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Запчасти" sheetId="1" r:id="rId4"/>
    <sheet state="hidden" name="spare_parts" sheetId="2" r:id="rId5"/>
    <sheet state="visible" name="parts" sheetId="3" r:id="rId6"/>
    <sheet state="visible" name="installed_machines" sheetId="4" r:id="rId7"/>
    <sheet state="visible" name="customers" sheetId="5" r:id="rId8"/>
    <sheet state="visible" name="customer_contacts" sheetId="6" r:id="rId9"/>
    <sheet state="visible" name="orders" sheetId="7" r:id="rId10"/>
    <sheet state="visible" name="machine types" sheetId="8" r:id="rId11"/>
  </sheets>
  <definedNames>
    <definedName localSheetId="1" name="ExternalData_3">spare_parts!$F$1:$F$2423</definedName>
  </definedNames>
  <calcPr/>
  <extLst>
    <ext uri="GoogleSheetsCustomDataVersion2">
      <go:sheetsCustomData xmlns:go="http://customooxmlschemas.google.com/" r:id="rId12" roundtripDataChecksum="113eA2rGQlAGRiceZYhVucmtK9TsTSrpOTtpYg9FL4E="/>
    </ext>
  </extLst>
</workbook>
</file>

<file path=xl/sharedStrings.xml><?xml version="1.0" encoding="utf-8"?>
<sst xmlns="http://schemas.openxmlformats.org/spreadsheetml/2006/main" count="71179" uniqueCount="10289">
  <si>
    <t>артикул</t>
  </si>
  <si>
    <t>ТНВЭД</t>
  </si>
  <si>
    <t>Наименование ENG</t>
  </si>
  <si>
    <t>Наименование RU</t>
  </si>
  <si>
    <t>Описание из ГТД</t>
  </si>
  <si>
    <t>Изготовитель</t>
  </si>
  <si>
    <t>Тов знак</t>
  </si>
  <si>
    <t>К-во</t>
  </si>
  <si>
    <t>Ед</t>
  </si>
  <si>
    <t>Страна</t>
  </si>
  <si>
    <t>год</t>
  </si>
  <si>
    <t>EUR за шт</t>
  </si>
  <si>
    <t>артТекст</t>
  </si>
  <si>
    <t>ОПИС</t>
  </si>
  <si>
    <t>FLAT BAR PE UHMW POLYETHYLENE 1000 100X20X3000</t>
  </si>
  <si>
    <t>Планка плоская полиэтиленовая  1000 -100x20x3000</t>
  </si>
  <si>
    <t>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t>
  </si>
  <si>
    <t>SCHNELL SPA</t>
  </si>
  <si>
    <t>SCHNELL</t>
  </si>
  <si>
    <t>шт</t>
  </si>
  <si>
    <t>IT</t>
  </si>
  <si>
    <t>3926909709
3926909707</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</si>
  <si>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t>
  </si>
  <si>
    <t>POLIZENE</t>
  </si>
  <si>
    <t>FLAT BAR PE UHMW POLYETHYLENE 1000 50X20X3000 (POLIZENE)</t>
  </si>
  <si>
    <t>Планка плоская полиэтиленовая 50x20x3000</t>
  </si>
  <si>
    <t>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t>
  </si>
  <si>
    <t>FLAT BAR PE UHMW POLYETHYLENE 1000 70X20</t>
  </si>
  <si>
    <t>Планка плоская полиэтиленовая  1000 70x20  (POLIZENE)</t>
  </si>
  <si>
    <t>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t>
  </si>
  <si>
    <t>м</t>
  </si>
  <si>
    <t>CLEAR PROTECTING COVER 556X206X670</t>
  </si>
  <si>
    <t>ROTATION PIN DE=50 L=152</t>
  </si>
  <si>
    <t>ПАЛЕЦ ПОВОРОТНЫЙ DE=50 L=152</t>
  </si>
  <si>
    <t>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t>
  </si>
  <si>
    <t>шт.</t>
  </si>
  <si>
    <t>BACK PIN DE=60 L=90</t>
  </si>
  <si>
    <t>ПАЛЕЦ ЗАДНИЙ DE=60 L=90</t>
  </si>
  <si>
    <t>ПАЛЕЦ ЗАДНИЙ,СТАЛЬНОЙ(ТОЧЕНИЕ). ВСТАВЛЯЕТСЯ В ОТВЕРСТИЕ ПОДВИЖНОЙ РЕГУЛИРОВОЧНОЙ ПЛАСТИНЫ. ПОДПИРАЕТ УПОР В СТАНОК P3</t>
  </si>
  <si>
    <t>WIRE BACKSTOP 235X90 DI=40</t>
  </si>
  <si>
    <t>УПОР 235X90 DI=40</t>
  </si>
  <si>
    <t>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t>
  </si>
  <si>
    <t>CONTRAST PIN De50/40 H=130</t>
  </si>
  <si>
    <t>ПАЛЕЦ ОТВЕТНЫЙ De50/40 H=130</t>
  </si>
  <si>
    <t>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t>
  </si>
  <si>
    <t>BENDING PIN DE=50 L=138</t>
  </si>
  <si>
    <t>ПАЛЕЦ ГИБОЧНЫЙ DE=50 L=138</t>
  </si>
  <si>
    <t>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</si>
  <si>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SOLID CENTRAL PIN DE=30 L=152</t>
  </si>
  <si>
    <t>ПАЛЕЦ ЦЕНТРАЛЬНЫЙ DE=30 L=152</t>
  </si>
  <si>
    <t>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t>
  </si>
  <si>
    <t>SOLID CENTRAL PIN DE=50 L=150</t>
  </si>
  <si>
    <t>ПАЛЕЦ ЦЕНТРАЛЬНЫЙ DE=50 L=150</t>
  </si>
  <si>
    <t>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</si>
  <si>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BENDING BUSH De70/50 H=90</t>
  </si>
  <si>
    <t>ВТУЛКА ГИБОЧНАЯ De70/50 H=90</t>
  </si>
  <si>
    <t>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t>
  </si>
  <si>
    <t>BENDING BUSH De100/70 H=90</t>
  </si>
  <si>
    <t>ВТУЛКА ГИБОЧНАЯ De100/70 H=90</t>
  </si>
  <si>
    <t>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t>
  </si>
  <si>
    <t>BENDING BUSH De150/100 H=90</t>
  </si>
  <si>
    <t>ВТУЛКА ГИБОЧНАЯ De150/100 H=90</t>
  </si>
  <si>
    <t>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t>
  </si>
  <si>
    <t>BENDING BUSH De=200/150 H=90</t>
  </si>
  <si>
    <t>ВТУЛКА ГИБОЧНАЯ De=200/150 H=90</t>
  </si>
  <si>
    <t>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t>
  </si>
  <si>
    <t>BLADE 90X70X28</t>
  </si>
  <si>
    <t>Нож 90x70x28</t>
  </si>
  <si>
    <t>НОЖ ДЛЯ СТАНКА C4 (НОЖНИЦЫ ДЛЯ РЕЗКИ АРМАТУРЫ)</t>
  </si>
  <si>
    <t>SLEEVE DE.120 DI104 L=396</t>
  </si>
  <si>
    <t>РУКАВ DE.120 DI104 L=396</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</si>
  <si>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</si>
  <si>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RULLI RULMECA SPA</t>
  </si>
  <si>
    <t>KNURLED PULLING WHEEL De198 Di86 H=100</t>
  </si>
  <si>
    <t>Ролик рифленый</t>
  </si>
  <si>
    <t>РОЛИК РИФЛЕНЫЙ ДЛЯ ПОДАЧИ АРМАТУРЫ В СТАНКЕ МЕРНОЙ РЕЗКИ СТЕРЖНЕВОЙ АРМАТУРЫ МОДЕЛИ BAT 100T/2. НАРУЖНЫЙ ДИАМЕТР 198ММ, ВНУТРЕННИЙ ДИАМЕТР 86ММ, ВЫСОТА 100 ММ.</t>
  </si>
  <si>
    <t>MEASURING WHEEL De 198 H 100</t>
  </si>
  <si>
    <t>Ролик мерный</t>
  </si>
  <si>
    <t>РОЛИК МЕРНЫЙ ДЛЯ ПОДАЧИ АРМАТУРЫ В СТАНКЕ МЕРНОЙ РЕЗКИ СТЕРЖНЕВОЙ АРМАТУРЫ МОДЕЛИ BAT 100T/2. НАРУЖНЫЙ ДИАМЕТР 198ММ, ВЫСОТА 100 ММ</t>
  </si>
  <si>
    <t>РОЛИК МЕРНЫЙ ДЛЯ ПОДАЧИ АРМАТУРЫ В СТАНКЕ МЕРНОЙ РЕЗКИ СТЕРЖНЕВОЙ АРМАТУРЫ МОДЕЛИ BAT 100T/2. НАРУЖНЫЙ ДИАМЕТР 198ММ, ВЫСОТА 100 ММ.</t>
  </si>
  <si>
    <t>THICKNESS OF 6 MM FOR MULTISPLIT SHAPE H=90</t>
  </si>
  <si>
    <t>SPESSORE DA 6 PER SAGOMA MULTISPACCO H=90</t>
  </si>
  <si>
    <t>TOOTHED WHEEL DP=76 DE=84 DI=66.80 M=4 Z=19</t>
  </si>
  <si>
    <t>КОЛЕСО ЗУБЧАТОЕ  DP=76 DE=84 DI=6 6.80 M=4 Z=19</t>
  </si>
  <si>
    <t>ЗУБЧАТОЕ КОЛЕСО, 19 ЗУБОВ С МОДУЛЕМ 4. ВНЕШ ДИАМЕТР 84 ММ, ДЛЯ МОНТАЖА НА ВАЛ ЭЛЕКТРОДВИГАТЕЛЯ, ДЛЯ ПЕРЕДАЧИ КРУТЯЩЕГО МОМЕНТА ОТ МОТОРА К РЕДУКТОРУ</t>
  </si>
  <si>
    <t>SPACER FOR MOTOR PINION DE 50 DI 31 H=5</t>
  </si>
  <si>
    <t>ПРОСТАВКА ДЛЯ ШЕСТЕРНИ МОТОРА DE 50 DI 31 H=5</t>
  </si>
  <si>
    <t>СТАЛЬНАЯ ПРОСТАВКА ДЛЯ МОНТАЖА МОТОРА, ДИАМЕТР ВНЕШ: 50ММ, ДИАМЕТР ВНУТР: 31ММ, ТОЛЩИНА 5ММ, С ВЫРЕЗОМ ПОД ШПОНКУ (ТОЧЕНИЕ, СВЕРЛЕНИЕ, ФРЕЗЕРОВАНИЕ)</t>
  </si>
  <si>
    <t>TOOTHED WHEEL DP=144,36 DE=148,50 DI=133,40 M=3,50 Z=39</t>
  </si>
  <si>
    <t>КОЛЕСО ЗУБЧАТОЕ DP=144,36 DE=148,50 DI=133,40 M=3,50 Z=39</t>
  </si>
  <si>
    <t>СТАЛЬНОЕ ЗУБЧАТОЕ КОЛЕСО С КОСЫМИ ЗУБЬЯМИ, ИМЕЕТ 2 ШПОНОЧНЫХ ПАЗА, УСТАНАВЛИВАЕТСЯ В РЕДУКТОР ГИБОЧНОГО УЗЛА СТАНКА ROBOMASTER, ПЕРЕДАЕТ КРУТЯЩИЙ МОМЕНТ ОТ МОТОРА НА ГИБОЧНЫЙ ВАЛ, ЗУБОНАРЕЗАНИЕ, СВЕРЛЕНИЕ,</t>
  </si>
  <si>
    <t>TOOTHED WHEEL Г_x0098_P=49,500 Г_x0098_E=63,250 Г_x0098_I=44,300 M=4,500 Z=11</t>
  </si>
  <si>
    <t>КОЛЕСО ЗУБЧАТОЕ ØP=49,500 ØE=63,250 ØI=44,300 M=4,500 Z=11</t>
  </si>
  <si>
    <t>ВАЛ-ШЕСТЕРНЯ, УСТАНАВЛИВАЕТСЯ НА ВЫХОДНОЙ ВАЛ МОТОРА И ПЕРЕДАЕТ КРУТЯЩИЙ МОМЕНТ С ДВИГАТЕЛЯ НА ПРОМЕЖУТОЧНОЕ ЗУБЧАТОЕ КОЛЕСО, ТОЧЕНИЕ, ФРЕЗЕРОВАНИЕ, НАРЕЗАНИЕ РЕЗЬБЫ,СТАЛЬ, СТАНОК ROBOMASTER</t>
  </si>
  <si>
    <t>COUPLING JOINT BETWEEN MOTOR AND GEAR BOX</t>
  </si>
  <si>
    <t xml:space="preserve">МУФТА МОТОРЕДУКТОРА </t>
  </si>
  <si>
    <t>ШЕСТЕРНЯ ЗУБЧАТАЯ СТАЛЬНАЯ. СМОНТИРОВАНА НА ВАЛ МОТОРА. ИСПОЛЬЗУЕТСЯ ДЛЯ ПЕРЕДАЧТ КРУТЯЩЕГО МОМЕНТА С ВАЛА ДВИГАТЕЛЯ НА ВХОДНОЙ ВАЛ РЕДУКТОРА</t>
  </si>
  <si>
    <t>ШЕСТЕРНЯ ЗУБЧАТАЯ СТАЛЬНАЯ. СМОНТИРОВАНА НА ВАЛ МОТОРА. ИСПОЛЬЗУЕТСЯ ДЛЯ ПЕРЕДАЧИ КРУТЯЩЕГО МОМЕНТА С ВАЛА ДВИГАТЕЛЯ НА ВХОДНОЙ ВАЛ РЕДУКТОРА.</t>
  </si>
  <si>
    <t>WHEEL</t>
  </si>
  <si>
    <t>Ролик</t>
  </si>
  <si>
    <t>РОЛИК ПРОТЯЖКИ АРМАТУРЫ СТАЛЬНОЙ,ДЛЯ УСТАНОВКИ ДЛЯ РЕЗКИ СТЕРЖНЕВОЙ АРМАТУРЫ С АВТОМАТИЧЕСКИМ УПРАВЛЕНИЕМ SHEAR LINE 150.</t>
  </si>
  <si>
    <t>GEAR WHEEL</t>
  </si>
  <si>
    <t xml:space="preserve">Ролик зубчатый </t>
  </si>
  <si>
    <t>РОЛИК ЗУБЧАТЫЙ СТАЛЬНОЙ ПРОТЯЖКИ АРМАТУРЫДЛЯ УСТАНОВКИ ДЛЯ РЕЗКИ СТЕРЖНЕВОЙ АРМАТУРЫ С АВТОМАТИЧЕСКИМ УПРАВЛЕНИЕМ SHEAR LINE 150</t>
  </si>
  <si>
    <t>BLADE 60X27X160</t>
  </si>
  <si>
    <t>Нож</t>
  </si>
  <si>
    <t>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t>
  </si>
  <si>
    <t>FIXED BKADE SPACER L=160 B=15 H=36</t>
  </si>
  <si>
    <t>Распорка</t>
  </si>
  <si>
    <t>РАСПОРКА НОЖА СТАЛЬНАЯ ГИДРАВЛИЧЕСКОГО МОДУЛЯ СИСТЕМЫ РЕЗКИ L=160 B=15 H=36,ДЛЯ УСТАНОВКИ РЕЗКИ СТЕРЖНЕВОЙ АРМАТУРЫ С АВТОМАТИЧЕСКИМ УПРАВЛЕНИЕМ SHEAR LINE 150</t>
  </si>
  <si>
    <t>SHAPED HORIZONTAL ROLLER De126.7 l=137.5 D</t>
  </si>
  <si>
    <t>Ролик горизонтальный профилированный</t>
  </si>
  <si>
    <t>РОЛИК ГОРИЗОНТАЛЬНЫЙ ПРОФИЛИРОВАННЫЙ ДЛЯ ПОДАЧИ АРМАТУРЫ В СТАНКЕ МЕРНОЙ РЕЗКИ СТЕРЖНЕВОЙ АРМАТУРЫ МОДЕЛИ BAT 100. НАРУЖНЫЙ ДИАМЕТР 126.7 ММ, ДЛИНА 137.5 ММ</t>
  </si>
  <si>
    <t>PINION 3/4"X7/16" Z=19 Dp 115.75 Di 30</t>
  </si>
  <si>
    <t>ШЕСТЕРНЯ 3/4"X7/16" Z=19 Dp 115.75 Di 30</t>
  </si>
  <si>
    <t>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t>
  </si>
  <si>
    <t>BRONZE BUSH De 62 Di 50 L 166</t>
  </si>
  <si>
    <t>ВТУЛКА БРОНЗОВАЯ De 62 Di 50 L 166</t>
  </si>
  <si>
    <t>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t>
  </si>
  <si>
    <t>VULKOLLAN RING DI=142 DE=180 THICK.=81</t>
  </si>
  <si>
    <t>Кольцо вулканизированное</t>
  </si>
  <si>
    <t>КОЛЬЦО РОЛИКА ИЗ VULKOLAN (ПОЛИУРЕТАН) ДЛЯ СТАНКА МЕРНОЙ РЕЗКИ СТЕРЖНЕВОЙ АРМАТУРЫ МОДЕЛИ BAT 100T/2. НАРУЖНЫЙ ДИАМЕТР 180ММ, ВНУТРЕННИЙ ДИАМЕТР 142ММ, ВЫСОТА 81 ММ</t>
  </si>
  <si>
    <t>ELASTIC RING FOR IDLE WHEEL DE 148.5 H=79.3</t>
  </si>
  <si>
    <t>Кольцо эластичное ролика холостого хода</t>
  </si>
  <si>
    <t>КОЛЬЦО ЭЛАСТИЧНОЕ РОЛИКА ХОЛОСТОГО ХОДА ИЗ VULKOLAN (ПОЛИУРЕТАН) ДЛЯ СТАНКА МЕРНОЙ РЕЗКИ СТЕРЖНЕВОЙ АРМАТУРЫ МОДЕЛИ BAT 100T/2. НАРУЖНЫЙ ДИАМЕТР 148.5ММ, ВЫСОТА 79.3 ММ.</t>
  </si>
  <si>
    <t>SLIDE BLOCK 0X0X0</t>
  </si>
  <si>
    <t xml:space="preserve">БЛОК СКОЛЬЖЕНИЯ </t>
  </si>
  <si>
    <t>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t>
  </si>
  <si>
    <t>RIGHT LATERAL SLIDE BLOCK 90X18 L=159</t>
  </si>
  <si>
    <t>БЛОК СКОЛЬЖЕНИЯ ПРАВЫЙ  R 90X18 L=159</t>
  </si>
  <si>
    <t>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t>
  </si>
  <si>
    <t>LEFT SIDE BRONZE BUSHING 90X18 L=159</t>
  </si>
  <si>
    <t>БЛОК СКОЛЬЖЕНИЯ ЛЕВЫЙ БРОНЗОВОЙ ВТУЛКИ  90X18 L=159</t>
  </si>
  <si>
    <t>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t>
  </si>
  <si>
    <t>FRONT SLIDE 107X14 L=159</t>
  </si>
  <si>
    <t>БЛОК СКОЛЬЖЕНИЯ ПЕРЕДНИЙ 107X14 L=159</t>
  </si>
  <si>
    <t>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t>
  </si>
  <si>
    <t>MOBILE BLADE SPECIAL VERSION 30X95.5X32 M16</t>
  </si>
  <si>
    <t>Нож мобильный специальная версия 30х95.5х32 М16</t>
  </si>
  <si>
    <t>НОЖ МОБИЛЬНЫЙ СТАЛЬНОЙ, РАЗМ.30Х95.5Х32, М16, ДЛЯ РЕЗКИ СТАЛЬНОЙ АРМАТУРЫ, ЗАКРЕПЛЕН НА ПОДВИЖНОЙ ЧАСТИ СИСТЕМЫ РЕЗКИ ГИБОЧНО-ОТРЕЗНОГО СТАНКА BAR WISER 22N</t>
  </si>
  <si>
    <t>FIXED BLADE 130X120X32 WITH 4 CUTTING EDGES</t>
  </si>
  <si>
    <t>Нож фиксированный 130х120х32 с 4 режущими кромками</t>
  </si>
  <si>
    <t>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t>
  </si>
  <si>
    <t>BRONZE BUSH FOR ARM DI=175 DE=189 SP=20</t>
  </si>
  <si>
    <t>Втулка бронзовая</t>
  </si>
  <si>
    <t>ВТУЛКА ДЛЯ НИЖНЕЙ ОПОРЫ ИЗ БРОНЗЫ ДЛЯ СТАНКА МЕРНОЙ РЕЗКИ СТЕРЖНЕВОЙ АРМАТУРЫ МОДЕЛИ BAT 100T/2. ВНУТРЕННИЙ ДИАМЕТР 175ММ, ДИАМЕТР ВНЕШНИЙ 189ММ, ВЫСОТА 20 ММ</t>
  </si>
  <si>
    <t>LOWER SUPPORT 264X230X59</t>
  </si>
  <si>
    <t>Стойка опорная нижняя</t>
  </si>
  <si>
    <t>СТОЙКА ОПОРНАЯ НИЖНЯЯ ДЛЯ СТАНКА МЕРНОЙ РЕЗКИ СТЕРЖНЕВОЙ АРМАТУРЫ МОДЕЛИ BAT 100T/2. РАЗМЕР 264ММХ230ММХ59ММ</t>
  </si>
  <si>
    <t>SHAFT FOR MEASURING WHEEL</t>
  </si>
  <si>
    <t xml:space="preserve">ВАЛ ДЛЯ ИЗМЕРИТЕЛЬНОГО РОЛИКА </t>
  </si>
  <si>
    <t>ВАЛ ДЛЯ МОНТАЖА МЕРНОГО РОЛИКА В ПОДВИЖНОМ МЕХАНИЗМЕ (БАЛАНСИРЕ) ДЛЯ ИЗМЕРЕНИЯ ДЛИНЫ АРМАТУРЫ В СТАНКЕ BAT. СТАЛЬНОЙ</t>
  </si>
  <si>
    <t>SHAFT FOR WHEEL DE=70 L=375.50</t>
  </si>
  <si>
    <t>ВАЛ ДЛЯ РОЛИКА DE = 70 L = 375.50</t>
  </si>
  <si>
    <t>ВАЛ РОЛИКА ПРОТЯЖКИ АРМАТУРЫ СТАНКА BAT. ИСПОЛЬЗУЕТСЯ ДЛЯ МОНТАЖА ПРОТЯЖНОГО РОЛИКА. СТАЛЬНОЕ. ДИАМ ВНЕШ 70 ММ, ДЛИНА 375,5 ММ</t>
  </si>
  <si>
    <t>ROTATION PIN D.50 L=225</t>
  </si>
  <si>
    <t>ШТИФТ D.50 L = 225</t>
  </si>
  <si>
    <t>ПАЛЕЦ ПОВОРОТНЫЙ СТАЛЬНОЙ ДЛЯ МОНТАЖА БАЛАНСИРА МЕРНОГО БЛОКА СТАНКА BAT. ДИАМ. 50, ДЛИНА 225 ММ, СПОСОБ ИЗГОТОЛВЕНИЯ- ТОЧЕНИЕ.</t>
  </si>
  <si>
    <t>KEY 6X6 L=19.8</t>
  </si>
  <si>
    <t>КЛЮЧ 6X6 L = 19,8</t>
  </si>
  <si>
    <t>ШПОНКА СТАЛЬНАЯ 6 Х 6 Х 19,8 ММ.
ИСПОЛЬЗУЕТСЯ ДЛЯ ФИКСАЦИИ
ЭКСЦЕНТРИКОВОГО МЕХАНИЗМА НА
ВРАЩАЮЩЕМСЯ ВАЛЕ МЕХАНИЗМА
ВЫДВИЖЕНИЯ ГИБОЧНОГО ВАЛА В СТАНКЕ
FORMULA 14</t>
  </si>
  <si>
    <t>CASING OF PULLING DEVICE</t>
  </si>
  <si>
    <t>Коробка протяжки</t>
  </si>
  <si>
    <t>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t>
  </si>
  <si>
    <t>TRANSMISSION SHAFT FOR BENDING DE=65 L=279</t>
  </si>
  <si>
    <t>ВАЛ ПЕРЕДАЮЩИЙ ДЛЯ ГИБКИ DE=65 L=279</t>
  </si>
  <si>
    <t>ВАЛ СТАЛЬНОЙ ТРАНСМИССИОНЫЙ DE=65 L=279 ДЛЯ ПЕРЕДАЧИ КРУТЯЩЕГО МОМЕНТА С ВАЛА ЭЛЕКТРОДВИГАТЕЛЯ НА ВАЛ ГИБОЧНОГО МЕХАНИЗМА</t>
  </si>
  <si>
    <t>BENDING BUSH HOLDER PIN DE=25 L=43.30</t>
  </si>
  <si>
    <t>Палец крепежный гибочной втулки DE=25 L=43.30</t>
  </si>
  <si>
    <t>ПАЛЕЦ СТАЛЬНОЙ С РЕЗЬБОЙ М10 ДЛЯ КРЕПЛЕНИЯ ИБОЧНОГО РОЛИКА К КОРПУСУ ГИБОЧНОГО ДИСКА. ДЛИНА 43,3 ММ, ДИАМ 25М</t>
  </si>
  <si>
    <t>PIN FOR CENTRAL MANDREL DE=25L=56.300</t>
  </si>
  <si>
    <t>Штифт для центрального сердечника DE=25L =56.300</t>
  </si>
  <si>
    <t>ПАЛЕЦ СТАЛЬНОЙ С РЕЗЬБОЙ М10 ДЛЯ КРЕПЛЕНИЯ ЦЕНТРАЛЬНОЙ ГИБОЧНОЙ ОПРАВКИ В ГИБОЧНОМ ДИСКЕ УЗЛА ГИБКИ. ДЛИНА 56,3 ММ, ДИАМЕТР 25 ММ</t>
  </si>
  <si>
    <t>BUSH FOR BENDING PIN DI=21 DE=32 L=25</t>
  </si>
  <si>
    <t>Втулка для гибочного штифта DI=21 DE=32 L=25</t>
  </si>
  <si>
    <t>ВТУЛКА ДЛЯ МОНТАЖА ГИБОЧНОГО ШТИФТА В МЕХАНИЗМЕ ГИБКИ. ДИАМЕТР ВНЕШНИЙ 32ММ, ДЛИНА 25 ММ, СТАЛЬНАЯ ШТАМПОВАННАЯ</t>
  </si>
  <si>
    <t>CONNECTING ROD FOR ECCENTRIC SHAFT L=84 H=19.3</t>
  </si>
  <si>
    <t>ВАЛ СОЕДИНИТЕЛЬНЫЙ ДЛЯ ЭКСЦЕНТРИКОВОГО ВАЛА L=84 H=19.3</t>
  </si>
  <si>
    <t>СОЕДИНИТЕЛЬНЫЙ ЭЛЕМЕНТ (ШАТУН) СЛУЖИТ ПРОМЕЖУТОЧНЫМ СОЕДИНЕНИЕМ МЕЖДУ ЭКСЦЕНТРИКОВЫМ ВАЛОМ И ШТОКОМ ПНЕВМОЦИЛИНДРА. СТАЛЬНОЙ ЛИТОЙ</t>
  </si>
  <si>
    <t>FORK FOR CYLINDER 32x30x93 M16x1,5</t>
  </si>
  <si>
    <t>ВИЛКА ДЛЯ ЦИЛИНДРА 32X30X93 M16X1,5</t>
  </si>
  <si>
    <t>ВИЛКА КРЕПЛЕНИЯ ВАЛА ЦИЛИНДРА. ИЗГОТОВЛЕНА ИЗ СТАЛИ СПОСОБОМ ШТАМПОВКИ, С ТЕХНОЛОГИЧЕСКИМИ ОТВЕРСТИЯМИ</t>
  </si>
  <si>
    <t>Ролик правки разделительный внутренний</t>
  </si>
  <si>
    <t>Втулка для сердечника D.32 DI=20.30 DE=32 L=25</t>
  </si>
  <si>
    <t>COVER 0X0X0</t>
  </si>
  <si>
    <t>КРЫШКА 0X0X0</t>
  </si>
  <si>
    <t>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t>
  </si>
  <si>
    <t>KNURLED TRACTION WHEEL DE=170 DI=40</t>
  </si>
  <si>
    <t>Ролик протяжки с насечкой  DE170 DI40</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</si>
  <si>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</si>
  <si>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8466940000
7326909807
8207909100</t>
  </si>
  <si>
    <t>РОЛИК ПРОТЯЖКИ АРМАТУРЫ DE=170 DI=40, СТАЛЬНОЙДЛЯ ГИБОЧНО-ПРАВИЛЬНО-ОТРЕЗНОГО СТАНКА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</si>
  <si>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</si>
  <si>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</si>
  <si>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</si>
  <si>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14РОЛИК ПРОТЯЖКИ DE=170 DI=40</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</si>
  <si>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</si>
  <si>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</si>
  <si>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АРМАТУРЫДЛЯ ГИБОЧНОЙ МАШИНЫ С АВТОМАТИЧЕСКИМ УПРАВЛЕНИЕМ МОДЕЛИ RETA 13</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</si>
  <si>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</si>
  <si>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t>
  </si>
  <si>
    <t>КОЛЕСО ВАЛЬЦОВОЧНОЕ ЗУБЧАТОЕ DE170 DI40 РИФЛЕНОЕ ВАЛЬЦОВОЧНОЕ КОЛЕСО ДЛЯ КОРРЕКЦИИ (ПРИДАНИИ ФОРМЫ) АРМАТУРНОЙ СТАЛЬНОЙ ПРОВОЛОКИ ДЛЯ ГИБОЧНОГО СТАНКА RETA 13. НАРУЖНЫЙ ДИАМЕТР 170ММ, ВНУТРЕНИИЙ ДИАМЕТР 40ММ</t>
  </si>
  <si>
    <t>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</si>
  <si>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</si>
  <si>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(6 ШТ.) И ШАЙБАМИ (6 ШТ.), ДЛЯ МАШИНЫ ГИБОЧНОЙ С АВТОМАТИЧЕСКИМ УПРАВЛЕНИЕМ ЭЛЕКТРОФИЦИРОВАННОЙ, МОДЕЛЬ FORMULA 14.</t>
  </si>
  <si>
    <t>TRACTION KNURLED WHEEL DE=170 DI=40</t>
  </si>
  <si>
    <t>РОЛИК СТАЛЬНОЙ С НАСЕЧКОЙ DE170, DI40, ДЛЯ ПРОТЯЖНОГО МЕХАНИЗМА ПОДАЧИ АРМАТУРЫ, В КОМПЛЕКТЕ С ВИНТАМИ M10Х25 И ШАЙБАМИ,,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</si>
  <si>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</si>
  <si>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/12ШТ/ И ШАЙБАМИ /12 ШТ/ ДЛЯ МАШИНЫ ГИБОЧНОЙ С АВТОМАТИЧЕСКИМ УПРАВЛЕНИЕМ ЭЛЕКТРОФИЦИРОВАННОЙ FORMULA 14РОЛИК ПРОТЯЖКИ DE=170 DI=40</t>
  </si>
  <si>
    <t>РОЛИК ПРОТЯЖКИ DE=170 DI=40 РОЛИК СТАЛЬНОЙ С НАСЕЧКОЙ DE170, DI40, ДЛЯ ПРОТЯЖНОГО МЕХАНИЗМА ПОДАЧИ АРМАТУРЫ, В КОМПЛЕКТЕ С ВИНТАМИ М10Х25 И ШАЙБАМИ, ,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</si>
  <si>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 Х
25 И ШАЙБАМИ, ДЛЯ МАШИНЫ ГИБОЧНОЙ С
АВТОМАТИЧЕСКИМ УПРАВЛЕНИЕМ
ЭЛЕКТРОФИЦИРОВАННОЙ FORMULA 14</t>
  </si>
  <si>
    <t>PRESSURE PIN D=15 L=72</t>
  </si>
  <si>
    <t>ВСТАВКА ДАВЛЕНИЯ</t>
  </si>
  <si>
    <t>ШТИФТ ИЗ СТАЛИ. УСТАНАВЛИВАЕТСЯ ДЛЯ РАВНОМЕРНОЙ ПЕРЕДАЧИ ДАВЛЕНИЯ ОТ БОЛТОВ НА ВАЛ ПРАВЯЩЕГО РОЛИКА В БЛОКЕ ПРАВКИ АРМАТУРЫ</t>
  </si>
  <si>
    <t>SCHNELL S.P.A.</t>
  </si>
  <si>
    <t>PIN FOR FORK De20 L=70 I=62</t>
  </si>
  <si>
    <t>ШТИФТ ДЛЯ ВИЛКИ De20 L=70 I=62</t>
  </si>
  <si>
    <t>ШТИФТ (ПАЛЕЦ) СТАЛЬНОЙ, БЕЗ РЕЗЬБЫ ДЛЯ КРЕПЛЕНИЯ ВИЛКИ. ДИАМ 20 ММ,ДЛИНА 70 ММ. СПОСОБ ИЗГОТОВЛЕНИЯ: ТОЧЕНИЕ</t>
  </si>
  <si>
    <t>SMOOTH TRACTION WHEEL De170 H=25 (2 d.6-8)</t>
  </si>
  <si>
    <t>РОЛИК ПРОТЯЖКИ СТАЛЬНОЙ ГЛАДКИЙ ДЛЯ ПРОТЯЖНОГО МЕХАНИЗМА ПОДАЧИ АРМАТУРЫ СТАНКА RETA13. ДИАМЕТР ВНЕШНИЙ 170ММ, ВЫСОТА 25 ММ, ДЛЯ МАШИНЫ ГИБОЧНОЙ С АВТОМАТИЧЕСКИМ УПРАВЛЕНИЕМ ЭЛЕКТРОФИЦИРОВАННОЙ RETA 13</t>
  </si>
  <si>
    <t>IDLE MEASURING WHEEL H=22 DE=127.30 DI=30</t>
  </si>
  <si>
    <t>Ролик холостой мерный  H22 D127.30 DI30</t>
  </si>
  <si>
    <t>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t>
  </si>
  <si>
    <t>MULTIPLE WASHER WITH AXLE BASE OF 65 DI=42 DE=90 SP=1</t>
  </si>
  <si>
    <t>Шайба с основанием оси 65 DI=42 DE=90 SP=1</t>
  </si>
  <si>
    <t>ШАЙБА МНОГООСЕВАЯ ДЛЯ МОНТАЖА БОЛТОВ ТЯНУЩЕГО РОЛИКА. МАТЕРИАЛ: СТАЛЬ, ВНУТР. ДИАМЕТР 42ММ, ВНЕШНИЙ ДИАМ 90 ММ, ТОЛЩИНА 1 ММ</t>
  </si>
  <si>
    <t>MULTIPLE WIDTH 65 WASHER DI=42 DE=90 THICK.=1</t>
  </si>
  <si>
    <t>SEAT COVER FLANGE De104 Di31 H=14</t>
  </si>
  <si>
    <t>ФЛАНЕЦ ЗАДНИЙ De104 Di31 H=14</t>
  </si>
  <si>
    <t>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t>
  </si>
  <si>
    <t>ФЛАНЕЦ ЗАДНИЙ DE104 DI31 H=14, УСТАНАВЛИВАЕТСЯ ПОЗАДИ ВАЛА МЕРНОГО РОЛИКА ГРУППЫ ПРОТЯЖКИ, МАТЕРИАЛ ЧУГУН С ШАРОВИДНЫМ ГРАФИТОМ, ДЛЯ МАШИНЫ ГИБОЧНОЙ С АВТОМАТИЧЕСКИМ УПРАВЛЕНИЕМ ЭЛЕКТРОФИЦИРОВАННОЙ, МОДЕЛЬ FORMULA 14</t>
  </si>
  <si>
    <t>BENDING PIN HOLDER SHAFT FOR PINS SCB14  124.5x65x314.5</t>
  </si>
  <si>
    <t xml:space="preserve">ВАЛ ДЛЯ ГИБОЧНОГО ШТИФТА SCB14 124.5X65X314.5 </t>
  </si>
  <si>
    <t>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t>
  </si>
  <si>
    <t>ВАЛ ДЛЯ ГИБОЧНОГО ШТИФТА SCB14 124.5X65X314.5 ММ, СТАЛЬНОЙ, ДЛЯ ПЕРЕДАЧИ КРУТЯЩЕГО МОМЕНТА ОТ МОТОРА ГИБКИ, ИМЕЕТ ПАЗ ДЛЯ ДВИЖЕНИЯ ВАЛА НАРУЖУ-ВНТУРИ В ПРОЦЕССЕ ИЗГОТОВЛЕНИЯ ХОМУТА, ИМЕЕТ ОТВЕРСТИЕ ПОД МОНТАЖ ЦЕНТРАЛЬНОЙ ГИБОЧНОЙ ОПРАВКИИ ОТВЕРСТИЕ ДЛЯ МОНТАЖА ГИБОЧНОГО ПАЛЬЦА, ДЛЯ МАШИНЫ ГИБОЧНОЙ С АВТОМАТИЧЕСКИМ УПРАВЛЕНИЕМ ЭЛЕКТРОФИЦИРОВАННОЙ, МОДЕЛЬ FORMULA 14</t>
  </si>
  <si>
    <t>FORK 24X24X41 DГ_x0098_=12</t>
  </si>
  <si>
    <t xml:space="preserve">ВИЛКА ДЛЯ ГИБОЧНОГО ЭКСЦЕНТРИКОВОГО ВАЛА  24X24 L=42 </t>
  </si>
  <si>
    <t xml:space="preserve"> ВИЛКА ДЛЯ ГИБОЧНОГО
ЭКСЦЕНТРИКОВОГО ВАЛА,
ИСПОЛЬЗУЕТСЯ ДЛЯ СОЕДИНЕНИЯ ВАЛА ПОРШНЯ И
МЕХАНИЗМА ГИБКИ. ИМЕЕТ
РЕЗЬБУ. МАТЕРИАЛ СТАЛЬ. 24X24
L=42</t>
  </si>
  <si>
    <t>ВИЛКА ДЛЯ ГИБОЧНОГО ЭКСЦЕНТРИКОВОГО ВАЛА, ИСПОЛЬЗУЕТСЯ ДЛЯ СОЕДИНЕНИЯ ВАЛА ПОРШНЯ И МЕХАНИЗМА ГИБКИ. ИМЕЕТ РЕЗЬБУ. МАТЕРИАЛ СТАЛЬ. 24X24 L=42. СПОСОБ ИЗГОТОВЛЕНИЯ - ТОЧЕНИЕ,ФРЕЗЕРОВАНИЕ, ДЛЯ МАШИНЫ ГИБОЧНОЙ С АВТОМАТИЧЕСКИМ УПРАВЛЕНИЕМ. -СПОСОБ ИЗГОТОВЛЕНИЯ - ТОЧЕНИЕ,ФРЕЗЕРОВАНИЕ,</t>
  </si>
  <si>
    <t>FORK FOR BENDING ECCENTRIC SHAFT 24X24 L=42</t>
  </si>
  <si>
    <t>ВИЛКА ДЛЯ ГИБОЧНОГО
ЭКСЦЕНТРИКОВОГО ВАЛА,
ИСПОЛЬЗУЕТСЯ ДЛЯ
СОЕДИНЕНИЯ ВАЛА ПОРШНЯ И
МЕХАНИЗМА ГИБКИ. ИМЕЕТ
РЕЗЬБУ. МАТЕРИАЛ СТАЛЬ. 24X24 L=42</t>
  </si>
  <si>
    <t>ВИЛКА ДЛЯ ГИБОЧНОГО ЭКСЦЕНТРИКОВОГО ВАЛА, ИСПОЛЬЗУЕТСЯ ДЛЯ СОЕДИНЕНИЯ ВАЛА ПОРШНЯ И МЕХАНИЗМА ГИБКИ. ИМЕЕТ РЕЗЬБУ. МАТЕРИАЛ СТАЛЬ. 24X24 L=42-СПОСОБ ИЗГОТОВЛЕНИЯ - ТОЧЕНИЕ,ФРЕЗЕРОВАНИЕ, . ДЛЯ МАШИНЫ ГИБОЧНОЙ С АВТОМАТИЧЕСКИМ УПРАВЛЕНИЕМ,</t>
  </si>
  <si>
    <t>BENDING MANDREL DE=25 L=85,600</t>
  </si>
  <si>
    <t>Оправка для гибки  DE25 L85,6</t>
  </si>
  <si>
    <t>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</si>
  <si>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BENDING MANDREL DE=20 L=85,60</t>
  </si>
  <si>
    <t>Оправка для гибки  DE20  L85,6</t>
  </si>
  <si>
    <t>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</si>
  <si>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SUPPORT FOR CYLINDER AND GREASERS 93x112x50</t>
  </si>
  <si>
    <t>СУППОРТ ДЛЯ ЦИЛИНДРА И СМАЗКИ 93x112x50</t>
  </si>
  <si>
    <t>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t>
  </si>
  <si>
    <t>PROTECTION FOR MACHINE FRONT 980X254X86</t>
  </si>
  <si>
    <t>СТАЛЬНАЯ КРЫШКА, УСТАНАВЛИВАЕТСЯ НА УЗЕЛ ГИБКИ СТАНКА PRIMA13 И ЗАКРЫВАЕТ УЗЛЫ МЕХАНИЗМА ГИБКИ. СПОСОБ ИЗГОТОВЛЕНИЯ: РЕЗКА, ГИБКА, СВАРКА, СВЕРЛЕНИЕ. ДЛЯ СОБСТВЕННЫХ НУЖД КОМПАНИИ.</t>
  </si>
  <si>
    <t>FRAME FOR INTERNAL STRAIGHTENER 220x29 L=686</t>
  </si>
  <si>
    <t>Правильный каркас 220х29 L=686</t>
  </si>
  <si>
    <t>РАМА ВНУТРЕННЕЙ СИСТЕМЫ ПРАВКИ ПРОВОЛОКИ ПО ГОРИЗОНТАЛИ, ДЛЯ МАШИНЫ ГИБОЧНОЙ С АВТОМАТИЧЕСКИМ УПРАВЛЕНИЕМ ЭЛЕКТРОФИЦИРОВАННОЙ, МОДЕЛЬ FORMULA 14</t>
  </si>
  <si>
    <t>DRUM SUPPORT 50x60 L=211</t>
  </si>
  <si>
    <t xml:space="preserve">Суппорт барабана 50x60 L=211 </t>
  </si>
  <si>
    <t>СУППОРТ БАРАБАНА. ИСПОЛЬЗУЕТСЯ ДЛЯ КРЕПЛЕНИЯ НАСТРОЕЧНОГО БАРАБАНА НА СТАНИНЕ АВТОМАТИЧЕСКОГО ГИБОЧНОГО СТАНКА МАШИНЫ FORMULA 14.</t>
  </si>
  <si>
    <t>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</si>
  <si>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 xml:space="preserve"> 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</si>
  <si>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СУППОРТ БАРАБАНА. ИСПОЛЬЗУЕТСЯ ДЛЯ КРЕПЛЕНИЯ НАСТРОЕЧНОГО БАРАБАНА НА СТАНИНЕ АВТОМАТИЧЕСКОГО ГИБОЧНОГО СТАНКА МАШИНЫ FORMULA 14. , З/Ч АВТОМАТИЧЕСКОГО ГИБОЧНОГО СТАНКА МАШИНЫ С АВТОМАТИЧЕСКИМ УПРАВЛЕНИЕМ, FORMULA 14.</t>
  </si>
  <si>
    <t>BLOCK FOR DRUM HOUSING 49.9X60X32 Di30</t>
  </si>
  <si>
    <t>БЛОК ДЛЯ КОРПУСА БАРАБАНА 49.9X60X32 Di30</t>
  </si>
  <si>
    <t>БЛОК КРЕПЛЕНИЯ БАРАБАНА. СТАЛЬНОЙ (ФРЕЗЕРОВАНИЕ, ТОЧЕНИЕ, СВЕРЛЕНИЕ) ДЛЯ ФИКСАЦИИ БАРАБАНА УЗЛА ПРАВКИ АРМАТУРЫ СТАНКА FORMULA 14.</t>
  </si>
  <si>
    <t>WHEEL ADJUSTING PIN M14X35</t>
  </si>
  <si>
    <t>Винт регулировки ролика M14X35</t>
  </si>
  <si>
    <t xml:space="preserve">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</si>
  <si>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</si>
  <si>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PRESSURE PLUG De16 H=70.5</t>
  </si>
  <si>
    <t>ВСТАВКА ДАВЛЕНИЯ De16 H=70.5</t>
  </si>
  <si>
    <t>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t>
  </si>
  <si>
    <t>PRESSURE PLUG DE=16 L=75.500</t>
  </si>
  <si>
    <t>ВСТАВКА НАЖИМНАЯ DE=16 L=75.500</t>
  </si>
  <si>
    <t>ПАЛЕЦ СТАЛЬНОЙ. СПОСОБ ИЗГОТОВЛЕНИЯ : ТОЧЕНИЕ . ДИАМЕТР 16 ММ, ДЛИНА 75,5 ММ</t>
  </si>
  <si>
    <t>ПАЛЕЦ СТАЛЬНОЙ. СПОСОБ ИЗГОТОВЛЕНИЯ : ТОЧЕНИЕ . ДИАМЕТР 16 ММ, ДЛИНА 75,5 ММ ДЛЯ ГИБОЧНО-ОТРЕЗНОГО СТАНКА FORMULA 14</t>
  </si>
  <si>
    <t>ENLARGED GROOVE STRAIGHTENING WHEEL DE89 H39</t>
  </si>
  <si>
    <t>Ролик правки с увеличенным пазом DE89 H39</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</si>
  <si>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</si>
  <si>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8466940000
8208900000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</si>
  <si>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</si>
  <si>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DE89 Н39РОЛИК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</si>
  <si>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</si>
  <si>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</si>
  <si>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</si>
  <si>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</si>
  <si>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</si>
  <si>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</si>
  <si>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</si>
  <si>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</si>
  <si>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</si>
  <si>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DE89 H39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</si>
  <si>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U-SHAPED STRAIGHTENING WHEEL   ВЃГ_x0098_E=89   ВЃГ_x0098_I=62 A=90</t>
  </si>
  <si>
    <t>Ролик правильный DE89  DI55  DP80  A45</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</si>
  <si>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</si>
  <si>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t>
  </si>
  <si>
    <t>РОЛИК ПРАВИЛЬНЫЙ DE89 DI55 DP80 A45, ИСПОЛЬЗУЕТСЯ ПРИ ОБРАБОТКЕ ПРОВОЛОКИ ИЗ БУХТЫ И ПРИДАНИЯ АРМАТУРЕ ПРЯМОЙ ФОРМЫ, ДЛЯ ГИБОЧНОГО СТАНКА FORMULA 14</t>
  </si>
  <si>
    <t>U-SHAPED STRAIGHTENING WHEEL Г_x0098_E=89 Г_x0098_I=62 A=90</t>
  </si>
  <si>
    <t>ENLARGED GROOVE STRAIGHTENING WHEEL DE=74 DI=65</t>
  </si>
  <si>
    <t>Ролик правки с увеличенным пазом DE74 DI65</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</si>
  <si>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</si>
  <si>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</si>
  <si>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</si>
  <si>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</si>
  <si>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</si>
  <si>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</si>
  <si>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</si>
  <si>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</si>
  <si>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</si>
  <si>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</si>
  <si>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DE74 DI65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</si>
  <si>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WHEEL   ВЃГ_x0098_E=89   ВЃГ_x0098_I=57 SP=18.800</t>
  </si>
  <si>
    <t xml:space="preserve">Ролик правки двойной внутренний с увеличенным пазом </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</si>
  <si>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</si>
  <si>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РОЛИК ПРАВКИ СТАЛЬНОЙ, ВНУТРЕННИЙ, С ДВОЙНЫМ ПАЗОМ, ПРЕДНАЗНАЧЕН ДЛЯ ПРАВКИ АРМАТУРЫ, DE=89, DI=57,ДЛЯ ГИБОЧНО-ПРАВИЛЬНО-ОТРЕЗНОГО СТАНКА RETA 13</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</si>
  <si>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14</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</si>
  <si>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</si>
  <si>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</si>
  <si>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SP=18,800</t>
  </si>
  <si>
    <t>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t>
  </si>
  <si>
    <t>WHEEL Г_x0098_E=89 Г_x0098_I=57 SP=18.800</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</si>
  <si>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МОДЕЛЬ FORMULA 12</t>
  </si>
  <si>
    <t>WHEEL   ВЃГ_x0098_E=89   ВЃГ_x0098_I=57 SP=17</t>
  </si>
  <si>
    <t xml:space="preserve">Ролик правки двойной внешний с увеличенным пазом </t>
  </si>
  <si>
    <t xml:space="preserve">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</si>
  <si>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РОЛИК ПРАВКИ СТАЛЬНОЙ, ВНЕШНИЙ, С ДВОЙНЫМ ПАЗОМ, ПРЕДНАЗНАЧЕН ДЛЯ ПРАВКИ АРМАТУРЫ, DE=89 DI=57,ДЛЯ ГИБОЧНО-ПРАВИЛЬНО-ОТРЕЗНОГО СТАНКА RETA 13</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</si>
  <si>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</si>
  <si>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</si>
  <si>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SP=17</t>
  </si>
  <si>
    <t>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</si>
  <si>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МОДЕЛЬ FORMULA 12</t>
  </si>
  <si>
    <t>FIXING FLANGE FOR SHAFT De50 H=10</t>
  </si>
  <si>
    <t>ФЛАНЕЦ КРЕПЕЖНЫЙ ДЛЯ ВАЛА De50 H=10</t>
  </si>
  <si>
    <t>СТАЛЬНАЯ ПЛАСТИНА КРУГЛАЯ С ОТВЕРСТИЕМ. ДИАМЕТР 50ММ, ТОЛЩИНА 10 ММ. ИСПОЛЬЗУЕТСЯ В КАЧЕСТВЕ ПРИЖИМНОГО ФЛАНЦА РОЛИКА ПРАВКИ СТАНКА PRIMA 13</t>
  </si>
  <si>
    <t>FASTENING FLANGE FOR SHAFT 100x50x10</t>
  </si>
  <si>
    <t>ФЛАНЕЦ ДЛЯ ВАЛА 100x50x10</t>
  </si>
  <si>
    <t>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t>
  </si>
  <si>
    <t>FLANGE FOR SUPPORT OF SPLIT WHEEL 50X110X10</t>
  </si>
  <si>
    <t>ФЛАНЕЦ ДЛЯ СУППОРТА РОЛИКА 50X110X10</t>
  </si>
  <si>
    <t>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t>
  </si>
  <si>
    <t>FIXED SHAFT FOR WHEEL De=76 L=65</t>
  </si>
  <si>
    <t>Вал фиксации для ролика  De=76 L=65</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</si>
  <si>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</si>
  <si>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8466940000
7326909807</t>
  </si>
  <si>
    <t>FIXED SHAFT FOR WHEEL D=74 L=67.5</t>
  </si>
  <si>
    <t>Вал фиксации для ролика  D=74 L=67.5</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</si>
  <si>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</si>
  <si>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 L=67</t>
  </si>
  <si>
    <t>Вал для ролика De76/30 H=67
(подвижный)</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</si>
  <si>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</si>
  <si>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DA=25 L=69</t>
  </si>
  <si>
    <t>Вал для ролика  De74/25 H=69</t>
  </si>
  <si>
    <t>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</si>
  <si>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De76/35 H=48.9</t>
  </si>
  <si>
    <t>Штифт подвижный для ролика De76/35 H=48.9</t>
  </si>
  <si>
    <t>ВТУЛКА ПОДВИЖНАЯ, ДИАМ. 76Х35, ВЫСОТА 48,9 ММ, СТАЛЬНАЯ/МЕХ.ОБРАБОТКА, ТОЧЕНИЕ,ФРЕЗЕРОВАНИЕ/, ДЛЯ МОДУЛЯ ВЫРАВНИВАНИЯ АРМАТУРЫ ГИБОЧНОГО СТАНКА</t>
  </si>
  <si>
    <t>7326909807
8466102000</t>
  </si>
  <si>
    <t>ВТУЛКА ПОДВИЖНАЯ, ДИАМ. 76Х 35, ВЫСОТА 48,9 ММ, СТАЛЬНАЯ /МЕХ.ОБРАБОТКА, ТОЧЕНИЕ, ФРЕЗЕРОВАНИЕ/, ДЛЯ МОДУЛЯ ВЫРАВНИВАНИЯ АРМАТУРЫ ГИБОЧНОГО СТАНКА</t>
  </si>
  <si>
    <t>DRUM FIXING SCREW M20x60 L=80</t>
  </si>
  <si>
    <t>Винт фиксации М20х60 L=80</t>
  </si>
  <si>
    <t>ВИНТ ФИКСАЦИИ БАРАБАНА, M20X60 ДЛЯ МАШИНЫ ГИБОЧНОЙ С АВТОМАТИЧЕСКИМ УПРАВЛЕНИЕМ ЭЛЕКТРОФИЦИРОВАННОЙ, МОДЕЛЬ FORMULA 14</t>
  </si>
  <si>
    <t>ВИНТ ФИКСАЦИИ БАРАБАНА, M20X60ДЛЯ МАШИНЫ ГИБОЧНОЙ С АВТОМАТИЧЕСКИМ УПРАВЛЕНИЕМ ЭЛЕКТРОФИЦИРОВАННОЙ, МОДЕЛЬ FORMULA 14</t>
  </si>
  <si>
    <t>LOCKING PIN De10 L=25</t>
  </si>
  <si>
    <t>Штифт стопорный De10 L = 25</t>
  </si>
  <si>
    <t>ФИКСИРУЮЩИЙ ПАЛЕЦ. СТАЛЬНОЙ (ТОЧЕНИЕ) ДЛЯ ФИКСАЦИИ БЛОКА БАРАБАНА К СТАНИНЕ В БЛОКЕ ПРАВКИ СТАНКА FORMULA 14.</t>
  </si>
  <si>
    <t>SPACER e30 Di25.1 H=1.95</t>
  </si>
  <si>
    <t>РАСПОРКА e30 Di25.1 H=1.95</t>
  </si>
  <si>
    <t>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t>
  </si>
  <si>
    <t>SUPPORT FOR BEAM 50X60 L=211</t>
  </si>
  <si>
    <t>Суппорт для ручья 50X60 L=211</t>
  </si>
  <si>
    <t>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t>
  </si>
  <si>
    <t>LOCK SCREW FOR BEAM M20X1.5 L=70</t>
  </si>
  <si>
    <t>Винт фиксирующий для ручья M20X1.5 L=70</t>
  </si>
  <si>
    <t>Винт стальной с резьбой М20 с шагом резьбы 1,5 мм. Длина резьбовой части 70мм. С цилиндрической головкой под шестигранный ключ</t>
  </si>
  <si>
    <t>SHAPED STRAIGHTENING WHEEL Г_x0098_E=74 Г_x0098_I=52 SP=35</t>
  </si>
  <si>
    <t>Ролик правильный переворачиваемый DE=74 DI=52</t>
  </si>
  <si>
    <t>РОЛИК ДЛЯ ПРАВКИ АРМАТУРЫ В ВЕРТИКАЛЬНОМ БЛОКЕ ПРАВКИ АРМАТУРЫ СТАНКА FORMULA 14, СТАЛЬ, ТОЧЕНИЕ,</t>
  </si>
  <si>
    <t>WHEEL Г_x0098_E=89 Г_x0098_I=57 SP=18</t>
  </si>
  <si>
    <t>РОЛИК ØE=89 ØI=57 SP=18</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</si>
  <si>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t>
  </si>
  <si>
    <t>DOUBLE SHARP MOBILE BLADE 51X27X24</t>
  </si>
  <si>
    <t>Нож мобильный с двумя режущими кромками 51X27X24</t>
  </si>
  <si>
    <t>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</si>
  <si>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</si>
  <si>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</si>
  <si>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 xml:space="preserve"> 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</si>
  <si>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ECCENTRIC SHAFT Г_x0098_E=55 L=200 E=20</t>
  </si>
  <si>
    <t>ВАЛ ЭКСЦЕНТРИКА ØE = 55 L = 200 E = 20</t>
  </si>
  <si>
    <t>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t>
  </si>
  <si>
    <t>FLANGED PIN Г_x0098_=30 L=50 Г_x0098_F=51.650</t>
  </si>
  <si>
    <t>ПАЛЕЦ С ФЛАНЦЕМ Ø=30 L=50 ØF=51.650</t>
  </si>
  <si>
    <t>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t>
  </si>
  <si>
    <t>BLADE CARRYING BLOCK 1XD.14</t>
  </si>
  <si>
    <t>БЛОК ДЛЯ ПЕРЕНОСА НОЖА 1XD.14</t>
  </si>
  <si>
    <t>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</si>
  <si>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CARRYING BLOCK FOR BLADE 1XD.12/13</t>
  </si>
  <si>
    <t>БЛОК ДЛЯ ПЕРЕНОСА НОЖА 1XD.12/13</t>
  </si>
  <si>
    <t>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</si>
  <si>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MOBILE BLADE WITH 4 SHARPS 50X33X24</t>
  </si>
  <si>
    <t>Нож подвижный с 4 режущими поверхностями 50X33X24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</si>
  <si>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t>
  </si>
  <si>
    <t>8208100000
8466940000</t>
  </si>
  <si>
    <t>НОЖ МОБИЛЬНЫЙ СТАЛЬНОЙ С 4-МЯ РЕЖУЩИМИ КРОМКАМИ. ЗАКРЕПЛЕН НА ПОДВИЖНОЙ ЧАСТИ СИСТЕМЫ РЕЗКИ И СЛУЖИТ ДЛЯ РЕЗКИ АРМАТУРЫ НА ГИБОЧНОЙ СТАНКЕ.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</si>
  <si>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</si>
  <si>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 ДЛЯ МАШИНЫ ГИБОЧНОЙ С АВТОМАТИЧЕСКИМ УПРАВЛЕНИЕМ ЭЛЕКТРОФИЦИРОВАННОЙ FORMULA 14НОЖ МОБИЛЬНЫЙ С 4-МЯ РЕЖУЩИМИ КРОМКАМИ 50Х33Х24 В КОМПЛЕКТЕ С 8 ВИНТАМИ И 7 БОЛТАМИ</t>
  </si>
  <si>
    <t>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t>
  </si>
  <si>
    <t>CONNECTING ROD FOR CUTTING UNIT D.52/30 I=220</t>
  </si>
  <si>
    <t>ВАЛ СОЕДИНИТЕЛЬНЫЙ ДЛЯ УЗЛА РЕЗКИ D.52 / 30 I = 220</t>
  </si>
  <si>
    <t>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t>
  </si>
  <si>
    <t>SUPPORTING BLOCK FOR BLADE 2XD.10 - 4 CUTTING SURFACES</t>
  </si>
  <si>
    <t>РЕЖУЩИЙ ОПОРНЫЙ БЛОК -НОЖ ФИКСИРОВАННЫЙ СТАЛЬНОЙ ПРЯМОУГОЛЬНОГО СЕЧЕНИЯ, РАЗМ. 2XD.10-4, ЗАКРЕПЛЕН НА СТАНКЕ В МЕСТЕ ОТРЕЗАНИЯ ПРИ ОБРАБОТКЕ АРМАТУРЫ ИЗ ДВУХ БУХТ ПРОВОЛОКИ ДИАМЕТРОМ 10 ММ. ПОСТАВЛЯЕТСЯ В КОМПЛЕКТЕ С БОЛТАМИ И ШАЙБАМИ.ДЛЯ ГИБОЧНОГО СТАНКА FORMULA 14</t>
  </si>
  <si>
    <t>BLADE CARRYING BLOCK 2XD.6/8 - 4 CUTTING SURFACES</t>
  </si>
  <si>
    <t>РЕЖУЩИЙ ОПОРНЫЙ БЛОК-НОЖ ФИКСИРОВАННЫЙ СТАЛЬНОЙ ПРЯМОУГОЛЬНОГО СЕЧЕНИЯ, РАЗМ. 2XD.6/8-4, ЗАКРЕПЛЕН НА СТАНКЕ В МЕСТЕ ОТРЕЗАНИЯ ПРИ ОБРАБОТКЕ АРМАТУРЫ ИЗ ДВУХ БУХТ ПРОВОЛОКИ ДИАМЕТРОМ 6 - 8 ММ. ПОСТАВЛЯЕТСЯ В КОМПЛЕКТЕ С БОЛТАМИ И ШАЙБАМИ.ДЛЯ ГИБОЧНОГО СТАНКА FORMULA 14</t>
  </si>
  <si>
    <t>UPPER SLIDE 45X20X120</t>
  </si>
  <si>
    <t>БЛОК СКОЛЬЖЕНИЯ ВЕРХНИЙ 45X20X120</t>
  </si>
  <si>
    <t>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</si>
  <si>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HOLDER FOR SPRING D=64</t>
  </si>
  <si>
    <t>Седло пружины D=64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</si>
  <si>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</si>
  <si>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</si>
  <si>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SCREW M24 L=254</t>
  </si>
  <si>
    <t>ВИНТ M24 L = 254</t>
  </si>
  <si>
    <t>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t>
  </si>
  <si>
    <t>STRAIGHTENING WHEEL H=39 DE=89 DI=55</t>
  </si>
  <si>
    <t>Ролик правки H39 DE89 DI55</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</si>
  <si>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</si>
  <si>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РОЛИК ПРАВКИ H=39 DE=89 DI=55РОЛИК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</si>
  <si>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ГИБОЧНОГО СТАНКА ДЛЯ РЕЗКИ СТЕРЖНЕВОЙ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</si>
  <si>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</si>
  <si>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WHEEL   ВЃГ_x0098_E=89   ВЃГ_x0098_I=62 SP=40</t>
  </si>
  <si>
    <t>Ролик правильный H40  DE89 DL62</t>
  </si>
  <si>
    <t>РОЛИК ПРАВИЛЬНЫЙ H40 DE89 DL62, ИСПОЛЬЗУЕТСЯ ПРИ ОБРАБОТКЕ ПРОВОЛОКИ ИЗ БУХТЫ И ПРИДАНИЯ АРМАТУРЕ ПРЯМОЙ ФОРМЫ, ДЛЯ ГИБОЧНОГО СТАНКА FORMULA 14</t>
  </si>
  <si>
    <t>WHEEL Г_x0098_E=89 Г_x0098_I=62 SP=40</t>
  </si>
  <si>
    <t>STRAIGHTENING INTERNAL SPLIT WHEEL DE=89 DI=62</t>
  </si>
  <si>
    <t>Ролик правки разделительный внутренний DE=89 DI=62</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</si>
  <si>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</si>
  <si>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</si>
  <si>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</si>
  <si>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правки разделительный внутренний DE89 DI62</t>
  </si>
  <si>
    <t>РОЛИК ПРАВИЛЬНЫЙ ВНУТРЕННИЙ DE89 DI62, ИСПОЛЬЗУЕТСЯ ПРИ ОБРАБОТКЕ ПРОВОЛОКИ ИЗ БУХТЫ И ПРИДАНИЯ АРМАТУРЕ ПРЯМОЙ ФОРМЫ, ДЛЯ ГИБОЧНОГО СТАНКА FORMULA 14</t>
  </si>
  <si>
    <t>8466940000
7326909808</t>
  </si>
  <si>
    <t>РОЛИК ПРАВИЛЬНЫЙ ВНУТРЕННИЙ DE89 DI62,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</si>
  <si>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ВНУТРЕННИЙ DE89 DI62, ИСПОЛЬЗУЕТСЯ ПРИ ОБРАБОТКЕ ПРОВОЛОКИ ИЗ БУХТЫ И ПРИДАНИЯ АРМАТУРЕ ПРЯМОЙ ФОРМЫ,, ДЛЯ МАШИНЫ ГИБОЧНОЙ FORMULA 14</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</si>
  <si>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</si>
  <si>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РОЛИК ПРАВИЛЬНЫЙ ВНУТРЕННИЙ DE89 DI62, ИСПОЛЬЗУЕТСЯ ПРИ ОБРАБОТКЕ ПРОВОЛОКИ ИЗ БУХТЫ И ПРИДАНИЯ АРМАТУРЕ ПРЯМОЙ ФОРМЫ,, ДЛЯ МАШИНЫ ГИБОЧНОЙ FORMULA 14, РАЗМЕР ОТСУТСТВУЕТ</t>
  </si>
  <si>
    <t>РОЛИК ПРАВИЛЬНЫЙ ВНУТРЕННИЙ DE89 DI62, ИСПОЛЬЗУЕТСЯ ПРИ ОБРАБОТКЕ ПРОВОЛОКИ ИЗ БУХТЫ И ПРИДАНИЯ АРМАТУРЕ ПРЯМОЙ ФОРМЫ, ДЛЯ МАШИНЫ ГИБОЧНОЙ FORMULA 14</t>
  </si>
  <si>
    <t>STRAIGHTENING EXTERNAL SPLIT WHEEL L=17.85 DE=89 DI=57</t>
  </si>
  <si>
    <t>Ролик правки разделительный внутренний  L=17.85 DE=89 DI=57</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</si>
  <si>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</si>
  <si>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</si>
  <si>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 xml:space="preserve"> 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</si>
  <si>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</si>
  <si>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WHEEL   ВЃГ_x0098_E=89   ВЃГ_x0098_I=57 SP=18</t>
  </si>
  <si>
    <t>Ролик правки разделительный внешний L17.85 DE89 DI57</t>
  </si>
  <si>
    <t>РОЛИК ПРАВИЛЬНЫЙ ВНЕШНИЙ L17.85 DE89 DI57, ИСПОЛЬЗУЕТСЯ ПРИ ОБРАБОТКЕ ПРОВОЛОКИ ИЗ БУХТЫ И ПРИДАНИЯ АРМАТУРЕ ПРЯМОЙ ФОРМЫ, ДЛЯ ГИБОЧНОГО СТАНКА FORMULA 14</t>
  </si>
  <si>
    <t>РОЛИК ПРАВИЛЬНЫЙ ВНЕШНИЙ L17.85 DE89 DI57,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</si>
  <si>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ВНЕШНИЙ L17.85 DE89 DI57, ИСПОЛЬЗУЕТСЯ ПРИ ОБРАБОТКЕ ПРОВОЛОКИ ИЗ БУХТЫ И ПРИДАНИЯ АРМАТУРЕ ПРЯМОЙ ФОРМЫ,, ДЛЯ МАШИНЫ ГИБОЧНОЙ FORMULA 14</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</si>
  <si>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</si>
  <si>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SHAFT FOR CONTRAST WHEEL De25 H=101.2</t>
  </si>
  <si>
    <t>ВАЛ ДЛЯ РОЛИКА КОНТРАСТА De25 H=101.2</t>
  </si>
  <si>
    <t>ПАЛЕЦ С РЕЗЬБОЙ М12 ДЛЯ РОЛИКА БАЛАНСИРА БЛОКА ПРАВКИ В КОРУСЕ БАЛАНСИРА. СТАЛЬ. ТОЧЕНИЕ. РЕЗЬБОНАРЕЗАНИЕ. ВНЕШ ДИАМ. 25 ММ, ДЛИНА 101,2 ММ</t>
  </si>
  <si>
    <t>WIRE SEPARATING PLATE 25.3X4.2X74</t>
  </si>
  <si>
    <t>Пластина разделительная для проволоки</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</si>
  <si>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t>
  </si>
  <si>
    <t>Пластина разделительная для проволоки 25.3X4.2X74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</si>
  <si>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ОБРАБОТКА/ДЛЯ МАШИНЫ ГИБОЧНОЙ С АВТОМАТИЧЕСКИМ УПРАВЛЕНИЕМ ЭЛЕКТРОФИЦИРОВАННОЙ, МОДЕЛЬ FORMULA 14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</si>
  <si>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МОДЕЛЬ FORMULA 14</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</si>
  <si>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 РАЗМЕР ОТСУТСТВУЕТ</t>
  </si>
  <si>
    <t>PIN FOR LIMIT SWITCH D=8 L=83</t>
  </si>
  <si>
    <t>Штифт для концевого выключателя D=8 L=83</t>
  </si>
  <si>
    <t>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t>
  </si>
  <si>
    <t>COVER FOR RIGHT BEARING 60X60X13</t>
  </si>
  <si>
    <t>Крышка правого подшипника 60X60X13</t>
  </si>
  <si>
    <t>КРЫШКА СТАЛЬНАЯ ПОДШИПНИКА. ЗАЩИЩИЕТ ПОДШИПНИК ОТ ПОПАДАНИЯ ГРЯЗИ ВНУТРЬ ПОДШИПНИКА</t>
  </si>
  <si>
    <t>ШТ</t>
  </si>
  <si>
    <t>THREADED SHAFT FOR BALANCER (FINE THREAD) DE=16 L=190</t>
  </si>
  <si>
    <t>Вал для балансира с резьбой (Точной резьбой) DE=16 L=190</t>
  </si>
  <si>
    <t>ВАЛ СТАЛЬНОЙ ДЛЯ ПЕРЕМЕЩЕНИЯ БАЛАНСИРА, ДЛИНА 190 ММ, РЕЗЬБА М16(ЛЕВАЯ)</t>
  </si>
  <si>
    <t>ВАЛ СТАЬНОЙ ДЛЯ ПЕРЕМЕЩЕНИЯ БАЛАНСИРА</t>
  </si>
  <si>
    <t>DRIVE SHAFT FOR BALANCER DE=31 L=84</t>
  </si>
  <si>
    <t>Приводной вал для балансира DE=31 L=84</t>
  </si>
  <si>
    <t xml:space="preserve">ВАЛ ПРИВОДНОЙ ДЛЯ БАЛАНСИРА. ПЕРЕМЕЩАЕТ ВАЛ ВНУТРЕННЕГО БАЛАНСИРНОГО БЛОКА ВНЕШНЕГО УЗЛА ПРАВКИ. СТАЛЬ. С РЕЗЬБОЙ. </t>
  </si>
  <si>
    <t>DRIVE SHAFT FOR BALANCER (LEFT) DE=31 L=84</t>
  </si>
  <si>
    <t>ПРИВОДНОЙ ВАЛ ДЛЯ БАЛАНСИРА (ЛЕВЫЙ) DE=31 L=84</t>
  </si>
  <si>
    <t xml:space="preserve">ВАЛ ПРИВОДНОЙ ДЛЯ БАЛАНСИРА. ПЕРЕМЕЩАЕТ ВАЛ ВНУТРЕННЕГО БАЛАНСИРНОГО БЛОКА ВНЕШНЕГО УЗЛА ПРАВКИ. СТАЛЬ. С РЕЗЬБОЙ (ЛЕВОЙ). </t>
  </si>
  <si>
    <t>THREADED SHAFT DE=16 L=190</t>
  </si>
  <si>
    <t>ВАЛ РЕЗЬБОВОЙ DE=16 L=190</t>
  </si>
  <si>
    <t>ВАЛ СТАЛЬНОЙ ДЛЯ ПЕРЕМЕЩЕНИЯ БАЛАНСИРА, ДЛИНА 190 ММ, РЕЗЬБА М16(ПРАВАЯ)</t>
  </si>
  <si>
    <t>EXTENSION SHAFT FOR ENCODER D=10 L=200</t>
  </si>
  <si>
    <t>Удилинитель вала энкодера D=10 L=200</t>
  </si>
  <si>
    <t>удлинитель вала энкодера, алюминий, D10 L=200мм для передачи вращения с вала колеса на вал энкодера</t>
  </si>
  <si>
    <t>7316000000
8466940000</t>
  </si>
  <si>
    <t>DOUBLE WIRE ENTRY WIRE GUIDE 69.500X69X255 2XГ_x0098_10</t>
  </si>
  <si>
    <t>Направляющая прутка на входе двойная 69.500X69X255 2XØ10</t>
  </si>
  <si>
    <t>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t>
  </si>
  <si>
    <t>MEAS. AND PRESSURE IDLE WHEEL H=26 De127.30 Di=30</t>
  </si>
  <si>
    <t>Ролик холостой прижимной измерительный H26 DE127,3 DI30</t>
  </si>
  <si>
    <t>РОЛИК ХОЛОСТОЙ ПРИЖИМНОЙ H26 DE127.30 DI30 ПРОТЯЖНОГО МЕХАНИЗМА ПОДАЧИ АРМАТУРЫ, ДЛЯ ГИБОЧНОГО СТАНКА FORMULA 14</t>
  </si>
  <si>
    <t>РОЛИК ХОЛОСТОЙ ПРИЖИМНОЙ H26 DE127.30 DI30 ПРОТЯЖНОГО МЕХАНИЗМА ПОДАЧИ АРМАТУРЫ, ДЛЯ ГИБОЧНОГО СТАНКА FORMULA 14, РАЗМЕР ОТСУТСТВУЕТ</t>
  </si>
  <si>
    <t>MEASURING AND PRESSURE IDLE WHEEL H=26 D=127.30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</si>
  <si>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</si>
  <si>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</si>
  <si>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8466940000
8208900000
7326909807
8207909100</t>
  </si>
  <si>
    <t>РОЛИК СТАЛЬНОЙ ХОЛОСТОЙ ПРИЖИМНОЙ, ДЛЯ ПРОТЯЖНОГО МЕХАНИЗМА ПОДАЧИ АРМАТУРЫ, H=26 DE=127.30 DI=30,ДЛЯ ГИБОЧНО-ПРАВИЛЬНО-ОТРЕЗНОГО СТАНКА RETA 13</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</si>
  <si>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</si>
  <si>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</si>
  <si>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</si>
  <si>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ГИБОЧНОЙ МАШИНЫ С АВТОМАТИЧЕСКИМ УПРАВЛЕНИЕМ МОДЕЛИ PRIMA R</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</si>
  <si>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</si>
  <si>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t>
  </si>
  <si>
    <t>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t>
  </si>
  <si>
    <t>PRESSURE AND MEASURING IDLE WHEEL H=26 DE=127,30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</si>
  <si>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</si>
  <si>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</si>
  <si>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PRESSURE AND MEASURING IDLE WHEEL H=26 DE=127.30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</si>
  <si>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</si>
  <si>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 В КОМПЛЕКТЕ С ВИНТАМИ М8Х16 (6 ШТ) И ШАЙБАМИ (6ШТ)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</si>
  <si>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</si>
  <si>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МОДЕЛЬ FORMULA 14</t>
  </si>
  <si>
    <t>PRESSURE IDLE WHEEL H=26 DE=127,30 DI=30</t>
  </si>
  <si>
    <t>Ролик холостой прижимной H26  DE127,3  DI30</t>
  </si>
  <si>
    <t>РОЛИК ПРИЖИМНОЙ, H26 DE127,30 DI30 ПРОТЯЖНОГО МЕХАНИЗМА ПОДАЧИ АРМАТУРЫ В КОМПЛЕКТЕ С КРЕПЕЖОМ (ВИНТЫ 14 ШТ)ДЛЯ ГИБОЧНОГО СТАНКА FORMULA 14,</t>
  </si>
  <si>
    <t>PRESSURE IDLE WHEEL H=26 DE=127.30 DI=30</t>
  </si>
  <si>
    <t>РОЛИК ПРИЖИМНОЙ, H26 DE127.30 DI30 ПРОТЯЖНОГО МЕХАНИЗМА ПОДАЧИ АРМАТУРЫ В КОМПЛЕКТЕ С КРЕПЕЖОМ (ВИНТЫ 14 ШТ)ДЛЯ ГИБОЧНОГО СТАНКА FORMULA 14</t>
  </si>
  <si>
    <t>PRESSURE IDLE WHEEL H=26 DE=130.30 DI=30 COMPLETE WITH</t>
  </si>
  <si>
    <t>Ролик прижимной холостой  H26 DE130.30 DI30 с 6 винтами</t>
  </si>
  <si>
    <t>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</si>
  <si>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 xml:space="preserve"> 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</si>
  <si>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PRESSURE IDLE WHEEL H=26 DE=130.30 DI=30 COMPLETE WITH 6 SCREWS</t>
  </si>
  <si>
    <t>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</si>
  <si>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PULLING WHEEL DE=170.40 Z=83 M=2 DP=166</t>
  </si>
  <si>
    <t>Ролик протяжки DE170.40  Z83 M2 DP166 с 12 винтами</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</si>
  <si>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</si>
  <si>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8466940000
8207607000</t>
  </si>
  <si>
    <t>РОЛИК ПРОТЯЖКИ DE170.40 Z8 3 M2 DP166 ПРОТЯЖНОГО МЕХАНИЗМА ПОДАЧИ АРМАТУРЫ, ДЛЯ ГИБОЧНОГО СТАНКА FORMULA 14</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</si>
  <si>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14РОЛИК ПРОТЯЖКИ DE170.40 Z8 3 M2 DP166</t>
  </si>
  <si>
    <t xml:space="preserve"> 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</si>
  <si>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 РАЗМЕР ОТСУТСТВУЕТ</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</si>
  <si>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 , ДЛЯ МАШИНЫ ГИБОЧНОЙ С АВТОМАТИЧЕСКИМ УПРАВЛЕНИЕМ ЭЛЕКТРОФИЦИРОВАННОЙ, МОДЕЛЕЙ SPIREX, FORMULA 14</t>
  </si>
  <si>
    <t>PINION 5/8"X3/8 Z=25 DE=134 DP=126.66 DI=49.80</t>
  </si>
  <si>
    <t>ШЕСТЕРНЯ 5/8"X3/8 Z=25 DE=134 DP=126.66 DI=49.80</t>
  </si>
  <si>
    <t xml:space="preserve">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t>
  </si>
  <si>
    <t>MOTOR SHAFT   ВЃГ_x0098_E=85 L=210</t>
  </si>
  <si>
    <t>ВАЛ МОТОРА ØE=85 L=210</t>
  </si>
  <si>
    <t xml:space="preserve">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</si>
  <si>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MOTOR SHAFT Г_x0098_E=85 L=210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</si>
  <si>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</si>
  <si>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ARM 130X93X95</t>
  </si>
  <si>
    <t>СУППОРТ 130X93X95</t>
  </si>
  <si>
    <t xml:space="preserve">СУППОРТ СТАЛЬНОЙ ДЛЯ КРЕПЛЕНИЯ ЭНКОДЕРА ИЗМЕРЕНИЯ ДЛИНЫ АРМАТУРЫ. ИМЕЕТ ОТВЕРСТИЯ ДЛЯ КРПЛЕНИЯ К ПЕРЕХОДНОМУ ФЛАНЦУ МОТОРА, ОТВЕРСТИЯ ДЛЯ МОНТАЖА ЭНКОДЕРА. СПОСОБ ИЗГОТОВЕНИЯ: ТОЧЕНИЕ, ФРЕЗЕРОВАНИЕ, СВЕРЛЕНИЕ, ГИБКА </t>
  </si>
  <si>
    <t>COMPLETE INTERNAL ROCKER ARM 213X132X70</t>
  </si>
  <si>
    <t xml:space="preserve">ВАЛ С ПЛИТОЙ ВНУТРЕННЕЙ В СБОРЕ 213X132X70 </t>
  </si>
  <si>
    <t>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t>
  </si>
  <si>
    <t>SCHNELL S.P.A</t>
  </si>
  <si>
    <t>CONNECTION ROD FOR INTERNAL SPLIT WHEELS I=70.3 L=140</t>
  </si>
  <si>
    <t>БАЛАНСИРОВОЧНАЯ ТЯГА I=70.3 L=140 ДЛЯ БАЛАНСИРОВКИ КОРОМЫСЛА С ВНУТРЕННИМИ РОЛИКАМИ ДЛЯ ТОЧНОЙ КОРРЕКЦИИ ПРАВКИ АРМАТУРЫ, ДЛЯ МАШИНЫ ГИБОЧНОЙ С АВТОМАТИЧЕСКИМ УПРАВЛЕНИЕМ ЭЛЕКТРОФИЦИРОВАННОЙ, МОДЕЛЬ FORMULA 14</t>
  </si>
  <si>
    <t>CONNECTION ROD FOR EXTERNAL PLIT WHEELS I=70.3 L=140</t>
  </si>
  <si>
    <t>Тяга соединительная для внешних разделительных  роликов</t>
  </si>
  <si>
    <t>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t>
  </si>
  <si>
    <t>ENDLESS-SCREW FOR BALANCER SHAFT D=50 L=40</t>
  </si>
  <si>
    <t>Винт балансировочного вала D50 L40</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</si>
  <si>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</si>
  <si>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</si>
  <si>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BLADE 153X55 SP=3</t>
  </si>
  <si>
    <t>SPACER RING DI=35 DE=40 THICK=2,05</t>
  </si>
  <si>
    <t>Кольцо распорное DI35 DE40 THIK2,05</t>
  </si>
  <si>
    <t>КОЛЬЦО СТАЛЬНОЕ РАСПОРНОЕ, D 35/40ММ ТОЛЩИНА 2,05ММ, ДЛЯ РАЗДЕЛЕНИЯ КОМПОНЕНТОВ ФИКСИРОВАННОГО РОЛИКА ГИБОЧНОГО СТАНКА FORMULA 14</t>
  </si>
  <si>
    <t>SPACER RING DI=35 DE=40 THICK=2.05</t>
  </si>
  <si>
    <t>Кольцо распорное DI35 DE40 THIK2.05</t>
  </si>
  <si>
    <t>КОЛЬЦО СТАЛЬНОЕ РАСПОРНОЕ, D 35/40ММ ТОЛЩИНА 2.05ММ, ДЛЯ РАЗДЕЛЕНИЯ КОМПОНЕНТОВ ФИКСИРОВАННОГО РОЛИКАДЛЯ ГИБОЧНО-ОТРЕЗНОГО СТАНКА FORMULA 14</t>
  </si>
  <si>
    <t>FIXED BLADE SINGLE STRAND FOR D=12</t>
  </si>
  <si>
    <t>Нож фиксированный для одного прутка  D.12 с 4 винтами</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</si>
  <si>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</si>
  <si>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</si>
  <si>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</si>
  <si>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</si>
  <si>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РЕЗКИДЛЯ МАШИНЫ ГИБОЧНОЙ С АВТОМАТИЧЕСКИМ УПРАВЛЕНИЕМ ЭЛЕКТРОФИЦИРОВАННОЙ, МОДЕЛЬ FORMULA 14</t>
  </si>
  <si>
    <t>Нож фиксированный для одного прутка  D,12 с 4 винтами</t>
  </si>
  <si>
    <t>НОЖ СТАЛЬНОЙ НЕПОДВИЖНЫЙ, ДЛЯ РЕЗКИ АРМАТУРЫ ИЗ ОДНОЙ ПРОВОЛОКИ ДИАМЕТРОМ 12 ММ, ПОСТАВЛЯЕТСЯ В КОМПЛЕКТЕ С КРЕПЕЖОМ ДЛЯ УСТАНОВКИ В УЗЕЛ РЕЗКИ ГИБОЧНОГО СТАНКА FORMULA 14</t>
  </si>
  <si>
    <t>FIXED BLADE SINGLE STRAND FOR D=14</t>
  </si>
  <si>
    <t>Нож фиксированный D.14</t>
  </si>
  <si>
    <t>НОЖ ФИКСИРОВАННЫЙ
СТАЛЬНОЙ D14 ДЛЯ РЕЗКИ
АРМАТУРЫ ИЗ ОДНОЙ
ПРОВОЛОКИ ДИАМЕТРОМ 12 ММ.
УСТАНАВЛИВАЕТСЯ В УЗЕЛ
РЕЗКИ АВТОМАТИЧЕСКОГО
ГИБОЧНОГО СТАНКА</t>
  </si>
  <si>
    <t>LOWER SLIDE 45X20X130</t>
  </si>
  <si>
    <t>БЛОК СКОЛЬЖЕНИЯ НИЖНИЙ 45X20X130</t>
  </si>
  <si>
    <t>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</si>
  <si>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SHAFT WITH TANG DE=36 L=89.50</t>
  </si>
  <si>
    <t>Вал DE36 L89.50</t>
  </si>
  <si>
    <t>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t>
  </si>
  <si>
    <t>WIRE GUIDE ENTRY WHEEL De 66 H=37.4</t>
  </si>
  <si>
    <t>Ролик направляющий  DE66 H37,4</t>
  </si>
  <si>
    <t>РОЛИК НАПРАВЛЯЮЩИЙ DE66 H37,4 ДЛЯ ДЛЯ НАПРАВЛЕНИЯ АРМАТУРЫ ВО ВРЕМЯ ПРАВКИ В НУЖНОМ НАПРАВЛЕНИИ, ДЛЯ ГИБОЧНОГО СТАНКА FORMULA 14</t>
  </si>
  <si>
    <t>РОЛИК НАПРАВЛЯЮЩИЙ DE66 H37,4 ДЛЯ ДЛЯ НАПРАВЛЕНИЯ АРМАТУРЫ ВО ВРЕМЯ ПРАВКИ В НУЖНОМ НАПРАВЛЕНИИ, ДЛЯ ГИБОЧНОГО СТАНКА FORMULA 14, РАЗМЕР ОТСУТСТВУЕТ</t>
  </si>
  <si>
    <t>SPACER FOR BEARINGS DE 25 DI 20.1 H=2</t>
  </si>
  <si>
    <t>Распорка для подшипников DE 25 DI20.1 H2</t>
  </si>
  <si>
    <t xml:space="preserve">Распорка для подшипников. Сталь. Для установки между подшипниками в правящем колесе. Внеш. Диам 25мм, внутр диам 20мм. Толщина 1,2 мм. Для гибочной машины Formula 14 </t>
  </si>
  <si>
    <t>7316000000
7326909409
8466940000</t>
  </si>
  <si>
    <t>РАСПОРКА (СТАЛЬНОЕ КОЛЬЦО) ДЛЯ ПОДШИПНИКОВ DE 25 DI20.1 H2,ДЛЯ МАШИНЫ ГИБОЧНОЙ С АВТОМАТИЧЕСКИМ УПРАВЛЕНИЕМ ЭЛЕКТРОФИЦИРОВАННОЙ, МОДЕЛЬ FORMULA 14</t>
  </si>
  <si>
    <t>WIRE DIVIDING WHEEL D=14 DE 66 DI=42</t>
  </si>
  <si>
    <t>Ролик разделительный D14 DE66 DI42</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</si>
  <si>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</si>
  <si>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 РАЗМЕР ОТСУТСТВУЕТ</t>
  </si>
  <si>
    <t>INLET WIRE GUIDE - DOUBLE STRAND FOR D.14 DE87 L=59</t>
  </si>
  <si>
    <t>Направляющая проволоки для двойного прутка D.14 DE87 L59</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</si>
  <si>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</si>
  <si>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 РАЗМЕР ОТСУТСТВУЕТ</t>
  </si>
  <si>
    <t>WHEEL   ВЃГ_x0098_E=80   ВЃГ_x0098_I=62 SP=40</t>
  </si>
  <si>
    <t>Ролик правильный DE80</t>
  </si>
  <si>
    <t>LOWER WIRE DIVIDING WHEEL DE=69 DI=42</t>
  </si>
  <si>
    <t>Ролик разделительный нижний DE69 DI42</t>
  </si>
  <si>
    <t>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</si>
  <si>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UPPER WIRE DIVIDING WHEEL DE=65 DI=42</t>
  </si>
  <si>
    <t>Ролик разделительный верхний DE65 DI42</t>
  </si>
  <si>
    <t>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</si>
  <si>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 xml:space="preserve"> 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</si>
  <si>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CLOSING BLADE CORRECTORS VERSION</t>
  </si>
  <si>
    <t>SHAFT Г_x0098_E=108 L=96.10</t>
  </si>
  <si>
    <t>ВАЛ ØE=108 L=96.10</t>
  </si>
  <si>
    <t>ВАЛ СТАЛЬНОЙ(ТОЧНЕНИЕ, ФРЕЗЕРОВАНИЕ, СВЕРЛЕНИЕ), УСТАНАВЛИВАЕТСЯ В ПЛИТУ БЛОКА ПРАВКИ АВТОМАТИЧЕСКОГО ПРАВИЛЬНО-ОТРЕЗНОГО СТАНКА RETA 13. ИСПОЛЬЗУЕТСЯ ДЛЯ ДАЛЬНЕЙШЕГО МОНТАЖА УЗЛА БАЛАНСИРОВКИ ДЛИНА 96,1 ММ, ДИАМ. ВНЕШ 108 ММ.</t>
  </si>
  <si>
    <t>SLEWING RING Г_x0098_I=40 Г_x0098_E=69 SP=5</t>
  </si>
  <si>
    <t>КОЛЬЦО ØI=40 ØE=69 SP=5</t>
  </si>
  <si>
    <t>КОЛЬЦО БРОНЗОВОЕ. ИСПОЛЬЗУЕТСЯ В КАЧЕТСВЕ ПРОКЛАДКИ МЕЖДУ ГРУППАМИ БАЛАНСИРОВ И ВАЛОМ АВТОМАТИЧЕСКОГО ПРАВИЛЬНО-ОТРЕЗНОГО СТАНКА RETA 13. Д ВНУТР 40 ММ, Д ВНЕШ 69 ММ, ТОЛЩИНА 5 ММ.</t>
  </si>
  <si>
    <t>PANTOGRAPHED SHEET</t>
  </si>
  <si>
    <t>ПЛАСТИНА МОНТАЖНАЯ</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</si>
  <si>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</si>
  <si>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</si>
  <si>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SHAFT FOR PRESSURE WHEEL DE=60 L=171</t>
  </si>
  <si>
    <t>Вал для прижимного ролика DE=60 L=171</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</si>
  <si>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t>
  </si>
  <si>
    <t>8466940000
8483109500</t>
  </si>
  <si>
    <t>SHAFT FOR PRESSURE WHEEL DE=60 L=163.30</t>
  </si>
  <si>
    <t>ШИФТ ДЛЯ ПРИЖИМНОГО РОЛИКА DE = 60 L = 163,30</t>
  </si>
  <si>
    <t>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t>
  </si>
  <si>
    <t>ВАЛЫ ТРАНСМИССИОННЫЕ, СТАЛЬНЫЕ ДЛЯ ПЕРЕДАЧИ КРУТЯЩЕГО МОМЕНТА РОЛИКУ ДАВЛЕНИЯ ОТ ВАЛА ЭЛЕКТРОДВИГАТЕЛЯ. ДЛИННА - 163 ММ., ДИАМЕТР - 60 ММ. ДЛЯ МАШИНЫ ГИБОЧНОЙ С АВТОМАТИЧЕСКИМ УПРАВЛЕНИЕМ ЭЛЕКТРОФИЦИРОВАННОЙ МОДЕЛИ RETA 13</t>
  </si>
  <si>
    <t>IDLE PRESSURE WHEEL DE=127.3 DI=30 (SVERKER)</t>
  </si>
  <si>
    <t>РОЛИК ХОЛОСТОЙ ПРИЖИМНОЙ DE =127.3 DI=30 (SVERKER)</t>
  </si>
  <si>
    <t>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t>
  </si>
  <si>
    <t>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</si>
  <si>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 xml:space="preserve"> 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</si>
  <si>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РОЛИК ХОЛОСТОЙ ПРИЖИМНОЙ, DE=127.3 DI=30,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</si>
  <si>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</si>
  <si>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t>
  </si>
  <si>
    <t>IDLE PRESSURE WHEEL H=26 DE=127.30 DI=30</t>
  </si>
  <si>
    <t>Ролик холостой прижимной  H26 D127.30 DI30</t>
  </si>
  <si>
    <t>РОЛИК ХОЛОСТОЙ ПРИЖИМНОЙ, ДЛЯ ПРОТЯЖНОГО МЕХАНИЗМА ПОДАЧИ АРМАТУРЫ, H=26 DE=127.30 DI=30,ДЛЯ ГИБОЧНО-ПРАВИЛЬНО-ОТРЕЗНОГО СТАНКА RETA 13</t>
  </si>
  <si>
    <t>РОЛИК ФИКСИРОВАНЫЙ В СБОРЕ, С НЕПОДВИЖНОЙ ФИКСАЦИЕЙ, ИСПОЛЬЗУЕТСЯ ДЛЯ ПРАВКИ АРМАТУРЫ, ДЛЯ ГИБОЧНОГО СТАНКА FORMULA 14</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</si>
  <si>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FORMULA 14</t>
  </si>
  <si>
    <t>РОЛИК СТАЛЬНОЙ ХОЛОСТОЙ ПРИЖИМНОЙ, ДЛЯ ПРОТЯЖНОГО МЕХАНИЗМА ПОДАЧИ АРМАТУРЫ, H=26 DE=127.30 DI=30, В КОМПЛЕКТЕ С ВИНТАМИ M8Х16 (6ШТ.)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</si>
  <si>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</si>
  <si>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ПРИЖИМНОЕ КОЛЕСО H26 DE127.30 DI30 ХОЛОСТОЕ ПРОТЯЖНОЕ КОЛЕСО ДЛЯ ПРОТЯЖКИ АРМАТУРНОЙ СТАЛЬНОЙ ПРОВОЛОКИ ДЛЯ ГИБОЧНОГО СТАНКА RETA 13. НАРУЖНЫЙ ДИАМЕТР 127.3ММ, ВНУТРЕНИИЙ ДИАМЕТР 30ММ, ТОЛЩИНА 26ММ. ОПИСАНИЕ В КАТАЛОГЕ СТРАНИЦА 45, ПОЗИЦИЯ 45</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</si>
  <si>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t>
  </si>
  <si>
    <t>Ролик холостой прижимной  H26 D127,30 DI30</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</si>
  <si>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</si>
  <si>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</si>
  <si>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М8Х16 (6 ШТ) И ШАЙБАМИ (6 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</si>
  <si>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</si>
  <si>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FORMULA 14</t>
  </si>
  <si>
    <t>SLEEVE FOR MEASURING WHEEL DE104 L=157.7</t>
  </si>
  <si>
    <t>Втулка для мерного ролика DE104 L=157.7</t>
  </si>
  <si>
    <t>CLOSING FLANGE FOR SLEEVE De104 Di32 H=14</t>
  </si>
  <si>
    <t xml:space="preserve">ФЛАНЕЦ ЗАКРЫВАЮЩИЙ  ДЛЯ РУКАВА  De104 Di32 H=14 </t>
  </si>
  <si>
    <t>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t>
  </si>
  <si>
    <t>MEASURING WHEEL SUPPORTING SHAFT DE=60 L=215</t>
  </si>
  <si>
    <t>Ролик мерный опоры вала DE=60 L=215</t>
  </si>
  <si>
    <t>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t>
  </si>
  <si>
    <t>Вал опорный измерительного ролика DE=60 L=215</t>
  </si>
  <si>
    <t>РОЛИК СТАЛЬНОЙ ХОЛОСТОЙ ПРИЖИМНОЙ, ДЛЯ ПРОТЯЖНОГО МЕХАНИЗМА ПОДАЧИ АРМАТУРЫ, H=26 DE=127.30 DI=30, В КОМПЛЕКТЕ С ВИНТАМИ M8Х16 (6 ШТ.) И ШАЙБАМИ (6 ШТ.), ЧАСТЬ АВОМАТИЧЕСКОГО ГИБОЧНОГО СТАНКА МАШИНЫ FORMULA 14.</t>
  </si>
  <si>
    <t>PRESSURE AND MEASURING IDLE WHEEL DE=127.30 DI=30</t>
  </si>
  <si>
    <t>Ролик холостой прижимной мерный  D127.30 DI30</t>
  </si>
  <si>
    <t>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t>
  </si>
  <si>
    <t>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</si>
  <si>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 xml:space="preserve">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</si>
  <si>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РОЛИК ХОЛОСТОЙ ПРИЖИМНОЙ МЕРНЫЙ D127.30 DI30 СТАЛЬНОЙ ПРЕДНАЗНАЧЕН ДЛЯ ИЗМЕРЕНИЯ ДЛИНЫ ОБРАБАТЫВАЕМОЙ ПРОВОЛОКИ.ДЛЯ ГИБОЧНОЙ МАШИНЫ С АВТОМАТИЧЕСКИМ УПРАВЛЕНИЕМ МОДЕЛИ FORMULA 14</t>
  </si>
  <si>
    <t>MOTOR - REDUCTION GEAR COUPLING DE34.5 DI28 H=84</t>
  </si>
  <si>
    <t>Муфта соединения мотора -редуктора DE34.5 DI28 H84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</si>
  <si>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</si>
  <si>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8483908100
8483608000</t>
  </si>
  <si>
    <t>ВТУЛКА С ШЕСТЕРЕНКОЙ ДЛЯ ПЕРЕДАЧИ КРУТЯЩЕГО УСИЛИЯ ОТ ДВИГАТЕЛЯ НА РЕДУКТОР В ПРАВИЛЬНО-ОТРЕЗНОМ СТАНКЕ R12. НАРУЖНЫЙ ДИАМЕТР 34.5 ММ, ДЛИНА 84 ММ.</t>
  </si>
  <si>
    <t>ВТУЛКА С ШЕСТЕРЕНКОЙ, НАРУЖНЫЙ ДИАМЕТР 34.5 ММ, ДЛИНА 84 ММ., СТАЛЬНЫЕ, ДЛЯ ПЕРЕДАЧИ КРУТЯЩЕГО УСИЛИЯ ОТ ДВИГАТЕЛЯ НА РЕДУКТОРДЛЯ МАШИНЫ ГИБОЧНОЙ С АВТОМАТИЧЕСКИМ УПРАВЛЕНИЕМ ЭЛЕКТРОФИЦИРОВАННОЙ, МОДЕЛЬ FORMULA 14</t>
  </si>
  <si>
    <t>BARTOLUCCI S.R.L.</t>
  </si>
  <si>
    <t>BARTOLUCCI</t>
  </si>
  <si>
    <t>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t>
  </si>
  <si>
    <t>MOTOR AND GEAR BOX JOINT DE34.5 DI28 H=84</t>
  </si>
  <si>
    <t xml:space="preserve">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</si>
  <si>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МОДЕЛЬ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</si>
  <si>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</si>
  <si>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FORMULA 14</t>
  </si>
  <si>
    <t>THRUST BEARING BLOCK</t>
  </si>
  <si>
    <t>Блок упорного подшипника</t>
  </si>
  <si>
    <t>ВТУЛКА СТАЛЬНАЯ УПОРНОГО БЛОКА ПОДШИПНИКА / ШТАМПОВКА, МЕХ.ОБРАБОТКА/, ДЛЯ МАШИНЫ ГИБОЧНОЙ С АВТОМАТИЧЕСКИМ УПРАВЛЕНИЕМ ЭЛЕКТРОФИЦИРОВАННОЙ FORMULA 14</t>
  </si>
  <si>
    <t>BUSH FOR BEARING DI=26 DE=42 L=27</t>
  </si>
  <si>
    <t>Втулка подшипника DI=26 DE=42 L=27</t>
  </si>
  <si>
    <t>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</si>
  <si>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 xml:space="preserve"> 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</si>
  <si>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RING SPACER DE=42 DI=25.40 H=5</t>
  </si>
  <si>
    <t>Распорка кольцевая DE=42 DI=25.40 H=5</t>
  </si>
  <si>
    <t>КОЛЬЦО РАСПОРНОЕ ИЗ ПОЛИАМИДА, DE=42 DI=25.40 H=5, ДЛЯ МАШИНЫ ГИБОЧНОЙ С АВТОМАТИЧЕСКИМ УПРАВЛЕНИЕМ ЭЛЕКТРОФИЦИРОВАННОЙ FORMULA 14</t>
  </si>
  <si>
    <t>ФЛАНЕЦ ОПОРНЫЙ ПОДШИПНИКА De92 Di57 H=13</t>
  </si>
  <si>
    <t xml:space="preserve"> СТАЛЬНАЯ КРЫШКА С 6 ОТВЕРСТИЯМИ. ИСПОЛЬЗУЕТСЯ ДЛЯ ПОДЖАТИЯ ПОДШИПНИКА ГИБОЧНОГО ВАЛА. ТОЧЕНИЕ, ФРЕЕРОВАНИЕ, СВЕРЛЕНИЕ, НАРЕЗАНИЕ РЕЗЬБЫ</t>
  </si>
  <si>
    <t>ФЛАНЕЦ ОПОРНЫЙ САЛЬНИКА De125 H=18</t>
  </si>
  <si>
    <t xml:space="preserve"> СТАЛЬНОЙ ПРИЖИМНОЙ ФЛАНЕЦ. ФРЕЗЕРОВАНИЕ, ТОЧЕНИЕ, СВЕРЛЕНИЕ, НАРЕЗАНИЕ РЕЗЬБЫ. ДЛЯ МЕХАНИХМА ГИБКИ СТАНКА FORMULA 14</t>
  </si>
  <si>
    <t>ФЛАНЕЦ ОПОРНЫЙ СКРЕБКОВОГО КОЛЬЦА De125 H=14</t>
  </si>
  <si>
    <t xml:space="preserve">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t>
  </si>
  <si>
    <t>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t>
  </si>
  <si>
    <t>BENDING PIN HOLDER BUSH DE 47</t>
  </si>
  <si>
    <t>Гибочный кулачок</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</si>
  <si>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</si>
  <si>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7326909807
7318</t>
  </si>
  <si>
    <t>SUPPORTING BUSHING FOR BENDING PIN  De47</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</si>
  <si>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</si>
  <si>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ВТУЛКА ГИБОЧНОГО ШТИФТА DE 47
СТАЛЬНАЯ ДЛЯ ИЗГИБА ПРУТКА
/МЕХ.ОБРАБОТКА/ДЛЯ МАШИНЫ
ГИБОЧНОЙ С АВТОМАТИЧЕСКИМ
УПРАВЛЕНИЕМ
ЭЛЕКТРОФИЦИРОВАННОЙ, МОДЕЛЬ
FORMULA 14</t>
  </si>
  <si>
    <t>TOOTHED BLOCK FOR BENDING PIN</t>
  </si>
  <si>
    <t>Гайка зубчатая гибочного пальца</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</si>
  <si>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</si>
  <si>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7326909807
8466940000
7318</t>
  </si>
  <si>
    <t>TOOTHED NUT FOR BENDING PIN</t>
  </si>
  <si>
    <t>ЗУБЧАТАЯ ВСТАВКА ГИБОЧНОГО РОЛИКА ДЛЯ АВТОМАТИЧЕСКОГО ГИБОЧНОГО СТАНКА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</si>
  <si>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</si>
  <si>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</si>
  <si>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</si>
  <si>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BUSH FOR ECCENTRIC SHAFT 32X32 De36 Di23 H10.4</t>
  </si>
  <si>
    <t>Втулка для вала  32X32  De36 Di23 H10.4</t>
  </si>
  <si>
    <t>ГАЙКА ВТУЛОЧНАЯ СТАЛЬНАЯ С
РЕЗЬБОЙ, РАЗМ. 32X32 DE36 DI23
H10.4, ДЛЯ ФИКСАЦИИ ВАЛА, ДЛЯ
ГИБОЧНОЙ МАШИНЫ С
АВТОМАТИЧЕСКИМ УПРАВЛЕНИЕМ</t>
  </si>
  <si>
    <t>ГАЙКА ВТУЛОЧНАЯ СТАЛЬНАЯ С РЕЗЬБОЙ, РАЗМ. 32X32 DE36 DI23 H10.4, ДЛЯ ФИКСАЦИИ ВАЛА, ДЛЯ ГИБОЧНОЙ МАШИНЫ С АВТОМАТИЧЕСКИМ УПРАВЛЕНИЕМ</t>
  </si>
  <si>
    <t xml:space="preserve"> ГАЙКА ВТУЛОЧНАЯ СТАЛЬНАЯ С РЕЗЬБОЙ, РАЗМ. 32X32 DE36 DI23 H10.4, ДЛЯ ФИКСАЦИИ ВАЛА, ДЛЯ ГИБОЧНОЙ МАШИНЫ С АВТОМАТИЧЕСКИМ УПРАВЛЕНИЕМ</t>
  </si>
  <si>
    <t>SUPPORTING SLEEVE FOR BRASS BUSHING De25 Di15 H=10,5</t>
  </si>
  <si>
    <t>Втулка  De25 Di15 H=10,5</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</si>
  <si>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</si>
  <si>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</si>
  <si>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 xml:space="preserve"> 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</si>
  <si>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ECCENTRIC SHAFT De20/15 E=16,5 L=92</t>
  </si>
  <si>
    <t>Вал эксцентриковый De20/15 E=16,5 L=92</t>
  </si>
  <si>
    <t xml:space="preserve"> ВАЛ СТАЛЬНОЙ
ЭКСЦЕНТРИКОВЫЙ DE20/15 E=16,
5 L=92, ДЛЯ БЛОКА СИСТЕМЫ
РЕЗКИДЛЯ МАШИНЫ ГИБОЧНОЙ С
АВТОМАТИЧЕСКИМ
УПРАВЛЕНИЕМ
ЭЛЕКТРОФИЦИРОВАННОЙ,
МОДЕЛЬ FORMULA 14</t>
  </si>
  <si>
    <t>ВАЛ СТАЛЬНОЙ ЭКСЦЕНТРИКОВЫЙ DE20/15 E=16,5 L=92, ДЛЯ БЛОКА СИСТЕМЫ РЕЗКИ ДЛЯ МАШИНЫ ГИБОЧНОЙ С АВТОМАТИЧЕСКИМ УПРАВЛЕНИЕМ ЭЛЕКТРОФИЦИРОВАННОЙ, МОДЕЛЬ FORMULA 14</t>
  </si>
  <si>
    <t>ВАЛ СТАЛЬНОЙ ЭКСЦЕНТРИКОВЫЙ DE20/15
E=16,5 L=92, ДЛЯ БЛОКА СИСТЕМЫ РЕЗКИДЛЯ
МАШИНЫ ГИБОЧНОЙ С АВТОМАТИЧЕСКИМ
УПРАВЛЕНИЕМ ЭЛЕКТРОФИЦИРОВАННОЙ,
МОДЕЛЬ FORMULA 14</t>
  </si>
  <si>
    <t xml:space="preserve"> ВАЛ СТАЛЬНОЙ
ЭКСЦЕНТРИКОВЫЙ DE20/15 E=16,
5 L=92, ДЛЯ БЛОКА СИСТЕМЫ
РЕЗКИ ДЛЯ МАШИНЫ ГИБОЧНОЙ
С АВТОМАТИЧЕСКИМ
УПРАВЛЕНИЕМ
ЭЛЕКТРОФИЦИРОВАННОЙ,
МОДЕЛЬ FORMULA 14</t>
  </si>
  <si>
    <t>ECCENTRIC BUSH DE 80 DI 42H=40 E=11</t>
  </si>
  <si>
    <t>Втулка эксцентрика  DE 80 DI 42H=40E=11</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</si>
  <si>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</si>
  <si>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</si>
  <si>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ПРОСТАВКА ØE=28 ØI=20.500 H=14.200</t>
  </si>
  <si>
    <t xml:space="preserve">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t>
  </si>
  <si>
    <t>CONNECTING ROD Г_x0098_I=20 Г_x0098_I=12 I=37.500 L=63.500</t>
  </si>
  <si>
    <t>СТЕРЖЕНЬ СОЕДИНИТЕЛЬНЫЙ ЭКСЦЕНТРИКОВОГО ВАЛА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</si>
  <si>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</si>
  <si>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ECCENTRIC SHAFT CONNECTION ROD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</si>
  <si>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</si>
  <si>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</si>
  <si>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 СПОСОБ ИЗГОТОВЛЕНИЯ - ТОЧЕНИЕ,ФРЕЗЕРОВАНИЕ</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</si>
  <si>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</si>
  <si>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</si>
  <si>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</si>
  <si>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ГАЙКА КОЛЬЦЕВАЯ ДЛЯ СЕНСОРА DE 82 DI 50,1 H=17</t>
  </si>
  <si>
    <t>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</si>
  <si>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 xml:space="preserve"> 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</si>
  <si>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PIN D.12 L=60 i=50.5</t>
  </si>
  <si>
    <t>ШТИФТ D.12 L=60 i=50.5</t>
  </si>
  <si>
    <t>ШТИФТ D.12 L=60 I=50.5, ДЛЯ ФИКСАЦИИ ДЕРЖАТЕЛЯ ГИБОЧНОГО ВАЛА , СТАЛЬНОЙ БЕЗ РЕЗЬБЫ-. ДЛЯ МАШИНЫ ГИБОЧНОЙ С АВТОМАТИЧЕСКИМ УПРАВЛЕНИЕМ,</t>
  </si>
  <si>
    <t>PIN D.12 L=35 i=25</t>
  </si>
  <si>
    <t>ШТИФТ D.12 L=35 i=25</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</si>
  <si>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</si>
  <si>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 ДЛЯ МАШИНЫ ГИБОЧНОЙ С АВТОМАТИЧЕСКИМ УПРАВЛЕНИЕМ,</t>
  </si>
  <si>
    <t>РАСПОРКА De35Di8 H=5</t>
  </si>
  <si>
    <t xml:space="preserve"> СТАЛЬНАЯ ПРОСТАВКА (ТОЧЕНИЕ, СВЕРЛЕНИЕ). ДИАМЕТР 30 ММ, ТОЛЩИНА 3 ММ</t>
  </si>
  <si>
    <t>PIN FOR EXTRACTOR M10 L=131</t>
  </si>
  <si>
    <t xml:space="preserve">Наконечник съемника сердечника </t>
  </si>
  <si>
    <t xml:space="preserve"> </t>
  </si>
  <si>
    <t>PIN POR EXTRACTOR M10 DE=7.30 L=139</t>
  </si>
  <si>
    <t>СТАЛЬНОЙ ПАЛЕЦ С РЕЗЬБОЙ М10 ДЛИННОЙ 131 ММ. , ДЛЯ МАШИНЫ ГИБОЧНОЙ FORMULA 14</t>
  </si>
  <si>
    <t>BRONZE BUSH FOR CUTTING ARM De65 Di56 L=120</t>
  </si>
  <si>
    <t>Втулка бронзовая для рычага резки De65  Di56  L120</t>
  </si>
  <si>
    <t>ВТУЛКА БРОНЗОВАЯ УПЛОТНИТЕЛЬНАЯ, ДИАМ 65/55ММ, ВЫСОТА 12 ММ, ДЛЯ УЗЛА РЕЗКИ АРМАТУРНОЙ СТАЛЬНОЙ ПРОВОЛОКИ В ГИБОЧНОЙ СТАНКЕ FORMULA 14</t>
  </si>
  <si>
    <t xml:space="preserve"> ВТУЛКА БРОНЗОВАЯ УПЛОТНИТЕЛЬНАЯ, ДИАМ 65/55ММ, ВЫСОТА 12 ММ, ДЛЯ УЗЛА РЕЗКИ АРМАТУРНОЙ СТАЛЬНОЙ ПРОВОЛОКИ В ГИБОЧНОЙ СТАНКЕ FORMULA 14</t>
  </si>
  <si>
    <t>ПЛЕЧО ТРАНСМИССИИ</t>
  </si>
  <si>
    <t>CONNECTING ROD BRASS De34 Di26 H=20</t>
  </si>
  <si>
    <t>СОЕДИНИТЕЛЬ ЛАТУННЫЙ De34 Di26H = 20</t>
  </si>
  <si>
    <t>СОЕДИНИТЕЛЬНОЯ ВТУЛКА, СОЕДИНЯЕТ ДИАМЕТРЫ D36 НА D26 ВЫСОТА 20 ММ. МАТЕРИАЛ ЛАТУНЬ, СПОСОБ ИЗГОТОВЛЕНИЯ ТОЧЕНИЕ.ДЛЯ МАШИНЫ ГИБОЧНОЙ FORMULA 14</t>
  </si>
  <si>
    <t>7419999000
7419800000</t>
  </si>
  <si>
    <t>PIN FOR CONNECTING ROD De48/26</t>
  </si>
  <si>
    <t>Палец для соединительного вала De48/26</t>
  </si>
  <si>
    <t>ШТИФТ (ПАЛЕЦ) СТАЛЬНОЙ БЕЗ РЕЗЬБЫ , ДЛЯ СОЕДИНЕНИЯ ВТУЛКИ С ВАЛОМ ДВИГАТЕЛЯДЛЯ МАШИНЫ ГИБОЧНОЙ FORMULA 14</t>
  </si>
  <si>
    <t>ARM SUPPORT BLOCK Di65</t>
  </si>
  <si>
    <t>Держатель стальной ножевого рычага DI65</t>
  </si>
  <si>
    <t>ДЕРЖАТЕЛЬ СТАЛЬНОЙ НОЖЕВОГО РЫЧАГА DI 65 ГИБОЧНОГО СТАНКА FORMELA 14</t>
  </si>
  <si>
    <t>FIXED BLADE - DOUBLE STRAND D=6 D=8</t>
  </si>
  <si>
    <t>Нож фиксированный для двух прутков D6 D8 с 4 винтами</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</si>
  <si>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</si>
  <si>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НОЖ ФИКСИРОВАННЫЙ СТАЛЬНОЙ ДЛЯ РЕЗКИ ДВУХ БУХТ ПРОВОЛОКИ ДИАМ.6 И 8ММ, ДЛЯ УСТАНОВКИ В УЗЕЛ РЕЗКИДЛЯ ГИБОЧНО-ПРАВИЛЬНО-ОТРЕЗНОГО СТАНКА RETA 13</t>
  </si>
  <si>
    <t>НОЖ ФИКСИРОВАННЫЙ D.6, D.8, НЕПОДВИЖНЫЙ, ЗАКРЕПЛЕН НА СТАНКЕ В МЕСТЕ ОТРЕЗАНИЯ АРМАТУРЫ, ДЛЯ ГИБОЧНОГО СТАНКА FORMULA 14</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</si>
  <si>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</si>
  <si>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НОЖ ФИКСИРОВАННЫЙ СТАЛЬНОЙ ДЛЯ РЕЗКИ ДВУХ БУХТ ПРОВОЛОКИ ДИАМ.6 И 8ММ, В КОМПЛЕКТЕ С КРЕПЕЖОМ ДЛЯ УСТАНОВКИ В УЗЕЛ РЕЗКИ ГИБОЧНОГО СТАНКА FORMULA 14</t>
  </si>
  <si>
    <t xml:space="preserve">Нож фиксированный для двух прутков D6 D8 </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</si>
  <si>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ДЛЯ МАШИНЫ ГИБОЧНОЙ С АВТОМАТИЧЕСКИМ УПРАВЛЕНИЕМ ЭЛЕКТРОФИЦИРОВАННОЙ, МОДЕЛЬ RETA 13</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</si>
  <si>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 ДЛЯ МАШИНЫ ГИБОЧНОЙ С АВТОМАТИЧЕСКИМ УПРАВЛЕНИЕМ ЭЛЕКТРОФИЦИРОВАННОЙ, МОДЕЛЬ RETA 13</t>
  </si>
  <si>
    <t>SINGLE WIRE FIXED BLADE D.6 D.8 Di=10</t>
  </si>
  <si>
    <t>Нож фиксированный</t>
  </si>
  <si>
    <t>НОЖ ФИКСИРОВАННЫЙ D=6 D=8 (ЧАСТЬ СИСТЕМЫ РЕЗКИ) ДЛЯ ОДНОВРЕМЕННОЙ РАБОТЫ ИЗ ОДНОЙ БУХТЫДЛЯ ГИБОЧНО-ПРАВИЛЬНО-ОТРЕЗНОГО СТАНКА RETA 13</t>
  </si>
  <si>
    <t>НОЖ ФИКСИРОВАННЫЙ D=6 D=8 (ЧАСТЬ СИСТЕМЫ РЕЗКИ) ДЛЯ ОДНОВРЕМЕННОЙ РАБОТЫ ИЗ ОДНОЙ БУХТЫ. ДЛЯ МАШИНЫ ГИБОЧНОЙ С АВТОМАТИЧЕСКИМ УПРАВЛЕНИЕМ ЭЛЕКТРОФИЦИРОВАННОЙ FORMULA 14.</t>
  </si>
  <si>
    <t>FIXED BLADE - SINGLE STRAND D.10 D.12</t>
  </si>
  <si>
    <t>НОЖ ФИКСИРОВАННЫЙ D=10 D=12 (ЧАСТЬ СИСТЕМЫ РЕЗКИ) ДЛЯ ОДНОВРЕМЕННОЙ РАБОТЫ ИЗ ОДНОЙ БУХТЫДЛЯ ГИБОЧНО-ПРАВИЛЬНО-ОТРЕЗНОГО СТАНКА RETA 13.</t>
  </si>
  <si>
    <t>SINGLE WIRE FIXED BLADE D.8 D.10 Di=12</t>
  </si>
  <si>
    <t>Нож фиксированный D.8, D.10, D.12.</t>
  </si>
  <si>
    <t>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t>
  </si>
  <si>
    <t>Нож фиксированный D.8, D.10, DI 12.</t>
  </si>
  <si>
    <t xml:space="preserve"> 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ДЛЯ МАШИНЫ ГИБОЧНОЙ С АВТОМАТИЧЕСКИМ УПРАВЛЕНИЕМ ЭЛЕКТРОФИЦИРОВАННОЙ, МОДЕЛЬ RETA 13</t>
  </si>
  <si>
    <t>DOUBLE WIRE FIXED BLADE FOR D6</t>
  </si>
  <si>
    <t>Нож фиксированный для двойного прутка D6</t>
  </si>
  <si>
    <t>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t>
  </si>
  <si>
    <t>CUTTING ARM FIXING WASHER De78 H=21</t>
  </si>
  <si>
    <t>Элемент опорный стальной ножевого рычага De78 H21</t>
  </si>
  <si>
    <t>ОПОРНЫЙ ЭЛЕМЕНТ СТАЛЬНОЙ НОЖЕВОГО РЫЧАГА DE78 H21 ГИБОЧНОГО СТАНКА FORMULA 14</t>
  </si>
  <si>
    <t>8466940000
7419800000</t>
  </si>
  <si>
    <t>MOBILE BLADE 34X24X14,2 - M8X1</t>
  </si>
  <si>
    <t>Нож мобильный 34х34х14,2  M8x1</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</si>
  <si>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</si>
  <si>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</si>
  <si>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</si>
  <si>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</si>
  <si>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</si>
  <si>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</si>
  <si>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</si>
  <si>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</si>
  <si>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 РАЗМЕР ОТСУТСТВУЕТ</t>
  </si>
  <si>
    <t>Нож мобильный 34х24х14,2  M8x1</t>
  </si>
  <si>
    <t>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</si>
  <si>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</si>
  <si>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</si>
  <si>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</si>
  <si>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SINGLE FIXED BLADE FOR D.5 DI6.25</t>
  </si>
  <si>
    <t>НОЖ ФИКСИРОВАННЫЙ ОДНОПОТОЧНЫЙ  ДЛЯ D.5 DI6.25</t>
  </si>
  <si>
    <t>НОЖ МОБИЛЬНЫЙ 53X33X23.2 M10X СТАЛЬНОЙ, ЗАКРЕПЛЯЕТСЯ НА ПОДВИЖНОЙ ЧАСТИ СИСТЕМЫ РЕЗКИ, СЛУЖИТ ДЛЯ РЕЗКИ АРМАТУРЫ 5 ММ, ДИАМЕТР ВЫХОДНОГО ОТВЕРСТИЯ 6.25 ММ, ДЛЯ СТАНКА ГИБОЧНОГО PRIMA 13</t>
  </si>
  <si>
    <t>DOUBLE WIRE FIXED BLADE FOR D.5</t>
  </si>
  <si>
    <t xml:space="preserve">НОЖ ФИКСИРОВАННЫЙ ДВУХПОТОЧНЫЙ D.5 MM																</t>
  </si>
  <si>
    <t>FIXED BLADE SINGLE STRAND D.13</t>
  </si>
  <si>
    <t>Нож фиксированный для одного прутка  D.13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</si>
  <si>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</si>
  <si>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COUPLER FOR MOTOR REDUCER D.40/28 L=60</t>
  </si>
  <si>
    <t>МУФТА D.40/28 L=60</t>
  </si>
  <si>
    <t>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t>
  </si>
  <si>
    <t>FIXED BLADE - SINGLE STRAND FOR WIRE D8 D10</t>
  </si>
  <si>
    <t>НОЖ ФИКСИРОВАННЫЙ ДЛЯ ДИАМЕТРОВ D8 D10</t>
  </si>
  <si>
    <t>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t>
  </si>
  <si>
    <t>FIXED BLADE FOR WIRE D.6 D.8</t>
  </si>
  <si>
    <t>НОЖ ФИКСИРОВАННЫЙ ДЛЯ ДИАМЕТРОВ D.6 D.8</t>
  </si>
  <si>
    <t>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t>
  </si>
  <si>
    <t>MOBILE BLADE 48.7x24x23.2 M10x1.25</t>
  </si>
  <si>
    <t>Нож мобильный 48.7х24х23,2  M10x1.25</t>
  </si>
  <si>
    <t>НОЖ МОБИЛЬНЫЙ СТАЛЬНОЙ 48.7 X 24 X 23.2 M10X1.25, ЗАКРЕПЛЕН НА ПОДВИЖНОЙ ЧАСТИ СИСТЕМЫ РЕЗКИ СЛУЖИТ ДЛЯ РЕЗКИ АРМАТУРЫДЛЯ ГИБОЧНО-ПРАВИЛЬНО-ОТРЕЗНОГ О СТАНКА RETA 13</t>
  </si>
  <si>
    <t>8208100000
7236909807</t>
  </si>
  <si>
    <t>НОЖ МОБИЛЬНЫЙ СТАЛЬНОЙ 48.7 X 24 X 23.2 M10X1.25 ЗАКРЕПЛЕН НА ПОДВИЖНОЙ ЧАСТИ СИСТЕМЫ РЕЗКИ СЛУЖИТ ДЛЯ РЕЗКИ АРМАТУРЫДЛЯ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</si>
  <si>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</si>
  <si>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</si>
  <si>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АРМАТУРЫ,ДЛЯ МАШИНЫ ГИБОЧНОЙ С АВТОМАТИЧЕСКИМ УПРАВЛЕНИЕМ ЭЛЕКТРОФИЦИРОВАННОЙ, МОДЕЛЕЙ SPIREX, FORMULA 14</t>
  </si>
  <si>
    <t>СТАЛЬНОЙ МОБИЛЬНЫЙ НОЖ. ЗАКРЕПЛЕН НА ПОДВИЖНОЙ ЧАСТИ СИСТЕМЫ РЕЗКИ И СЛУЖИТ ДЛЯ РЕЗКИ АРМАТУРЫ. ДЛЯ ГИБОЧНО-ПРАВИЛЬНО-ОТРЕЗНОГО СТАНКА RETA 13.</t>
  </si>
  <si>
    <t>НОЖ МОБИЛЬНЫЙ 48.7 X 24 X 23.2 M10X1.25СТАЛЬНОЙ МОБИЛЬНЫЙ НОЖ. ЗАКРЕПЛЕН НА ПОДВИЖНОЙ ЧАСТИ СИСТЕМЫ РЕЗКИ И СЛУЖИТ ДЛЯ РЕЗКИ АРМАТУРЫ. ДЛЯ ГИБОЧНО-ПРАВИЛЬНО-ОТРЕЗНОГО СТАНКА RETA 13.,ДЛЯ МАШИНЫ ГИБОЧНОЙ С АВТОМАТИЧЕСКИМ УПРАВЛЕНИЕМ ЭЛЕКТРОФИЦИРОВАННОЙ, МОДЕЛЕЙ SPIREX, FORMULA 14</t>
  </si>
  <si>
    <t>FIXED BLADE - DOUBLE STRAND D.3/8" (10)</t>
  </si>
  <si>
    <t xml:space="preserve">Нож фиксированный для двух прутков D10 /3/8 </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</si>
  <si>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</si>
  <si>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НОЖ СТАЛЬНОЙ НЕПОДВИЖНЫЙ ДЛЯ РЕЗКИ АРМАТУРЫ</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</si>
  <si>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</si>
  <si>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</si>
  <si>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t>
  </si>
  <si>
    <t>НОЖ ФИКСИРОВАННЫЙ ДЛЯ ДВУХ ПРУТКОВ D10/ 3/8 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</si>
  <si>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TRANSLATION PLATE 120X50X15 I=43</t>
  </si>
  <si>
    <t>ПЛАСТИНА ПЕРЕДАЧИ 120X50X15 I = 43</t>
  </si>
  <si>
    <t xml:space="preserve">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t>
  </si>
  <si>
    <t>TRANFERING PLATE 120X50X15 I=20</t>
  </si>
  <si>
    <t>ПЛАСТИНА ПЕРЕМЕЩЕНИЯ 120X50X15 I=20</t>
  </si>
  <si>
    <t xml:space="preserve">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t>
  </si>
  <si>
    <t>SLEEVE FOR MEASURING WHEEL De115 L=154.2</t>
  </si>
  <si>
    <t>Муфта мерного ролика</t>
  </si>
  <si>
    <t>СУППОРТ МЕРНОГО РОЛИКА ДЛЯ ПРОТЯЖКИ АРМАТУРНОЙ СТАЛЬНОЙ ПРОВОЛОКИ ДЛЯ АВТОМАТИЧЕСКОГО ГИБОЧНОГО ЦЕТРА EURA 16. НАРУЖНЫЙ ДИАМЕТР 115ММ, ВЫСОТА 154.2 ММ.</t>
  </si>
  <si>
    <t>PULLING WHEEL Dp210 De216 H=41</t>
  </si>
  <si>
    <t>Ролик протяжки Dp210 De216 H41</t>
  </si>
  <si>
    <t xml:space="preserve">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</si>
  <si>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t>
  </si>
  <si>
    <t>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МОДЕЛЬ PRIMA 16РОЛИК ПРОТЯЖКИ DP210 DE216 H=41</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</si>
  <si>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t>
  </si>
  <si>
    <t>PRESSURE WHEEL De143.2 Di30 H=35</t>
  </si>
  <si>
    <t>РОЛИК ПРИЖИМНОЙ De143.2 Di30 H=35</t>
  </si>
  <si>
    <t>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</si>
  <si>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 xml:space="preserve">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</si>
  <si>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MEASURING WHEEL De143.2 Di30 H=35</t>
  </si>
  <si>
    <t>РОЛИК ИЗМЕРИТЕЛЬНЫЙ De143.2 Di30 H=35</t>
  </si>
  <si>
    <t>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</si>
  <si>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8466940000
8483508000</t>
  </si>
  <si>
    <t xml:space="preserve"> 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</si>
  <si>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</si>
  <si>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 xml:space="preserve"> 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</si>
  <si>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 ДЛЯ МАШИНЫ ГИБОЧНОЙ С АВТОМАТИЧЕСКИМ УПРАВЛЕНИЕМ ЭЛЕКТРОФИЦИРОВАННОЙ, МОДЕЛЬ PRIMA 16</t>
  </si>
  <si>
    <t>PRESSURE WHEEL De148.2 Di30 H=35</t>
  </si>
  <si>
    <t>Ролик прижимной De148.2 Di30 H=35</t>
  </si>
  <si>
    <t>РОЛИК СТАЛЬНОЙ ХОЛОСТОЙ ПРИЖИМНОЙ, ДЛЯ ПРОТЯЖНОГО МЕХАНИЗМА ПОДАЧИ АРМАТУРЫ, H=35 DE=146,7 DI=30,ДЛЯ ГИБОЧНО-ПРАВИЛЬНО-ОТРЕЗНОГО СТАНКА RETA 13</t>
  </si>
  <si>
    <t>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</si>
  <si>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 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</si>
  <si>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                 </t>
  </si>
  <si>
    <t xml:space="preserve"> РОЛИК СТАЛЬНОЙ ХОЛОСТОЙ ПРИЖИМНОЙ, ДЛЯ ПРОТЯЖНОГО МЕХАНИЗМА ПОДАЧИ АРМАТУРЫ, H=35 DE=146,7 DI=30, ДЛЯ ГИБОЧНО-ПРАВИЛЬНО-ОТРЕЗНОГО СТАНКА RETA 13</t>
  </si>
  <si>
    <t>BENDING PIN CARRYING SHAFT De75/80 H=369.8</t>
  </si>
  <si>
    <t>Вал несущий гибочного штифта De75/80 H=369.8</t>
  </si>
  <si>
    <t xml:space="preserve">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t>
  </si>
  <si>
    <t>BUSH CARRYNG SHAFT DE=39.50 L=77</t>
  </si>
  <si>
    <t>ВТУЛКА КАРДАННОГО ВАЛА DE = 39,50 L = 77</t>
  </si>
  <si>
    <t>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t>
  </si>
  <si>
    <t>CONNECTING ROD DI 20/16 I=45</t>
  </si>
  <si>
    <t>СОЕДИНИТЕЛЬНЫЙ ПРУТ 20/16 I = 45</t>
  </si>
  <si>
    <t>СТАЛЬНАЯ СОЕДИНИТЕЛЬНАЯ ВТУЛКА, ДЛИНА 45 ММ. СПОСОБ ИЗГОТОВЛЕНИЯ ТОЧЕНИЕ. ДЛЯ ПРАВИЛЬНО-ГИБОЧНОГО СТАНКА PRIMA13.</t>
  </si>
  <si>
    <t>RING  De41.8 Di17 H=8.3</t>
  </si>
  <si>
    <t>КОЛЬЦО De41.8 Di17 H = 8.3</t>
  </si>
  <si>
    <t>КОЛЬЦО СТАЛЬНОЕ. ДИАМЕТР 41,8 ММ, ВНУТР ДИАМ 17 ММ, ТОЛЩИНА 8,3 ММ. СПОСОБ ИЗГОТОВЛЕНИЯ ТОЧЕНИЕ.</t>
  </si>
  <si>
    <t>GUIDE BLOCK FOR BENDING PIN</t>
  </si>
  <si>
    <t xml:space="preserve">БЛОК НАПРАВЛЯЮЩЕЙ ДЛЯ ГИБОЧНОГО ШТИФТА </t>
  </si>
  <si>
    <t>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t>
  </si>
  <si>
    <t>BENDING BUSH DI=36 DE=51 L=36.20</t>
  </si>
  <si>
    <t>Втулка гибочная</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</si>
  <si>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</si>
  <si>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</si>
  <si>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TOOTHED BLOCK 35X48X17</t>
  </si>
  <si>
    <t>БЛОК ЗУБЧАТЫЙ 35X48X17</t>
  </si>
  <si>
    <t>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t>
  </si>
  <si>
    <t>MEASURING WHEEL SUPPORTING SHAFT</t>
  </si>
  <si>
    <t>Опорный вал мерного ролика</t>
  </si>
  <si>
    <t>ОПОРНЫЙ ВАЛ МЕРНОГО РОЛИКА ИЗМЕРЕНИЯ ДЛИНЫ АРМАТУРНОГО ПРУТКА.
ДЛЯ ИСПОЛЬЗОВАНИЯ В
СТАНКАХ ПО ПРОИЗВОДСТВУ ОБЪЕМНЫХ МЕТАЛЛИЧЕСКИХ КАРКАСОВ</t>
  </si>
  <si>
    <t>ОПОРНЫЙ ВАЛ МЕРНОГО РОЛИКА ИЗМЕРЕНИЯ ДЛИНЫ АРМАТУРНОГО ПРУТКА. ДЛЯ ИСПОЛЬЗОВАНИЯ В СТАНКАХ ПО ПРОИЗВОДСТВУ ОБЪЕМНЫХ МЕТАЛЛИЧЕСКИХ КАРКАСОВ</t>
  </si>
  <si>
    <t>ОПОРНЫЙ ВАЛ МЕРНОГО РОЛИКА ИЗМЕРЕНИЯ ДЛИНЫ АРМАТУРНОГО ПРУТКА, ДЛЯ ИСПОЛЬЗОВАНИЯ В СТАНКАХ ПО ПРОИЗВОДСТВУ ОБЪЕМНЫХ МЕТАЛЛИЧЕСКИХ КАРКАСОВ</t>
  </si>
  <si>
    <t>SHAFT FOR PRESSURE WHEEL D=65 L=170.5</t>
  </si>
  <si>
    <t xml:space="preserve">Вал прижимного ролика </t>
  </si>
  <si>
    <t>ВАЛ
ПРИЖИМНОГО РОЛИКА. ДЛЯ ИСПОЛЬЗОВАНИЯ В СТАНКАХ ПО ПРОИЗВОДСТВУ ОБЪЕМНЫХ
МЕТАЛЛИЧЕСКИХ КАРКАСОВ</t>
  </si>
  <si>
    <t>ВАЛ ПРИЖИМНОГО РОЛИКА. ДЛЯ ИСПОЛЬЗОВАНИЯ В СТАНКАХ ПО ПРОИЗВОДСТВУ ОБЪЕМНЫХ МЕТАЛЛИЧЕСКИХ КАРКАСОВ</t>
  </si>
  <si>
    <t>PNEUMATIC CYLINDER  ISO 6431 D.50 H=60 COD. 320.03</t>
  </si>
  <si>
    <t>Цилиндр пневматический  ISO 6431 D.50 H60 COD.320.03</t>
  </si>
  <si>
    <t>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t>
  </si>
  <si>
    <t>DIOTTALEVI S.R.L</t>
  </si>
  <si>
    <t>DIOTALLEVI</t>
  </si>
  <si>
    <t>ДВИГАТЕЛЬ ПНЕВМАТИЧЕСКИЙ ЛИНЕЙНОГО ДЕЙСТВИЯ (ЦИЛИНДР), ISO6431 ДИАМ. ПОРШНЯ 50ММ, РАБ. ДАВЛЕ.0-10 БАР, ДЛЯ МАШИНЫ ГИБОЧНОЙ С АВТОМАТИЧЕСКИМ УПРАВЛЕНИЕМ COIL 16 PACK</t>
  </si>
  <si>
    <t>FESTO</t>
  </si>
  <si>
    <t>FORK FOR ECCENTRIC SHAFT CYLINDER</t>
  </si>
  <si>
    <t>Вилка вала цилиндра</t>
  </si>
  <si>
    <t>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t>
  </si>
  <si>
    <t>SEAL   ВЃГ_x0098_E=111   ВЃГ_x0098_I=84.400</t>
  </si>
  <si>
    <t>УПЛОТНЕНИЕ ØE=111 ØI=84.400</t>
  </si>
  <si>
    <t>УПЛОТНЕНИЕ КОЛЬЦЕВОЕ ИЗ ПОЛИУРЕТАНА ДЛЯ УЗЛА ГИБКИ СТАНКА BARWISER</t>
  </si>
  <si>
    <t>SPIRAL SCREW FOR BALANCING SHAFT D=50 L=40</t>
  </si>
  <si>
    <t>Гайка балансировочного вала</t>
  </si>
  <si>
    <t>СТАЛЬНАЯ ВТУЛКА БАЛАНСИРОВОЧНОГО ВАЛА РЕДУКТОРА /МЕХ.ОБРАБОТКА, НАРЕЗКА РЕЗЬБЫ, ОБТОЧКА/ДЛЯ ГИБОЧНОЙ МАШИНЫ С АВТОМАТИЧЕСКИМ УПРАВЛЕНИЕМ RETA 16</t>
  </si>
  <si>
    <t>SHAFT FOR BALANCER DE=36 L=225.50</t>
  </si>
  <si>
    <t>Вал для балансировочного ролика</t>
  </si>
  <si>
    <t>ОСЬ ВАЛА ДЛЯ РЕГУЛИРОВКИ БАЛАНСИРОВОЧНОГО РОЛИКА РЕДУКТОРА /МЕХ.ОБРАБОТКА, НАРЕЗКА РЕЗЬБЫ/ДЛЯ ГИБОЧНОЙ МАШИНЫ С АВТОМАТИЧЕСКИМ УПРАВЛЕНИЕМ RETA 16</t>
  </si>
  <si>
    <t>FIXED BLADE 55X36.5X23.1</t>
  </si>
  <si>
    <t>Нож фиксированный 55X36.5X23.1</t>
  </si>
  <si>
    <t>НОЖ ФИКСИРОВАННЫЙ, СТАЛЬНОЙ. ДЛЯ РУБКИ АРМАТУРЫ. РАЗМЕРЫ 55Х36,5Х23,1 ММ. ДЛЯ ПРАВИЛЬНО-ГИБОЧНОГО СТАНКА PRIMA13.</t>
  </si>
  <si>
    <t>НОЖ ФИКСИРОВАННЫЙ, СТАЛЬНОЙ. ДЛЯ РУБКИ АРМАТУРЫ. РАЗМЕРЫ 55Х36,5Х23,1 ММ.ДЛЯ ПРАВИЛЬНО-ГИБОЧНОГО СТАНКА PRIMA13.</t>
  </si>
  <si>
    <t>MOBILE BLADE 53X33X23.2 - M10X1.25 (INTERCAMB.2068220020)</t>
  </si>
  <si>
    <t>НОЖ МОБИЛЬНЫЙ 53X33X23.2 − M10X1.25 (INTERCAMB.2068220020)</t>
  </si>
  <si>
    <t xml:space="preserve">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</si>
  <si>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</si>
  <si>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НОЖ МОБИЛЬНЫЙ 53X33X23.2 M10X СТАЛЬНОЙ, ЗАКРЕПЛЯЕТСЯ НА ПОДВИЖНОЙ ЧАСТИ СИСТЕМЫ РЕЗКИ, СЛУЖИТ ДЛЯ РЕЗКИ АРМАТУРЫ, ДЛЯ ПРАВИЛЬНО-ГИБОЧНОГО СТАНКА PRIMA13.</t>
  </si>
  <si>
    <t xml:space="preserve"> 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</si>
  <si>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АРМАТУРЫ,ДЛЯ МАШИНЫ ГИБОЧНОЙ С АВТОМАТИЧЕСКИМ УПРАВЛЕНИЕМ ЭЛЕКТРОФИЦИРОВАННОЙ, МОДЕЛЬ PRIMA 13</t>
  </si>
  <si>
    <t>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</si>
  <si>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 ДЛЯ ПРАВИЛЬНО-ГИБОЧНОГО СТАНКА PRIMA13.ГИБОЧНЫЙ СТАНОК PRIMA 13</t>
  </si>
  <si>
    <t>KNURLED WHEEL De126 Di54 H=52</t>
  </si>
  <si>
    <t>Ролик De126 Di54 H=52</t>
  </si>
  <si>
    <t>РОЛИК ПРОТЯЖКИ АРМАТУРЫ. СТАЛЬНОЙ. ТОЧЕНИЕ. ЗУБОНАРЕЗАНИЕ. СВЕРЛЕНИЕ. ВНЕШ ДИАМ. 126 ММ</t>
  </si>
  <si>
    <t>TRACTION WHEEL Г_x0098_E=158 Г_x0098_I=56 SP=52 Z=100 M=1.500</t>
  </si>
  <si>
    <t>Ролик DE=158 DI=56</t>
  </si>
  <si>
    <t>РОЛИК ПРОТЯЖКИ АРМАТУРЫ. СТАЛЬНОЙ. ТОЧЕНИЕ. ЗУБОНАРЕЗАНИЕ. СВЕРЛЕНИЕ. ВНЕШ ДИАМ. 158. 100 ЗУБЬЕВ С МОДУЛЕМ 1,5</t>
  </si>
  <si>
    <t>WIRE DIVIDING PLATE</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</si>
  <si>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t>
  </si>
  <si>
    <t>EXTENSION SHAFT FOR ENCODER D=10 L=220 DE 10 L 220</t>
  </si>
  <si>
    <t xml:space="preserve">УВЕЛИЧЕННЫЙ ВАЛ ДЛЯ ЭНКОДЕРА D = 10 L = 220 DE 10 L 220 </t>
  </si>
  <si>
    <t>ARM 125X410X248</t>
  </si>
  <si>
    <t>СУППОРТ ДЛЯ КРЕПЛЕНИЯ ГИБОЧНОЙ ОПРАВКИ 3D ПРЕССА КРЕПИТСЯ НА НАПРАВЛЯЮЩИЕ, ПРИСУТСТВУЕТ ОТВЕРСТИЕ РЕЗЬБОЙ M12 ДЛЯ КРЕПЛЕНИЯ ОСНАСТКИ. МАТЕРИАЛ - СТАЛЬ. ДЛЯ МАШИНЫ ГИБОЧНОЙ С АВТОМАТИЧЕСКИМ УПРАВЛЕНИЕМ ЭЛЕКТРОФИЦИРОВАННОЙ COIL 16 PACK 1, РАЗМЕР ОТСУТСТВУЕТ</t>
  </si>
  <si>
    <t>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t>
  </si>
  <si>
    <t>COUPLING JOINT De49.5 Di32 H=60</t>
  </si>
  <si>
    <t>МУФТА De49.5 Di32 H=60</t>
  </si>
  <si>
    <t>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t>
  </si>
  <si>
    <t>PROTECTION GUARD FOR VENTILATION 330X163X163 DI 145</t>
  </si>
  <si>
    <t xml:space="preserve">Картер защиты вентиляции </t>
  </si>
  <si>
    <t>КАРТЕР СТАЛЬНОЙ ЗАЩИТНЫЙ УЧАСТКА РЕЗКИДЛЯ ГИБОЧНО-ОТРЕЗНОГО СТАНКА BAR WISER 22 N</t>
  </si>
  <si>
    <t>PUSH ROD FOR EXTRACTION TOOL M10 L=164 (FOR LOW MANDRELS)</t>
  </si>
  <si>
    <t>Наконечник для экстрактора M10L164 (FOR LOW MANDRELS)</t>
  </si>
  <si>
    <t>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t>
  </si>
  <si>
    <t>PRESSURE WHEEL De=148 Di=106 H=55</t>
  </si>
  <si>
    <t>Ролик прижимной De=148 Di=106 H=55</t>
  </si>
  <si>
    <t xml:space="preserve">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t>
  </si>
  <si>
    <t>ELASTIC RING FOR IDLE WHEEL DI88 DE 118 SP.36.2</t>
  </si>
  <si>
    <t>КОЛЬЦО ЭЛАСТИЧНОЕ ДЛЯ РОЛИКА ХОЛОСТОГО ХОДА DI 88 DE 118 SP.36.2</t>
  </si>
  <si>
    <t>ДИСК ПОЛИУРЕТАНОВЫЙ ДЛЯ ХОЛОСТОГО ПРИЖИМНОГО РОЛИКА. СЛУЖИТ ПРОСТАВКОЙ В КОНСТРУКЦИИ РОЛИКА. ДИАМЕТР ВНУТР. 88М, ДИАМЕТР ВНЕШНИЙ 118 ММ, ТОЛЩИНА 36,2 ММ</t>
  </si>
  <si>
    <t>PULLING WHEEL DE=141 Z=66 M=2 DP=136 COMPLETE WITH 16 SCREWS</t>
  </si>
  <si>
    <t>Ролик протяжки</t>
  </si>
  <si>
    <t>РОЛИК ПРОТЯЖКИ DE=141 Z=66 M=2 DP=136 СТАЛЬНОЙ, ДЛЯ ПРОТЯЖНОГО МЕХАНИЗМА ПОДАЧИ АРМАТУРЫДЛЯ ГИБОЧНО-ОТРЕЗНОГО СТАНКА BAR WISER 22 N.</t>
  </si>
  <si>
    <t>RING FOR TRACTION WHEEL DI=90 DE=148 THICK.=36.10</t>
  </si>
  <si>
    <t xml:space="preserve">Кольцо ролика протяжки </t>
  </si>
  <si>
    <t>РОЛИК ПРОТЯЖКИ DI=90 DE=148 SP=36.10 АРМАТУРЫ СТАЛЬНОЙДЛЯ ГИБОЧНО-ОТРЕЗНОГО СТАНКА BAR WISER 22 N</t>
  </si>
  <si>
    <t>WHEEL   DE=92   DI=56 SP=18</t>
  </si>
  <si>
    <t>Ролик двойной BW 22 DE=92 DI=56</t>
  </si>
  <si>
    <t>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t>
  </si>
  <si>
    <t>COLTELLO FISSO 174X100X61 Г_x0098_19 INTERNO</t>
  </si>
  <si>
    <t>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t>
  </si>
  <si>
    <t>FIXED BLADE DOUBLE STRAND D.16</t>
  </si>
  <si>
    <t xml:space="preserve">Нож фиксированный </t>
  </si>
  <si>
    <t>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t>
  </si>
  <si>
    <t>DOUBLE WIRE FIXED BLADE D. 14 - 2 SCREWS</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</si>
  <si>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t>
  </si>
  <si>
    <t>НОЖ ФИКСИРОВАННЫЙ ДЛЯ ДВОЙНОГО ПРУТКА 14 ММ</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</si>
  <si>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 ДЛЯ ГИБОЧНО-ОТРЕЗНОГО СТАНКА BAR WISER 22 N</t>
  </si>
  <si>
    <t>FIXED BLADE DOUBLE STRAND D.8</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</si>
  <si>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</si>
  <si>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 ПРЕДНАЗН. ДЛЯ
МАШИНЫ ГИБОЧНЫЕ С
АВТОМАТИЧЕСКИМ УПРАВЛЕНИЕМ
ЭЛЕКТРОФИЦИРОВАННЫЕ МОД.
BARWISER 22 S MULTIFEED</t>
  </si>
  <si>
    <t>НОЖ ФИКСИРОВАННЫЙ ДЛЯ ДВОЙНОГО ПРУТКА 8 ММ</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</si>
  <si>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 ДЛЯ ГИБОЧНО-ОТРЕЗНОГО СТАНКА BAR WISER 22 N</t>
  </si>
  <si>
    <t>FIXED BLADE DOUBLE STRAND REF. FONDO GOLA - D.12-13</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</si>
  <si>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t>
  </si>
  <si>
    <t>НОЖ ФИКСИРОВАННЫЙ ДЛЯ ДВОЙНОГО ПРУТКА 12-13 ММ</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</si>
  <si>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 ДЛЯ ГИБОЧНО-ОТРЕЗНОГО СТАНКА BAR WISER 22 N</t>
  </si>
  <si>
    <t>FIXED BLADE DOUBLE STRAND REF. FONDO GOLA - D.12-13 COMPLETE WITH 3 SCREWS</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</si>
  <si>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 ПРЕДНАЗН. ДЛЯ
МАШИНЫ ГИБОЧНЫЕ С
АВТОМАТИЧЕСКИМ УПРАВЛЕНИЕМ
ЭЛЕКТРОФИЦИРОВАННЫЕ МОД.
BARWISER 22 S MULTIFEED</t>
  </si>
  <si>
    <t>SINGLE WIRE FIXED BLADE D.20 2 SCREWS</t>
  </si>
  <si>
    <t>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t>
  </si>
  <si>
    <t>FIXED BLADE DOUBLE STRAND - D.10</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</si>
  <si>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t>
  </si>
  <si>
    <t>НОЖ ФИКСИРОВАННЫЙ ДЛЯ ДВОЙНОГО ПРУТКА 10 ММ</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</si>
  <si>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 ДЛЯ ГИБОЧНО-ОТРЕЗНОГО СТАНКА BAR WISER 22 N</t>
  </si>
  <si>
    <t>MOBILE BLADE 54.5X30X22.2 M10X1.25</t>
  </si>
  <si>
    <t>Нож мобильный 54.5х30х22.2 М10х1.25</t>
  </si>
  <si>
    <t>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</si>
  <si>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</si>
  <si>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 ДЛЯ ГИБОЧНО-ОТРЕЗНОГО СТАНКА BAR WISER 22 N</t>
  </si>
  <si>
    <t>НОЖ МОБИЛЬНЫЙ СТАЛЬНОЙ, РАЗМ. 54.5Х30Х22.2, ДЛЯ РЕЗКИ СТАЛЬНОЙ АРМАТУРЫ, 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</si>
  <si>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</si>
  <si>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EU</t>
  </si>
  <si>
    <t>НОЖ МОБИЛЬНЫЙ СТАЛЬНОЙ, РАЗМ. 54.5Х30Х22.2, ДЛЯ РЕЗКИ СТАЛЬНОЙ АРМАТУРЫ,ЗАКРЕПЛЕН НА ПОДВИЖНОЙ ЧАСТИ СИСТЕМЫ ГИБОЧНО-ОТРЕЗНОГО СТАНКА BAR WISER 22N</t>
  </si>
  <si>
    <t>FIXED BLADE 100X174X70 Г_x0098_8-20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</si>
  <si>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t>
  </si>
  <si>
    <t>FIXED BLADE D.8-20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</si>
  <si>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 ПРЕДНАЗН. ДЛЯ
МАШИНЫ ГИБОЧНЫЕ С
АВТОМАТИЧЕСКИМ УПРАВЛЕНИЕМ
ЭЛЕКТРОФИЦИРОВАННЫЕ МОД.
BARWISER 22 S MULTIFEED</t>
  </si>
  <si>
    <t>SINGLE WIRE FIXED BLADE D.8-10</t>
  </si>
  <si>
    <t xml:space="preserve">Нож фиксированный для одного прутка D.8-10  в комплекте с 3 болтами и 3 шайбами </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</si>
  <si>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</si>
  <si>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ЭЛЕМЕНТАМИДЛЯ МАШИНЫ ГИБОЧНОЙ С АВТОМАТИЧЕСКИМ УПРАВЛЕНИЕМ ЭЛЕКТРОФИЦИРОВАННОЙ, МОДЕЛЬ BAR WISER 22 N</t>
  </si>
  <si>
    <t>НОЖ ФИКСИРОВАННЫЙ D.16, СТАЛЬНОЙ (ЧАСТЬ СИСТЕМЫ РЕЗКИ) ЗАКРЕПЛЕН НА СТАНКЕ В МЕСТЕ ОТРЕЗАНИЯ. ДЛЯ ПРУТКОВ ДИАМЕТРОМ 16 ММ. ФРЕЗЕРОВАНИЕ, СВЕРЛЕНИЕ. ДЛЯ ГИБОЧНО-ОТРЕЗНОГО СТАНКА BAR WISER 22</t>
  </si>
  <si>
    <t>TOOTHED RING FOR MEASURING WHEEL De131</t>
  </si>
  <si>
    <t>КОЛЬЦО ЗУБЧАТОЕ ДЛЯ ИЗМЕРИТЕЛЬНОГО РОЛИКА De131</t>
  </si>
  <si>
    <t>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t>
  </si>
  <si>
    <t>KNURLED TRACTION WHEEL De=127.5 dI=25 Thick.40</t>
  </si>
  <si>
    <t>РОЛИК ПРОТЯЖКИ De=127.5 dI=25 Thick.40</t>
  </si>
  <si>
    <t>РОЛИК СТАЛЬНОЙ С НАСЕЧКОЙ ВНЕШ. ДИАМ. 127,5ММ , ДИАМ. ВНУТР. 25 ММ, ТОЛЩИНА 40 ММ, ДЛЯ ПРОТЯЖНОГО МЕХАНИЗМА ПОДАЧИ АРМАТУРЫ,-ДЛЯ ГИБОЧНО-ОТРЕЗНОГО СТАНКА BAR WISER 22 N</t>
  </si>
  <si>
    <t>TRACTION WHEEL H=35 DE=127.5 Z=122 M=1 DP=0</t>
  </si>
  <si>
    <t>РОЛИК ПРОТЯЖКИ СТАЛЬНОЙ ПРОВОЛОКИ H=35 DE=127.50 Z=122 M=1 DP=0, ДЛЯ ПРОТЯЖНОГО МЕХАНИЗМА ПОДАЧИ АРМАТУРЫДЛЯ ГИБОЧНО-ОТРЕЗНОГО СТАНКА BAR WISER 22 N.</t>
  </si>
  <si>
    <t xml:space="preserve"> РОЛИК ПРОТЯЖКИ СТАЛЬНОЙ ПРОВОЛОКИ H=35 DE=127.50 Z=122 M=1 DP=0, ДЛЯ ПРОТЯЖНОГО МЕХАНИЗМА ПОДАЧИ АРМАТУРЫ ДЛЯ ГИБОЧНО-ОТРЕЗНОГО СТАНКА BAR WISER 22 N.</t>
  </si>
  <si>
    <t>TOOTHED MEASURING RING DI=101 DE=148 THICK.=35</t>
  </si>
  <si>
    <t xml:space="preserve">Кольцо зубчатое измерительное </t>
  </si>
  <si>
    <t>РОЛИК ЗУБЧАТЫЙ СТАЛЬНОЙ ДЛЯ ПРОТЯЖКИ И ИЗМЕРЕНИЯ ДЛИНЫ ПРОВОЛОКИДЛЯ ГИБОЧНО-ОТРЕЗНОГО СТАНКА BAR WISER 22 N</t>
  </si>
  <si>
    <t xml:space="preserve"> РОЛИК ЗУБЧАТЫЙ В СБОРЕ ГИБОЧНО-ОТРЕЗНОГО СТАНКА BAR WISER 22 N. ИСПОЛЬЗУЕТСЯ ДЛЯ ПРОТЯЖКИ И ИЗМЕРЕНИЯ ДЛИНЫ ПРОВОЛОКИ.</t>
  </si>
  <si>
    <t>PYRAMIDAL KNURLED PULLING WHEEL De=136 Di=25 Thick.5</t>
  </si>
  <si>
    <t xml:space="preserve">Ролик протяжки с насечкой </t>
  </si>
  <si>
    <t xml:space="preserve"> РОЛИК ПРОТЯЖКИ СТАЛЬНОЙ С НАСЕЧКОЙ СТАНКА BAR WISER 22 N, DE=136 DI=25 SP.5, ДЛЯ ПРОТЯЖНОГО МЕХАНИЗМА ПОДАЧИ АРМАТУРЫ ДЛЯ ГИБОЧНО-ОТРЕЗНОГО СТАНКА BAR WISER 22 N</t>
  </si>
  <si>
    <t>PYRAMIDAL KNURLED PULLING WHEEL De=136 Di=25 Thick.5 COMPLETE WITH 16 SCREWS</t>
  </si>
  <si>
    <t>РОЛИК ПРОТЯЖКИ СТАЛЬНОЙ С НАСЕЧКОЙ DE=136 DI=25 SP.5, ДЛЯ ПРОТЯЖНОГО МЕХАНИЗМА ПОДАЧИ АРМАТУРЫДЛЯ ГИБОЧНО-ОТРЕЗНОГО СТАНКА BAR WISER 22 N</t>
  </si>
  <si>
    <t>РОЛИК ДЛЯ ПОДАЧИ АРМАТУРЫ, СТАЛЬНОЙ С НАСЕЧКОЙ DE=136 DI=25 SP.5. УСТАНАВЛИВАЕТСЯ В БЛОК ВТОРИЧНОЙ ПРОТЯЖКИ, ГИБОЧНО-ОТРЕЗНОГО СТАНКА BAR WISER 22 N, ДЛЯ ПОДАЧИ АРМАТУРЫ. ПРИ РАБОТЕ АРМАТУРА ПРИЖИМАЕТСЯ ПРИЖИМНЫМ РОЛИКОМ К РОЛИКАМ ПОДАЧИ АРМАТУРЫ.</t>
  </si>
  <si>
    <t>RUBBERIZED RING FOR IDLE WHEEL DI=106 DE=148 THICK.=36</t>
  </si>
  <si>
    <t>ПРОРЕЗИНЕННЫЙ ДИСК ДЛЯ ХОЛОСТОГО РОЛИКА DI=106 DE=148 THICK.=36</t>
  </si>
  <si>
    <t xml:space="preserve">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t>
  </si>
  <si>
    <t>PRESSURE RING FOR IDLE WHEEL</t>
  </si>
  <si>
    <t>Кольцо уплотнительное ролика холостого хода</t>
  </si>
  <si>
    <t>НАБОРНОЕ КОЛЬЦО РОЛИКА ХОЛОСТОГО ХОДА ДЛЯ СТАНКА МЕРНОЙ РЕЗКИ СТЕРЖНЕВОЙ АРМАТУРЫ МОДЕЛИ BAT 100T/2</t>
  </si>
  <si>
    <t>BENDING MANDREL   ВЃГ_x0098_40 L=138,4</t>
  </si>
  <si>
    <t>Оправка для гибки</t>
  </si>
  <si>
    <t>ОПРАВКА ДЛЯ ГИБКИ D.40 L=138.4 - СТАЛЬНОЙ ГИБОЧНЫЙ ПАЛЕЦ ДЛЯ ГИБКИ АРМАТУРНОГО ИЗДЕЛИЯ О СТАЛЬНУЮ ОПРАВКУДЛЯ ГИБОЧНО-ОТРЕЗНОГО СТАНКА BAR WISER 22 N</t>
  </si>
  <si>
    <t>BENDING MANDREL D.50 L=138.4</t>
  </si>
  <si>
    <t>ОПРАВКА ДЛЯ ГИБКИ D.50 L=1 38.4 - СТАЛЬНОЙ ГИБОЧНЫЙ ПАЛЕЦ ДЛЯ ГИБКИ АРМАТУРНОГО ИЗДЕЛИЯ О СТАЛЬНУЮ ОПРАВКУДЛЯ ГИБОЧНО-ОТРЕЗНОГО СТАНКА BAR WISER 22 N</t>
  </si>
  <si>
    <t>BENDING MANDREL D.32 L=138.4</t>
  </si>
  <si>
    <t>ОПРАВКА ДЛЯ ГИБКИ D.32 L=138.4 - СТАЛЬНОЙ ГИБОЧНЫЙ ПАЛЕЦ ДЛЯ ГИБКИ АРМАТУРНОГО ИЗДЕЛИЯ О СТАЛЬНУЮ ОПРАВКУДЛЯ ГИБОЧНО-ОТРЕЗНОГО СТАНКА BAR WISER 22 N</t>
  </si>
  <si>
    <t>BENDING MANDREL D.25 L=138.4</t>
  </si>
  <si>
    <t>Мандрино</t>
  </si>
  <si>
    <t>ОПРАВКА ДЛЯ ГИБКИ D.25 L=138.4 - СТАЛЬНОЙ ГИБОЧНЫЙ ПАЛЕЦ ДЛЯ ГИБКИ АРМАТУРНОГО ИЗДЕЛИЯ О СТАЛЬНУЮ ОПРАВКУДЛЯ ГИБОЧНО-ОТРЕЗНОГО СТАНКА BAR WISER 22 N</t>
  </si>
  <si>
    <t>SPACER RING DE=30 DI=25 H=6</t>
  </si>
  <si>
    <t>КОЛЬЦО DE=30 DI=25 H=6</t>
  </si>
  <si>
    <t>КОЛЬЦО ДИСТАНЦИОННОЕ СТАЛЬНОЕ ДЛЯ ВЫСТАВЛЕНИЯ РАБОЧЕГО ЗАЗОРА</t>
  </si>
  <si>
    <t>MEASURING AND PRESSURE IDLE WHEEL DE=127.30 DI=30</t>
  </si>
  <si>
    <t>Ролик холостой прижимной мерный  DE127.30 DI30</t>
  </si>
  <si>
    <t>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t>
  </si>
  <si>
    <t>MEASURING WHEEL HOLDING SHAFT DE=60 L=215</t>
  </si>
  <si>
    <t>Ролик мерный штифта DE=60 L=215</t>
  </si>
  <si>
    <t>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t>
  </si>
  <si>
    <t>TRACTION WHEEL FOR Г_x0098_=5 E Г_x0098_=6 Г_x0098_E=170 Г_x0098_I=40 SP=25</t>
  </si>
  <si>
    <t>Ролик протяжки для D=5 и D=6 DE=170 DI=40 SP=25</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</si>
  <si>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</si>
  <si>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</si>
  <si>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РОЛИК ПРОТЯЖКИ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</si>
  <si>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ARM L=228.50</t>
  </si>
  <si>
    <t>ПЛЕЧО L=228.50</t>
  </si>
  <si>
    <t>ПЛЕЧО (СОЕДИНЕНИЕ ШАРНИРНОЕ), СТАЛЬНОЕ ЛИТОЕ, ДЛИНА 228,5 ММ. ДЛЯ СОЕДИНЕНИЯ И ПЕРЕДАЧИ КРУТЯЩЕГО МОМЕНТА СО ШТОКА ПНЕВМОЦИЛИНДРА НА БЛОК ПРОТЯЖКИ АРМАТУРЫ СТАНКА РЕТА13.</t>
  </si>
  <si>
    <t>FORK 86.500X60X40 DГ_x0098_=23</t>
  </si>
  <si>
    <t>ВИЛКА 86.500X60X40 DØ=23</t>
  </si>
  <si>
    <t>ВИЛКА СТАЛЬНАЯ ДХШХВ:86,5Х60Х40 ММ, С ОТВЕРСТИЕМ ДИАМЕТРОМ 23 ММ. ИСПОЛЬЗУЕТСЯ ДЛЯ КРЕПЛЕНИЯ ШТОКА ЦИЛИНДРА К ПЛЕЧУ.СПОСОБ ИЗГОТОВЛЕНИЯ: ТОЧЕНИЕ, ФРЕЗЕРОВАНИЕ</t>
  </si>
  <si>
    <t>SPACER 20X218 H=28.9</t>
  </si>
  <si>
    <t>ПРОСТАВКА 20X218 H=28.9</t>
  </si>
  <si>
    <t>ПРОСТАВКА СТАЛЬНАЯ (СУППОРТ), ДЛЯ МОНТАЖА ПЛАСТИНЫ БЛОКА ПРАВКИ АВТОМАТИЧЕСКОГО ПРАВИЛЬНО-ОТРЕЗНОГО СТАНКА RETA 13. СПОСОБ ИЗГОТОВЛЕНИЯ: ТОЧЕНИЕ, ФРЕЗЕРОВАНИЕ, ГАБАРИТЫ: 20Х218Х28,9 ММ.</t>
  </si>
  <si>
    <t>INTERNAL STRAIGH. FRAME WITH  BALANCER 686X243X29</t>
  </si>
  <si>
    <t>ПЛИТА ВНУТРЕННЯЯ С БАЛАНСИРОМ 686X243X29</t>
  </si>
  <si>
    <t>ПЛИТА СТАЛЬНАЯ ВНУТРЕННЕГО БАЛАНСИРА, ИСПОЛЬЗУЕТСЯ ДЛЯ МОНТАЖА НА НЕЕ РОЛИКА БАЛАСИРА УЗЛА ПРАВКИ АРМАТУРЫ АТОМАТИЧЕСКОГО ПРАВИЛЬНО-ОТРЕЗНОГО СТАНКА RETA 13. ГАБАРИТЫ 686 Х 243 Х 29 ММ.</t>
  </si>
  <si>
    <t>МЕРНЫЙ РОЛИК СТАНКА RETA 13 SUPER. СТАЛЬ. ТОЧЕНИЕ, СВЕРЛЕНИЕ. ДЛЯ ИЗМЕРЕНИЯ ДЛИНЫ ПРОТЯГИВАЕМОЙ АРМАТУРЫ.</t>
  </si>
  <si>
    <t>SPACER RING DE=35 DI=25.200 H=10</t>
  </si>
  <si>
    <t>КОЛЬЦО ПРОСТАВОЧНОЕ DE=35 DI=25.200 H=10</t>
  </si>
  <si>
    <t>КОЛЬЦО СТАЛЬНОЕ ПРОСТАВОЧНОЕ РЕГУЛИРОВОЧНОЕ. ИСПОЛЬЗУЕТСЯ ДЛЯ ВЫСТАВЛЕНИЯ ЗАЗОРА В ВИЛКЕ. ДИАМ ВНЕШ 35 ММ, ДИАМ ВНУТР 25, ВЫСОТА 10 ММ. СПОСОБ ИЗГОТОВЛЕНИЯ: ТОЧЕНИЕ</t>
  </si>
  <si>
    <t>SUPPORT BUSHING FOR SLEEVE De42 H=12.9</t>
  </si>
  <si>
    <t>ОПОРА ВТУЛКИ РУКАВА  De42 H=12.9</t>
  </si>
  <si>
    <t>ВТУЛКА БРОНЗОВАЯ ДЛЯ ЭКСЦЕНТРИКОВОГО ВАЛА УЗЛА ГИБКИ В СКОБОГИБОЧНОМ СТАНКЕ BARWIZER</t>
  </si>
  <si>
    <t>SLEEVE De34 Di20 H=13</t>
  </si>
  <si>
    <t>РУКАВ De34 Di20 H=13</t>
  </si>
  <si>
    <t>ВТУЛКА СТАЛЬНАЯ ДЛЯ ЭКСЦЕНТРИКОВОГО ВАЛА УЗЛА ГИБКИ В СКОБОГИБОЧНОМ СТАНКЕ BARWIZER / ШТАМПОВКА, МЕХ.ОБРАБОТКА/,</t>
  </si>
  <si>
    <t>SPACER e35 Di30.1 H=1.95</t>
  </si>
  <si>
    <t>РАСПОРКА e35 Di30.1 H=1.95</t>
  </si>
  <si>
    <t>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t>
  </si>
  <si>
    <t>COUPLING JOINT FOR GEAR MOTOR</t>
  </si>
  <si>
    <t>Муфта мотора-редуктора</t>
  </si>
  <si>
    <t>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t>
  </si>
  <si>
    <t>МУФТА С ВНЕШНИМИ ЗУБЧАТЫМИ ВЕНЦАМИ ДЛЯ СОЕДИНЕНИЯ ВАЛА ЭЛ.ДВИГАТЕЛЯ И РЕДУКТОРА ДЛЯ ПЕРЕДАЧИ КРУТЯЩЕГО МОМЕНТА, СТАЛЬНАЯ ЛИТАЯ С ПОСЛЕДУЮЩЕЙ МЕХАНИЧЕСКОЙ ОБРАБОТКОЙ, ДЛЯ ГИБОЧНОЙ МАШИНЫ С АВТОМАТИЧЕСКИМ УПРАВЛЕНИЕМ, МОДЕЛЬ FORMULA 14</t>
  </si>
  <si>
    <t xml:space="preserve"> 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 ДЛЯ ГИБОЧНОЙ МАШИНЫ С АВТОМАТИЧЕСКИМ УПРАВЛЕНИЕМ МОДЕЛИ FORMULA 14</t>
  </si>
  <si>
    <t>ECCENTRIC SHAFT E=36.5 DE=25 L=122</t>
  </si>
  <si>
    <t>ШИФТ ЭКСЦЕНТРИКА E=36.5 DE=25 L=122</t>
  </si>
  <si>
    <t>ВАЛ ЭКСЦЕНТРИКОВЫЙ СТАЛЬНОЙ УЗЛА ГИБКИ. ПЕРЕДАЕТ ДВИЖЕНИЕ ОТ ПНЕВМОЦИЛИНДРА НА ОСНОВНОЙ ГИБОЧНЫЙ ВАЛ В СТАНКЕ BARWISER</t>
  </si>
  <si>
    <t>SPACER De32 Di25.5 H=16.8</t>
  </si>
  <si>
    <t>РАСПОРКА De32 Di25.5 H=16.8</t>
  </si>
  <si>
    <t>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t>
  </si>
  <si>
    <t>CONNECTING PIN FOR CYLINDER DE=16 L=39</t>
  </si>
  <si>
    <t>Палец соединительный для коннектора DE16 L39</t>
  </si>
  <si>
    <t>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t>
  </si>
  <si>
    <t>ПАЛЕЦ КРЕПЛЕНИЯ ПНЕВМОЦИЛИНДРА БЕЗ РЕЗЬБЫ СО СТОПОРНЫМИ КОЛЬЦАМИ, РАЗМЕР D-16 L-39, СТАЛЬНОЙ ШТАМПОВАННЫЙ ДЛЯ ПРАВИЛЬНО-ГИБОЧНОГО СТАНКА PRIMA13.</t>
  </si>
  <si>
    <t>PIN FOR EXTRACTION TOOL M10 DE=7.30 L=192</t>
  </si>
  <si>
    <t>Штифт для выталкивателя</t>
  </si>
  <si>
    <t>ШТИФТ СТАЛЬНОЙ С РЕЗЬБОЙ ДЛЯ ВЫТАЛКИВАТЕЛЯ M10 DE=7.30 L=192ДЛЯ ГИБОЧНО-ОТРЕЗНОГО СТАНКА BAR WISER 22 N</t>
  </si>
  <si>
    <t>7318190009
7318190008</t>
  </si>
  <si>
    <t>COVER FLANGE FOR WHEEL De64 Di48.5 H=9</t>
  </si>
  <si>
    <t>ФЛАНЕЦ ЗАКРЫВАЮЩИЙ ДЛЯ РОЛИКА De64 Di48.5 H=9</t>
  </si>
  <si>
    <t>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t>
  </si>
  <si>
    <t>UNIT FOR VENTILATION CARTER DSD/DSP100 210X210X312</t>
  </si>
  <si>
    <t>Блок вентиляции картера DSD/DSP100 210X210X312</t>
  </si>
  <si>
    <t>Блок охлаждения мотора Baumuller в правильно-отрезном станке R12.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 предустановленным 5-ти контактным разъемом для подвода питания 24В. Устанавливается на мотор резки станка и позволяет охлаждать мотор во время процесса резки</t>
  </si>
  <si>
    <t>schnell</t>
  </si>
  <si>
    <t>it</t>
  </si>
  <si>
    <t>TRACTION WHEEL H=40 I=16.4 DE=232 DI=40</t>
  </si>
  <si>
    <t xml:space="preserve">Ролик протяжки H40 I16.4 DE232 DI40 </t>
  </si>
  <si>
    <t>РОЛИК ПРОТЯЖНЫЙ, H=40 I=16.4 DE=232 DI=40, УСТАНАВЛИВАЕТСЯ В ПРОТЯЖНЫЙ МЕХАНИЗМ ПОДАЧИ АРМАТУРЫ ИЗ БУХТЫ ДЛЯ ГИБКИ И РЕЗКИ В ГИБОЧНОМ СТАНКЕ RETA 16</t>
  </si>
  <si>
    <t>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t>
  </si>
  <si>
    <t>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t>
  </si>
  <si>
    <t>8207607000
8466940000</t>
  </si>
  <si>
    <t>RUOTA DI TRAINO  DE=238.50 Z=116 M=2 DP=232</t>
  </si>
  <si>
    <t>Ролик протяжки DE=238.50 Z=116 M=2 DP=232</t>
  </si>
  <si>
    <t>РОЛИК ПРОТЯЖКИ АРМАТУРЫ, СТАЛЬНОЙ, УСТАНАВЛИВАЕТСЯ В БЛОК ПРОТЯЖКИ СТАНКА BAR WIZER 22. ДИАМЕТР НАРУЖНЫЙ 238,5 ММ. 116 ЗУБЬЕВ</t>
  </si>
  <si>
    <t>ADJUSTMENT SHAFT WITH RIGHT THREAD DE=24 L=163</t>
  </si>
  <si>
    <t>Вал регулировочный с правой резьбой</t>
  </si>
  <si>
    <t>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t>
  </si>
  <si>
    <t>ADJUSTMENT SHAFT WITH LEFT THREAD DE=24 L=163</t>
  </si>
  <si>
    <t>Вал регулировочный с левой резьбой</t>
  </si>
  <si>
    <t>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t>
  </si>
  <si>
    <t>MEASURING WHEEL DE=232 DI=30</t>
  </si>
  <si>
    <t>Ролик мерный DE=232 DI=30</t>
  </si>
  <si>
    <t>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</si>
  <si>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FIXED BLADE 70X40 H=30</t>
  </si>
  <si>
    <t>НОЖ ФИКСИРОВАННЫЙ  70X40 H=30</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</si>
  <si>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</si>
  <si>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ГИБОЧНЫЙ СТАНОК PRIMA 13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 ДЛЯ МАШИНЫ ГИБОЧНОЙ С АВТОМАТИЧЕСКИМ УПРАВЛЕНИЕМ COIL 16 PACK</t>
  </si>
  <si>
    <t xml:space="preserve">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</si>
  <si>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PRIMA 13</t>
  </si>
  <si>
    <t>MOBILE BLADE 50X60.800X28.200</t>
  </si>
  <si>
    <t>НОЖ МОБИЛЬНЫЙ  50X60.800X28.200</t>
  </si>
  <si>
    <t>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t>
  </si>
  <si>
    <t>FIXED BLADE 50X70.500X30</t>
  </si>
  <si>
    <t>НОЖ ФИКСИРОВАННЫЙ 50X70.500X30</t>
  </si>
  <si>
    <t>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t>
  </si>
  <si>
    <t>PIN DE=50 L=188</t>
  </si>
  <si>
    <t>ШТИФТ DE=50 L=188</t>
  </si>
  <si>
    <t>СТАЛЬНОЙ ШТИФТ (ПАЛЕЦ), ВНЕШ.ДИАМ. 50 ММ, ДЛИНА 188 ММ. ТОЧЕНИЕ. ДЛЯ СТАНКА ДЛЯ ВЯЗКИ ЦИЛИНДРИЧЕСКИХ СВАЙ МОДЕЛИ CM PRO 1600</t>
  </si>
  <si>
    <t>PIN DE=50 L=167</t>
  </si>
  <si>
    <t>ШТИФТ DE=50 L=167</t>
  </si>
  <si>
    <t>СТАЛЬНОЙ ШТИФТ (ПАЛЕЦ), ВНЕШ.ДИАМ. 50 ММ, ДЛИНА 167 ММ. ТОЧЕНИЕ. ДЛЯ СТАНКА ДЛЯ ВЯЗКИ ЦИЛИНДРИЧЕСКИХ СВАЙ МОДЕЛИ CM PRO 1600</t>
  </si>
  <si>
    <t>WHEEL DE=167 DI=52</t>
  </si>
  <si>
    <t>РОЛИК DE=167 DI=52</t>
  </si>
  <si>
    <t>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t>
  </si>
  <si>
    <t>DISTANZIALE AD ANELLO RUOTA DE=60.300 DI=53.800 H=26</t>
  </si>
  <si>
    <t>Распорка кольцевая ролика DE=60.300 DI=53.800 H=26</t>
  </si>
  <si>
    <t xml:space="preserve"> РАСПОРКА DE=60.300 DI=53.800 H=26. МАТЕРИАЛ СТАЛЬ, ТОЧЕНИЕ</t>
  </si>
  <si>
    <t>RING SPACER Г_x0098_E=58 Г_x0098_I=50 H=26</t>
  </si>
  <si>
    <t>ПРОСТАВКА СТАЛЬНАЯ, ВНЕШ ДИАМ. 58 ММ, ВНУТР ДИАМ. 50 ММ, ВЫСОТА 26 ММ., СПОСОБ ИЗГОТОВЛЕНИЯ - ТОЧЕНИЕ, ДЛЯ УСТАНОВКИ НАПРАВЛЯЮЩЕГО РОЛИКА ДИСКА В СТАНКЕ ДЛЯ НАВИВКИ ЦИЛИНДРИЧЕСКИХ КАРКАСОВ</t>
  </si>
  <si>
    <t>DISTANZIALE AD ANELLO  DE=48.300 DI=42.500 H=44.100</t>
  </si>
  <si>
    <t>Распорка кольцевая DE=48.300 DI=42.500 H=44.100</t>
  </si>
  <si>
    <t xml:space="preserve"> РАСПОРКА DE=48.300 DI=42.500 H=44.100.ПРЕДСТАВЛЯЕТ СОБОЙ ЦИЛИНДР. МАТЕРИАЛ СТАЛЬ, ТОЧЕНИЕ</t>
  </si>
  <si>
    <t>PIGNONE  1X15.8 Z=30 DE=254 DP=243 DI=40</t>
  </si>
  <si>
    <t>Колесо зубчатое 1X15.8 Z=30 DE=254 DP=243 DI=40</t>
  </si>
  <si>
    <t xml:space="preserve">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t>
  </si>
  <si>
    <t>CHIOCCIOLA TR MOV. GUIDAFILO TR=30XP=6</t>
  </si>
  <si>
    <t>УЛИТКА TR=30XP=6</t>
  </si>
  <si>
    <t>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t>
  </si>
  <si>
    <t>WIRE GUIDE MOVEMENT NUT TR=30XP=6</t>
  </si>
  <si>
    <t>BUSH WITH SUPPORT</t>
  </si>
  <si>
    <t>СКОБА ВТУЛКИ ПРОТЯЖКИ</t>
  </si>
  <si>
    <t>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t>
  </si>
  <si>
    <t>SPECIAL SCREW M20X70</t>
  </si>
  <si>
    <t>БОЛТ СПЕЦИАЛЬНЫЙ M20X70</t>
  </si>
  <si>
    <t>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t>
  </si>
  <si>
    <t>BUSH Г_x0098_I=54 Г_x0098_E=58 L=60</t>
  </si>
  <si>
    <t>ВТУЛКА СТАЛЬНАЯ. ТОЧЕНИЕ, СВЕРЛЕНИЕ. ДИАМ ВНУТР 54 ММ, ДИАМ ВНЕШ 58 ММ, ДЛИНА 60 ММ.</t>
  </si>
  <si>
    <t>DRAWING BUSH Г_x0098_E=80 Г_x0098_I=70 L=376 Г_x0098_28</t>
  </si>
  <si>
    <t>ВТУЛКА СТАЛЬНАЯ С ПРЯМОУГОЛЬНЫМ СЕЧЕНИЕМ РАБОЧЕГО ОБЪЕМА. ИСПОЛЬЗУЕТСЯ ДЛЯ СВАРКИ КВАДРАТНОГО КАРКАСА СО СДВОЕННОЙ АРМАТРОЙ.ИМЕЕТ ПРАВЫЙ НАКЛОН РАБОЧЕГО ОБЪЕМА. СТАЛЬ. СВАРНАЯ КОНСТРУКЦИЯ. РЕЗКА, ГИБКА, ФРЕЗЕРОВАНИЕ. СТАНОК ДЛЯ СВАРКИ КАРКАСОВ CM PRO 1600</t>
  </si>
  <si>
    <t>ВТУЛКА СТАЛЬНАЯ С ПРЯМОУГОЛЬНЫМ СЕЧЕНИЕМ РАБОЧЕГО ОБЪЕМА. ИСПОЛЬЗУЕТСЯ ДЛЯ СВАРКИ КВАДРАТНОГО КАРКАСА СО СДВОЕННОЙ АРМАТРОЙ.ИМЕЕТ ЛЕВЫЙ НАКЛОН РАБОЧЕГО ОБЪЕМА. СТАЛЬ. СВАРНАЯ КОНСТРУКЦИЯ. РЕЗКА, ГИБКА, ФРЕЗЕРОВАНИЕ. СТАНОК ДЛЯ СВАРКИ КАРКАСОВ CM PRO 1600</t>
  </si>
  <si>
    <t>CROSSBEAM L=285</t>
  </si>
  <si>
    <t>СТАЛЬНАЯ ПЛАСТИНА. ФИКСИРУЕТ И СТЯГИВАЕТ МЕЖДУ СОБОЙ ВТУЛКИ ПРОТЯЖКИ АРМАТУРЫ. СТАЛЬ, РЕЗКА, СВЕРЛЕНИЕ, ФРЕЗЕРОВАНИЕ, НАРЕЗАНИЕ РЕЗЬБЫ. СТАНОК ДЛЯ СВАРКИ КАРКАСОВ CM PRO 1600</t>
  </si>
  <si>
    <t>BASE 130X100X335</t>
  </si>
  <si>
    <t>СВАРНАЯ КОНСТРУКЦИЯ. СТАЛЬ. ИСПОЛЬЗУЕТСЯ ДЛЯ ОПОРЫ АРМАТУРЫ В ПРОЦЕССЕ ПРОИЗВОДСТВА КАРКАСА. СВАРКА, РЕЗКА, СВЕРЛЕНИЕ, ФРЕЗЕРОВАНИЕ. СТАНОК ДЛЯ СВАРКИ КАРКАСОВ CM PRO 1600</t>
  </si>
  <si>
    <t>HINGE 40X30X90</t>
  </si>
  <si>
    <t>ШАРНИР ДЛЯ ФИКСАЦИИ ЦЕНТРИРУЮЩЕЙ ОПОРЫ НА МЕРНОЙ ПЛАТИНЕ НА МАСТЕР-ДИСКЕ. СТАЛЬ. ФРЕЗЕРОВАНИЕ. СВЕРЛЕНИЕ.</t>
  </si>
  <si>
    <t>CENTER SQUARE 23X151X185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</si>
  <si>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МАСТЕР-ДИСКА ВО ВРЕМЯ НАЛАДКИ СТАНКА</t>
  </si>
  <si>
    <t>HINGE 25X30X74.500</t>
  </si>
  <si>
    <t>ШАРНИР ДЛЯ ФИКСАЦИИ ЦЕНТРИРУЮЩЕЙ ОПОРЫ НА МЕРНОЙ ПЛАТИНЕ ДЛЯ ВЕДОМОГО ДИСКА СТАНКА. СТАЛЬ. ФРЕЗЕРОВАНИЕ. СВЕРЛЕНИЕ.</t>
  </si>
  <si>
    <t>CENTER SQUARE 28.500X80X185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</si>
  <si>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ВЕДОМОГО ДИСКА ВО ВРЕМЯ НАЛАДКИ СТАНКА</t>
  </si>
  <si>
    <t>LIMIT SWITCH SHAFT SUPPORT POS.03-04</t>
  </si>
  <si>
    <t>ДАТЧИК КОНЦЕВОЙ ВАЛА СУППОРТА</t>
  </si>
  <si>
    <t>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t>
  </si>
  <si>
    <t>TRACTION TOOTHED WHEEL POS 407</t>
  </si>
  <si>
    <t xml:space="preserve">РОЛИК ПРОТЯЖКИ ЗУБЧАТЫЙ </t>
  </si>
  <si>
    <t>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</si>
  <si>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CHAIN QRC 236 PASSI P=1 B=17.02 L=5.99</t>
  </si>
  <si>
    <t>ЦЕПЬ QRC 236 ШАГОВ P=1 B=17.02 L=5.99</t>
  </si>
  <si>
    <t>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t>
  </si>
  <si>
    <t>SUPPORT ROLLER (GTM 400/2000 POS.2) -EX 32324/01</t>
  </si>
  <si>
    <t>Ролик поддерживающий −EX 32324/01</t>
  </si>
  <si>
    <t>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t>
  </si>
  <si>
    <t>WHEEL DE=100 DI=44 COMPLETE WITH: 18 SCREWS,</t>
  </si>
  <si>
    <t>Ролик DE100 DI44</t>
  </si>
  <si>
    <t>РОЛИК ПЛАСТИКОВЫЙ (ПВХ) ДИАМ. ВНЕШНИЙ: 100 ММ, ВНУТР.: 44 ММ. ИСПОЛЬЗУЕТСЯ ДЛЯ ОПОРЫ ПОДВИЖНОЙ ЧАСТИ СТАНКА НА НЕПОДВИЖНУЮ ВО ВРЕМЯ ВРАЩЕНИЯ КАРКАСА.</t>
  </si>
  <si>
    <t>РОЛИК ПЛАСТИКОВЫЙ (ПВХ) ДИАМ. ВНЕШНИЙ: 100 ММ, ВНУТР.: 44 ММ. В КОМПЛЕКТЕ С 18 ВИНТАМИ. ИСПОЛЬЗУЕТСЯ ДЛЯ ОПОРЫ ПОДВИЖНОЙ ЧАСТИ СТАНКА НА НЕПОДВИЖНУЮ ВО ВРЕМЯ ВРАЩЕНИЯ КАРКАСА.</t>
  </si>
  <si>
    <t>WHEEL DE=100 DI=44 COMPLETE WITH: 18 SCREWS, BOLTS AND GREASER.</t>
  </si>
  <si>
    <t>ROTATION DISC SUPPORT WHEEL DE=178 DI=54</t>
  </si>
  <si>
    <t>РОЛИК ПОДДЕРЖКИ ДИСКА ВРАЩЕНИЯ DE =178 DI=54</t>
  </si>
  <si>
    <t>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t>
  </si>
  <si>
    <t>ROTATION PINION EX 32075 POS.322 (GTM 200/1500)</t>
  </si>
  <si>
    <t>ШЕСТЕРНЯ EX 32075 POS.322 (GTM 200/1500)</t>
  </si>
  <si>
    <t>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t>
  </si>
  <si>
    <t>PRISMATIC WHEEL GTM 2000 POS. 314</t>
  </si>
  <si>
    <t>Ролик призматический GTM 1100 POS. 314</t>
  </si>
  <si>
    <t>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t>
  </si>
  <si>
    <t>FASCIA PER RAGGIERA</t>
  </si>
  <si>
    <t xml:space="preserve">Пластина для звездочки </t>
  </si>
  <si>
    <t>CARRIAGE TRANSMISSION GEAR</t>
  </si>
  <si>
    <t>МЕХАНИЗМ ПЕРЕДАЧИ</t>
  </si>
  <si>
    <t>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</si>
  <si>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PISTA CULLA</t>
  </si>
  <si>
    <t>Звукоизоляционная антифрикционная прокладка</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</si>
  <si>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t>
  </si>
  <si>
    <t>DRAWN BUSH D=40 EX 08024/01</t>
  </si>
  <si>
    <t>ВТУЛКА ПРОТЯЖКИ СТАНД. D=40 EX 08024/01</t>
  </si>
  <si>
    <t>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</si>
  <si>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GUIDE BUSH D=42 EX 08041</t>
  </si>
  <si>
    <t>Втулка направляющая D=42 EX 08041</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</si>
  <si>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t>
  </si>
  <si>
    <t>7326909808
7326909807</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</si>
  <si>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</si>
  <si>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ВТУЛКА СТАЛЬНАЯ. ДЛИНА 640 ММ, ВНЕШ ДИАМ 58 ММ, ДИАМ ОТВЕРСТИЯ 30 ММ. СПОСОБ ИЗГОТОВЛЕНИЯ: ТОЧЕНИЕ, ФРЕЗЕРОВАНИЕ, ТЕРМООБРАБОТКА. ПРЕДСТАВЛЯЕТ СОБОЙ ТРУБУ С ОТВЕРСТИЕМ ЗАДАННОГО ДИАМЕТРА И ВЫСТУПОМ ДЛЯ ОПОРЫ АРМАТУРЫ В ПРОЦЕССЕ ПРОИЗВОДСТВА КАРКАСА. ПРЕДНАЗНАЧЕНА ДЛЯ СТАНКА ДЛЯ ВЯЗКИ ЦИЛИНДРИЧЕСКИХ СВАЙ, МОДЕЛИ: CM PRO 1600</t>
  </si>
  <si>
    <t>RATCHET D.27</t>
  </si>
  <si>
    <t>КЛЮЧ СПЕЦИАЛЬНЫЙ ДЛЯ ФИКСАЦИИ НАПРАВЛЯЮЩИХ ВТУЛОК D.27</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</si>
  <si>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</si>
  <si>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t>
  </si>
  <si>
    <t>MOBILE GUIDE FOR WORKED PRODUCT</t>
  </si>
  <si>
    <t>Направляющая подвижная</t>
  </si>
  <si>
    <t>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</si>
  <si>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WORKED ARM HOLDING SUPPORT</t>
  </si>
  <si>
    <t>Кронштейн</t>
  </si>
  <si>
    <t>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</si>
  <si>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NUT SCREW (20022) POS. 1513</t>
  </si>
  <si>
    <t>ГАЙКА ВИНТОВАЯ (20022) POS. 1513</t>
  </si>
  <si>
    <t>ГАЙКА ВИНТОВАЯ, M30, РАЗМЕР 60Х60Х60ММ, МАТЕРИАЛ: БРОНЗА. УСТАНАВЛИВАЕТСЯ НА ХОДОВОЙ ВИНТ СВАРОЧНОГО РОБОТИЗИРОВАННОГО МОДУЛЯ</t>
  </si>
  <si>
    <t>ГАЙКА ВИНТОВАЯ, M30, РАЗМЕР
60Х60Х60ММ, МАТЕРИАЛ: БРОНЗА.
УСТАНАВЛИВАЕТСЯ НА ХОДОВОЙ
ВИНТ СВАРОЧНОГО
РОБОТИЗИРОВАННОГО МОДУЛЯ,
ПРЕДНАЗН. ДЛЯ СТАНОК ДЛЯ ВЯЗКИ
ЦИЛИНДРИЧЕСКИХ СВАЙ МОД. CM
PRO 1600</t>
  </si>
  <si>
    <t>ГАЙКА ВИНТОВАЯ, M30, РАЗМЕР 60Х60Х60ММ, МАТЕРИАЛ: БРОНЗА. УСТАНАВЛИВАЕТСЯ НА ХОДОВОЙ ВИНТ СВАРОЧНОГО РОБОТИЗИРОВАННОГО МОДУЛЯ.</t>
  </si>
  <si>
    <t>RAIL FOR MOBILE GUIDE</t>
  </si>
  <si>
    <t>Профиль направляющий</t>
  </si>
  <si>
    <t>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</si>
  <si>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НАПРАВЛЯЮЩАЯ ПРОФИЛЬНАЯ СТАЛЬНАЯ С ФУНКЦИОНАЛЬНЫМИ ТЕХНОЛОГИЧЕСКИМИ ОТВЕРСТИЯМИ, СЛУЖИТ ДЛЯ ПЕРЕМЕЩЕНИЯ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</si>
  <si>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 xml:space="preserve"> 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</si>
  <si>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SCREW ARM HOLDER SLIDE (GTM 1500)</t>
  </si>
  <si>
    <t xml:space="preserve">Винт ходовой </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</si>
  <si>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</si>
  <si>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t>
  </si>
  <si>
    <t>ARM HOLDER SLIDE RAIL</t>
  </si>
  <si>
    <t>Направляющая линейного подшипника</t>
  </si>
  <si>
    <t>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</si>
  <si>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BOSCH REXROTH</t>
  </si>
  <si>
    <t>REXROTH</t>
  </si>
  <si>
    <t>ROMANIA</t>
  </si>
  <si>
    <t>ARM HOLDING SLIDE SCREW</t>
  </si>
  <si>
    <t>ВИНТ ХОДОВОЙ РУКИ РОБОТА</t>
  </si>
  <si>
    <t xml:space="preserve">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t>
  </si>
  <si>
    <t>ROTATING SUPPORT</t>
  </si>
  <si>
    <t xml:space="preserve">Опора подвижная </t>
  </si>
  <si>
    <t>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</si>
  <si>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</si>
  <si>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Шайба</t>
  </si>
  <si>
    <t xml:space="preserve"> СТАЛЬНАЯ ШАЙБА С КОНИЧЕСКИМ ОТВЕРСТИЕМ.ДИАМЕТР 45 ММ, ТОЛЩИНА 5 ММ. СТАЛЬ. ЭЛЕМЕНТ СВРОЧНОГО МЕХАНИЗМА СТАНКА ДЛЯ ПРОИЗВОДСТВА ЦИЛИНДРИЧЕСКИХ КАРКАСОВ</t>
  </si>
  <si>
    <t>PROTECTION</t>
  </si>
  <si>
    <t>ЭКРАН ЗАЩИТНЫЙ</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</si>
  <si>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</si>
  <si>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3920499000
3926909709</t>
  </si>
  <si>
    <t>PROTEZIONE</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</si>
  <si>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</si>
  <si>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ЗАЩИТНАЯ ПЛАСТИНА (ПВХ), ДЛЯ ЗАЩИТЫ В ПРОЦЕССЕ СВАРКИ, ДЛЯ СТАНКА ДЛЯ ВЯЗКИ ЦИЛИНДРИЧЕСКИХ СВАЙ CM PRO 1500 TELESCOPE (ПОЛУАВТОМАТИЧЕСКАЯ ДУГОВАЯ СВАРКА ПЛАВЯЩИМСЯ ЭЛЕКТРОДОМ В СРЕДЕ ИНЕРТНОГО ГАЗА)</t>
  </si>
  <si>
    <t>RIGHT HOOK FOR ROBOT SAF Pos.1566 DIS.20001-1</t>
  </si>
  <si>
    <t>КРЮК ПРАВЫЙ ДЛЯ ROBOT SAF Pos.1566 DIS.20001-1</t>
  </si>
  <si>
    <t>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t>
  </si>
  <si>
    <t>HEAD VERTICAL SLIDE COMPLETE WITH BUSH POS.1550</t>
  </si>
  <si>
    <t>СУППОРТ СКОЛЬЖЕНИЯ ВЕРТИКАЛЬНЫЙ В СБОРЕ С ВТУЛКОЙ  POS.1550</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</si>
  <si>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</si>
  <si>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 ПРИМЕНЯЕТСЯ НА СТАНКАХ ДЛЯ ВЯЗКИ ЦИЛИНДРИЧЕСКИХ СВАЙ CMPRO</t>
  </si>
  <si>
    <t>WIRE GUIDE ROLLER DE=40 DI=16.500 L=158</t>
  </si>
  <si>
    <t>Ролик направляющей DE=40 DI=16.500 L=158</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</si>
  <si>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</si>
  <si>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7326909807
8466940000</t>
  </si>
  <si>
    <t xml:space="preserve"> 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 МАТЕРИАЛ СТАЛЬ</t>
  </si>
  <si>
    <t>SKF EXPLORER</t>
  </si>
  <si>
    <t>SKF</t>
  </si>
  <si>
    <t>GROOVED WHEEL POS.304 DIS.959004</t>
  </si>
  <si>
    <t>РОЛИК  С КАНАВКОЙ ПОЗ.304 DIS.959004</t>
  </si>
  <si>
    <t>РОЛИК СТАЛЬНОЙ ДЛЯ БЛОКА ПРАВКИ АРМАТУРЫ НАВИВКИ ДЛЯ СТАНКА ДЛЯ ВЗЯКИ ЦИЛИНДРИЧЕСКИХ КАРКАСОВ. ТОЧЕНИЕ</t>
  </si>
  <si>
    <t>ADJUSTING SCREW POS.301 DIS.959004</t>
  </si>
  <si>
    <t>Винт регулировочный  POS.301 DIS.959004</t>
  </si>
  <si>
    <t>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t>
  </si>
  <si>
    <t>WIREGUIDE GROOVED WHEEL QR</t>
  </si>
  <si>
    <t>Ролик правильного блока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</si>
  <si>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t>
  </si>
  <si>
    <t>8515900000
8466940000
7326909807</t>
  </si>
  <si>
    <t>РОЛИК ЖЕЛОБЧАТЫЙ СТАЛЬНОЙ ПРАВКИ СПИРАЛЬНОЙ ПРОВОЛОКИ ДЛЯ ОБЪЕМНОГО КАРКАСАДЛЯ СТАНКА ДЛЯ ВЯЗКИ ЦИЛИНДРИЧЕСКИХ СВАЙ CM PRO 1500 TELESCOPE (ПОЛУАВТОМАТИЧЕСКАЯ ДУГОВАЯ СВАРКА ПЛАВЯЩИМСЯ ЭЛЕКТРОДОМ В СРЕДЕ ИНЕРТНОГО ГАЗА).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</si>
  <si>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</si>
  <si>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GROOVED WHEEL FOR WIREGUIDE DE=75 DI=41.100</t>
  </si>
  <si>
    <t>Ролик с канавкой для направляющей проволоки DE=75 DI=41.100</t>
  </si>
  <si>
    <t xml:space="preserve"> РОЛИК НАПРАВЛЯЮЩИЙ ДЛЯ ПОДАЧИ АРМАТУРЫ В ОБЛАСТЬ СВАРКИ. ГАБАРИТЫ: ДИАМ. ВНЕШ: 75ММ, ДИАМ.ВНУТР: 41,1 ММ, ДЛЯ МАШИНЫ ГИБОЧНОЙ FORMULA 14. МАТЕРИАЛ СТАЛЬ.</t>
  </si>
  <si>
    <t xml:space="preserve"> РОЛИК НАПРАВЛЯЮЩИЙ В СБОРЕ МАШИНЫ ГИБОЧНОЙ FORMULA 14 ДЛЯ ПОДАЧИ АРМАТУРЫ В ОБЛАСТЬ СВАРКИ. ГАБАРИТЫ: ДИАМ. ВНЕШ: 75ММ, ДИАМ.ВНУТР: 41,1 ММ.</t>
  </si>
  <si>
    <t>РОЛИК НАПРАВЛЯЮЩИЙ ДЛЯ ПОДАЧИ АРМАТУРЫ В ОБЛАСТЬ СВАРКИ. ГАБАРИТЫ: ДИАМ. ВНЕШ: 75ММ, ДИАМ.ВНУТР: 41,1 ММ, ДЛЯ МАШИНЫ ГИБОЧНОЙ FORMULA 14</t>
  </si>
  <si>
    <t xml:space="preserve"> РОЛИК НАПРАВЛЯЮЩИЙ ДЛЯ ПОДАЧИ АРМАТУРЫ В ОБЛАСТЬ СВАРКИ. ГАБАРИТЫ: ДИАМ. ВНЕШ: 75ММ, ДИАМ.ВНУТР: 41,1 ММ, ДЛЯ МАШИНЫ ГИБОЧНОЙ FORMULA 14</t>
  </si>
  <si>
    <t>BLOCK SCREW QR</t>
  </si>
  <si>
    <t>Винт QR</t>
  </si>
  <si>
    <t>БОЛТ РЕГУЛИРОВОЧНЫЙ СТАЛЬНОЙ С ШЕСТИГРАННОЙ ГОЛОВКОЙ ДЛЯ КРЕПЛЕНИЯ РОЛИКА, ДЛЯ СТАНКА ДЛЯ ВЯЗКИ ЦИЛИНДРИЧЕСКИХ СВАЙ</t>
  </si>
  <si>
    <t>7318157009
7318158100</t>
  </si>
  <si>
    <t>БОЛТ РЕГУЛИРОВОЧНЫЙ СТАЛЬНОЙ
С ШЕСТИГРАННОЙ ГОЛОВКОЙ ДЛЯ
КРЕПЛЕНИЯ РОЛИКА, ДЛЯ СТАНКА
ДЛЯ ВЯЗКИ ЦИЛИНДРИЧЕСКИХ СВАЙ,
ШЕСТИГРАННАЯ ГОЛОВКА, ПРЕДЕЛ
ПРОЧНОСТИ НА РАСТЯЖЕНИЕ 600
МПА, НОМИНАЛЬНЫЙ ДИАМЕТР
18ММ, ПРЕДНАЗН. ДЛЯ СТАНОК ДЛЯ
ВЯЗКИ ЦИЛИНДРИЧЕСКИХ СВАЙ МОД.
CM PRO 1600</t>
  </si>
  <si>
    <t>Base</t>
  </si>
  <si>
    <t>ОСНОВАНИЕ</t>
  </si>
  <si>
    <t>ОСНОВАНИЕ СТАЛЬНОЕ С 7 ОТВЕРСТИЯМИ /МЕХ.ОБРАБОТКА, ФРЕЗЕРОВАНИЕ, СВЕРЛЕНИЕ/ ДЛЯ МЕХАНИЧЕСКОГО БЛОКА РЕГУЛИРОВКИ ВЫСОТЫПРИЖИМНОГО РОЛИКА УЗЛА ПРАВКИ ПРОВОЛОКИ ДЛЯ НАВИВКИ СПИРАЛИ, ДЛЯ СТАНКА ДЛЯ ВЯЗКИ ЦИЛИНДРИЧЕСКИХ КАРКАСОВ</t>
  </si>
  <si>
    <t>SUPPORT 40X30 L=115</t>
  </si>
  <si>
    <t>СУППОРТ 40X30 L=115</t>
  </si>
  <si>
    <t>СУПОРТ СТАЛЬНОЙ С 2 -МЯ ОТВЕРСТИЯМИ И РЕЗЬБОВЫМ ОТВЕРСТИЕМ М20 /МЕХ.ОБРАБОТКА,ФРЕЗЕРОВАНИЕ, СВЕРЛЕНИЕ, РЕЗЬБОНАРЕЗАНИЕ/ДЛЯ ПЕРЕМЕЩЕНИЯ РОЛИКА УЗЛА НАСТРОЙКИ ВЫСОТЫ РОЛИКА/ВВЕРХ-ВНИЗ/ ДЛЯ СТАНКА ДЛЯ ВЯЗКИ КАРКАСОВ</t>
  </si>
  <si>
    <t>Washer</t>
  </si>
  <si>
    <t>ШАЙБА</t>
  </si>
  <si>
    <t>ШАЙБА БРОНЗОВАЯ ДЛЯ ПАРЫ ТРЕНИЯ ПРИ ВРАЩЕНИИ ВИНТА В УЗЛЕ РЕГУЛИРОВКИ ВЫСОТЫПРИЖИМНОГО РОЛИКА УЗЛА ПРАВКИ ПРОВОЛОКИ</t>
  </si>
  <si>
    <t>Sliding screw</t>
  </si>
  <si>
    <t>Винт cкользящий</t>
  </si>
  <si>
    <t>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</si>
  <si>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 xml:space="preserve"> 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</si>
  <si>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Pin for wheel</t>
  </si>
  <si>
    <t>ШТИФТ ДЛЯ РОЛИКА</t>
  </si>
  <si>
    <t>ШТИФТ СТАЛЬНОЙ ДЛЯ ФИКСАЦИИ РОЛИКА В НАПРАВЛЯЮЩЕЙ. СПОСОБ ИЗГОТОВДЕНИЯ: ТОЧЕНИЕ</t>
  </si>
  <si>
    <t>7326909807
7318290009</t>
  </si>
  <si>
    <t>Штифт для колеса</t>
  </si>
  <si>
    <t xml:space="preserve"> ШТИФТ СТАЛЬНОЙ ДЛЯ ФИКСАЦИИ РОЛИКА В НАПРАВЛЯЮЩЕЙ. СПОСОБ ИЗГОТОВЛЕНИЯ: ТОЧЕНИЕ</t>
  </si>
  <si>
    <t>Nut</t>
  </si>
  <si>
    <t>Гайка</t>
  </si>
  <si>
    <t>ГАЙКА СТАЛЬНАЯ ШЕСТИГРАННАЯ,БЕЗ РЕЗЬБЫ /ФРЕЗЕРОВАНИЕ, ТОЧЕНИЕ, СВЕРЛЕНИЕ/ УСТАНАВЛИВАЕТСЯ НА ВИНТ СКОЛЬЖЕНИЯ И ФИКСИРУЕТСЯ ШТИФТОМ</t>
  </si>
  <si>
    <t xml:space="preserve"> ГАЙКА СТАЛЬНАЯ ШЕСТИГРАННАЯ,БЕЗ РЕЗЬБЫ /ФРЕЗЕРОВАНИЕ, ТОЧЕНИЕ, СВЕРЛЕНИЕ/ УСТАНАВЛИВАЕТСЯ НА ВИНТ СКОЛЬЖЕНИЯ И ФИКСИРУЕТСЯ ШТИФТОМ</t>
  </si>
  <si>
    <t xml:space="preserve">ПЛАСТИНА СУППОРТА </t>
  </si>
  <si>
    <t xml:space="preserve">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t>
  </si>
  <si>
    <t>HORIZONTAL GUIDE</t>
  </si>
  <si>
    <t>Направляющая горизонтальная</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</si>
  <si>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</si>
  <si>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НАПРАВЛЯЮЩАЯ(РЕЛЬСА) ДЛЯ
ЛИНЕЙНОГО ПОДШИПНИКА.
ПОЗВОЛЯЕТ СБОРКЕ РОБОТА
ПЕРЕМЕЩАТЬСЯ В ГОРИЗОНТАЛЬНОМ
НАПРАВЛЕНИИ, ПРЕДНАЗН. ДЛЯ
СТАНОК ДЛЯ ВЯЗКИ
ЦИЛИНДРИЧЕСКИХ СВАЙ МОД. CM
PRO 1600</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</si>
  <si>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</si>
  <si>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RO</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</si>
  <si>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</si>
  <si>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</si>
  <si>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 xml:space="preserve">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t>
  </si>
  <si>
    <t xml:space="preserve"> 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 ПРЕДНАЗН. ДЛЯ СТАНКА ДЛЯ ВЯЗКИ ЦИЛИНДРИЧЕСКИХ СВАЙ МОД. CM PRO 1500, СЕР. № 0890130005,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</si>
  <si>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HORIZONTAL CYLINDER SHOCK ABSORBER</t>
  </si>
  <si>
    <t>АМОРТИЗАТОР ГОРИЗОНТАЛЬНОГО ЦИЛИНДРА</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</si>
  <si>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</si>
  <si>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4016999708
4017000009</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</si>
  <si>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</si>
  <si>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HORIZONTAL CYLINDER END</t>
  </si>
  <si>
    <t>Наконечник соединительный горизонтального цилиндра</t>
  </si>
  <si>
    <t>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</si>
  <si>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PLATE FOR HORIZONTAL CYLINDER END</t>
  </si>
  <si>
    <t>Пластина соединительная для наконечника горизонтального цилиндра</t>
  </si>
  <si>
    <t>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</si>
  <si>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7326909807
7326909600</t>
  </si>
  <si>
    <t>VERTICAL GUIDE L=125</t>
  </si>
  <si>
    <t>Направляющая вертикальная L=215</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</si>
  <si>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</si>
  <si>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НАПРАВЛЯЮЩАЯ(РЕЛЬСА) ДЛЯ
ЛИНЕЙНОГО ПОДШИПНИКА.
ПОЗВОЛЯЕТ СБОРКЕ РОБОТА
ПЕРЕМЕЩАТЬСЯ В ВЕРТИКАЛЬНОМ
НАПРАВЛЕНИИ, ПРЕДНАЗН. ДЛЯ
СТАНОК ДЛЯ ВЯЗКИ
ЦИЛИНДРИЧЕСКИХ СВАЙ МОД. CM
PRO 1600</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</si>
  <si>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</si>
  <si>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PLATE FOR VERTICAL CYLINDER TERMINAL</t>
  </si>
  <si>
    <t>Пластина вертикального цилиндра</t>
  </si>
  <si>
    <t>7326909409
7326909807
7326909600</t>
  </si>
  <si>
    <t>VERTICAL CYLINDER TERMINAL</t>
  </si>
  <si>
    <t>Цилиндр вертикальный</t>
  </si>
  <si>
    <t>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</si>
  <si>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7325999009
7318190009
7326909807</t>
  </si>
  <si>
    <t xml:space="preserve"> 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</si>
  <si>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TORCH SUPPORT</t>
  </si>
  <si>
    <t>Суппорт горелки</t>
  </si>
  <si>
    <t>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t>
  </si>
  <si>
    <t xml:space="preserve"> МЕТАЛИЧЕСКАЯ ПЛАСТИНА С ДВУМЯ ОТВЕРСТИЯМИ ДЛЯ КРЕПЛЕНИЯ СВАРОЧНОЙ ГОРЕЛКИ НА МЕХАНИЗМЕ ДЛЯ СВАРКИ СТАНКА ДЛЯ ВЯЗКИ КАРКАСОВ., ПРЕДНАЗН. ДЛЯ СТАНКА ДЛЯ ВЯЗКИ ЦИЛИНДРИЧЕСКИХ СВАЙ МОД. CM PRO 1600</t>
  </si>
  <si>
    <t xml:space="preserve">СУППОРТ </t>
  </si>
  <si>
    <t xml:space="preserve">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t>
  </si>
  <si>
    <t>WHEEL GUIDE</t>
  </si>
  <si>
    <t xml:space="preserve">Направляющая </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</si>
  <si>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</si>
  <si>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8515900000
7326909807</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</si>
  <si>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</si>
  <si>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</si>
  <si>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</si>
  <si>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</si>
  <si>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СТАНКА ДЛЯ ВЯЗКИ ЦИЛИНДРИЧЕСКИХ СВАЙ МОД. CM PRO 1500.</t>
  </si>
  <si>
    <t>WHEELS GUIDE TERMINAL</t>
  </si>
  <si>
    <t>НАКОНЕЧНИК НАПРАВЛЯЮЩЕЙ ЛИНЕЙНОГО ПОДШИПНИКА</t>
  </si>
  <si>
    <t>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t>
  </si>
  <si>
    <t>SPACER</t>
  </si>
  <si>
    <t>СТАЛЬНАЯ ПРОСТАВКА ДЛЯ МОНТАЖА СУППОРТА РОЛИКА НА КОРПУС МЕХАНИЗМА ПРИДИМА ПРОВОЛОКИ СТАНКА CM PRO 1600, СТАЛЬ, ТОЧЕНИЕ,</t>
  </si>
  <si>
    <t>КОРОМЫСЛО</t>
  </si>
  <si>
    <t xml:space="preserve">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t>
  </si>
  <si>
    <t>WHEEL PIN</t>
  </si>
  <si>
    <t>Гибочная оправка</t>
  </si>
  <si>
    <t>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t>
  </si>
  <si>
    <t xml:space="preserve">Штифт ролика DE20mm DI10mm L26mm																</t>
  </si>
  <si>
    <t xml:space="preserve"> ВСТАВКА В РОЛИК НАПРАВЛЯЮЩИЙ ДЛЯ АРМАТУРЫ. СЛУЖИТ ПРОСТАВКОЙ МЕЖДУ БОЛТОМ И ПОДШИПНИКОМ РОЛИКА. ИСПОЛЬЗУЕТСЯ В СТАНКЕ CM PRO, ПРЕДНАЗН. ДЛЯ СТАНКА ДЛЯ ВЯЗКИ ЦИЛИНДРИЧЕСКИХ СВАЙ МОД. CM PRO 1500, СЕР. № 0890130005</t>
  </si>
  <si>
    <t>RIGHT FORK</t>
  </si>
  <si>
    <t>Вилка правая</t>
  </si>
  <si>
    <t>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t>
  </si>
  <si>
    <t>7326909409
8515900000</t>
  </si>
  <si>
    <t>ВИЛКА ПРАВАЯ СТАЛЬНАЯ, ФИКСИРУЮЕТ ПОЗИЦИЮ СВАРОЧНОЙ ГОРЕЛКИ В ПРОЦЕССЕ СВАРКИ ВО ВРЕМЯ ВРАЩЕНИЯ КАРКАСА,ДЛЯ СТАНКА ДЛЯ ПРОИЗВОДСТВА КАРКАСОВ CM PRO 1500 TELESCOPE (ПОЛУАВТОМАТИЧЕСКАЯ ДУГОВАЯ СВАРКА ПЛАВЯЩИМСЯ ЭЛЕКТРОДОМ В СРЕДЕ ИНЕРТНОГО ГАЗА).</t>
  </si>
  <si>
    <t>FRONT CARRIAGE WHEEL D.8</t>
  </si>
  <si>
    <t>Ролик каретки передний D8</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</si>
  <si>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t>
  </si>
  <si>
    <t>8515900000
7326909807
8466940000</t>
  </si>
  <si>
    <t>РОЛИК СТАЛЬНОЙ КАРЕТКИ ПЕРЕДНИЙ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</si>
  <si>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1600</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</si>
  <si>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1500, СЕР. № 0890130005</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</si>
  <si>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</si>
  <si>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t>
  </si>
  <si>
    <t>BACK CARRIAGE WHEEL D.8</t>
  </si>
  <si>
    <t>Ролик каретки задний D8</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</si>
  <si>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</si>
  <si>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</si>
  <si>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</si>
  <si>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</si>
  <si>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ЗАДНИЙ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</si>
  <si>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 xml:space="preserve"> 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</si>
  <si>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FRONT CARRIAGE WHEEL D.10-12</t>
  </si>
  <si>
    <t>Ролик передний D.10-12</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</si>
  <si>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</si>
  <si>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</si>
  <si>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</si>
  <si>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КАРЕТКИ ПЕРЕДНИЙ ДЛЯ ПРОВОЛОКИ ДИАМЕТРОМ 10 - 12 ММ НАПРАВЛЯЮЩИЙ И ПОЗИЦИОНИРУЮЩИЙ СВАРОЧНОГО РОБОТА В РАБОЧЕЙ ПОЗИЦИИ, ДЛЯ СТАНКА ДЛЯ ВЯЗКИ ЦИЛИНДРИЧЕСКИХ СВАЙ МОДЕЛИ CM PRO 1500 TELESCOPE</t>
  </si>
  <si>
    <t>BACK CARRIAGE WHEEL D.10-12</t>
  </si>
  <si>
    <t>Ролик каретки задний D10-12</t>
  </si>
  <si>
    <t xml:space="preserve">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t>
  </si>
  <si>
    <t>РОЛИК СТАЛЬНОЙ КАРЕТКИ ЗАДНИЙ D10-12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</si>
  <si>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</si>
  <si>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</si>
  <si>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СТАЛЬНОЙ КАРЕТКИ ЗАДНИЙ D10-12 НАПРАВЛЯЮЩИЙ И ПОЗИЦИОНИРУЮЩИЙ СВАРОЧНОГО РОБОТА В РАБОЧЕЙ ПОЗИЦИИ, ДЛЯ СТАНКА ДЛЯ ПРОИЗВОДСТВА КАРКАСОВ CM PRO 1500 TELESCOPE</t>
  </si>
  <si>
    <t>FRONT CARRIAGE WHEEL D.14-16</t>
  </si>
  <si>
    <t>Ролик каретки передний D14-16</t>
  </si>
  <si>
    <t>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</si>
  <si>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SHEATH CENTRAL SUPPORT FOR WHEELS SENSORS</t>
  </si>
  <si>
    <t xml:space="preserve">Суппорт для сенсора ролика </t>
  </si>
  <si>
    <t>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t>
  </si>
  <si>
    <t>SENSORS SMALL SUPPORT FOR HORIZONTAL CYLINDER</t>
  </si>
  <si>
    <t xml:space="preserve">Опора датчика малая для горизонтального цилиндра </t>
  </si>
  <si>
    <t>ОПОРНАЯ СКОБА ДАТЧИКА ДЛЯ КРЕПЛЕНИЯ НА КОРПУС ПНЕВМОЦИЛИНДРА, СТАЛЬНАЯ, ШТАМПОВАННАЯ, ДЛЯ СТАНКА ДЛЯ ВЯЗКИ ЦИЛИНДРИЧЕСКИХ СВАЙ МОДЕЛИ CM PRO 1500 TELESCOPE</t>
  </si>
  <si>
    <t xml:space="preserve"> ОПОРНАЯ СКОБА ДАТЧИКА ДЛЯ КРЕПЛЕНИЯ НА КОРПУС ПНЕВМОЦИЛИНДРА, СТАЛЬНАЯ, ШТАМПОВАННАЯ, ДЛЯ СТАНКА ДЛЯ ВЯЗКИ ЦИЛИНДРИЧЕСКИХ СВАЙ МОДЕЛИ CM PRO 1500 TELESCOPE (ПОЛУАВТОМАТИЧЕСКАЯ ДУГОВАЯ СВАРКА ПЛАВЯЩИМСЯ ЭЛЕКТРОДОМ В СРЕДЕ ИНЕРТНОГО ГАЗА)</t>
  </si>
  <si>
    <t>HEAD HINGE</t>
  </si>
  <si>
    <t>Шарнир головки</t>
  </si>
  <si>
    <t>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</si>
  <si>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 xml:space="preserve"> ГОЛОВКА СТАЛЬНАЯ С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</si>
  <si>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ЗАДВИЖКА С ВИЛКОЙ</t>
  </si>
  <si>
    <t>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t>
  </si>
  <si>
    <t>BRACKET FOR TRACTION BEND (A)</t>
  </si>
  <si>
    <t>Кронштейн для гибочной оправки (А)</t>
  </si>
  <si>
    <t xml:space="preserve"> СКОБА СТАЛЬНАЯ ДЛЯ ПЕРЕМЕЩЕНИЯ УЗЛА ГИБКИ СТАНКА SPRIEX, СПОСОБ ИЗГОТОВЛЕНИЯ: ЛИТЬЕ</t>
  </si>
  <si>
    <t>BENDING SHAFT DE=65 L=293</t>
  </si>
  <si>
    <t>ВАЛ ГИБОЧНЫЙ DE=65 L=293</t>
  </si>
  <si>
    <t>ВАЛ СТАЛЬНОЙ ГИБОЧНЫЙ, УСТАНАВЛИВАЕТСЯ ВНУТРЬ КОРПУСА УЗЛА ГИБКИ СТАНКА SPIREX, ИСПОЛЬЗУЕТСЯ ДЛЯ ГИБКИ АРМАТУРЫ НА ЗАДАННЫЙ УГОЛ, ИМЕЕТ ШЛИЦЕВОЕ СОЕДИНЕНИЕ С ОДНОЙ СТОРОНЫ ДЛЯ МОНТАЖА В РЕДУКТОР, С ДРУГОЙ СТОРОНЫ ИМЕЕТ НАПРЕССОВАННУЮ ПЛАСТИНУ С ОТВЕРСТИЕМ ДЛЯ МОНТАЖА ВНУТРЬ ЦЕНТРАЛЬНОЙ ГИБОЧНОЙ ОПРАВКИ И ГИБОЧНОГО ПАЛЬЦА, СПОСОБ ИЗГОТОВЛЕНИЯ ТОЧЕНИЕ, РЕЗЬБОНАРЕЗАНИЕ, ПРЕССОВАНИЕ</t>
  </si>
  <si>
    <t>BRACKET FOR PULLING BENDING (SMALL DIAMETERS) (B)</t>
  </si>
  <si>
    <t>Кронштейн для гибочной оправки (Б)</t>
  </si>
  <si>
    <t>СКОБА СТАЛЬНАЯ, ИСПОЛЬЗУЕТСЯ ДЛЯ ПРОТЯЖКИ И ГИБКИ ХОМУТОВ МАЛЫХ РАЗМЕРОВ В СТАНКЕ SPIREX, СПОСОБ ИЗГОТОВЛЕНИЯ ЛИТЬЕ, СВЕРЛЕНИЕ, ФРЕЗЕРОВАНИЕ</t>
  </si>
  <si>
    <t>FIXED BLADE 33X28X28</t>
  </si>
  <si>
    <t>Нож фиксированный 33х28х28</t>
  </si>
  <si>
    <t>НОЖ ФИКСИРОВАННЫЙ СТАЛЬНОЙ ДЛЯ РЕЗКИ АРМАТУРЫ, РАЗМ.33Х28Х28ММ, В КОМПЛЕКТЕ С КРЕПЕЖОМ. УСТАНАВЛИВАЕТ В МЕСТЕ ОТРЕЗАНИЯ АРМАТУРЫ В В ГИБОЧНОМ СТАНКЕ SPIREX</t>
  </si>
  <si>
    <t>OUTLET WIRE GUIDE (BLADE STOPPER)</t>
  </si>
  <si>
    <t>Стопор ножа</t>
  </si>
  <si>
    <t>СТОПОР НОЖА (СТАЛЬ). УСТАНАВЛИВАЕТСЯ В НЕПОДВИЖНЫЙ НОЖ И ЯВЛЯЕТСЯ ОПОРОЙ АРМАТУРЫ ВО ВРЕМЯ РЕЗКИ.</t>
  </si>
  <si>
    <t>BRAKE LINING FOR PAY-OFF MP-MPO H=50 L=260.5 THICKNESS.6</t>
  </si>
  <si>
    <t>КОЛОДКА ТОРМОЗНАЯ ДЛЯ РАЗМОТЧИКА MP-MPO H=50 L=260.5 SP.6</t>
  </si>
  <si>
    <t>CONNECTION COLUMN - OSCILLATING ARM WITH FIXING UNIT</t>
  </si>
  <si>
    <t>СОЕДИНЕНИЕ КОЛОННЫ И КАЧАЮЩЕГОСЯ ПЛЕЧА</t>
  </si>
  <si>
    <t>ШТИФТ ГИБОЧНЫЙ DE=80 L=148.50</t>
  </si>
  <si>
    <t>ГИБОЧНЫЙ СТАЛЬНОЙ ПАЛЕЦ В СБОРЕ. УСТАНАВЛИВАЕТСЯ В ГИБОЧНЫЙ ДИСК СТАНКА ROBOMASTER 60 И ИСПОЛЬЗУЕТСЯ ДЛЯ ЗАГИБА АРМАТУРЫ ВОКРУГ ЦЕНТРАЛЬНОЙ ГИБОЧНОЙ ОПРАВКИ.</t>
  </si>
  <si>
    <t>ROTATING COLUMN PREASSEMBLY WITH BRASS BUSHING DE 242 H=114</t>
  </si>
  <si>
    <t>КОЛОННА ВРАЩАЮЩАЯСЯ В СБОРЕ С ЛАТУННОЙ ВТУЛКОЙ DE 242 H=114</t>
  </si>
  <si>
    <t>ПОВОРОТНЫЙ МЕХАНИЗМ, СОСТОИТ ИЗ ЗУБЧАТОГО ПРЯМОЗУБОГО КОЛЕСА, НАПРЕСОВАННОГО НА ВАЛ, ПЕРЕДАЕТ КРУТЯЩИЙ МОМЕНТ НА ПОВОРОТНЫЙ ГИБОЧНЫЙ ДИСК, К ДИСК КРЕПИТСЯ С ПОМОЩЬЮ БОЛТОВ В КОРПУСЕ ВАЛА, ИМЕЕТ ВНУТРИ ВАЛА БРОНЗОВУЮ ВТУЛКУ ДЛЯ УМЕНЬШЕНИЯ ТРЕНИЯ, СТАНОК ROB</t>
  </si>
  <si>
    <t>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</si>
  <si>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8515900000
8414592000</t>
  </si>
  <si>
    <t>COMPLETE REINFORCED MANDREL D,25</t>
  </si>
  <si>
    <t>Сердечник комплектный усиленный D25</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</si>
  <si>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</si>
  <si>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8466940000
хз
7326909808</t>
  </si>
  <si>
    <t>COMPLETE REINFORCED MANDREL D.25</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</si>
  <si>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</si>
  <si>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</si>
  <si>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</si>
  <si>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хз</t>
  </si>
  <si>
    <t>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t>
  </si>
  <si>
    <t>CPL. REINFORCED MANDREL D.25</t>
  </si>
  <si>
    <t xml:space="preserve"> 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</si>
  <si>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COMPLETE REINFORCED MANDREL D.32</t>
  </si>
  <si>
    <t>Оправка предварительно собранная усиленная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</si>
  <si>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</si>
  <si>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В СБОРЕ D32 УСИЛЕННАЯ 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</si>
  <si>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</si>
  <si>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CPL, REINFORCED MANDREL D32</t>
  </si>
  <si>
    <t>ОПРАВКА В СБОРЕ D,32, УСИЛЕННАЯ, ДЛЯ ПРОТЯЖКИ АРМАТУРНОЙ СТАЛЬНОЙ ПРОВОЛОКИ ДЛЯ ПРИДАНИИ ФОРМЫ АРМАТУРНОЙ СТАЛЬНОЙ ПРОВОЛОКИ, ДЛЯ ГИБОЧНОГО СТАНКА FORMULA 14</t>
  </si>
  <si>
    <t>CPL. REINFORCED MANDREL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</si>
  <si>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</si>
  <si>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</si>
  <si>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ОПРАВКА В СБОРЕ D.32, УСИЛЕННАЯ, ДЛЯ ПРОТЯЖКИ АРМАТУРНОЙ СТАЛЬНОЙ ПРОВОЛОКИ ДЛЯ ПРИДАНИИ ФОРМЫ АРМАТУРНОЙ СТАЛЬНОЙ ПРОВОЛОКИ, ДЛЯ ГИБОЧНОГО СТАНКА SPIREX</t>
  </si>
  <si>
    <t>ОПРАВКА ПРЕДВАРИТЕЛЬНО СОБРАННАЯУСИЛЕННАЯ D.32 ДЛЯ ПРОТЯЖКИ АРМАТУРНОЙ СТАЛЬНОЙ ПРОВОЛОКИ ДЛЯ ПРИДАНИИ ПРЯМОЙ ФОРМЫ ДЛЯ АВТОМАТИЧЕСКОГО ГИБОЧНОГО СТАНКА FORMULA 14, НАРУЖ ДИАМ.32ММ</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</si>
  <si>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</si>
  <si>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SCHNELL,</t>
  </si>
  <si>
    <t>PREASSEMBLY REINFORCED MANDREL D.40</t>
  </si>
  <si>
    <t>Сердечник комплектный усиленный D40</t>
  </si>
  <si>
    <t>7326909808
8466940000</t>
  </si>
  <si>
    <t>ОПРАВКА ПРЕДВАРИТЕЛЬНО СОБРАННАЯ,УСИЛЕННАЯ D.40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</si>
  <si>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PREASSEMBLY REINFORCED MANDREL D.50</t>
  </si>
  <si>
    <t>Сердечник комплектный усиленный D50</t>
  </si>
  <si>
    <t>COMPLETE REINFORCED MANDREL D=20</t>
  </si>
  <si>
    <t>Оправка предварительно собранная усиленная D20</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</si>
  <si>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</si>
  <si>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 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</si>
  <si>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</si>
  <si>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ГИБОЧНОЙ МАШИНЫ С АВТОМАТИЧЕСКИМ УПРАВЛЕНИЕМ МОДЕЛИ FORMULA 14</t>
  </si>
  <si>
    <t>REINFORCED MANDREL PREASSEMBLY D,60</t>
  </si>
  <si>
    <t>Оправка усиленная в сборе D60</t>
  </si>
  <si>
    <t>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</si>
  <si>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REINFORCED MANDREL PREASSEMBLY D.60</t>
  </si>
  <si>
    <t xml:space="preserve"> 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</si>
  <si>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REINFORCED MANDREL PREASSEMBLY D,70</t>
  </si>
  <si>
    <t>Оправка предварительно собранная усиленная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</si>
  <si>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</si>
  <si>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REINFORCED MANDREL PREASSEMBLY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</si>
  <si>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</si>
  <si>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</si>
  <si>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REINFORCED MANDREL PREASSEMBLY D=15</t>
  </si>
  <si>
    <t>Сердечник комплектный усиленный D15</t>
  </si>
  <si>
    <t>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t>
  </si>
  <si>
    <t>ОПРАВКА УСИЛЕННАЯ В СБОРЕ D=15</t>
  </si>
  <si>
    <t>SMALL STIRRUPS EQUIPMENT</t>
  </si>
  <si>
    <t>ПРИСПОСОБЛЕНИЕ ДЛЯ МАЛЫХ ХОМУТОВ</t>
  </si>
  <si>
    <t>COMPLETE MANDREL D.40</t>
  </si>
  <si>
    <t>Оправка в сборе D40</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</si>
  <si>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</si>
  <si>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8466940000
8207909100</t>
  </si>
  <si>
    <t>ОПРАВКА В СБОРЕ D40,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</si>
  <si>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</si>
  <si>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</si>
  <si>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</si>
  <si>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 ДЛЯ МАШИНЫ ГИБОЧНОЙ С АВТОМАТИЧЕСКИМ УПРАВЛЕНИЕМ ЭЛЕКТРОФИЦИРОВАННОЙ FORMULA 14</t>
  </si>
  <si>
    <t>PREMONTAGGIO MANDRINO D.40</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</si>
  <si>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</si>
  <si>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FORMULA 14</t>
  </si>
  <si>
    <t>COMPLETE MANDREL D.50</t>
  </si>
  <si>
    <t>Оправка в сборе D50</t>
  </si>
  <si>
    <t>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</si>
  <si>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</si>
  <si>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</si>
  <si>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PREMONTAGGIO MANDRINO D.50</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</si>
  <si>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</si>
  <si>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</si>
  <si>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FORMULA 14</t>
  </si>
  <si>
    <t>COMPLETE BENDING PIN D.47</t>
  </si>
  <si>
    <t>Штифт гибочный в сборе D.47</t>
  </si>
  <si>
    <t>ШТИФТ ГИБОЧНЫЙ В СБОРЕ D.47,
РАСПОЛОЖЕННЫЙ НА ОТКИДНОМ
РЫЧАГЕ, ИСПОЛЬЗУЕМОМ ДЛЯ
СГИБАНИЯ УТЮГА, ИЗГОТОВЛЕННЫЙ
ИЗ СТАЛИ</t>
  </si>
  <si>
    <t>COMPLETE ECCENTRIC SHAFT</t>
  </si>
  <si>
    <t xml:space="preserve">ВАЛ ЭКСЦЕНТРИКА В СБОРЕ </t>
  </si>
  <si>
    <t>ВАЛ СТАЛЬНОЙ ЭКСЦЕНТРИКОВЫЙ ПЕРЕДАЕТ ДВИЖЕНИЕ ОТ ПНЕВМОЦИЛИНДРА НА ОСНОВНОЙ ГИБОЧНЫЙ ВАЛ В МАШИНЕ СКОБОГИБОЧНОЙ, МОДЕЛЬ FORMULA 14</t>
  </si>
  <si>
    <t>SUPPORT FOR SPLIT WHEEL 108.5X102X77.6</t>
  </si>
  <si>
    <t>Опора для ролика 108.5х102х77,6</t>
  </si>
  <si>
    <t>СУППОРТ (ОПОРА) ДВОЙНОГО РОЛИКА ДЛЯ КОРРЕКЦИИ ПРАВКИ ПРОВОЛОКИ, ДЛЯ МАШИНЫ ГИБОЧНОЙ С АВТОМАТИЧЕСКИМ УПРАВЛЕНИЕМ ЭЛЕКТРОФИЦИРОВАННОЙ, МОДЕЛЬ FORMULA 14</t>
  </si>
  <si>
    <t>СУППОРТ (ОПОРА) ДВОЙНОГО РОЛИКА ДЛЯ КОРРЕКЦИИ ПРАВКИ ПРОВОЛОКИ,ДЛЯ МАШИНЫ ГИБОЧНОЙ С АВТОМАТИЧЕСКИМ УПРАВЛЕНИЕМ ЭЛЕКТРОФИЦИРОВАННОЙ, МОДЕЛЬ FORMULA 14</t>
  </si>
  <si>
    <t>MOBILE WHEEL PRE-ASSEMBLY D,89</t>
  </si>
  <si>
    <t>Ролик мобильный предварительно собранный D,89</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</si>
  <si>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t>
  </si>
  <si>
    <t>MOBILE WHEEL PRE-ASSEMBLY D.74</t>
  </si>
  <si>
    <t>Ролик мобильный предварительно собранный D.74</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</si>
  <si>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t>
  </si>
  <si>
    <t>COMPLETE MOBILE WHEEL OF 89 WITH GROOVE</t>
  </si>
  <si>
    <t xml:space="preserve">Ролик в комплекте мобильный  D89 с канавкой </t>
  </si>
  <si>
    <t>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</si>
  <si>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FIXED WHEEL PRE-ASSEMBLY OF DA 89</t>
  </si>
  <si>
    <t>Ролик фиксированный предварительно собранный DA</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</si>
  <si>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t>
  </si>
  <si>
    <t>FIXED WHEEL PRE-ASSEMBLY OF D.74</t>
  </si>
  <si>
    <t>Ролик фиксированный предварительно собранный  D.</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</si>
  <si>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t>
  </si>
  <si>
    <t>PREMONTAGGIO RUOTA DI RADDRIZZATURA V D.89</t>
  </si>
  <si>
    <t>Ролик стальной внутреннего блока правки арматуры автоматизированного станка V D.89</t>
  </si>
  <si>
    <t xml:space="preserve">Ролик стальной D.89 внутреннего блока правки арматуры автоматизированного станка автоматизированного станка Reta13. </t>
  </si>
  <si>
    <t>7326909807
99999997</t>
  </si>
  <si>
    <t>Schnell SPA</t>
  </si>
  <si>
    <t xml:space="preserve">PREMONTAGGIO RUOTA DI RADDRIZZATURA V D.89
</t>
  </si>
  <si>
    <t xml:space="preserve">Ролик стальной  D.89 внутреннего блока правки арматуры автоматизированного станка автоматизированного станка Reta13. </t>
  </si>
  <si>
    <t>PREMONTAGGIO RUOTA DI RADDRIZZATURA V D.74</t>
  </si>
  <si>
    <t>Ролик стальной внутреннего блока правки арматуры автоматизированного станка V D.74</t>
  </si>
  <si>
    <t xml:space="preserve">Ролик стальной  D.74 внутреннего блока правки арматуры автоматизированного станка автоматизированного станка Reta13. </t>
  </si>
  <si>
    <t>INTERNAL SPLIT WHEEL PREASSEMBLY  V D.89</t>
  </si>
  <si>
    <t>PREASSEMBLY FOR CUTTING ARM MOTION</t>
  </si>
  <si>
    <t>Предварительная сборка для привода хомутов</t>
  </si>
  <si>
    <t>РЫЧАГ РЕЖУЩИЙ В КОМПЛЕКТЕ С ОПОРОЙ, КАБЕЛЕМ И КОМПЛЕКТУЮЩИМИ ДЛЯ МАШИНЫ ГИБОЧНОЙ С АВТОМАТИЧЕСКИМ УПРАВЛЕНИЕМ ЭЛЕКТРОФИЦИРОВАННОЙ, МОДЕЛЬ FORMULA 14</t>
  </si>
  <si>
    <t>COMPL.MOBILE CUTT.ARM+SUPPORT</t>
  </si>
  <si>
    <t>Рычаг режущий мобильный в комплекте с опорой</t>
  </si>
  <si>
    <t>РЫЧАГ РЕЖУЩИЙ МОБИЛЬНЫЙ В КОМПЛЕКТЕ С ОПОРОЙ ДЛЯ ИСПОЛЬЗОВАНИИ В ПРАВИЛЬНО-ОТРЕЗНОМ СТАНКЕ R12</t>
  </si>
  <si>
    <t>COMPLETE CUTTING ARM+SUPPORT</t>
  </si>
  <si>
    <t xml:space="preserve">Рычаг режущий в комплекте с опорой, 4 винтами, болтами, шайбами и черной нейлоновой трубкой. </t>
  </si>
  <si>
    <t>РЫЧАГ РЕЖУЩИЙ В КОМПЛЕКТЕ С ОПОРОЙ ДЛЯ АВТОМАТИЧЕСКОГО ГИБОЧНОГО СТАНКА FORMULA 14</t>
  </si>
  <si>
    <t>РЫЧАГ РЕЖУЩИЙ В КОМПЛЕКТЕ С ОПОРОЙ, КАБЕЛЕМ И КОМПЛЕКТУЮЩИМИДЛЯ МАШИНЫ ГИБОЧНОЙ С АВТОМАТИЧЕСКИМ УПРАВЛЕНИЕМ ЭЛЕКТРОФИЦИРОВАННОЙ, МОДЕЛЬ FORMULA 14</t>
  </si>
  <si>
    <t>COMPLETE CUTTING ARM + SUPPORT - ORIENT VERSION</t>
  </si>
  <si>
    <t xml:space="preserve">КОМПЛЕКТ ДЛЯ РЕЗКИ </t>
  </si>
  <si>
    <t>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t>
  </si>
  <si>
    <t>PREMONTAGGIO COLTELLO FISSO 2XD.5</t>
  </si>
  <si>
    <t>НОЖ ФИКСИРОВАННЫЙ В СБОРЕ 2XD.5</t>
  </si>
  <si>
    <t>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t>
  </si>
  <si>
    <t>FIXED BLADE PREASSEMBLY 1XD.14 - 4 SHARPS</t>
  </si>
  <si>
    <t xml:space="preserve">НОЖ ФИКСИРОВАННЫЙ ПРЕДВАРИТЕЛЬНО СОБРАННЫЙ 1XD.14 - 4 РЕЖУЩИХ ПОВЕРХНОСТИ </t>
  </si>
  <si>
    <t>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t>
  </si>
  <si>
    <t>WIRE DIVIDING WHEEL PREASSEMBLY D,13 DE68 H=38</t>
  </si>
  <si>
    <t>Ролик разделительный в сборе D13 DE68 H38</t>
  </si>
  <si>
    <t>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t>
  </si>
  <si>
    <t>WIRE DIVIDING WHEEL PREASSEMBLY D.13 DE68 H=38</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</si>
  <si>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</si>
  <si>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 ПРЕДНАЗН. ДЛЯ
МАШИНЫ ГИБОЧНЫЕ С
АВТОМАТИЧЕСКИМ УПРАВЛЕНИЕМ
ЭЛЕКТРОФИЦИРОВАННЫЕ МОД.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</si>
  <si>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</si>
  <si>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RETA 13</t>
  </si>
  <si>
    <t>COMPLETE FIXED WHEEL WITH GROOVE OF 89</t>
  </si>
  <si>
    <t xml:space="preserve">Ролик  в комплекте фиксированный D89 с канавкой </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</si>
  <si>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</si>
  <si>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COMPLETE PRESSURE SLEEVE FOR REVERSIBLE WHEEL</t>
  </si>
  <si>
    <t xml:space="preserve"> РУКАВ НАПОРНЫЙ  ДЛЯ ПЕРЕХОДНОГО КОЛЕСА  В СБОРЕ </t>
  </si>
  <si>
    <t>8483109500
8466940000</t>
  </si>
  <si>
    <t>РУКАВ ПРИЖИМНОГО РОЛИКА В СБОРЕ.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ПРАВИЛЬНО-ОТРЕЗНОЙ С АВТОМАТИЧЕСКИМ УПРАВЛЕНИЕМ ЭЛЕКТРОФИЦИРОВАННОЙ, МОДЕЛЬ RETA 12.</t>
  </si>
  <si>
    <t>COMPLETE MEASURE SLEEVE FOR REVERSIBLE WHEELS</t>
  </si>
  <si>
    <t>МЕРНЫЙ РУКАВ ДЛЯ РЕВЕРСИВНЫХ РОЛИКОВ В СБОРЕ</t>
  </si>
  <si>
    <t>PREMONTAGGIO RUOTA FISSA</t>
  </si>
  <si>
    <t xml:space="preserve">Ролик фиксированный в сборе </t>
  </si>
  <si>
    <t>РОЛИК ФИКСИРОВАНЫЙ В СБОРЕ, С НЕПОДВИЖНОЙ ФИКСАЦИЕЙ, ИСПОЛЬЗУЕТСЯ ДЛЯ ПРАВКИ АРМАТУРЫ, ДЛЯ ГИБОЧНОГО СТАНКА FORMULA 14.</t>
  </si>
  <si>
    <t>РОЛИК ФИКСИРОВАНЫЙ В СБОРЕ, С НЕПОДВИЖНОЙ ФИКСАЦИЕЙ, ИСПОЛЬЗУЕТСЯ ДЛЯ ПРАВКИ АРМАТУРЫ, ДЛЯ ГИБОЧНОГО СТАНКА FORMULA 14. РАЗМЕР ОТСУТСТВУЕТ</t>
  </si>
  <si>
    <t>PREMONTAGGIO RUOTA FISSA CON PERNO L=90</t>
  </si>
  <si>
    <t xml:space="preserve">Ролик фиксированый L90 в сборе </t>
  </si>
  <si>
    <t>РОЛИК ФИКСИРОВАНЫЙ L90 В СБОРЕ, С НЕПОДВИЖНОЙ ФИКСАЦИЕЙ, ИСПОЛЬЗУЕТСЯ ДЛЯ ПРАВКИ АРМАТУРЫ, ДЛЯ ГИБОЧНОГО СТАНКА FORMULA 14.</t>
  </si>
  <si>
    <t>РОЛИК ФИКСИРОВАНЫЙ L90 В
СБОРЕ, С НЕПОДВИЖНОЙ
ФИКСАЦИЕЙ, ИСПОЛЬЗУЕТСЯ ДЛЯ
ПРАВКИ АРМАТУРЫ, ДЛЯ
ГИБОЧНОГО СТАНКА FORMULA 14</t>
  </si>
  <si>
    <t>COMPLETE ELECTRIC MOTOR WITH GEAR BOX AND SHAFT</t>
  </si>
  <si>
    <t>Электродвигатель с редуктором и валом в сборе</t>
  </si>
  <si>
    <t>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t>
  </si>
  <si>
    <t>МОТОР-РЕДУКТОР ПЕРЕМЕННОГО ТОКА NMRV, 3-Х ФАЗНЫЙ , АСИНХРОННЫЙ, МОЩНОСТЬ 0.37 КВТ (370ВТ), ВЫСОТА ОСИ ВРАЩЕНИЯ 43.5 ММ, ПЕРЕДАТОЧНОЕ ОТНОШЕНИЕ 50, 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</si>
  <si>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MOTOVARIO S.P.A.</t>
  </si>
  <si>
    <t>MOTOVARIO</t>
  </si>
  <si>
    <t>COMPLETE REMOVABLE PLATE</t>
  </si>
  <si>
    <t>Плита съемная в сборе</t>
  </si>
  <si>
    <t>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t>
  </si>
  <si>
    <t>PREMONTAGGIO RUOTA FISSA (RONDELLA SPIANATA)</t>
  </si>
  <si>
    <t xml:space="preserve">Ролик фиксированый в сборе </t>
  </si>
  <si>
    <t>РОЛИК ФИКСИРОВАНЫЙ В СБОРЕ, ИСПОЛЬЗУЕТСЯ ДЛЯ ПРАВКИ АРМАТУРЫ, ДЛЯ ГИБОЧНОГО СТАНКА FORMULA 14.</t>
  </si>
  <si>
    <t>DOUBLE GROOVE WHEEL PREASSEMBLY WITH PIN L=90</t>
  </si>
  <si>
    <t xml:space="preserve">Ролик с двойной канавкой L90 в сборе </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</si>
  <si>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</si>
  <si>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PREMONTAGGIO RUOTA DOPPIAGOLA PERNO L=90</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</si>
  <si>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 ДЛЯ ГИБОЧНОГО СТАНКА FORMULA 14</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</si>
  <si>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 РАЗМЕР ОТСУТСТВУЕТ</t>
  </si>
  <si>
    <t>COMPLETE DOUBLE GROOVE WHEEL</t>
  </si>
  <si>
    <t xml:space="preserve">Ролик с двойной канавкой в сборе </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</si>
  <si>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</si>
  <si>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PREMONTAGGIO RUOTA DOPPIA GOLA</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</si>
  <si>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 ДЛЯ ГИБОЧНОГО СТАНКА FORMULA 14</t>
  </si>
  <si>
    <t>COMPLETE FLAT WHEEL PERNOL=90</t>
  </si>
  <si>
    <t>Ролик в сборе с штифтом L90</t>
  </si>
  <si>
    <t>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t>
  </si>
  <si>
    <t>PREMONTAGGIO RUOTA PIANA PERNO L=90</t>
  </si>
  <si>
    <t>PREMONTAGGIO RUOTA FISSA (ALBERO GRANDE)</t>
  </si>
  <si>
    <t>Ролик фиксированый в сборе (вал большой)</t>
  </si>
  <si>
    <t>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t>
  </si>
  <si>
    <t>PREMONTAGGIO PIASTRA AMOVIBILE RUOTE GOLATE</t>
  </si>
  <si>
    <t>ПЛИТА БАЛАНСИРА СМЕННАЯ С РОЛИКАМИ В СБОРЕ</t>
  </si>
  <si>
    <t>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t>
  </si>
  <si>
    <t>COMPLETE EXTERNAL CORRECTION WHEEL</t>
  </si>
  <si>
    <t xml:space="preserve"> КОЛЕСО ВНЕШНЕЕ КОРРЕКЦИОННОЕ В СБОРЕ </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</si>
  <si>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ВНУТРЕННЕГО КАНАЛА И КАНАЛ С ПРЯМОУГОЛЬНЫМ ПРОФИЛЕМ. ЗА СЧЕТ СМЕЩЕНИЯ РОЛИКА, АРМАТУРЕ ПЕРЕДАЕТСЯ УСИЛИЕ, КОТОРОЕ ПОЗВОЛЯЕТ УПРАВЛЯТЬ УГЛОМ НАКЛОНА АРМАТУРЫ К ПЛОСКОСТИ СТАНКА.</t>
  </si>
  <si>
    <t>COMPLETE INTERNAL CORRECTION WHEEL</t>
  </si>
  <si>
    <t xml:space="preserve"> КОЛЕСО ВНУТРЕННЕЕ КОРРЕКЦИОННОЕ В СБОРЕ </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</si>
  <si>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t>
  </si>
  <si>
    <t>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t>
  </si>
  <si>
    <t>COMPLETE EXTRACTION TOOL WITHOUT SPIKE</t>
  </si>
  <si>
    <t>Съемник сердечника без наконечника</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</si>
  <si>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t>
  </si>
  <si>
    <t>8205598099
8466940000
7326909808</t>
  </si>
  <si>
    <t>МЕХАНИЗМ ВЫТАЛКИВАНИЯ ОПРАВКИ ИЗ ПОСАДОЧНОГО МЕСТАДЛЯ ГИБОЧНО-ОТРЕЗНОГО СТАНКА BAR WISER 22 N</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</si>
  <si>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МЕХАНИЧЕСКИЙ</t>
  </si>
  <si>
    <t>CLAMP PREASSEMBLY FOR BENDING MANDRELS</t>
  </si>
  <si>
    <t>Скоба гибочной оправки в сборе</t>
  </si>
  <si>
    <t>СУППОРТ СТАЛЬНОЙ ГИБОЧНОЙ ОПРАВКИ ГИБОЧНОГО МЕХАНИЗМА, ДЛЯ МАШИНЫ ГИБОЧНОЙ С АВТОМАТИЧЕСКИМ УПРАВЛЕНИЕМ ЭЛЕКТРОФИЦИРОВАННОЙ FORMULA 14</t>
  </si>
  <si>
    <t>8466940000
7326909807
7326909808
8208900000</t>
  </si>
  <si>
    <t>СУППОРТ СТАЛЬНОЙ ГИБОЧНОЙ ОПРАВКИ ГИБОЧНОГО МЕХАНИЗМА. ДЛЯ МАШИНЫ ГИБОЧНОЙ С АВТОМАТИЧЕСКИМ УПРАВЛЕНИЕМ ЭЛЕКТРОФИЦИРОВАННОЙ FORMULA 14.</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</si>
  <si>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t>
  </si>
  <si>
    <t>СУППОРТ СТАЛЬНОЙ ГИБОЧНОЙ ОПРАВКИ ГИБОЧНОГО МЕХАНИЗМА , ДЛЯ МАШИНЫ ГИБОЧНОЙ С АВТОМАТИЧЕСКИМ УПРАВЛЕНИЕМ ЭЛЕКТРОФИЦИРОВАННОЙ FORMULA 14СКОБА ГИБОЧНОЙ ОПРАВКИ В СБОРЕ</t>
  </si>
  <si>
    <t>COMPLETE CLAMP FOR BENDING MANDRELS</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</si>
  <si>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</si>
  <si>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СУППОРТ СТАЛЬНОЙ ГИБОЧНОЙ ОПРАВКИ ГИБОЧНОГО МЕХАНИЗМА,ДЛЯ МАШИНЫ ГИБОЧНОЙ С АВТОМАТИЧЕСКИМ УПРАВЛЕНИЕМ ЭЛЕКТРОФИЦИРОВАННОЙ, МОДЕЛЬ SPIREX</t>
  </si>
  <si>
    <t>СУППОРТ СТАЛЬНОЙ ГИБОЧНОЙ ОПРАВКИ ГИБОЧНОГО МЕХАНИЗМА, ДЛЯ МАШИНЫ ГИБОЧНОЙ С АВТОМАТИЧЕСКИМ УПРАВЛЕНИЕМ ЭЛЕКТРОФИЦИРОВАННОЙ, МОДЕЛЬ PRIMA 13</t>
  </si>
  <si>
    <t xml:space="preserve"> СУППОРТ СТАЛЬНОЙ ГИБОЧНОЙ ОПРАВКИ ГИБОЧНОГО МЕХАНИЗМА, ДЛЯ МАШИНЫ ГИБОЧНОЙ С АВТОМАТИЧЕСКИМ УПРАВЛЕНИЕМ ЭЛЕКТРОФИЦИРОВАННОЙ FORMULA 14</t>
  </si>
  <si>
    <t>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</si>
  <si>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COMPLETE FIXED BLADE 1XD.10</t>
  </si>
  <si>
    <t>НОЖ НЕПОДВИЖНЫЙ В СБОРЕ 1XD.10</t>
  </si>
  <si>
    <t>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t>
  </si>
  <si>
    <t>FIXED BLADE PREASSEMBLY 1XD.12-13 VERS. FRANCIA</t>
  </si>
  <si>
    <t>НОЖ ФИКСИРОВАННЫЙ В СБОРЕ 1XD.12-13</t>
  </si>
  <si>
    <t>НОЖ ФИКСИРОВАННЫЙ В СБОРЕ 1XD.12-13. НОЖ СТАЛЬНОЙ ФИКСИРОВАННЫЙ ДЛЯ РУБКИ АРМАТУРЫ В СТАНКЕ FORMULA 14, МОНТИРУЕТСЯ В УЗЕЛ РЕЗКИ.</t>
  </si>
  <si>
    <t>НОЖ ФИКСИРОВАННЫЙ В СБОРЕ 1XD.12-13, СТАЛЬНОЙ ДЛЯ РЕЗКИ/РУБКИ СТАЛЬНОЙ АРМАТУРЫ. МОНТИРУЕТСЯ В УЗЕЛ РЕЗКИ. ДЛЯ МАШИНЫ ГИБОЧНОЙ С АВТОМАТИЧЕСКИМ УПРАВЛЕНИЕМ ЭЛЕКТРОФИЦИРОВАННОЙ FORMULA 14.</t>
  </si>
  <si>
    <t>CENTRAL MANDREL PREASSEMBLY D.20 L=110.4</t>
  </si>
  <si>
    <t>Оправка гибочная предварительно собранная D.20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</si>
  <si>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t>
  </si>
  <si>
    <t>CENTRAL MANDREL PREASSEMBLY D.25 L=110.4</t>
  </si>
  <si>
    <t>Оправка гибочная центральная в сборе D.25 L=110.4</t>
  </si>
  <si>
    <t>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t>
  </si>
  <si>
    <t>CENTRAL MANDREL PREASSEMBLY D,32 L=110,4</t>
  </si>
  <si>
    <t>Оправка предварительно собранная D,32 L110</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</si>
  <si>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</si>
  <si>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CENTRAL MANDREL PREASSEMBLY D.32 L=110.4</t>
  </si>
  <si>
    <t>Оправка предварительно собранная D.32 L110</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</si>
  <si>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</si>
  <si>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ОПРАВКА ПРЕДВАРИТЕЛЬНО СОБРАННАЯ ДЛЯ ПРОТЯЖКИ АРМАТУРНОЙ СТАЛЬНОЙ ПРОВОЛОКИ ДЛЯ АВТОМАТИЧЕСКОГО ГИБОЧНОГОЦЕТРА EURA 16. НАРУЖНЫЙ ДИАМЕТР32ММ, ВЫСОТА 110.4 ММ.</t>
  </si>
  <si>
    <t>CENTRAL MANDREL PREASSEMBLY D.50 L=110.4</t>
  </si>
  <si>
    <t>Оправка гибочная предварительно собранная D.50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</si>
  <si>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t>
  </si>
  <si>
    <t>COMPLETE MANDREL D,60 L=110,4</t>
  </si>
  <si>
    <t>Оправка в сборе</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</si>
  <si>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t>
  </si>
  <si>
    <t>COMPLETE MANDREL D.60 L=110.4</t>
  </si>
  <si>
    <t>ОПРАВКА В СБОРЕ ДЛЯ ПРОТЯЖКИ АРМАТУРНОЙ СТАЛЬНОЙ ПРОВОЛОКИ ДЛЯ АВТОМАТИЧЕСКОГО ГИБОЧНОГОЦЕТРА EURA 16. НАРУЖНЫЙ ДИАМЕТР 60ММ, ВЫСОТА 110.4 ММ.</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</si>
  <si>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ММ.ДЛЯ ГИБОЧНОГО
СТАНКА EURA16 BRIDGE</t>
  </si>
  <si>
    <t>COMPLETE MANDREL D,80 L=110,4</t>
  </si>
  <si>
    <t>Оправка в сборе D80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</si>
  <si>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t>
  </si>
  <si>
    <t>ОПРАВКА ГИБОЧНАЯ В СБОРЕ DE=50</t>
  </si>
  <si>
    <t>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t>
  </si>
  <si>
    <t>PRESSURE WHEEL SHAFT MOUNT. UNIT</t>
  </si>
  <si>
    <t>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</si>
  <si>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PRESSURE SHAFT UNIT OF CENTRAL WHEEL</t>
  </si>
  <si>
    <t xml:space="preserve">Группа вала прижимного ролика </t>
  </si>
  <si>
    <t>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</si>
  <si>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WHEEL WITH ELASTIC RINGS DE=148 DI=62</t>
  </si>
  <si>
    <t>Ролик с эластичными кольцами</t>
  </si>
  <si>
    <t>РОЛИК С ЭЛАСТИЧНЫМИ КОЛЬЦАМИ DE=148 DI=62 СТАЛЬНОЙ , ДЛЯ ПРОТЯЖНОГО МЕХАНИЗМА ПОДАЧИ АРМАТУРЫДЛЯ ГИБОЧНО-ОТРЕЗНОГО СТАНКА BAR WISER 22 N</t>
  </si>
  <si>
    <t>PREMONTAGGIO CUSCINETTO MANDRINO</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</si>
  <si>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ПРЕДНАЗН. ДЛЯ МАШИНЫ ГИБОЧНЫЕ
С АВТОМАТИЧЕСКИМ УПРАВЛЕНИЕМ
ЭЛЕКТРОФИЦИРОВАННЫЕ МОД.
BARWISER 22 S MULTIFEED</t>
  </si>
  <si>
    <t>COMPLETE UPPER STRAIGHTENING WHEEL</t>
  </si>
  <si>
    <t>Ролик правки верхний в комплекте</t>
  </si>
  <si>
    <t>РОЛИК ПРАВКИ ВЕРХНИЙ В СБОРЕ, СТАЛЬНОЙ, ПРЕДНАЗНАЧЕН ДЛЯ ПРАВКИ АРМАТУРЫ ПЕРЕД ЭТАПОМ ГИБКИ И РЕЗКИДЛЯ ГИБОЧНО-ОТРЕЗНОГО СТАНКА BAR WISER 22 N</t>
  </si>
  <si>
    <t>РОЛИК ПРАВКИ ВЕРХНИЙ В КОМПЛЕКТЕ, СТАЛЬНОЙ, ПРЕДНАЗНАЧЕН ДЛЯ ПРАВКИ АРМАТУРЫ ПЕРЕД ЭТАПОМ ГИБКИ И РЕЗКИДЛЯ ГИБОЧНО-ОТРЕЗНОГО СТАНКА BAR WISER 22 N</t>
  </si>
  <si>
    <t>COMPLETE LOWER STRAIGHTENING WHEEL</t>
  </si>
  <si>
    <t>Ролик правки нижний в комплекте</t>
  </si>
  <si>
    <t>РОЛИК ПРАВКИ НИЖНИЙ, В КОМПЛЕКТЕ, СТАЛЬНОЙ, ПРЕДНАЗНАЧЕН ДЛЯ ПРАВКИ АРМАТУРЫ ПЕРЕД ЭТАПОМ ГИБКИ И РЕЗКИДЛЯ ГИБОЧНО-ОТРЕЗНОГО СТАНКА BAR WISER 22 N</t>
  </si>
  <si>
    <t>COMPLETE LOWER STRAIGHTENING HWEEL</t>
  </si>
  <si>
    <t>Ring wheel pre-assembly</t>
  </si>
  <si>
    <t>Ролик предварительно собранный</t>
  </si>
  <si>
    <t xml:space="preserve"> ПРИЖИМНОЙ РОЛИК В СБОРЕ. СОСТОИТ ИЗ СТАЛЬНЫХ КОЛЕЦ. ИСПОЛЬЗУЕТСЯ ДЛЯ ПРИЖИМА АРМАТУРЫ В СТАНКЕ BARWISER 22 ДЛЯ РЕЗКИ И ДВУНАПРАВЛЕННОЙ ГИБКИ АРМАТУРЫ.</t>
  </si>
  <si>
    <t>СТАЛЬНАЯ ОПРАВКА. ИСПОЛЬЗУЕТСЯ ПРИ ГИБКЕ АРМАТУРЫ В КАЧЕСТВЕ СЕРДЕЧНИКА. ТОЧЕНИЕ, СВЕРЛЕНИЕ, РЕЗЬБОНАРЕЗАНИЕ. ЧАСТЬ СТАНКА ГИБОЧНОГО BAR WISER 25.</t>
  </si>
  <si>
    <t>COMPLETE VENTILATIN CARTER 2XDSD100L</t>
  </si>
  <si>
    <t>КАРТЕР ВЕНТИЛЯЦИОННЫЙ 2XDSD100L</t>
  </si>
  <si>
    <t>ЗАЩИТНЫЙ КАРТЕР СТАЛЬНОЙ ДЛЯ БЛОКА ОХЛАЖДЕНИЯ МОТОРА ДЛЯ МОНТАЖА НА КОРПУС МОТОРОВ ТЯГИ. ИЗГОТАВЛИВАЕТСЯ ИЗ ЛИСТОВ ЖЕЛЕЗА РЕЗКОЙ С ДАЛЬНЕЙШЕЙ ГИБКОЙ ПО ТРЕБУЕМОЙ ФОРМЕ. ДАЛЬШЕ СВАРКА, СВЕРЛЕНИЕ ОТВЕРСТИЙ И ПОКРАСКА.</t>
  </si>
  <si>
    <t>PRE-ASSEMBLY MOBILE WHEEL  A V  D.89 INGRAS</t>
  </si>
  <si>
    <t>РОЛИК ПОДВИЖНЫЙ В СБОРЕ A V D.89 INGRAS</t>
  </si>
  <si>
    <t>РОЛИК СТАЛЬНОЙ В СБОРЕ С ВАЛОМ, ДЛЯ МОНТАЖА В ПЛИТУ БЛОКА ПРАВКИ АТОМАТИЧЕСКОГО ПРАВИЛЬНО-ОТРЕЗНОГО СТАНКА RETA 13. ДИАМЕТР 89 ММ.</t>
  </si>
  <si>
    <t>PREMONTAGGIO RUOTA MOBILE A V  D.89 INGRAS</t>
  </si>
  <si>
    <t xml:space="preserve">КОЛЕСО МОБИЛЬНОЕ форма V D.89 в сборе </t>
  </si>
  <si>
    <t xml:space="preserve"> РОЛИК СТАЛЬНОЙ В СБОРЕ С ВАЛОМ, ДЛЯ МОНТАЖА В ПЛИТУ БЛОКА ПРАВКИ АТОМАТИЧЕСКОГО ПРАВИЛЬНО-ОТРЕЗНОГО СТАНКА RETA 13. ДИАМЕТР 89 ММ.</t>
  </si>
  <si>
    <t>PRE-ASSEMBLY FIXED WHEEL A V D.89 INGRAS</t>
  </si>
  <si>
    <t>РОЛИК НЕПОДВИЖНЫЙ В СБОРЕ A V D.89 INGRAS</t>
  </si>
  <si>
    <t>КОЛЕСО ФИКСИРОВАННОЕ форма V. D.89 в сборе</t>
  </si>
  <si>
    <t>PRE-ASSEMBLY FIXED WHEEL  A V D.74 INGRAS.</t>
  </si>
  <si>
    <t>РОЛИК НЕПОДВИЖНЫЙ В СБОРЕ A V D.74 INGRAS.</t>
  </si>
  <si>
    <t>РОЛИК СТАЛЬНОЙ В СБОРЕ С ВАЛОМ, ДЛЯ МОНТАЖА В ПЛИТУ БЛОКА ПРАВКИ АТОМАТИЧЕСКОГО ПРАВИЛЬНО-ОТРЕЗНОГО СТАНКА RETA 13. ДИАМЕТР 74 ММ.</t>
  </si>
  <si>
    <t>КОЛЕСО ФИКСИРОВАННОЕ форма V. D.74 в сборе</t>
  </si>
  <si>
    <t xml:space="preserve"> РОЛИК СТАЛЬНОЙ В СБОРЕ С ВАЛОМ, ДЛЯ МОНТАЖА В ПЛИТУ БЛОКА ПРАВКИ АТОМАТИЧЕСКОГО ПРАВИЛЬНО-ОТРЕЗНОГО СТАНКА RETA 13. ДИАМЕТР 74 ММ.</t>
  </si>
  <si>
    <t>PRE-ASSEMBLY MOBILE WHEEL  A V D.74 INGRAS.</t>
  </si>
  <si>
    <t>РОЛИК ПОДВИЖНЫЙ В СБОРЕ A V D.74 INGRAS.</t>
  </si>
  <si>
    <t xml:space="preserve">КОЛЕСО МОБИЛЬНОЕ форма V D.74 в сборе </t>
  </si>
  <si>
    <t>PRE-ASSEMBLY EXTER. BALANCER</t>
  </si>
  <si>
    <t>БАЛАНСИР ВНЕШНИЙ ПРЕДВАРИТЕЛЬНО СОБРАННЫЙ</t>
  </si>
  <si>
    <t>БАЛАНСИР СТАЛЬНОЙ, ИСПОЛЬЗУЕТСЯ ДЛЯ МОНТАЖА НА НЕГО РОЛИКОВ БАЛАСИРА УЗЛА ПРАВКИ ВНЕШНЕГО РУЧЬЯ АРМАТУРЫ ВНЕШНЕГО БЛОКА ПРАВКИ АТОМАТИЧЕСКОГО ПРАВИЛЬНО-ОТРЕЗНОГО СТАНКА RETA 13.</t>
  </si>
  <si>
    <t>PRE-ASSEMBLY INT. BALANCER</t>
  </si>
  <si>
    <t>БАЛАНСИР ВНУТРЕННИЙ ПРЕДВАРИТЕЛЬНО СОБРАННЫЙ</t>
  </si>
  <si>
    <t>БАЛАНСИР СТАЛЬНОЙ, ИСПОЛЬЗУЕТСЯ ДЛЯ МОНТАЖА НА НЕГО РОЛИКОВ БАЛАСИРА УЗЛА ПРАВКИ ВНУТРЕННЕГО РУЧЬЯ АРМАТУРЫ ВНЕШНЕГО БЛОКА ПРАВКИ АТОМАТИЧЕСКОГО ПРАВИЛЬНО-ОТРЕЗНОГО СТАНКА RETA 13.</t>
  </si>
  <si>
    <t>PRE-ASSEMBLY FIXED WHEEL A V D.89 INGRAS.</t>
  </si>
  <si>
    <t>РОЛИК ФИКСИРОВАННЫЙ В СБОРЕ A V D.89 INGRAS.</t>
  </si>
  <si>
    <t>РОЛИК СТАЛЬНОЙ В СБОРЕ С ВАЛОМ, ДЛЯ МОНТАЖА В ПЛИТУ БЛОКА ПРАВКИ АТОМАТИЧЕСКОГО ПРАВИЛЬНО-ОТРЕЗНОГО СТАНКА RETA 13, ДИАМЕТР 89 ММ.</t>
  </si>
  <si>
    <t xml:space="preserve"> РОЛИК СТАЛЬНОЙ В СБОРЕ С ВАЛОМ, ДЛЯ МОНТАЖА В ПЛИТУ БЛОКА ПРАВКИ АТОМАТИЧЕСКОГО ПРАВИЛЬНО-ОТРЕЗНОГО СТАНКА RETA 13, ДИАМЕТР 89 ММ.</t>
  </si>
  <si>
    <t>PRE-ASSEMBLY MOBILE WHEEL A V D.89 INGRAS.</t>
  </si>
  <si>
    <t>ПОДВИЖНЫЙ РОЛИК В СБОРЕ A V D.89 INGRAS.</t>
  </si>
  <si>
    <t>БАЛАНСИР ВНУТРЕННИЙ В СБОРЕ</t>
  </si>
  <si>
    <t>БАЛАНСИР СТАЛЬНОЙ, ИСПОЛЬЗУЕТСЯ ДЛЯ МОНТАЖА НА НЕГО РОЛИКОВ БАЛАСИРА УЗЛА ПРАВКИ ВНУТРЕННЕГО РУЧЬЯ АРМАТУРЫ ВНУТРЕННЕГО БЛОКА ПРАВКИ АТОМАТИЧЕСКОГО ПРАВИЛЬНО-ОТРЕЗНОГО СТАНКА RETA 13.</t>
  </si>
  <si>
    <t>PRE-ASSEMBLY EXERN.. BALANCER</t>
  </si>
  <si>
    <t>БАЛАНСИР ВНЕШНИЙ В СБОРЕ</t>
  </si>
  <si>
    <t>БАЛАНСИР СТАЛЬНОЙ, ИСПОЛЬЗУЕТСЯ ДЛЯ МОНТАЖА НА НЕГО РОЛИКОВ БАЛАСИРА УЗЛА ПРАВКИ ВНЕШНЕГО РУЧЬЯ АРМАТУРЫ ВНУТРЕННЕГО БЛОКА ПРАВКИ АТОМАТИЧЕСКОГО ПРАВИЛЬНО-ОТРЕЗНОГО СТАНКА RETA 13.</t>
  </si>
  <si>
    <t>ASSIEME RUOTA INFERIORE CONTENITORE</t>
  </si>
  <si>
    <t>КОЛЕСНАЯ ОПОРА НИЖНЯЯ</t>
  </si>
  <si>
    <t>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t>
  </si>
  <si>
    <t>ASSIEME RUOTA SUPERIORE CONTENITORE</t>
  </si>
  <si>
    <t>КОЛЕСНАЯ ОПОРА ВЕРХНЯЯ</t>
  </si>
  <si>
    <t>КОЛЕСНАЯ ОПОРА СЛУЖИТ ДЛЯ УСТАНОВКИ И ВРАЩЕНИЯ ДИСКА ФИКСАЦИИ АРМАТУРЫ. СОСТОИТ ИЗ ДВУХ КОЛЕЦ СОЕДЕННЫХ ВАЛОМ.МЕЖДУ ДВУМЯ КОЛЬЦАМИ УСТАНАВЛИВАЕТСЯ ДИСК. НА КОНЦАХ ВАЛА ПРИСУТСТВУЮТ БОЛТЫ ДЛЯ РЕГУЛИРОВКИ ПРИЖАТИЯ ОПОРЫ К ДИСКУ. МАТЕРИАЛЬ СТАЛЬ, СПОСОБ ИЗГОТОВЛЕНИЯ ТОЧЕНИЕ. ДЛЯ СТАНКА ДЛЯ ВЯЗКИ ЦИЛИНДРИЧЕСКИХ СВАЙ CM PRO 1600</t>
  </si>
  <si>
    <t>ASSIEME TENDICATENA</t>
  </si>
  <si>
    <t>Натяжитель цепи</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</si>
  <si>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t>
  </si>
  <si>
    <t>ASSIEME RUOTA CARRELLO</t>
  </si>
  <si>
    <t>Колесо тележки в сборе</t>
  </si>
  <si>
    <t>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t>
  </si>
  <si>
    <t>ASSIEME SAF 3000 DX</t>
  </si>
  <si>
    <t>РОБОТ В СБОРЕ SAF 3000 DX</t>
  </si>
  <si>
    <t>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t>
  </si>
  <si>
    <t>FIXING BUSH ASSEMBLY FOR BARS UP TO D.32</t>
  </si>
  <si>
    <t xml:space="preserve">ВТУЛКА ФИКСИРУЮЩАЯ В КОМПЛЕКТЕ СО СКОБОЙ </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</si>
  <si>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</si>
  <si>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 СПОСОБ ИЗГОТОВЛЕНИЯ : РЕЗКА КИСЛОРОДНО-ТЕРМИЧЕСКИМ СПОСОБОМ, ТОЧЕНИЕ</t>
  </si>
  <si>
    <t>ASSEMBLY HYDRAULIC FIXING BUSH WITH SUPPORT</t>
  </si>
  <si>
    <t>Втулка фиксации гидравлическая со скобой в сборе</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</si>
  <si>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</si>
  <si>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 ДЛЯ ПОДКЛЮЧЕНИЯ К ГИДРАВЛИЧЕСКОЙ СИСТЕМЕ ИМЕЕТ ТРУБКУ С БЫСТРОСЪЕМНЫМ НАКОНЕЧНИКОМ. МАТЕЛИАЛ: СТАЛЬ. ДЛЯ СОБСТВЕННЫХ НУЖД КОМПАНИИ.</t>
  </si>
  <si>
    <t>ASSIEME BOCCOLA DI FISS. IDRAULICA CON STAFFA</t>
  </si>
  <si>
    <t xml:space="preserve"> 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</si>
  <si>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ГИДРАВЛИЧЕСКАЯ ФИКСИРУЮЩАЯ СТАЛЬНАЯ ВТУЛКА В СБОРЕ СО СКОБОЙ ДЛЯ ФИКСАЦИИ АРМАТУРЫ НА ДИСКЕ ПОДВИЖНОЙ КАРЕТКИ СТАНКА. ИМЕЕТ В КОНСТРУКЦИИ СКОБУ С ОТВЕРСТИЕМ, С ПОМОЩЬЮ КОТОРОЙ ВСЯ ВТУЛКА КРЕПИТСЯ НА ДИСК ВИНТОМ.ИМЕЕТ ПОДВИЖНЫЙ ЗАЖИМ, КОТОРЫЙ ПРИВОДИТСЯ В ДЕЙСТВИЕ ГИДРАВЛИКОЙ. ДЛЯ ПОДКЛЮЧЕНИЯ К ГИДРАВЛИЧЕСКОЙ СИСТЕМЕ ИМЕЕТ ТРУБКА С БЫСТРОСЪЕМНЫМ НАКОНЕЧНИКОМ. ДЛЯ СТАНКА ДЛЯ ВЯЗКИ КАРКАСОВ CM PRO 1600.</t>
  </si>
  <si>
    <t>FIXING BUSH GROUP Г_x0098_I=70 L=255 2XГ_x0098_28</t>
  </si>
  <si>
    <t>ФИКСИРУЮЩАЯ СТАЛЬНАЯ ВТУЛКА С ПРАВЫМ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</si>
  <si>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ФИКСИРУЮЩАЯ СТАЛЬНАЯ ВТУЛКА С ЛЕВЫМ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</si>
  <si>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CILINDRO D=80 H=146</t>
  </si>
  <si>
    <t>Цилиндр D=80 H=146</t>
  </si>
  <si>
    <t xml:space="preserve">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</si>
  <si>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ROLLER ASSEMBLY</t>
  </si>
  <si>
    <t>Ролик укомплектованный</t>
  </si>
  <si>
    <t>РОЛИК ОПОРЫ КАРКАСА.
ДЛЯ ИСПОЛЬЗОВАНИЯ В СТАНКАХ ПО ПРОИЗВОДСТВУ ОБЪЕМНЫХ
МЕТАЛЛИЧЕСКИХ КАРКАСОВ</t>
  </si>
  <si>
    <t>7326909808
8515900000
8466940000</t>
  </si>
  <si>
    <t xml:space="preserve"> РОЛИК ОПОРЫ КАРКАСА. ДЛЯ ИСПОЛЬЗОВАНИЯ В СТАНКАХ ПО ПРОИЗВОДСТВУ ОБЪЕМНЫХ МЕТАЛЛИЧЕСКИХ КАРКАСОВ</t>
  </si>
  <si>
    <t>СТАЛЬНОЙ РОЛИК ЯВЛЯЕТСЯ ЧАСТЬЮ
ГИДРАВЛИЧЕСКОГО СУППОРТА
НАВИВОЧНОГО СТАНКА И ИСПОЛЬЗУЕТСЯ
ДЛЯ ОПОРЫ И ПОДДЕРЖКИ КАРКАСА ВО
ВРЕМЯ НАВИВКИ. НАЗНАЧЕНИЕ –
ПРЕДОТВРАЩЕНИЕ ПРОВИСАНИЯ КАРКАСА
ВО ВРЕМЯ НАВИВКИ.</t>
  </si>
  <si>
    <t>РОЛИК ОПОРЫ КАРКАСА. ДЛЯ ИСПОЛЬЗОВАНИЯ В СТАНКЕ CM PRO 1600 ДЛЯ ВЯЗКИ ЦИЛИНДРИЧЕСКИХ СВАЙ (ПОЛУАВТОМАТИЧЕСКАЯ ДУГОВАЯ СВАРКА ПЛАВЯЩИМСЯ ЭЛЕКТРОДОМ В СРЕДЕ ИНЕРТНОГО ГАЗА).</t>
  </si>
  <si>
    <t xml:space="preserve">Втулка фиксации для прутков до D32 в сборе </t>
  </si>
  <si>
    <t>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</si>
  <si>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PUSHER WHEEL ASSEMBLY</t>
  </si>
  <si>
    <t>Ролик прижимной</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</si>
  <si>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</si>
  <si>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8515900000
7326909808</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</si>
  <si>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</si>
  <si>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</si>
  <si>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BACKSTOP WHEEL PREASSEMBLY</t>
  </si>
  <si>
    <t xml:space="preserve">Ролик опорный </t>
  </si>
  <si>
    <t>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</si>
  <si>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 xml:space="preserve">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</si>
  <si>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РОЛИК ОПОРНЫЙ. КОМПЛЕКТ ОПОРНЫХ
РОЛИКОВ СЛУЖАТ НАПРАВЛЯЮЩЕЙ АРМАТУРНОЙ СПИРАЛИ ПРИ
ПРОИЗВОДСТВЕ СВАРНЫХ ОБЪЕМНЫХ КАРКАСОВ</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</si>
  <si>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</si>
  <si>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GUIDE ROLLER ASSEMBLY</t>
  </si>
  <si>
    <t xml:space="preserve">РОЛИК НАПРАВЛЯЮЩИЙ </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</si>
  <si>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</si>
  <si>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 ДУГОВАЯ СВАРКА ПЛАВЯЩИМСЯ ЭЛЕКТРОДОМ В СРЕДЕ ИНЕРТНОГО ГАЗА)</t>
  </si>
  <si>
    <t>РОЛИК ПРОТЯЖНОГО МЕХАНИЗА ПОДАЧИ АРМАТУРЫ, ВЕРТИКАЛЬНОЙ УСТАНОВКИ.ДЛЯ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</si>
  <si>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ASSEMBLY EXCENTRIC PIN WITH ROLLER</t>
  </si>
  <si>
    <t>ЭКСЦЕНТРИКОВЫЙ ПАЛЕЦ С РОЛИКОМ В СБОРЕ</t>
  </si>
  <si>
    <t>ЭКСЦЕНТРИКОВЫЙ ПАЛЕЦ В СБОРЕ С РОЛИКОМ И БОЛТОМ. МАТЕРИАЛ: СТАЛЬ, ИСПОЛЬЗУЕТСЯ ДЛЯ ОБЕСПЕЧЕНИЯ ПРОДОЛЬНОГО ПЕРЕМЕЩЕНИЯ ТЕЛЕСКОПИЧЕСКОЙ ШТАНГИ ПОДДЕРЖКИ ПРОДОЛЬНОЙ АРМАТУРЫ СТАНКА ДЛЯ НАВИВКИ КАРКАСОВ CM PRO TELESCOPE. ИМЕЕТ ЭКСПЦЕНТРИСИТЕТ ДЛЯ ВОЗМОЖНОСТИ РЕГУЛИРОВКИ ШТАНГИ. МАТЕРИАЛ: СТАЛЬ. ДЛЯ СОБСТВЕННЫХ НУЖД КОМПАНИИ. CM PRO 1600 - АВТОМАТИЧЕСКИЙ СТАНОК ДЛЯ ПРОИЗВОДСТВА ЦИЛИНДРИЧЕСКИХ АРМАТУРНЫХ КАРКАСОВ С ИЗМЕНЯЕМЫМ ШАГОМ СПИРАЛИ. ВОЗМОЖНОСТИ СТАНКА ПОЗВОЛЯЮТ ПРОИЗВОДИТЬ НЕ ТОЛЬКО ЦИЛИНДРИЧЕСКИЕ КАРКАСЫ, НО И АРМАТУРНЫЕ КАРКАСЫ, ИМЕЮЩИЕ В СВОЕМ СЕЧЕНИИ КВАДРАТНУЮ И ТРЕУГОЛЬНУЮ ФОРМУ. В КАЧЕСТВЕ ИСХОДНЫХ МАТЕРИАЛОВ ИСПОЛЬЗУЕТСЯ СТЕРЖНЕВАЯ АРМАТУРА (ДЛЯ ПРОДОЛЬНЫХ СТЕРЖНЕЙ) И БУХТОВАЯ АРМАТУРА (ДЛЯ ПОПЕРЕЧНЫХ).</t>
  </si>
  <si>
    <t>РОЛИК ПОДДВЕРЖИВАЮЩИЙ ВЕРХНИЙ В СБОРЕ</t>
  </si>
  <si>
    <t>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t>
  </si>
  <si>
    <t>РОЛИК ПОДДВЕРЖИВАЮЩИЙ НИЖНИЙ В СБОРЕ</t>
  </si>
  <si>
    <t>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t>
  </si>
  <si>
    <t>COMPL.PNEUMAT.MICROCYLINDER ISO 6432 D=50 H=55  + GLYCODUR</t>
  </si>
  <si>
    <t xml:space="preserve">ПНЕВМОЦИЛИНДР В СБОРЕ ISO 6432 D=50 H=55 C.1260.50.55.M + GLYCODUR																		</t>
  </si>
  <si>
    <t xml:space="preserve">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t>
  </si>
  <si>
    <t>FESTO AG &amp; CO.KG</t>
  </si>
  <si>
    <t>CPL. DOUBLE STRAIGHTENING INT.  WHEEL  ENLARGED GROOVE De.89</t>
  </si>
  <si>
    <t>Ролик двойной внутренней группы с увеличенной канавкой с сборе De.89</t>
  </si>
  <si>
    <t>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</si>
  <si>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 xml:space="preserve"> 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</si>
  <si>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CPL. STRAIGHT. WHEEL DE74 H40 ENLARGED GROOVE</t>
  </si>
  <si>
    <t>РОЛИК ПРАВКИ В СБОРЕ DE74 H40С УВЕЛИЧЕННЫМ ПАЗОМ</t>
  </si>
  <si>
    <t>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</si>
  <si>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CPL. STRAIGHT. WHEEL De89 H=36 ENLARGED GROOVE X 205</t>
  </si>
  <si>
    <t>РОЛИК ПРАВКИ В СБОРЕ De89 H=36 УВЕЛИЧЕННЫЙ ПАЗ X 205</t>
  </si>
  <si>
    <t>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</si>
  <si>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COMPL.EXTER.STRAIGHTENING WHEEL WITH ENLAR.GROOVE D=89 H=17.85</t>
  </si>
  <si>
    <t>Ролик разделительный правящий внешней группы с канавкой D=89 H=17.85</t>
  </si>
  <si>
    <t>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</si>
  <si>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 xml:space="preserve"> 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</si>
  <si>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CPL. EXTERNAL STRAIGHTENING WHEEL  Dp80 De89 H=17.85</t>
  </si>
  <si>
    <t>ВНЕШНИЙ РОЛИК ПРАВКИ В СБОРЕ Dp80 De89 H=17.85</t>
  </si>
  <si>
    <t>РОЛИК ПРАВКИ ВНУТРЕННЕЙ ГРУППЫ В СБОРЕ. ИСПОЛЬЗУЕТСЯ В БАЛАНСИРНОЙ ГРУППЕ ДЛЯ ФИНАЛЬНОЙ ТОЧНОЙ НАСТРОЙКИ ПРАВКИ АРМАТУРЫ ВНЕШНЕГО ПОТОКА. СТАЛЬНОЙ. ДИАМЕТР ПО КАНАВКЕ 80 ММ, ГАБАРИТНЫЙ ДИАМЕТР 89 ММ, ВЫСОТА 17,85 ММУСТАНАВЛИВАЕТСЯ В РОЛИКОВЫЙ БЛОК. ДЛЯ ПРАВИЛЬНО-ОТРЕЗНЫХ СТАНКОВ СТРЕРЖНЕВОЙ АРМАТУРЫ RETA 13</t>
  </si>
  <si>
    <t>CPL. INTERNAL STRAIGHTENING WHEEL  Dp80 De89 H=18.85</t>
  </si>
  <si>
    <t>ВНУТРЕННИЙ РОЛИК ПРАВКИ В СБОРЕ Dp80 De89 H=18.85</t>
  </si>
  <si>
    <t>РОЛИК ПРАВКИ ВНУТРЕННЕЙ ГРУППЫ В СБОРЕ. ИСПОЛЬЗУЕТСЯ В БАЛАНСИРНОЙ ГРУППЕ ДЛЯ ФИНАЛЬНОЙ ТОЧНОЙ НАСТРОЙКИ ПРАВКИ АРМАТУРЫ ВНУТРЕННЕГО ПОТОКА. СТАЛЬНОЙ. ДИАМЕТР ПО КАНАВКЕ 80 ММ, ГАБАРИТНЫЙ ДИАМЕТР 89 ММ, ВЫСОТА 18,85 ММУСТАНАВЛИВАЕТСЯ В РОЛИКОВЫЙ БЛОК . ДЛЯ ПРАВИЛЬНО-ОТРЕЗНЫХ СТАНКОВ СТРЕРЖНЕВОЙ АРМАТУРЫ RETA 13</t>
  </si>
  <si>
    <t>COMPLETE STRAIGHTENING WHEEL Dp84.3 De89 H=36</t>
  </si>
  <si>
    <t>РОЛИК ПРАВКИ В СБОРЕ Dp84.3 De89 H=36</t>
  </si>
  <si>
    <t>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t>
  </si>
  <si>
    <t>COMPLETE STRAIGHTENING EXTERNAL SPLIT WHEEL D=89 H=17.85</t>
  </si>
  <si>
    <t>Ролик правящий разделительный внешней группы в сборе D=89 H=17.85</t>
  </si>
  <si>
    <t>РОЛИК ПРАВИЛЬНЫЙ ВНЕШНИЙ D=89 H=17.85, ИСПОЛЬЗУЕТСЯ ПРИ ОБРАБОТКЕ ПРОВОЛОКИ ИЗ БУХТЫ И ПРИДАНИЯ АРМАТУРЕ ПРЯМОЙ ФОРМЫ, ДЛЯ ГИБОЧНОГО СТАНКА FORMULA 14</t>
  </si>
  <si>
    <t xml:space="preserve"> РОЛИК ПРАВИЛЬНЫЙ ВНЕШНИЙ D=89 H=17.85, ИСПОЛЬЗУЕТСЯ ПРИ ОБРАБОТКЕ ПРОВОЛОКИ ИЗ БУХТЫ И ПРИДАНИЯ АРМАТУРЕ ПРЯМОЙ ФОРМЫ, ДЛЯ ГИБОЧНОГО СТАНКА FORMULA 14</t>
  </si>
  <si>
    <t>CPL. INTERNAL STRAIGHTENING DOUBLE WHEEL D=89 H=18.85</t>
  </si>
  <si>
    <t>Ролик двойной внутренний правящий в сборе D=89 H=18.85</t>
  </si>
  <si>
    <t>РОЛИК ПРАВИЛЬНЫЙ ВНУТРЕННИЙ D=89, H=17.85, ИСПОЛЬЗУЕТСЯ ПРИ ОБРАБОТКЕ ПРОВОЛОКИ ИЗ БУХТЫ И ПРИДАНИЯ АРМАТУРЕ ПРЯМОЙ ФОРМЫ, ДЛЯ ГИБОЧНОГО СТАНКА FORMULA 14</t>
  </si>
  <si>
    <t xml:space="preserve"> РОЛИК ПРАВИЛЬНЫЙ ВНУТРЕННИЙ D=89, H=17.85, ИСПОЛЬЗУЕТСЯ ПРИ ОБРАБОТКЕ ПРОВОЛОКИ ИЗ БУХТЫ И ПРИДАНИЯ АРМАТУРЕ ПРЯМОЙ ФОРМЫ, ДЛЯ ГИБОЧНОГО СТАНКА FORMULA 14</t>
  </si>
  <si>
    <t>COMPLETE STRAIGHTENING WHEEL WITHOUT SHAFT L=90</t>
  </si>
  <si>
    <t>Колесо правящее в сборе без вала L=90</t>
  </si>
  <si>
    <t xml:space="preserve"> РОЛИК ПРАВИЛЬНЫЙ L90, ИСПОЛЬЗУЕТСЯ ПРИ ОБРАБОТКЕ ПРОВОЛОКИ ИЗ БУХТЫ И ПРИДАНИЯ АРМАТУРЕ ПРЯМОЙ ФОРМЫ, МАТЕРИАЛ: СТАЛЬ ДЛЯ ГИБОЧНОГО СТАНКА FORMULA 14</t>
  </si>
  <si>
    <t>РОЛИК ПРАВКИ L90, ИСПОЛЬЗУЕТСЯ ПРИ ОБРАБОТКЕ ПРОВОЛОКИ ИЗ БУХТЫ И ПРИДАНИЯ АРМАТУРЕ ПРЯМОЙ ФОРМЫ, МАТЕРИАЛ: СТАЛЬ ДЛЯ ГИБОЧНОГО СТАНКА FORMULA 14</t>
  </si>
  <si>
    <t>COMPLETE ROTATION ADJUSTMENT WHEEL H=39 DE=89 DI=62</t>
  </si>
  <si>
    <t>Колесо для настройки вращения в сборе H=39 DE=89 DI=62</t>
  </si>
  <si>
    <t>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t>
  </si>
  <si>
    <t>COMPLETE DOUBLE GROOVE WHEEL WITHOUT SHAFT L=90</t>
  </si>
  <si>
    <t>Колесо с двойной канавкой сборе без вала L=90</t>
  </si>
  <si>
    <t xml:space="preserve">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</si>
  <si>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</si>
  <si>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COMPLETE LOWER DIVIDING WHEEL DE=69 DI=42</t>
  </si>
  <si>
    <t>Колесо нижнее разделительное в сборе DE=69 DI=42</t>
  </si>
  <si>
    <t xml:space="preserve">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t>
  </si>
  <si>
    <t>PREASSEMBLY UPPER WIRE DIVIDING WHEEL DE=65 DI=42</t>
  </si>
  <si>
    <t>Колесо верхнее разделительное предварительно собранное DE=65 DI=42</t>
  </si>
  <si>
    <t>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t>
  </si>
  <si>
    <t>COMPLETE FLAT STRAIGHTENING WHEEL H=40 DE=80 DI=62</t>
  </si>
  <si>
    <t>Колесо правящее плоское H=40 DE=80 DI=62</t>
  </si>
  <si>
    <t>РОЛИК ПРАВКИ С ПЛОСКИМ ПРОФИЛЕМ, РАЗМ.H-40 DE-80 DI-62 ММ, ИСПОЛЬЗУЕТСЯ ДЛЯ ВЫПРЯМЛЕНИЯ АРМАТУРЫ В СТАНКЕ FORMULA 14, МАТЕРИАЛ: СТАЛЬ (ТОЧЕНИЕ, СВЕРЛЕНИЕ)</t>
  </si>
  <si>
    <t>COMPLETE PRESSURE WHEEL SLEEVE SCB14- MODEL SEEG.MAGG.</t>
  </si>
  <si>
    <t>РУКАВ ПРИЖИМНОГО РОЛИКА В СБОРЕ SCB14− MODEL SEEG.MAGG.</t>
  </si>
  <si>
    <t xml:space="preserve">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</si>
  <si>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COMPLETE MEASURING WHEEL SLEEVE SCB14 N.SEEG.MAGG.</t>
  </si>
  <si>
    <t>РУКАВ МЕРНОГО РОЛИКА В СБОРЕ SCB14 N.SEEG.MAGG.</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</si>
  <si>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</si>
  <si>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ГРАФИТОМ,ДЛЯ МАШИНЫ ГИБОЧНОЙ С АВТОМАТИЧЕСКИМ УПРАВЛЕНИЕМ ЭЛЕКТРОФИЦИРОВАННОЙ, МОДЕЛЬ FORMULA 14</t>
  </si>
  <si>
    <t>CPL. BENDING PIN D=47</t>
  </si>
  <si>
    <t>Штифт гибочный в сборе D47</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</si>
  <si>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t>
  </si>
  <si>
    <t>РОЛИК КОНЕЧНОЙ ГИБКИ ДЛЯ ПРИДАНИИ ФОРМЫ АРМАТУРНОЙ СТАЛЬНОЙ ПРОВОЛОКИ ДЛЯ АВТОМАТИЧЕСКОГО ГИБОЧНОГО СТАНКА FORMULA 14</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</si>
  <si>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SPIREX</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</si>
  <si>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t>
  </si>
  <si>
    <t>CPL. ECCENTRIC SHAFT FOR BENDING RETURN</t>
  </si>
  <si>
    <t xml:space="preserve">Штифт эксцентрика </t>
  </si>
  <si>
    <t>ШТИФТ ЭКСЦЕНТРИКА, МАТЕРИАЛ
ИЗГОТОВЛЕНИЯ - СТАЛЬ.</t>
  </si>
  <si>
    <t>CPL. BENDING PIN  GCL 47 EEM</t>
  </si>
  <si>
    <t>Штифт гибочный  в сборе GCL 47 EEM</t>
  </si>
  <si>
    <t xml:space="preserve">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</si>
  <si>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</si>
  <si>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</si>
  <si>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 РАЗМЕР ОТСУТСТВУЕТ</t>
  </si>
  <si>
    <t>ШТИФТ ГИБОЧНЫЙ В СБОРЕ GCL 47 ЕЕМРОЛИК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</si>
  <si>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CPL. DOUBLE STRAIGHT. WHEEL INT. De89 H=17.75</t>
  </si>
  <si>
    <t>РОЛИК ПРАВКИ ВНУТРЕННИЙ В СБОРЕ De89 H=17.75</t>
  </si>
  <si>
    <t>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t>
  </si>
  <si>
    <t>COMPL. EXTERNAL DOUBLE WHEEL WITH SUPPORT TYPE PRIMA</t>
  </si>
  <si>
    <t>РОЛИК ВНЕШНИЙ ДВОЙНОЙ С СУППОРТОМ (ТИП PRIMA)</t>
  </si>
  <si>
    <t>РОЛИК СТАЛЬНОЙ ДЛЯ ПРАВКИ АРМАТУРЫ В СБОРЕ В КОРПУСОМ. УСТАНАВЛИВАЕТСЯ В БАЛАНСИРНУЮ ЧАСТЬ УЗЛА ПРАВКИ АРМАТУРЫ СТАНКА.ДЛЯ ГИБОЧНОГО СТАНОКА PRIMA 13</t>
  </si>
  <si>
    <t>COMPL."V" GROOVE EXT/INT. SPLIT WHEEL Dp 91.5</t>
  </si>
  <si>
    <t>Ролик разделительный внеш./ внутр. "V"- образный с двойной канавкой в сборе Dp 91.5</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</si>
  <si>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</si>
  <si>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NEXTRA 16</t>
  </si>
  <si>
    <t>COMPLETE COMBINED STRAIGHTENING WHEEL WITH SHAFT</t>
  </si>
  <si>
    <t>Ролик правки в комплекте с валом</t>
  </si>
  <si>
    <t>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</si>
  <si>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STRAIGHTENING WHEEL WITH MILLED SHAFT</t>
  </si>
  <si>
    <t>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</si>
  <si>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COMBINED STRAIGHTENING WHEEL FOR CORRECTION DP 86  DE 108 H=48</t>
  </si>
  <si>
    <t>Ролик правки для корректора в сборе DP 86</t>
  </si>
  <si>
    <t>COMPLETE COMBINED STRAIGHTENING WHEEL DE=108 DI=64 H=90</t>
  </si>
  <si>
    <t xml:space="preserve">Ролик правки  DE108 DI64 H90  с 1 уплотнительным стальным кольцом каждый </t>
  </si>
  <si>
    <t>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t>
  </si>
  <si>
    <t>РОЛИК БАЛАНСИРА В СБОРЕ КОМБИНИРОВАННЫЙ</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</si>
  <si>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t>
  </si>
  <si>
    <t xml:space="preserve"> КАБЕЛЬ ЭНКОДЕРА С 8 ПРОВОДАМИ ДИАМЕТРОМ 0,34 ММ. 8 ЖИЛ. ТОК 0,5 А, НАПРЯЖЕНИЕ 10-30 VDC. СО ШТЕКЕРНЫМ РАЗЪЕМОМ С РЕЗЬБОЙ М12 (ПРЯМОЙ РАЗЪЕМ). ДЛЯ ПОДКЛЮЧЕНИЯ ЭНКОДЕРА СТАНКА FORMULA 14 К СИСТЕМЕ УПРАВЛЕНИЯ</t>
  </si>
  <si>
    <t>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t>
  </si>
  <si>
    <t>CPL.BACK WHEEL ENCODER WITHOUT SHAFT</t>
  </si>
  <si>
    <t xml:space="preserve">Ролик холостой прижимной  мерный в сборе </t>
  </si>
  <si>
    <t>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</si>
  <si>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COMPL.CABLE WITH CONNECTORS FOR MULTIASSEMBLER</t>
  </si>
  <si>
    <t>КАБЕЛЬ</t>
  </si>
  <si>
    <t>COMPLETE CABLE-HOLDER CHAIN RIC.MATR.890140008</t>
  </si>
  <si>
    <t>ЦЕПЬ КАБЕЛЬНАЯ В КОМПЛЕКТЕ MATR.890140008</t>
  </si>
  <si>
    <t>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t>
  </si>
  <si>
    <t>COMPLETE PULLING WHEEL</t>
  </si>
  <si>
    <t xml:space="preserve">РОЛИК ПРОТЯЖКИ В СБОРЕ </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</si>
  <si>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</si>
  <si>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8483908100
8466940000
8207909100</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</si>
  <si>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</si>
  <si>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</si>
  <si>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</si>
  <si>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</si>
  <si>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PREMONTAGGIO CANOTTO DI PRESSIONE</t>
  </si>
  <si>
    <t>ВАЛ ПРИЖИМНОГО РОЛИКА В СБОРЕ</t>
  </si>
  <si>
    <t xml:space="preserve">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</si>
  <si>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COMPLETE MEASURE SLEEVE</t>
  </si>
  <si>
    <t xml:space="preserve">Измерительная втулка в сборе </t>
  </si>
  <si>
    <t>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</si>
  <si>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COMPLETE PRESSURE WHEEL</t>
  </si>
  <si>
    <t>РОЛИК ПРИЖИМНОЙ В СБОРЕ</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</si>
  <si>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</si>
  <si>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t>
  </si>
  <si>
    <t xml:space="preserve"> 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</si>
  <si>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14ГИБОЧНЫЙ СТАНОК PRIMA 13</t>
  </si>
  <si>
    <t>COMPLETE MEASURE WHEEL</t>
  </si>
  <si>
    <t>РОЛИК ИЗМЕРИТЕЛЬНЫЙ В СБОРЕ</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</si>
  <si>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</si>
  <si>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 ДЛЯ МАШИНЫ ГИБОЧНОЙ С АВТОМАТИЧЕСКИМ УПРАВЛЕНИЕМ ЭЛЕКТРОФИЦИРОВАННОЙ FORMULA 14</t>
  </si>
  <si>
    <t xml:space="preserve"> 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</si>
  <si>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COMPLETE SPLIT WHEEL</t>
  </si>
  <si>
    <t>РОЛИК РАЗДЕЛИТЕЛЬНЫЙ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</si>
  <si>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</si>
  <si>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 ДЛЯ МАШИНЫ ГИБОЧНОЙ С АВТОМАТИЧЕСКИМ УПРАВЛЕНИЕМ ЭЛЕКТРОФИЦИРОВАННОЙ, МОДЕЛЬ FORMULA 14</t>
  </si>
  <si>
    <t>COMPLETE CONNECTING ROD</t>
  </si>
  <si>
    <t>Шатун в сборе</t>
  </si>
  <si>
    <t>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t>
  </si>
  <si>
    <t>COMPLETE MOBILE CUTTING ARM</t>
  </si>
  <si>
    <t>Несущий кронштейн подвижного ножа в сборе</t>
  </si>
  <si>
    <t>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t>
  </si>
  <si>
    <t>KIT OF COMPRESSION SPRINGS  NR.7</t>
  </si>
  <si>
    <t>КОМПЛЕКТ СЖИМНЫХ ПРУЖИН NR.7</t>
  </si>
  <si>
    <t>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t>
  </si>
  <si>
    <t xml:space="preserve">Разделитель проволочного прутка </t>
  </si>
  <si>
    <t>КОМПЛЕКТ ИЗ ДВУХ СТАЛЬНЫХ ПЛАСТИН РАЗДЕЛИТЕЛЬНЫХ И ЧЕТЫРЕХ ВИНТОВ М8Х16 ПРЕДЕЛ ПРОЧНОСТИ 1200 МПА, РАЗМ.25.3X4.2X74 ММ, УСТАНАВЛИВАЕТСЯ НА ВНЕШНЕМ ПРАВИЛЬНОМ БЛОКЕ И РАЗДЕЛЯЕТ ПРОВОЛОКУ ПРИ РАБОТЕ ИЗ ДВУХ БУХТ /ШТАМПОВКА, МЕХ. ОБРАБОТКА/, ДЛЯ СКОБОГИБОЧНО</t>
  </si>
  <si>
    <t>COMPLETE PNEUMATIC CYLINDER  (DENTRO/FUORI PIEGA)</t>
  </si>
  <si>
    <t>ЦИЛИНДР ПНЕВМАТИЧЕСКИЙ В СБОРЕ(ОСЕВОЕ ДВИЖЕНИЕ ГИБКИ)</t>
  </si>
  <si>
    <t>ПНЕВМОЦИЛИНДР ДЛЯ ВЫДВИЖЕНИЯ/ЗАДВИЖЕНИЯ ГИБОЧНОЙ ОПРАВКИ СКОБОГИБОЧНОГО СТАНКА FORMULA 14. РАБОЧЕЕ ДАВЛЕНИЕ 0,1 - 10 БАР, ДЛИНА ХОДА 80 ММ, ДИАМЕТР ПОРШНЯ 50 ММ</t>
  </si>
  <si>
    <t>COMPLETE BENDING PIN</t>
  </si>
  <si>
    <t>ШТИФТ ГИБОЧНЫЙ В СБОРЕ</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</si>
  <si>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</si>
  <si>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7326909807
8466940000
8207909100</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</si>
  <si>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</si>
  <si>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</si>
  <si>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</si>
  <si>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</si>
  <si>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</si>
  <si>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</si>
  <si>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PREMONTAGGIO PERNO PIEGANTE</t>
  </si>
  <si>
    <t xml:space="preserve"> 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</si>
  <si>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НОЖ ПОДВИЖНЫЙ В  СБОРЕ (4 РЕЖУЩИХ КРАЯ)</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</si>
  <si>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t>
  </si>
  <si>
    <t>PACKAGING FIXED AND MOBILE BLADES</t>
  </si>
  <si>
    <t>Упаковка 1 нож фиксированный и 1 нож мобильный</t>
  </si>
  <si>
    <t>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t>
  </si>
  <si>
    <t>КОМПЛЕКТ (2 ШТ.) СТАЛЬНЫХ НОЖЕЙ ДЛЯ РЕЗКИ АРМАТУРЫ С ДВУМЯ РЕЖУЩИМИ КРОМКАМИ. УСТАНАВЛИВАЕТСЯ В ПОДВИЖНУЮ И НЕПОДВИЖНУЮ ЧАСТИ СИСТЕМЫ РЕЗКИ. ДЛЯ ГИБОЧНОЙ ЭЛЕКТРОФИЦИРОВАННОЙ МАШИНЫ С АВТОМАТИЧЕСКИМ УПРАВЛЕНИЕМ МОДЕЛИ FORMULA 14.</t>
  </si>
  <si>
    <t>COMPLETE INTERNAL SPLIT WHEEL</t>
  </si>
  <si>
    <t>РОЛИК РАЗДЕЛИТЕЛЬНЫЙ ВНУТРЕННИЙ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</si>
  <si>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t>
  </si>
  <si>
    <t>COMPLETE EXTERNAL SPLIT WHEEL</t>
  </si>
  <si>
    <t xml:space="preserve">РОЛИК ДВОЙНОЙ НАРУЖНЫЙ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</si>
  <si>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t>
  </si>
  <si>
    <t xml:space="preserve">РОЛИК ДВОЙНОЙ ВНУТРЕННИЙ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</si>
  <si>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t>
  </si>
  <si>
    <t>COMPLETE LOWER WIRE DIVIDING WHEEL</t>
  </si>
  <si>
    <t xml:space="preserve">Нижний ролик деления прутка в сборе </t>
  </si>
  <si>
    <t>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t>
  </si>
  <si>
    <t>COMPLETE UPPER WIRE DIVIDING WHEEL</t>
  </si>
  <si>
    <t xml:space="preserve">Верхний ролик деления прутка в сборе </t>
  </si>
  <si>
    <t>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t>
  </si>
  <si>
    <t>COMPLETE WIRE DIVIDING WHEEL DE=69</t>
  </si>
  <si>
    <t>РОЛИК В СБОРЕ DE=69</t>
  </si>
  <si>
    <t>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</si>
  <si>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COMPLETE WIRE DIVIDING WHEEL DE=65</t>
  </si>
  <si>
    <t>РОЛИК В СБОРЕ DE=65</t>
  </si>
  <si>
    <t>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</si>
  <si>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COMPLETE WIRE INTRODUCTION BUSH</t>
  </si>
  <si>
    <t>Втулка направляющая прутка в сборе</t>
  </si>
  <si>
    <t>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t>
  </si>
  <si>
    <t>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</si>
  <si>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ELECTRIC CUTTING DEVICE ASSEMBLY FOR FORMULA HS/SAP-PRIMA R (EXTENDED)</t>
  </si>
  <si>
    <t>Группа электрическая режущего устройства</t>
  </si>
  <si>
    <t>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t>
  </si>
  <si>
    <t>COMPLETE WELDING TORCH BINZEL ROBO 455 M8 2mt. VZ-0</t>
  </si>
  <si>
    <t>Горелка сварочная в сборе  BINZEL ROBO 455 M8 2mt. VZ−0</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</si>
  <si>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</si>
  <si>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ALEXANDER BINZEL SCHWEISSTECH NIK GMBH&amp;CO.KG</t>
  </si>
  <si>
    <t>ABICOR BINZEL</t>
  </si>
  <si>
    <t>Germany</t>
  </si>
  <si>
    <t>ГОРЕЛКА СВАРОЧНАЯ ДЛЯ СВАРКИ И ГАЗОТЕРМИЧЕСКОГО НАПЫЛЕНИЯ ДЛЯ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</si>
  <si>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ELETTROMECCANICA ICEB S.R.L.</t>
  </si>
  <si>
    <t>ICEB</t>
  </si>
  <si>
    <t>СВАРОЧНАЯ ГОРЕЛКА-СТАНКА ДЛЯ ВЯЗКИ ЦИЛИНДРИЧЕСКИХ СВАЙ CM PRO 1500 TELESCOPE. ТИП MIG ROBO WH 455 D, ДЛЯ ГАЗОПЛАМЕННОЙ СВАРКИ В СБОРЕ-ПОДКЛЮЧАЕТСЯ К СВАРОЧНОМУ МОДУЛЮ ESA 2645, ПРЕДСТАВЛЯЕТ СОБОЙ ГОРЕЛКУ В СБОРЕ С РУКАВОМ ДЛИНОЙ 2 М. ВКЛЮЧАЮЩИЙ В СЕБЯ ТОКОПОДВОДЯЩУЮ ЖИЛУ НАХОДЯЩУЮСЯ В ОБОЛОЧКЕ ПО КОТОРОЙ ПОДАЕТСЯ ЭЛЕКТРИЧЕСКИЙ ТОК, 450А ОХЛАЖДАЮЩАЯ ЖИДКОСТЬ. - ЯВЛЯЕТСЯ З/Ч РАНЕЕ СЕРТИФИЦИРОВАННОГО ОБОРУДОВАНИЯ, ТЕХ. ХАРКТЕРИСТИКИ- НАГРУЗКА: — 450 А СО2, 400 А ГАЗОВАЯ СМЕСЬ, М21 СОГЛАСНО EN 439,ПВ — 100%, ДИАМЕТР ПРОВОЛОКИ — 0,8-1,6 ММ, НОМИНАЛЬНЫЙ ТОК 450А</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</si>
  <si>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</si>
  <si>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ALEXANDER BINZEL SCHWEISSTECHNIK GMBH&amp;CO.KG</t>
  </si>
  <si>
    <t>DE</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</si>
  <si>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 ХАРАКТЕРИСТИКИ: ЖИДКОСТНОЕ ОХЛАЖДЕНИЕ" НАГРУЗКА: - 450 А СО2, 400 А ГАЗОВАЯ СМЕСЬ, М21 СОГЛАСНО ЕN 439 ПВ: - 100% ДИАМЕТР ПРОВОЛОКИ: - 0,8-1,6 ММ НОМИНАЛЬНЫЙ ТОК 450А - ЯВЛЯЕТСЯ З/Ч РАНЕЕ СЕРТИФИЦИРОВАННОГО ОБОРУДОВАНИЯ</t>
  </si>
  <si>
    <t>THYRISTOR DOP VSKU 91-04 COD.ELT2MODU0000</t>
  </si>
  <si>
    <t>Тиристор TIRIST MODU DOP VSKU 91-04 COD.ELT2MODU0000</t>
  </si>
  <si>
    <t>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t>
  </si>
  <si>
    <t>VISHAY SEMICONDUCTO RS</t>
  </si>
  <si>
    <t>VISHAY</t>
  </si>
  <si>
    <t>AUX. TRANSFORMER 150VA 230/400/22 COD.ELE1TRAS1282 (ICEB)</t>
  </si>
  <si>
    <t>Трансформатор AUX 150VA 230/400/22 COD.ELE1TRAS1282 (ICEB)</t>
  </si>
  <si>
    <t>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t>
  </si>
  <si>
    <t>ICEB SALDATRICI SRL</t>
  </si>
  <si>
    <t>ИЗМЕРИТЕЛЬНЫЙ ТРАНСФОРМАТОР ТОКА, В СБОРЕ С ДВУМЯ СОЕДИНИТЕЛЬНЫМИ КАБЕЛЯМИ, 230 В, МОЩНОСТЬ150 ВА, ДЛЯ АВТОМАТИКИ СВАРОЧНОЙ УСТАНОВКИ ICEB СТАНКА ПО ПРОИЗВОДСТВУ ОБЪЕМНЫХ КАРКАСОВ "СМ PRO 1500 TELESCOPE" ЯВЛЯЕТСЯ ЗАПЧАСТЬЮ РАНЕЕ СЕРТИФИЦИРОВАННОГО ОБОРУДОВАНИЯ</t>
  </si>
  <si>
    <t>ELETTROMECCA NICA ICEB SRL</t>
  </si>
  <si>
    <t>КАРТА ИНДУКТИВНОСТИ ART.8.242.004</t>
  </si>
  <si>
    <t>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t>
  </si>
  <si>
    <t>SINCOSALD SRL</t>
  </si>
  <si>
    <t>SINCOSALD</t>
  </si>
  <si>
    <t>TRANSFORMER/SONDA HALL ART.8.212.012 (SINCOSALD)</t>
  </si>
  <si>
    <t>ТРАНСФОРМАТОР ART.8.212.012 (SINCOSALD)</t>
  </si>
  <si>
    <t>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t>
  </si>
  <si>
    <t>SINCOSALD S.R.L.</t>
  </si>
  <si>
    <t>PCB [IGBT] POWER ART.8.245.026 (SINCOSALD)</t>
  </si>
  <si>
    <t>Плата силовая IGBT ART.8.245.026 (SINCOSALD)</t>
  </si>
  <si>
    <t>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t>
  </si>
  <si>
    <t>sincosald</t>
  </si>
  <si>
    <t>CARDS ART.8.213.019+8.253.001</t>
  </si>
  <si>
    <t>ПЛАТА АРТ.8.213.019 + 8.253.001</t>
  </si>
  <si>
    <t>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t>
  </si>
  <si>
    <t>GR.DI RAFFREDDAMENTO G.R.Z. 400V ART.K.004.016 (SINCOSALD)</t>
  </si>
  <si>
    <t>ТЕПЛООБМЕННИК ПРЕДНАЗНАЧЕН ДЛЯ ОХЛАЖДЕНИЯ ОХЛАЖДАЮЩЕЙ ЖИДКОСТИ(ВОДА).ЭТОТ БЛОК УСТАНАВЛИВАЕТСЯ В СВАРОЧНЫЙ ПОЛУАВТОМАТ В СТАНКЕ CM PRO 1100. ОН ПОДАЕТ ОХЛАЖДЁННУЮ ЖИДКОСТЬ ПО ТРУБКАМ К СВАРОЧНОЙ ГОРЕЛКЕ, ЖИДКОСТЬ СНИМАЕТ ЛИШНЕЕ ТЕПЛО С ГОРЕЛКИ И ВОЗВРАЩАЕТСЯ ОБРАТНО ЧЕРЕЗ КРАСНЫЙ РАЗЪЕМ В ТЕПЛООБМЕННИК. ТЕПЛООБМЕННИК ОТДАЕТ ТЕПЛО В ОКРУЖАЮЩУЮ СРЕДУ. НАПРЯЖЕНИЕ 400В. ЯВЛЯЕТСЯ ЧАСТЬЮ СЕРТИФИЦИРОВАННОГО ОБОРУДОВАНИЯ.</t>
  </si>
  <si>
    <t>FRONT CONTROL CARD 505 SYN ART.8.223.059(SINCOSALD)</t>
  </si>
  <si>
    <t>ПЛАТА ПЕРЕДНЕЙ ПАНЕЛИ CARD 505 SYN ART.8.223.059(SINCOSALD)</t>
  </si>
  <si>
    <t>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t>
  </si>
  <si>
    <t>REMOTE CONTROL FOR CARR.LF33 WELD.LINCOLN COD.K140</t>
  </si>
  <si>
    <t>ПУЛЬТ УДАЛЕННОГО УПРАВЛЕНИЯ ПРОВОЛОКОЙ - LF33 СВАРОЧНОГО АППАРАТА ЛИНКОЛЬН</t>
  </si>
  <si>
    <t>ПУЛЬТ УДАЛЕННОГО (КАБЕЛЬНОГО) УПРАВЛЕНИЯ ДЛЯ ПАРАМЕТРОВ СВАРОЧНОГО АППАРАТА LINKOLN. МОДЕЛЬ LF33, K14034-1. СОСТОИТ ИЗ 8МИ ЖИЛЬНОГО КАБЕЛЯ С ЦИЛИНДРИЧЕСКИМ РАЗЪЕМОМ ДЛЯ ПОДКЛЮЧЕНИЯ К ОСНОВНОМУ СВАРОЧНОМУ АППАРАТУ.ТАКЖЕ СОСТОИТ ИЗ 2 РЕГУЛЯТОРОВ И СТАЛЬНОГО КОРПУСА С РУЧКАМИ. ИСПОЛЬЗУЕТСЯ В СТАНКЕ ДЛЯ ЦИЛИНДРИЧЕСКИХ КАРКАСОВ CM PRO 2500. НАПРЯЖЕНИЕ 24 В ПОСТОЯННЫЙ ТОК, 0,5 А. ПОЗВОЛЯЕТ ЗАДАВАТЬ СКОРОСТЬ ПОДАЧИ СВАРОЧНОЙ ПРОВОЛОКИ ДЛЯ ПРОЦЕССА СВАРКИ. НЕ СОДЕРЖИТ БЕСПРОВОДНЫХ ТЕХНОЛОГИЙ.</t>
  </si>
  <si>
    <t>LINCOLN ELECTRIC BESTER</t>
  </si>
  <si>
    <t>LINCOLN</t>
  </si>
  <si>
    <t>PL</t>
  </si>
  <si>
    <t>CONTROL BOARD WS4R ART.8.213.027 (SINCOSALD)</t>
  </si>
  <si>
    <t>ПЛАТА УПРАВЛЕНИЯ WS4R ART.8.213.027 (SINCOSALD)</t>
  </si>
  <si>
    <t>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t>
  </si>
  <si>
    <t>CONTACTOR MINI Art.LP4-K0901BW3</t>
  </si>
  <si>
    <t>МИНИ КОНТАКТОР Art.LP4-K0901BW3</t>
  </si>
  <si>
    <t xml:space="preserve">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t>
  </si>
  <si>
    <t>SCHNEIDER ELECTRIC SE</t>
  </si>
  <si>
    <t>SCHNEIDER ELECTRIC</t>
  </si>
  <si>
    <t>FR</t>
  </si>
  <si>
    <t>MINI CONTACTOR NO 24Vdc-9A LP4K0910BW3</t>
  </si>
  <si>
    <t>МИНИ КОНТАКТОР NO 24Vdc-9A LP4K0910BW3</t>
  </si>
  <si>
    <t xml:space="preserve">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t>
  </si>
  <si>
    <t>ID</t>
  </si>
  <si>
    <t>REVERSING STARTER ART.LU2B12BL 12A 24VDC (TELEM.)</t>
  </si>
  <si>
    <t>Телеинвертор</t>
  </si>
  <si>
    <t xml:space="preserve">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</si>
  <si>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8536301000
8536302000</t>
  </si>
  <si>
    <t>POWER BASE 12A Art.LUB12</t>
  </si>
  <si>
    <t>СИЛОВАЯ БАЗА 12A Art.LUB12</t>
  </si>
  <si>
    <t xml:space="preserve">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</si>
  <si>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POWER BASE TELEINV.32A 24VDC ART.LU2B32BL (TELEM.)</t>
  </si>
  <si>
    <t>СИЛОВАЯ БАЗА ИНВЕРТОРА.32A 24VDC ART.LU2B32BL (TELEM.)</t>
  </si>
  <si>
    <t>РЕВЕРСИВНЫЙ СИЛОВОЙ БЛОК 32А, 24VDC С КЛЕММАМИ (ART.LU2B32BL), ПРЕДСТАВЛЯЕТ СОБОЙ 3-ПОЛЮСНЫЙ КОНТАКТОР (ПУСКАТЕЛЬ) СЕРИИ TESYS, РАБ. НАПРЯЖ. 24-690V, НА СИЛУ ТОКА 32A, С ВИНТОВЫМИ ЗАЖИМАМИ, ДЛЯ УПРАВЛЕНИЯ, КОММУТАЦИИ И ЗАЩИТЫ ЭЛ. ЦЕПИ 3-Х ФАЗНЫХ ЭЛЕКТРОДВИГАТЕЛЕЙ. ИСПОЛЬЗУЕТСЯ В СТАНКЕ ДЛЯ НАВИВКИ ЦИЛИНДРИЧЕСКИХ КАРКАСОВ ДЛЯ УПРАВЛЕНИЯ МОТОРОМ ПЕРЕМЕЩЕНИЯ СВАРОЧНОГО МЕХАНИЗМА ВВЕРХ-ВНИЗ.</t>
  </si>
  <si>
    <t>SCHNEIDER ELECTRIC INDUSTRIES SAS</t>
  </si>
  <si>
    <t>BLOCK FOR AUXILIARY CONTACTS TSYUS 1-NO 1-NC Cod.LUA1C11</t>
  </si>
  <si>
    <t>Блок вспомогательных контактов THESYS U 1-NO 1-NC Cod.LUA1C11   </t>
  </si>
  <si>
    <t xml:space="preserve">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</si>
  <si>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BLOCK FOR AUX. CONTACTS 1NC/1NO COD.LA1KN11</t>
  </si>
  <si>
    <t>БЛОК ДОПОЛНИТЕЛЬНЫХ КОНТАКТОВ 1NC/1NO COD.LA1KN11</t>
  </si>
  <si>
    <t xml:space="preserve">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t>
  </si>
  <si>
    <t>CZ</t>
  </si>
  <si>
    <t>BLOCCHETTO NC ART.ZBE-102 (SCHNEIDER)</t>
  </si>
  <si>
    <t>БЛОК ДОПОЛНИТЕЛЬНЫХ КОНТАКТОВ.LA1KN31 (TELEM.)</t>
  </si>
  <si>
    <t xml:space="preserve">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</si>
  <si>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SINGLE-PHASE TRANSFORMER 1000VA 400/480 OUT 220  Cod.TVM1000B-M</t>
  </si>
  <si>
    <t>ТРАНСФОРМАТОР однофазный 1000VA 400/480 OUT 220</t>
  </si>
  <si>
    <t xml:space="preserve">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t>
  </si>
  <si>
    <t>italweber</t>
  </si>
  <si>
    <t xml:space="preserve">Italia </t>
  </si>
  <si>
    <t>MINI RELAY TYPE 40.61 VDC (Finder)</t>
  </si>
  <si>
    <t>МИНИ РЕЛЕ 40.61 VDC (Finder)</t>
  </si>
  <si>
    <t xml:space="preserve">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t>
  </si>
  <si>
    <t>FINDER S.P.A</t>
  </si>
  <si>
    <t>FINDER</t>
  </si>
  <si>
    <t>STATIC RELAY 24VDC 20A THREEPHASE RGC3A60D20KKE</t>
  </si>
  <si>
    <t>РЕЛЕ 24VDC 20A THREEPHASE RGC3A60D20KKE</t>
  </si>
  <si>
    <t>PHASES SEQUENCE MODULE PMV10A440 208-480AC (LOVATO)</t>
  </si>
  <si>
    <t>Модуль чередования фаз PMV10 A440 208-408 AC</t>
  </si>
  <si>
    <t>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t>
  </si>
  <si>
    <t>LOVATO</t>
  </si>
  <si>
    <t>BASE FOR 2-WAY MINI-RELAY TYPE 95.05 (FINDER)</t>
  </si>
  <si>
    <t>КРЕПЛЕНИЕ ДЛЯ МИНИ РЕЛЕ TYPE 95.05 (FINDER)</t>
  </si>
  <si>
    <t xml:space="preserve">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t>
  </si>
  <si>
    <t>TH</t>
  </si>
  <si>
    <t>BLACK PUSH BUTTON D.22 ZB4-BA2</t>
  </si>
  <si>
    <t>КНОПКА ЧЕРНАЯ D.22 ZB4-BA2</t>
  </si>
  <si>
    <t xml:space="preserve">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</si>
  <si>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КНОПКА ЧЕРНАЯ D.22 ZB4-BA2-ГОЛОВКА КНОПОЧНОГО ВЫКЛЮЧАТЕЛЯ СЕРИИ ZB4, МАТЕРИАЛ КОРПУСА ХРОМИРОВАННАЯ СТАЛЬ, МАТЕРИАЛ ГОЛОВКИ ПВХ, МОНТАЖНЫЙ ДИАМЕТР.22ММ-</t>
  </si>
  <si>
    <t>GREEN BUTTON D.22 ZB4-BA3</t>
  </si>
  <si>
    <t>КНОПКА ЗЕЛЕНАЯ D.22 ZB4-BA3</t>
  </si>
  <si>
    <t xml:space="preserve">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</si>
  <si>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WHITE PUSH-BUTTON D.22 ART.ZB4-BA1(TELEM.)</t>
  </si>
  <si>
    <t>КНОПКА БЕЛАЯ D.22 ART.ZB4-BA1(TELEM.)</t>
  </si>
  <si>
    <t xml:space="preserve">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t>
  </si>
  <si>
    <t>WHITE LIGHTING PUSH BUTTON ART.ZB4 BW 313</t>
  </si>
  <si>
    <t>КНОПКА С БЕЛОЙ ПОДСВЕТКОЙ ART.ZB4 BW 313</t>
  </si>
  <si>
    <t xml:space="preserve">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</si>
  <si>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</si>
  <si>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RED MUSHROOM BUTTON STAB. ART.ZB4-BS844</t>
  </si>
  <si>
    <t>КРАСНАЯ КНОПКА ГРИБ. ART.ZB4-BS844</t>
  </si>
  <si>
    <t xml:space="preserve"> КРАСНАЯ КНОПКА ГРИБ.(ART.ZB4-BS844) 24VDC -КНОПОЧНЫЙ ВЫКЛЮЧАТЕЛЬ АВАРИЙНОЙ ОСТАНОВКИ СТАНКА, НАПРЯЖ.24В,</t>
  </si>
  <si>
    <t>ILLUMINATED PUSH-BUTTON ORANGE ART.ZB4BW353</t>
  </si>
  <si>
    <t>КНОПКА ОРАНЖЕВАЯ С ПОДСВЕТКОЙ ART.ZB4BW353</t>
  </si>
  <si>
    <t xml:space="preserve">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</si>
  <si>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TRASM.+RICEV.SE-SET VER.2.0 SENSOR SET ART.101179375(SCHME.)</t>
  </si>
  <si>
    <t>НАБОР ДАТЧИКОВ ПЕРЕДАТЧИК+РЕСИВЕР VER. 2.0 ART. 1011793</t>
  </si>
  <si>
    <t>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t>
  </si>
  <si>
    <t>К.А. SCHMERSAL GMBH &amp; CO. KG</t>
  </si>
  <si>
    <t>К.А. SCHMERSAL</t>
  </si>
  <si>
    <t>LEVEL SELECTOR ART.ZB4-BK1213</t>
  </si>
  <si>
    <t>СЕЛЕКТОР ART.ZB4-BK1213</t>
  </si>
  <si>
    <t xml:space="preserve">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t>
  </si>
  <si>
    <t>BLACK LEVER SELECTOR SWITCH ART.ZB4-BD5-3 POSITIONS-INSTABLE</t>
  </si>
  <si>
    <t>ПЕРКЛЮЧАТЕЛЬ-СЕЛЕКТОР ЧЕРНЫЙ ART.ZB4-BD5-3 POSITIONS-INSTABL</t>
  </si>
  <si>
    <t xml:space="preserve">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t>
  </si>
  <si>
    <t>8538909909
7326909807</t>
  </si>
  <si>
    <t>BLACK LEVER SELECTOR SWITCH ART.ZB4-BD2 (2 POS. - STABLE)</t>
  </si>
  <si>
    <t>ПЕРЕКЛЮЧАТЕЛЬ ЧЕРНЫЙ ART.ZB4-BD2 (2 POS. - STABLE)</t>
  </si>
  <si>
    <t xml:space="preserve">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</si>
  <si>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SELECTOR ZB4-BD3</t>
  </si>
  <si>
    <t>СЕЛЕКТОР ЧЕРНЫЙ ZB4-BD3</t>
  </si>
  <si>
    <t xml:space="preserve">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</si>
  <si>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LEVER SELECTOR SWITCH ART.ZB4-BD4 (2 POS. - INSTABLE)</t>
  </si>
  <si>
    <t>СЕЛЕКТОР ДВУХПОЗИЦИОННЫЙ БЕЗ ФИКС. ПОЛОЖ. ART.ZB4-BD4</t>
  </si>
  <si>
    <t xml:space="preserve">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</si>
  <si>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COMPLETE INSTABLE BLACK SELECTOR 3P  ART.ZB4-BD5</t>
  </si>
  <si>
    <t>ПЕРЕКЛЮЧАТЕЛЬ ПЛАСТИКОВЫЙ 3-Х ПОЗИЦИОННЫЙ ART.ZB4-BD5</t>
  </si>
  <si>
    <t>ПЕРЕКЛЮЧАТЕЛЬ ПЛАСТИКОВЫЙ, СЛУЖИТ ДЛЯ ВЫБОРА И ВКЛЮЧЕНИЯ ПОДАЧИ И ОБРАТНОГО ХОДА. ИМЕЕЕТ ТРИ РАБОЧИХ ПОЛОЖЕНИЯ. ЦЕНТРАЛЬНОЕ - ПОДАЧА СИГНАЛА НЕ ПРОИСХОДИТ, ПРАВОЕ - ПРОИСХОДИТ ПОДАЧА, ЛЕВОЕ - ПРОИСХОДИТ ВОЗВРАТ. МАТЕРИАЛ ПЛАСТИК.ИСПОЛЬЗУЕТСЯ НА КОНСОЛИ УПРАВЛЕНИЯ. МОНТАЖНЫЙ ДИАМЕТР 22ММ. ART.ZB4-BD5. НАПРЯЖЕНИЕ 24В. ЯВЛЯЕТСЯ ЧАСТЬЮ СТАНКА CM PRO 1600</t>
  </si>
  <si>
    <t>KEY SELECTOR ZB4-BG3</t>
  </si>
  <si>
    <t>СЕЛЕКТОР КНОПОЧНЫЙ ZB4-BG3</t>
  </si>
  <si>
    <t xml:space="preserve">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t>
  </si>
  <si>
    <t>KEY SELECTOR SWITCH ART.ZB4-BG2</t>
  </si>
  <si>
    <t>СЕЛЕКТОР КЛЮЧЕВОЙ ART.ZB4-BG2</t>
  </si>
  <si>
    <t xml:space="preserve">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t>
  </si>
  <si>
    <t>LIGHT LED ZBV-B1 24V</t>
  </si>
  <si>
    <t>СВЕТОДИОДНАЯ ПОДСВЕТКА ZBV-B1 24V</t>
  </si>
  <si>
    <t xml:space="preserve">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t>
  </si>
  <si>
    <t>PEDAL ART.KR200S11</t>
  </si>
  <si>
    <t>Педаль</t>
  </si>
  <si>
    <t>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t>
  </si>
  <si>
    <t>MAGNETOTHERMIC SWITCH 1.25-5A/4A 24VDC Art.LUCA05BL</t>
  </si>
  <si>
    <t>Выключатель магнитотермический ART.LUCA05BL 1.25-5A 24VDC      </t>
  </si>
  <si>
    <t xml:space="preserve">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t>
  </si>
  <si>
    <t>8536301000
8536201007</t>
  </si>
  <si>
    <t>MAGNETIC LIMIT SWITCH 0.35-1.4A 24VDC Art.LUCA1X5BL</t>
  </si>
  <si>
    <t>МАГНТНЫЙ КОНЦЕВОЙ ВЫКЛЮЧАТЕЛЬ 0.35-1.4A 24VDC Art.LUCA1X5BL</t>
  </si>
  <si>
    <t xml:space="preserve">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t>
  </si>
  <si>
    <t>МАГНИТНЫЙ КОНЦЕВОЙ ВЫКЛЮЧАТЕЛЬ 0.35-1.4A 24VDC (ART.LUCA1XBL)-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t>
  </si>
  <si>
    <t>STANDARD UNIT 3-12 ART.LUCA12 BL24VDC</t>
  </si>
  <si>
    <t>СТАНДАРТНЫЙ БЛОК 3-12 ART.LUCA12BL24VDC</t>
  </si>
  <si>
    <t xml:space="preserve">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t>
  </si>
  <si>
    <t>BOX FOR PUSH-BUTTON PANEL D.22 ART.040C0920-7P4 (ELFIN)</t>
  </si>
  <si>
    <t>Кассета для кнопочной панели D.22 ART.040C0920−7P4 (ELFIN)</t>
  </si>
  <si>
    <t>ПЛАСТИКОВЫЙ ВНЕШНИЙ БЛОК
ДЛЯ КНОПОК ВСПОМОГАТЕЛЬНЫХ
ОПЕРАЦИЙ ГИБОЧНОГО СТАНКА
FORMULA 14. НЕ СОДЕРЖИТ
ЭЛЕКТРИЧЕСКИХ ЭЛЕМЕТОВ.</t>
  </si>
  <si>
    <t>ELFIN S.R.L.</t>
  </si>
  <si>
    <t>ELFIN</t>
  </si>
  <si>
    <t>CONTACT NA ZBE101 (TELEM.)</t>
  </si>
  <si>
    <t>Контакт NO ZBE101 (TELEM.)          </t>
  </si>
  <si>
    <t xml:space="preserve">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</si>
  <si>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CONTACT  NA ZB4-BZ101 + BASE Telem.</t>
  </si>
  <si>
    <t xml:space="preserve">Контакт NO ZB4-BZ101+base (TELEM.) </t>
  </si>
  <si>
    <t xml:space="preserve">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</si>
  <si>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8536900100
8538909908</t>
  </si>
  <si>
    <t>AUXILIARY CONTACT ART.LUFN11 (NO/NC)</t>
  </si>
  <si>
    <t>ДОПОЛНИТЕЛЬНЫЕ КОНТАКТЫ АРТ.LUFN11 (NO/NC)</t>
  </si>
  <si>
    <t xml:space="preserve">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</si>
  <si>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AUXILIARY CONTACT NO+NO ART.LUA1C20</t>
  </si>
  <si>
    <t>ДОПОЛНИТЕЛЬНЫЕ КОНТАКТЫ NO+NO ART.LUA1C20</t>
  </si>
  <si>
    <t xml:space="preserve">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</si>
  <si>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ДОПОЛНИТЕЛЬНЫЕ КОНТАКТЫ NO+NO (ART.LUA1C20)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t>
  </si>
  <si>
    <t>LIMIT SWITCH Mod.VL Cod.AZ8112CE - B300 5A 250V AC (NAIS)</t>
  </si>
  <si>
    <t>Выключатель концевой Mod.VL Cod.AZ8112CE − B300 5A 250V AC (NAIS)</t>
  </si>
  <si>
    <t>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t>
  </si>
  <si>
    <t>PANASONIC CORPORATION</t>
  </si>
  <si>
    <t>PANASONIC</t>
  </si>
  <si>
    <t>КОНЦЕВОЙ ВЫКЛЮЧАТЕЛЬ, VL
COD. AZ8112CE-B3005A, 250V AC
(NAIS), ПРОДОЛЬНЫЙ
РОЛИКОВЫЙ ПЛУНЖЕР 1 NO+1 NC
НОМИНАЛЬНОЕ НАРЯЖ.250VAC,
ТОК 5-10 А-, ДЛЯ СТАНКА ДЛЯ
ВЯЗКИ ЦИЛИНДРИЧЕСКИХ СВАЙ
CM PRO 1500- З/Ч РАНЕЕ СЕРТИФИЦИРОВАННОГО
ОБОРУДОВАНИЯ РОИС:
02845/02580-001/ТЗ-150713</t>
  </si>
  <si>
    <t>LIMIT SWITCH ART.FR 531 (PIZZATO)</t>
  </si>
  <si>
    <t>ВЫКЛЮЧАТЕЛЬ КОНЦЕВОЙ FR 531 (PIZZATO)</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</si>
  <si>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</si>
  <si>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PIZZATO ELETTRICA</t>
  </si>
  <si>
    <t>PIZZATO</t>
  </si>
  <si>
    <t xml:space="preserve"> 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</si>
  <si>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ROTATION STOP FR 515</t>
  </si>
  <si>
    <t>ДАТЧИК ОСТАНОВКИ ОПУСКАНИЯ ОПОРЫ FR 515</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</si>
  <si>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</si>
  <si>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</si>
  <si>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1100 (ПОЛУАВТОМАТИЧЕСКАЯ ДУГОВАЯ СВАРКА ПЛАВЯЩИМСЯ ЭЛЕКТРОДОМ В СРЕДЕ ИНЕРТНОГО ГАЗА)</t>
  </si>
  <si>
    <t>PNEUMAX</t>
  </si>
  <si>
    <t>SAFETY LIMIT SWITCH Mod.FR 693 1NO+1NC</t>
  </si>
  <si>
    <t>КОНЦЕВОЙ ВЫКЛЮЧАТЕЛЬ СИСТЕМЫ БЕЗОПАСНОСТИ Mod.FR 693 1NO+1NC</t>
  </si>
  <si>
    <t xml:space="preserve">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t>
  </si>
  <si>
    <t>SE</t>
  </si>
  <si>
    <t>LIMIT SWITCH NAIS AZ8104CE</t>
  </si>
  <si>
    <t>ВЫКЛЮЧАТЕЛЬ КОНЦЕВОЙ NAIS AZ8104CE</t>
  </si>
  <si>
    <t xml:space="preserve">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t>
  </si>
  <si>
    <t>КОНЦЕВОЙ ВЫКЛЮЧАТЕЛЬ, NAIS AZ8104CE, РОЛИКОВЫЙ РЫЧАГ 1 NO+1 NC, НОМИНАЛЬНОЕ НАПРЯЖ. 250VAC, НОМИНАЛЬНЫЙ ТОК 5-10А, ДЛЯ СТАНКА ДЛЯ ВЯЗКИ ЦИЛИНДРИЧЕСКИХ СВАЙ CM PRO 1500 TELESCOPE - З/Ч РАНЕЕ СЕРТИФИЦИРОВАННОГО ОБОРУДОВАНИЯ РОИС: 02845/02580-001/ТЗ-150713</t>
  </si>
  <si>
    <t>ROTATING LIMIT SWITCH MOD. FR996 2NC</t>
  </si>
  <si>
    <t>Выключатель концевой MOD. FR996 2NC</t>
  </si>
  <si>
    <t xml:space="preserve">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t>
  </si>
  <si>
    <t>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t>
  </si>
  <si>
    <t>ROTATIVE SECURITY LIMIT SWITCH MOD. FR996 2NC</t>
  </si>
  <si>
    <t>ROTATIVE SECURITY LIMIT SWITCH MOD. FR996 2NC (PIZZATO)</t>
  </si>
  <si>
    <t>SECURITY SENSOR RFID STDD310MK-D1T (PIZZATO)</t>
  </si>
  <si>
    <t>ЗАЩИТНЫЙ ДАТЧИК СЕРИИ ST, ПРЕДСТАВЛЯЕТ СОБОЙ БЕСКОНТАКТНЫЙ ВЫКЛЮЧАТЕЛЬ СТАНКА RETA 12. НАПРЯЖЕНИЕ 24В.</t>
  </si>
  <si>
    <t>WHEEL LIMIT SWITCH 2NC ART.FR1131 (PIZZATO)</t>
  </si>
  <si>
    <t>Датчик ролика  2NC ART.FR1131 (PIZZATO)</t>
  </si>
  <si>
    <t xml:space="preserve">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</si>
  <si>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WHEEL LIMIT SWITCH 2NO ART.FR1231 (PIZZATO)</t>
  </si>
  <si>
    <t>Датчик ролика 2NO ART.FR1231 (PIZZATO)</t>
  </si>
  <si>
    <t>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</si>
  <si>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WASHER STOP 1NO+1NC ART.FB4515?2SN</t>
  </si>
  <si>
    <t>ДАТЧИК ОСТАНОВКИ 1NO+1NC ART.FB4515 2SN</t>
  </si>
  <si>
    <t>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t>
  </si>
  <si>
    <t>SOCKET CKF 03 (Ilme)</t>
  </si>
  <si>
    <t>РАЗЪЕМ CKF 03 (Ilme)</t>
  </si>
  <si>
    <t>РАЗЪЕМ ТИПА "МАМА" ЧЕТЫРЕХКОНТАТНЫЙ, КВАДРАТНЫЙ, ДЛЯ ПОДКЛЮЧЕНИЯ ПИТАНИЯ ВЕНТИЛЯТОРА, НАПРЯЖЕНИЕ 24 В</t>
  </si>
  <si>
    <t>ILME</t>
  </si>
  <si>
    <t>INSERTO FEMMINA 3P+T A VITE</t>
  </si>
  <si>
    <t>РАЗЪЕМ "МАМА" 4-PIN</t>
  </si>
  <si>
    <t>ЭЛЕКТРИЧЕСКИЙ РАЗЪЕМ ТИПА "МАМА" 4-PIN. НА КОРПУСЕ РАЗЪЕМА ЕСТЬ ВИНТ ДЛЯ КРЕПЛЕНИЯ. СЕЧЕНИЯ ПРОВОДА: 0,75-2,5ММ2. ТОК 10А, НАПРЯЖЕНИЕ 230/400В. КОНТАКТЫ: ПОСЕРЕБРЕННЫЕ ПЛАСТИНЫ. ДЛЯ СОБСТВЕННЫХ НУЖД КОМПАНИИ. ЗАПЧАСТЬ РАНЕЕ СЕРТИФИЦИРОВАННОГО ОБОРУДОВАНИЯ: СТАНКА ДЛЯ ВЯЗКИ ЦИЛИНДРИЧЕСКИХ СВАЙ МОДЕЛИ CM PRO 2500.</t>
  </si>
  <si>
    <t>I.L.M.E. S.P.A.</t>
  </si>
  <si>
    <t>ANGULAR FIXED PROTECTION ART.CK 03 IA (ILME)</t>
  </si>
  <si>
    <t>ЗАЩИТА УГЛОВАЯ ART.CK 03 IA (ILME)</t>
  </si>
  <si>
    <t>КОРПУС ПЛАСТИКОВЫЙ УГЛОВОЙ С ПЛАСТИКОВОЙ ЗАЩЕЛКОЙ ДЛЯ ФИКСАЦИИ КОРПУСА РАЗЪЕМА</t>
  </si>
  <si>
    <t>FIXED CASE (3-4P) ART.76.320.0729.0 (WIELAND)</t>
  </si>
  <si>
    <t>КОРПУС ДЛЯ ФИКСИРОВАННОГО РАЗЪЕМА</t>
  </si>
  <si>
    <t>КОРПУС ДЛЯ ФИКСИРОВАННОГО РАЗЪЕМА ДЛЯ РАЗМЕЩЕНИЯ В НЕМ ЭЛЕКТРИЧЕСКОГО РАЗЪЕМА И ЗАКРЕПЛЕНИЯ ЕГО НА СТАНКЕ. НА КОРПУСЕ ПРИСУТСТВУЕТ ЗАМОК ДЛЯ ФИКСАЦИИ ОТВЕТНОЙ ЧАСТИ. КОРПУС ИЗГОТОВЛЕН ЛИТЬЕМ. МАТЕРИАЛ - ЦИНК. ДЛЯ СОБСТВЕННЫХ НУЖД КОМПАНИИ.</t>
  </si>
  <si>
    <t>WIELAND ELECTRIC GMBH</t>
  </si>
  <si>
    <t>WIELAND</t>
  </si>
  <si>
    <t>THORN FRUIT CKM 03 (Ilme)</t>
  </si>
  <si>
    <t>разъем CKM 03 (Ilme)</t>
  </si>
  <si>
    <t>РАЗЪЕМ ТИПА "ПАПА" ЧЕТЫРЕХКОНТАТНЫЙ, КВАДРАТНЫЙ, ДЛЯ ПОДКЛЮЧЕНИЯ ПИТАНИЯ ВЕНТИЛЯТОРА, НАПРЯЖЕНИЕ 24 В</t>
  </si>
  <si>
    <t>VERT.MOBILE HOUSING WITHOUT CABLE PRESSER Art.CK03 VS</t>
  </si>
  <si>
    <t>Вертикальное подвижный корпус без фиксатора кабеля Art.CK03 VS</t>
  </si>
  <si>
    <t>КОРПУС ПЛАСТИКОВЫЙ ДЛЯ ФИКСАЦИИ РАЗЪЕМА</t>
  </si>
  <si>
    <t>INSULATING CAPS FOR TERMINALS ART.81010 10 BM</t>
  </si>
  <si>
    <t>НАКОНЕЧНИК - ГИЛЬЗА МЕДНАЯ ЛУЖЕНАЯ С ИЗОЛЯЦИЕЙ ПВХ ДЛЯ КАБЕЛЯ СЕЧЕНИЕМ 10 ММ2, НАПРЯЖЕНИЕ ДО 1000В. ЯВЛЯЮТСЯ ЗАПЧАСТЯМИ РАНЕЕ СЕРТИФИЦИРОВАННОГО ОБОРУДОВАНИЯ - ГИБОЧНОЙ МАШИНЫ RETA 13</t>
  </si>
  <si>
    <t>SKINTOP S.P.A.</t>
  </si>
  <si>
    <t>SKINTOP</t>
  </si>
  <si>
    <t>TERMINAL SEZ.35MM SCREW 8MM ART.CEM A7-M8</t>
  </si>
  <si>
    <t>НАКОНЕЧНИК МЕДНЫЙ ЛУЖЕНЫЙ ПОД БОЛТ М8, НАПРЯЖЕНИЕ ДО 1000В,ЯВЛЯЮТСЯ ЗАПЧАСТЯМИ РАНЕЕ СЕРТИФИЦИРОВАННОГО ОБОРУДОВАНИЯ - ГИБОЧНОЙ МАШИНЫ RETA 13</t>
  </si>
  <si>
    <t>CEMBRE S.P.A.</t>
  </si>
  <si>
    <t>CEMBRE</t>
  </si>
  <si>
    <t>TUBE  PMF-04 SERIE FLAT Г_x0098_=6-10MM. L=15 ART.90420 (CEMBRE)</t>
  </si>
  <si>
    <t>ПЛАСТИКОВЫЙ ХОМУТ, ДЛЯ МОНТАЖА НА ЭЛЕКТРИЧЕСКИЙ КАЕЛЬ. ИСПОЛЬЗУЕТСЯ ДЛЯ МАРКИРОВКИ КАБЕЛЯ</t>
  </si>
  <si>
    <t>PRE-INSULATED TUBE  SEZ.10MMQ P=12MM AVORIO - CEMPKC1012</t>
  </si>
  <si>
    <t>НАКОНЕЧНИК - ГИЛЬЗА МЕДНЫЙ ЛУЖЕНЫЙ С ИЗОЛЯЦИЕЙ ПВХ. РАДИУС 12 ММ, ПОД КАБЕЛЬ 10 ММ2, ЯВЛЯЮТСЯ ЗАПЧАСТЯМИ РАНЕЕ СЕРТИФИЦИРОВАННОГО ОБОРУДОВАНИЯ - ГИБОЧНОЙ МАШИНЫ RETA 13</t>
  </si>
  <si>
    <t>ADAPTER MORS/RJ45 8 PIN FL-PP-RJ45-SCC ART.2901642(PHOE.)</t>
  </si>
  <si>
    <t>АДАПТЕР MORS/RJ45 8 PIN FL-PP-RJ45-SCC ART.2901642(PHOE.)</t>
  </si>
  <si>
    <t>ПАТЧ-ПАНЕЛЬ ДЛЯ РАЗВЕДЕНИЯ ПРОВОДОВ ИЗ ГНЕЗДА RJ45 НА 8 ПРУЖИННЫХ КЛЕММ. CAT5E. ИНТЕРФЕЙС ETHERNET 10/100/1000 МБИТ/С. УСТАНОВКА НА DIN РЕЙКУ. РАЗМЕРЫ 29Х90Х53 ММ. НАПРЯЖЕНИЕ 24В.</t>
  </si>
  <si>
    <t>PHOENIX CONTACT</t>
  </si>
  <si>
    <t>SENSORS/ACTUATORS BOX MOD.SACB-6/3-L-M16 M8 ART.1516195</t>
  </si>
  <si>
    <t>Датчик привода Art.1516195 Mod.SACB−6/3−L−M16 M8</t>
  </si>
  <si>
    <t>MALE CONNECTOR QUICK MOD.SACC-M 8MS-3QO-0,25-M ART.1441008</t>
  </si>
  <si>
    <t>Коннектор MOD.SACC−M 8MS−3QO−0,25−M</t>
  </si>
  <si>
    <t xml:space="preserve">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</si>
  <si>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</si>
  <si>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PHOENIXCO
NTACT</t>
  </si>
  <si>
    <t>8536901000
8536699008
8563900000</t>
  </si>
  <si>
    <t>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</si>
  <si>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</si>
  <si>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PHOENIXCONTACT</t>
  </si>
  <si>
    <t xml:space="preserve"> 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</si>
  <si>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 CONT ACT</t>
  </si>
  <si>
    <t>QUICK SCREW CONNECTORS SET FOR THERMOSTAT CAREL PJEZS0G000 ART.0300010601</t>
  </si>
  <si>
    <t>Набор быстросъемных винтовых соединений для термостата CAREL PJEZS0G000 A</t>
  </si>
  <si>
    <t xml:space="preserve">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t>
  </si>
  <si>
    <t>COSMOTEC</t>
  </si>
  <si>
    <t>FUSES-HOLDING BASE NH2 3P ART.WN03767.000 (WOHNER)</t>
  </si>
  <si>
    <t>ДЕРЖАТЕЛЬ ПРЕДОХРАНИТЕЛЕЙ NH2</t>
  </si>
  <si>
    <t>ДЕРЖАТЕЛЬ ПРЕДОХРАНИТЕЛЕЙ NH2 ДЛЯ УСТАНОВКИ ПЛАВКИХ ВСТАВОК. ПОСТАВЛЯЕТСЯ В КОМПЛЕКТЕ С 6 ВИНТАМИ М10 ДЛЯ ФИКСАЦИИ ПЛАВКИХ ВСТАВОК. МАКСИМАЛЬНЫЙ ТОК 400А, КОЛИЧЕСТВО ФАЗ: 3, НАПРЯЖЕНИЕ 800В. ТИПОРАЗМЕР ПРЕДОХРАНИТЕЛЯ NH2. ДЛЯ СОБСТВЕННЫХ НУЖД КОМПАНИИ. ЗАПЧАСТЬ РАНЕЕ СЕРТИФИЦИРОВАННОГО ОБОРУДОВАНИЯ: СТАНКА ДЛЯ ВЯЗКИ ЦИЛИНДРИЧЕСКИХ СВАЙ МОДЕЛИ CM PRO 2500.</t>
  </si>
  <si>
    <t>WOHNER GMBH</t>
  </si>
  <si>
    <t>WOHNER</t>
  </si>
  <si>
    <t>СБОРКА ИЗ 3-Х СОЕДИНИТЕЛЬНЫХ ЗАЖИМОВ ПРОВОДКИ, СМОНТИРОВАННЫХ ВНУТРИ ЗАЩИТНЫХ ПВХ КОЖУХОВ. ДЛЯ ПОДКЛЮЧЕНИЯ СИЛОВЫХ ПИТАЮЩИХ КАБЕЛЕЙ СЕЧЕНИЕМ ОТ 95 ДО 300 ММ2 С НАПРЯЖЕНИЕМ ДО 1000 В К СТАНКУ.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</si>
  <si>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WOHNER GMBH &amp; CO. KG</t>
  </si>
  <si>
    <t>НАБОР ИЗ 2 БОКОВЫХ ПЛАСТИКОВЫХ КРЫШЕК ДЛЯ КРЕПЛЕНИЯ ЗАКРЫВАЮЩЕГО ПРОФИЛЯ 3-Х ФАЗНОГО КРЕПЛЕНИЯ КАБЕЛЕЙ</t>
  </si>
  <si>
    <t>ЗАЩИТНЫЙ ПВХ ПРОФИЛЬ ДЛЯ ЗАКРЫТИЯ КРЕПЛЕНИЯ КАБЕЛЕЙ К ФАЗАМ СТАНКА</t>
  </si>
  <si>
    <t>ПВХ КРЫШКА ДЛЯ СИСТЕМЫ ПОДКЛЮЧЕНИЯ КАБЕЛЕЙ</t>
  </si>
  <si>
    <t>FUSE NH1 AM 200A 690V</t>
  </si>
  <si>
    <t>ПЛАВКИЙ ПРЕДОХРАНИТЕЛЬ НА СИЛУ ТОКА 200А, НАПРЯЖЕНИЕ 690В. ЗАПАСНАЯ ЧАСТЬ РАНЕЕ СЕРТИФИЦИРОВАННОГО ОБОРУДОВАНИЯ: СТАНКА СТЫКОВОЙ СВАРКИ СОПРОТИВЛЕНИЕМ, МОДЕЛИ STRIP CB/1200. ДЛЯ СОБСТВЕННЫХ НУЖД КОМПАНИИ.</t>
  </si>
  <si>
    <t>WOHNER SPA</t>
  </si>
  <si>
    <t>FUSIBILE NH1 AM 200A 690V</t>
  </si>
  <si>
    <t>ПРЕДОХРАНИТЕЛЬ ПЛАВКИЙ, НА СИЛУ ТОКА 200А, НАПРЯЖЕНИЕ 690В.- ЯВЛЯЕТСЯ ЗАПАСНОЙ ЧАСТЬЮ РАНЕЕ СЕРТИФИЦИРОВАННОГО СТАНКА СТЫКОВОЙ СВАРКИ СОПРОТИВЛЕНИЕМ, МОДЕЛИ STRIP CB/1200</t>
  </si>
  <si>
    <t>FUSE aM 10.3x38 4A</t>
  </si>
  <si>
    <t xml:space="preserve">ПРЕДОХРАНИТЕЛЬ aM 10.3x38 4A </t>
  </si>
  <si>
    <t>Плавкий предохранитель  служит для защиты электрических устройств небольшой мощности. Материал: сталь, медь, стекло, керамика. Ток до 4 А.</t>
  </si>
  <si>
    <t>italia</t>
  </si>
  <si>
    <t>FUSE gG10.3x38 4A</t>
  </si>
  <si>
    <t xml:space="preserve">ПРЕДОХРАНИТЕЛЬ GG 10.3x38 4A </t>
  </si>
  <si>
    <t>Italia</t>
  </si>
  <si>
    <t>PROXIMITY ART.XS1M12KP340 PROG.(TELEM.)</t>
  </si>
  <si>
    <t>ДАТЧИК ПРИБЛИЖЕНИЯ ART.XS1M12KP340 PROG.(TELEM.)</t>
  </si>
  <si>
    <t>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t>
  </si>
  <si>
    <t>PROXIMITI ART.XS1-M18KP340D CONNECTOR (TELEM.)</t>
  </si>
  <si>
    <t>Датчик приближения ART.XS1−M18KP340D коннектор (TELEM.)</t>
  </si>
  <si>
    <t>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t>
  </si>
  <si>
    <t>TELEMECANIQ UE</t>
  </si>
  <si>
    <t>France</t>
  </si>
  <si>
    <t>PROXIMITY TELEMECANIQUE XS1-M12KP340D (CONNECTOR)</t>
  </si>
  <si>
    <t>Датчик PROXIMITY TELEMECANIQUE XS1-M12KP340D (CONNECTOR)</t>
  </si>
  <si>
    <t>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t>
  </si>
  <si>
    <t>SCHNEIDER ELECTRIC S.P.A</t>
  </si>
  <si>
    <t>PROXIMITY OMRON E2A-M12KS04-M1-B1</t>
  </si>
  <si>
    <t>Датчик приближения OMRON E2A−M12KS04−M1−B1</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</si>
  <si>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</si>
  <si>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OMRON</t>
  </si>
  <si>
    <t>CHINA</t>
  </si>
  <si>
    <t>8536501907
9031803800
9030339900
8536000000</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</si>
  <si>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</si>
  <si>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</si>
  <si>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OMRON CORP</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</si>
  <si>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0...8ММ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800ГЦ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</si>
  <si>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</si>
  <si>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CN</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</si>
  <si>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</si>
  <si>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1100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</si>
  <si>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</si>
  <si>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БЕСКОНТАКТНЫЙ ВЫКЛЮЧАТЕЛЬ (ДАТЧИК ИНДУКТИВНЫЙ), E2A-M12KS04-M1-B1, ДАЛЬНОСТЬ СРАБАТЫВАНИЯ 0-8ММ, НАПРЯЖЕНИЕ ПИТАНИЯ 12-24VDC, ТОК 200МА, ЧАСТОТА ПЕРЕКЛЮЧАНИЯ 800 ГЦ,, ДЛЯ СТАНКА ДЛЯ ВЯЗКИ ЦИЛИНДРИЧЕСКИХ СВАЙ CM PRO 1600</t>
  </si>
  <si>
    <t>ТИП ДАТЧИКА: ИНДУКТИВНЫЙ, НАПРЯЖЕНИЕ 12-24В, ДАЛЬНОСТЬ: 0-8ММ, РАБОЧИЙ ТОК МАКС.
200МА,ПРИНЦИП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</si>
  <si>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</si>
  <si>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 ДЛЯ СТАНКА CM PRO 1500 TELESCOPE.</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</si>
  <si>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</si>
  <si>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</si>
  <si>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PROXIMITY OMRON E2A-M18KS08-M1-B3</t>
  </si>
  <si>
    <t>ДАТЧИК OMRON E2A-M18KS08-M1-B3</t>
  </si>
  <si>
    <t xml:space="preserve">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</si>
  <si>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ГЦ,ДЛЯ МАШИНЫ ГИБОЧНОЙ С АВТОМАТИЧЕСКИМ УПРАВЛЕНИЕМ ЭЛЕКТРОФИЦИРОВАННОЙ, МОДЕЛЬ FORMULA 14. ЯВЛЯЕТСЯ ЧАСТЬЮ СЕРТИФИЦИРОВАННОГО ОБОРУДОВАНИЯ.</t>
  </si>
  <si>
    <t>PROXIMITY M12 NPN N.O. IME12-02BNSZC0S 1040740 (SICK)</t>
  </si>
  <si>
    <t>ДАТЧИК ПРИБЛИЖЕНИЯ M12 NPN N.O. IME12-02BNSZC0S 1040740 (SICK)</t>
  </si>
  <si>
    <t xml:space="preserve">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</si>
  <si>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SICK AG</t>
  </si>
  <si>
    <t>SICK</t>
  </si>
  <si>
    <t>HU</t>
  </si>
  <si>
    <t>PROXIMITY M12 PNP N.C.  IME12-02BPOZC0S 1040736 (SICK)</t>
  </si>
  <si>
    <t>Датчик приближения M12 PNP N.O. IME12-02BPSZC0S 1040736 (SICK)</t>
  </si>
  <si>
    <t>8536501907
8536500000</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</si>
  <si>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</si>
  <si>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</si>
  <si>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</si>
  <si>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</si>
  <si>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</si>
  <si>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PROXIMITY M12 PNP N.O. IME12-02BPSZC0S 1040732 (SICK)</t>
  </si>
  <si>
    <t>Датчик приближения M12 PNP N.O. IME12-02BPSZC0S 1040732 (SICK)</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</si>
  <si>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</si>
  <si>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 ДЛЯ ГИБОЧНО-ПРАВИЛЬНО-ОТРЕЗНОГО СТАНКА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</si>
  <si>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14</t>
  </si>
  <si>
    <t>ИНДУКТИВНЫЙ ДАТЧИК ПРИБЛИЖЕНИЯ (КОНЦЕВОЙ ВЫКЛЮЧАТЕЛЬ) IME12-02BPSZC0S , ДАЛЬНОСТЬ СРАБАТЫАНИЯ 4ММ, НАПРЯЖ.ПИТАНИЯ 10-30 В DC, ДЛЯ ОПРЕДЕЛЕНИЯ ПОЗИЦИИ И СТАБИЛЬНОСТИ ВРАЩЕНИЯ ПРИЖИМНОГО РОЛИКА СПИРАЛЬНОЙ АРМАТУРНОЙ ПРОВОЛОКИ, В КОМПЛЕКТЕ С 2 ГАЙКАМИ ДЛЯ УСТАНОВКИ. ЯВЛЯЕТСЯ ЗАПЧАСТЬЮ МАШИНЫ ГИБОЧНОЙ С АВТОМАТИЧЕСКИМ УПРАВЛЕНИЕМ ЭЛЕКТРОФИЦИРОВАННОЙ, МОДЕЛИ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</si>
  <si>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t>
  </si>
  <si>
    <t xml:space="preserve"> 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</si>
  <si>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t>
  </si>
  <si>
    <t>ИНДУКТИВНЫЙ ДАТЧИК ПРИБЛИЖЕНИЯ (КОНЦЕВОЙ ВЫКЛЮЧАТЕЛЬ) IME12-02BPSZC0S , ДАЛЬНОСТЬ СРАБАТЫАНИЯ 4ММ, НАПРЯЖ.ПИТАНИЯ 12-24В DC ДЛЯ ОПРЕДЕЛЕНИЯ ПОЗИЦИИ И СТАБИЛЬНОСТИ ВРАЩЕНИЯ ПРИЖИМНОГО РОЛИКА СПИРАЛЬНОЙ АРМАТУРНОЙ ПРОВОЛОКИДЛЯ ГИБОЧНОЙ МАШИНЫ С АВТОМАТИЧЕСКИМ УПРАВЛЕНИЕМ МОДЕЛИ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</si>
  <si>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</si>
  <si>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</si>
  <si>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PROXIMITY M18 NC PNP IME18-05BPOZC0S 1040938 (SICK)</t>
  </si>
  <si>
    <t>Датчик приближения M18 NC PNP IME18-05BPOZC0S 1040938 (SICK)</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</si>
  <si>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t>
  </si>
  <si>
    <t xml:space="preserve">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</si>
  <si>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t>
  </si>
  <si>
    <t>PROXIMITY M18 PNP N.O. IME18-05BPSZCOS 1040934 (SICK)</t>
  </si>
  <si>
    <t>Датчик приближения M18 PNP N.O. IME18-05BPSZCOS 1040934 (SICK)</t>
  </si>
  <si>
    <t>PROXIMITY 33MM M18  PNP N.O. IME18-08BPSZC0K 1040965 (SICK)</t>
  </si>
  <si>
    <t>ДАТЧИК ПРИБЛИЖЕНИЯ 33MM M18 PNP N.O. IME18-08BPSZC0K 1040965 (SICK)</t>
  </si>
  <si>
    <t xml:space="preserve">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</si>
  <si>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IM12-02BPS-ZUK 1017426 (SICK)</t>
  </si>
  <si>
    <t>Датчик приближения IM12</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</si>
  <si>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</si>
  <si>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 ЯВЛЯЕТСЯ ЗАПЧАСТЬЮ МАШИНЫ ГИБОЧНОЙ С АВТОМАТИЧЕСКИМ УПРАВЛЕНИЕМ ЭЛЕКТРОФИЦИРОВАННОЙ, МОДЕЛИ PRIMA 13</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</si>
  <si>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МАШИНЫ ГИБОЧНОЙ С АВТОМАТИЧЕСКИМ УПРАВЛЕНИЕМ ЭЛЕКТРОФИЦИРОВАННОЙ, МОДЕЛЬ FORMULA 14</t>
  </si>
  <si>
    <t>PROXIMITY IME30-15NPSZC0S 1041014 (SICK)</t>
  </si>
  <si>
    <t>Датчик  M30 PNP N.O. IME30−15NPSXC0S1041014 (SICK)</t>
  </si>
  <si>
    <t xml:space="preserve">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</si>
  <si>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8536501907
9031803800</t>
  </si>
  <si>
    <t>PROXIMITY M30 PNP N.O. IME30-15NPSXC0S1041014 (SICK)</t>
  </si>
  <si>
    <t>PROXIMITY M30 PNP N.C. IME30-15NPOZC0S 1041018 (SICK)</t>
  </si>
  <si>
    <t>ДАТЧИК ПРИБЛИЖЕНИЯ M30 PNP N.C. IME30-15NPOZC0S 1041018 (SICK)</t>
  </si>
  <si>
    <t xml:space="preserve">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</si>
  <si>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M12 NC 46MM IME12-02BPOZC0K 1040735 (SICK)</t>
  </si>
  <si>
    <t>PROXIMITY M12 NO 46MM IME12-02BPSZC0K 1040731 (SICK)</t>
  </si>
  <si>
    <t>ДАТЧИК ПРИБЛИЖЕНИЯ M12 NO 46MM IME12-02BPSZC0K 1040731 (SICK)</t>
  </si>
  <si>
    <t>ИНДУКТИВНЫЙ ДАТЧИК ПРИБЛИЖЕНИЯ (КОНЦЕВОЙ ВЫКЛЮЧАТЕЛЬ) IME12-02BPSZCOK,ДАЛЬНОСТЬ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СВАРОЧНОЙ МАШИНЫ STRIP CB</t>
  </si>
  <si>
    <t>PROX. M12 NPN N.O. NO FLUSH IME12-04NNSZC0S 1040756 (SICK)</t>
  </si>
  <si>
    <t>Датчик PROX. M12 NPN N.O. NO FLUSH IM
E12−04NNSZC0S 1040756 (SICK)</t>
  </si>
  <si>
    <t>PROXIMITY M12 PNP N.O. NO FLUSH IME12-04NPSZC0S 1040748</t>
  </si>
  <si>
    <t>ДАТЧИК ПРИБЛИЖЕНИЯ M12 PNP N.O. NO FLUSH IME12−04NPSZC0S 1040748 (SICK)</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</si>
  <si>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</si>
  <si>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PROXIMITY M12 PNP N.O. NO FLUSH IME12-04NPSZC0S 1040748 (SICK)</t>
  </si>
  <si>
    <t>КОНЦЕВОЙ ВЫКЛЮЧАТЕЛЬ ИНДУКТИВНОГО ТИПА (ДАТЧИК ПРИБЛИЖЕНИЯ) IME12-04NPSZC0S, В КОМПЛЕКТЕ С УСТАНОВОЧНЫМИ ГАЙКАМИ (2 ШТ)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СТАНКА ВЯЗКИ ЦИЛИНДРИЧЕСКИХ СВАЙ</t>
  </si>
  <si>
    <t xml:space="preserve"> 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</si>
  <si>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4 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2000ГЦ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</si>
  <si>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</si>
  <si>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GERMANY</t>
  </si>
  <si>
    <t xml:space="preserve">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                    </t>
  </si>
  <si>
    <t>PROXIMITY M12 N.O ART.ICB12LF02NO + CABLE (GAVAZZI)</t>
  </si>
  <si>
    <t>Датчик PROXIMITY M12 N.O ART.ICB12LF0 2NO + CABLE (GAVAZZI)</t>
  </si>
  <si>
    <t xml:space="preserve">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t>
  </si>
  <si>
    <t>CARLO GAVAZZI AUTOMATION SPA</t>
  </si>
  <si>
    <t>GAVAZZI</t>
  </si>
  <si>
    <t>8536501907
хз</t>
  </si>
  <si>
    <t>Датчик PROXIMITY M12 N.O ART.ICB12LF0
2NO + CABLE (GAVAZZI)</t>
  </si>
  <si>
    <t>ENCODER MOD.EL63D.1B200S24P6X6MR.518 - H3624A.135/200</t>
  </si>
  <si>
    <t>ЭНКОДЕР MOD.EL63D.1B200S24P6X6 MR.518 - H3624A.135/200</t>
  </si>
  <si>
    <t>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 ПИТАНИЕ 5 В, 500 МА. ДЛЯ МАШИНЫ ГИБОЧНОЙ С АВТОМАТИЧЕСКИМ УПРАВЛЕНИЕМ ЭЛЕКТРОФИЦИРОВАННОЙ, МОДЕЛЬ FORMULA 14</t>
  </si>
  <si>
    <t>ELTRA GMBH</t>
  </si>
  <si>
    <t>ELTRA</t>
  </si>
  <si>
    <t>SK</t>
  </si>
  <si>
    <t>ENCODER Mod.HC1124A.13/1000 (HOHNER)</t>
  </si>
  <si>
    <t xml:space="preserve">Энкодер </t>
  </si>
  <si>
    <t>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t>
  </si>
  <si>
    <t>HOHNER</t>
  </si>
  <si>
    <t>ENCODER Md.EL58DM1000Z8/24L6S3HR.872</t>
  </si>
  <si>
    <t>ЭНКОДЕР  Md.EL58DM1000Z8/24L6S3HR.872</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</si>
  <si>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t>
  </si>
  <si>
    <t>9029100009
9031809100</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</si>
  <si>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УПРАВЛЕНИЕМ,ЭЛЕКТРОФИЦИРОВАН. МОДЕЛЬ BAT 65T/2</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</si>
  <si>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 ЭЛЕКТРОФИЦИРОВАН. МОДЕЛЬ BAT 65T/2</t>
  </si>
  <si>
    <t>ELTRA S.P.A.</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</si>
  <si>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ДЛЯ МАШИНЫ С АВТОМАТИЧЕСКИМ УПРАВЛЕНИЕМ,ЭЛЕКТРОФИЦИРОВАН. МОДЕЛЬ BAT 65T/2</t>
  </si>
  <si>
    <t>ENCODER HOHNER 1000 IMPULSES HC11K 50.21/1000 + COUPLING</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</si>
  <si>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t>
  </si>
  <si>
    <t>OHNER</t>
  </si>
  <si>
    <t>ENCODER HOHNER 1000 IMPULSES HC11K 50.21/1000 + COUPLING AND FLANGE</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</si>
  <si>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ВДЛЯ УСТАНОВКИ ДЛЯ РЕЗКИ СТЕРЖНЕВОЙ АРМАТУРЫ С АВТОМАТИЧЕСКИМ УПРАВЛЕНИЕМ SHEAR LINE 150.</t>
  </si>
  <si>
    <t>ENCODER ASS. MULTIG. ETH 10MM ART.8.5868.52B2.B212 (KUBLER)</t>
  </si>
  <si>
    <t>ЭНКОДЕР ASS. MULTIG. ETH 10MM ART.8.5868.52B2.B212</t>
  </si>
  <si>
    <t>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t>
  </si>
  <si>
    <t>KUBLER GMBH</t>
  </si>
  <si>
    <t>KUBLER</t>
  </si>
  <si>
    <t>ENCODER 4000 IMP. M12 8P ART.8.5000.D314.4000 (KUBLER)</t>
  </si>
  <si>
    <t>Энкодер</t>
  </si>
  <si>
    <t>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t>
  </si>
  <si>
    <t>FRITZ KUBLER GMBH</t>
  </si>
  <si>
    <t>Энкодер 4000 IMP. M12 8P ART.8.5000.D314.4000 (KUBLER)</t>
  </si>
  <si>
    <t>WELDING CONTROL KIT TE801 200-480V ETHERCAT (TECNA)</t>
  </si>
  <si>
    <t>БЛОК УПРАВЛЕНИЯ СВАРКОЙ TE801 200-480V ETHERCAT(TECNA)</t>
  </si>
  <si>
    <t>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t>
  </si>
  <si>
    <t>TECNA SPA</t>
  </si>
  <si>
    <t>TECNA</t>
  </si>
  <si>
    <t>IND.PC.C6030-0060 CEL.2.8GHZ 4GB RAM 60GB SSD(PIA.LAT.BECK.)</t>
  </si>
  <si>
    <t>ПК С6030-0060, Селерон, 2,8 ГГц, 4 Гб RAM, 60 SSD. BECKHOFF</t>
  </si>
  <si>
    <t>ПРОМЫШЛЕННЫЙ КОМПЬЮТЕР. ПК С РАЗЛИЧНЫМИ РАЗЪЕМАМИ ДЛЯ ПОДКЛЮЧЕНИЯ ВНЕШНИХ ПЕРЕФЕРИЙНЫХ УСТРОЙСТВ. ПРОЦЕССОР: INTEL CELERON G4900 2,8 GHZ РАЗЪЕМЫ: ETHERNET 10/1000 , USB-A, DISPLAY PORT. ПИТАНИЕ - 24 В (DC), 4 ГБ ОПЕРАТИВНОЙ ПАМЯТИ, 60 ГБ SSD ДИСК. ПРЕДНАЗНАЧЕН ДЛЯ СТАНКА ГИБКИ ХОМУТОВ ИЗ БУХТЫ FORMULA 14.</t>
  </si>
  <si>
    <t>BECKHOFF AUTOMATION GMBH &amp; CO. KG</t>
  </si>
  <si>
    <t>BECKHOFF</t>
  </si>
  <si>
    <t>MONITOR (LIQUID CRYSTALS DISPLAY) VGA 12,1 V.2 WITH  KEYBOARD</t>
  </si>
  <si>
    <t>Панель управления монитор (с ЖК дисплеем) VGA 12,1 V.2 c встроенной клавиатурой</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</si>
  <si>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t>
  </si>
  <si>
    <t>UDICOM</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</si>
  <si>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ПРЕДНАЗНАЧЕНА ДЛЯ МАШИНЫ ГИБОЧНОЙ С АВТОМАТИЧЕСКИМ УПРАВЛЕНИЕМ ЭЛЕКТРОФИЦИРОВАННОЙ, МОДЕЛЬ FORMULA 14</t>
  </si>
  <si>
    <t>UDICOM ELETTRONICA</t>
  </si>
  <si>
    <t>LCD TOUCH-SCREEN DISPLAY 8.4" OF CPU KS108 CAN-OPEN</t>
  </si>
  <si>
    <t>Сенсорная панель для дисплея 8,4" для KS108 CAN−OPEN</t>
  </si>
  <si>
    <t>СЕНСОРНАЯ ПАНЕЛЬ ДИСПЛЕЯ 8,4" ДЛЯ ПУЛЬТА УПРАВЛЕНИЯ ОПЕРАТОРА МОДЕЛИ UDICOM KS-108. УСТАНОВЛЕНА В АЛЮМИНЕВУЮ РАМКУ. МАТЕРИАЛ ПАНЕЛИ - СТЕКЛО</t>
  </si>
  <si>
    <t>8471607000
8538909909</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</si>
  <si>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</si>
  <si>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</si>
  <si>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</si>
  <si>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 xml:space="preserve"> 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</si>
  <si>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24V.СЕНСОРНАЯ ПАНЕЛЬ ДИСПЛЕЯ 8,4" ДЛЯ ПУЛЬТА УПРАВЛЕНИЯ ОПЕРАТОРА МОДЕЛИ UDICOM KS-108. УСТАНОВЛЕНА В АЛЮМИНЕВУЮ РАМКУ. МАТЕРИАЛ ПАНЕЛИ - СТЕКЛО</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</si>
  <si>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</si>
  <si>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UDICOM ELETTRONICA SPA</t>
  </si>
  <si>
    <t>UPDATING EPROM FOR COIL 14</t>
  </si>
  <si>
    <t>32-PIN МИКРОСХЕМА ЭЛЕКТРИЧЕСКИ СТИРАЕМОЙ ПРОГРАММИРУЕМОЙ ПАМЯТИ ТОЛЬКО ДЛЯ ЧТЕНИЯ ДЛЯ ОБНОВЛЕНИЯ ПРОГРАММНОГО ОБЕСПЕЧЕНИЯ АВТОМАТИЗИРОВАННОГО ГИБОЧНОГО СТАНКА COIL 14</t>
  </si>
  <si>
    <t>8542327500
8466940000</t>
  </si>
  <si>
    <t>МИКРОСХЕМА EPROM ОБНОВЛЕНИЯ ПО ДЛЯ СТАНКА COIL 14</t>
  </si>
  <si>
    <t>32-PIN МИКРОСХЕМА СТИРАЕМОЙ ПРОГРАММИРУЕМОЙ ПАМЯТИ ТОЛЬКО ДЛЯ ЧТЕНИЯ ДЛЯ ОБНОВЛЕНИЯ ПРОГРАММНОГО ОБЕСПЕЧЕНИЯ АВТОМАТИЗИРОВАННОГО ГИБОЧНОГО СТАНКА COIL 14</t>
  </si>
  <si>
    <t>8IN ANALOGUE EXPANSION CARD CANOPEN -CFG-"MOTOR.PAY-OFFS"</t>
  </si>
  <si>
    <t>Плата входных сигналов аналоговая расширительная 8 IN CANopen-CFG-"MOTOR.PAY-OFFS"</t>
  </si>
  <si>
    <t>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t>
  </si>
  <si>
    <t>CARD WITH ANALOGUE 8IN CANOPEN V.2-CFG-"SPIREX"</t>
  </si>
  <si>
    <t xml:space="preserve">Плата входных сигналов аналоговая расширительная 8 IN для узла CANopen V2 CFG </t>
  </si>
  <si>
    <t>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t>
  </si>
  <si>
    <t>CANOPEN CARD MOD.BAG-D (8IN/4OUT) V.2 FW.05e</t>
  </si>
  <si>
    <t>Плата входных сигналов CANopen мод.BAG-D (8iIN/4OU) V.2 FW.05e</t>
  </si>
  <si>
    <t>8542319090
8538909100</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</si>
  <si>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 ДЛЯ АВТОМАТИЧЕСКОГО СТАНКА ДЛЯ ПРОИЗВОДСТВА ЦИЛИНДРИЧЕСКИХ АРМАТУРНЫХ КАРКАСОВ СЕРИИ CM PRO.</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</si>
  <si>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24В,ДЛЯ АВТОМАТИЧЕСКОГО СТАНКА ДЛЯ ПРОИЗВОДСТВА ЦИЛИНДРИЧЕСКИХ АРМАТУРНЫХ КАРКАСОВ СЕРИИ CM PRO.</t>
  </si>
  <si>
    <t>CANOPEN NODE CARD MOD.BAG-A (AXIS) V.3 FW.03c (BAT TRACTION  UNIT)</t>
  </si>
  <si>
    <t>Плата входных сигналов</t>
  </si>
  <si>
    <t>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t>
  </si>
  <si>
    <t>UDICOM BY CASTALDO ROBERTO</t>
  </si>
  <si>
    <t>CARD FOR CANOPEN NODE MOD.BAG-A V.3 FW.02F</t>
  </si>
  <si>
    <t>Плата входных сигналов CANopen мод.BAG-A V.3 FV.02F</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</si>
  <si>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 ДЛЯ СОБСТВЕННЫХ НУЖД КОМПАНИИ.</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</si>
  <si>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t>
  </si>
  <si>
    <t>EXPANSION CARD 8OUT STATIC FOR CANOPEN V3.1</t>
  </si>
  <si>
    <t xml:space="preserve">Модуль расширения и обработки выходных дискретных сигналов 8-ми канальный проводной электронный </t>
  </si>
  <si>
    <t>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t>
  </si>
  <si>
    <t>8538909100
8542319090</t>
  </si>
  <si>
    <t>Плата входных сигналов расширительная 8 OUT для узла CANopen V3.1</t>
  </si>
  <si>
    <t>8-МИ КАНАЛЬНЫЙ ПРОВОДНОЙ ЭЛЕКТРОННЫЙ МОДУЛЬ ОБРАБОТКИ ВЫХОДНЫХ ДИСКРЕТНЫХ СИГНАЛОВ, ПОСТУПАЮЩИХ ОТ ИСПОЛНИТЕЛЬНЫХ МЕХАНИЗМОВ СТАНКА (ЭЛЕКТРОМАГНИТНОГО РЕЛЕ), УСТАНАВЛИВАЕТСЯ НА ШИНУ CAN КОНТРОЛЛЕРА СТАНКА ПО ИЗГОТОВЛЕНИЮ ХОМУТОВ FORMULA 14 , НАПРЯЖ. 24</t>
  </si>
  <si>
    <t>EXPANSION CARD WITH 6 ANALOG OUTPUTS CANOPEN V3.1</t>
  </si>
  <si>
    <t>Плата входных сигналов аналоговая расширительная 6 OUT CANopen V3.1</t>
  </si>
  <si>
    <t>ПЛАТА ПОТЕНЦИОМЕТРОВ 5 АНАЛОГОВЫХ ВХОДОВ ART. EL3255. ЭЛЕКТРОННЫЙ МОДУЛЬ ДЛЯ ОБРАБОТКИ АНАЛОГОВЫХ СИГНАЛОВ ОТ ПОТЕНЦИОМЕТРОВ. НАПРЯЖЕНИЕ ПИТАНИЯ 24В. ВЫХОДНОЙ ТОК 0,3 А. ДЛЯ СТАНКА ПРАВИЛЬНО-ОТРЕЗНОГО RETA13 SUPER</t>
  </si>
  <si>
    <t>CPU OMRON CJMCPU21</t>
  </si>
  <si>
    <t>ЦП (ЦЕНТРАЛЬНЫЙ ПРОЦЕССОР) OMRON CJMCPU21</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</si>
  <si>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</si>
  <si>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</si>
  <si>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Netherlands</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</si>
  <si>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</si>
  <si>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</si>
  <si>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NL</t>
  </si>
  <si>
    <t>CPU CARD CANOPEN MOD. KAPAROSSA</t>
  </si>
  <si>
    <t>Плата ЦП CANopen мод.KAPAROSSA</t>
  </si>
  <si>
    <t xml:space="preserve">ПЛАТА ЦЕНТРАЛЬНОГО ПРОЦЕССОРА </t>
  </si>
  <si>
    <t>CPU KS108 CANOPEN WITH DISPLAY LCD 8,4 " V.2</t>
  </si>
  <si>
    <t>Панель управления программируемая KS108 CANopen с дисплеем</t>
  </si>
  <si>
    <t>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t>
  </si>
  <si>
    <t>EXPANSION CARD 8IN ANALOGUE FOR CANOPEN V.3.1</t>
  </si>
  <si>
    <t>Плата входных сигналов аналоговая расширительная 8 IN для узла CANopen V3.1.</t>
  </si>
  <si>
    <t>EXPANSION CARD 8IN DIGITAL FOR CANOPEN NODE V.3.2</t>
  </si>
  <si>
    <t>Плата входных сигналов цифровая расширительная 8 IN для узла CANopen V.2</t>
  </si>
  <si>
    <t>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t>
  </si>
  <si>
    <t>8-МИ КАНАЛЬНЫЙ ПРОВОДНОЙ ЭЛ. МОДУЛЬ РАСШИРЕНИЯ И ОБРАБОТКИ ВХОДНЫХ ДИСКРЕТНТЫХ СИГНАЛОВ, ПОСТУПАЮЩ. ОТ ИСПОЛНИТ. МЕХАНИЗМОВ СТАНКА, УСТАНАВЛИВАЕТСЯ НА ШИНУ CAN КОНТРОЛЛЕРА СТАНКА ПО ИЗГОТОВЛЕНИЮ ХОМУТОВ FORMULA 14, НАПРЯЖ.24В</t>
  </si>
  <si>
    <t xml:space="preserve">8-МИ КАНАЛЬНЫЙ ПРОВОДНОЙ ЭЛ. МОДУЛЬ РАСШИРЕНИЯ ОБРАБОТКИ ДИСКРЕТНЫХ ВХОДНЫХ/ВЫХОДНЫХ СИГНАЛОВ, ПОСТУПАЮЩИХ ОТ ИСПОЛНИТЕЛЬНЫХ МЕХАНИЗМОВ СТАНКА УСТАНАВЛИВАЕТСЯ НА ШИНУ CAN, КОНТРОЛЛЕРА СТАНКА ПО ИЗГОТОВЛЕНИЮ ХОМУТОВ SAPIENS 14, НАПРЯЖ. 24В  </t>
  </si>
  <si>
    <t>UDICOM,</t>
  </si>
  <si>
    <t>8-МИ КАНАЛЬНЫЙ ПРОВОДНОЙ ЭЛ.МОДУЛЬ РАСШИРЕНИЯ И ОБРАБОТКИ ВХОДНЫХ ДИСКР. СИГНАЛОВ, ПОСТУПАЮЩ. ОТ ИСПОЛНИТ. МЕХАНИЗМОВ СТАНКА, НАПРЯЖ.24В. УСТАНАВЛ-СЯ НА ШИНУ CAN КОНТРОЛЛЕРА УСТАНОВКИ ДЛЯ РЕЗКИ СТЕРЖНЕВОЙ АРМАТУРЫ С АВТОМ. УПРАВЛЕНИЕМ, МОДЕЛЬ BAT 65T/2.УСТАНОВКИ ДЛЯ РЕЗКИ СТЕРЖНЕВОЙ АРМАТУРЫ С АВТОМАТИЧЕСКИМ УПРАВЛЕНИЕМ,ЭЛЕКТРОФИЦИРОВАН.МОДЕЛЬ BAT 65T/2</t>
  </si>
  <si>
    <t>CPU KS108 CANOPEN WITH LCD DISPLAY 8,4" V.2A</t>
  </si>
  <si>
    <t>ЦПУ KS108 CANOPEN С LCD ДИСПЛЕЕМ 8,4" V.2A</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</si>
  <si>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</si>
  <si>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</si>
  <si>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VORTEX 86 DX С ЧАСТОТОЙ 800 МГЦ. НАПРЯЖЕНИЕ ПИТАНИЯ: 24В. НЕ ИМЕЕТ ФУНКЦИЙ ШИФРОВАНИЯ И КРИПТОГРАФИИ. ПАМЯТЬ: СМЕННЫЕ КАРТЫ ПАМЯТИ ИНДУСТРИАЛЬНОГО ТИПА ДО 512МБ, С ПРОГРАМНЫММ ОБЕСПЕЧЕНИЕМ SCHNELL ДЛЯ УПРАВЛЕНИЯ АВТОМАТИЧЕСКИМ СТАНКОМ ДЛЯ ВЯЗКИ ЦИЛИНДРИЧЕСКИХ СВАЙ МОДЕЛИ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</si>
  <si>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KS 100 ASAN CARD</t>
  </si>
  <si>
    <t>Плата ASAN MOD.KS 100 ASAN(UDICOM)</t>
  </si>
  <si>
    <t>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t>
  </si>
  <si>
    <t>ASAN 2/DIN INTERFACE CARD (UDICOM)</t>
  </si>
  <si>
    <t>Плата интерфейса.ASAN 2 прутка DIN(UDICOM)</t>
  </si>
  <si>
    <t>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t>
  </si>
  <si>
    <t>16R B,DIN OUTPUT INTERFACE CARD</t>
  </si>
  <si>
    <t>ПЛАТА ВЫХОДОВ ИНТЕРФЕЙСА "16R B,DIN"</t>
  </si>
  <si>
    <t>ЭЛЕКТРОННЫЙ МОДУЛЬ ВЫХОДНЫХ СИГНАЛОВ. ДЛЯ УПРАВЛЕНИЯ ИСПОЛНИТЕЛЬНЫМИ ОРГАНАМИ ГИБОЧНОГО СТАНКА PRIMA 12. НАПРЯЖЕНИЕ 24 В.</t>
  </si>
  <si>
    <t>ПЛАТА ДЛЯ СВЯЗИ СЕРВОПРИВОДОВ BAUMULLER С ПЛК KS100 UDICOM. ИМЕЕТ 18 ВИНТОВЫХ ЗАЖИМОВ. РАБОЧЕЕ НАПРЯЖЕНИЕ 24 В.</t>
  </si>
  <si>
    <t>BAUMULLER GMBH</t>
  </si>
  <si>
    <t>BAUMULLER</t>
  </si>
  <si>
    <t>ENCODER INTERFACE CARD Cod.SDIN LD R V2 (UDICOM)</t>
  </si>
  <si>
    <t>Плата интерфейса энкодера COD.SDIN LD R V2(UDICOM)</t>
  </si>
  <si>
    <t>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t>
  </si>
  <si>
    <t>DC LINK RAIL ART.424188 (BAUMULLER)</t>
  </si>
  <si>
    <t>ШИНА DC LINK ART.424188 (BAUMULLER)</t>
  </si>
  <si>
    <t>ШИНА МЕДНАЯ ПРЯМОУГОЛЬНАЯ С ОВАЛЬНЫМИ ОТВЕРСТИЯМИ, ПАРТНОМЕР 424188, ДЛИНА 1М, НА НАПРЯЖЕНИЕ ДО 1000В, ДЛЯ СТАНКА СТЫКОВОЙ СВАРКИ СОПРОТИВЛЕНИЕМ STRIP CB/1200, МОНТИРУЕТСЯ В ЭЛЕКТРИЧЕСКИЙ ШКАФ СТАНКА И СОЕДИНЯЕТ БЛОК ПИТАНИЯ С ЧАСТОТНЫМИ ПРЕОБРАЗОВАТЕЛЯМИ. СЛУЖИТ ДЛЯ ПЕРЕДАЧИ ПОСТОЯННОГО ТОКА МЕЖДУ БЛОКОМ ПИТАНИЯ И ЧАСТОТНЫМ ПРЕОБРАЗОВАТЕЛЕМ. ЗАПАСНАЯ ЧАСТЬ РАНЕЕ СЕРТИФИЦИРОВАННОГО ОБОРУДОВАНИЯ.</t>
  </si>
  <si>
    <t>DIGITAL DRIVE OMRON SGDH20DEOY+SOFTWARE PROGRAMM.</t>
  </si>
  <si>
    <t>Сервопривод YASKAWA SGDH20DE с программным обеспечением.</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</si>
  <si>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t>
  </si>
  <si>
    <t>YASKAWA ELECTRIC</t>
  </si>
  <si>
    <t>YASKAWA</t>
  </si>
  <si>
    <t>Great Britan</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</si>
  <si>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TELESCOPE,МАКС. МОЩ. 2 КВТ, ВХОД. НАПРЯЖ. ПИТАНИЯ 380/480ПРЕОБРАЗУЕТ ЭЛЕКТРИЧЕСКИЙ ТОК И ПОДАЕТ ПИТАНИЕ НА СЕРВОДВИГАТЕЛЬ, П УПРАВЛЯЕТ СКОРОСТЬЮ, КРУТЯЩИМ МОМЕНТОМ, ПОЛОЖЕНИЕМ СЕРВОДВИГАТЕЛЕЙ , ЯВЛЯЕТСЯ ЗАП.ЧАСТЬЮ РАНЕЕ СЕРТИФИЦИРОВАННОГО ОБОРУДОВАНИЯ</t>
  </si>
  <si>
    <t>JP</t>
  </si>
  <si>
    <t>CABLE PRESSER SKINTOP PG.36 ST36</t>
  </si>
  <si>
    <t>КАБЕЛЬНЫЙ ВВОД ПЛАСТИКОВЫЙ</t>
  </si>
  <si>
    <t>CABLE PRESSER ART.LAP53111050 SKINTOP ST-M 40X1.5 G</t>
  </si>
  <si>
    <t>ПЛАСТИКОВЫЙ ВВОД ДЛЯ КАБЕЛЯ 40ММ</t>
  </si>
  <si>
    <t>RING NUT COD.EGRL-36 RAL7001</t>
  </si>
  <si>
    <t>ГАЙКА ПЛАСТИКОВАЯ М36</t>
  </si>
  <si>
    <t>BRASS NUT ART.BM2703 PG36 NICKELLING</t>
  </si>
  <si>
    <t>ГАЙКА БРОНЗОВАЯ НИКЕЛИРОВАННАЯ М36</t>
  </si>
  <si>
    <t>HEXAGONAL REDUCTION IN BRASS M50-M40X1.5 ART.RTA86794 (RTA)</t>
  </si>
  <si>
    <t>ФИКСАТОР ДЛЯ КАБЕЛЯ, ПЛАСТИКОВЫЙ С РЕЗЬБОЙ М40 ШАГ 1,5 ММ ДЛЯ МОНТАЖА В МОТОР BAUMULLER СТАНКА RETA13</t>
  </si>
  <si>
    <t>ANTINOISE FILTER RC 3X575VAC 4 KW 50/60 Hz (PARSEC)</t>
  </si>
  <si>
    <t>ФИЛЬТР АНТИНОИЗОВЫЙ RC 3X575VAC 4KW 50/60 Гц (PARSEC)</t>
  </si>
  <si>
    <t>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t>
  </si>
  <si>
    <t>PARSEC SRL</t>
  </si>
  <si>
    <t>PARSEC</t>
  </si>
  <si>
    <t>LINEAR POTENTIOMETER mod.PC-M-50 (GEFRAN)</t>
  </si>
  <si>
    <t>Потенциометр линейный mod.PC-M-50 (GEFRAN)</t>
  </si>
  <si>
    <t>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t>
  </si>
  <si>
    <t>LINEAR POTENTIOMETER MOD. TEX 050 615 002 101 (NOVOTECHNIK)</t>
  </si>
  <si>
    <t>ЛИНЕЙНЫЙ ПОТЕНЦИОМЕТР TEX-0050-615-002-101 NOVOTECHNIK</t>
  </si>
  <si>
    <t>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t>
  </si>
  <si>
    <t>NOVOTECHNIK</t>
  </si>
  <si>
    <t xml:space="preserve"> 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 ДЛИНА ХОДА: 54 ММ, ПОДКЛЮЧЕНИЕ: 3-КОНТ. РАЗЪЕМ M8X1. ДЛЯ МАШИНЫ ГИБОЧНОЙ С АВТОМАТИЧЕСКИМ УПРАВЛЕНИЕМ ЭЛЕКТРОФИЦИРОВАННОЙ, МОДЕЛЬ RETA 16</t>
  </si>
  <si>
    <t>LINEAR POTENTIOMETER MOD.LWG 50 ART.026102</t>
  </si>
  <si>
    <t>Потенциометр линейный MOD.LWG50 ART.026102</t>
  </si>
  <si>
    <t>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t>
  </si>
  <si>
    <t>SINGLE REV. ROTATIVE POTENTIOMETER RSC 2801 636 11 206</t>
  </si>
  <si>
    <t>Потенциометр вращ.Rot.Monogiro rsc 28 01 636 111 206</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</si>
  <si>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t>
  </si>
  <si>
    <t>8533409000
8533401000</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</si>
  <si>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МОЩНОСТЬ 0,5 ВТ. В КОМПЛЕКТЕ: КАБЕЛЬ. УГОЛ ХОДА - 360°</t>
  </si>
  <si>
    <t>POTENTIOMETER PANEL Coil SPLIT (KS 100)</t>
  </si>
  <si>
    <t>ПАНЕЛЬ ПОТЕНЦИОМЕТРОВ Coil SPLIT(KS 100)</t>
  </si>
  <si>
    <t>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t>
  </si>
  <si>
    <t>COOLING FAN 150x55 MOD.7214 N 24Vdc (POMOCO)</t>
  </si>
  <si>
    <t>Вентилятор серводвигателя 150x55 MOD.7214 N 24Vdc (POMOCO)</t>
  </si>
  <si>
    <t xml:space="preserve">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t>
  </si>
  <si>
    <t>SMT REINFORCING EQUIPMENT</t>
  </si>
  <si>
    <t>SMT</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</si>
  <si>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</si>
  <si>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FAN BRUSHLESS DC FAN 24V-0,6A MOD.LK150553KN (COD.7214N)</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</si>
  <si>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</si>
  <si>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VENTILATORE COMPLETO 150X38 ART.7114NU (EBM−PAPST)</t>
  </si>
  <si>
    <t>ВЕНТИЛЯТОР ОСЕВОЙ ДЛЯ ОХЛАЖДЕНИЯ СЕРВОДВИГАТЕЛЯ, НАПРЯЖ.24V DC, ТОК 600 MA, МОЩНОСТЬ 12 W, ДЛЯ ГИБОЧНОЙ МАШИНЫ С АВТОМАТИЧЕСКИМ УПРАВЛЕНИЕМ R12</t>
  </si>
  <si>
    <t>EBM PAPST</t>
  </si>
  <si>
    <t>EBMPAPST</t>
  </si>
  <si>
    <t>8414592000
9999999998</t>
  </si>
  <si>
    <t>ВЕНТИЛЯТОР ОСЕВОЙ ДЛЯ ОХЛАЖДЕНИЯ СЕРВОДВИГАТЕЛЯ, НАПРЯЖ.24V DC, ТОК 600 MA, МОЩНОСТЬ 12 W-ДЛЯ ГИБОЧНОЙ МАШИНЫ С АВТОМАТИЧЕСКИМ УПРАВЛЕНИЕМ R12-, ВСТРАЕВАЕМЫЙ, НЕ ПРОМЫШЛЕННОГО НАЗНАЧЕНИЯ</t>
  </si>
  <si>
    <t>AXIAL FAN 119X119X38 24VDC IP68 ART.4114N/2H4PU (TXT)</t>
  </si>
  <si>
    <t>ВЕНТИЛЯТОР АКСИАЛЬНЫЙ 119X119X38 24VDC IP68 ART.4114NH4U (TXT)</t>
  </si>
  <si>
    <t>ВЕНТИЛЯТОР ОСЕВОЙ, РАЗМЕРЫ 119Х119Х38ММ, НАПРЯЖ.24V DC,ТОК 1250MA,МОЩНОСТЬ 30W ДЛЯ ОХЛАЖДЕНИЯ СЕРВОДВИГАТЕЛЯ ГИБОЧНОЙ МАШИНЫ С АВТОМАТИЧЕСКИМ УПРАВЛЕНИЕМ R12,ЗАПАСНАЯ ЧАСТЬ,НЕ ДЛЯ ДЫМОУДАЛЕНИЯ,НЕ ВЫТЯЖНОЙ, НЕ ПРОМЫШЛЕННЫЙ ВЕНТИЛЯТОР</t>
  </si>
  <si>
    <t>AIR CONDITIONER PROTH.IND.CE 850/900W 230V?50/60HZ</t>
  </si>
  <si>
    <t>КОНДИЦИОНЕР ВОЗДУШНЫЙ PROTH.IND.CE 850/900W 230V?50/60 HZ</t>
  </si>
  <si>
    <t>КОНДИЦИОНЕР ВОЗДУШНЫЙ, МОДЕЛЬ CVE0800220Z001, МОЩНОСТЬ 850 ВТ, НАПРЯЖЕНИЕ ПИТАНИЯ 230 VAC, 50/60 ГЦ, ИНДУСТРИАЛЬНОГО ТИПА, ПРЕДНАЗНАЧЕН ДЛЯ ОХЛАЖДЕНИЯ ЭЛЕКТРИЧЕСКОГО ШКАФА МАШИНЫ КУЗНЕЧНО-ПРЕССОВОЙ: ГИБОЧНОЙ С АВТОМАТИЧЕСКИМ УПРАВЛЕНИЕМ ЭЛЕКТРОФИЦИРОВАННОЙ R12. УСТАНАВЛИВАЕТСЯ НА РАМУ ЭЛЕКТРИЧЕСКОГО ШКАФА. ИМЕЕТ ВСТРОЕННУЮ СИСТЕМУ ОХЛАЖДЕНИЯ. ИМЕЕТ ВЕНТИЛЯТОРЫ СИСТЕМЫ ОХЛАЖДЕНИЯ,ЭЛЕМЕНТОВ НАГРЕВА НЕТ,РЕГУЛИРОВКИ ВЛАЖНОСТИ НЕТ, УПРАВЛЕНИЕ ОСУЩЕСТВЛЯЕТСЯ СТОРОННЕЙ ТЕРМОПАРОЙ(НЕ ВХОДИТ В ЭТОТ КОНДИЦИОНЕР). ЯВЛЯЕТСЯ З/Ч РАНЕЕ ВВЕЗЕННОГО СЕРТИФИЦИРОВАННОГО ОБОРУДОВАНИЯ.</t>
  </si>
  <si>
    <t>STULZ S.P.A</t>
  </si>
  <si>
    <t>PROTECTION GRID MOD.LZ241 D.150 METAL (POMOCO)</t>
  </si>
  <si>
    <t>СЕТКА СТАЛЬНАЯ ЗАЩИТНАЯ. ДЛЯ ЗАЩИТЫ ВЕНТИЛЯТОРА. УСТАНАВЛИВАЕТСЯ НА КОРПУС БЛОКА ОХЛАЖДЕНИЯ СЕРВОМОТОРА</t>
  </si>
  <si>
    <t>POMOCO</t>
  </si>
  <si>
    <t>FAN SUPPORT FLANGE EBM-PAPST LZ550 (RS)</t>
  </si>
  <si>
    <t>ELECTRONIC THERMOSTAT CAREL EASY 1 OUT 230V (COSMOTEC)</t>
  </si>
  <si>
    <t>Термостат электронный CAREL EASY 1 OUT 230V (COSMOTEC)</t>
  </si>
  <si>
    <t>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t>
  </si>
  <si>
    <t>CAREL INDUSTRIES</t>
  </si>
  <si>
    <t>CAREL</t>
  </si>
  <si>
    <t>ADJUSTING THERMOSTAT C2 L100 0-90 ART.MG-0300250</t>
  </si>
  <si>
    <t>ТЕРМОСТАТ C2 L100 0-90 ART.MG-0300250</t>
  </si>
  <si>
    <t>ТЕРМОСТАТ ПОГРУЖНОГО ТИПА, МЕХАНИЧЕСКИЙ /НЕ СОДЕРЖИТ ПУСКОВОЕ УСТРОЙСТВО/ ИСПОЛЬЗУЕТСЯ ДЛЯ ОПРЕДЕЛЕНИЯ ТЕМПЕРАТУРЫ МАСЛА В ГИДРАВЛИЧЕСКОЙ СТАНЦИИ. НАПРЯЖЕНИЕ 400 В. ПРИ ТЕМПЕРАТУРЕ НИЖЕ ЗАДАННОЙ ЗАМЫКАЕТ КОНТАКТ ЦЕПИ ПОДОГРЕВА МАСЛА. ДИАПАЗОН РАБОЧЕЙ ТЕМПЕРАТУРЫ 0 - 90 ГРАДУСОВ. ЯВЛЯЕТСЯ ЗАПЧАСТЬЮ ДЛЯ РАНЕЕ ВВЕЗЕННОГО СЕРТИФИЦИРОВАННОГО ОБОРУДОВАНИЯ СТАНКА СТЫКОВОЙ СВАРКИ ВОПРОТИВЛЕНИЕМ STRIP CB.</t>
  </si>
  <si>
    <t>EMMEGI SPA</t>
  </si>
  <si>
    <t>EMMEGI</t>
  </si>
  <si>
    <t>DIGITAL SERVOMOTOR CONNECTION CABLE WITH 12 POLES-DB15</t>
  </si>
  <si>
    <t>КАБЕЛЬ СИЛОВОЙ ДЛЯ СЕРВОМОТОРА 12 POLI-DB15 6MT SCH50030103</t>
  </si>
  <si>
    <t>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t>
  </si>
  <si>
    <t>DIGITAL SERVOMOTOR CONNECTION CABLE WITH 12 POLES-DB15  SCH50030103</t>
  </si>
  <si>
    <t>КАБЕЛЬ ЭНКОДЕРА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 ДЛЯ ГИБОЧНОЙ МАШИНЫ FORMULS 14- З/Ч РАНЕЕ СЕРТИФИЦИРОВАННОГО ОБОРУДОВАНИЯ</t>
  </si>
  <si>
    <t>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</si>
  <si>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TECO</t>
  </si>
  <si>
    <t>8544499509
8544499900</t>
  </si>
  <si>
    <t>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</si>
  <si>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SHIELDED CABLE O.R.PMXX 4G6 ST ART.15067 (TECO)</t>
  </si>
  <si>
    <t>Кабель экранированный  O.R.PMXX 4G6 ST ART.15067 (TECO)</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</si>
  <si>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</si>
  <si>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</si>
  <si>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SHIELDED CABLE O.R.PMXX 4G2.5 ST ART.15065 (TECO)</t>
  </si>
  <si>
    <t>Кабель экранированный O.R.PMXX 4G2.5ST ART.15065 (TECO)</t>
  </si>
  <si>
    <t>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</si>
  <si>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ЭКРАНИРОВАННЫЙ O.R.PMXX 4G2.5ST ART.15065, СИЛОВОЙ, 4Х-ЖИЛЬНЫЙ, ДЛЯ ПЕРЕДАЧИ ЭЛЕКТРОЭНЕРГИИ ВНУТРИ ОБОРУДОВАНИЯ, МАТЕРИАЛ ПРОВОДНИКОВ: МЕДЬ, МАТЕРИАЛ ИЗОЛЯЦИИ: ПОЛИУРИТАН,МАТЕРИАЛ ИЗОЛЯЦИИ КАЖДОГО ПРОВОДНИКА: ПОЛИОЛЕФИН, СЕЧЕНИЕ ЖИЛЫ 2,5 ММ2 (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</si>
  <si>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CABLE O.R.PMXX 3G1 ART.15096 (TECO)</t>
  </si>
  <si>
    <t>КАБЕЛЬ O.R.PMXX 3G1 ART.15096 (TECO)</t>
  </si>
  <si>
    <t>КАБЕЛЬ ЭКРАНИРОВАННЫЙ O.R. PMXX 3G1 ART.15096 (TECO), СИЛОВОЙ, 3Х-ЖИЛЬНЫЙ,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6,6ММ, СЕЧЕНИЕ ЖИЛЫ 1ММ2 (ДИАМЕТР: 1,13 ММ) РАБОЧЕЕ НАПРЯЖЕНИЕ: 1000 В, УКЛАДЫВАЕТСЯ В КАБЕЛЕУКЛАДЧИК ДЛЯ МАШИНЫ ГИБОЧНОЙ С АВТОМАТИЧЕСКИМ УПРАВЛЕНИЕМ ЭЛЕКТРОФИЦИРОВАННОЙ, МОДЕЛЬ SMARTMESH. ЗАПЧАСТЬ К РАНЕЕ ВВЕЗЕННОМУ ОБОРУДОВАНИЮ.</t>
  </si>
  <si>
    <t>CABLE O.R.PMXX 25G1 ART.15101 (TECO)</t>
  </si>
  <si>
    <t>Кабель O.R.PMXX 25G1 ART.15101 (TECO)</t>
  </si>
  <si>
    <t>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</si>
  <si>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CABLE O.R. FRX 2X2X0.34 ART.15869H</t>
  </si>
  <si>
    <t>КАБЕЛЬ O.R. FRX 2X2X0.34 ART.15869H</t>
  </si>
  <si>
    <t>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t>
  </si>
  <si>
    <t>TE.CO.
TECNOLOGIA
COMMERCIALE
S.P.A</t>
  </si>
  <si>
    <t>TE.CO</t>
  </si>
  <si>
    <t>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</si>
  <si>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t>
  </si>
  <si>
    <t>CABLE O.R.PMXX 4G1.5 D8.4 ART.27063 (TECO)</t>
  </si>
  <si>
    <t>Кабель O.R.PMXX 4G1.5 D8.4 ART.27063 (TECO)</t>
  </si>
  <si>
    <t>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</si>
  <si>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O.R.PMXX 4G1.5 D8.4 ART.27063,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</si>
  <si>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UNIPOLAR CABLE ART.22985 PMXX GIALLO/VERDE UL  Г„вЂ™CSA (TECO)</t>
  </si>
  <si>
    <t>Кабель униполярный ART.22985 PMXX GIALLO/VERDE UL−CSA (TECO)</t>
  </si>
  <si>
    <t>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</si>
  <si>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УНИПОЛЯРНЫЙ ART.22985 PMXX GIALLO/VERDE,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4,51ММ),РАБОЧЕЕ НАПРЯЖЕНИЕ: 1000В,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</si>
  <si>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SENSOR CABLE WITH 3 WIRES 5MT XS2FLM12PVC3A5M</t>
  </si>
  <si>
    <t>Кабель датчика 3 провода 5 метров XS2FLM12PVC3A5M</t>
  </si>
  <si>
    <t>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</si>
  <si>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8544429007
8536000000</t>
  </si>
  <si>
    <t>КАБЕЛЬ СОЕДИНИТЕЛЬНЫЙ 3-Х ЖИЛЬНЫЙ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</si>
  <si>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КОМПЛЕКТ КАБЕЛЕЙ ПОДКЛЮЧЕНИЯ ДАТЧИКА ПРИБЛИЖЕНИЯ (ДЛЯ
СТАНКОВ ПО ПРОИЗВОДСТВУ ОБЪЕМНЫХ КАРКАСОВ), РАЗЪЕМ М 12.
ОСНАЩЕННЫЙ СОЕДИНИТЕЛЬНЫМИ ПРИСПОСОБЛЕНИЯМИ, НАПРЯЖЕНИЕ
12-24В: 1. В КООМПЛЕКТЕ 3 КАБЕЛЯ ПО 5М ДЛИНОЙ,
ОСНАЩЕННЫЕ СОЕДИНИТЕЛЬНЫМИ ПРИСПОСОБЛЕНИЯМИ</t>
  </si>
  <si>
    <t>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t>
  </si>
  <si>
    <t>OMRON EUROPE B.V.</t>
  </si>
  <si>
    <t>SENSOR CABLE 3 WIRES 2MT ART.XS2FLM12PVC3A2M</t>
  </si>
  <si>
    <t>Кабель датчика 3 провода 2 метра ART.XS2FLM12PVC3A2M</t>
  </si>
  <si>
    <t>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t>
  </si>
  <si>
    <t>TACHYMETRIC CABLE RM60 MOBILE BENDER 12P MT.25</t>
  </si>
  <si>
    <t>Кабель тахометрический SCH50030102 FOR RM60 12P MT.25</t>
  </si>
  <si>
    <t>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</si>
  <si>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ENCODER CABLE SCH.TR.COIL/EURA CANOPEN 6X0.34  COD.SCH50032106</t>
  </si>
  <si>
    <t>КАБЕЛЬ ЭНКОДЕРА SCH.TR.COIL/EURA CANOPEN 6X0.34 COD.SCH50032106</t>
  </si>
  <si>
    <t>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t>
  </si>
  <si>
    <t>CABLE U/C I/FLEXPM 25G1.0 PVC GR01 13-ILM17G25R</t>
  </si>
  <si>
    <t>Кабель</t>
  </si>
  <si>
    <t>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t>
  </si>
  <si>
    <t>КАБЕЛЬ РЕЗОЛЬВЕРА BMAXX5000 13 МЕТРОВ ART.SCH50036108.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</si>
  <si>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HUMMEL AG</t>
  </si>
  <si>
    <t>HUMMEL</t>
  </si>
  <si>
    <t>CABLE RFID 10MT  M8-8P ART.1404190 (PHOENIX)</t>
  </si>
  <si>
    <t>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t>
  </si>
  <si>
    <t>PHOENIX CONTACT GMBH &amp; CO. KG</t>
  </si>
  <si>
    <t>КАБЕЛЬ РЕЗОЛЬВЕРА BMAXX 5000 25 МЕТРОВ ART.SCH50036114R1.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</si>
  <si>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CAVO ADATT.X ENCODER GV/SV-GH/SH 30CM COD.JZSP-CVP27-CMP03</t>
  </si>
  <si>
    <t>Кабель для подключения энкодера GV/SV−GH/SH 30CM COD.JZSP−CVP27−CMP03</t>
  </si>
  <si>
    <t>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t>
  </si>
  <si>
    <t>YASKAWA ELECTRIC CORPORATION</t>
  </si>
  <si>
    <t>КАБЕЛЬ ЭНКОДЕРА СТАНКА FORMULA 14. ИМЕЕТ 6 ЖИЛ ДИАМЕТРОМ 0,34ММ И КРУГЛЫЙ ПРЯМОЙ РАЗЪЕМ С ГАЙКОЙ М12 ДЛЯ ПОДКЛЮЧЕНИЯ К ЭНКОДЕРУ РОЛИКА ИЗМЕРЕНИЯ ДЛИНЫ. НАПРЯЖЕНИЕ 10-13В ПОСТОЯННОГО ТОКА, ТОК 0,2А.</t>
  </si>
  <si>
    <t>CABLE HOLDER CHAIN MOD.SR66050 R.100 CLOSED ART.SR660050100(BREVETTI)</t>
  </si>
  <si>
    <t>КАБЕЛЕУКЛАДЧИК MOD.SR66050 R.100  ART.SR660050100 (BREVETTI)</t>
  </si>
  <si>
    <t xml:space="preserve">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t>
  </si>
  <si>
    <t>BREVETTI STENDALTO</t>
  </si>
  <si>
    <t>BREVETTI</t>
  </si>
  <si>
    <t>CABLE TRACK MOD.SR660100 R.100 CLOSED ART.SR660100100(BREVET</t>
  </si>
  <si>
    <t>Кабелеукладчик MOD.SR660100 R.100  ART.SR660100100(BREVET</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</si>
  <si>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</si>
  <si>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</si>
  <si>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NYLON TERMINAL CONNECTION ART.AN660100K  XCAT.SR660/100 M+F</t>
  </si>
  <si>
    <t>Соединение конечное нейлоновое  ART.AN660100K</t>
  </si>
  <si>
    <t>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t>
  </si>
  <si>
    <t>КОНЕЧНОЕ НЕЙЛОНОВОЕ (ПЛАСТИК) СОЕДИНЕНИЕ КАБЕЛЕУКЛАДЧИКА.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</si>
  <si>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ПЛАСТИКОВЫЙ РАЗДЕЛИТЕЛЬ ДЛЯ КАБЕЛЬНОЙ ЦЕПИ, ВСТАВЛЯЕТСЯ В КАБЕЛЬНУЮ ЦЕПЬ ДЛЯ ФИКСАЦИИ И РАЗДЕЛЕНИЯ ПРОВОДОВ</t>
  </si>
  <si>
    <t>BREVETTI STENDALTO S.P.A.</t>
  </si>
  <si>
    <t>FIXING COLLAR  FT 38-40 ART.VEMVJ7410</t>
  </si>
  <si>
    <t>ЗАЖИМ КАБЕЛЬНЫЙ СТАЛЬНОЙ</t>
  </si>
  <si>
    <t>VEMER S.P.A.</t>
  </si>
  <si>
    <t>VEMER</t>
  </si>
  <si>
    <t>ORANGE LUMINOUS COLUMN (LED) XVU-C25</t>
  </si>
  <si>
    <t>СВЕТОВОЙ МОДУЛЬ СИГНЛЬНОЙ КОЛОННЫ ОРАНЖЕВЫЙ (СВЕТОДИОДНЫЙ)</t>
  </si>
  <si>
    <t>СВЕТОВОЙ МОДУЛЬ СИГНАЛЬНОЙ КОЛОННЫ, ОРАНЖЕВЫЙ (СВЕТОДИОДНЫЙ). ЯВЛЯЕТСЯ ОДНИМ ИЗ МОДУЛЕЙ СБОРНОЙ СИГНАЛЬНОЙ КОЛОННЫ. МОНТАЖНЫЙ ДИАМЕТР 60ММ. НАПРЯЖЕНИЕ ПИТАНИЯ: 24В ПЕРЕМЕННОГО/ПОСТОЯННОГО ТОКА. ДЛЯ СОБСТВЕННЫХ НУЖД КОМПАНИИ.</t>
  </si>
  <si>
    <t>BASE FOR SUPPLY ASSEMBLY ART.XVUZ01 (SCHNEIDER)</t>
  </si>
  <si>
    <t>ОСНОВАНИЕ ДЛЯ МОНТАЖА</t>
  </si>
  <si>
    <t>ОСНОВАНИЕ ДЛЯ МОНТАЖА (МОНТАЖНЫЙ БЛОК) - КРЕПЕЖНЫЙ АКСЕСУАР ДЛЯ МОДУЛЬНОЙ СИГНАЛЬНОЙ КОЛОННЫ. ИМЕЕТ 3-ШТИФТОВОЕ НЕПОСРЕДСТВЕННОЕ КРЕПЛЕНИЕ. УСТАНОВОЧНЫЙ ДИАМЕТР 60М. НАПРЯЖЕНИЕ ПИТАНИЯ: 110-240В ПЕРЕМЕННОГО ТОКА, 24В ПОСТОЯННОГО/ПЕРЕМЕННОГО ТОКА. ДЛЯ СОБСТВЕННЫХ НУЖД КОМПАНИИ. ЗАПЧАСТЬ РАНЕЕ СЕРТИФИЦИРОВАННОГО ОБОРУДОВАНИЯ: ОБОРУДОВАНИЕ СВЕТОВОЙ И ЗВУКОВОЙ СИГНАЛИЗАЦИИ, ТИПА XVU.</t>
  </si>
  <si>
    <t>ELEMENTO+COPERCHIO ART.XVUC21B (SCHNEIDER)</t>
  </si>
  <si>
    <t>ОСНОВАНИЕ + КРЫШКА СВЕТОВОЙ КОЛОННЫ</t>
  </si>
  <si>
    <t>ОСНОВАНИЕ СВЕТОВОЙ КОЛОННЫ ДЛЯ УСТАНОВКИ НА НЕГО РАЗЛИЧНЫХ МОДУЛЕЙ СИГНАЛЬНОЙ КОЛОННЫ. МОНТАЖНЫЙ ДИАМЕТР 60ММ. НАПРЯЖЕНИЕ ПИТАНИЯ: 24В ПЕРЕМЕННОГО/ПОСТОЯННОГО ТОКА. В КОМПЛЕКТЕ КРЫШКА СВЕТОВОЙ КОЛОННЫ. ДЛЯ СОБСТВЕННЫХ НУЖД КОМПАНИИ.</t>
  </si>
  <si>
    <t>SOUND ELEMENT ART.XVUC9S (SCHNEIDER)</t>
  </si>
  <si>
    <t>ЗВУКОВОЙ МОДУЛЬ СИГНАЛЬНОЙ КОЛОННЫ</t>
  </si>
  <si>
    <t>ЗВУКОВОЙ МОДУЛЬ СБОРНОЙ СИГНАЛЬНОЙ КОЛОННЫ. МОНТАЖНЫЙ ДИАМЕТР 60ММ, ЗВУКОВАЯ ЧАСТОТА: 2635ГЦ, НАПРЯЖЕНИЕ ПИТАНИЯ: 24В ПЕРЕМЕННОГО/ПОСТОЯННОГО ТОКА. ДЛЯ СОБСТВЕННЫХ НУЖД КОМПАНИИ.</t>
  </si>
  <si>
    <t>CPU OMRON FEEDER 24V CJ1W  Г„вЂ™PD022 (PROGRAMMED)</t>
  </si>
  <si>
    <t>Блок питания CPU OMRON 24V CJ1W−PD022 (запрограммированный)</t>
  </si>
  <si>
    <t>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t>
  </si>
  <si>
    <t>POWER SUPPLY MOD.QUINT-PS/3AC/24DC/20 COD.2866792</t>
  </si>
  <si>
    <t>БЛОК ПИТАНИЯ QUINT-PS/3AC/24DC/20 COD.2866792</t>
  </si>
  <si>
    <t xml:space="preserve">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t>
  </si>
  <si>
    <t>PASSIVE POWER SUPPLY MODULE BM5043-SG00-0000-0000-00-81-36KW</t>
  </si>
  <si>
    <t>ПАССИВНЫЙ БЛОК ПИТАНИЯ МОДУЛЬ BM5043-SG00-0000-0000-00-81-36K</t>
  </si>
  <si>
    <t>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t>
  </si>
  <si>
    <t>8504409000
9999123</t>
  </si>
  <si>
    <t>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t>
  </si>
  <si>
    <t>PASSIVE POWER MODULE BM5044-SG00-0000-0000-00-81-70KW</t>
  </si>
  <si>
    <t>ПАССИВНЫЙ БЛОК ПИТАНИЯ BM5044-SG00-0000-0000-00-81-70KW</t>
  </si>
  <si>
    <t>МОДУЛЬ BM5044-SG00-0000-0000-00-81-70KW - БЛОК ПИТАНИЯ МОТОРОВ ЭЛЕКТРОФИЦИРОВАННОЙ ГИБОЧНОЙ МАШИНЫ С АВТОМАТИЧЕСКИМ УПРАВЛЕНИЕМ, МОДЕЛИ FORMULA14.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РАНЕЕ ВВЕЗЕННОГО СЕРТИФИЦИРОВАННОГО ОБОРУДОВАНИЯ.</t>
  </si>
  <si>
    <t>8504409000
8504409100</t>
  </si>
  <si>
    <t>МОДУЛЬ BM5044-SG00-0000-0000-00-81-70KW - БЛОК ПИТАНИЯ МОТОРОВ СТАНКА RETA13.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СЕРТИФИЦИРОВАННОГО ОБОРУДОВАНИЯ.</t>
  </si>
  <si>
    <t>МОДУЛЬ BM5044-SG00-0000-0000-00-81-70KW - ПАССИВНЫЙ БЛОК ПИТАНИЯ МОТОРОВ СТАНКА RETA 13. ИСПОЛЬЗУЕТСЯ ДЛЯ ПИТАНИЯ МОДУЛЕЙ, УСТАНОВЛЕННЫХ В СТАНКЕ. ПАРАМЕТРЫ: НОМИНАЛЬНАЯ МОЩНОСТЬ: 70КВТ, ПИКОВАЯ МОЩНОСТЬ: 54КВТ. ФАКТОР ПЕРЕГРУЗКИ: 1.4. ГАБАРИТЫ: 100Х395Х280ММ. ПИТАНИЕ: 207-528В ПРИ ЧАСТОТЕ 50/60ГЦ. НОМИНАЛЬНОЕ НАПРЯЖЕНИЕ 400В, ВЫХОДНОЕ НАПРЯЖЕНИЕ (ПОСТОЯННЫЙ ТОК) 540В. ВНЕШНЕЕ ПИТАНИЕ ЭЛЕКТРОСХЕМ: 24В. ЯВЛЯЕТСЯ ЧАСТЬЮ СЕРТИФИЦИРОВАННОГО ОБОРУДОВАНИЯ. ДЛЯ СОБСТВЕННЫХ НУЖД КОМПАНИИ.</t>
  </si>
  <si>
    <t>CONTROL MODULE BUM 60 12/24-54</t>
  </si>
  <si>
    <t>Модуль управления BUM 60 12/24−54</t>
  </si>
  <si>
    <t>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t>
  </si>
  <si>
    <t>BAUMULLER NURNBERG GMBH</t>
  </si>
  <si>
    <t>DRIVE MODULE B MAXX BM4433-SIO-01200-03</t>
  </si>
  <si>
    <t>МОДУЛЬ УПРАВЛЕНИЯ B MAXX BM4433-SIO-01200-03</t>
  </si>
  <si>
    <t>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t>
  </si>
  <si>
    <t>DRIVE MODULE (CAN03)BM4444ES-SI1-01543-010ABOM30-S01-03</t>
  </si>
  <si>
    <t>ЧАСТОТНЫЙ ПРЕОБРАЗОВАТЕЛЬ (CAN03)BM4444ES-SI1-01543-010ABOM30-S01-03</t>
  </si>
  <si>
    <t>ПРЕОБРАЗОВАТЕЛЬ ЧАСТОТЫ MAXX BM4444ES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</si>
  <si>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BAUMUELLER NUERNBERG GMBH</t>
  </si>
  <si>
    <t>CONTROL MODULE (CAN03) BM4433ES-SI1-01500-00AB0M30-S01-03</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</si>
  <si>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</si>
  <si>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</si>
  <si>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</si>
  <si>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t>
  </si>
  <si>
    <t>CONTROL MODULE (CAN03) BM4434 ES-SI1-01500-00AB0M30-S01-03</t>
  </si>
  <si>
    <t>Преобразователь статистический BM 4434</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</si>
  <si>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t>
  </si>
  <si>
    <t>SAFETY MODULE BM5-O-SAF-001-000-000 (BAUMULLER)</t>
  </si>
  <si>
    <t>МОДУЛЬ ЗАЩИТЫ BM5−O−SAF−001−000−000 (BAUMULLER)</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</si>
  <si>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</si>
  <si>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</si>
  <si>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MODULE FOR AXIS BM5326-SG04-0100-0308-00-81 (CANOPEN)</t>
  </si>
  <si>
    <t>МОДУЛЬ УПРАВЛЕНИЯ  (CAN) BM5326−SG04−0100−0308 (BAUMULLER)</t>
  </si>
  <si>
    <t>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t>
  </si>
  <si>
    <t>AZIONAMENTO SIGMA5 400V 2.0KW AP ROT ART.SGDV-8R4D01A</t>
  </si>
  <si>
    <t>ПРИВОД SIGMA5 400V 2.0KWAP ROT ART.SGDV-8R4D01A</t>
  </si>
  <si>
    <t>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t>
  </si>
  <si>
    <t>MOD. AXIS (ETH) BM5328-SG04-0100-0128-00-81-E80-#01(BAUM)</t>
  </si>
  <si>
    <t>ПРИВОД ОСИ (ETH) BM5328-SG04-0100-0108-00-81 (BAUM)</t>
  </si>
  <si>
    <t>ПРЕОБРАЗОВАТЕЛЬ СТАТИЧЕСКИЙ ЧАСТОТНЫЙ ДЛЯ ПРОМЫШЛЕННОГО ОБОРУДОВАНИЯ МОДЕЛИ BM5328. ИСПОЛЬЗУЕТСЯ ДЛЯ УПРАВЛЕНИЯ ВРАЩЕНИЕМ СЕРВОДВИГАТЕЛЯ СТАНКА СТЫКОВОЙ СВАРКИ СОПРОТИВЛЕНИЕМ МОДЕЛИ STRIP CB. МОЩНОСТЬ 16,8 КВТ,ТОК 26,5 А,ВХОДНОЕ НАПРЯЖЕНИЕ 540 В, ВЫХОДНОЕ 0 - 500 В, ВЫХОДНАЯ ЧАСТОТА 0 - 450 ГЦ.</t>
  </si>
  <si>
    <t>MODULE  (ETH) BM5334-SG02-0100-0128-00-81-E80-#01(BAUM)</t>
  </si>
  <si>
    <t xml:space="preserve"> 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В СОСТАВЕ МАШИНЫ ДЛЯ СВАРКИ СЕТОК С АВТОМАТИЧЕСКИМ УПРАВЛЕНИЕМ ЭЛЕКТРОФИЦИРОВАННОЙ, МОДЕЛЬ SMART MESH (SMART MESH BAR-BAR). ЯВЛЯЕТСЯ ЧАСТЬЮ СЕРТИФИЦИРОВАННОГО ОБОРУДОВАНИЯ.</t>
  </si>
  <si>
    <t>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ЧАСТЬ МАШИНЫ ДЛЯ СВАРКИ СЕТОК С АВТОМАТИЧЕСКИМ УПРАВЛЕНИЕМ ЭЛЕКТРОФИЦИРОВАННОЙ, МОДЕЛЬ SMART MESH BAR-BAR, ЗАПАСНАЯ ЧАСТЬ РАНЕЕ СЕРТИФИЦИРОВАННОГО ОБОРУДОВАНИЯ.</t>
  </si>
  <si>
    <t>INTERFACE MODULE 24Vdc-6A ART.PH02966171</t>
  </si>
  <si>
    <t>МОДУЛЬ 24В-6A АРТ.PH02966171</t>
  </si>
  <si>
    <t xml:space="preserve">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t>
  </si>
  <si>
    <t>INTERFACE MODULE 24Vdc-3A STATIC ART.PH02966634</t>
  </si>
  <si>
    <t>МОДУЛЬ 24Vdc-3A STATIC ART.PH02966634</t>
  </si>
  <si>
    <t>INTERFACE MODULE 24VDC SPRING ART.PHO2900299 (PHOENIC)</t>
  </si>
  <si>
    <t>МОДУЛЬ РЕЛЕ 24VDC SPRING ART.PHO2900299 (PHOENIC)</t>
  </si>
  <si>
    <t>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t>
  </si>
  <si>
    <t>INPUT FOR RESOLVER B MAXX MOD.BM4-F-E NC21</t>
  </si>
  <si>
    <t>ПЛАТА РЕЗОЛЬВЕРА B MAXX MOD.BM4FENC21</t>
  </si>
  <si>
    <t>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t>
  </si>
  <si>
    <t>INTERFACE CAN-OPEN CARD FOR B MAXX MOD.BM4-0-CAN-03</t>
  </si>
  <si>
    <t>Интерфейсная карта CAN−OPEN для BMAXX MOD.BM4−0−CAN−03</t>
  </si>
  <si>
    <t>ЭЛЕКТРОННЫЙ МОДУЛЬ ДЛЯ ПОДКЛЮЧЕНИЯ ЧАСТОТНОГО ПРЕОБРАЗОВАТЕЛЯ BAUMULLER СЕРИИ BMAXX4400 В СЕТЬ CAN (CANOPEN). УСТАНАВЛИВАЕТСЯ В ЧАСТОТНЫЙ ПРЕОБРАЗОВАТЕЛЬ. ПИТАНИЕ 24 В</t>
  </si>
  <si>
    <t>ANALOGUE INTERFACE MOD. B MAXX BM4-F-AIO-01 Cod.350434</t>
  </si>
  <si>
    <t>ИНТЕРФЕЙС АНАЛОГОВЫХ СИГНАЛОВ B MAXX BM4-F-AIO-01 COD.350434</t>
  </si>
  <si>
    <t>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</si>
  <si>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INPUT/OUTPUT MODULE MOD. B MAXX Mod.BM4-F-DIO-01</t>
  </si>
  <si>
    <t>МОДУЛЬ ДИСКРЕТНЫХ ВХОДОВ/ВЫХОДОВ B MAXX MOD.BM4-F-DIO-01 (BAUM.)</t>
  </si>
  <si>
    <t>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</si>
  <si>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TERMINAL REACTANCE BK3-0165/0200-002 (BAUMULLER)</t>
  </si>
  <si>
    <t>ДРОССЕЛЬ СЕТЕВОЙ BK3-0165/0200-002 (BAUMULLER)</t>
  </si>
  <si>
    <t>СЕТЕВОЙ ДРОССЕЛЬ ДЛЯ БЛОКА ПИТАНИЯ МОТОРОВ ЭЛЕКТРОФИЦИРОВАННОЙ ГИБОЧНОЙ МАШИНЫ С АВТОМАТИЧЕСКИМ УПРАВЛЕНИЕМ, МОДЕЛИ FORMULA14. МАКС НАПРЯЖЕНИЕ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РАНЕЕ ВВЕЗЕННОГО СЕРТИФИЦИРОВАННОГО ОБОРУДОВАНИЯ.</t>
  </si>
  <si>
    <t>СЕТЕВОЙ ДРОССЕЛЬ ДЛЯ БЛОКА ПИТАНИЯ МОТОРОВ СТАНКА RETA 13. МАКС НАПРЯДЕНИЕ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СЕРТИФИЦИРОВАННОГО ОБОРУДОВАНИЯ.</t>
  </si>
  <si>
    <t>INTERFACE MODULE 24VDC ART.PHO2900330 (PHOENIX)</t>
  </si>
  <si>
    <t>МОДУЛЬ РЕЛЕ 24VDC ART.PHO 2900330 (PHOENIX)</t>
  </si>
  <si>
    <t xml:space="preserve">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t>
  </si>
  <si>
    <t>PHOENIX</t>
  </si>
  <si>
    <t>GE</t>
  </si>
  <si>
    <t>DRIVE MODULE B MAXX BM4433 MASTER TRACTION (STIRRUP BENDER  C.OPEN)</t>
  </si>
  <si>
    <t>Инвертор мотора B MAХХ BM4433 MASTER TRACTION (для скобогибочной машины)</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</si>
  <si>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</si>
  <si>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HZВ СОСТАВЕ МАШИНЫ ГИБОЧНОЙ С АВТОМАТИЧЕСКИМ УПРАВЛЕНИЕМ ЭЛЕКТРОФИЦИРОВАННОЙ, МОДЕЛЬ FORMULA 14- З/Ч РАНЕЕ СЕРТИФИЦИРОВАННОГО ОБОРУДОВАНИЯ</t>
  </si>
  <si>
    <t>CONTROL MODULE B MAXX BM4433 SLAVE TRACTION (FORMULA C.OPEN)</t>
  </si>
  <si>
    <t xml:space="preserve">Модуль контроля B MAХХ BM4433 преобразователь статический </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</si>
  <si>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t>
  </si>
  <si>
    <t>DRIVE MODULE B MAXX BM4434</t>
  </si>
  <si>
    <t>МОДУЛЬ УПРАВЛЕНИЯ B MAXX BM4434</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</si>
  <si>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</si>
  <si>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-ДЛЯ ГИБОЧНОЙ МАШИНЫ С АВТОМАТИЧЕСКИМ УПРАВЛЕНИЕМ R12</t>
  </si>
  <si>
    <t>CONTROL MODULE B-MAXX BM4434 (ENC21+CAN03)</t>
  </si>
  <si>
    <t>МОДУЛЬ УПРАВЛЕНИЯ B-MAXX BM4434 (ENC21+CAN03)</t>
  </si>
  <si>
    <t xml:space="preserve">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</si>
  <si>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t>
  </si>
  <si>
    <t>CONTROL MODULE FOR BENDING MOTOR BMAXX BM 4433</t>
  </si>
  <si>
    <t>МОДУЛЬ УПРАВЕНИЯ МОТОРА ГИБКИ BMAXX BM 4433</t>
  </si>
  <si>
    <t xml:space="preserve">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t>
  </si>
  <si>
    <t>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 З/Ч РАНЕЕ СЕРТИФИЦИРОВАННОГО ОБОРУДОВАНИЯ</t>
  </si>
  <si>
    <t>CONTROL MODULE BM4444 (ENC21+AIO+CAN03)</t>
  </si>
  <si>
    <t>МОДУЛЬ УПРАВЛЕНИЯ BM4444 (ENC21+AIO+CAN03)</t>
  </si>
  <si>
    <t>ПРЕОБРАЗОВАТЕЛЬ ЧАСТОТЫ MAXX BM4444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</si>
  <si>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ПРЕОБРАЗОВАТЕЛЬ ЧАСТОТЫ MAXX BM4444 (ENC21+AIO+CAN03), ВЫПОЛНЯЕТ ФУНКЦИЮ УПРАВЛЕНИЯ РЕЖИМАМИ РАБОТЫ, СКОРОСТЬЮ ВРАЩЕНИЯ ЭЛЕКТРОДВИГАТЕЛЯ, СЕРВОПРИВОДА, НАПРЯЖЕНИЕ 400 В, 50/60 HZ; 45 KWA; 130 А,ЯВЛЯЕТСЯ З/Ч РАНЕЕ СЕРТИФИЦИРОВАННОГО ОБОРУДОВАНИЯ - ГИБОЧНОЙ МАШИНЫ С АВТОМАТИЧЕСКИМ УПРАВЛЕНИЕМ R12</t>
  </si>
  <si>
    <t>INV.8400 TOPLINE-C 3KW 400-500V ART.E84AVTCE3024SBS (LENZE)</t>
  </si>
  <si>
    <t>ИНВЕРТОР 8400 TOPLINE−C 3KW 400−500V ART.E84AVTCE3024SBS (LENZE)</t>
  </si>
  <si>
    <t>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t>
  </si>
  <si>
    <t>LENZE SE</t>
  </si>
  <si>
    <t>LENZE</t>
  </si>
  <si>
    <t>ИНВЕРТОР LENZE 8400 TOPLINE ДЛЯ УПРАВЛЕНИЯ МОТОРОМ ПЕРЕМЕЩЕНИЯ КАРЕТКИ АВТОМАТИЗИРОВАННОГО СТАНКА ДЛЯ ВЯЗКИ ЦИЛИНДРИЧЕСКИХ СВАЙ CM PRO 1600.ВХОДНОЕ НАПРЯЖЕНИЕ 400\500В. ВХОДНАЯ СИЛА ТОКА 7,3\5,8А. МОЩНОСТЬ 3КВТ. ЧАСТЬ РАНЕЕ ВВЕЗЕННОГО СЕРТИФИЦИРОВАННОГО ОБОРУДОВАНИЯ.</t>
  </si>
  <si>
    <t>INV.8400 TOPLINE-C 7,5KW 400-500V ART.E84AVTCE7524SB0(LENZE)</t>
  </si>
  <si>
    <t>ЧАСТОТНЫЙ ПРЕОБРАЗОВАТЕЛЬ 8400 TOPLINE-C 7,5KW 400-500V ART.E84AVTCE7524SB0(LENZE)</t>
  </si>
  <si>
    <t>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t>
  </si>
  <si>
    <t>ЧАСТОТНЫЙ ПРЕОБРАЗОВАТЕЛЬ 8400 TOPLINE-C 11KW 400-500V ART.E84AVTCE1134SB0(LENZE)</t>
  </si>
  <si>
    <t>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t>
  </si>
  <si>
    <t>CONNECTOR M12 Art.R1221/RDLF004-00302-3000  (WITH CABLE)</t>
  </si>
  <si>
    <t>Коннектор  M12 Art.R1221/RDLF004−00302−3000 (с кабелем)</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</si>
  <si>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t>
  </si>
  <si>
    <t>CONNECTOR  M12-90 Art.R1263/RDMF004-00302-3000 (WITH CABLE)</t>
  </si>
  <si>
    <t>Коннектор  M12−90 Art.R1263/RDMF004−00302−3000 (с кабелем)</t>
  </si>
  <si>
    <t>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t>
  </si>
  <si>
    <t>CONNECTOR M12 5MT DOL-1204-G05M 6009866 (SICK)</t>
  </si>
  <si>
    <t>КОННЕКТОР  M12 5MT DOL−1204−G05M 6009866 (SICK)</t>
  </si>
  <si>
    <t>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t>
  </si>
  <si>
    <t>ЭЛ,КАБЕЛЬ СО ШТЕКЕРНЫМ 4-Х КОНТАКТНЫМ РАЗЪЕМОМ, ДЛЯ ПОДКЛЮЧЕНИЯ ДАТЧИКУ К ГИБОЧНОМУ СТАНКУ, БУХТА ДЛИНОЙ 5 М, НОМИНАЛЬНОЕ НАПРЯЖ,250 В - ЯВЛЯЕТСЯ ЗАПЧАСТЬЮ РАНЕЕ СЕРТИФИЦИРОВАННОГО ОБОРУДОВАНИЯ: ДЛЯ МАШИНЫ ГИБОЧНОЙ С АВТОМАТИЧЕСКИМ УПРАВЛЕНИЕМ МОДЕЛИ PRIMA13</t>
  </si>
  <si>
    <t>CONNECTOR M12-90 5MT DOL-1204-W05M 6009867 (SICK)</t>
  </si>
  <si>
    <t>Коннектор М12-90 с кабелем 5м</t>
  </si>
  <si>
    <t>ЭЛ,КАБЕЛЬ СО ШТЕКЕРНЫМ 4-Х КОНТАКТНЫМ РАЗЪЕМОМ, ДЛЯ ПОДКЛЮЧЕНИЯ ДАТЧИКА К ГИБОЧНОМУ СТАНКУ PRIMA13, БУХТА ДЛИНОЙ 5 М, НОМИНАЛЬНОЕ НАПРЯЖ,250 В</t>
  </si>
  <si>
    <t>CONNECTOR M12 5MT JFFD04M12050C-SCH</t>
  </si>
  <si>
    <t>Коннектор M12 5MT JFFD04M12050C−SCH</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</si>
  <si>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</si>
  <si>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8536901000
8544429007
8544420000</t>
  </si>
  <si>
    <t xml:space="preserve">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</si>
  <si>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CONNECTOR M12 5MT JFFD04M12050C-SCH (HUMMEL)</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</si>
  <si>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</si>
  <si>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</si>
  <si>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CONNECTOR M12-90 (4P PVC)  5MT IFFC04M12050C-SCH (HUMMEL)</t>
  </si>
  <si>
    <t>КОННЕКТОР M12-90 5MT JFFC04M12050C-SCH</t>
  </si>
  <si>
    <t xml:space="preserve">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t>
  </si>
  <si>
    <t>8544429007
8544420000
хз</t>
  </si>
  <si>
    <t>CONNECTOR M12-90 5MT JFFC04M12050C-SCH (HUMMEL)</t>
  </si>
  <si>
    <t>Датчик ROD 2NCART.NAB020BB−DN2H0 (PIZZATO)</t>
  </si>
  <si>
    <t>КАБЕЛЬ М12-90 В СБОРЕ С ПРЯМЫМ ШТЕКЕРНЫМ РАЗЪМОМ ДЛЯ ПОДКЛЮЧЕНИЯ ИНДУКТИВНОГО ДАТЧИКА К ГИБОЧНОЙ МАШИНЕ. НАПРЯЖЕНИЕ ПИТАНИЯ 10-30В, ДЛИНА КАБЕЛЯ 3 МЕТРА. ДЛЯ ГИБОЧНОЙ МАШИНЫ С АВТОМАТИЧЕСКИМ УПРАВЛЕНИЕМ.</t>
  </si>
  <si>
    <t>КАБЕЛЬ, 5 МЕТРОВ, ИМЕЕТ 4-Х КОНТАКТНЫЙ ПЛАСТИКОВЫЙ РАЗЪЕМ С ГАЙКОЙ ДЛЯ РЕЗЬБЫ М8.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</si>
  <si>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КАБЕЛЬ, 5 МЕТРОВ, ИМЕЕТ 4-Х КОНТАКТНЫЙ ПЛАСТИКОВЫЙ РАЗЪЕМ С ГАЙКОЙ ДЛЯ РЕЗЬБЫ М8 И УГЛОМ ПОВОРТОВ РАЗЪЕМА 90 ГРАДУСОВ.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</si>
  <si>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CONNECTOR M8 3P 5MT 90В° JFFC03M8050C-SCH</t>
  </si>
  <si>
    <t>КОННЕКТОР M8 3P 5MT 90° JFFC03M8050C-SCH</t>
  </si>
  <si>
    <t>КАБЕЛЬ М8-90 В СБОРЕ С ПРЯМЫМ ШТЕКЕРНЫМ РАЗЪМОМ ДЛЯ ПОДКЛЮЧЕНИЯ ИНДУКТИВНОГО ДАТЧИКА К ГИБОЧНОЙ МАШИНЕ, НАПРЯЖ. ПИТАНИЯ 10-30 VDC, ДЛИНА КАБЕЛЯ 5М, ДЛЯ МАШИНЫ ГИБОЧНОЙ С АВТОМАТИЧЕСКИМ УПРАВЛЕНИЕМ /НЕ ЯВЛЯЕТСЯ УДЛИНИТЕЛЕМ/</t>
  </si>
  <si>
    <t>CONNECTOR M8 (3P PVC)   5MT IFFD03M8050C-SCH (HUMMEL)</t>
  </si>
  <si>
    <t>КОННЕКТОР  M8 (3P PVC) 5MT IFFD03M8050C-SCH (HUMMEL)</t>
  </si>
  <si>
    <t>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t>
  </si>
  <si>
    <t>CONN.M12 ETHERCAT 5MT STL-1204-G05MZ90 ART.6048248 (SICK)</t>
  </si>
  <si>
    <t>КОННЕКТЕР M12 ETHERCAT 5MT STL-1204-G05MZ90 ART.6048248 (SICK)</t>
  </si>
  <si>
    <t>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t>
  </si>
  <si>
    <t>CONNECTOR M8 (3P PUR) 10MT IFFD03M8100P-SCH (HUMMEL)</t>
  </si>
  <si>
    <t>КОННЕКТОР M8 (3P PUR) С КАБЕЛЕМ 10M IFFD03M8100P-SCH (HUMMEL)</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</si>
  <si>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ПОЛИУРЕТАНДЛЯ СТАНКА STRIP CB 4</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</si>
  <si>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t>
  </si>
  <si>
    <t>RE.FR.16OHM 1900W+CLIXON T350В°+GA.PR.ES.HPRT002000016RJT350G</t>
  </si>
  <si>
    <t>Тормозной резистор 16 Ом 1900 Вт+CLIXON T350°+GA.PR.ES.HPRT002000</t>
  </si>
  <si>
    <t>ТОРМОЗНОЙ ПОСТОЯННЫЙ РЕЗИСТОР, В ЗАЩИТНОМ КОРПУСЕ, ДЛЯ ЧАСТОТНОГО ПРЕОБРАЗОВАТЕЛЯ 3-Х ФАЗНОГО ДВИГАТЕЛЯ ПРОТЯЖКИ АРМАТУРЫ. СОПРОТИВЛЕНИЕ 16 ОМ, МАКС. РАССЕИВАЕМАЯ МОЩНОСТЬ ДО 1900 ВТ.-ЯВЛЯЕТСЯ З/Ч РАНЕЕ СЕРТИФИЦИРОВАННОГО ОБОРУДОВАНИЯ -ДЛЯ ГИБОЧНОЙ МАШИНЫ С АВТОМАТИЧЕСКИМ УПРАВЛЕНИЕМ R12</t>
  </si>
  <si>
    <t>INDUSTRIA RESISTENZE ELETTRICHE S.R.L.</t>
  </si>
  <si>
    <t>INDUSTRIA RESISTENZE ELETTRICHE</t>
  </si>
  <si>
    <t>PHOTOCELL BARRIER SET  Mod.SE2-P2-050-PP-W  SV2195</t>
  </si>
  <si>
    <t>Комплект барьерных фотодатчиков мод. SE2-P2-050-PP-W</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</si>
  <si>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t>
  </si>
  <si>
    <t>DATALOGIC</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</si>
  <si>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
ИЗГОТОВИТЕЛЬ DATALOGIC, ТОВАРНЫЙ ЗНАК DATALOGIC, МАРКА SE, МОДЕЛЬ SE2-P2-050-PP-W</t>
  </si>
  <si>
    <t>#N/A</t>
  </si>
  <si>
    <t>ДАТЧИК РАССТОЯНИЯ ЛАЗЕРНЫЙ 4-PIN, ДИАПАЗОН ИЗМЕРЕНИЯ 0,1 - 10 М, ВЫХОДНОЕ НАПРЯЖЕНИЕ 0-10 В, ВЫХОДНОЙ ТОК 4-20 МА, НАПРЯЖЕНИЕ ПИТАНИЯ 18-30 DC. ДЛЯ РЕГУЛИРОВКИ СКОРОСТИ ВРАЩЕНИЯ БУХТОРАЗМОТЧИКА НА СТАНКЕ ПРАВИЛЬНО-ОТРЕЗНОМ RETA13 SUPER</t>
  </si>
  <si>
    <t>WENGLOR</t>
  </si>
  <si>
    <t>PHOTOCELL TYPE E3FA?DP15?F2 2M OMS (OMRON)</t>
  </si>
  <si>
    <t>Фотодатчик E3FA?DP15?F2 2MOMS (OMRON)</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</si>
  <si>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</si>
  <si>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8536501907
8541409000</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</si>
  <si>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</si>
  <si>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В КОМПЛЕКТЕ: КАБЕЛЬ С РАЗЪЕМОМ М12, 2 ГАЙКИ КРЕПЛЕНИЯ ДАТЧИКА К КРОНШТЕЙНУ. ОПИСАНИЕ
ДАТЧИКА: ОТРАЖЕНИЕ ОТ ОБЪЕКТА (DIFFUSE REFLECTIVE) ПРИЕМНИК И ПЕРЕДАТЧИК НАХОДЯТСЯ В ОДНОМ
КОРПУСЕ. ВО ВРЕМЯ РАБОЧЕГО СОСТОЯНИЯ ДАТЧИКА ВТУЛКИ С ПРОДОЛЬНЫМИ АРМАТУРНЫМИ ПРУТЬЯМИ ПРИ
ВРАЩЕНИИ ПОПАДАЮТ В ЕГО РАБОЧУЮ ЗОНУ СТАНОВЯТСЯ СВОЕОБРАЗНЫМИ РЕФЛЕКТОРАМИ. КАК ТОЛЬКО
СВЕТОВОЙ ЛУЧ ОТРАЗИВШИСЬ ОТ ОБЪЕКТА ПОПАДАЕТ НА ПРИЕМНИК, ТОТ
НЕМЕДЛЕННО РЕАГИРУЕТ МЕНЯЯ СОСТОЯНИЕ ВЫХОДА.</t>
  </si>
  <si>
    <t>PHOTOCELL TYPE E3FA-DP12 5M BY OMG</t>
  </si>
  <si>
    <t>ФОТОЭЛЕКТРИЧЕСКИЙ ДАТЧИК E3FA−DP12 5M BY OMG</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</si>
  <si>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</si>
  <si>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 ДЛЯ АВТОМАТИЧЕСКОГО СТАНКА ДЛЯ ПРОИЗВОДСТВА ЦИЛИНДРИЧЕСКИХ АРМАТУРНЫХ КАРКАСОВ МОДЕЛИ CM PRO 1600.</t>
  </si>
  <si>
    <t>OMRON CORP.</t>
  </si>
  <si>
    <t xml:space="preserve"> 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1100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</si>
  <si>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</si>
  <si>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</si>
  <si>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БЕСКОНТАКТНЫЙ ОПТИЧЕСКИЙ ВЫКЛЮЧАТЕЛЬ (ФОТОДАТЧИК) TYPE E3FA-DP12 С КАБЕЛЕМ 5 М, НАПРЯЖЕНИЕ 10-30 В. НАХОДИТСЯ НА ФИКСИРОВАННОЙ АРКЕ ПОЛОЗА,СЛУЖИТ ДЛЯ СИГНАЛИЗАЦИИ О ПРИСУТСТВИИ ПРУТКА. ДЛЯ АВТОМАТИЧЕСКОГО СТАНКА ДЛЯ ПРОИЗВОДСТВА ЦИЛИНДРИЧЕСКИХ АРМАТУРНЫХ КАРКАСОВ МОДЕЛИ CM PRO 1600</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</si>
  <si>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ПОЛОЗА.ДЛЯ АВТОМАТИЧЕСКОГО СТАНКА ДЛЯ ПРОИЗВОДСТВА ЦИЛИНДРИЧЕСКИХ АРМАТУРНЫХ КАРКАСОВ МОДЕЛИ CM PRO 1600.</t>
  </si>
  <si>
    <t>PHOTOCELL M18 TOUCH 500MM ART.OTDK502A0002 (WENGLOR)</t>
  </si>
  <si>
    <t>8536508009
9031499000</t>
  </si>
  <si>
    <t>YELLOW KNOB FOR POTENTIOMETER D.22</t>
  </si>
  <si>
    <t>ЖЕЛТАЯ РУЧКА ДЛЯ ПОТЕНЦИОМЕТРА D.22</t>
  </si>
  <si>
    <t>RESISTENZA FREN. +CLIXON MOD.KHPR2 13 OHM 3500W+CARTER (IRE)</t>
  </si>
  <si>
    <t>БЛОК ТОРМОЗНОГО СОПРОТИВЛЕНИЯ MOD.KHPR2 13 ОМ 3500ВТ+КОЖУХ(IRE)</t>
  </si>
  <si>
    <t>ТОРМОЗНОЙ ПОСТОЯННЫЙ РЕЗИСТОР, В ЗАЩИТНОМ КОРПУСЕ, ДЛЯ ЧАСТОТНОГО ПРЕОБРАЗОВАТЕЛЯ 3-Х ФАЗНОГО ДВИГАТЕЛЯ РЕЗКИ АРМАТУРЫ. СОПРОТИВЛЕНИЕ 13 ОМ,МАКС. РАССЕИВАЕМАЯ МОЩНОСТЬ ДО 3500 ВТ.-ЯВЛЯЕТСЯ З/Ч РАНЕЕ СЕРТИФИЦИРОВАННОГО ОБОРУДОВАНИЯ -ДЛЯ МАШИНЫ С АВТОМАТИЧЕСКИМ УПРАВЛЕНИЕМ R12</t>
  </si>
  <si>
    <t>COVER TAPE ELGA-BS-KF-120 ET (FESTO)</t>
  </si>
  <si>
    <t>ЛЕНТА ЗАКРЫВАЮЩАЯ ELGA-BS-KF-120 ET (FESTO)</t>
  </si>
  <si>
    <t>ЛЕНТА СТАЛЬНАЯ ПРЯМОУГОЛЬНАЯ ЗАЩИТНАЯ. ИСПОЛЬЗУЕТСЯ ДЛЯ ЗАКРЫТИЯ КОРПУСА ПНЕВМОЦИЛИНДРА ПЕРЕДАЧИ В УЗЛЕ ВЫГРУЗКИ СЕТКИ. ЗАЩИЩАЕТ ПНЕВМОЦИЛИНДР ОТ ПОПАДАНИЯ ПЫЛИ И ГРЯЗКИ. ТОЛЩИНА 0,5 ММ, ШИРИНА 120 ММ, ДЛИНА 2 М,</t>
  </si>
  <si>
    <t>ЛЕНТА СТАЛЬНАЯ ПРЯМОУГОЛЬНАЯ ЗАЩИТНАЯ. ИСПОЛЬЗУЕТСЯ ДЛЯ ЗАКРЫТИЯ КОРПУСА ШАРИКОВИНТОВОЙ ПЕРЕДАЧИ В УЗЛЕ ВЫГРУЗКИ СЕТКИ. ЗАЩИЩАЕТ ПЕРЕДАЧУ ОТ ПОПАДАНИЯ ПЫЛИ И ГРЯЗИ НА РАБОЧИЕ ПОВЕРХНОСТИ. ТОЛЩИНА 0,5ММ, ШИРИНА 120ММ, ДЛИНА 2М. ДЛЯ СОБСТВЕННЫХ НУЖД КОМПАНИИ.</t>
  </si>
  <si>
    <t>HOSE CLAMPS HOLDER LEGRAND FOR SCREW M5</t>
  </si>
  <si>
    <t>КРЕПЛЕНИЕ ПОД ВИНТ M5</t>
  </si>
  <si>
    <t>ПЛАСТИКОВОЕ КРЕПЛЕНИЕ ПОД ПЛАСТИКОВЫЕ ХОМУТЫ. ДЛЯ КРЕПЛЕНИЯ ПРОВОДОВ НА КОРПУСЕ СТАНКА.</t>
  </si>
  <si>
    <t>CONN.FEM.8P SACC-M12FS-8CON-PG9-SH COD.1511860 (PHOENIX)</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</si>
  <si>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В.ДЛЯ МАШИНЫ ГИБОЧНОЙ FORMULA 14</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</si>
  <si>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 ЗАПЧАСТЬ МАШИНЫ ГИБОЧНОЙ FORMULA 14</t>
  </si>
  <si>
    <t>COMPACT-FLASH MEMORY CARD FOR CPU KS104</t>
  </si>
  <si>
    <t>Карта памяти емкостью 512Mb</t>
  </si>
  <si>
    <t>КАРТА ПАМЯТИ, ЕМКОСТЬЮ 512МБ, НЕ ЗАПИСАННАЯ</t>
  </si>
  <si>
    <t>COMPACT-FLASH MEMORY FOR "CPU"</t>
  </si>
  <si>
    <t>Карта памяти CF c программным  обеспечением  для станков SCHNELL</t>
  </si>
  <si>
    <t>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t>
  </si>
  <si>
    <t>GENERATOR NOVAMIG 402-E ART.M.001.174 (SINCOSALD)</t>
  </si>
  <si>
    <t>ИСТОЧНИК NOVAMIG 402-E ART.M.001.174 (SINCOSALD)</t>
  </si>
  <si>
    <t>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t>
  </si>
  <si>
    <t>SCHELL SPA</t>
  </si>
  <si>
    <t>SCHELL</t>
  </si>
  <si>
    <t>3-PHASE MOTOR R.KW 3 P4 230/400/50 AF B5 TP BRAKE-K WITH</t>
  </si>
  <si>
    <t>Двигатель 3-фазный  R.KW 3 P4 230/400/50 AF B5 TP BRAKE−K WITH FIL</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</si>
  <si>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</si>
  <si>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MGM</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</si>
  <si>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</si>
  <si>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З/Ч РАНЕЕ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</si>
  <si>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t>
  </si>
  <si>
    <t>3-PHASE MOTOR R.KW 3 P4 230/400/50 AF B5 TP BRAKE-K WITH FILTER RC04</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</si>
  <si>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t>
  </si>
  <si>
    <t>ЭЛЕКТРОДВИГАТЕЛЬ ПЕРЕМЕННОГО ТОКА С ТОРМОЗНЫМ ДИСКОМ И СОЕДИНЕНИЕМ, ТРЕХФАЗНЫЙ, АСИНХРОННЫЙ, МОЩНОСТЬ 3 КВТ, ВЫСОТА ОСИ ВРАЩЕНИЯ 100 ММ. ДЛЯ СОЗДАНИЯ КРУТЯЩЕГО МОМЕНТА В ПРАВИЛЬНО-ОТРЕЗНОМ СТАНКЕ ДЛЯ ГИБОЧНЫХ МАШИН С АВТОМАТИЧЕСКИМ УПРАВЛЕНИЕМ ЭЛЕКТРОФИЦИРОВАННЫЕ МОДЕЛИ R12.</t>
  </si>
  <si>
    <t>MGM MOTORI ELETTRICI SPA</t>
  </si>
  <si>
    <t>M.G.M.</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</si>
  <si>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t>
  </si>
  <si>
    <t>3-PHASE MOTOR Kw 4 P4 230/400/50-277/480/60 AF B5 T.P.</t>
  </si>
  <si>
    <t>Мотор 3 фазный Kw 4 P4 230/400/50-277/480/60 AF B5 T.P.</t>
  </si>
  <si>
    <t>МОТОР ТРЕХФАЗНЫЙ СИНХРОННЫЙ С ДИСКОВЫМ ТОРМОЗОМ МОДЕЛИ BA 112 MB4. НАПРЯЖЕНИЕ ПИТАНИЯ 400 В, МОЩНОСТЬ 4 КВТ, РАБОЧИЙ ТОК 14 А, МОМЕНТ ТОРМОЖЕНИЯ 80 НМ, 1415 ОБ/МИН, ДЛЯ МАШИНЫ ГИБОЧНОЙ С АВТОМАТИЧЕСКИМ УПРАВЛЕНИЕМ ЭЛЕКТРОФИЦИРОВАННОЙ, МОДЕЛИ PRIMA 13 . ЯВЛЯЕТСЯ ЗАПЧАСТЬЮ ДЛЯ РАНЕЕ СЕРТИФИЦИРОВАННОГО ОБОРУДОВАНИЯ.</t>
  </si>
  <si>
    <t>THREEPHASE MOTOR KW 3.7/2.6 P4/6 230/400/50-277/480/60  AFB3DS.K-8+F.RC04</t>
  </si>
  <si>
    <t xml:space="preserve">Электродвигатель трехфазный </t>
  </si>
  <si>
    <t>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t>
  </si>
  <si>
    <t>Servomotor</t>
  </si>
  <si>
    <t>Сервомотор</t>
  </si>
  <si>
    <t xml:space="preserve">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</si>
  <si>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SOLID SERVOMOTOR 5.8 KW MOD.MCS 14L32-RS0P1 (LENZE)</t>
  </si>
  <si>
    <t>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</si>
  <si>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SERVOMOTOR S.M.DS 71 M RPM 4000 NM 22 Vzk=V540 DIG.BAUMULLE</t>
  </si>
  <si>
    <t>Серводвигатель  S.M.DS 71 M RPM 4000 NM 22 Vzk=V540 DIG.BAUMULLER</t>
  </si>
  <si>
    <t>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</si>
  <si>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 ДЛЯ БЛОКА ПРОТЯГИВАНИЯ АРМАТУРЫ ИЗ БУХТЫ,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</si>
  <si>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SERVOMOTOR S.M.DS 71 M RPM 4000 NM 22 Vzk=V540 DIG.BAUMULLER</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</si>
  <si>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ОБ/МИН,ДЛЯ БЛОКА ПРОТЯГИВАНИЯ АРМАТУРЫ ИЗ БУХТЫ ГИБОЧНОЙ МАШИНЫ FORMULA 14- З/Ч РАНЕЕ СЕРТИФИЦИРОВАННОГО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</si>
  <si>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t>
  </si>
  <si>
    <t>SERVOMOTOR DS 71 S RPM 4000 NM16.5 Vzk=V540 DIG.BAUM.</t>
  </si>
  <si>
    <t>Сервомотор DS 71 S RPM 4000 NM 16.5 Vzk=V540 DIG.BAUM.</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</si>
  <si>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t>
  </si>
  <si>
    <t xml:space="preserve"> SERVOMOTOR DS 71 S RPM 4000 VZK V540 WITHOUT ENCODER PREARRANGEMENT (BAUMULLER)</t>
  </si>
  <si>
    <t>СЕРВОМОТОР DS71- СИНХРОННЫЙ ДВИГАТЕЛЬ ПЕРЕМЕННОГО ТОКА. НОМИНАЛЬНОЙ ВЫХОДНОЙ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R12 - З/Ч РАНЕЕ СЕРТИФИЦИРОВАННОГО ОБОРУДОВАНИЯ.</t>
  </si>
  <si>
    <t>SERVOMOTOR DSG 71 K RPM 4000 V.540(BAUMULLER)</t>
  </si>
  <si>
    <t>СЕРВОМОТОР DSG 71 K RPM 4000 V.540(BAUMULLER)</t>
  </si>
  <si>
    <t>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t>
  </si>
  <si>
    <t>SERVOMOTOR DS 100 S RPM 4000 Vzk=V540 (BAUMULLER)</t>
  </si>
  <si>
    <t>СЕРВОМОТОР DS 100 S RPM 4000 VZK=V540 (BAUMULLER)</t>
  </si>
  <si>
    <t>СИНХРОННОЙ СЕРВОДВИГАТЕЛЕЬ ПЕРЕМЕННОГО ТОКА СЕРИИ DS100, 3-Х ФАЗНЫЙ. НОМИНАЛЬНОЙ ВЫХОД.МОЩНОСТЬЮ 17 КВТ НАПРЯЖЕНИЕ ПИТАНИЯ 540VDC, НОМИНАЛЬНЫЙ ТОК:27 А; КРУТЯЩИЙ МОМЕНТ: 36 НМ, СКОРОСТЬ ВРАЩЕНИЯ: 4000 ОБ/МИН,-ЯВЛЯЕТСЯ ЗАПЧАСТЬЮ РАНЕЕ СЕРТИФИЦИРОВАННОЙ МАШИНЫ ГИБОЧНОЙ SMART 13 COIL</t>
  </si>
  <si>
    <t>SERVOMOTOR DSC071K64U40-5 ALB.24X50+KEY+TERM.BOARD+KTY RES</t>
  </si>
  <si>
    <t>СЕРВОМОТОР DSC071K64U40-5 ALB.24X50+KEY+TERM.BOARD+KTY RES</t>
  </si>
  <si>
    <t>СИНХРОННОЙ СЕРВОДВИГАТЕЛЕЬ ПЕРЕМЕННОГО ТОКА СЕРИИ DS071, 3-Х ФАЗНЫЙ. НОМИНАЛЬНОЙ ВЫХОД.МОЩНОСТЬЮ 3,6 КВТ НАПРЯЖЕНИЕ ПИТАНИЯ 540VDC, НОМИНАЛЬНЫЙ ТОК: 0 - 9,5 А / 11,9 - 22,7 А; КРУТЯЩИЙ МОМЕНТ: 12 НМ, СКОРОСТЬ ВРАЩЕНИЯ: 4000 ОБ/МИН,-ЯВЛЯЕТСЯ ЗАПЧАСТЬЮ РАНЕЕ СЕРТИФИЦИРОВАННОЙ МАШИНЫ ГИБОЧНОЙ SMART 13 COIL</t>
  </si>
  <si>
    <t>СЕРВОДВИГАТЕЛЬ DSP1-100MO64U-40-54-BOB-TNP-K-AN-O-000 (BAUM.)</t>
  </si>
  <si>
    <t>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t>
  </si>
  <si>
    <t>SERVOMOTOR DSP1-100MO64U-40-54-AOB-TDT-K-AN-O-AG1</t>
  </si>
  <si>
    <t>СЕРВОДВИГАТЕЛЬ  DSP1−100MO64U−40−54−AOB−TDT−K¶−AN−O−AG1</t>
  </si>
  <si>
    <t>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</si>
  <si>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</si>
  <si>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</si>
  <si>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SERVOMOTOR DSD2-071MO64U-45-54-AOB-PPP-K-AN-O-000</t>
  </si>
  <si>
    <t>СЕРВОМОТОР DSD2-071MO64U-45-54-AOB-PPP-K-AN-O-000</t>
  </si>
  <si>
    <t>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t>
  </si>
  <si>
    <t>SERVOMOTOR DSD2-045MO64U-45-54-AOB-DPP-K-AN-O-000 (BAUM)</t>
  </si>
  <si>
    <t>Серводвигатель DSD2-045MO64U-45-54-AOB-DPP-K-AN-O-000</t>
  </si>
  <si>
    <t>СЕРВОДВИГАТЕЛЬ МОД. DSD2-045MO64U, ПЕРЕМЕННОГО ТОКА, ТРЕХФАЗНЫЙ, СИНХРОННЫЙ,МОЩНОСТЬ 11 КВТ, НАПРЯЖЕНИЕ 540 В, НОМИНАЛЬНАЯ СКОРОСТЬ 4000 ОБ/МИН,НОМИНАЛЬНЫЙ МОМЕНТ 45 НМ, НОМИНАЛЬНЫЙ ТОК 46 А. ДЛЯ СЕТКОСВАРОЧНОГО СТАНКА STRIP CB. ПОСТАВЛЯЕТСЯ ДЛЯ СОБСТВЕННЫХ НУЖД КОМПАНИИ. ЯВЛЯЕТСЯ ЧАСТЬЮ РАННЕЕ ВВЕЗЕННОГО СЕРТИФИЦИРОВАННОГО ОБОРУДОВАНИЯ</t>
  </si>
  <si>
    <t>SERVOMOTOR DSD2-071MO64U-45-54-AOB-K-AN-O-000</t>
  </si>
  <si>
    <t>СЕРВОМОТОР DSD2-071 -СИНХРОННЫЙ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</si>
  <si>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</si>
  <si>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 ДЛЯ РАНЕЕ ВВЕЗЕННОГО ОБОРУДОВАНИЯ ДЛЯ УЗЛА ВЫТЯГИВАНИЯ СВАРЕННОЙ СЕТКИ СТАНКА SMART MESH (SMART MESH
BAR-BAR). ЯВЛЯЕТСЯ ЧАСТЬЮ СЕРТИФИЦИРОВАННОГО ОБОРУДОВАНИЯ.</t>
  </si>
  <si>
    <t>SERVOMOTOR S.M.DSG 71 K-25R RPM 2000 Vzk=V540</t>
  </si>
  <si>
    <t>Серводвигатель DSG 71 K−25R RPM 2000 Vzk V540(BAUMULLER)</t>
  </si>
  <si>
    <t>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t>
  </si>
  <si>
    <t>MOT.BRUSHLESS OMRON 1.8KW 1500RPM 11.5NM ART.SGMGV20DDA6FOY</t>
  </si>
  <si>
    <t>Мотор бесщеточный OMRON 1.8KW 1500RPM 11.5NM ART.SGMGV20DDA6FOY 00</t>
  </si>
  <si>
    <t>ТРЕХФАЗНЫЙ СЕРВОДВИГАТЕЛЬ ПЕРЕМЕННОГО ТОКА СЕРИИ SGMGV, МОЩНОСТЬ 1.8 КВТ, 20-БИТ ИНКРЕМЕНТАЛЬНЫЙ ЭНКОДЕР, БЕЗ ТОРМОЗА, НАПРЯЖ. 400В,ТИП-СИНХРОННЫЙ, БЕСКОЛЛЕКТОРНЫЙ- ДЛЯ ВРАЩЕНИЯ ДИСКА КРЕПЛЕНИЯ ПРОДОЛЬНОЙ АРМАТУРЫ - ЯВЛЯЕТСЯ ЗАПЧАСТЬЮ РАНЕЕ СЕРТИФИЦИРОВАННОГО ОБОРУДОВАНИЯ-СТАНКА ДЛЯ ВЯЗКИ ЦИЛИНДРИЧЕСКИХ СВАЙ CM PRO 1600 TELESCOPE</t>
  </si>
  <si>
    <t>Серводвигатель DSD2−071SO64U−45−54−AOB−TNP−K−AN−O−000 (BAUM.)</t>
  </si>
  <si>
    <t xml:space="preserve">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</si>
  <si>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BAUMUELLER GMBH</t>
  </si>
  <si>
    <t>BAUMUELLER</t>
  </si>
  <si>
    <t>SERVOMOTOR DSP1-071MO64U-40-54-AOB-TNP-K-AN-O-000 (BAUM.)</t>
  </si>
  <si>
    <t>СЕРВОДВИГАТЕЛЬ DSP1-071MO64U-40-54-AOB-TNP-K-AN-O-000 (BAUM.)</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</si>
  <si>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</si>
  <si>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ЯВЛЯЕТСЯ ЧАСТЬЮ СЕРТИФИЦИРОВАННОГО ОБОРУДОВАНИЯ.</t>
  </si>
  <si>
    <t>SERVOMOTOR DSD2-100MO64U-45-54-AOB-TNP-K-AN-O-000</t>
  </si>
  <si>
    <t>СЕРВОМОТОР DSD2-100MO64U-45-54-AOB-TNP-K-AN-O-000</t>
  </si>
  <si>
    <t>СЕРВОМОТОР DSD2-071 - СИНХРОННЫЙ ДВИГАТЕЛЬ ПЕРЕМЕННОГО ТОКА. НОМИНАЛЬНОЙ ВЫХОД. МОЩНОСТЬЮ 7.2 КВТ НАПРЯЖЕНИЕ ПИТАНИЯ 400 В,3 ФАЗЫ,НОМИНАЛЬНЫЙ ТОК: 15 А КРУТЯЩИЙ МОМЕНТ: 15 НМ, СКОРОСТЬ ВРАЩЕНИЯ: 4500 ОБ/МИН, ДЛЯ РАНЕЕ ВВЕЗЕННОГО ОБОРУДОВАНИЯ ДЛЯ УЗЛА РЕЗКИ АРМАТУРЫ СТАНКА R12. ЯВЛЯЕТСЯ ЧАСТЬЮ СЕРТИФИЦИРОВАННОГО ОБОРУДОВАНИЯ.</t>
  </si>
  <si>
    <t>SERVOMOTOR DSD2-100LO64U-45-54-AOB-NNP-K-AN-O-AG1 (BAUM.)</t>
  </si>
  <si>
    <t>СЕРВОДВИГАТЕЛЬ  DSD2-100LO64U-45-54-AOB-NNP-K-AN-O-AG1 (BAUM.)</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</si>
  <si>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</si>
  <si>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 ЯВЛЯЕТСЯ ЗАПАСНОЙ ЧАСТЬЮ РАНЕЕ ВВЕЗЕННОГО СЕРТИФИЦИРОВАННОГО ОБОРУДОВАНИЯ.</t>
  </si>
  <si>
    <t>ASYNCHRONOUS MOTOR DA1-132LO54A-30-5-AOA-1-KTR-RAN-AA-O-000</t>
  </si>
  <si>
    <t>Мотор асинхронный DA1-132LO54A-30-5-AOA-1-KTR-RAN-AA-O-000 (BA.)</t>
  </si>
  <si>
    <t>ДВИГАТЕЛЬ ТРЕХФАЗНЫЙ АСИНХРОННЫЙ. ПЕРЕДАЕТ КРУТЯЩИЙ МОМЕНТ НА РОТОР ПРАВИЛЬНО-ОТРЕЗНОГО СТАНКА R12. ПАРАМЕТРЫ: ПИТАНИЕ 3 ФАЗЫ 400 В ПОСТОЯННОГО ТОКА, МОЩНОСТЬ 33 КВТ, МОЕМНТ 205 НМ, ТОК 77А, 3000 ОБ/МИН. ЯВЛЯЕТСЯ ЧАСТЬЮ СЕРТИФИЦИРОВАННОГО ОБОРУДОВАНИЯ.</t>
  </si>
  <si>
    <t>SERVOMOTOR DSD2-100LO64U-30-54-AOB-NNP-K-AN-O-000 (BAUM.)</t>
  </si>
  <si>
    <t>СЕРВОМОТОР DSD2-100LO64U-30-54-AOB-NNP-K-AN-O-000 (BAUM.)</t>
  </si>
  <si>
    <t>СЕРВОМОТОР DSD2, ТИПОРАЗМЕР 100 ММ, КРУТЯЩИЙ МОМЕНТ 31 НМ, НОМИНАЛЬНЫЙ ТОК 19,8 А, МАКС. МОМЕНТ 210 НМ,МАКС ТОК 155 А, МОЩНОСТЬ 9,8 КВТ,НОМИНАЛЬНОЕ КОЛ-ВО ОБОРОТОВ 3000. СИНХРОННЫЙ. ПЕРЕМЕННЫЙ ТОК 400 В, 3Х ФАЗНЫЙ- ЯВЛЯЕТСЯ ЗАПЧАСТЬЮ РАНЕЕ СЕРТИФИЦИРОВАННОЙ МАШИНЫ ГИБОЧНОЙ RETA 13</t>
  </si>
  <si>
    <t>ТРЕХФАЗНЫЙ СИНХРОННЫЙ ЭЛЕКТРОДВИГАТЕЛЬ ПЕРЕМЕННОГО ТОКА. МОЩНОСТЬ 19200ВТ (19.2КВТ), НАПРЯЖЕНИЕ 400В. ЗАПЧАСТЬ РАНЕЕ СЕРТИФИЦИРОВАННОГО ОБОРУДОВАНИЯ: ЭЛЕКТРОФИЦИРОВАННОЙ ГИБОЧНОЙ МАШИНЫ С АВТОМАТИЧЕСКИМ УПРАВЛЕНИЕМ МОДЕЛИ RB 12/FC. ДЛЯ СОБСТВЕННЫХ НУЖД КОМПАНИИ.</t>
  </si>
  <si>
    <t>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t>
  </si>
  <si>
    <t>COMPLETE MOTOR BRAKE BAP 100 LB4 230/400 (MGM)</t>
  </si>
  <si>
    <t>Тормоз мотора в сборе BAP 100 LB4 230/400 (MGM)</t>
  </si>
  <si>
    <t>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t>
  </si>
  <si>
    <t>M.G.M. MOTORI
ELETTRICI S.P.A</t>
  </si>
  <si>
    <t>ТОРМОЗ ЭЛЕКТРОМАГНИТНЫЙ, НАПРЯЖЕНИЕ 230/400V, 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МАШИНЫ ГИБОЧНОЙ С АВТОМАТИЧЕСКИМ УПРАВЛЕНИЕМ ЭЛЕКТРОФИЦИРОВАННОЙ FORMULA 14.</t>
  </si>
  <si>
    <t>M.G.M. MOTORI ELETTRICI S.P.A.,</t>
  </si>
  <si>
    <t>ELECTROMAGNET BA 100 A.C.230/400V (MGM)</t>
  </si>
  <si>
    <t>Электромагнит  BA 100 A.C.230/400V (MGM)</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</si>
  <si>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</si>
  <si>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</si>
  <si>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</si>
  <si>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</si>
  <si>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ЧАСТЬ РАНЕЕ СЕРТИФИЦИРОВАННОГО ОБОРУДОВАНИЯ.</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</si>
  <si>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</si>
  <si>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t>
  </si>
  <si>
    <t>ЭЛЕКТРОМАГНИТ 230/400V,100A ДЛЯ УСТАНОВКИ В ТОРМОЗНУЮ СИСТЕМУ ДВИГАТЕЛЯ В ГИБОЧНОМ ЦЕНТРЕ - ЯВЛЯЕТСЯ ЗАПАСНОЙ ЧАСТЬЮ РАНЕЕ СЕРТИФИЦИРОВАННОГО ОБОРУДОВАНИЯ :ДЛЯ ГИБОЧНОЙ МАШИНЫ С АВТОМАТИЧЕСКИМ УПРАВЛЕНИЕМ МОДЕЛИ FORMULA 14</t>
  </si>
  <si>
    <t>MGM SPA</t>
  </si>
  <si>
    <t>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</si>
  <si>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</si>
  <si>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</si>
  <si>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</si>
  <si>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</si>
  <si>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 xml:space="preserve">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</si>
  <si>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(230/400В,100A) ДЛЯ УСТАНОВКИ В ТОРМОЗНУЮ СИСТЕМУ ДВИГАТЕЛЯ В ГИБОЧНОМ ЦЕНТРЕ.ДЛЯ ГИБОЧНОЙ ЭЛЕКТРОФИЦИРОВАННОЙ МАШИНЫ С АВТОМАТИЧЕСКИМ УПРАВЛЕНИЕМ FORMULA 14. ЗАПЧАСТЬ РАНЕЕ СЕРТИФИЦИРОВАННОГО ОБОРУДОВАНИЯ.</t>
  </si>
  <si>
    <t>ELECTROMAGNET GR 132 CFK 230/400/50 (MGM)</t>
  </si>
  <si>
    <t>Электромагнит N321PW3624VCC(FIRMA)</t>
  </si>
  <si>
    <t>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t>
  </si>
  <si>
    <t>ЭЛЕКТРОМАГНИТ ДЛЯ УСТАНОВКИ В ТОРМОЗНУЮ СИСТЕМУ ДВИГАТЕЛЯ СЕРИИ CF 132 (СОВМЕСТИМ С BA 132) В ГИБОЧНОМ ЦЕНТРЕ МОДЕЛИ ROBOMASTER 45. РАБОЧЕЕ НАПРЯЖЕНИЕ 400В, ЧАСТОТА 50ГЦ. ЯВЛЯЕТСЯ З/Ч РАНЕЕ СЕРТИФИЦИРОВАННОГО ОБОРУДОВАНИЯ</t>
  </si>
  <si>
    <t>ЭЛЕКТРОМАГНИТ ДЛЯ УСТАНОВКИ В ТОРМОЗНУЮ СИСТЕМУ ДВИГАТЕЛЯ СЕРИИ CF 132 (СОВМЕСТИМ С BA 132) В ГИБОЧНОМ ЦЕНТРЕ ДЛЯ ЭЛЕКТРОФИЦИРОВАННЫХ ГИБОЧНЫХ МАШИН С АВТОМАТИЧЕСИМ УПРАВЛЕНИЕМ МОДЕЛИ ROBOMASTER 45. РАБОЧЕЕ НАПРЯЖЕНИЕ 400В, ЧАСТОТА 50ГЦ. ЗАПЧАСТЬ РАНЕЕ СЕРТИФИЦИРОВАННОГО ОБОРУДОВАНИЯ.</t>
  </si>
  <si>
    <t>BRAKE COIL BA 112 MB4 MGM(220/400 50Hz)</t>
  </si>
  <si>
    <t>Тормоз электромагниный для мотора BA 112 MB4 MGM(220/400 50Hz)</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</si>
  <si>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t>
  </si>
  <si>
    <t>8505902009
8505200000</t>
  </si>
  <si>
    <t>ЭЛЕКТРОМАГНИТ 230/400V,100A ДЛЯ УСТАНОВКИ В ТОРМОЗНУЮ СИСТЕМУ ДВИГАТЕЛЯ В ГИБОЧНОМ ЦЕНТРЕ,ДЛЯ МАШИНЫ ГИБОЧНОЙ С АВТОМАТИЧЕСКИМ УПРАВЛЕНИЕМ ЭЛЕКТРОФИЦИРОВАННОЙ COIL 16 PACK1 - ЯВЛЯЕТСЯ З/Ч РАНЕЕ СЕРТИФИЦИРОВАННОГО ОБОРУДОВАНИЯ</t>
  </si>
  <si>
    <t xml:space="preserve">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ЯВЛЯЕТСЯ З/Ч РАНЕЕ СЕРТИФИЦИРОВАННОГО ОБОРУДОВАНИЯ                                              </t>
  </si>
  <si>
    <t>ELECTROMAGNET FOR CF160MB4(220/400 50 Hz)</t>
  </si>
  <si>
    <t>Электромагнит тормоза</t>
  </si>
  <si>
    <t>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t>
  </si>
  <si>
    <t>BRAKE DISK  x CF 160</t>
  </si>
  <si>
    <t>Диск тормозной x CF160</t>
  </si>
  <si>
    <t>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t>
  </si>
  <si>
    <t>BRAKE DISK FOR GR 100 MOD.K STEEL (MGM)</t>
  </si>
  <si>
    <t>Диск тормозной GR 100 MOD.K STEEL (MGM)</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</si>
  <si>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</si>
  <si>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SPIREXГИБОЧНЫЙ СТАНОК SPIREX</t>
  </si>
  <si>
    <t>ДИСК ЭЛЕКТРОМАГНИТНОГО ТОРМОЗА GR 100 MOD.K STEEL (MGM), УСТАНАВЛИВАЕТСЯ НА ВАЛУ ТРЕХФАЗНЫХ ЭЛЕКТРОДВИГАТЕЛЕЙ В МЕХАНИЗМАХ С БОЛЬШОЙ ИНЕРЦИОННОЙ МАССОЙГИБОЧНОГО СТАНКА SPIREX</t>
  </si>
  <si>
    <t>ДИСК ЭЛЕКТРОМАГНИТНОГО ТОРМОЗА GR 100 MOD.K STEEL (MGM), УСТАНАВЛИВАЕТСЯ НА ВАЛУ ТРЕХФАЗНЫХ ЭЛЕКТРОДВИГАТЕЛЕЙ В МЕХАНИЗМАХ С БОЛЬШОЙ ИНЕРЦИОННОЙ МАССОЙ, ДЛЯ ГИБОЧНОГО СТАНКА SPIREX</t>
  </si>
  <si>
    <t>BRAKE DISK x CF 132 Tipo K (ACCIAIO) 8 HOLES</t>
  </si>
  <si>
    <t>Диск тормозной</t>
  </si>
  <si>
    <t>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t>
  </si>
  <si>
    <t>ТОРМОЗНОЙ ДИСК ДЛЯ УСТАНОВКИ В ЭЛЕКТРОМАГНИТНУЮ ТОРМОЗНУЮ СИСТЕМУ ДВИГАТЕЛЯ СЕРИИ CF 132 (СОВМЕСТИМ С BA 132) В ГИБОЧНОМ ЦЕНТРЕ МАШИНЫ С ГИБОЧНЫМ АВТОМАТИЧЕСКИМ УПРАВЛЕНИЕМ МОДЕЛИ ROBOMASTER 45.</t>
  </si>
  <si>
    <t>ТОРМОЗНОЙ ДИСК ДЛЯ УСТАНОВКИ ЭЛЕКТРОМАГНИТНУЮ ТОРМОЗНУЮ СИСТЕМУ ДВИГАТЕЛЯ СЕРИИ CF 132 (СОВМЕСТИМ С BA 132) В ГИБОЧНОМ ЦЕНТРЕ МАШИНЫ С ГИБОЧНЫМ АВТОМАТИЧЕСКИМ УПРАВЛЕНИЕМ МОДЕЛИ</t>
  </si>
  <si>
    <t>MGM,</t>
  </si>
  <si>
    <t>BRAKE DISK FOR CF 112 TYPE K (STEEL)</t>
  </si>
  <si>
    <t>ДИСК ТОРМОЗА ДЛЯ CF 112 TYPE K (STEEL)</t>
  </si>
  <si>
    <t>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t>
  </si>
  <si>
    <t>8505200000
8505909000</t>
  </si>
  <si>
    <t>FAN FOR MOTOR GR 100</t>
  </si>
  <si>
    <t>ВЕНТИЛЯТОР ДЛЯ МОТОРА GR 100</t>
  </si>
  <si>
    <t>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t>
  </si>
  <si>
    <t>8414592000
3926909709</t>
  </si>
  <si>
    <t>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t>
  </si>
  <si>
    <t>MOBILE ANCHOR FOR GR 100</t>
  </si>
  <si>
    <t>Анкер мобильный для GR 100</t>
  </si>
  <si>
    <t>ДИСКОВЫЙ ЯКОРЬ (РОТОР) -
ЯВЛЯЕТСЯ ПОДВИЖНОЙ ЧАСТЬЮ
ЭЛЕКТРОДВИГАТЕЛЯ MGM,
МАШИНЫ ГИБОЧНОЙ С
АВТОМАТИЧЕСКИМ
УПРАВЛЕНИЕМ
ЭЛЕКТРОФИЦИРОВАННОЙ
FORMULA 14</t>
  </si>
  <si>
    <t>ДИСКОВЫЙ ЯКОРЬ (РОТОР) - ЯВЛЯЕТСЯ ПОДВИЖНОЙ ЧАСТЬЮ ЭЛЕКТРОДВИГАТЕЛЯ MGM, МАШИНЫ ГИБОЧНОЙ С АВТОМАТИЧЕСКИМ УПРАВЛЕНИЕМ ЭЛЕКТРОФИЦИРОВАННОЙ FORMULA 14</t>
  </si>
  <si>
    <t>RIDUTTORE PENDOLARE F25 2 H35 6.9 SK110B H1 CC AC (BONF.)</t>
  </si>
  <si>
    <t>Редуктор F25 2 H35 6.9 SK110B H1 CC AC (BONF.)</t>
  </si>
  <si>
    <t>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t>
  </si>
  <si>
    <t>BONFIGLIOLI
RIDUTTORI S.P.A</t>
  </si>
  <si>
    <t>BONFIGLIOLI</t>
  </si>
  <si>
    <t>GEAR BOX C 312/F R=1:12.3 PAM 90(BONF.)</t>
  </si>
  <si>
    <t>Редуктор</t>
  </si>
  <si>
    <t>РЕДУКТОР ГЕЛИКОИДАЛЬНЫЙ СООСНО-ЦИЛИНДРИЧЕСКИЙ С ПЕРЕДАТОЧНЫМ ЧИСЛОМ 12.3 ДЛЯ ИСПОЛЬЗОВАНИЯ В ГИБОЧНОМ ЦЕНТРЕ МОДЕЛИ ROBOMASTER 45</t>
  </si>
  <si>
    <t>BONFIGLIOLY RIDUTTORY SPA</t>
  </si>
  <si>
    <t>BONFIGLIOLY</t>
  </si>
  <si>
    <t>GEAR BOX C312/F R=1:20.1 PAM 90(BONF.)</t>
  </si>
  <si>
    <t>РЕДУКТОР C312/F R=1:20.1 PAM 9 0(BONF.)</t>
  </si>
  <si>
    <t>РЕДУКТОР ГЕЛИКОИДАЛЬНЫЙ СООСНО-ЦИЛИНДРИЧЕСКИЙ С ПЕРЕДАТОЧНЫМ ЧИСЛОМ 12 ДЛЯ ИСПОЛЬЗОВАНИЯ В ГИБОЧНОМ ЦЕНТРЕ МОДЕЛИ ROBOMASTER 45</t>
  </si>
  <si>
    <t>PLANETARY REDUCTION GEAR RR 210 D FS 1:22.6 ART.154B4889(REG)</t>
  </si>
  <si>
    <t>Редуктор эпициклоидальный</t>
  </si>
  <si>
    <t>РЕДУКТОР ЭПИЦИКЛОИДАЛЬНЫЙ (ПЛАНЕТАРНЫЙ) ДЛЯ ПЕРЕДАЧИ КРУТЯЩЕГО МОМЕНТА В ПРАВИЛЬНО-ОТРЕЗНОМ СТАНКЕ R12.</t>
  </si>
  <si>
    <t>REGGIANA RIDUTTORY SRL</t>
  </si>
  <si>
    <t>REGGIANA RIDUTTORY</t>
  </si>
  <si>
    <t>PLANETARY GEAR RR 65 D FS R=1:16.32 ART.154B8704(REG)</t>
  </si>
  <si>
    <t>РЕДУКТОР ПЛАНЕТАРНЫЙ RR 65 D FS R=1:16.32 ART.154B8704(REG)</t>
  </si>
  <si>
    <t xml:space="preserve"> РЕДУКТОР ЭПИЦИКЛОИДАЛЬНЫЙ C ЦИЛИНДРИЧЕСКИМИ ПРЯМОЗУБЫМИ КОЛЕСАМИ RR65D FS R=1:16.32 ГИБОЧНОГО БЛОКА, ГИБОЧНОЙ МАШИНЫ С АВТОМАТИЧЕСКИМ УПРАВЛЕНИЕМ FORMULA 14</t>
  </si>
  <si>
    <t>PLANETARY REDUCTION GEAR RR 105 DF R=1:14.39 ART.154B7526(REG)</t>
  </si>
  <si>
    <t>Редуктор планетарный  RR 105 DF R=1:14.39 ART.154B7526(RE</t>
  </si>
  <si>
    <t>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t>
  </si>
  <si>
    <t>EPICYCLOIDAL GEAR BOX RR65D FS R=1:12.3 ST-2066  Art.154B7473M526</t>
  </si>
  <si>
    <t>Редуктор эпициклоидальный  RR65D FSR=1:12.3 ST−2066</t>
  </si>
  <si>
    <t>РЕДУКТОР ЭПИЦИКЛОИДАЛЬНЫЙ C ЦИЛИНДРИЧЕСКИМИ ПРЯМОЗУБЫМИ КОЛЕСАМИ RR65D FSR=1:12/3 ST-2066 ГИБОЧНОГО БЛОКА, ГИБОЧНОЙ МАШИНЫ С АВТОМАТИЧЕСКИМ УПРАВЛЕНИЕМ FORMULA 14</t>
  </si>
  <si>
    <t>REGGIANA RIDUTTORI SRL</t>
  </si>
  <si>
    <t>REGGIANA RIDUTTORI</t>
  </si>
  <si>
    <t>РЕДУКТОР C ЦИЛИНДРИЧЕСКИМИ ПРЯМОЗУБЫМИ КОЛЕСАМИ RR65D FSR=1:12/3 ST-2066 ГИБОЧНОГО БЛОКА ДЛЯ ГИБОЧНОЙ МАШИНЫ С АВТОМАТИЧЕСКИМ УПРАВЛЕНИЕМ МОДЕЛИ FORMULA 14</t>
  </si>
  <si>
    <t>PLANETARY REDUCTION GEAR RR 210D F R=1:7,09 ART.154B4884</t>
  </si>
  <si>
    <t>РЕДУКТОР ПЛАНЕТАРНЫЙ RR 210D F R=1:7,09 ART.154B4884</t>
  </si>
  <si>
    <t>РЕДУКТОР ПЛАНЕТАРНЫЙ С ПЕРЕДАТОЧНЫМ ОТНОШЕНИЕМ 1:7,09. МОДЕЛЬ 210D. ДЛЯ ПЕРЕДАЧИ КРУТЯЩЕГО МОМЕНТА ОТ СЕРВОМОТОРА К ВАЛУ РОЛИКА ПРОТЯЖКИ. ЦИКЛОИДАЛЬНЫЙ С КОНИЧЕСКО-ЦИЛИНДРИЧЕСКИМИ ЗУБЧАТЫМИ КОЛЕСАМИ</t>
  </si>
  <si>
    <t>REGIANNA REDUTTORI</t>
  </si>
  <si>
    <t>EPICYCLOIDAL GEAR  BOX RR210D FS R=16,36 ART.154F8142</t>
  </si>
  <si>
    <t>РЕДУКТОР ЭПИЦИКЛОИДАЛЬНЫЙ C ЦИЛИНДРИЧЕСКИМИ ПРЯМОЗУБЫМИ КОЛЕСАМИ RR210D FSR=16,36 БЛОКА ПРОТЯЖКИ АРМАТУРЫ, ГИБОЧНОЙ МАШИНЫ С АВТОМАТИЧЕСКИМ УПРАВЛЕНИЕМ FORMULA 14, РАЗМЕР ОТСУТСТВУЕТ</t>
  </si>
  <si>
    <t>REGIANNA REDUTTORU</t>
  </si>
  <si>
    <t>EPICYCLOIDAL GEAR BOX TR 130 1 5 STD 130A1 CD 28 S5 OR SB KE</t>
  </si>
  <si>
    <t>РЕДУКТОР ПЛАНЕТАРНЫЙ TR 130 15 STD 130A1 CD 28 S5 OR SB K</t>
  </si>
  <si>
    <t>РЕДУКТОР ЭПИЦИКЛОИДАЛЬНЫЙ C ЦИЛИНДРИЧЕСКИМИ ПРЯМОЗУБЫМИ КОЛЕСАМИ ПОНИЖАЮЩИЙ КОЭФ. 1/5. КОАКСИАЛЬНЫЙ. БЛОКА РЕЗКИ ПРАВИЛЬНО-ОТРЕЗНОГО СТАНКА FORMULA 14</t>
  </si>
  <si>
    <t>BONFIGLIOLI GROUP</t>
  </si>
  <si>
    <t>EPICYCLOIDAL GEAR BOX MP G 130 2 6 STD 130A1 CD 28 S1 OR SB</t>
  </si>
  <si>
    <t>РЕДУКТОР ЭПИЦИКЛОИДАЛЬНЫЙ  MP G 1302 6 STD 130A1 CD 28 S1 OR SB</t>
  </si>
  <si>
    <t>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t>
  </si>
  <si>
    <t>Reduction gear</t>
  </si>
  <si>
    <t>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t>
  </si>
  <si>
    <t>BONFIGLIOLI RIDUTTORI S.P.A</t>
  </si>
  <si>
    <t>PLANETARY GEAR BOX RR210 UC R=7,09+PAMGR.132B5</t>
  </si>
  <si>
    <t>Эпициклоидальный редуктор RR210 UC R=7,09+PAMGR.132B5 154B4804M907+154−2300M582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</si>
  <si>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t>
  </si>
  <si>
    <t>REGGIANA RIDUTTORI S.R.L</t>
  </si>
  <si>
    <t>PLANETARY GEAR BOX RR210 UC R=7,09+PAMGR.132B5 154B4804M907+154  Г„вЂ™2300M582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</si>
  <si>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 ДЛЯ ГИБОЧНОЙ МАШИНЫ С АВТОМАТИЧЕСКИМ УПРАВЛЕНИЕМ МОДЕЛИ FORMULA 12</t>
  </si>
  <si>
    <t>REGGIANA RIDUTTOR</t>
  </si>
  <si>
    <t>PLANETARY GEAR BOX RR510 D FS R=16 COD.154B5806 (REGGIANA)</t>
  </si>
  <si>
    <t>РЕДУКТОР ПЛАНЕТАРНЫЙ RR510 D FS R=16 COD.154B5806 (REGGIANA)</t>
  </si>
  <si>
    <t>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t>
  </si>
  <si>
    <t>REGGIANA RIDUTTORI SPA SPA</t>
  </si>
  <si>
    <t>GEAR BOX TC112B R=1:50 250/35X80X45 H=21 (TRAMEC)</t>
  </si>
  <si>
    <t>Редуктор TC112B R=1:50 250/35X80x45 H=21 (TRAMEC)</t>
  </si>
  <si>
    <t>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t>
  </si>
  <si>
    <t>TRAMEC S.R.L</t>
  </si>
  <si>
    <t>TRAMEC</t>
  </si>
  <si>
    <t>GEAR BOX NMRV 063 1:7,5 2P KW 1.1 B14 AF+FILT.RC04(MOTOV.)</t>
  </si>
  <si>
    <t>Мотор-редуктор NMRV 063 1:7,5 2P KW 1.1 B14 AF+FILT.RC04(MOTOV.)</t>
  </si>
  <si>
    <t xml:space="preserve">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t>
  </si>
  <si>
    <t>MOTOR REDUCER NMRV 40 R1:100 B5+63B6P.6 KW0.12(MOTOV.)</t>
  </si>
  <si>
    <t>Мотор-редуктор NMRV 40</t>
  </si>
  <si>
    <t>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t>
  </si>
  <si>
    <t>MOTOR REDUCER NMRV 50 R1:50 71B4 P.64B14 0.37 KW</t>
  </si>
  <si>
    <t>Моторный редуктор NMRV 50 R1: 50 71 B4 P.64B14 0,37 кВт</t>
  </si>
  <si>
    <t>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</si>
  <si>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MOTOVARIO SRL</t>
  </si>
  <si>
    <t>Gear motor</t>
  </si>
  <si>
    <t>МОТОР-РЕДУКТОР</t>
  </si>
  <si>
    <t>МОТОР-РЕДУКТОР VFR 49 .ТРЕХФАЗНЫЙ АСИНХРОННЫЙ 380В.ЧЕРВЯЧНАЯ ПЕРЕДАЧА. МОДЕЛЬ BN63B 4. МОЩНОСТЬ 0,18 КВТ, 1500 ОБ/МИН С РЕДУКТОРОМ. ВЫХОДНОЙ МОМЕНТ 90 НМ. ИСПОЛЬЗУЕТСЯ В СТАНКЕ MESH-LINE BB 2500 ДЛЯ ПЕРЕМЕЩЕНИЯ ТЕЛЕЖКИ БУНКЕРА ПОДАЧИ ПОПЕРЕЧНОЙ АРМАТУРЫ. С ПОМОЩЬЮ ЭТОГО УТРОЙСТВА ТЕЛЕЖКА ОТОДВИГАЕТСЯ И ПОДОДВИГАЕТСЯ К СВАРОЧНОМУ ПОРТАЛУ. ЯВЛЯЕТСЯ ЗАПАСНОЙ ЧАСТЬЮ РАНЕЕ ВВЕЗЕННОГО СЕРТИФИЦИРОВАННОГО ОБОРУДОВАНИЯ.</t>
  </si>
  <si>
    <t>BONFIGLIOLI RIDUTTORI</t>
  </si>
  <si>
    <t>VN</t>
  </si>
  <si>
    <t>WHEEL TR.SUP.LI+ZI 4RU-42 A</t>
  </si>
  <si>
    <t>РОЛИК ВЕРХНИЙ ПОДАЮЩЕГО МЕХАНИЗМА</t>
  </si>
  <si>
    <t>РОЛИК ВЕРХНИЙ СТАЛЬНОЙ ДЛЯ ПОДАЧИ ПРОВОЛОКИ МЕНИЗМА ПОДАЧИ ПРОВОЛОКИ. УСТАНАВЛИВАЕТСЯ В СТАНОК ДЛЯ НАВИВКИ ЦИЛИНДРИЧЕСКИХ КАРКАСОВ CM PRO 1600</t>
  </si>
  <si>
    <t>LOWER WHEEL</t>
  </si>
  <si>
    <t>РОЛИК НИЖНИЙ ПОДАЮЩЕГО МЕХАНИЗМА</t>
  </si>
  <si>
    <t>РОЛИК НИЖНИЙ СТАЛЬНОЙ ДЛЯ ПОДАЧИ ПРОВОЛОКИ МЕНИЗМА ПОДАЧИ ПРОВОЛОКИ. УСТАНАВЛИВАЕТСЯ В СТАНОК ДЛЯ НАВИВКИ ЦИЛИНДРИЧЕСКИХ КАРКАСОВ CM PRO 1600</t>
  </si>
  <si>
    <t>PRESSURE SWITCH BAR C374001 ART.154F8091 (REGG.)</t>
  </si>
  <si>
    <t>Реле давления PMM2A 1/4"G 0,2 BAR C374001 ART.154F8091 (REGG.)</t>
  </si>
  <si>
    <t>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t>
  </si>
  <si>
    <t>ELETTROTEC</t>
  </si>
  <si>
    <t>EXPANSION TANK BA015 V?111 COD.154F156 (REG.)</t>
  </si>
  <si>
    <t>NYLON GEAR 2RU-25-4RU-23 art. ELE2MTRC125 (ICEB)</t>
  </si>
  <si>
    <t>INGRANAGGIO NYLON 2RU-25-4RU-23 ART.ELE2MTRC0125 (</t>
  </si>
  <si>
    <t>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t>
  </si>
  <si>
    <t>ELETTROMECCANICA ICEB SRL</t>
  </si>
  <si>
    <t>SOCKET 4RU-36 ART.ELE2MTRC0236</t>
  </si>
  <si>
    <t>ВАЛ ПРИВОДНОЙ 4RU-36 ART.ELE2MTRC0236 (ICEB)</t>
  </si>
  <si>
    <t>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t>
  </si>
  <si>
    <t>Pinion</t>
  </si>
  <si>
    <t>Шестерня</t>
  </si>
  <si>
    <t>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t>
  </si>
  <si>
    <t>CONICAL LOCKING  TLK 130 D.55XD.85 (TOLLOK)</t>
  </si>
  <si>
    <t>КОНИЧЕСКИЙ МЕХАНИЧЕСКИЙ ФИКСАТОР. СОСТОИТ ИЗ 2 КОЛЕЦ С КОНИЧЕСКИМИ СРЕЗАМИ И РЕГУЛИРОВОЧНЫХ БОЛТОВ. УСТАНАВЛИВАЕТСЯ МЕЖДУ ВАЛОМ И КОЛЕСОМ. ПРИ ЗАТЯГИВАНИИ БОЛТОВ СОЗДАЕТ МЕХАНИЧЕСКОЕ УСИЛИЕ НА РАЗЖИМ, КОТОРОЕ ПОЗВОЛЯЕТ ЗАФИКСИРОВАТЬ КОЛЕСО НА ВАЛЕ. СТАЛЬ.СПОСОБ ИЗГОТОВЛЕНИЯ - ТОЧЕНИЕ, ФРЕЗЕРОВАНИЕ, СВЕРЛЕНИЕ, РЕЗЬБОНАРЕЗАНИЕ, МЕХАНОСБОРКА</t>
  </si>
  <si>
    <t>TOLLOK SPA</t>
  </si>
  <si>
    <t>TOLLOK</t>
  </si>
  <si>
    <t>FLEXIBLE COUPLING WAC 25 10/6 (HELICAL)</t>
  </si>
  <si>
    <t xml:space="preserve">Муфта упругая WAC 25 10/6 (HELICAL) </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</si>
  <si>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t>
  </si>
  <si>
    <t>HELICAL PRODUCTS CO</t>
  </si>
  <si>
    <t>HELICAL</t>
  </si>
  <si>
    <t>USA</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</si>
  <si>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</si>
  <si>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US</t>
  </si>
  <si>
    <t xml:space="preserve"> 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</si>
  <si>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FLEXIBILE COUPLING WAC 25 10/10 (HELICAL)</t>
  </si>
  <si>
    <t xml:space="preserve">Муфта упругая WAC 25 10/10 (HELICAL) </t>
  </si>
  <si>
    <t>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t>
  </si>
  <si>
    <t xml:space="preserve"> МУФТА УПРУГАЯ WAC 25 10/10, СПИРАЛЬНАЯ, ПРУЖИННОГО ТИПА ИЗ АЛЮМИНИЯ ДЛЯ СОЕДИНЕНИЯ ВАЛА ЭЛЕКТРОДВИГАТЕЛЯ С ВАЛОМ ИСПОЛНИТЕЛЬНОГО МЕХАНИЗМА ГИБОЧНОГО СТАНКА</t>
  </si>
  <si>
    <t>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t>
  </si>
  <si>
    <t>KTR SYSTEMS GMBH</t>
  </si>
  <si>
    <t>ROTEX</t>
  </si>
  <si>
    <t>ELASTIC COUPLER W7C 25-10-10 VITI INOX (4208 10-10)(HELICAL)</t>
  </si>
  <si>
    <t>Муфта эластичная W7C 25-10-10 с винтами из нержавеющей стали (4208 10-10)(HELICAL</t>
  </si>
  <si>
    <t>МУФТА УПРУГАЯ W7C 25-10-10, СПИРАЛЬНАЯ, ПРУЖИННОГО ТИПА ИЗ АЛЮМИНИЯ ДЛЯ СОЕДИНЕНИЯ ВАЛА ЭЛЕКТРОДВИГАТЕЛЯ С ВАЛОМ ИСПОЛНИТЕЛЬНОГО МЕХАНИЗМА ГИБОЧНОГО СТАНКА</t>
  </si>
  <si>
    <t>NYLON GEAR 2RU-12/4RU-19 COD.ELE2MT</t>
  </si>
  <si>
    <t>INGRANAGGIO NYLON ELICOID 2RU-12/4RU-19 COD.ELE2MT</t>
  </si>
  <si>
    <t>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t>
  </si>
  <si>
    <t>BEARING 10X30X9 6200 2RS1 (SKF)</t>
  </si>
  <si>
    <t>Подшипник 10X30X9 6200 2RS1 (SKF)</t>
  </si>
  <si>
    <t>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t>
  </si>
  <si>
    <t>SKF BEARINGS</t>
  </si>
  <si>
    <t>POLAND</t>
  </si>
  <si>
    <t>ШАРИКОВЫЙ ПОДШИПНИК ДЛЯ НАПРАВЛЯЮЩЕГО РОЛИКА АРМАТУРЫ СТАНКА CM PRO. УСТАНАВЛИВАЕТСЯ В ОТВЕРСТИЕ РОЛИКА, НАРУЖ ДИАМ.30ММ, РАМЕР 10X30X9 6200 2RS1</t>
  </si>
  <si>
    <t>BEARING  50X90X20  SKF 6210-2RS1</t>
  </si>
  <si>
    <t>Подшипник</t>
  </si>
  <si>
    <t xml:space="preserve"> ПОДШИПНИК ШАРИКОВЫЙ SKF 50X90X20 SKF 6210-2RS1, ДИАМЕТР БОЛЕЕ 30ММ</t>
  </si>
  <si>
    <t>ПОДШИПНИК ШАРИКОВЫЙ SKF 50X90X20 SKF 6210-2RS1</t>
  </si>
  <si>
    <t>BEARING 35X62X14  SKF 6007-2RS1</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</si>
  <si>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</si>
  <si>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Poland</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</si>
  <si>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</si>
  <si>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BEARING 12X32X10 SKF 6201-2RS1</t>
  </si>
  <si>
    <t>Подшипник 12X32X10 SKF 6201−2RS1</t>
  </si>
  <si>
    <t xml:space="preserve">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</si>
  <si>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</si>
  <si>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BEARING 20X47X14  SKF 6204-2RS1</t>
  </si>
  <si>
    <t>ПОДШИПНИК 20X47X14 SKF 6204−2RS1</t>
  </si>
  <si>
    <t>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</si>
  <si>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 xml:space="preserve"> 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</si>
  <si>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BEARING 20X37X9 61904-2RS1(SKF)</t>
  </si>
  <si>
    <t>ПОДШИПНИК 20Х37Х9 61904-2RS1 (SKF)</t>
  </si>
  <si>
    <t>ПОДШИПНИК ШАРИКОВЫЙ ОДНОРЯДНЫЙ. ВНЕШ.ДИАМ 37 ММ, ВНУТР. ДИАМ 20 ММ, ШИРИНА 9 ММ. УСТАНАВЛИВАЕТСЯ В РОЛИК ПРАВКИ ГИБОЧНОГО СТАНКА.</t>
  </si>
  <si>
    <t>NSK</t>
  </si>
  <si>
    <t>BEARING 20X52X15 SKF 6304-RS1</t>
  </si>
  <si>
    <t>Подшипник 20X52X15 SKF 6304−RS1</t>
  </si>
  <si>
    <t>ПОДШИПНИК ШАРИКОВЫЙ РАДИАЛЬНЫЙ ОДНОРЯДНЫЙ СТАЛЬНОЙ, ТИП 6304.2RS1, НАИБОЛЬШИЙ НАРУЖ. ДИАМ.52 ММ, РАЗМ. 20X52X15, УСТАНАВЛИВАЕТСЯ НА ВАЛ ОПОРНОГО РОЛИКА</t>
  </si>
  <si>
    <t>BEARING 35X62X14 6007-DDUC3 (NSK)</t>
  </si>
  <si>
    <t>Подшипник 35X62X14 6007-DDUC3 (NSK)</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</si>
  <si>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t>
  </si>
  <si>
    <t>JAPAN</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</si>
  <si>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ПРЕДНАЗН,ДЛЯ МАШИНЫ ГИБОЧНЫЕ С АВТОМАТИЧЕСКИМ УПРАВЛЕНИЕМ ЭЛЕКТРОФИЦИРОВАННЫЕ МОД, BARWISER 22 S MULTIFEED</t>
  </si>
  <si>
    <t>BEARING 30X55X13 6006-VVC3E (NSK)</t>
  </si>
  <si>
    <t>ПОДШИПНИК 30X55X13 6006-VVC3E (NSK)</t>
  </si>
  <si>
    <t>ШАРИКОВЫЙ ПОДШИПНИК ОДНОРЯДНЫЙ, РАДИАЛЬНЫЙ, ТИП 6006 VVC3E, НАИБОЛЬШИЙ НАРУЖНЫЙ ДИАМ.55ММ, (55Х30Х13ММ) ДЛЯ УСТАНОВКИ НА УЗЕЛ ОПОРЫ ВАЛА ЭЛЕКТРОДВИГАТЕЛЯ ГИБОЧНОЙ МАШИНЫ</t>
  </si>
  <si>
    <t>NSK LTD</t>
  </si>
  <si>
    <t>BEARING 20X42X12 6004-VVC3E (NSK)</t>
  </si>
  <si>
    <t>Подшипник 20x42x12</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</si>
  <si>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</si>
  <si>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</si>
  <si>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BEARING 15X35X14 SKF 62202-2RS1</t>
  </si>
  <si>
    <t>ПОДШИПНИК 15X35X14 SKF 62202−2RS1</t>
  </si>
  <si>
    <t>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t>
  </si>
  <si>
    <t>BEARING 45X85X23 SKF 4209 ATN9</t>
  </si>
  <si>
    <t>ПОДШИПНИК 45X85X23 SKF 4209 ATN9</t>
  </si>
  <si>
    <t>ПОДШИПНИК ШАРИКОВЫЙ РАДИАЛЬНЫЙ ДВУХРЯДНЫЙ SKF 4209ATN9 45X85X23 ДЛЯ ПРАВИЛЬНО-ОТРЕЗНОГО СТАНКА R12</t>
  </si>
  <si>
    <t>ANGULAR BEARING 60X110X22 7212 BECBP UNIVERSAL (SKF)</t>
  </si>
  <si>
    <t>ПОДШИПНИК 60X110X22 7212 BECBP UNIVERSAL (SKF)</t>
  </si>
  <si>
    <t>ПОДШИПНИК.ШАРИКОВЫЙ ПОДШИПНИК ДЛЯ МОНТАЖА РОТОРА. УСТАНАВЛИАЕТСЯ НА ЛЕВЫЙ ВАЛ РОТОР СТАНКА R12. ВНУТРЕННИЙ ДИАМЕТР - 60 ММ; ВНЕШНИЙ ДИАМЕТР - 110 ММ; ШИРИНА - 22 ММ.</t>
  </si>
  <si>
    <t>ПОДШИПНИК. ШАРИКОВЫЙ ПОДШИПНИК ДЛЯ МОНТАЖА РОТОРА. УСТАНАВЛИАЕТСЯ НА ЛЕВЫЙ ВАЛ РОТОР СТАНКА R12. ВНУТРЕННИЙ ДИАМЕТР - 60 ММ; ВНЕШНИЙ ДИАМЕТР - 110 ММ; ШИРИНА - 22 ММ.</t>
  </si>
  <si>
    <t>BEARING 20X47X20.6 3204 A-2RS1 TN9</t>
  </si>
  <si>
    <t>Подшипник 20x47x20</t>
  </si>
  <si>
    <t>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t>
  </si>
  <si>
    <t>8482300009
8482109008</t>
  </si>
  <si>
    <t>BEARING 20X47X20.6 SKF 3204 A-2RS1TN9</t>
  </si>
  <si>
    <t>CONICAL ROLLERS BEARING 35X62X18 32007 X</t>
  </si>
  <si>
    <t>ПОДШИПНИКИ КОНИЧЕСКИХ РОЛИКОВ 35X62X18 32007 X</t>
  </si>
  <si>
    <t>ПОДШИПНИК РОЛИКОВЫЙ КОНИЧЕСКИЙ 32007. ГАБАРИТЫ 35 Х 62 Х 18 ММ. ДЛЯ МОНТАЖА В КОРПУС СВАРОЧНОГО МЕХАНИЗМА. ОБЕСПЕЧИВАЕТ ВРЕЩЕНИЕ ПРИСПОСОБЛЕНИЯ НА КРОНШТЕЙНЕ</t>
  </si>
  <si>
    <t>BEARING 60X110X28 22212 E(SKF)</t>
  </si>
  <si>
    <t>ПОДШИПНИК 60X110X28 22212 E(SKF)</t>
  </si>
  <si>
    <t>ПОДШИПНИК РОЛИКОВЫЙ ДВУХРЯДНЫЙ СФЕРИЧЕСКИЙ МОДЕЛЬ 22212 Е ГАБАРИТЫ: 60Х110Х28 ММ. ДЛЯ ОБОРУДОВАНИЯ ПРОИЗВОДСТВА ОБЪЕМНЫХ КАРКАСОВ.</t>
  </si>
  <si>
    <t>BEARING TYPE 25X52X18 SKF 22205 E</t>
  </si>
  <si>
    <t>ПОДШИПНИК 25X52X18 SKF 22205 E</t>
  </si>
  <si>
    <t>ПОДШИПНИК РОЛИКОВЫЙ МОДЕЛИ SKF 22205. МОНТИРУЕТСЯ В КОРПУС УЗЛА БАЛАНСИРА, ПОЗВОЛЯЕТ ВРАЩАТЬ ПРИВОДНОЙ ВАЛ</t>
  </si>
  <si>
    <t>GB</t>
  </si>
  <si>
    <t>BEARING 40X80X23 22208 E</t>
  </si>
  <si>
    <t>Подшипник35x62x14</t>
  </si>
  <si>
    <t>8482300009
8482109001</t>
  </si>
  <si>
    <t>BEARING 40X80X23 SKF 22208 E</t>
  </si>
  <si>
    <t>BEARING 90X160X40 22218 E C3</t>
  </si>
  <si>
    <t>ПОДШИПНИК 90X160X40 22218 E C3</t>
  </si>
  <si>
    <t>ПОДШИПНИК РОЛИКОВЫЙ ДВУХРЯДНЫЙ СФЕРИЧЕСКИЙ МОДЕЛЬ 22218 Е/С3 ГАБАРИТЫ: 90Х160Х40 ММ. ДЛЯ ОБОРУДОВАНИЯ ПРОИЗВОДСТВА ОБЪЕМНЫХ КАРКАСОВ.</t>
  </si>
  <si>
    <t>BEARING NK 50/25 A 50X62X25 NK 50/25 A(SKF)</t>
  </si>
  <si>
    <t>Подшипник NK 50/25 A 50X62X25 NK
50/25 A(SKF)</t>
  </si>
  <si>
    <t>ПОДШИПНИК РОЛИКОВЫЙ ИГОЛЬЧАТЫЙ, 50/25. РАЗМЕРЫ 50X62X25. С МЕХАНИЧЕСКИ ОБРАБОТАННЫМИ КОЛЬЦАМИ,
ДЛЯ ПОДВИЖНЫХ ЧАСТЕЙ
ГИБОЧНОГО СТАНКА PRIMA13</t>
  </si>
  <si>
    <t>NTN CORPORATION</t>
  </si>
  <si>
    <t>NTN</t>
  </si>
  <si>
    <t>Japan</t>
  </si>
  <si>
    <t>BEARING 75X92X35 NK 75/35 (SKF)</t>
  </si>
  <si>
    <t>Подшипник 75X92X35 NK 75/35 (SKF)</t>
  </si>
  <si>
    <t xml:space="preserve"> ПОДШИПНИК РОЛИКОВЫЙ
ИГОЛЬЧАТЫЙ, 75/35 РАЗМЕРЫ
75X92X35.С МЕХАНИЧЕСКИ
ОБРАБОТАННЫМИ КОЛЬЦАМИ,
ДЛЯ ПОДВИЖНЫХ ЧАСТЕЙ
ГИБОЧНОГО СТАНКА PRIMA13</t>
  </si>
  <si>
    <t>BEARING 45X85X23 NUP 2209 ECJ (SKF)</t>
  </si>
  <si>
    <t>ПОДШИПНИК РОЛИКОВЫЙ РАДИЛЬНЫЙ ОДНОРЯДНЫЙ SKF NUP 2209 ECJ 45X85X23. ДЛЯ ПРАВИЛЬНО-ОТРЕЗНОГО СТАНКА R12</t>
  </si>
  <si>
    <t>ROLLERS BEARING 60X110X28 NU 2212 ECP C3 (SKF)</t>
  </si>
  <si>
    <t>ПОДШИПНИК РОЛИКОВЫЙ 60X110X28 NU 2212 ECP C3 (SKF)</t>
  </si>
  <si>
    <t>ПОДШИПНИК РОЛИКОВЫЙ (СФЕРИЧЕСКИЙ).РОЛИКОВЫЙ ПОДШИПНИК ДЛЯ МОНТАЖА РОТОРА. УСТАНАВЛИАЕТСЯ НА ПРАВЫЙ ВАЛ РОТОР СТАНКА R12. ВНУТРЕННИЙ ДИАМЕТР - 60 ММ; ВНЕШНИЙ ДИАМЕТР - 110 ММ; ШИРИНА - 28 ММ.</t>
  </si>
  <si>
    <t>ПОДШИПНИК РОЛИКОВЫЙ (СФЕРИЧЕСКИЙ). РОЛИКОВЫЙ ПОДШИПНИК ДЛЯ МОНТАЖА РОТОРА. УСТАНАВЛИАЕТСЯ НА ПРАВЫЙ ВАЛ РОТОР СТАНКА R12. ВНУТРЕННИЙ ДИАМЕТР - 60 ММ; ВНЕШНИЙ ДИАМЕТР - 110 ММ; ШИРИНА - 28 ММ.</t>
  </si>
  <si>
    <t>IDLE BENDING PIN GCL 47 EEMY(NADELLA)</t>
  </si>
  <si>
    <t>Штифт холостой GCL 47 EEMY (NADELLA)</t>
  </si>
  <si>
    <t>ГИБОЧНЫЙ КУЛАЧЕК ДЛЯ ГИБКИ ХОМУТОВ И СКОБ,, ДЛЯ МАШИНЫ ГИБОЧНОЙ С АВТОМАТИЧЕСКИМ УПРАВЛЕНИЕМ ЭЛЕКТРОФИЦИРОВАННОЙ FORMULA 12</t>
  </si>
  <si>
    <t>8466940000
7326909808
7318190009</t>
  </si>
  <si>
    <t>ГИБОЧНЫЙ КУЛАЧОК ИСПОЛЬГУЕТСЯ ДЛЯ ГИБКИ
ХОМУТОВ И СКОБ (СМ. РИС. 6). (ИСПОЛЬЗУЕТСЯ НА
СКОБОГИБОЧНЫХ СТАНКАХ)</t>
  </si>
  <si>
    <t>ГИБОЧНЫЙ КУЛАЧЕК ДЛЯ ГИБКИ ХОМУТОВ И СКОБ, ДЛЯ МАШИНЫ ГИБОЧНОЙ С АВТОМАТИЧЕСКИМ УПРАВЛЕНИЕМ ЭЛЕКТРОФИЦИРОВАННОЙ FORMULA 14</t>
  </si>
  <si>
    <t>ГИБОЧНЫЙ КУЛАЧЕК ДЛЯ ГИБКИ ХОМУТОВ И СКОБ, ДЛЯ МАШИНЫ ГИБОЧНОЙ С АВТОМАТИЧЕСКИМ УПРАВЛЕНИЕМ ЭЛЕКТРОФИЦИРОВАННОЙ, МОДЕЛЬ FORMULA 14</t>
  </si>
  <si>
    <t>ГИБОЧНЫЙ КУЛАЧЕК ДЛЯ ГИБКИ
ХОМУТОВ И СКОБ,, ДЛЯ МАШИНЫ
ГИБОЧНОЙ С АВТОМАТИЧЕСКИМ
УПРАВЛЕНИЕМ
ЭЛЕКТРОФИЦИРОВАННОЙ
FORMULA 12</t>
  </si>
  <si>
    <t>ШТИФТ СТАЛЬНОЙ МЕХАНИЗМА ДЛЯ ГИБКИ ПРОВОЛОКИДЛЯ ГИБОЧНОЙ МАШИНЫ С АВТОМАТИЧЕСКИМ УПРАВЛЕНИЕМ МОДЕЛИ PRIMA R</t>
  </si>
  <si>
    <t>BUSSOLA DI GUIDA DE=35 DI=25 H=20 DIN 179 CORTA</t>
  </si>
  <si>
    <t>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t>
  </si>
  <si>
    <t>GLYCODUR BUSHES GLY.PG 121410 F(12x14x10)</t>
  </si>
  <si>
    <t>Втулки GLYCODUR GLY.PG 121410 F(12x14x10)</t>
  </si>
  <si>
    <t>ВТУЛКА СТАЛЬНАЯ ДЛЯ УСТАНОВКИ НА ПОВОРОТНЫЙ ВАЛ, СПОСОБ ИЗГОТОВЛЕНИЯ - ТОЧЕНИЕ,ФРЕЗЕРОВАНИЕ-. ДЛЯ МАШИНЫ ГИБОЧНОЙ С АВТОМАТИЧЕСКИМ УПРАВЛЕНИЕМ,</t>
  </si>
  <si>
    <t>ВТУЛКА СТАЛЬНАЯ ДЛЯ УСТАНОВКИ НА ПОВОРОТНЫЙ ВАЛСПОСОБ ИЗГОТОВЛЕНИЯ - ТОЧЕНИЕ,ФРЕЗЕРОВАНИЕ РАЗМЕР ОТСУТСТВУЕТ</t>
  </si>
  <si>
    <t>ВТУЛКА СТАЛЬНАЯ ДЛЯ УСТАНОВКИ НА ПОВОРОТНЫЙ ВАЛ. СПОСОБ ИЗГОТОВЛЕНИЯ - ТОЧЕНИЕ,ФРЕЗЕРОВАНИЕ, ДЛЯ МАШИНЫ ГИБОЧНОЙ С АВТОМАТИЧЕСКИМ УПРАВЛЕНИЕМ ЭЛЕКТРОФИЦИРОВАННОЙ, МОДЕЛЬ FORMULA 14</t>
  </si>
  <si>
    <t>GLYCODUR GLY.PG 202310 F(20x23x10)</t>
  </si>
  <si>
    <t>ВТУЛКА РАЗРЕЗНАЯ СТАЛЬНАЯ. СПОСОБ ИЗГОТОВЛЕНИЯ: РЕЗКА, ГИБКА</t>
  </si>
  <si>
    <t>GLYCODUR GLY.PG 182015 F 18X20X15(SKF)</t>
  </si>
  <si>
    <t>ВТУЛКА GLY.PG 182015 F 18X20X15(SKF)</t>
  </si>
  <si>
    <t>ВТУЛКА СТАЛЬНАЯ. УСТАНАВЛИВАЕТСЯ В ОСНОВАНИЕ УЗЛА ПЕРЕМЕЩЕНИЯ РОЛИКА /МЕХ.ОБРАБОТКА,ТОЧЕНИЕ/ДЛЯ СТАНКА ДЛЯ ВЯЗКИ КАРКАСОВ</t>
  </si>
  <si>
    <t>GLYCODUR 323630 A 32x36x30</t>
  </si>
  <si>
    <t>Втулка 323630 А 32х36х30</t>
  </si>
  <si>
    <t>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</si>
  <si>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GLYCODUR 556025 A 55x60x25</t>
  </si>
  <si>
    <t>Втулка 556025 А 55х60х25</t>
  </si>
  <si>
    <t>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</si>
  <si>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IGLIDUR G GSM-0608-10 (IGUS)</t>
  </si>
  <si>
    <t>ВТУЛКА ПЛАСТИКОВАЯ ДЛЯ БОЛТА. ДИАМ ВНЕШ 8 ММ, ДИАМ ВНУТР 8 ММ, ВЫСОТА 10 ММ. ДЛЯ СОБСТВЕННЫХ НУЖД КОМПАНИИ.</t>
  </si>
  <si>
    <t>IGUS</t>
  </si>
  <si>
    <t>IGLIDUR GSM-0608-11 (IGUS)</t>
  </si>
  <si>
    <t>ВТУЛКА ПЛАСТИКОВАЯ ДЛЯ БОЛТА. ДИАМ ВНЕШ 8 ММ, ДИАМ ВНУТР 8 ММ, ВЫСОТА 11 ММ. ДЛЯ СОБСТВЕННЫХ НУЖД КОМПАНИИ.</t>
  </si>
  <si>
    <t>SINTERED BRONZE BUSH PCM 303420 M (SKF)</t>
  </si>
  <si>
    <t>ВТУЛКА БРОНЗОВАЯ</t>
  </si>
  <si>
    <t>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t>
  </si>
  <si>
    <t>BALL SLEEVE UNIT SO 25 AS+SBEO 25 UU</t>
  </si>
  <si>
    <t>ЛИНЕЙНЫЙ КОРПУС ПОДШИПНИКА SO 25 AS+SBERO (СТАЛЬНОЙ ЛИТОЙ) СО ВСТРОЕННЫМИ ШАРИКОВЫМИ ПОДШИПНИКАМИ РАЗМ. 25Х40Х78ММ? УСТАНАВЛИВАЕТСЯ НА ШТОК БЛОКА ВЫАРВНИВАНИЯ ЛОТКА С НАРЕЗАННОЙ СТАЛЬЮ</t>
  </si>
  <si>
    <t>FAIT GROUP S.P.A.</t>
  </si>
  <si>
    <t>FAIT GROUP</t>
  </si>
  <si>
    <t>UNITA’ MANICOTTO A SFERA SO 25 AS+SBEO 25 UU (FAIT GROUP)</t>
  </si>
  <si>
    <t>ЛИНЕЙНЫЙ КОРПУС ПОДШИПНИКА SO 25 AS+SBERO (СТАЛЬНОЙ ЛИТОЙ) СО ВСТРОЕННЫМИ ШАРИКОВЫМИ ПОДШИПНИКАМИ РАЗМ. 25Х40Х78ММ УСТАНАВЛИВАЕТСЯ НА ШТОК БЛОКА ВЫРАВНИВАНИЯ ЛОТКА С НАРЕЗАННОЙ СТАЛЬЮ</t>
  </si>
  <si>
    <t>RECIRCULATING BALL SHOE 45COD. 1622.414.20 (REXROTH)</t>
  </si>
  <si>
    <t xml:space="preserve">Стальная шариковая каретка </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</si>
  <si>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</si>
  <si>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КОРПУС ПОДШИПНИКА СО ВСТРОЕННЫМИ ШАРИКОВЫМИ ПОДШИПНИКАМИ (REXROTH)</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</si>
  <si>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 ДЛЯ СТАНКА ДЛЯ ВЯЗКИ ЦИЛИНДРИЧЕСКИЙ СВАЙ CM PRO 1500 TELESCOPE ( ПОЛУАВТОМАТИЧЕСКАЯ ДУГОВАЯ СВАРКА ПЛАВЯЩИМСЯ ЭЛЕКТРОДОМ В СРЕДЕ ИНЕРТНОГО ГАЗА).</t>
  </si>
  <si>
    <t>BOSCH REXROTH AG</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</si>
  <si>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ЦИЛИНДРИЧЕСКИЙ СВАЙ CM PRO 1500 TELESCOPE ( ПОЛУАВТОМАТИЧЕСКАЯ ДУГОВАЯ СВАРКА ПЛАВЯЩИМСЯ ЭЛЕКТРОДОМ В СРЕДЕ ИНЕРТНОГО ГАЗА).</t>
  </si>
  <si>
    <t>SLIDE FOR LINEAR BALL 35 COD. 1621.314.20 (REXROTH)</t>
  </si>
  <si>
    <t>КОРПУС ПОДШИПНИКА СО ВСТРОЕННЫМИ ШАРИКОВЫМИ ПОДШИПНИКАМИ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</si>
  <si>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</si>
  <si>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8483200000
8466940000</t>
  </si>
  <si>
    <t>Направляющая линейного подшипника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</si>
  <si>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</si>
  <si>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 xml:space="preserve">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</si>
  <si>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</si>
  <si>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</si>
  <si>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</si>
  <si>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SLIDE FOR LINEAR BALL GUIDEWAY 30COD. 1621.714.20 (REXROTH)</t>
  </si>
  <si>
    <t>КОРПУС ПОДШИПНИКА СО ВСТРОЕННЫМИ ШАРИКОВЫМИ ПОДШИПНИКАМИ 30COD. 1621.714.20 (REXROTH)</t>
  </si>
  <si>
    <t>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t>
  </si>
  <si>
    <t>BOSCH</t>
  </si>
  <si>
    <t>SLIDE FOR LINEAR BALL 25COD, 1621,214,20 (REXROTH)</t>
  </si>
  <si>
    <t>КОРПУС ПОДШИПНИКА СО ВСТРОЕННЫМИ ШАРИКОВЫМИ ПОДШИПНИКАМИ 25COD,1621,214,20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</si>
  <si>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</si>
  <si>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8483200000
8482109008
8466940000
8515900000
8482109001</t>
  </si>
  <si>
    <t>SLIDE FOR LINEAR BALL 25COD. 1621.214.20 (REXROTH)</t>
  </si>
  <si>
    <t>КОРПУС ПОДШИПНИКА СО ВСТРОЕННЫМИ ШАРИКОВЫМИ ПОДШИПНИКАМИ 25COD.1621.214.20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</si>
  <si>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t>
  </si>
  <si>
    <t>Направляющая линейного подшипника 25COD.1621.214.20 (REXROTH)</t>
  </si>
  <si>
    <t>СТАЛЬНАЯ ШАРИКОВАЯ КАРЕТКА - ЛИНЕЙНЫЙ ПОДШИПНИК (МЕХАНИЗМ СКОЛЬЖЕНИЯ С ОПОРНЫМИ ШАРИКАМИ), 48Х40Х33.90 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</si>
  <si>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1500, СЕР. № 0890130005</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</si>
  <si>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</si>
  <si>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ЛИНЕЙНАЯ НАПРАВЛЯЮЩА КАРЕТКА (ПОДШИПНИКИ ОПОРНЫЕ ШАРИКОВЫЕ РАЗМ.48Х40Х33.90 ММ В СТАЛЬНОМ КОРПУСЕ), ПЕРЕМЕЩАЕТСЯ ПО
НАПРАВЛЯЮЩЕЙ И ПЕРЕМЕЩАЕТ
СВАРОЧНЫЙ РОБОТ ПО ОСИ, ДЛЯ
СТАНКА ДЛЯ ВЯЗКИ
ЦИЛИНДРИЧЕСКИХ СВАЙ CM
PRO 1500 TELESCOPE
(ПОЛУАВТОМАТИЧЕСКАЯ
ДУГОВАЯ СВАРКА ПЛАВЯЩИМСЯ
ЭЛЕКТРОДОМ В СРЕДЕ
ИНЕРТНОГО ГАЗА)</t>
  </si>
  <si>
    <t xml:space="preserve"> 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</si>
  <si>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</si>
  <si>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</si>
  <si>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</si>
  <si>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</si>
  <si>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СТАНКА ДЛЯ ВЯЗКИ ЦИЛИНДРИЧЕСКИХ СВАЙ-ЧАСТЬ СТАНКА ДЛЯ ВЯЗКИ ЦИЛИНДРИЧЕСКИХ СВАЙ МОДЕЛИ CM PRO 1500 TELESCOPE</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</si>
  <si>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</si>
  <si>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</si>
  <si>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ЛИНЕЙНАЯ НАПРАВЛЯЮЩАЯ КАРЕТКА R1621.214.20 (СТАЛЬНОЙ КОРПУС ПОДШИПНИКА СО ВСТРОЕННЫМИ ШАРИКОВЫМИ ПОДШИПНИКАМИ D25MM), ПЕРЕМЕЩАЕТСЯ ПО НАПРАВЛЯЮЩЕЙ И ПЕРЕМЕЩАЕТ СВАРОЧНЫЙ РОБОТ ПО ОСИ, ДЛЯ СТАНКА ДЛЯ ВЯЗКИ ЦИЛИНДРИЧЕСКИХ СВАЙ, МОДЕЛИ CM PRO 1500</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</si>
  <si>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</si>
  <si>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ЧАСТЬ СТАНКА ДЛЯ ВЯЗКИ ЦИЛИНДРИЧЕСКИХ СВАЙ МОДЕЛИ CM PRO 1500 TELESCOPE</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</si>
  <si>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</si>
  <si>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BALLS BLOW-BY SLIDING BLOCK R1624_2_9_3_20 (BOSCH)</t>
  </si>
  <si>
    <t>КАРЕТКА ШАРИКОВАЯ R1624_2_9_3_20 (BOSCH)</t>
  </si>
  <si>
    <t>ЛИНЕЙНАЯ НАПРАВЛЯЮЩАЯ (ЛИНЕЙНАЯ КАРЕТКА С ОПОРНЫМИ ШАРИКОПОДШИПНИКАМИ). СЛУЖИТ ДЛЯ ПЕРЕМЕЩЕНИЯ ПЛАТФОРМЫ ЭЖЕКТОРА ПОПЕРЕЧНЫХ ПРУТОВ СТАНКА МОДЕЛИ STRIP CB4.</t>
  </si>
  <si>
    <t>BOSCH REXROTH CO.</t>
  </si>
  <si>
    <t>SLIDING BLOCK WITHOUT CAGE HGW20CC Z0C (ZL) (HIWIN)</t>
  </si>
  <si>
    <t>ЛИНЕЙНЫЙ ПОДШИПНИК HGW20CC Z0C В ВИДЕ КАРЕТКИ. ТЕЛА КАЧЕНИЯ: ШАРИКИ. ПЕРЕМЕЩАЕТ ПО НАПРАВЛЯЮЩЕЙ РЕЛЬСЕ КРЫШКУ УЗЛА ТРЕХМЕРНОЙ ГИБКИ ПО ОСИ. ДЛЯ СТАНКА ДЛЯ ПРОИЗВОДСТВА ХОМУТОВ И ПЕТЕЛЬ FORMULA 14. ДЛЯ СОБСТВЕННЫХ НУЖД КОМПАНИИ.</t>
  </si>
  <si>
    <t>HIWIN CORPORATION</t>
  </si>
  <si>
    <t>HIWIN</t>
  </si>
  <si>
    <t>BALL RUNNER BLOCK FNS 30 ART.R1666 2 142</t>
  </si>
  <si>
    <t>КАРЕТКА FNS 30 ART.R1651 79 420 (BOSCH)</t>
  </si>
  <si>
    <t>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t>
  </si>
  <si>
    <t>LINEAR GUIDE 30 1605.704.31 L=400 REXROTH</t>
  </si>
  <si>
    <t>ЛИНЕЙНАЯ НАПРАВЛЯЮЩАЯ 30 1605.704.31 L= 400 REXROTH</t>
  </si>
  <si>
    <t>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t>
  </si>
  <si>
    <t>KIT OF SEALS FOR SLIDING BLOCKS R1619 220 50 (BOSCH)</t>
  </si>
  <si>
    <t>КОМПЛЕКТ УПЛОТНЕНИЙ ДЛЯ КАРЕТКИ R1619 220 50 (BOSCH)</t>
  </si>
  <si>
    <t>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t>
  </si>
  <si>
    <t>СТАЛЬНЫЕ УПЛОТНИТЕЛЬНЫЕ ПЛАСТИНЫ (3 ШТ.) С ОТВЕРСТИЯМИ. ДЛЯ МОНТАЖА К КОРПУСУ И ДЛЯ ПРЕДОТВРАЩЕНИЯ ПОПАДАНИЯ В РАБОЧУЮ ОБЛАСТЬ ЗАГРЯЗНЯЮЩИХ ЭЛЕМЕНТОВ. ИСПОЛЬЗУЕТСЯ В КАЧЕСТВЕ ДОПОЛНИТЕЛЬНОГО УПЛОТНЕНИЯ ЛИНЕЙНОЙ ШАРИКОВОЙ КАРЕТКИ BOSCH R1619. СПОСОБ ИЗГОТОВЛЕНИЯ: ШТАМПОВКА, МЕХАНИЧЕСКАЯ ОБРАБОТКА. ПОСТАВЛЯЮТСЯ В КОМПЛЕКТЕ С ПЛАСТИКОВОЙ ПЛАСТИНОЙ, ШЕСТЬЮ СТАЛЬНЫМИ БОЛТАМИ И СТАЛЬНОЙ ТАВОТНИЦЕЙ ДЛЯ СМАЗКИ.</t>
  </si>
  <si>
    <t>SCREW AXIS COD.8024920 ELGA-BS-KF-20-1900-0H-25P-MR (FESTO</t>
  </si>
  <si>
    <t>ВИНТОВАЯ ОСЬ COD.8024920 ELGA-BS-KF-20-1900-0H-25P-MR (FESTO)</t>
  </si>
  <si>
    <t>ШАРИКОВАЯ ВИНТОВАЯ ПЕРЕДАЧА В КОЖУХЕ, МАТЕРИАЛ: СТАЛЬ, ПРЕДНАЗНАЧЕНА ДЛЯ ПЕРЕМЕЩЕНИЯ ЗАЖИМОВ ВЫГРУЗКИ СЕТКИ СТАНКА STRIP CB 4. ДЛЯ СОБСТВЕННЫХ НУЖД КОМПАНИИ.</t>
  </si>
  <si>
    <t>FESTO AG</t>
  </si>
  <si>
    <t>RAIL SNS R1605_204_31 L=405 (BOSCH)</t>
  </si>
  <si>
    <t>РЕЛЬСА SNS R1605_204_31 L=405 (BOSCH)</t>
  </si>
  <si>
    <t>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t>
  </si>
  <si>
    <t>RAIL HGR20T4000 C L=236 (HIWIN)</t>
  </si>
  <si>
    <t>СТАЛЬНАЯ НАПРАВЛЯЮЩАЯ РЕЛЬСА HGR20T4000 ДЛИНОЙ 236ММ. ЧАСТЬ ЛИНЕЙНОГО ПОДШИПНИКА. ДЛЯ ПЕРЕМЕЩЕНИЯ КРЫШКИ УЗЛА ТРЕХМЕРНОЙ ГИБКИ СТАНКА ДЛЯ ПРОИЗВОДСТВА ХОМУТОВ И ПЕТЕЛЬ FORMULA 14. СПОСОБ ИЗГОТОВЛЕНИЯ: МЕХАНИЧЕСКАЯ ОБРАБОТКА. ДЛЯ СОБСТВЕННЫХ НУЖД КОМПАНИИ.</t>
  </si>
  <si>
    <t>TW</t>
  </si>
  <si>
    <t>V BELT</t>
  </si>
  <si>
    <t>Ремень V-образный</t>
  </si>
  <si>
    <t>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t>
  </si>
  <si>
    <t>GATES CORPORATION</t>
  </si>
  <si>
    <t>Gates</t>
  </si>
  <si>
    <t>РЕМЕНЬ V-ОБРАЗНЫЙ 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 2186ММ (218,6СМ), ТРАПЕЦИЯ РЕМНЯ 16Х13ММ, ДЛЯ ПРИВОДА ГИБОЧНОЙ МАШИНЫ RETA 12</t>
  </si>
  <si>
    <t>GATES</t>
  </si>
  <si>
    <t>TOOTHED BELT GATES POLY CHAIN GT CARBON-8M-1600-21</t>
  </si>
  <si>
    <t xml:space="preserve">Ремень зубчатый </t>
  </si>
  <si>
    <t>ПОЛИУРИТАНОВЫЙ ЗУБЧАТЫЙ РЕМЕНЬ 200 ЗУБЬЕВ, ДЛИНА 160СМ, ДЛЯ ПЕРЕДАЧИ МЕХАНИЧЕСКОЙ ЭНЕРГИИ НА ПРАВИЛЬНЫЙ РОТОР В ПРАВИЛЬНО-ОТРЕЗНОМ СТАНКЕ R8</t>
  </si>
  <si>
    <t>GATES CORP</t>
  </si>
  <si>
    <t>POLY CHAIN2</t>
  </si>
  <si>
    <t>TOOTHED BELT HTD 720-8M-20</t>
  </si>
  <si>
    <t>РЕМЕНЬ ЗУБЧАТЫЙ  HTD 720−8M−20</t>
  </si>
  <si>
    <t>РЕМЕНЬ ЗУБЧАТЫЙ HTD 720 8M ИЗ ПОЛИХЛОРПРОПЕНА (ПЛАСТИК), КОРДШНУР ИЗ СТЕКЛОВОЛОКНА, 90 ЗУБЬЕВ, С ШАГОМ 8 ММ, ШИРИНА 20 ММ ДЛИНА 720ММ, ДЛЯ ПРИВОДНОЙ СИСТЕМЫ</t>
  </si>
  <si>
    <t>CONTITECH AG</t>
  </si>
  <si>
    <t>CONTISYNC HROBELT</t>
  </si>
  <si>
    <t>TOOTHED BELT POWER-GRIP GT3-14MGT ART.3150-14MGT3-55</t>
  </si>
  <si>
    <t>РЕМЕНЬ ЗУБЧАТЫЙ POWER−GRIP GT3−14 MGT ART.3150−14MGT3−55</t>
  </si>
  <si>
    <t>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t>
  </si>
  <si>
    <t>ЗУБЧАТЫЙ РЕМЕНЬ ИЗ ПОЛИУРИТАНА, ТИП POWER GRIP GT3-14 MGT, 225 ЗУБЬЕВ, ДЛИНА 315 СМ, ДЛЯ ПЕРЕДАЧИ МЕХАНИЧЕСКОЙ ЭНЕРГИИ НА ПРАВИЛЬНЫЙ РОТОР В ПРАВИЛЬНО-ОТРЕЗНОМ СТАНКЕ R12.</t>
  </si>
  <si>
    <t>CATENA ISO 16B/1 1" L=6172.2 N.243 MAGLIE+GIUNTO A LINGUETTA</t>
  </si>
  <si>
    <t>Цепь ISO 16B/1 1" L=6172.2 , 243 звена + муфта шпоночная</t>
  </si>
  <si>
    <t xml:space="preserve">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</si>
  <si>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CHAIN ASA RS50/3 48 STEPS WITH JUNCTION LINK</t>
  </si>
  <si>
    <t>ЦЕПЬ ASA RS50/3 48 ЗВЕНЬЕВ С СОЕДИНЕНИЕМ</t>
  </si>
  <si>
    <t>ЦЕПЬ ПРИВОДНАЯ РОЛИКОВАЯ 3Х РЯДНАЯ ДЛЯ СИНХРОНИЗАЦИИ ВРАЩЕНИЯ ВАЛОВ ПРОТЯЖНЫХ РОЛИКОВ. ТИП RS50-3 , 48 ЗВЕНЬЕВ, ШАГ 15.875 ДИАМ. РОЛИКА 10.16ММ , В КОМПЛЕКТЕ С СОЕДИНИТЕЛЬНЫМ ЗВЕНОМ</t>
  </si>
  <si>
    <t>CHAIN ASA RS50/3 50 PITCHES WITH CONNECTION LINK</t>
  </si>
  <si>
    <t>ЦЕПЬ ASA RS50/3 50 ЯЧЕЕК С СОЕДИНИТЕЛЬНОЙ СЕТКОЙ</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</si>
  <si>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</si>
  <si>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 xml:space="preserve">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</si>
  <si>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</si>
  <si>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</si>
  <si>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CHAIN ASA RS50/3 WITH 50 STEPS AND CONNECTION LINK</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</si>
  <si>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</si>
  <si>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 xml:space="preserve"> 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</si>
  <si>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OIL SEAL  35X52X7 SM 35527</t>
  </si>
  <si>
    <t>САЛЬНИК 35X52X7 SM 35527</t>
  </si>
  <si>
    <t>КОЛЬЦО УПЛОТНИТЕЛЬНОЕ 35X52X7. МАТЕРИАЛ РЕЗИНА. ДЛЯ МАШИНЫ ГИБОЧНОЙ С АВТОМАТИЧЕСКИМ УПРАВЛЕНИЕМ FORMULA 12</t>
  </si>
  <si>
    <t>CORTECO</t>
  </si>
  <si>
    <t>RETAINING RING 60X80X8 SM 6080/8 (CORTECO)</t>
  </si>
  <si>
    <t>кольцо уплотнительное 60X80X8 SM 6080/8 (CORTECO)</t>
  </si>
  <si>
    <t>Колько уплотнительное роликов протяжки. Материал - резина. Устанавливается на вал ролика.</t>
  </si>
  <si>
    <t>(CORTECO)</t>
  </si>
  <si>
    <t>КОЛЬЦО СТОПОРНОЕ 60X80X8 SM 6080/8 (CORTECO)</t>
  </si>
  <si>
    <t>КОЛЬКО УПЛОТНИТЕЛЬНОЕ РОЛИКОВ ПРОТЯЖКИ. МАТЕРИАЛ - РЕЗИНА. УСТАНАВЛИВАЕТСЯ НА ВАЛ РОЛИКА.</t>
  </si>
  <si>
    <t>CORTECO S.R.L.</t>
  </si>
  <si>
    <t>КОЛЬЦО УПЛОТНИТЕЛЬНОЕ РОЛИКОВ ПРОТЯЖКИ. МАТЕРИАЛ - РЕЗИНА. УСТАНАВЛИВАЕТСЯ НА ВАЛ РОЛИКА.</t>
  </si>
  <si>
    <t>RING SEAL 60X80X10 SMIM6080/10(CORTECO)</t>
  </si>
  <si>
    <t>КОЛЬЦО УПЛОТНИТЕЛЬНОЕ 60X80X10 SMIM6080/10(CORTECO)</t>
  </si>
  <si>
    <t>КОЛЬЦО УПЛОТНИТЕЛЬНОЕ ИЗ ВУЛКАНИЗИРОВАННОЙ РЕЗИНЫ ДЛЯ УПЛОТНЕНИЯ МЕЖДУ КОРПУСОМ И СВОБОДНЫМ ВАЛОМ. РАЗМЕРЫ 60 Х 80 Х 10 ММ. ДЛЯ ОБОРУДОВАНИЯ ПРОИЗВОДСТВА ОБЪЕМНЫХ КАРКАСОВ.</t>
  </si>
  <si>
    <t>RING SEAL 20X35X7 SM 20357(CORTECO)</t>
  </si>
  <si>
    <t>Кольцо уплотнительное 20х35х7 SM20357</t>
  </si>
  <si>
    <t>КОЛЬЦО УПЛОТНИТЕЛЬНОЕ (САЛЬНИК),РАЗМ. 20Х35Х7ММ, МАТЕРИАЛ NBR (РЕЗИНА), ДЛЯ МАШИНЫ ГИБОЧНОЙ С АВТОМАТИЧЕСКИМ УПРАВЛЕНИЕМ ЭЛЕКТРОФИЦИРОВАННОЙ, МОДЕЛЬ RETA 13</t>
  </si>
  <si>
    <t>CORTECO GMBH</t>
  </si>
  <si>
    <t>САЛЬНИК
РЕЗИНОВЫЙ ДЛЯ УДЕРЖАНИЯ МАСЛА ВО ВРЕМЯ ВРАЩЕНИЯ ВАЛА. ДЛЯ ИСПОЛЬЗОВАНИЯ В СТАНКАХ ПО ПРОИЗВОДСТВУ ОБЪЕМНЫХ МЕТАЛЛИЧЕСКИХ КАРКАСОВ</t>
  </si>
  <si>
    <t>RING SEAL 98X120X13 SMIM98120/13 (CORTECO)</t>
  </si>
  <si>
    <t>Кольцо уплотнительное 98X120X13 SMIM98120/13 (CORTECO)</t>
  </si>
  <si>
    <t>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t>
  </si>
  <si>
    <t>КОЛЬЦО УПЛОТНИТЕЛЬНОЕ ИЗ ВУЛКНИЗИРОВАННОЙ РЕЗИНЫ ДЛЯ УПЛОТНЕНИЯ ПРОСТРАНСТВА МЕЖДУ КРЫШКОЙ КОРПУСА И ВАЛОМ УЗЛА РЕЗКИ. РАЗМЕРЫ 98Х120Х13 ММ.ДЛЯ ОБОРУДОВАНИЯ ПРОИЗВОДСТВА ОБЪЕМНЫХ КАРКАСОВ.</t>
  </si>
  <si>
    <t>RUBBER SEAL RING 42X72X8</t>
  </si>
  <si>
    <t>КОЛЬЦО УПЛОТНИТЕЛЬНОЕ РЕЗИНОВОЕ  42X72X8</t>
  </si>
  <si>
    <t>КОЛЬЦО РЕЗИНОВОЕ - САЛЬНИК. УПЛОТНИТЕЛЬНОЕ. ИЗ ВУЛКАНИЗИРОВАННОЙ РЕЗИНЫ. ГАБАРИТЫ: Д.ВНУТР 42 ММ Х Д ВНЕШ 72 ММ Х ШИРИНА 8 ММ</t>
  </si>
  <si>
    <t>RING SEAL 55X90X10 SM 559010(CORTECO)</t>
  </si>
  <si>
    <t>КОЛЬЦО УПЛОТНИТЕЛЬНОЕ 55X90X10 SM 559010 (CОРТЕКО)</t>
  </si>
  <si>
    <t>КОЛЬЦО УПЛОТНИТЕЛЬНОЕ 55X90X10. МАТЕРИАЛ РЕЗИНА. ДЛЯ МАШИНЫ ГИБОЧНОЙ С АВТОМАТИЧЕСКИМ УПРАВЛЕНИЕМ FORMULA 12</t>
  </si>
  <si>
    <t xml:space="preserve">RETAINING RING 85X105X13(CORTECO) </t>
  </si>
  <si>
    <t>Кольцо уплотнительное 85х105х13</t>
  </si>
  <si>
    <t>КОЛЬЦО УПЛОТНИТЕЛЬНОЕ 85Х105Х13, ИЗ ВУЛКАНИЗОВАННОЙ РЕЗИНЫДЛЯ МАШИНЫ ГИБОЧНОЙ С АВТОМАТИЧЕСКИМ УПРАВЛЕНИЕМ ЭЛЕКТРОФИЦИРОВАННОЙ, МОДЕЛЬ FORMULA 14</t>
  </si>
  <si>
    <t>RING SEAL 85X105X13(CORTECO)</t>
  </si>
  <si>
    <t>RING SEAL 65X80X8(CORTECO)</t>
  </si>
  <si>
    <t>Уплотнение кольцевое 65x80x8</t>
  </si>
  <si>
    <t>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t>
  </si>
  <si>
    <t>OILSEAL RING 55X75X10 HMSA10 V</t>
  </si>
  <si>
    <t>МЕХАНИЧЕСКОЕ МАНЖЕТНОЕ УПЛОТНЕНИЕ ТИПА HMSA10 ДЛЯ ВРАЩАЮЩИХСЯ ВАЛОВ ДИАМЕТРОМ 55 ММ,СОСТОЯЩЕЕ ИЗ РЕЗИНОВОГО УПЛОТНИТЕЛЬНОГО КОЛЬЦА СО СТАЛЬНЫМ АРМИРУЮЩИМ
СЕРДЕЧНИКОМ И СТАЛЬНОЙ ОБЖИМНОЙ ПРУЖИНЫ., РАЗМ.55Х75Х10ММ, ДЛЯ ПРАВИЛЬНО-ОТРЕЗНОГО СТАНКА RETA 12</t>
  </si>
  <si>
    <t>SKF CHINA LTD.</t>
  </si>
  <si>
    <t>OIL-RETAINING RING 55X85X8 HMSA10 V</t>
  </si>
  <si>
    <t>КОЛЬЦО УПЛОТНИТЕЛЬНОЕ ДЛЯ УСТАНОВКИ НА ВАЛ ПРАВИЛЬНО-ОТРЕЗНОГО СТАНКА R12.РАЗМЕРЫ 55X85X8. МАТЕРИАЛ - ВУЛКАНИЗИРОВАННАЯ РЕЗИНА НА ОСНОВЕ ФТОРКАУЧУКА</t>
  </si>
  <si>
    <t>КОЛЬЦО УПЛОТНИТЕЛЬНОЕ ИЗ ВУЛКАНИЗИРОВАННОЙ РЕЗИНЫ 90Х110Х8. ДЛЯ СТАНКА BARWISER 25S</t>
  </si>
  <si>
    <t>TRELLEBORG</t>
  </si>
  <si>
    <t>Trelleborg Sealing Solutions SPA</t>
  </si>
  <si>
    <t>RING SEAL 45X62X8 IN VITON(CORTECO)</t>
  </si>
  <si>
    <t>Кольцо уплотнительное 45X62X8 IN VITON(CORTECO)</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</si>
  <si>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</si>
  <si>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</si>
  <si>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 xml:space="preserve"> 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</si>
  <si>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SEAL RING 60X80X10 SMIMVITON (CORTECO)</t>
  </si>
  <si>
    <t>КОЛЬЦО УПЛОТНИТЕЛЬНОЕ 60X80X10 SMIMVITON (CORTECO)</t>
  </si>
  <si>
    <t>КОЛЬЦО УПЛОТНИТЕЛЬНОЕ ИЗ ВУЛКАНИЗОВАННОЙ РЕЗИНЫ, РАЗМЕР 60X80X10, ДЛЯ УПЛОТНЕНИЯ СОЕДИНЕНИЯ ВАЛА И КОРПУСА УЗЛА ПРОТЯЖКИ</t>
  </si>
  <si>
    <t>КОЛЬЦО УПЛОТНИТЕЛЬНОЕ ИЗ ВУЛКАНИЗИРОВАННОЙ РЕЗИНЫ, РАЗМЕР 60X80X10, ДЛЯ УПЛОТНЕНИЯ СОЕДИНЕНИЯ ВАЛА И КОРПУСА УЗЛА ПРОТЯЖКИ</t>
  </si>
  <si>
    <t>КОЛЬЦО УПЛОТНИТЕЛЬНОЕ ИЗ ВУЛКАНИЗОВАННОЙ РЕЗИНЫ, РАЗМЕР 60X80X10, ДЛЯ УПЛОТНЕНИЯ СОЕДИНЕНИЯ РЕДУКТОРА С ОПОРНЫМ ФЛАНЦЕМ. ДЛЯ СТАНКА BARWISER 25S</t>
  </si>
  <si>
    <t>CORTECO S.R.L</t>
  </si>
  <si>
    <t>SEAL MOD.OR 4362(GACO)</t>
  </si>
  <si>
    <t>КОЛЬЦО УПЛОТНИТЕЛЬНОЕ ДЛЯ УСТАНОВКИ НА ПРОТЯЖНЫЙ РОЛИК В МЕСТЕ КРЕПЛЕНИЯ ВАЛА И КОРПУСА ПРАВИЛЬНО-ОТРЕЗНОГО СТАНКА RETA 12. МАТЕРИАЛ - РЕЗИНА ВУЛКАНИЗОВАННАЯ</t>
  </si>
  <si>
    <t>GAGO LTD</t>
  </si>
  <si>
    <t>GAGO</t>
  </si>
  <si>
    <t>КОЛЬЦО УПЛОТНИТЕЛЬНОЕ ДЛЯ УСТАНОВКИ НА ПРОТЯЖНЫЙ РОЛИК В МЕСТЕ КРЕПЛЕНИЯ ВАЛА И КОРПУСА СТАНКА R12. МАТЕРИАЛ - РЕЗИНА</t>
  </si>
  <si>
    <t>SEAL MOD.4437</t>
  </si>
  <si>
    <t>УПЛОТНЕНИЕ MOD.4437</t>
  </si>
  <si>
    <t>КОЛЬЦО УПЛОТНИТЕЛЬНОЕ ИЗ ВУЛКАНИЗИРОВАННОЙ РЕЗИНЫ МЕЖДУ КОРПУСОМ УЗЛА РЕЗКИ И КРЫШКОЙ, ЗАКРЫВАЮЩЕЙ ПОДШИПНИК, ДИАМЕТР 110 ММ, ТОЛЩИНА 3,53 ММ. ДЛЯ ОБОРУДОВАНИЯ ПРОИЗВОДСТВА ОБЪЕМНЫХ КАРКАСОВ.</t>
  </si>
  <si>
    <t>SEAL MOD.OR 3175 FRL(GACO)</t>
  </si>
  <si>
    <t>КОЛЬЦО УПЛОТНИТЕЛЬНОЕ ДЛЯ УСТАНОВКИ НА ПРОТЯЖНЫЙ РОЛИК В МЕСТЕ КРЕПЛЕНИЯ ВАЛА И КОРПУСА ПРАВИЛЬНО-ОТРЕЗНОГО СТАНКА R 12. МАТЕРИАЛ - РЕЗИНА ВУЛКАНИЗОВАННАЯ</t>
  </si>
  <si>
    <t>SEAL MOD.OR 3218(GACO)</t>
  </si>
  <si>
    <t>УПЛОТНЕНИЕ MOD.OR 3218(GACO)</t>
  </si>
  <si>
    <t>УПЛОТНЕНИЕ ИЗ ВУЛКАНИЗИРОВАННОЙ РЕЗИНЫ, АВТОМАТИЧЕСКОГО ПРАВИЛЬНО-ОТРЕЗНОГО СТАНКА RETA 13.</t>
  </si>
  <si>
    <t>КОЛЬЦО УПЛОТНИТЕЛЬНОЕ ИЗ ВУЛКАНИЗИРОВАННОЙ РЕЗИНЫ. ДИАМЕТР ВНЕШНИЙ 114,56, ДИАМЕТР СЕЧЕНИЯ КОЛЬЦА 3,53 ММ. ДЛЯ СТАНКА BARWISER 25S</t>
  </si>
  <si>
    <t>GACO</t>
  </si>
  <si>
    <t>SEAL MOD.OR 4300 IN VITON (GACO)</t>
  </si>
  <si>
    <t>Уплотнение  MOD.OR 4300 IN VITON (GACO)</t>
  </si>
  <si>
    <t>УПЛОТНЕНИЕ КОЛЬЦЕВОЕ МАТЕРИАЛ VITON. ПОРИСТАЯ. НЕ ТВЕРДАЯ</t>
  </si>
  <si>
    <t>4016930005
4016100009</t>
  </si>
  <si>
    <t>УПЛОТНЕНИЕ КОЛЬЦЕВОЕ MOD.OR 4300, МАТЕРИАЛ ПОРИСТАЯ РЕЗИНА, ДЛЯ МАШИНЫ ГИБОЧНОЙ С АВТОМАТИЧЕСКИМ УПРАВЛЕНИЕМ ЭЛЕКТРОФИЦИРОВАННОЙ, МОДЕЛЬ FORMULA 14</t>
  </si>
  <si>
    <t>GASKET MOD.OR 4375 VITON (GACO)</t>
  </si>
  <si>
    <t>КОЛЬЦО УПЛОТНИТЕЛЬНОЕ OR 4375 VITON (GACO)</t>
  </si>
  <si>
    <t>КОЛЬЦО УПЛОТНИТЕЛЬНОЕ ИЗ ВУЛКАНИЗИРОВАННОЙ РЕЗИНЫ. ДИАМЕТР ВНЕШНИЙ 101,9 , ДИАМЕТР СЕЧЕНИЯ КОЛЬЦА 3,53 ММ</t>
  </si>
  <si>
    <t>SEAL MOD. OR 4312 IN VITON</t>
  </si>
  <si>
    <t>УПЛОТНЕНИЕ MOD. OR 4312 IN VITON</t>
  </si>
  <si>
    <t>КОЛЬЦО УПЛОТНИТЕЛЬНО О-ОБРАЗНОЕ. ДЛЯ УПЛОТНЕНИЯ СОЕДИНЕНИЯ ФЛАНЦА РЕДУКТОРА. МАТЕРИАЛ РЕЗИНА. ДЛЯ МАШИНЫ ГИБОЧНОЙ С АВТОМАТИЧЕСКИМ УПРАВЛЕНИЕМ FORMULA 12</t>
  </si>
  <si>
    <t>GASKET V-RING VS 100(CORTECO)</t>
  </si>
  <si>
    <t>Уплотнительное кольцо v-образное VS 100</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</si>
  <si>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t>
  </si>
  <si>
    <t>4016930005
888</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</si>
  <si>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t>
  </si>
  <si>
    <t>???</t>
  </si>
  <si>
    <t>V-RING SEAL VS 100</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</si>
  <si>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</si>
  <si>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SEAL V-RING VA 130 A(CORTECO)</t>
  </si>
  <si>
    <t>Кольцо уплотнительное  V-образное VA 130 A(CORTECO)</t>
  </si>
  <si>
    <t xml:space="preserve"> УПЛОТНЕНИЕ V-ОБРАЗНОЕ, КОЛЬЦЕВОЕ (САЛЬНИК) ИЗ ВУЛКАНИЗОВАННОЙ РЕЗИНЫ ДЛЯ ИСПОЛЬЗОВАНИЯ В СТАНКАХ ПО ПРОИЗВОДСТВУ ОБЪЕМНЫХ МЕТАЛЛИЧЕСКИХ КАРКАСОВ</t>
  </si>
  <si>
    <t>SEAL V-RING VA 50 A(CORTECO)</t>
  </si>
  <si>
    <t>Уплотнение V-образное VA 50А (CORTECO)</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</si>
  <si>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</si>
  <si>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</si>
  <si>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SEAL V-RING VA 95 (CORTECO)</t>
  </si>
  <si>
    <t>Уплотнение V-образное кольцевое VA 95</t>
  </si>
  <si>
    <t>САЛЬНИК РЕЗИНОВЫЙ ДЛЯ МЕРНОГО РОЛИКА. ДЛЯ ИСПОЛЬЗОВАНИЯ В СТАНКАХ ПО ПРОИЗВОДСТВУ ОБЪЕМНЫХ МЕТАЛЛИЧЕСКИХ КАРКАСОВ</t>
  </si>
  <si>
    <t>GASKET V-RING VA 100 A(CORTECO)</t>
  </si>
  <si>
    <t>Уплотнение V-образное VA 100А (CORTECO)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</si>
  <si>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</si>
  <si>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УПЛОТНИТЕЛЬНОЕ КОЛЬЦО V-ОБРАЗНОГО СЕЧЕНИЯ VA 100 A (CORTECO),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</si>
  <si>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SEAL V-RING VA 100 A(CORTECO)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</si>
  <si>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</si>
  <si>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</si>
  <si>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</si>
  <si>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V-RING SEAL VS 25 (CORTECO)</t>
  </si>
  <si>
    <t>САЛЬНИК VS 25 (CORTECO)</t>
  </si>
  <si>
    <t>САЛЬНИК УПЛОТНИТЕЛЬНЫЙ ПОЛЕУРЕТАНОВЫЙ МОДЕЛИ VS 25</t>
  </si>
  <si>
    <t>GASKET V-RING VA 110(CORTECO)</t>
  </si>
  <si>
    <t>Уплотнение V-образное кольцевое VA 110</t>
  </si>
  <si>
    <t>SEAL V-RING VA 110(CORTECO)</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</si>
  <si>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</si>
  <si>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УПЛОТНЕНИЕ V-ОБРАЗНОЕ, КОЛЬЦЕВОЕ (САЛЬНИК) ИЗ ВУЛКАНИЗОВАННОЙ РЕЗИНЫ ДЛЯ ИСПОЛЬЗОВАНИЯ В СТАНКАХ ПО ПРОИЗВОДСТВУ ОБЪЕМНЫХ МЕТАЛЛИЧЕСКИХ КАРКАСОВ</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</si>
  <si>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</si>
  <si>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SEAL V-RING VA 32</t>
  </si>
  <si>
    <t>Уплотнение V-образное кольцевое VA 32</t>
  </si>
  <si>
    <t>УПЛОТНЕНИЕ РЕЗИНОВОЕ
V-ОБРАЗНОЕ КОЛЬЦЕВОЕ VA 32
ДЛЯ ОПРАВКИДЛЯ МАШИНЫ
ГИБОЧНОЙ С АВТОМАТИЧЕСКИМ
УПРАВЛЕНИЕМ
ЭЛЕКТРОФИЦИРОВАННОЙ,
МОДЕЛЬ FORMULA 14</t>
  </si>
  <si>
    <t>УПЛОТНЕНИЕ РЕЗИНОВОЕ V-ОБРАЗНОЕ КОЛЬЦЕВОЕ VA 32 ДЛЯ ОПРАВКИДЛЯ МАШИНЫ ГИБОЧНОЙ С АВТОМАТИЧЕСКИМ УПРАВЛЕНИЕМ ЭЛЕКТРОФИЦИРОВАННОЙ, МОДЕЛЬ FORMULA 14</t>
  </si>
  <si>
    <t>SEAL V-RING VA 45</t>
  </si>
  <si>
    <t>Уплотнение V-образное кольцевое VA 45</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</si>
  <si>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</si>
  <si>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ВОДЫ,ГИБОЧНО-ОТРЕЗНОЙ СТАНОК FORMULA 14</t>
  </si>
  <si>
    <t>SEAL V-RING VA 90 SHAFT 88-93 d=81 D=93 H=11 h=6.8</t>
  </si>
  <si>
    <t>КОЛЬЦО УПЛОТНИТЕЛЬНОЕ VA 90 SHAFT 88-93 d=81 D=93 H=11 h=6</t>
  </si>
  <si>
    <t>КОЛЬЦО УПЛОТНИТЕЛЬНОЕ МОДЕЛИ VA 90. ИЗ ВУЛКАНИЗИРОВАННОЙ РЕЗИНЫ. ДЛЯ УПЛОТЕНИЯ ВАЛА УЗЛА РЕЗКИ АРМАТУРЫ. ДЛЯ ОБОРУДОВАНИЯ ПРОИЗВОДСТВА ОБЪЕМНЫХ КАРКАСОВ.</t>
  </si>
  <si>
    <t>DOUBLE LIP SEAL TSNA 515 G</t>
  </si>
  <si>
    <t>Уплотнение двойноеTSNA 515 G</t>
  </si>
  <si>
    <t>хз
4016930005</t>
  </si>
  <si>
    <t>УПЛОТНЕНИЕ МАНЖЕТНОЕ В ВИДЕ 2-Х ПОЛУСФЕР ДЛЯ ПОДШИПНИКА. МАТЕРИАЛ - РЕЗИНА</t>
  </si>
  <si>
    <t xml:space="preserve"> МАНЖЕТНОЕ УПЛОТНЕНИЕ ИЗ РЕЗИНЫ КЛАССА NBR.</t>
  </si>
  <si>
    <t>LAMINAR SEGMENT ISK 85 2AS+3IS</t>
  </si>
  <si>
    <t>СЕГМЕНТ ЛАМИНАРНЫЙ ISK 85 2AS+3IS</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</si>
  <si>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t>
  </si>
  <si>
    <t>SEGMENTO LAMELLARE FK3 AS 52/ ,6/0,72 ART.211008005</t>
  </si>
  <si>
    <t>СЕГМЕНТА ЛАМИНАРНЫЙ FK3 AS 52/ ,6/0,72 ART.211008005</t>
  </si>
  <si>
    <t>Сегмент ламинарный стальной. Используется в качетсве уплотнения в монтажных отверстиях вала.</t>
  </si>
  <si>
    <t>FEY LAMELLENRINGE</t>
  </si>
  <si>
    <t>Fey Lamellenringe Vertriebs GmbH</t>
  </si>
  <si>
    <t>LAMINAR SEGMENT ISD 65 (2 DOUBLE CONTRACTION RINGS)</t>
  </si>
  <si>
    <t>Сегмент  ламинарный ISD 65 (2 двойных кольца сжатия)</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</si>
  <si>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</si>
  <si>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 xml:space="preserve"> 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</si>
  <si>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СЕГМЕНТ ЛАМИНАРНЫЙ ДЛЯ ОТВЕРСТИЯ FK 6 ASD D.75 / 3.3 / 1.65 (2 КОЛЬЦА ASD)</t>
  </si>
  <si>
    <t>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t>
  </si>
  <si>
    <t>FEY LAMELLENRINGE VERTRIEBS GMBH</t>
  </si>
  <si>
    <t>Nilos ring 32007 X AV</t>
  </si>
  <si>
    <t>Кольцо «Нилос» 32007 X AV</t>
  </si>
  <si>
    <t>КОЛЬЦО НИЛОСА ДЛЯ ПОДШИПНИКА 32007. ВЫПОЛНЯЕТ ЗАЩИТНУЮ ФУНКЦИЮ РОЛИКОВ ОТ ПОПАДАНИЯ ГРЯЗИ В РАБОЧУЮ ОБЛАСТЬ. СПОСОБ ИЗГОТОВЛЕНИЯ - ШТАМПОВКА.</t>
  </si>
  <si>
    <t>КОЛЬЦО НИЛОСА ДЛЯ ПОДШИПНИКА 32007. ВЫПОЛНЯЕТ ЗАЩИТНУЮ ФУНКЦИЮ РОЛИКОВ ОТ ПОПАДАНИЯ ГРЯЗИ В РАБОЧУЮ ОБЛАСТЬ.</t>
  </si>
  <si>
    <t>RING NILOS 7207 AVH</t>
  </si>
  <si>
    <t>КОЛЬЦО НИЛОСА 7207 AVH</t>
  </si>
  <si>
    <t>PNEUMATIC CYLINDER D.100 H=90 cod.301.04.100.90</t>
  </si>
  <si>
    <t>Цилиндр пневматический D.100 H=90 cod.301.04.100.90</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</si>
  <si>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</si>
  <si>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DIOTTALEVI</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</si>
  <si>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</si>
  <si>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 xml:space="preserve"> CIL.PN.ISO COD.163430 DNC-80-100-PPV-A-S2 STELO PASSA(FESTO)</t>
  </si>
  <si>
    <t>ЦИЛИНДР ПНЕВМАТИЧЕСКИЙ ISO COD.163430 DNC-80-100-PPV-A-S2 STELO PASSA(FESTO)</t>
  </si>
  <si>
    <t xml:space="preserve">ЦИЛИНДР ПНЕВМАТИЧЕСКИЙ МОДЕЛЬ DNC-80-100-PPV-A-S2. РАБОЧЕЕ ДАВЛЕНИЕ ДО 12 БАР. ДИАМЕТР ПОРШНЯ 80 ММ, РАБОЧИ1 ХОД 100 ММ, С ДВУМЯ ШТОКАМИ </t>
  </si>
  <si>
    <t>PN.CYL.ISO COD.163430 DNC-80-100-PPV-A-S2 THROUGH ROD(FESTO)</t>
  </si>
  <si>
    <t>ЦИЛИНДР ПНЕВМАТИЧЕСКИЙ МОДЕЛЬ DNC-80-100-PPV-A-S2. РАБОЧЕЕ ДАВЛЕНИЕ ДО 12 БАР. ДИАМЕТР ПОРШНЯ 80 ММ, РАБОЧИЙ ХОД 100 ММ, С ДВУМЯ ШТОКАМИ</t>
  </si>
  <si>
    <t>PNEUMATIC CYLINDER D.80 H=250 cd.320.01</t>
  </si>
  <si>
    <t>ДВИГАТЕЛЬ ПНЕВМАТИЧЕСКИЙ
ЛИНЕЙНОГО ДЕЙСТВИЯ
(ЦИЛИНДР) ДЛЯ ОБЕСПЕЧЕНИЯ
ЛИНЕЙНОГО ПЕРЕМЕЩЕНИЯ ПО
ОДНОЙ ОСИ. ДИАМЕТР ПОРШНЯ:
80 ММ, ВЫСОТА 250 ММ, РАБ.
ДАВЛЕНИЕ 10 БАР. ДЛЯ МАШИНЫ
ГИБОЧНОЙ С АВТОМАТИЧЕСКИМ
УПРАВЛЕНИЕМ, МОДЕЛЬ
FORMULA 14</t>
  </si>
  <si>
    <t>PNEUMATIC CYLINDER ISO D=40 H=50 PNEUMAX PN4205.50</t>
  </si>
  <si>
    <t>Цилиндр пневматический ISO D=40 H=50 PNEUMAX PN4205.50</t>
  </si>
  <si>
    <t>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t>
  </si>
  <si>
    <t>PNEUMATIC CYLINDER ISO D.32 H=80 1319.32.80 MAG. PNEUMAX</t>
  </si>
  <si>
    <t>Цилиндр пневматический  ISO D.32 H80 1319.32.80 MAG.PNEUMAX</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</si>
  <si>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</si>
  <si>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</si>
  <si>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CM PRO 1500 TELESCOPE</t>
  </si>
  <si>
    <t>PNEUMAX S.P.A</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</si>
  <si>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</si>
  <si>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ПНЕВМАТИЧЕСКИЙ ЦИЛИНДР,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</si>
  <si>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PNEUMAX SPA</t>
  </si>
  <si>
    <t>PNEUMATIC CYLINDER ISO D=32 H=200 1319.32.200 MAG. PNEUMAX</t>
  </si>
  <si>
    <t>Цилиндр пневматический  ISO D32 H200 1319.32.200 MAG.PNEUMAX</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</si>
  <si>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</si>
  <si>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ГОРИЗОНТАЛИ,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</si>
  <si>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CM PRO 1500 TELESCOPE</t>
  </si>
  <si>
    <t xml:space="preserve">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  </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</si>
  <si>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</si>
  <si>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 xml:space="preserve"> 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</si>
  <si>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PNEUMATIC CYLINDER ISO 32X250 MAG. 1319.32.250</t>
  </si>
  <si>
    <t>Цилиндр пневматический ISO 32X250 MAG.1319.32.250</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</si>
  <si>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</si>
  <si>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ВЕРТИКАЛИ,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</si>
  <si>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1500 TELESCOPE</t>
  </si>
  <si>
    <t>PNEUMATIC CYLINDER ISO D=80 H=250 COD.320.02.080.250 MAG.  (DIOTTALEVI)</t>
  </si>
  <si>
    <t xml:space="preserve">Цилиндр пневматический ISO D80 H250 </t>
  </si>
  <si>
    <t>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t>
  </si>
  <si>
    <t>PNEUMATIC CYLINDER ISO 15552 DSBC-32-80-PPVA-N3 ART.1376425 (FESTO)</t>
  </si>
  <si>
    <t>ЦИЛИНДР ПНЕВМАТИЧЕСКИЙ  ISO 15552 DSBC−32−80−PPVA−N3 ART.1376425</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</si>
  <si>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</si>
  <si>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PNEUMATIC CYLINDER ISO 15552 DSBC-32-200-PPVA-N3 ART.1376429 (FESTO)</t>
  </si>
  <si>
    <t>ЦИЛИНДР ПНЕВМАТИЧЕСКИЙ  ISO 15552 DSBC−32−200−PPVA−N3 ART.1376429</t>
  </si>
  <si>
    <t>ЦИЛИНДР
ПНЕВМАТИЧЕСКИЙ</t>
  </si>
  <si>
    <t>PNEUMATIC CYLINDER ISO 15552 DSBC-32-250-PPVA-N3</t>
  </si>
  <si>
    <t>ЦИЛИНДР ПНЕВМАТИЧЕСКИЙ ISO 15552 DSBC−32−250−PPVA−N3 ART.1376430</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</si>
  <si>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</si>
  <si>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8412310009
8412808009</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</si>
  <si>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</si>
  <si>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</si>
  <si>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PNEUMATIC CYLINDER ISO 15552 DSBC-32-250-PPVA-N3 ART.1376430 (FESTO)</t>
  </si>
  <si>
    <t>ЦИЛИНДР ПНЕВМАТИЧЕСКИЙ</t>
  </si>
  <si>
    <t>PNEUMATIC CYLINDER ISO 15552 DSBC-32-100-PPVA-N3A1 ART.1463250 (FESTO)</t>
  </si>
  <si>
    <t xml:space="preserve">Цилиндр пневматический </t>
  </si>
  <si>
    <t>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t>
  </si>
  <si>
    <t>PNEUMATIC CYLINDER 15552 DSBC-32-80-PPVA-N3A1 ART,XXXXXX</t>
  </si>
  <si>
    <t>ЦИЛИНДР ПНЕВМАТИЧЕСКИЙ 15552 DSBC−
32−80−PPVA−N3A1</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</si>
  <si>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</si>
  <si>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FESTO AG &amp; CO,KG</t>
  </si>
  <si>
    <t>8412310009
8412218008</t>
  </si>
  <si>
    <t>PNEUMATIC CYLINDER 15552 DSBC-32-80-PPVA-N3A1 ART.XXXXXX</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</si>
  <si>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</si>
  <si>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PNEUMATIC CYLINDER 15552 DSBC-32-80-PPVA-N3A1 ART.XXXXXX (FESTO)</t>
  </si>
  <si>
    <t>PNEUMATIC CYLINDER ISO 15552 DSBC-32-200-PPVA-N3A1</t>
  </si>
  <si>
    <t>ЦИЛИНДР ПНЕВМАТИЧЕСКИЙ  ISO 15552 DSBC−32−200−PPVA−N3A1 ART.14632</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</si>
  <si>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</si>
  <si>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t>
  </si>
  <si>
    <t>ЦИЛИНДР ПНЕВМАТИЧЕСКИЙ  ISO 15552 DSBC−32−200−PPVA−N3A1 ART,14632</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</si>
  <si>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</si>
  <si>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 ДЛЯ СТАНКА ДЛЯ ВЯЗКИ ЦИЛИНДРИЧЕСКИХ СВАЙ</t>
  </si>
  <si>
    <t>PNEUMATIC CYLINDER ISO 15552 DSBC-32-200-PPVA-N3A1 ART.1463250 (FESTO)</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</si>
  <si>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t>
  </si>
  <si>
    <t>PNEUMATIC CYLINDER ISO 15552 DSBC-32-250-PPVA-N3A1</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</si>
  <si>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</si>
  <si>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</si>
  <si>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</si>
  <si>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</si>
  <si>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</si>
  <si>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ISO 15552 DSBC-32-250-PPVA-N3A1 ART.1463250 (FESTO)</t>
  </si>
  <si>
    <t xml:space="preserve"> 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</si>
  <si>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D=50 H=80 COD.63MP2C050A0080V (CAMOZZI)</t>
  </si>
  <si>
    <t>ЦИЛИНДР ПНЕВМАТИЧЕСКИЙ D=50 H=80 COD.63MP2C050A0080V (CAMOZZI)</t>
  </si>
  <si>
    <t>ЦИЛИНДР ПНЕВМАТИЧЕСКИЙ ДЛЯ ПЕРЕМЕЩЕНИЯ ГИБОЧНОГО ВАЛА. ДИАМЕТР ПОРШНЯ 50ММ, РАБОЧИЙ ХОД 80ММ. МАТЕРИАЛЫ:СТАЛЬ, АЛЮМИНИЙ. РАБОЧЕЕ ДАВЛЕНИЕ ДО 10 БАР</t>
  </si>
  <si>
    <t>CAMOZZI AUTOMATION SPA</t>
  </si>
  <si>
    <t>CAMOZZI</t>
  </si>
  <si>
    <t>PNEU.CYL. ISO D=63 H=200 COD.63MP2C063A0200V (CAMOZZI)</t>
  </si>
  <si>
    <t>ЦИЛИНДР ПНЕВМАТИЧЕСКИЙ ISO D=63 H=200 COD.63MP2C063A0200V (CAMOZZI)</t>
  </si>
  <si>
    <t>ДВИГАТЕЛЬ ПНЕВМАТИЧЕСКИЙ ЛИНЕЙНОГО ДВОЙНОГО ДЕЙСТВИЯ (ЦИЛИНДР),63MP2C063A0200V . ДИАМЕТР ПОРШНЯ 63 ММ, ДЛИНА ХОДА: 200 ММ, РАБОЧЕЕ ДАВЛЕНИЕ: 0,6/12 БАР, ДЛЯ СТАНКА PRIMA13</t>
  </si>
  <si>
    <t>PNEUMATIC CYLINDER ISO D=50 H=60 COD.61M3P050A0060V</t>
  </si>
  <si>
    <t>ЦИЛИНДР ПНЕВМАТИЧЕСКИЙ  D=50 H=60 COD.61M3P050A0060V</t>
  </si>
  <si>
    <t>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t>
  </si>
  <si>
    <t>CAMOZZI AUTOMATION S.P.A.</t>
  </si>
  <si>
    <t>SOLID CYLINDER ISO 21287 D=100 H=100 ART.32M2A100A100V</t>
  </si>
  <si>
    <t>ЦИЛИНДР ISO 21287 D=100 H=100 ART.32M2A100A100V</t>
  </si>
  <si>
    <t>ЦИЛИНДР ПНЕВМАТИЧЕСКИЙ ДИАМ. 100ММ ХОД 100 ММ. ДЛЯ ПРИЖАТИЯ РОЛИКОВ ПРОТЯЖКИ. ПЕРЕДАЕТ УСИЛИЕ ЧЕРЕЗ ПЛЕЧИ НА ШТИФТЫ.</t>
  </si>
  <si>
    <t>PNEUMATIC CYLINDER ADN-80-10-A-P-A COD.536353 (FESTO)</t>
  </si>
  <si>
    <t>ЦИЛИНДР ПНЕВМАТИЧЕСКИЙ ADN-80-10-A-P-A COD.536353 (FESTO)</t>
  </si>
  <si>
    <t>ЦИЛИНДР ПНЕВМАТИЧЕСКИЙ ADN-80-10-A-P-A С. НОМИНАЛЬНЫЙ ДИАМЕТР ШТОКА 80 ММ, РАБОЧИЙ ХОД 10 ММ. ДВУСТОРОННЕГО ДЕЙСТВИЯ. РАБОЧЕЕ ДАВЛЕНИЕ ДО 10 БАР</t>
  </si>
  <si>
    <t>EL.CYL.ISOMOVE IE-40-4-00-60-(0)-A0-B00-D01-MAA-R1-MC-0</t>
  </si>
  <si>
    <t>ЦИЛИНР ISOMOVE IE-40-4-00-60-(0)-A0-B00-D01-MAA-R1-MC-0</t>
  </si>
  <si>
    <t>ШАРИКОВАЯ ВИНТОВАЯ ПЕРЕДАЧА(АКТУАТОР) СЕРИИ ISOMOVE. ТИПОРАЗМЕР 40 ММ. ДЛИНА ШТОКА 50 ММ. ДИНАМИЧЕСКАЯ НАГРУЗКА ДО 3000 Н, МАКС СКОРОСТЬ 200 ММ/СЕК, С МУФТОЙ. УСТАНАВЛИВАЕТСЯ НА ВЫХОДНОЙ ВАЛ МОТОРА ПЕРЕМЕЩЕНИЯ УЗЛА РЕЗКИ. ПРЕОБРАЗОЫВАВАЕТ ВРАЩАТЕЛЬНОЕ ДВИЖЕНИЕ МОТОРА В ПОСТУПАТЕЛЬНОЕ ДВИЖЕНИЕ И ПОЗВОЛЯЕТ УСТАНОВИТЬ УЗЕЛ РЕЗКИ В ТРЕБУЕМОМ ПОЛОЖЕНИИ.</t>
  </si>
  <si>
    <t>SETEC GROUP SPA</t>
  </si>
  <si>
    <t>SETEC</t>
  </si>
  <si>
    <t>SEALS FOR CYLINDER D=50 COD.360.10</t>
  </si>
  <si>
    <t>Набор уплотнений для цилиндра D=50 COD.360.10</t>
  </si>
  <si>
    <t>НАБОР КОЛЬЦЕВЫХ УПЛОТНЕНИЙ РАЗНОГО ДИАМЕТРА ИЗ ВУЛКАНИЗИРОВАННОЙ РЕЗИНЫ (4 ШТ) В КОМПЛЕКТЕ С УПЛОТНИТ. ВСТАВКОЙ ИЗ ПВХ(1ШТ) ДЛЯ ПНЕВМОЦИЛИНДРА ТМ-DIOTTALEVI</t>
  </si>
  <si>
    <t>CYLINDER GASKETS KIT D=90 H=35 3ST.DOP.EFF.(COD.24A0301732)</t>
  </si>
  <si>
    <t>Набор уплотнителей для ремонта цилиндра D=90 H=35 3ST.DOP.EFF.(COD.24A0301732)</t>
  </si>
  <si>
    <t>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t>
  </si>
  <si>
    <t>MAGNETIC SHORT STROKE SENSOR ART.RSUAC1-NPN(PNEUMAX)</t>
  </si>
  <si>
    <t>Датчик магнитный короткого хода поршня ART.RSUAC1−NPN(PNEUMAX)</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</si>
  <si>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t>
  </si>
  <si>
    <t>8536508000
8536501907
9030899009
8536508009</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</si>
  <si>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</si>
  <si>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 ПРЕДНАЗН. ДЛЯ
СТАНОК ДЛЯ ВЯЗКИ
ЦИЛИНДРИЧЕСКИХ СВАЙ МОД. CM
PRO 1600, ДЛЯ РЕМОНТА И
ОБСЛУЖИВАНИЯ РАНЕЕ ВВЕЗЕННОГО
ОБРУДОВАНИЯ</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</si>
  <si>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</si>
  <si>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t>
  </si>
  <si>
    <t>ДАТЧИКИ УСТАНАВЛИВАЮТСЯ НА ЦИЛИНДР ХОДА ГОРЕЛКИ СВАРОЧНОГО РОБОТА. 1 ДАТЧИК – НАЧАЛЬНАЯ
ПОЗИЦИЯ (КОГДА СИГНАЛ ПРОХОДИТ, СВАРОЧНЫЙ РОБОТ ГОТОВ К РАБОТЕ), 2 ДАТЧИК – ПОЗИЦИЯ
ОКОНЧАНИЯ СВАРКИ, 3 ДАТЧИК – АВАРИЙНЫЙ КОНЦЕВОЙ ДАТЧИК, КОТОРЫЙ ОСТАНАВЛИВАЕТ СТАНОК В
СЛУЧАЕ НЕ ВОЗВРАЩЕНИЯ ЦИЛИНДРА СО СВАРОЧНОЙ ГОРЕЛКОЙ В ИСХОДНУЮ ПОЗИЦИЮ. В КОМПЛЕКТЕ
ПОСТАВКИ ИМЕЮТСЯ РАЗЪЕМЫ И 3 КАБЕЛЯ ДЛИНОЙ 2,5 М</t>
  </si>
  <si>
    <t xml:space="preserve"> КОНЦЕВОЙ ВЫКЛЮЧАТЕЛЬ, RS.UAC1, МАГНИТНОГО ТИПА В СБОРЕ С КАБЕЛЕМ ДЛ.2М, НАПРЯЖ. 250VAC, ТОК 1-1.5А,, ДЛЯ МАШИНЫ ГИБОЧНОЙ С АВТОМАТИЧЕСКИМ УПРАВЛЕНИЕМ ЭЛЕКТРОФИЦИРОВАННОЙ, МОДЕЛЬ FORMULA 14. ЯВЛЯЕТСЯ ЧАСТЬЮ СЕРТИФИЦИРОВАННОГО ОБОРУДОВАНИЯ.</t>
  </si>
  <si>
    <t xml:space="preserve"> КОНЦЕВОЙ ВЫКЛЮЧАТЕЛЬ, RS.UAC1, МАГНИТНОГО ТИПА В СБОРЕ С КАБЕЛЕМ ДЛ.2М, НАПРЯЖ. 250VAC, ТОК 1-1.5А, ДЛЯ СТАНКА ДЛЯ ВЯЗКИ ЦИЛИНДРИЧЕСКИХ СВАЙ МОДЕЛИ CM PRO 1600, З/Ч РАНЕЕ ВВЕЗЕННОГО СЕРТИФИЦИРОВАННОГО ОБОРУДОВАНИЯ.</t>
  </si>
  <si>
    <t>MAGNETIC SENSOR "SHORT STROKE" MOD.HALL-HSPA CH1(PNP)</t>
  </si>
  <si>
    <t>Датчик магнитный  мод.HALL−HSPA CH1(PNP) "PNEUM</t>
  </si>
  <si>
    <t>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t>
  </si>
  <si>
    <t>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</si>
  <si>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MAGNETIC SENSOR "SHORT STROKE" MOD.HALL-HSPA CH1(PNP) "PNEUMAX"</t>
  </si>
  <si>
    <t>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</si>
  <si>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</si>
  <si>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</si>
  <si>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SENSOR FOR ISO HALL MOD.DCB3N-225(PNP)</t>
  </si>
  <si>
    <t>Сенсор MOD.DCB3N−225(PNP)</t>
  </si>
  <si>
    <t xml:space="preserve">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t>
  </si>
  <si>
    <t>METAL WORK PNEUMATIC</t>
  </si>
  <si>
    <t>MAGNETIC SENSOR PNP MZT8-03VPS-KP0 COD.1044458 (SICK)</t>
  </si>
  <si>
    <t>Датчик магнитный PNP MZT8-03VPS-KPO COD.1044458 (SICK)</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</si>
  <si>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</si>
  <si>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</si>
  <si>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 xml:space="preserve"> 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</si>
  <si>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 К ГИБОЧНОМУ СТАНКУ ROBO</t>
  </si>
  <si>
    <t>БЕСКОНТАКТНЫЙ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</si>
  <si>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КОНЦЕВОЙ ВЫКЛЮЧАТЕЛЬ
МАГНИТНОГО ТИПА (ДАТЧИК
МАГНИТНОГО ПОЛЯ),
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</si>
  <si>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ELECTRONIC SENSOR RFID ART.RSS260-I2-D-ST (SCHMERSAL)</t>
  </si>
  <si>
    <t>RFID ДАТЧИК ART.RSS260-I2-D-ST (SCHMERSAL)</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</si>
  <si>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t>
  </si>
  <si>
    <t>K.A. SCHMERSAL GMBH &amp; CO. KG</t>
  </si>
  <si>
    <t>SCHMERSAL</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</si>
  <si>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</si>
  <si>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 ДЛЯ СОБСТВЕННЫХ НУЖД КОМПАНИИ.</t>
  </si>
  <si>
    <t xml:space="preserve"> 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</si>
  <si>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</si>
  <si>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ACTUATOR FOR SENSOR RFID ART.RST260-1 (SCHMERSAL)</t>
  </si>
  <si>
    <t>АКТУАТОР ДЛЯ ДАТЧИКА RFID ART.RST260-1 (SCHMERSAL)</t>
  </si>
  <si>
    <t>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</si>
  <si>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</si>
  <si>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СОБСТВЕННЫХ НУЖД КОМПАНИИ.</t>
  </si>
  <si>
    <t xml:space="preserve"> 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</si>
  <si>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МАШИНЫ ГИБОЧНОЙ С АВТОМАТИЧЕСКИМ УПРАВЛЕНИЕМ ЭЛЕКТРОФИЦИРОВАННОЙ, МОДЕЛЬ FORMULA 14</t>
  </si>
  <si>
    <t>MAGNETIC SENSOR SMT-8M-A-PS-24V-E-0,3M8D COD.574334 (FESTO</t>
  </si>
  <si>
    <t>СЕНСОР МАГНИТНЫЙ SMT-8M-A-PS-24 V-E-0,3M8D COD.574334 (FESTO</t>
  </si>
  <si>
    <t>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t>
  </si>
  <si>
    <t>BG</t>
  </si>
  <si>
    <t>SENSOR OMRON E2A-M12KN08-M1B1</t>
  </si>
  <si>
    <t>Датчик OMRON E2A-M12KN08-M1B1</t>
  </si>
  <si>
    <t>КОНЦЕВОЙ ВЫКЛЮЧАТЕЛЬ
(ДАТЧИК ИНДУКТИВНЫЙ),
E2A-M12KN08-M1B1, ДАЛЬНОСТЬ
СРАБАТЫВАНИЯ 0-8ММ, НАПРЯЖ.
ПИТАНИЯ 12-24VDC, ТОК 200МА,
ЧАСТОТА ПЕРЕКЛЮЧАНИЯ 800 ГЦ,,
ДЛЯ СТАНКА ДЛЯ ВЯЗКИ
ЦИЛИНДРИЧЕСКИХ СВАЙ CM
PRO 1100
(ПОЛУАВТОМАТИЧЕСКАЯ
ДУГОВАЯ СВАРКА ПЛАВЯЩИМСЯ
ЭЛЕКТРОДОМ В СРЕДЕ
ИНЕРТНОГО ГАЗА)</t>
  </si>
  <si>
    <t xml:space="preserve"> 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 ДЛЯ СТАНКА ДЛЯ
ВЯЗКИ ЦИЛИНДРИЧЕСКИХ СВАЙ
CM PRO 1500 TELESCOPE
(ПОЛУАВТОМАТИЧЕСКАЯ
ДУГОВАЯ СВАРКА ПЛАВЯЩИМСЯ
ЭЛЕКТРОДОМ В СРЕДЕ ИНЕРТНОГО ГАЗА)</t>
  </si>
  <si>
    <t xml:space="preserve"> КОНЦЕВОЙ ВЫКЛЮЧАТЕЛЬ (ДАТЧИК ИНДУКТИВНЫЙ), E2A-M12KN08-M1B1, ДАЛЬНОСТЬ СРАБАТЫВАНИЯ 0-8ММ, НАПРЯЖ.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</si>
  <si>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t>
  </si>
  <si>
    <t>PRESSURE SENSOR SDE5-D10-0-Q6E-P-M8 ART.527467</t>
  </si>
  <si>
    <t>Датчик давления SDE5-D10-0-Q6E-P-M8 ART.527467</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</si>
  <si>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t>
  </si>
  <si>
    <t>8536490000
8536411000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</si>
  <si>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</si>
  <si>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 xml:space="preserve"> 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</si>
  <si>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</si>
  <si>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FESTO AG &amp;CO.KG</t>
  </si>
  <si>
    <t>PRESSURE SENSOR SDE5-D10-O-Q6E-P-M8 ART.527467 (FESTO)</t>
  </si>
  <si>
    <t xml:space="preserve"> РЕЛЕ ДАВЛЕНИЯ SDE5, ТИП SDE5 -D10-O-Q6E-P-M8, МЕТОД ИЗМЕРЕНИЯ - ПЬЕЗОРЕЗИСТИВНЫЙ, РАБ.ДАВЛЕНИЕ 0-10 БАР, НОМИН. РАБ. НАПРЯЖ. 15-30 VDC, СИЛА ТОКА 0.5А. ЦАНГОВОЕ ПРИСОЕДИНЕНИЕ: QS-6, М8, ДЛЯ ЗАЩИТЫ ПНЕВМОСИСТЕМ ГИБОЧНОГО СТАНКА ROBOMASTER 45 ОТ ПЕРЕГРУЗОК.</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</si>
  <si>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 -ЗАПЧАСТЬ СЕРТИФИЦИРОВАННОГО СТАНКА ДЛЯ ВЯЗКИ ЦИЛИНДРИЧЕСКИХ СВАЙ CM PRO 1600ДАТЧИК ДАВЛЕНИЯ SDE5-D10-0-Q6E-P-M8 ART.527467</t>
  </si>
  <si>
    <t>MOUNTING STRAP FOR SENSOR D.50 Cod.1260.50.F "PNEUMAX"</t>
  </si>
  <si>
    <t>Бандаж для датчика D.50 Cod.1260.50.F "PNEUMAX"</t>
  </si>
  <si>
    <t>ХОМУТ С РЕГУЛИРОВОЧНЫЙМ ВИНТОМ ДЛЯ УСТАНОВКИ ДАТЧИКА. ДИАМЕТР: 50 ММ. МАТЕРИАЛ - СТАЛЬ, ШТАМПОВАННАЯ</t>
  </si>
  <si>
    <t>SENSOR SUPPORT TYPE 1320.A (PNEUMAX)</t>
  </si>
  <si>
    <t>Опора датчика 1320.A (PNEUMAX)</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</si>
  <si>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t>
  </si>
  <si>
    <t>7326909409
7616999008</t>
  </si>
  <si>
    <t>ДЕРЖАТЕЛЬ МАГНИТНОГО ДАТЧИКА УСТАНАВЛИВАЕТСЯ НА ПНЕВМАТИЧЕСКОМ ЦИЛИНДРЕ.ДЛЯ СТАНКА ДЛЯ ВЯЗКИ ЦИЛИНДРИЧЕСКИХ СВАЙ CM PRO 1500 TELESCOPE (ПОЛУАВТОМАТИЧЕСКАЯ ДУГОВАЯ СВАРКА ПЛАВЯЩИМСЯ ЭЛЕКТРОДОМ В СРЕДЕ ИНЕРТНОГО ГАЗА).</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</si>
  <si>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</si>
  <si>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ДЕРЖАТЕЛЬ МАГНИТНОГО ДАТЧИКА УСТАНАВЛИВАЕТСЯ НА ПНЕВМАТИЧЕСКОМ ЦИЛИНДРЕ, СТАЛЬНОЙ, ШТАМПОВАННЫЙ, ДЛЯ СТАНКА ДЛЯ ВЯЗКИ ЦИЛИНДРИЧЕСКИХ СВАЙ CM PRO 1500 TELESCOPE</t>
  </si>
  <si>
    <t xml:space="preserve"> ДЕРЖАТЕЛЬ МАГНИТНОГО ДАТЧИКА УСТАНАВЛИВАЕТСЯ НА ПНЕВМАТИЧЕСКОМ ЦИЛИНДРЕ, СТАЛЬ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t>
  </si>
  <si>
    <t>FEMALE HINGE ISO SNCB-32-174390 (FESTO)</t>
  </si>
  <si>
    <t>Шарнир</t>
  </si>
  <si>
    <t>ОСЬ ИЗ АЛЮМИНИЯ, ДЛЯ ШАРНИРНОЙ ГОЛОВКИ В КОМПЛЕКТЕ С БОЛТАМИ (4 ШТ.) И ЗАЖИМАМИ (2 ШТ.) ДЛЯ УСТАНОВКИ ДЛЯ РЕЗКИ SHEAR LINE 150</t>
  </si>
  <si>
    <t>FEMALE HINGE  ISO D=100 COD.C-H-41-100 (CAMOZZI)</t>
  </si>
  <si>
    <t>ШАРНИР ISO D=100 COD.C-H-41-100 (CAMOZZI)</t>
  </si>
  <si>
    <t>ШАРНИР СТАЛЬНОЙ. МОНТИРУЕТСЯ НА ПНЕВМАТИЧЕСКИЙ ЦИЛИНДР ДЛЯ ДАЛЬНЕЙШЕГО КРЕПЛЕНИЯ ПЛЕЧА (ШАРНИРНОГО СОЕДИНЕНИЯ) И ОБЕСПЕЧЕНИЯ ЕГО ВРАЩЕНИЯ. СТАЛЬНОЕ ЛИТОЕ</t>
  </si>
  <si>
    <t>PNEUMAX JOINT DSI 12_M 1.25_T/K  M12X1.25</t>
  </si>
  <si>
    <t>Шаровое соединение PNEUMAX DSI 12_M 1.25_T/K M12X1.25</t>
  </si>
  <si>
    <t>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t>
  </si>
  <si>
    <t>PNEUMAX S.P.A.</t>
  </si>
  <si>
    <t>BALL JOINT M10X1.25 ART.PSI 10_M 1.25_T/K (PNEUMAX)</t>
  </si>
  <si>
    <t>Шаровое соединение M10X1.25 ART.PSI 10_M 1.25_T/K (PNEUMAX)</t>
  </si>
  <si>
    <t>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t>
  </si>
  <si>
    <t>JUNCTION FOR CYLINDER ISO D=50-63 COD.GA-50-63 (CAMOZZI)</t>
  </si>
  <si>
    <t>СОЕДИНЕНИЕ ДЛЯ ЦИЛИНДРА ISO D=50-63 COD.GA-50-63 (CAMOZZI)</t>
  </si>
  <si>
    <t>СОЕДИНЕНИЕ ШАРОВОЕ. КРЕПИТСЯ ШАРОВОЙ ЧАСТЬЮ К БАЛАНСИРУ, РЕЗЬБОВОЙ ЧАСТЬЮ К ПРИВОДНОМУ ВАЛУ. ПОЗВОЛЯЕТ СКОМПЕНСИРОВАТЬ ОТКЛОНЕНИЯ ВО ВРЕМЯ РАБОЧЕГО ПРОЦЕССА</t>
  </si>
  <si>
    <t>SNODO DSIL 12 T/K M12 (NADELLA)</t>
  </si>
  <si>
    <t>НАКОНЕЧНИК ШАРОВЫЙ 12 T/K M12 (NADELLA)</t>
  </si>
  <si>
    <t>НАКОНЕЧНИК ШАРОВЫЙ В КОРПУСЕ С ВНУТРЕННЕЙ РЕЗЬБОЙ М12. ДЛЯ МОНТАЖА ТЯГОВОГО ВАЛА НА УСТРОЙСТВО ОТКРЫВАНИЯ КАНАЛА ПОДАЧИ ПОПЕРЕЧНОЙ АРМАТУРЫ</t>
  </si>
  <si>
    <t>NADELLA</t>
  </si>
  <si>
    <t>ARTICULATED JOINT DSI 12 T/K M12 (NADELLA)</t>
  </si>
  <si>
    <t>СОЕДИНЕНИЕ ШАРОВОЕ DSI 12 T/K M12 (NADELLA)</t>
  </si>
  <si>
    <t>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t>
  </si>
  <si>
    <t>Articulated joint</t>
  </si>
  <si>
    <t>МУФТА СОЕДИНИТЕЛЬНАЯ</t>
  </si>
  <si>
    <t>МУФТА СОЕДИНИТЕЛЬНАЯ, СТАЛЬНАЯ, С НАРУЖНОЙ РЕЗЬБОЙ М12 И ВНУТРЕННЕЙ РЕЗЬБОЙ М12, СЛУЖИТ ДЛЯ СОЕДИНЕНИЯ ХОДОВОГО ВИНТА МЕХАНИЗМА ПЕРЕМЕЩЕНИЯ С БЛОКОМ РЕЗКИ ПОПЕРЕЧНОЙ АРМАТУРЫ.</t>
  </si>
  <si>
    <t>FORK WITH PIN D=32 COD.329.09.32(DIOTTALEVI)</t>
  </si>
  <si>
    <t xml:space="preserve">Вилка </t>
  </si>
  <si>
    <t>ВИЛКА (ИЗДЕЛИЕ ИЗ СТАЛИ СЛОЖНОЙ ФОРМЫ D=32 COD.329.09.32) ДЛЯ СТАНКА РЕЗКИ СТЕРЖНЕВОЙ АРМАТУРЫ С АВТОМАТИЧЕСКИМ УПРАВЛЕНИЕМ SHEAR LINE 150.</t>
  </si>
  <si>
    <t>PIN FOR HINGE ISO D=100 COD.329.12.100(DIOTTALEVI)</t>
  </si>
  <si>
    <t>ШТИФТ ДЛЯ ШАРНИРА ISO D=100 COD.329.12.100(DIOTTALEVI)</t>
  </si>
  <si>
    <t>ШТИФТ (ПАЛЕЦ) СТАЛЬНОЙ БЕЗ РЕЗЬБЫ. ДЛИНА 100 ММ. ДЛЯ СОЕДИНЕНИЯ ШАРНИРА С ПЛЕЧОМ. СПОСОБ ИЗГОТОВДЕНИЯ: ТОЧЕНИЕ</t>
  </si>
  <si>
    <t>PNEUMATIC MICROCYLINDER 6432 D.50 H=55 COD.1260.50.55 M</t>
  </si>
  <si>
    <t>Микроцилиндр пневматический 6432 D.50 H=55 COD.1260.50.55 M</t>
  </si>
  <si>
    <t>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t>
  </si>
  <si>
    <t>ЦИЛИНДР ПНЕВМАТИЧЕСКИЙ D50MM, ДЛИНА РАБОЧЕГО ХОДА 55 ММ. ДЛЯ ПЕРЕМЕЩЕНИЯ ГИБОЧНОГО МЕХАНИЗМА СТАНКА FORMULA14 ВПЕРЕД - НАЗАД. МАТЕРИАЛ - АЛЮМИНИЙ, ДЛЯ МАШИНЫ ГИБОЧНОЙ С АВТОМАТИЧЕСКИМ УПРАВЛЕНИЕМ ЭЛЕКТРОФИЦИРОВАННОЙ, МОДЕЛЬ FORMULA 14</t>
  </si>
  <si>
    <t>PNEUMATIC CYLINDER D=25 H=80 PNEUMAX 1280.25.80.M</t>
  </si>
  <si>
    <t>Цилиндр пневматический D=25 H=80 PNEUMAX 1280.25.80.M</t>
  </si>
  <si>
    <t>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t>
  </si>
  <si>
    <t>PNEU.CYL. ISO 6432 DSNU-25-50-PPV--A-19246(FESTO)</t>
  </si>
  <si>
    <t>ЦИЛИНДР ПНЕВМАТИЧЕСКИЙ ISO 6432 DSNU-25-50-PPV--A-19246(FESTO)</t>
  </si>
  <si>
    <t>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t>
  </si>
  <si>
    <t>ELECTROVALVE + CABLES VUVG-L14-M52-AT-G18-1R8L-N1  ART.564212 (FESTO)</t>
  </si>
  <si>
    <t>Электроклапан с кабелями</t>
  </si>
  <si>
    <t>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t>
  </si>
  <si>
    <t>ELECTRO VALVE VUVG  Г„вЂ™L14  Г„вЂ™P53C  Г„вЂ™T  Г„вЂ™G18  Г„вЂ™1R8L ART.574231 (FESTO)</t>
  </si>
  <si>
    <t xml:space="preserve"> КЛАПАН СОЛЕНОИДНЫЙ VUVG L14 P53C T G18 1R8L ART.5</t>
  </si>
  <si>
    <t>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t>
  </si>
  <si>
    <t>ELECTRIC VALVE VUVG-L18-B52-T-G14-1R8L ART.8031533 (FESTO)</t>
  </si>
  <si>
    <t>SOLENOID VALVE JMFH-5-1/8-B 30486 (FESTO)</t>
  </si>
  <si>
    <t>КЛАПАН СОЛЕНОИДНЫЙ НОРМАЛЬНО ЗАКРЫТЫЙ С ДВУСТОРОННИМ ЭЛЕКТРИЧЕСКИМ УПРАВЛЕНИЕМ. РАСПРЕДЕЛИТЕЛЬ 5/2. НАПРЯЖЕНИЕ ПИТАНИЯ: 24 В.ВНЕШНЕЕ СОЕДИНЕНИЕ: РЕЗЬБА, G1/8, ДЛЯ СТАНКА ДЛЯ ВЯЗКИ ЦИЛИНДРИЧЕСКИХ СВАЙ CM PRO 1100 - З/Ч РАНЕЕ СЕРТИФИЦИРОВАННОГО ОБОРУДОВАНИЯ</t>
  </si>
  <si>
    <t>PNEUMATIC VALVE VSC 588 1/8" (CAMOZZI)</t>
  </si>
  <si>
    <t>КЛАПАН ПНЕВМАТИЧЕСКИЙ VSC 588 1/8" (CAMOZZI)</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</si>
  <si>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t>
  </si>
  <si>
    <t>8481409009
8538909100
8481109908</t>
  </si>
  <si>
    <t>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</si>
  <si>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</si>
  <si>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</si>
  <si>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 xml:space="preserve"> 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</si>
  <si>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SOLENOID VALVE 5/2 FLAT G1/4 2P SOL-SOL 24DC  ROV.Cod.243152003562</t>
  </si>
  <si>
    <t>Клапан соленоидный 5/2 FLAT G1/4 2P SOL−SOL 24DC</t>
  </si>
  <si>
    <t>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t>
  </si>
  <si>
    <t>Pneumax</t>
  </si>
  <si>
    <t>8466940000
8481209009</t>
  </si>
  <si>
    <t>РЕГУЛИРУЮЩИЙ КЛАПАН 5/2 FLAT G1/4 2P SOL-SOL 24DC, ЭЛЕКТРОМАГНИТНЫЙ, ДЛЯ ПНЕВМАТИЧЕСКОЙ СИЛОВОЙ ТРАНСМИССИИ ГИБОЧНОЙ МАШИНЫ, ДЛЯ УПРАВЛЕНИЯ ПОЛОЖЕНИЯМИ ПЛЕЧА ГИБКИ, РАБОЧЕЕ ДАВЛЕНИЕ ОТ 0 ДО 10 БАР, 24В (ПОСТОЯННЫЙ ТОК), РЕЗЬБА ДЛЯ ТРУБОК G1/4",ДЛЯ МАШИНЫ ГИБОЧНОЙ С АВТОМАТИЧЕСКИМ УПРАВЛЕНИЕМ ЭЛЕКТРОФИЦИРОВАННОЙ, МОДЕЛЬ FORMULA 14. ЯВЛЯЕТСЯ ЧАСТЬЮ СЕРТИФИЦИРВОАННОГО ОБОРУДОВАНИЯ.</t>
  </si>
  <si>
    <t>SOLENOID VALVE 5/3 COD.VSVA-B-P53C-ZD-A2-1T1L  ART.539-188-V802</t>
  </si>
  <si>
    <t>Клапан соленоидный 5/3 COD.VSVA−B−P53C−ZD−A2−1T1L</t>
  </si>
  <si>
    <t xml:space="preserve">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t>
  </si>
  <si>
    <t>SOLENOID VALVE MFH?3?1/8 ART.7802 (FESTO)</t>
  </si>
  <si>
    <t>Клапан соленоидный  MFH?3?1/8 ART.7802 (FESTO)</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</si>
  <si>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</si>
  <si>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КЛАПАН СОЛЕНОИДНЫЙ НОРМАЛЬНО ЗАКРЫТЫЙ С ОДНОСТОРОННИМ ЭЛЕКТРИЧЕСКИМ УПРАВЛЕНИЕМ. РАСПРЕДЕЛИТЕЛЬ 3/2. НАПРЯЖЕНИЕ ПИТАНИЯ: 12 В. ВНЕШНЕЕ СОЕДИНЕНИЕ: РЕЗЬБА, G1/8, ДЛЯ СТАНКА ДЛЯ ВЯЗКИ ЦИЛИНДРИЧЕСКИХ СВАЙ CM PRO 1500 TELESCOPE - З/Ч РАНЕЕ СЕРТИФИЦИРОВАННОГО ОБОРУДОВАНИЯ</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</si>
  <si>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</si>
  <si>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 ЯВЛЯЕТСЯ ЗАПЧАСТЬЮ РАНЕЕ СЕРТИФИЦИРОВАННОГО ОБОРУДОВАНИЯ -ДЛЯ СТАНКА ДЛЯ ВЯЗКИ ЦИЛИНДРИЧЕСКИХ СВАЙ МОДЕЛИ CM PRO 1100</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</si>
  <si>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 ЧАСТЬ РАНЕЕ ВВЕЗЕННОГО СЕРТИФИЦИРОВАННОГО ОБОРУДОВАНИЯ.</t>
  </si>
  <si>
    <t>ELETTROVALVOLA MFH-5-1/8-B ART.19758 (FESTO)</t>
  </si>
  <si>
    <t>Клапан соленоидный  MFH−5−1/8−B</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</si>
  <si>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</si>
  <si>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КЛАПАН СОЛЕНОИДНЫЙ MFH-5-1/8 НОРМАЛЬНО ЗАКРЫТЫЙ С ОДНОСТОРОННИМ ЭЛЕКТРИЧЕСКИМ УПРАВЛЕНИЕМ НАПРЯЖЕНИЕ ПИТАНИЯ: 12 В. ВНЕШНЕЕ СОЕДИНЕНИЕ: РЕЗЬБА, G1/8, ДЛЯ РЕГУЛИРОВКИ ПОДАЧИ ВОЗДУХА В ПНЕВМОЦИЛИНДРЫ, ДЛЯ СТАНКА ДЛЯ ВЯЗКИ ЦИЛИНДРИЧЕСКИХ СВАЙ МОДЕЛИ CM PRO 1500 TELESCOPE -З/Ч РАНЕЕ СЕРТИФИЦИРОВАННОГО ОБОРУДОВАНИЯ</t>
  </si>
  <si>
    <t xml:space="preserve"> 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</si>
  <si>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G1/8,,-ЯВЛЯЕТСЯ ЗАПЧАСТЬЮ РАНЕЕ СЕРТИФИЦИРОВАННОГО ОБОРУДОВАНИЯ- ДЛЯ СТАНКА ДЛЯ ВЯЗКИ ЦИЛИНДРИЧЕСКИХ СВАЙ МОДЕЛИ CM PRO 1100</t>
  </si>
  <si>
    <t>SOLENOYD VALVE MFH-5-1/8-B ART.19758 (FESTO)</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</si>
  <si>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</si>
  <si>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ELECTROVALVE CPE 18-M1H-3GL-1/4 ART.163141 (FESTO)</t>
  </si>
  <si>
    <t>SOLENOID VALVE CPE 18-M1H-3GL-1/4 ART.163141 (FESTO)</t>
  </si>
  <si>
    <t>ЭЛЕКТРОМАГНИТНЫЙ РАСПРЕДЕЛИТЕЛЬНЫЙ КЛАПАН МОДЕЛИ CPE18-M1H-3GL-1/4. ИСПОЛЬЗУЮТСЯ ДЛЯ УПРАВЛЕНИЯ ПОТОКАМИ СЖАТОГО ВОЗДУХА ДЛЯ РАБОТЫ ПНЕВМАТИЧЕСКИХ ЦИЛИНДРОВ СВАРКИ (ВЕРНИХ). ЯВЛЯЕТСЯ ЧАСТЬЮ СЕРТИФИЦИРОВАННОГО ОБРУДОВАНИЯ STRIP CB/1200.</t>
  </si>
  <si>
    <t>CAN OPEN MODULE 16 OUT FOR EV2400 ART.5500.16.00 (PNEUMAX)</t>
  </si>
  <si>
    <t>МОДУЛЬ CAN OPEN  16 OUT ДЛЯ  EV2400 ART.5500.16.00 (PNEUMAX)</t>
  </si>
  <si>
    <t>PRESSURE REGULATOR 2423A0006</t>
  </si>
  <si>
    <t>Регулятор давления 2423A0006</t>
  </si>
  <si>
    <t>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</si>
  <si>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MANOMETER D.40 1/8" BAR 0-12</t>
  </si>
  <si>
    <t>МАНОМЕТР СТРЕЛОЧНЫЙ, ВХОДНОЕ ОТВЕРСТИЕ 40 ММ. ДИАПАЗОН РАБОЧЕГО ДАВЛЕНИЯ 0 - 12 БАР.ЧУВСТВИТЕЛЬНЫЙ ЭЛЕМЕНТ СПИРАЛЬНАЯ ПРУЖИНА. РАЗМЕР ОТСУТСТВУЕТ</t>
  </si>
  <si>
    <t>FIMET</t>
  </si>
  <si>
    <t>AIR PRESSURE GAUGE D.50 1/8" BAR 0-12</t>
  </si>
  <si>
    <t>МАНОМЕТР D.50 1/8" BAR 0-12</t>
  </si>
  <si>
    <t>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t>
  </si>
  <si>
    <t>METAL WORKS</t>
  </si>
  <si>
    <t>FLANGED MANOMETER D.40 1/8 0-6 9416919</t>
  </si>
  <si>
    <t>МАНОМЕТР D.40 1/8 0−69416919</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</si>
  <si>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t>
  </si>
  <si>
    <t>FILMET</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</si>
  <si>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 ПОЛУАВТОМАТИЧЕСКАЯ ДУГОВАЯ СВАРКА ПЛАВЯЩИМСЯ ЭЛЕКТРОДОМ В СРЕДЕ ИНЕРТНОГО ГАЗА)</t>
  </si>
  <si>
    <t>COD.1763.80.R</t>
  </si>
  <si>
    <t>ЦИЛИНДР ПОВЫШЕНИЯ ДАВЛЕНИЯ В ПНЕВМАТИЧЕСКОЙ ЛИНИИ СТАНКА RETA13. ИСПОЛЬЗУЕТСЯ ДЛЯ ПОВЫШЕНИЯ ДАВЛЕНИЯ СТАНДАРТОНОГО ДАВЛЕНИЯ СИСТЕМЫ ДО 12 БАР ДЛЯ ПРОТЯЖНОГО ОТ 0 БЛОКА РАЗМЕР ОТСУТСТВУЕТ</t>
  </si>
  <si>
    <t>MAGNETIC COIL MSG?24/42?50/60?OD ART.34411 (FESTO)</t>
  </si>
  <si>
    <t>Катушка магнитная MSG?24/42?50/60? OD ART.34411 (FESTO)</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</si>
  <si>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t>
  </si>
  <si>
    <t>8505110000
8505902009</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</si>
  <si>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</si>
  <si>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</si>
  <si>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 xml:space="preserve"> ЭЛЕКТРОМАГНИТНАЯ КАТУШКА (СОЛЕНОИД)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</si>
  <si>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MAGNETIC COIL MSFG-24/42-50/60-OD ART.34411 (FESTO)</t>
  </si>
  <si>
    <t>КАТУШКА МАГНИТНАЯ MSFG−24/42−50/60 −OD ART.34411 (FESTO)</t>
  </si>
  <si>
    <t>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t>
  </si>
  <si>
    <t>ALLUMINIUM AIR PRESSURE TANK LT.25 D=250MM</t>
  </si>
  <si>
    <t>РЕЗЕРВУАР АЛЮМИНЕВЫЙ РАСШИРИТЕЛЬНЫЙ - СВАРНОЙ, (ЦИЛИНДР, СКРУЧЕННЫЙ ЛИСТ), ДАВЛЕНИЕ ДО 12БАР, ДЛЯ ПНЕВМАТИЧЕСКОЙ СИСТЕМЫ СТАНКА RETA 13. ИСПОЛЬЗУЕТСЯ ДЛЯ СТАБИЛИЗАЦИИ ДАВЛЕНИЯ ВОЗДУХА В СИСТЕМЕ. ДИАМЕТР 250 ММ. ЕМКОСТЬ 100 Л. ЯВЛЯЕТСЯ ЧАСТЬЮ СЕРТИФИЦИРОВАННОГО СТАНКА RETA 13. РАЗМЕР ОТСУТСТВУЕТ</t>
  </si>
  <si>
    <t>FLOW MICRO-CONTROLLER  UNIDIRE,MOD,RFL U 1/8 ART,MW9041002</t>
  </si>
  <si>
    <t xml:space="preserve">Регулятор потока RFL U 1/8 ART,MW9041002 </t>
  </si>
  <si>
    <t>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t>
  </si>
  <si>
    <t>METAL WORK HOLDING S,P,A,</t>
  </si>
  <si>
    <t>8481805910
8481109908</t>
  </si>
  <si>
    <t>FLOW MICRO-CONTROLLER  UNIDIRE.MOD.RFL U 1/8 ART.MW9041002</t>
  </si>
  <si>
    <t xml:space="preserve">Регулятор потока RFL U 1/8 ART.MW9041002 </t>
  </si>
  <si>
    <t>UNLOADONG VALVE VSR 1/4 COD.9201201</t>
  </si>
  <si>
    <t>РАЗГРУЗОЧНЫЙ КЛАПАН, ПРЕДНАЗНАЧЕН ДЛЯ СБРОСА ВОЗДУХА. УСТАНОВЛЕН НА ПНЕВМОЦИЛИНДРЕ . СЛУЖИТ ДЛЯ ОТКРЫТИЯ И ЗАКРЫТИЯ БЛОКА ПРОТЯЖКИ МАШИНЫ ГИБОЧНОЙ С АВТОМАТИЧЕСКИМ УПРАВЛЕНИЕМ ЭЛЕКТРОФИЦИРОВАННОЙ, МОДЕЛЬ FORMULA 14. ЗАПЧАСТЬ РАНЕЕ СЕРТИФИЦИРОВАННОЙ МАШИНЫ ГИБОЧНОЙ С АВТОМАТИЧЕСКИМ УПРАВЛЕНИЕМ ЭЛЕКТРОФИЦИРОВАННОЙ, МОДЕЛЬ FORMULA 14</t>
  </si>
  <si>
    <t>Standard coupling NIPPLO 1/8-1/8 RIF.A2</t>
  </si>
  <si>
    <t xml:space="preserve">Муфта стандартная NIPPLO 1 / 8-1 / 8 RIF.A2 </t>
  </si>
  <si>
    <t>ШТУЦЕР С РЕЗЬБОЙ 1/8 И 1/8 ДЮЙМА. МОНТИРУЕТСЯ В ПНЕВМАТИЧЕСКИЙ ЦИЛИНДР ДЛЯ ДАЛЬНЕЙШЕГО МОНТАЖА НА НЕЕ КЛАПАНА БЫСТРОГО СБРОСА ВОЗДУХА</t>
  </si>
  <si>
    <t>МУФТА NIPPLO CONICAL 1/8 MOD.2500</t>
  </si>
  <si>
    <t xml:space="preserve"> ШТУЦЕР СТАЛЬНОЙ С РЕЗЬБОЙ 1/8 ДЮЙМА С ДВУХ СТОРОН</t>
  </si>
  <si>
    <t>Reducing fitting M.6 -1/8G M-F   R3455</t>
  </si>
  <si>
    <t>ПЕРЕХОДНИК M6 - G1/8" R3455 030 34(BOSCH)</t>
  </si>
  <si>
    <t>СТАЛЬНОЙ ФИТИНГ "ПАПА-МАМА". С ОДНОЙ СТОРОНЫ - РЕЗЬБА ВНУТРЕННЯЯ М6, С ДРУГОЙ НАРУЖНАЯ РЕЗЬБА 1/8". ПРИМЕНЯЕТСЯ ДЛЯ СОЕДИНЕНИЯ ТРУБ РАЗНЫХ ДИАМЕТРОВ.</t>
  </si>
  <si>
    <t>EXTENSION STAND. CONNECTOR 1/4-1/4 Rf.2525</t>
  </si>
  <si>
    <t>Соединение стандартное 1/4−1/4 Rf.2525</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</si>
  <si>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</si>
  <si>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</si>
  <si>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EXTENSION STANDARD CONNECTION 1/4-1/4 Rif.A5</t>
  </si>
  <si>
    <t>Соединение стандартное 1/4−1/4 Rif.A5</t>
  </si>
  <si>
    <t>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</si>
  <si>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STANDARD COUPLING 1/8" ART.2612 1/8 (CAMOZZI)</t>
  </si>
  <si>
    <t>ЗАГЛУШКА 1/8" ART.2612 1/8 (CAMOZZI)</t>
  </si>
  <si>
    <t>СТАЛЬНАЯ ЗАГЛУШКА С РЕЗЬБОЙ 1/8" И ОТВЕРСТИЕМ ПОД ШЕСТИГРАННИК. ЗАКРЫВАЕТ ОТВЕРСТИЕ В ПНЕВМОЦИЛИНДРАХ.</t>
  </si>
  <si>
    <t>L UNION 1/4-1/4 Rif.A10</t>
  </si>
  <si>
    <t>Соединение стандартное "L" UNION 1/4−1/4 Rif.A10</t>
  </si>
  <si>
    <t>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</si>
  <si>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SWIVEL "L"-SHAPED FITTING OF 8 - 1/4" ART.6522 (CAMOZZI)</t>
  </si>
  <si>
    <t>Соединение поворотное  'L'  8 -1/4" ART.6522 (CAMOZZI)</t>
  </si>
  <si>
    <t>FOUR-WAY DISTRIBUTOR G1/8 ART.W0501101001 (M.W.)</t>
  </si>
  <si>
    <t>КОЛЛЕКТОР 4-Х КАНАЛЬНЫХ G1/8 ART.W0501101001 (M.W.)</t>
  </si>
  <si>
    <t>АЛЮМИНИЕВЫЙ РЕЗЬБОВОЙ КОЛЛЕКТОР (ФИТИНГ). ИСПОЛЬЗУЕТСЯ ДЛЯ СИСТЕМЫ ПОДАЧИ ПОПЕРЕЧНОЙ АРМАТУРЫ В СТАНКЕ МОДЕЛИ STRIP CB4.</t>
  </si>
  <si>
    <t>METAL WORK SPA</t>
  </si>
  <si>
    <t>METAL WORK</t>
  </si>
  <si>
    <t>PNEUMATIC PIPE RILSAN PA 11 D.4X6</t>
  </si>
  <si>
    <t>ШЛАНГ ПОЛИУРЕТАНОВЫЙ НАРУЖНЫЙ  PA 11 D.4X6</t>
  </si>
  <si>
    <t>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t>
  </si>
  <si>
    <t>RILSAN</t>
  </si>
  <si>
    <t>FIREPROOF PIPE PAN-V0-6X1-WS WHITE ART.525478(FESTO)</t>
  </si>
  <si>
    <t>Огнеупорная трубка (шланг) белый.</t>
  </si>
  <si>
    <t>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t>
  </si>
  <si>
    <t>FIREPROOF PIPE PAN-V0-6X1-BL BLUE ART.132905(FESTO)</t>
  </si>
  <si>
    <t>Огнеупорная трубка (шланг) Синий.</t>
  </si>
  <si>
    <t>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t>
  </si>
  <si>
    <t>ПОЛИУРЕТАНОВАЯ ТРУБКА (ШЛАНГ), ОГНЕУПОРНЫЙ, СИНИЙ, БЕЗ ФИТИНГОВ, НАЗНАЧЕНИЕ: РАЗВОДКА ВОЗДУХА ВНУТРИ ОБОРУДОВАНИЯ. ДЛЯ СТАНКА СТЫКОВОЙ СВАРКИ СОПРОТИВЛЕНИЕМ, МОДЕЛИ STRIP CB</t>
  </si>
  <si>
    <t>RUBBER HOSE 20 BAR DE.23 DI.13 1AP04 RAPISARDA</t>
  </si>
  <si>
    <t>Шланг резиновый 20 BAR DE.23 DI.13 1AP04 RAPISARDA</t>
  </si>
  <si>
    <t>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t>
  </si>
  <si>
    <t>РЕЗИНОВАЯ ПНЕВМАТИЧЕСКАЯ ТРУБКА 8X17, АРМИРОВАНА ТЕКСТИЛЬНЫМ МАТЕРИАЛОМ, БЕЗ ФИТИНГОВ, ДЛЯ ПНЕВМОПИТАНИЯ РАБОЧИХ ОРГАНОВ СТАНКА ROBOMASTER 40</t>
  </si>
  <si>
    <t>RAPISARDA INDUSTRIES SRL</t>
  </si>
  <si>
    <t>RAPISARDA</t>
  </si>
  <si>
    <t>FILTER UNIT TANK PRE-ASSEMBLY MS6-LF/LFR/LFB-R-V.ERS ART.673570</t>
  </si>
  <si>
    <t>СТАКАН ФИЛЬТРА РЕГУЛЯТОРА MS6−LF/LFR/LFB−R−V.ERS ART.673</t>
  </si>
  <si>
    <t>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t>
  </si>
  <si>
    <t>SUPPORT FOR COMPRESSED AIR TANK D.246 Art.9855 Cod.9864</t>
  </si>
  <si>
    <t>СТАЛЬНОЕ КРЕПЛЕНИЕ ДЛЯ ВОЗДУШНОГО РЕЗЕРВУАРА, РЕЗЬБОВОЕ С ПОЛИУРЕТАНОВЫМ КОЖУХОМ. ИСПОЛЬЗУЕТСЯ ДЛЯ ФИКСАЦИИ РЕЗЕРУВУАРА ВНУТРИ СТАНКА RETA13. СПОСОБ ИЗГОТОВЛЕНИЯ ШТАМПОВКА. РАЗМЕР ОТСУТСТВУЕТ</t>
  </si>
  <si>
    <t>CERTIFIED SECURITY VALVE  0-12BAR ART.460-1/2</t>
  </si>
  <si>
    <t>ПРЕДОХРАНИТЕЛЬНЫЙ КЛАПАН ДЛЯ СБРОСА ЛИШНЕГО ВОЗДУХА ИЗ РЕЗЕРВУАРА. МАТЕРИАЛ ЛАТУНЬ. ЯВЛЯЕТСЯ ЧАСТЬЮ СЕРТИФИЦИРОВАННОГО СТАНКА RETA 13. РАЗМЕР ОТСУТСТВУЕТ</t>
  </si>
  <si>
    <t>GIUNTO GIREVOLE 90° 1/4" ART.G
0990 (OLEODINAMICA MARCHESINI)</t>
  </si>
  <si>
    <t>СОЕДИНЕНИЕ ШАРНИРНОЕ 90° 1/4" ART.G
0990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</si>
  <si>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1/4 ДЮЙМА. МАТЕРИАЛ СТАЛЬ. МАКСИМАЛЬНОЕ ДАВЛЕНИЕ 400 БАР, МАКСИМАЛЬНОЕ ДАВЛЕНИЕ ПРИ ВРАЩЕНИИ 200 БАР.</t>
  </si>
  <si>
    <t>OLEODINAMICA MARCHESINI</t>
  </si>
  <si>
    <t>GIUNTO GIREVOLE 90° 3/8" ART.G1010 (OLEODINAMICA MARCHESINI)</t>
  </si>
  <si>
    <t>СОЕДИНЕНИЕ ШАРНИРНОЕ  90° 3/8" ART.G1010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</si>
  <si>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t>
  </si>
  <si>
    <t>PIPE R7 3/16" F1/4 0-F1/4 0 MM 500</t>
  </si>
  <si>
    <t>BLACK NYLON TUBE 6X3 ART.202015156 (DROPSA)</t>
  </si>
  <si>
    <t>ТРУБКА NYLON 6X3 ART.5717216</t>
  </si>
  <si>
    <t>НЕЙЛОНОВАЯ ТРУБКА. НАРУЖНЫЙ ДИАМЕТР: 6ММ, ТОЛЩИНА СТЕНКИ: 1,5ММ. ПРЕДНОЗНАЧЕНА ДЛЯ ПОДАЧИ ВОЗДУХА.</t>
  </si>
  <si>
    <t>DROPSA SPA</t>
  </si>
  <si>
    <t>DROPSA</t>
  </si>
  <si>
    <t>ТРУБКА НЕЙЛОНОВАЯ ДЛЯ ПОДАЧИ КОНСИСТЕНТНОЙ СМАЗКИ К СМАЗЫВАЕМОМУ УЗЛУ. ДЛЯ ГИБОЧНОГО СТАНКА NEXTRA 16</t>
  </si>
  <si>
    <t>DROP SA</t>
  </si>
  <si>
    <t>BLACK TUBE ELASTOLLAN 98C 4X6</t>
  </si>
  <si>
    <t>ТРУБКА ПЛАСТИКОВАЯ ГОФРИРОВАННАЯ ДЛЯ ПРОКЛАДКИ КАБЕЛЕЙ. МАТЕРИАЛ - ПЛАСТИК. ВНУТРЕННИЙ ДИАМЕТР 40 ММ.,ДЛЯ СТАНКА STRIP CB 4</t>
  </si>
  <si>
    <t>RACCORDO NIPPLES 1/4"-1/4"</t>
  </si>
  <si>
    <t>ШТУЦЕР 1/4"-1/4"</t>
  </si>
  <si>
    <t>ШТУЦЕР СОЕДИНИТЕЛЬНЫЙ ДЛЯ ШАРНИРНОГО СОЕДИНЕНИЯ. РЕЗЬБЫ 3/8 ДЮЙМА. ИСПОЛЬЗУЕТСЯ ДЛЯ СБОРКИ СОЕДИНЕНИЯ ГИДРАВЛИЧЕСКОЙ ЛИНИИ. ОЦИНКОВАННАЯ СТАЛЬ</t>
  </si>
  <si>
    <t>Agrindustria</t>
  </si>
  <si>
    <t>RACCORDO NIPPLES 3/8"-3/8"</t>
  </si>
  <si>
    <t>ШТУЦЕР 3/8"-3/8"</t>
  </si>
  <si>
    <t>STRAIGHT RAPID HYDRAULIC COUPLING 1/8" G ART.032560 (ILC)</t>
  </si>
  <si>
    <t>ПЕРЕХОДНИК 1/8"G ART.0325</t>
  </si>
  <si>
    <t>СТАЛЬНОЙ ЦАНГОВЫЙ ФИТИНГ С РЕЗЬБОЙ 1/8" (ПАПА) С ОДНОЙ СТОРОНЫ И ЦАНГОВЫМ СОЕДИНЕНИЕМ ДЛЯ ПЛАСТИКОВОЙ ТРУБКИ С ДРУГОЙ.</t>
  </si>
  <si>
    <t>SWINGING RAPID HYDRAULIC COUPLING 90В° 1/8" G ART.032566</t>
  </si>
  <si>
    <t>ПЕРЕХОДНИК 90° 1/8"G ART.032</t>
  </si>
  <si>
    <t>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t>
  </si>
  <si>
    <t>ТАВОТНИЦА D.6 ВНЕШ. Cod.93006 (DROPSA)</t>
  </si>
  <si>
    <t>СТАЛЬНАЯ КОНИЧЕСКАЯ ДВУХСТОРОННЯЯ ВСТАВКА D.6. ДЛЯ КЛАПАНА ДОЗАТОРА СМАЗКИ. ИСПОЛЬЗУЕТСЯ В ГИБОЧНОМ СТАНКЕ NEXTRA 16. СПОСОБ ИЗГОТОВЛЕНИЯ - ТОЧЕНИЕ.</t>
  </si>
  <si>
    <t>STANDARD COLLAR C5-30 PI.EFFE.CI</t>
  </si>
  <si>
    <t>Зажим C5-30 PI.EFFE.CI</t>
  </si>
  <si>
    <t>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t>
  </si>
  <si>
    <t>КРЕПЛЕНИЕ РАЗБОРНОЕ ДЛЯ ФИКСАЦИИ СВАРОЧНОЙ ГОРЕЛКИ НА МЕХАНИЗМЕ ДЛЯ СВАРКИ. ДЛЯ СТАНКА ДЛЯ ВЯЗКИ ЦИЛИНДРИЧЕСКИХ СВАЙ CM PRO 1600</t>
  </si>
  <si>
    <t>КРЕПЛЕНИЕ РАЗБОРНОЕ ДЛЯ ФИКСАЦИИ СВАРОЧНОЙ ГОРЕЛКИ НА МЕХАНИЗМЕ ДЛЯ СВАРКИ. ДЛЯ СТАНКА ДЛЯ ВЯЗКИ ЦИЛИНДРИЧЕСКИХ СВАЙ CM PRO</t>
  </si>
  <si>
    <t>UPPER STEEL PLATE PS5 (PI.EFFE.CI)</t>
  </si>
  <si>
    <t>ВЕРХНЯЯ СТАЛЬНАЯ ПЛАНКА PS5 (PI.EFFE.CI)</t>
  </si>
  <si>
    <t>ПЛАНКА СТАЛЬНАЯ ДЛЯ ФИКСАЦИИ ЗАЖИМА СВАРОЧНОЙ ГОРЕЛКИ. СПОСОБ ИЗГОТОВЛЕНИЯ: РЕЗКА, СВЕРЛЕНИЕ.</t>
  </si>
  <si>
    <t xml:space="preserve"> ПЛАНКА СТАЛЬНАЯ ДЛЯ ФИКСАЦИИ ЗАЖИМА СВАРОЧНОЙ ГОРЕЛКИ. СПОСОБ ИЗГОТОВЛЕНИЯ: РЕЗКА, СВЕРЛЕНИЕ.</t>
  </si>
  <si>
    <t>SLIDING DOWEL ART.150915 NST-8-M6 (FESTO)</t>
  </si>
  <si>
    <t>ГАЙКА ART.150915 NST-8-M6 (FESTO)</t>
  </si>
  <si>
    <t>ГАЙКА ДЛЯ ВИНТОВОЙ ПЕРЕДАЧИ ПОДВИЖНАЯ ПРЯМОУГОЛЬНАЯ С ЦИЛИНДРИЧЕСКОЙ ОБРАТНОЙ СТОРОНОЙ И СТОПОРНЫМ ШАРИКОМ. МОНТИРУЕТСЯ ВНУТРЬ ПАЗА ОТВЕТНОЙ ДЕТАЛИ. ИМЕЕТ РЕЗЬБУ М6. ДЛЯ СОБСТВЕННЫХ НУЖД КОМПАНИИ. НЕ ЯВЛЯЕТСЯ КРЕПЕЖНЫМ ЭЛЕМЕНТОМ.</t>
  </si>
  <si>
    <t>8483908909
7318165000</t>
  </si>
  <si>
    <t>ГАЙКА М6 СТАЛЬНАЯ САМОСТОПОРЯЩАЯСЯ, ПОДВИЖНАЯ, ПРЯМОУГОЛЬНАЯ, С ЦИЛИНДРИЧЕСКОЙ ОБРАТНОЙ СТОРОНОЙ И СТОПОРНЫМ ШАРИКОМ, МОНТИРУЕТСЯ ВНУТРЬ ПАЗА ОТВЕТНОЙ ДЕТАЛИ, ИМЕЕТ НОМЕР АРТИКУЛА ПРОИЗВОДИТЕЛЯ ART.150915 NST-8-M6 (FESTO),ДЛЯ СТАНКА СТЫКОВОЙ СВАРКИ СОПРОТИВЛЕНИЕМ, МОДЕЛЬ STRIP CB 4/1200</t>
  </si>
  <si>
    <t>STRAIGHT BALL GREASER M 8x1.25</t>
  </si>
  <si>
    <t>СМАЗЧИК ШАРИКОВЫЙ M 8x1.25</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</si>
  <si>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</si>
  <si>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ЗАПАСНОЙ ЧАСТЬЮ РАНЕЕ ВВЕЗЕННОГО СЕРТИФИЦИРОВАННОГО ОБОРУДОВАНИЯ</t>
  </si>
  <si>
    <t>BALL GREASER  D.1/8</t>
  </si>
  <si>
    <t>ТАВОТНИЦА D=1/8</t>
  </si>
  <si>
    <t>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t>
  </si>
  <si>
    <t>BALL GREASER M 8X1.25 AT 90^</t>
  </si>
  <si>
    <t>СМАЗЧИК  ШАРОВЫЙ M8X1.25 AT 90^</t>
  </si>
  <si>
    <t>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t>
  </si>
  <si>
    <t>OIL LEVEL PLUG 1/4"</t>
  </si>
  <si>
    <t>СМОТРОВОЕ ОКНО УРОВНЯ МАСЛА 1/4"</t>
  </si>
  <si>
    <t>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t>
  </si>
  <si>
    <t>Oil feed plug 1/2" G</t>
  </si>
  <si>
    <t>КРЫШКА ЗАЛИВНАЯ 1/2" G</t>
  </si>
  <si>
    <t>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t>
  </si>
  <si>
    <t>ПРУЖИНА РАСТЯЖЕНИЯ DE=18 DF=2.5 L0=48.3 УСТАНАВЛИВАЕТСЯ НА БЛОК ПОДАЧИ ПРОДОЛЬНОЙ АРМАТУРЫ И ВОЗВРАЩАЕТ ВТУЛКИ В ИСХОДНОЕ ПОЛОЖЕНИЕ. ДЛЯ СТАНКА STRIP CB 4 1200</t>
  </si>
  <si>
    <t>COMPRESSION SPRING DE13 L=65 SL COD.1S13065 UGN(S.SPRING)</t>
  </si>
  <si>
    <t>Пружина сжатия DE13 L65 SL COD.1S13065</t>
  </si>
  <si>
    <t>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</si>
  <si>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</si>
  <si>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COMPRESSION SPRING De9/1.8x1.2 L=38</t>
  </si>
  <si>
    <t>ПРУЖИНА КОМПРЕССИОННАЯ De9/1.8x1.2 L=38</t>
  </si>
  <si>
    <t>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t>
  </si>
  <si>
    <t>COMPRESSION SPRING  4x2 L=64 Di10 De20</t>
  </si>
  <si>
    <t>Пружина сжатия 4x2 L=64 Di10 De20</t>
  </si>
  <si>
    <t>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t>
  </si>
  <si>
    <t>COMPRESSION SPRING 1.7x1 L=25 DI 5 DE10(S.SPRING)</t>
  </si>
  <si>
    <t>ПРУЖИНА 1.7x1 L=25 DI 5 DE10</t>
  </si>
  <si>
    <t>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t>
  </si>
  <si>
    <t>COMPRESSION SPRING DE=16 DI=8 L=51 2S/B (UGN/S.SPRING)</t>
  </si>
  <si>
    <t>Пружина сжатия DE16 DI8 L51 2S/B</t>
  </si>
  <si>
    <t>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</si>
  <si>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</si>
  <si>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 , ДЛЯ МАШИНЫ ГИБОЧНОЙ С АВТОМАТИЧЕСКИМ УПРАВЛЕНИЕМ ЭЛЕКТРОФИЦИРОВАННОЙ, МОДЕЛЬ RETA 13</t>
  </si>
  <si>
    <t>COMPRESSION SPRING DE=20 DI=10 L=25 STRONG LOAD SERIES R</t>
  </si>
  <si>
    <t xml:space="preserve">Пружина сжатия DE20 D10 L25 </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</si>
  <si>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</si>
  <si>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</si>
  <si>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</si>
  <si>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</si>
  <si>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GAS SPRING C=100 F=900N MOD. 085146 (STABILUS)</t>
  </si>
  <si>
    <t>ПРУЖИНА ГАЗОВАЯ C=100 F=900N MOD.085146 (STABILUS)</t>
  </si>
  <si>
    <t>УПОР ГАЗОВЫЙ (МЕХАНИЧЕСКИЙ
АМОРТИЗАТОР). МАКСИМАЛЬНАЯ ДЛИНА
(МЕЖДУ ЦЕНТРАМИ ОТВЕРСТИЙ В
КРЕПЛЕНИЯХ) B = 285ММ. ХОД ШТОКА A =
100ММ. РАБОЧЕЕ УСИЛИЕ 900 Н. ТИП
КОНЦЕВЫХ КРЕПЛЕНИЙ ШАРОВЫЕ ЦАПФЫ
(ПОД ШАРИК 10ММ) С КРОНШТЕЙНАМИ
М8.ДИАМЕТР НАПОРНОЙ ТРУБКИ =
22ММ.ДИАМЕТР ШТОКА = 10ММ, ДЛЯ
ГИБОЧНОЙ МАШИНЫ С АВТОМАТИЧЕСКИМ
УПРАВЛЕНИЕМ ЭЛЕКТРОФИЦИРОВАННОЙ,
МОДЕЛЬ FORMULA</t>
  </si>
  <si>
    <t>STABILUS</t>
  </si>
  <si>
    <t>GAS SPRING C=180 F=800 N MOD. 094544 (STABILUS)</t>
  </si>
  <si>
    <t>ГАЗОВЫЙ УПОР C=180 F=800 N MOD. 094544 (STABILUS)</t>
  </si>
  <si>
    <t>УПОР ГАЗОВЫЙ (МЕХАНИЧЕСКИЙ АМОРТИЗАТОР). МАКСИМАЛЬНАЯ ДЛИНА (МЕЖДУ ЦЕНТРАМИ ОТВЕРСТИЙ В КРЕПЛЕНИЯХ) B = 229 ММ. ХОД ШТОКА A = 180ММ. РАБОЧЕЕ УСИЛИЕ 800 Н. ТИП КОНЦЕВЫХ КРЕПЛЕНИЙ ШАРОВЫЕ ЦАПФЫ (ПОД ШАРИК 10ММ) С КРОНШТЕЙНАМИ М8.ДИАМЕТР НАПОРНОЙ ТРУБКИ</t>
  </si>
  <si>
    <t>STABILUS GMBH</t>
  </si>
  <si>
    <t>SPRING HINGE IBFM 107 29/75 NIC</t>
  </si>
  <si>
    <t>Шарнир пружинный IBFM 107 29/75 NIC</t>
  </si>
  <si>
    <t>ШАРНИР ДЛЯ КРЕПЛЕНИЯ ДВЕРИ
ШКАФА ЭЛЕКТРИЧЕСКОЙ СТОЙКИ.
МАТЕРИАЛ: ОЦИНКОВАННОЕ ЖЕЛЕЗО,
ПРЕДНАЗН. ДЛЯ СТАНОК ДЛЯ ВЯЗКИ
ЦИЛИНДРИЧЕСКИХ СВАЙ МОД. CM
PRO 1600</t>
  </si>
  <si>
    <t>INDUSTRIA BRIANTEA FERRAMENTA MINUTERIE S.R.L. DI FUMAGALLI</t>
  </si>
  <si>
    <t>KNURLED KNOB B.193/15 p-M4X16 ART.2123 (ELESA)</t>
  </si>
  <si>
    <t>Ручка опоры B.193/15 p−M4X16 ART.2123 (ELESA)</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</si>
  <si>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t>
  </si>
  <si>
    <t>7318141000
7318149900</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</si>
  <si>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ПРЕДНАЗН. ДЛЯ СТАНОК ДЛЯ ВЯЗКИ
ЦИЛИНДРИЧЕСКИХ СВАЙ МОД. CM
PRO 1600</t>
  </si>
  <si>
    <t xml:space="preserve"> РУЧКА ОПОРЫ. ПРЕДСТАВЛЯЕТ СОБОЙ СТАЛЬНОЙ САМОНАРЕЗАЮЩИЙ ВИН,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 ПОЛУАВТОМАТИЧЕСКАЯ ДУГОВАЯ СВАРКА ПЛАВЯЩИМСЯ ЭЛЕКТРОДОМ В СРЕДЕ ИНЕРТНОГО ГАЗА)</t>
  </si>
  <si>
    <t>COMPLETE RUBBER HOOK MOD. AMA ART.N 359+360</t>
  </si>
  <si>
    <t xml:space="preserve">Крюк резиновый в сборе </t>
  </si>
  <si>
    <t>КРЮК ИЗ РЕЗИНЫ ДЛЯ ФИКСАЦИИ КРЫШКИ, ЗАКРЫВАЮЩЕЙ РОЛИКИ ПРАВКИ.</t>
  </si>
  <si>
    <t>DADO CURSORE CON SFERA M8 MA 1373 (METRA)</t>
  </si>
  <si>
    <t>гайка М8 Т-образная с шариком MA 1373 (METRA)</t>
  </si>
  <si>
    <t>Гайка М8 для фиксации деталей машин на алюминевом профиле. Материал - оцинкованная сталь</t>
  </si>
  <si>
    <t>METRA S.P.A.</t>
  </si>
  <si>
    <t>METRA</t>
  </si>
  <si>
    <t>ROLLER 75-85X70 C/C 20 752122</t>
  </si>
  <si>
    <t>РОЛИК 75−85X70 C/C 20 752122</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</si>
  <si>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</si>
  <si>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8515900000
3926909707</t>
  </si>
  <si>
    <t xml:space="preserve"> 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</si>
  <si>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ПОЛИУРЕТАНОВЫЙ. УСТАНОВЛЕН НА ВРАЩАЮЩЕМСЯ ВАЛУ ПОДАЧИ ПРОДОЛЬНОЙ АРМАТУРЫ</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</si>
  <si>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</si>
  <si>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ПОДВИЖНОГО ВАЛА ПРОТЯЖНОГО МЕХАНИЗМА ПОДАЧИ ПРОДОЛЬНОЙ АРМАТУРЫ, РАЗМЕР 75-85Х70ММ.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</si>
  <si>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ROLLER TRANS.VULKOLLAN CORE ACC. 85X40 74CC ART.742121(TE)</t>
  </si>
  <si>
    <t>РОЛИК ПРОРЕЗИНЕННЫЙ 85X40 74CC ART.742121(TE)</t>
  </si>
  <si>
    <t>РОЛИК ПОЛИУРИТАНОВЫЙ. ШИРИНА 40 ММ, ДИАМЕТР 85ММ. ИМЕЕТ ОТВЕРСТИЕ СО СТАЛЬНОЙ ВТУЛКОЙ И ПОДШИПНИКОМ. ДЛЯ СТАНКА ДЛЯ ВЯЗКИ ЦИЛИНДРИЧЕСКИХ СВАЙ</t>
  </si>
  <si>
    <t>TELLURE ROTA</t>
  </si>
  <si>
    <t>ROLLER IN POLYURETHANE TR NUCLEO ACC.85X40 74 ART.752121</t>
  </si>
  <si>
    <t xml:space="preserve">РОЛИК ТРАНСПОРТИРОВКИ ПОЛИУРЕТАНОВЫЙ </t>
  </si>
  <si>
    <t>РОЛИК ПОЛИУРЕТАНОВЫЙ. УСТАНОВЛЕН НА
ВРАЩАЮЩЕМСЯ ВАЛУ ПОДАЧИ ПРОДОЛЬНОЙ АРМАТУРЫ</t>
  </si>
  <si>
    <t>3926909707
3926909709</t>
  </si>
  <si>
    <t xml:space="preserve"> РОЛИК ПОЛИУРЕТАНОВЫЙ. УСТАНОВЛЕН НА ВРАЩАЮЩЕМСЯ ВАЛУ ПОДАЧИ ПРОДОЛЬНОЙ АРМАТУРЫ</t>
  </si>
  <si>
    <t>ANTIVIBRATION PADS D050 H=40 M10 MOD.A COD.781092</t>
  </si>
  <si>
    <t>Демпфирующая опора. Предназначение- гасит передачу колебании от виброметра к основанию. Конструкция резиновая опора с запрессованным стальным болтом, резьбовой частью наружу.Материал – резина техническая. Болт -сталь обычная.Диаметр резиновой части – 50 мм. Высота резинового основания 40 мм.Резьба – метрическая М10.</t>
  </si>
  <si>
    <t>ANTIVIBRATION PAD De20 H=13,5 M6 Mod.781053 D</t>
  </si>
  <si>
    <t>Антивибрационная подушка DE20</t>
  </si>
  <si>
    <t>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</si>
  <si>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ANGST</t>
  </si>
  <si>
    <t>4016999708
3926909709</t>
  </si>
  <si>
    <t>ANTIVIBRATION PAD DE=15 H=15 2xM5 2 VITI(ANGST+PFISTER)</t>
  </si>
  <si>
    <t>Антивибрационная подушка DE15</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</si>
  <si>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</si>
  <si>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 ДЛЯ ГИБОЧНОЙ МАШИНЫ С АВТОМАТИЧЕСКИМ УПРАВЛЕНИЕМ R12</t>
  </si>
  <si>
    <t>VIBRATION DAMPING DE15 H=15 2XM5 SCREWS (AN+PF)</t>
  </si>
  <si>
    <t xml:space="preserve"> 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</si>
  <si>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ANTIVIBRATION PAD DE15 H=15 2XM4 2 SCREWS (ANGST +PFISTER)</t>
  </si>
  <si>
    <t>АНТИВИБРАЦИОННАЯ ВСТАВКА DE15 H=15 2XM4 2 ВИНТА (ANGST +PFISTER)</t>
  </si>
  <si>
    <t>ANTIVIBRATION PAD D=50 H=30 M10 MOD.TFGZ</t>
  </si>
  <si>
    <t>АНТИВИБРАЦИОННАЯ ПОДУШКА</t>
  </si>
  <si>
    <t>PNEUMATIC SCREWER ART.0607450628 (BOSCH)</t>
  </si>
  <si>
    <t>ГАЙКОВЕРТ ПНЕВМАТИЧЕСКИЙ АРТ.0607450628 (BOSCH)</t>
  </si>
  <si>
    <t>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t>
  </si>
  <si>
    <t>HEX BOLT M8X55 DIN 931</t>
  </si>
  <si>
    <t>БОЛТ С ШЕСТИГРАННОЙ ГОЛОВКОЙ M8X55 DIN 931</t>
  </si>
  <si>
    <t>БОЛТ СТАЛЬНОЙ С ШЕСТИГРАННОЙ ГОЛОВКОЙ, РЕЗЬБА М8, РЕЗЬБОВАЯ ЧАСТЬ ДЛИНОЙ 55 ММ. ПРОЧНОСТЬ НА РАЗРЫВ 1000 МПА</t>
  </si>
  <si>
    <t>Hex bolt M12X200 DIN 931</t>
  </si>
  <si>
    <t>Винт M12X200 P.FIL.-UNI 5737-8.8</t>
  </si>
  <si>
    <t>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t>
  </si>
  <si>
    <t>Hex bolt M6X12 DIN 933</t>
  </si>
  <si>
    <t>БОЛТ M6X12 DIN 933</t>
  </si>
  <si>
    <t>БОЛТ СТАЛЬНОЙ С ШЕСТРИГРАННОЙ ГОЛОВКОЙ ПОД КЛЮЧ М6 С РЕЗЬБОВОЙ ЧАСТЬЮ 12 ММ, ПРОЧНОСТЬ НА РАЗРЫВ 800 МПА. ДЛЯ СОБСТВЕННЫХ НУЖД КОМПАНИИ.</t>
  </si>
  <si>
    <t>SCREW TE M6X16 T.FIL.-UNI 5739-8.8</t>
  </si>
  <si>
    <t>ВИНТ TE M6X16 T.FIL.-UNI 5739-8.8</t>
  </si>
  <si>
    <t>ВИНТ СТАЛЬНОЙ С ШЕСТИГРАННОЙ ГОЛОВКОЙ ПОД КЛЮЧ С РЕЗЬБОЙ М6 ДЛИНА 16ММ, ПРОЧНОСТЬ НА РАЗРЫВ 800 МПА. ДЛЯ СОБСТВЕННЫХ НУЖД КОМПАНИИ.</t>
  </si>
  <si>
    <t>БОЛТ СТАЛЬНОЙ M6X16, С ШЕСТИГРАННОЙ ГОЛОВКОЙ ПОД КЛЮЧ, С ПРЕДЕЛОМ ПРОЧНОСТИ НА РАСТЯЖЕНИЕ 800 МПА,ДЛЯ СТАНКА СТЫКОВОЙ СВАРКИ СОПРОТИВЛЕНИЕМ, МОДЕЛЬ STRIP CB 4/1200</t>
  </si>
  <si>
    <t>HEX BOLT M6X20 DIN 933</t>
  </si>
  <si>
    <t>БОЛТ M6X20 DIN 933</t>
  </si>
  <si>
    <t>БОЛТ С ШЕСТИГРАННОЙ ГОЛОВКОЙ СТАЛЬНОЙ ПОД КЛЮЧ М6 И ДЛИНОЙ 20 ММ. ПРОЧНОСТЬ НА РАЗРЫВ 1200 МПА. ДЛЯ СОБСТВЕННЫХ НУЖД КОМПАНИИ.</t>
  </si>
  <si>
    <t>7318156900
7318158900</t>
  </si>
  <si>
    <t>БОЛТ СТАЛЬНОЙ M6X20, С ШЕСТИГРАННОЙ ГОЛОВКОЙ ПОД КЛЮЧ, С ПРЕДЕЛОМ ПРОЧНОСТИ НА РАСТЯЖЕНИЕ 800 МПА,ДЛЯ СТАНКА СТЫКОВОЙ СВАРКИ СОПРОТИВЛЕНИЕМ, МОДЕЛЬ STRIP CB 4/1200</t>
  </si>
  <si>
    <t>ВИНТ С ШЕСТИГРАННОЙ ГОЛОВКОЙ M6X40 DIN 933. ПРЕДЕЛ ПРОЧНОСТИ 800 МПА. ДЛЯ СТАНКА STRIP CB 4 1200</t>
  </si>
  <si>
    <t>TE SCREW M8X20 T. FIL-UNI 5739-8.8</t>
  </si>
  <si>
    <t>БОЛТ СТАЛЬНОЙ С ШЕСТРИГРАННОЙ ГОЛОВКОЙ ПОД КЛЮЧ. РЕЗЬБА М8, ДЛИНА РЕЗЬБОВОЙ ЧАСТИ 20 ММ. ПРОЧНОСТЬ НА РАЗРЫВ 800 МПА. ДЛЯ СОБСТВЕННЫХ НУЖД КОМПАНИИ.</t>
  </si>
  <si>
    <t>БОЛТ СТАЛЬНОЙ С ШЕСТРИГРАННОЙ ГОЛОВКОЙ ПОД КЛЮЧ. РЕЗЬБА М8, ДЛИНА РЕЗЬБОВОЙ ЧАСТИ 20 ММ. ПРОЧНОСТЬ НА РАЗРЫВ 800 МПА</t>
  </si>
  <si>
    <t>Винт TE M8X25 T.FIL.-UNI 5739-8.8</t>
  </si>
  <si>
    <t xml:space="preserve"> ВИНТ СТАЛЬНОЙ С ЦИЛИНДРИЧЕСКОЙ ГОЛОВКОЙ ПОД ШЕСТИГРАННЫЙ КЛЮЧ. М8, ДЛИНА 25 ММ. ПРОЧНОСТЬ НА РАЗРЫВ 800 МПА</t>
  </si>
  <si>
    <t>TE SCREW M8X30 T.FIL.-UNI 5739-8.8</t>
  </si>
  <si>
    <t>ВИНТ TE M8X30 T.FIL.-UNI 5739-8.8</t>
  </si>
  <si>
    <t>БОЛТ M8X30 С ШЕСТИГРАННОЙ ГОЛОВКОЙ ПОД ШЕСТИГРАННИК . МАТЕРИАЛ СТАЛЬ. ПРЕДЕЛ ПРОЧНОСТИ 800 МПА</t>
  </si>
  <si>
    <t>SCREW TE M10X35 T.FIL.-UNI 5739-8.8</t>
  </si>
  <si>
    <t>Винт TE M10X35 T.FIL.−UNI 5739−8.8</t>
  </si>
  <si>
    <t xml:space="preserve"> ВИНТ ФИКСАЦИИ, СНАБЖЕННЫЙ РЕЗЬБОЙ, С ШЕСТИГРАННОЙ ГОЛОВКОЙ. РАЗМЕРЫ: M10X35. СТАЛЬ. КЛАСС ПРОЧНОСТИ 8.8. ПРЕДЕЛ ПРОЧНОСТИ ПРИ РАСТЯЖЕНИИ 800 МПА</t>
  </si>
  <si>
    <t>Hex bolt M12X35 DIN 933</t>
  </si>
  <si>
    <t>ВИНТ TE M12X35 T.FIL.UNI 5739-8.8</t>
  </si>
  <si>
    <t>БОЛТ СТАЛЬНОЙ С ШЕСТИГРАННОЙ ГОЛОВКОЙ. РЕЗЬБА М12Х35. ПРЕДЕЛ ПРОЧНОСТИ 800 МПА.</t>
  </si>
  <si>
    <t>SCREW TE M12X45 T.FIL.-UNI 5739-8.8</t>
  </si>
  <si>
    <t>БОЛТ СТАЛЬНОЙ С ШЕСТРИГРАННОЙ ГОЛОВКОЙ ПОД КЛЮЧ. РЕЗЬБА М12, ДЛИНА РЕЗЬБОВОЙ ЧАСТИ 45 ММ. ПРОЧНОСТЬ НА РАЗРЫВ 800 МПА. ДЛЯ СОБСТВЕННЫХ НУЖД КОМПАНИИ.</t>
  </si>
  <si>
    <t>Screw TE M12X50 -UNI 5739-8.8</t>
  </si>
  <si>
    <t>БОЛТ СТАЛЬНОЙ С ШЕСТРИГРАННОЙ ГОЛОВКОЙ ПОД КЛЮЧ. РЕЗЬБА М12, ДЛИНА РЕЗЬБОВОЙ ЧАСТИ 50 ММ. ПРОЧНОСТЬ НА РАЗРЫВ 800 МПА. ДЛЯ СОБСТВЕННЫХ НУЖД КОМПАНИИ.</t>
  </si>
  <si>
    <t>Hex bolt M20X140 DIN 933</t>
  </si>
  <si>
    <t>ВИНТ TE M20X140 T.FIL.-UNI 5739-8.8</t>
  </si>
  <si>
    <t>БОЛТ СТАЛЬНОЙ С ШЕСТИГРАННОЙ ГОЛОВКОЙ. РЕЗЬБА М20Х140. ПРЕДЕЛ ПРОЧНОСТИ 800 МПА.</t>
  </si>
  <si>
    <t>SCREW TE M10X25 UNI 5739-10.9</t>
  </si>
  <si>
    <t>Винт TE M10X25 UNI 5739-10.9</t>
  </si>
  <si>
    <t>ВИНТ СТАЛЬНОЙ С ГОЛОВОК ПОД ШЕСТИГРАННИК. РЕЗЬБА М10, ДЛИНА 25 ММ. ПРОЧНОСТЬ НА РАСТЯЖЕНИЕ 1000 МПА</t>
  </si>
  <si>
    <t>7318158900
7318159009</t>
  </si>
  <si>
    <t>ВИНТ СТАЛЬНОЙ С ГОЛОВКОЙ ПОД ШЕСТИГРАННИК. РЕЗЬБА М10, ДЛИНА 25 ММ. ПРОЧНОСТЬ НА РАСТЯЖЕНИЕ 1000 МПА</t>
  </si>
  <si>
    <t>ВИНТ СТАЛЬНОЙ С ЦИЛИНДРИЧЕСКОЙ ГОЛОВКОЙ ПОД ШЕСТИГРАННИК. ДИАМЕТР РЕЗЬБЫ 5 ММ, ДЛИНА РЕЗЬБОВОЙ ЧАСТИ 25 ММ. ПРОЧНОСТЬ НА РАЗНЫР 800 МПА</t>
  </si>
  <si>
    <t>SOCKET CAP M6X14 DIN 912</t>
  </si>
  <si>
    <t>КОЛПАЧОК M6X14 DIN 912</t>
  </si>
  <si>
    <t>ВИНТ С КРУГЛОЙ ГОЛОВКОЙ ПОД ШЕСТИГРАННИК М6Х14. МАТЕРИАЛ СТАЛЬ.ДЛЯ МАШИНЫ ГИБОЧНОЙ FORMULA 14</t>
  </si>
  <si>
    <t>SOCKET CAP M6X16 DIN 912</t>
  </si>
  <si>
    <t>ЗАГЛУШКА M6X16 DIN 912</t>
  </si>
  <si>
    <t xml:space="preserve"> БОЛТ СТАЛЬНОЙ М6 ДЛИНОЙ 16 ММ. ПРОЧНОСТЬ НА РАЗРЫВ 1200 МПА. С ЦИЛИНДРИЧЕСКОЙ ГОЛОВКОЙ ПОД ШЕСТИГРАННЫЙ КЛЮЧ</t>
  </si>
  <si>
    <t>7318159009
7318158900</t>
  </si>
  <si>
    <t>БОЛТ СТАЛЬНОЙ М6 ДЛИНОЙ 16 ММ. ПРОЧНОСТЬ НА РАЗРЫВ 1200 МПА. С ЦИЛИНДРИЧЕСКОЙ ГОЛОВКОЙ ПОД ШЕСТИГРАННЫЙ КЛЮЧ</t>
  </si>
  <si>
    <t>SOCKET CAP M6X20 DIN 912</t>
  </si>
  <si>
    <t>Болт с шестигранной головкой M6X20 DIN 912</t>
  </si>
  <si>
    <t>БОЛТ СТАЛЬНОЙ С ЦИЛИНДРИЧЕСКОЙ ГОЛОВКОЙ, РЕЗЬБА М6, РЕЗЬБОВАЯ ЧАСТЬ ДЛИНОЙ 20 ММ. ПРОЧНОСТЬ НА РАЗРЫВ 1000 МПА</t>
  </si>
  <si>
    <t>ВИНТ TCEI M6X25 PARZ.FIL.-UNI 5931- 8.8</t>
  </si>
  <si>
    <t xml:space="preserve"> ВИНТ СТАЛЬНОЙ С ЦИЛИНДРИЧЕСКОЙ ГОЛОВКОЙ ПОД ШЕСТИГРАННЫЙ КЛЮЧ. М6, ДЛИНА 25 ММ. ПРОЧНОСТЬ НА РАЗРЫВ 800 МПА</t>
  </si>
  <si>
    <t>SOCKET CAP M6X30 DIN 912</t>
  </si>
  <si>
    <t>ВИНТ M6X30 DIN 912</t>
  </si>
  <si>
    <t>БОЛТ СТАЛЬНОЙ С ЦИЛИНДРИЧЕСКОЙ ГОЛОВКОЙ, РЕЗЬБА М6, РЕЗЬБОВАЯ ЧАСТЬ ДЛИНОЙ 30 ММ. ПРОЧНОСТЬ НА РАЗРЫВ 1000 МПА</t>
  </si>
  <si>
    <t>ВИНТ TCEI M6X50 ЧАСТИЧНАЯ РЕЗЬБА -UNI 5931- 8.8</t>
  </si>
  <si>
    <t xml:space="preserve"> ВИНТ СТАЛЬНОЙ С ЦИЛИНДРИЧЕСКОЙ ГОЛОВКОЙ ПОД ШЕСТИГРАННЫЙ КЛЮЧ. М6, ДЛИНА 50 ММ. ПРОЧНОСТЬ НА РАЗРЫВ 800 МПА</t>
  </si>
  <si>
    <t>Socket cap M6X65 DIN 912</t>
  </si>
  <si>
    <t>БОЛТ M6X65 DIN 912</t>
  </si>
  <si>
    <t>БОЛТ M6X65 DIN 912 СТАЛЬНОЙ С ЦИЛИНДРИЧЕСКОЙ ГОЛОВКОЙ, ПРОЧНОСТЬ НА РАЗРЫВ 1000 МПА</t>
  </si>
  <si>
    <t>Socket cap M8X18 DIN 912</t>
  </si>
  <si>
    <t>Заглушка M8X18 DIN 912</t>
  </si>
  <si>
    <t xml:space="preserve"> ВИНТ СТАЛЬНОЙ C ЦИЛИНДРИЧЕСКОЙ ГОЛОВКОЙ И ОТВЕРСТИЕМ ПОД ШЕСТИГРАННЫЙ КЛЮЧ. РЕЗЬБА М8, ДЛИНА 18 ММ, ПРОЧНОСТЬ НА РАЗРЫВ 10000 МПА</t>
  </si>
  <si>
    <t>SCREW TCEI M8X20 PARTIAL THREAD-UNI 5931- 8.8</t>
  </si>
  <si>
    <t>ВИНТ TCEI M8X20 ЧАСТИЧНАЯ РЕЗЬБА-UNI 5931- 8.8</t>
  </si>
  <si>
    <t xml:space="preserve"> ВИНТ М8 Х 20, КЛАСС ПРОЧНОСТИ 8.8. МАТЕРИАЛ - СТАЛЬ. ДЛЯ КРЕПЛЕНИЯ ДЕТАЛЕЙ СТАНКА SMARTMESH</t>
  </si>
  <si>
    <t>7318154900
7318000000</t>
  </si>
  <si>
    <t>VITE TCEI M8X20 PARZ.FIL.-UNI 5931- 8.8</t>
  </si>
  <si>
    <t>ВИНТ TCEI M8X20 PARZ.FIL.-UNI 5931- 8.8</t>
  </si>
  <si>
    <t>Винт М8 х 20, класс прочности 8.8. Материал - сталь. Для крепления деталей станка SmartMesh</t>
  </si>
  <si>
    <t>ВИНТ М8Х20, КЛАСС ПРОЧНОСТИ 8.8. МАТЕРИАЛ - СТАЛЬ. ДЛЯ КРЕПЛЕНИЯ ДЕТАЛЕЙ СТАНКА SMARTMESH.</t>
  </si>
  <si>
    <t>ВИНТ TCEI M8X25 - UNI 5931-8.8</t>
  </si>
  <si>
    <t>SCREW TCEI M10X30 -UNI 5931-8.8</t>
  </si>
  <si>
    <t>ВИНТ  TCEI M10X30 -UNI 5931-8.8</t>
  </si>
  <si>
    <t xml:space="preserve"> БОЛТ СТАЛЬНОЙ М10 С ЦИЛИНДРИЧЕСКОЙ ГОЛОВКОЙ ПОД ШЕСТИГРАННИК. ПРОЧНОСТЬ НА РАЗРЫВ 800 МПА ДЛИНА 30 ММ</t>
  </si>
  <si>
    <t>SCREW TCEI M12X25 P.FIL.-UNI 5931-8.8</t>
  </si>
  <si>
    <t>ВИНТ TCEI M12X25 P.FIL.-UNI 5931-8.8</t>
  </si>
  <si>
    <t>ВИНТ СТАЛЬНОЙ С ГОЛОВКОЙ ПОД ШЕСТИГРАННИК. М12. ДЛИНА РЕЗЬБОВОЙ ЧАСТИ 25 ММ. ПРОЧНОСТЬ НА РАЗРЫВ 800 МПА. ДЛЯ СОБСТВЕННЫХ НУЖД КОМПАНИИ.</t>
  </si>
  <si>
    <t>Socket cap M12X35 DIN 912</t>
  </si>
  <si>
    <t>БОЛТ СТАЛЬНОЙ С ЦИЛИНДРИЧЕСКОЙ ГОЛОВКОЙ, М12, ДЛИНА РЕЗЬБОВОЙ ЧАСТИ 35 ММ, ПРОЧНОСТЬ НА РАЗРЫВ 1200 МПА. ДЛЯ СОБСТВЕННЫХ НУЖД КОМПАНИИ.</t>
  </si>
  <si>
    <t>SCREW TCEI M12X40 PARTIAL THREAD-UNI5931- 8.8</t>
  </si>
  <si>
    <t>Винт TCEI M12X40 PARZ.FIL.-UNI5931- 8.8</t>
  </si>
  <si>
    <t>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t>
  </si>
  <si>
    <t>Socket cap M4X35 DIN 912</t>
  </si>
  <si>
    <t>БОЛТ ЦИЛИНДРИЧЕСКОЙ ГОЛОВКОЙ С ОТВЕРСТИЕМ ПОД ШЕСТИГРАННИК. ДЛИНА 35 ММ. СТАЛЬ. ПРОЧНОСТЬ НА РАЗРЫВ 800 МПА</t>
  </si>
  <si>
    <t>ВИНТ TCEI M6X14 P.FIL.-UNI 5931-12.9</t>
  </si>
  <si>
    <t>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t>
  </si>
  <si>
    <t>SCREW TCEI M6X16 P.FIL.-UNI 5931-12.9</t>
  </si>
  <si>
    <t>ВИНТ TCEI M6X16 P.FIL.−UNI 5931−12.9</t>
  </si>
  <si>
    <t>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</si>
  <si>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TCEI M8X16 ЧАСТИЧНАЯ РЕЗЬБА.-UNI 5931-12.9</t>
  </si>
  <si>
    <t>ВИНТ СТАЛЬНОЙ . С ЦИЛИНДРИЧЕСКОЙ ГОЛОВКОЙ ПОД ШЕСТИГРАННИК. РЕЗЬБА М8. ДЛИНА 16 ММ. ПРОЧНОСТЬ НА РАЗРЫВ 1200 МПА</t>
  </si>
  <si>
    <t>SCREW TCEI M8X25 PARTIALLY THREADED-UNI 5931-12.9</t>
  </si>
  <si>
    <t>Болт M8X25 UNI 5931-12.9</t>
  </si>
  <si>
    <t>БОЛТ СТАЛЬНОЙ М8 Х 25. ПРОНОСТЬ НА РАЗРЫВ 1200 Мпа. ГОЛОВКА ПОД ШЕСТИГРАННЫЙ КЛЮЧ</t>
  </si>
  <si>
    <t>БОЛТ СТАЛЬНОЙ С ЦИЛИНДРИЧЕСКОЙ ГОЛОВКОЙ, М14, ДЛИНА РЕЗЬБОВОЙ ЧАСТИ 35 ММ, ПРОЧНОСТЬ НА РАЗРЫВ 1200 МПА. ДЛЯ ГИБОЧНОГО СТАНКА BARWISER 22</t>
  </si>
  <si>
    <t>FULL THREAD SOCKET CAP M6X12 DIN 912</t>
  </si>
  <si>
    <t>МУФТА СОЕДИНИТЕЛЬНАЯ С РЕЗЬБОЙ М6Х12. МАТЕРИАЛ СТАЛЬ ЛИТАЯ. ИЗГОТОВЛЕНИЕ ТОЧЕНИЕ, ФРЕЗЕРОВКА.</t>
  </si>
  <si>
    <t>FULL THREAD SOCKET CAP M6X16 DIN 912</t>
  </si>
  <si>
    <t>Болт M6X16  с цилиндрической головкой под шестигранник DIN 912</t>
  </si>
  <si>
    <t>БОЛТ M6X16 С ЦИЛИНДРИЧЕСКОЙ ГОЛОВКОЙ ПОД ШЕСТИГРАННИК DIN 912. МАТЕРИАЛ СТАЛЬ. ПРЕДЕЛ ПРОЧНОСТИ НА РАЗРЫ 800 МПА</t>
  </si>
  <si>
    <t>SOCKET CAP M8X16 DIN 912</t>
  </si>
  <si>
    <t xml:space="preserve"> Винт с головкой с внутренним шестигранником M8X16 DIN 912</t>
  </si>
  <si>
    <t>БОЛТ СТАЛЬНОЙ С РЕЗЬБОЙ М8, ДЛИНА 16ММ. С ГОЛОВКОЙ ПОД ШЕСТИГРАННИК. ПРОЧНОСТЬ НА РАЗРЫВ 800 МПА</t>
  </si>
  <si>
    <t xml:space="preserve"> БОЛТ СТАЛЬНОЙ С РЕЗЬБОЙ М8, ДЛИНА 16ММ. С ГОЛОВКОЙ ПОД ШЕСТИГРАННИК. ПРОЧНОСТЬ НА РАЗРЫВ 800 МПА</t>
  </si>
  <si>
    <t>SCREW TCEI M8X25 FULL THREAD-UNI 5931/TF-12.9</t>
  </si>
  <si>
    <t>Винт TCEI M8X25 FULL THREAD−UNI 5931/TF−12.9</t>
  </si>
  <si>
    <t>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</si>
  <si>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8466940000
7318156900</t>
  </si>
  <si>
    <t>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</si>
  <si>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</si>
  <si>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M8X25,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</si>
  <si>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SCREW TCEI M8X30 PARTIALLY THREADED UNI 5931/TF-12.9</t>
  </si>
  <si>
    <t>Винт TCEI M8X30 с резьбой UNI 5931/TF−12.9</t>
  </si>
  <si>
    <t>FULL THREAD SOCKET CAP M10X25 DIN 912</t>
  </si>
  <si>
    <t>Втулка с резьбой CAP M10X25DIN 912</t>
  </si>
  <si>
    <t>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</si>
  <si>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 xml:space="preserve"> 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</si>
  <si>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SCREW TCEI M10X30 T.FIL.-UNI 5931/TF-12.9</t>
  </si>
  <si>
    <t>Винт TCEI M10X30 T.FIL.−UNI 5931/TF−12.9</t>
  </si>
  <si>
    <t>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</si>
  <si>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</si>
  <si>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</si>
  <si>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</si>
  <si>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</si>
  <si>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SCREW  TCBEI M6x16 UNI-9327 12.9</t>
  </si>
  <si>
    <t>ВинтTCBEI M6x16 UNI-9327 12.9</t>
  </si>
  <si>
    <t>SCREW TCBEI M8X16 - UNI 9327 - 10.9</t>
  </si>
  <si>
    <t>ВИНТ TCBEI M8X16 - UNI 9327 -10.9</t>
  </si>
  <si>
    <t xml:space="preserve"> БОЛТ СТАЛЬНОЙ М8 С ЦИЛИНДРИЧЕСКОЙ ГОЛОВКОЙ ПОД ШЕСТИГРАННИК. ПРОЧНОСТЬ НА РАЗРЫВ 1000 МПА ДЛИНА 16 ММ</t>
  </si>
  <si>
    <t>SCREW TSPEI M5X12 -UNI 5933- 10.9</t>
  </si>
  <si>
    <t>ВИНТ С ПОТАЙНОЙ ГОЛОВКОЙ И ОТВЕРСТИЕМ ПОД ШЕСТИГРАННИК. ПРОЧНОСТЬ НА РАЗРЫВ 900 МПА. РЕЗЬБА М5. ДЛИНА 12 ММ</t>
  </si>
  <si>
    <t>ВИНТ СТАЛЬНОЙ М12 С РЕЗЬБОЙ ДЛИНОЙ 25 ММ С КОНИЧЕСКОЙ ШЛЯПКОЙ И ОТВЕРСТИЕМ ПОД ШЕСТИГРАННЫЙ КЛЮЧ. ПРОЧНОСТЬ НА РАЗРЫВ 1000 МПА</t>
  </si>
  <si>
    <t>ВИНТ УСТАНОВОЧНЫЙ, СТАЛЬ, 1200 МПА; M5X10 DIN 913. ДЛЯ СТАНКА STRIP CB 4 1200</t>
  </si>
  <si>
    <t>socket set screw (flat point) M18X20 DIN 913</t>
  </si>
  <si>
    <t>ВИНТ STEI M18X20 -UNI 5923-12.9</t>
  </si>
  <si>
    <t>БОЛТ М18 (СТАЛЬ) КЛАСС ПРОЧНОСТИ 12.9. ПРОЧНОСТЬ НА РАЗРЫВ 1200 МПА. ИСОПЛЬЗУЕТСЯ В БЛОК ПРАВКИ ДЛЯ ФИКСАЦИИ БАРАБАНА ПРАВКИ. СТАНОК FORMULA 14</t>
  </si>
  <si>
    <t>SOCKET SET SCREW (CONE POINT) M8X20 DIN 914</t>
  </si>
  <si>
    <t>БОЛТ M8X20 DIN 914</t>
  </si>
  <si>
    <t>ШПИЛЬКА СТАЛЬНАЯ М8 Х 20. ПРОНОСТЬ НА РАЗРЫВ 800 Мпа. ДЛЯ СТОПОРЕНИЯ ГАЙКИ</t>
  </si>
  <si>
    <t>ГАЙКА НИЗКАЯ, СТАЛЬ, M5 -UNI 5589-65- 8.8. ПРЕДЕЛ ПРОЧНОСТИ 800 МПА. ДЛЯ СТАНКА STRIP CB 4 1200, ДИАМЕТР ВЫСТУПОВ РЕЗЬБЫ ПРИМЕРНО 4,1 ММ</t>
  </si>
  <si>
    <t>THIN HEX NUT M12 8.8 DIN 936</t>
  </si>
  <si>
    <t>Кольцо стопорное  для вала  D=12 (SEEGER)</t>
  </si>
  <si>
    <t>THIN HEX NUT M14 8.8 DIN 936</t>
  </si>
  <si>
    <t>Гайка M14 8.8 DIN 936</t>
  </si>
  <si>
    <t>ГАЙКА M14 8.8 DIN 936, СТАЛЬНАЯ ШЕСТИГРАННАЯ ДЛЯ ФИКСАЦИИ НОЖА В ПОСАДОЧНОМ МЕСТЕ, ДЛЯ МАШИНЫ ГИБОЧНОЙ С АВТОМАТИЧЕСКИМ УПРАВЛЕНИЕМ ЭЛЕКТРОФИЦИРОВАННОЙ FORMULA 14</t>
  </si>
  <si>
    <t>NUT ML16X1,5 UNI 5589-936 AVP LEFT</t>
  </si>
  <si>
    <t>ГАЙКА ML16X1,5 UNI 5589-936 AVP LEFT</t>
  </si>
  <si>
    <t>ГАЙКА С ЛЕВОЙ РЕЗЬБОЙ М16</t>
  </si>
  <si>
    <t>NUT M6 NORMALE-UNI 5588-65-8.8</t>
  </si>
  <si>
    <t>ГАЙКА-UNI 5588-65-8.8</t>
  </si>
  <si>
    <t>ГАЙКА СТАЛЬНАЯ М6. ДЛЯ СОБСТВЕННЫХ НУЖД КОМПАНИИ.</t>
  </si>
  <si>
    <t>Thin hex nut M4 w/nylon insert DIN 985</t>
  </si>
  <si>
    <t>ГАЙКА М4. САМОСТОПОРЯЩАЯСЯ С НЕЙЛОНОВЫМ КОЛЬЦОМ ДЛЯ ПРЕДОТВРАЩЕНИЯ ОТВИНЧИВАНИЯ</t>
  </si>
  <si>
    <t>SELF-LOCKING NUT M6 -UNI 7473-8.8</t>
  </si>
  <si>
    <t>ГАЙКА САМОСТОПОРЯЩАЯСЯ M6 -UNI 7473-8.8</t>
  </si>
  <si>
    <t>ГАЙКА М6 САМОСТОПОРЯЩАЯСЯ С ПОЛИУРЕТАНОВЫМ КОЛЬЦОМ ДЛЯ ПРЕДОТВРАЩЕНИЯ ОТКРУЧИВАНИЯ. ДЛЯ СОБСТВЕННЫХ НУЖД КОМПАНИИ.</t>
  </si>
  <si>
    <t>.ГАЙКА САМОСТОПОРЯЩАЯСЯ СТАЛЬНАЯ С РЕЗЬБОЙ М6, ИМЕЕТ РЕЗИНОВОЕ КОЛЬЦО ДЛЯ ПРЕДОТВРАЩЕНИЯ ОТКРУЧИВАНИЯ,ДЛЯ СТАНКА СТЫКОВОЙ СВАРКИ СОПРОТИВЛЕНИЕМ, МОДЕЛЬ STRIP CB 4/1200</t>
  </si>
  <si>
    <t>ГАЙКА САМОСТОПОРЯЩАЯСЯ M6 -UNI 7473-8.8, СТАЛЬНАЯ</t>
  </si>
  <si>
    <t>HEX NUT M12 W/NYLON INSERT DIN 982</t>
  </si>
  <si>
    <t>Гайка М12 самостопорящаяся</t>
  </si>
  <si>
    <t>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t>
  </si>
  <si>
    <t>WASHER FOR TE D.8 -UNI 6592-A2</t>
  </si>
  <si>
    <t>ШАЙБА СТАЛЬНАЯ ДЛЯ БОЛТА М8, ДИАМ ВНУТР 8,4 ММ, ДИАМ ВНЕШ 12 ММ. ДЛЯ СОБСТВЕННЫХ НУЖД КОМПАНИИ.</t>
  </si>
  <si>
    <t>WASHER FOR TE D.6 -UNI 6592-R40</t>
  </si>
  <si>
    <t>ШАЙБА ДЛЯ БОЛТОВ ТИПА TE D.6 -UNI 6592-R40</t>
  </si>
  <si>
    <t>.ШАЙБА СТАЛЬНАЯ ДЛЯ БОЛТА М6,ДЛЯ СТАНКА СТЫКОВОЙ СВАРКИ СОПРОТИВЛЕНИЕМ, МОДЕЛЬ STRIP CB 4/1200</t>
  </si>
  <si>
    <t>ШАЙБА СТАЛЬНАЯ TE D.6 -UNI 6592-R40 ДЛЯ БОЛТА М6 С ШЕСТИГРАННОЙ ГОЛОВКОЙ.</t>
  </si>
  <si>
    <t>WASHER FOR TE D.8 - UNI 6592 - R40</t>
  </si>
  <si>
    <t>ШАЙБА ДЛЯ БОЛТА TE D.8 - UNI 6592 - R40</t>
  </si>
  <si>
    <t>ШАЙБА СТАЛЬНАЯ ДЛЯ БОЛТА М8. ВНУТРЕННИЙ ДИАМЕТР 8,4 ММ, ВНЕШНИЙ 40, ТОЛЩИНА 2,6ММ</t>
  </si>
  <si>
    <t>WASHER FOR TE D=10 UNI 6592R40</t>
  </si>
  <si>
    <t>Шайба TE D=10 UNI 6592R40</t>
  </si>
  <si>
    <t xml:space="preserve"> ШАЙБА D10. СТАЛЬ</t>
  </si>
  <si>
    <t>WASHER FOR TE D=12 UNI 6592R40</t>
  </si>
  <si>
    <t>Шайба D=12 UNI 6592R40</t>
  </si>
  <si>
    <t>ШАЙБА ДЛЯ ВИНТА M12, ПРЕДНАЗН.
ДЛЯ СТАНОК ДЛЯ ВЯЗКИ
ЦИЛИНДРИЧЕСКИХ СВАЙ МОД. CM
PRO 1600</t>
  </si>
  <si>
    <t>WASHER FOR TE D=14 6592R40</t>
  </si>
  <si>
    <t>Шайба D=14 UNI 6592R40</t>
  </si>
  <si>
    <t>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</si>
  <si>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FLAT WASHER D.20 -UNI 6592-R40</t>
  </si>
  <si>
    <t>ШАЙБА D20 DIN 125</t>
  </si>
  <si>
    <t>ШАЙБА D20 DIN 125 ПОД ГАЙКУ, ФИКСИРУЮЩУЮ РОЛИК НА ВАЛУ, СТАЛЬНАЯ БЕЗ РЕЗЬБЫ, ДЛЯ СТАНКА ДЛЯ ВЯЗКИ ЦИЛИНДРИЧЕСКИХ СВАЙ</t>
  </si>
  <si>
    <t>FLAT WASHER D=20 DIN 125</t>
  </si>
  <si>
    <t>ШАЙБА D20 DIN 125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</si>
  <si>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Special flat washer DI=6.5 DE=18 H=3</t>
  </si>
  <si>
    <t>ШАЙБА DI=6.5 DE=18 H=3</t>
  </si>
  <si>
    <t>ШАЙБА СТАЛЬНАЯ ДИАМ ВНУТР 6,5 ММ, ВНЕШ ДИАМ. 18 ММ, ТОЛЩИНА 3 ММ</t>
  </si>
  <si>
    <t>Special flat washer DI=10.5DE=25 H=3</t>
  </si>
  <si>
    <t>Шайба плоская DI=10,5 DE=25 Н=3</t>
  </si>
  <si>
    <t>FENDER WASHER D=6.4X18X1.6 DIN 9021</t>
  </si>
  <si>
    <t>ШАЙБА D=6.4X18X1.6 DIN 9021</t>
  </si>
  <si>
    <t>ШАЙБА СТАЛЬНАЯ ВНУТР ДИМ 6,4 ММ, ВНЕШ ДИАМ 18 ММ, ТОЛЩИНА 1,6 ММ. ДЛЯ СОБСТВЕННЫХ НУЖД КОМПАНИИ.</t>
  </si>
  <si>
    <t>ШАЙБА СТАЛЬНАЯ, УВЕЛИЧЕННАЯ, ДЛЯ БОЛТОВ М6, ВНУТРЕННИЙ ДИАМЕТР 6,4 ММ, ВНЕШНИЙ ДИАМЕТР 18 ММ, ТОЛЩИНА 1,6 ММ,ДЛЯ СТАНКА СТЫКОВОЙ СВАРКИ СОПРОТИВЛЕНИЕМ, МОДЕЛЬ STRIP CB 4/1200</t>
  </si>
  <si>
    <t>Fender washer D=10,5X45X5 DIN 9021</t>
  </si>
  <si>
    <t>Прокладка шайбы D=10,5X45X5 DIN9021</t>
  </si>
  <si>
    <t xml:space="preserve"> ШАЙБА 10,5X45X5. СТАЛЬ</t>
  </si>
  <si>
    <t>Fender washer M10 D=11X30X2.5 DIN 9021</t>
  </si>
  <si>
    <t>Шайба M10 D = 11X30X2,5 DIN 9021</t>
  </si>
  <si>
    <t>ШАЙБА СТАЛЬНАЯ ПОД БОЛТ М10.ОТВЕРСТИЕ 11 ММ, ДИАМЕТР 30,2 ММ, ТОЛЩИНА 2,5. ДЛЯ ПРИЖМА БОЛТА</t>
  </si>
  <si>
    <t>ШАЙБА КОНИЧЕСКАЯ СТОПОРНАЯ SCHNORR С ЗУБЬЯМИ С ОБЕИХ СТОРОН D=5 ДЛЯ ГИБОЧНО-ОТРЕЗНОГО СТАНКА FORMULA 14</t>
  </si>
  <si>
    <t>SCHNORR</t>
  </si>
  <si>
    <t>SPRING WASHER "SCHNORR" D=6 DIN 6796</t>
  </si>
  <si>
    <t>Шайба пружинная "SCHNORR" D=6 DIN 6796</t>
  </si>
  <si>
    <t>ШАЙБА КОНИЧЕСКАЯ СТОПОРНАЯ SCHNORR С ЗУБЬЯМИ С ОБЕИХ СТОРОН D=6 ДЛЯ ГИБОЧНО-ОТРЕЗНОГО СТАНКА FORMULA 14</t>
  </si>
  <si>
    <t>SCHNELL SPA, SCHNORR GMBH</t>
  </si>
  <si>
    <t>WASHER SCHNORR D.6</t>
  </si>
  <si>
    <t>ШАЙБА КОНИЧЕСКАЯ СТОПОРНАЯ SCHNORR С ЗУБЬЯМИ С ОБЕИХ СТОРОН D=6 ДЛЯ ГИБОЧНО-ОТРЕЗНОГО СТАНКА FORMULA 14 . ДЛЯ СОБСТВЕННЫХ НУЖД КОМПАНИИ.</t>
  </si>
  <si>
    <t>SCHNORR GMBH</t>
  </si>
  <si>
    <t>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t>
  </si>
  <si>
    <t>SCHNORR WASHER D=8</t>
  </si>
  <si>
    <t>Шайба SCHNORR  D=8</t>
  </si>
  <si>
    <t>ШАЙБА КОНИЧЕСКАЯ СТОПОРНАЯ SCHNORR С ЗУБЬЯМИ С ОБЕИХ СТОРОН D=10 ДЛЯ ГИБОЧНО-ОТРЕЗНОГО СТАНКА</t>
  </si>
  <si>
    <t>8466940000
7318210009</t>
  </si>
  <si>
    <t>ШАЙБА КОНИЧЕСКАЯ СТОПОРНАЯ SCHNORR С ЗУБЬЯМИ С ОБЕИХ СТОРОН, D=8,ДЛЯ МАШИНЫ ГИБОЧНОЙ С АВТОМАТИЧЕСКИМ УПРАВЛЕНИЕМ ЭЛЕКТРОФИЦИРОВАННОЙ, МОДЕЛЬ FORMULA 14</t>
  </si>
  <si>
    <t>WASHER SCHNORR D.8</t>
  </si>
  <si>
    <t>ШАЙБА КОНИЧЕСКАЯ СТОПОРНАЯ SCHNORR С ЗУБЬЯМИ С ОБЕИХ СТОРОН D=10 ДЛЯ ГИБОЧНО-ОТРЕЗНОГО СТАНКА. ДЛЯ СОБСТВЕННЫХ НУЖД КОМПАНИИ.</t>
  </si>
  <si>
    <t>ШАЙБА КОНИЧЕСКАЯ СТОПОРНАЯ SCHNORR С ЗУБЬЯМИ С ОБЕИХ СТОРОН, D=8,ГИБОЧНО-ПРАВИЛЬНО-ОТРЕЗНОГО СТАНКА</t>
  </si>
  <si>
    <t xml:space="preserve"> ШАЙБА КОНИЧЕСКАЯ СТОПОРНАЯ SCHNORR С ЗУБЬЯМИ С ОБЕИХ СТОРОН, D=8, МАТЕРИАЛ СТАЛЬГИБОЧНО-ПРАВИЛЬНО-ОТРЕЗНОГО СТАНКА</t>
  </si>
  <si>
    <t>ШАЙБА КОНИЧЕСКАЯ СТОПОРНАЯ SCHNORR С ЗУБЬЯМИ С ОБЕИХ СТОРОН, D=8, ДЛЯ МАШИНЫ ГИБОЧНОЙ С АВТОМАТИЧЕСКИМ УПРАВЛЕНИЕМ ЭЛЕКТРОФИЦИРОВАННОЙ, МОДЕЛЬ FORMULA 14</t>
  </si>
  <si>
    <t>SCHNORR ITALIA S.R.L.</t>
  </si>
  <si>
    <t>ШАЙБА КОНИЧЕСКАЯ СТОПОРНАЯ SCHNORR С ЗУБЬЯМИ С ОБЕИХ СТОРОН, D=8, МАТЕРИАЛ СТАЛЬГИБОЧНО-ПРАВИЛЬНО-ОТРЕЗНОГО СТАНКА</t>
  </si>
  <si>
    <t>CONICAL SPRING WASHER "SCHNORR" D=10 DIN 6796</t>
  </si>
  <si>
    <t>Шайба пружинная коническая "SCHNORR"</t>
  </si>
  <si>
    <t>ШАЙБА КОНИЧЕСКАЯ СТОПОРНАЯ SCHNORR С ЗУБЬЯМИ С ОБЕИХ СТОРОН D=10 ДЛЯ ГИБОЧНО-ОТРЕЗНОГО СТАНКА BAR WISER 22 N</t>
  </si>
  <si>
    <t>7318210009
8466940000</t>
  </si>
  <si>
    <t>ШАЙБА КОНИЧЕСКАЯ СТОПОРНАЯ SCHNORR С ЗУБЬЯМИ С ОБЕИХ СТОРОН D=10ДЛЯ МАШИНЫ ГИБОЧНОЙ С АВТОМАТИЧЕСКИМ УПРАВЛЕНИЕМ ЭЛЕКТРОФИЦИРОВАННОЙ, МОДЕЛЬ FORMULA 14</t>
  </si>
  <si>
    <t>WASHER SCHNORR D,10</t>
  </si>
  <si>
    <t>ШАЙБА КОНИЧЕСКАЯ СТОПОРНАЯ SCHNORR С ЗУБЬЯМИ С ОБЕИХ СТОРОН D=10ДЛЯ ПРАВИЛЬНО-ГИБОЧНОГО СТАНКА PRIMA13,</t>
  </si>
  <si>
    <t>WASHER SCHNORR D.10</t>
  </si>
  <si>
    <t>ШАЙБА КОНИЧЕСКАЯ СТОПОРНАЯ SCHNORR С ЗУБЬЯМИ С ОБЕИХ СТОРОН D=10ДЛЯ ПРАВИЛЬНО-ГИБОЧНОГО СТАНКА PRIMA13.</t>
  </si>
  <si>
    <t>ШАЙБА КОНИЧЕСКАЯ СТОПОРНАЯ SCHNORR С ЗУБЬЯМИ С ОБЕИХ СТОРОН D=10 ДЛЯ ПРАВИЛЬНО-ГИБОЧНОГО СТАНКА PRIMA13.</t>
  </si>
  <si>
    <t>ШАЙБА КОНИЧЕСКАЯ ПРУЖИННАЯ "SCHNORR" ШАЙБА КОНИЧЕСКАЯ СТОПОРНАЯ SCHNORR С ЗУБЬЯМИ С ОБЕИХ СТОРОН D=10 ДЛЯ ПРАВИЛЬНО-ГИБОЧНОГО СТАНКА PRIMA13.</t>
  </si>
  <si>
    <t>WASHER SCHNORR D.12</t>
  </si>
  <si>
    <t>ШАЙБА КОНИЧЕСКАЯ СТОПОРНАЯ SCHNORR С ЗУБЬЯМИ С ОБЕИХ СТОРОН D=12 ДЛЯ ГИБОЧНО-ОТРЕЗНОГО СТАНКА FORMULA 14. ДЛЯ СОБСТВЕННЫХ НУЖД КОМПАНИИ.</t>
  </si>
  <si>
    <t>ШАЙБА КОНИЧЕСКАЯ СТОПОРНАЯ SCHNORR С ЗУБЬЯМИ С ОБЕИХ СТОРОН D=14 ДЛЯ ГИБОЧНОГО СТАНКА BARWISER 22</t>
  </si>
  <si>
    <t xml:space="preserve"> ROSETTA DI SICUREZZA 55 SKF MB 11 </t>
  </si>
  <si>
    <t xml:space="preserve"> ШАЙБА ЗАЩИТНАЯ  55 SKF MB 11   </t>
  </si>
  <si>
    <t xml:space="preserve"> ШАЙБА ЗАЩИТНАЯ  55 SKF MB 11   сталь</t>
  </si>
  <si>
    <t xml:space="preserve">IT </t>
  </si>
  <si>
    <t>SAFETY WASHER 90 SKF MB18</t>
  </si>
  <si>
    <t>ШАЙБА ПРЕДОХРАНИТЕЛЬНАЯ 90 SKF MB18</t>
  </si>
  <si>
    <t>ШАЙБА СТАЛЬНАЯ МНОГО ЛАПЧАТАЯ (СТОПОРНАЯ) ДЛЯ ФИКСАЦИИ И УСТАНОВКИ СТОПОРНОЙ ГАЙКИ. ДЛЯ ОБОРУДОВАНИЯ ПРОИЗВОДСТВА ОБЪЕМНЫХ КАРКАСОВ.</t>
  </si>
  <si>
    <t>ШАЙБА СТАЛЬНАЯ МНОГО ЛАПЧАТАЯ (СТОПОРНАЯ) ДЛЯ ФИКСАЦИИ И УСТАНОВКИ СТОПОРНОЙ ГАЙКИ.ДЛЯ ОБОРУДОВАНИЯ ПРОИЗВОДСТВА ОБЪЕМНЫХ КАРКАСОВ.</t>
  </si>
  <si>
    <t>SELF-LOCKING WASHER NORD-LOCK NLX 06</t>
  </si>
  <si>
    <t>САМОТОРМОЗЯЩАЯ ШАЙБА NORD-LOCK NLX 06</t>
  </si>
  <si>
    <t>СТАЛЬНАЯ ШАЙБА М6 NORD-LOCK NLX 06 САМОТОРМОЗЯЩАЯ, С НАСЕЧКАМИ ДЛЯ РЕЗЬБЫ</t>
  </si>
  <si>
    <t>NORD LOCK</t>
  </si>
  <si>
    <t>SELF-LOCKING WASHER NORD-LOCK NLX 08</t>
  </si>
  <si>
    <t>САМОСТОПОРЯЩАЯСЯ ШАЙБА NORD-LOCK NLX 08</t>
  </si>
  <si>
    <t>ШАЙБА СТАЛЬНАЯ ТОРЕЛЬЧАТАЯ С НАСЕЧКАМИ ДЛЯ САМОСТОПОРЕНИЯ. ДИАМ ВНУТР 8,4 ММ, ДИАМ ВНЕШ 13,5 ММ,ТОЛЩИНА 2,2 ММ</t>
  </si>
  <si>
    <t>NORDLOCK INTERNATIONAL AB</t>
  </si>
  <si>
    <t>NORD-LOCK</t>
  </si>
  <si>
    <t>CURVED ELASTIC WASHER  M6 UNI8840-DIN137A</t>
  </si>
  <si>
    <t>CURVED ELASTIC WASHER M6 UNI8840-DIN137A</t>
  </si>
  <si>
    <t>ШАЙБА СТАЛЬНАЯ ЭЛАСТИЧНАЯ ДЛЯ БОЛТА М6. ДИАМ ВНУТР 6,4 ММ, ДИАМ ВНЕШ 12 ММ, ТОЛЩИНА 0,5 ММ, ВЫСОТА 2,5 ММ</t>
  </si>
  <si>
    <t>A-SHAPED TAB 5X5X10</t>
  </si>
  <si>
    <t>ШПОНКА</t>
  </si>
  <si>
    <t>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t>
  </si>
  <si>
    <t>7318240009
7318240008</t>
  </si>
  <si>
    <t>A-SHAPED KEY 6x6x20</t>
  </si>
  <si>
    <t>A-ОБРАЗНЫЙ КЛЮЧ 6X6X20</t>
  </si>
  <si>
    <t>ШПОНКА СТАЛЬНАЯ, РАЗМ.8X7X25ММ. ДЛЯ ШПОНОЧНОГО СОЕДИНЕНИЯ ЗУБЧАТОГО КОЛЕСА НА ВАЛУ ДВИГАТЕЛЯ ГИБОЧНОГО СТАНКА</t>
  </si>
  <si>
    <t>A-SHAPED FEATHER 8X7X25</t>
  </si>
  <si>
    <t>Шпонка 8X7X25</t>
  </si>
  <si>
    <t>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t>
  </si>
  <si>
    <t>ШПОНКА 8X7X30</t>
  </si>
  <si>
    <t xml:space="preserve"> ШПОНКА. СТАЛЬ.ФРЕЗЕРОВАНИЕ, ШЛИФОВАНИЕ. ГАБАРИТЫ 8 Х 7 Х 30 ММ. ДЛЯ УЗЛА ГИБКИ АРМАТУРЫ СТАНКА FORMULA 14</t>
  </si>
  <si>
    <t>A-SHAPED FEATHER 8X7X40</t>
  </si>
  <si>
    <t>Шпонка 8X7X40</t>
  </si>
  <si>
    <t xml:space="preserve">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t>
  </si>
  <si>
    <t>FIXING KEY A-SHAPE 8X7X90 (CHIAVETTA)</t>
  </si>
  <si>
    <t>Шпонка</t>
  </si>
  <si>
    <t>СТАЛЬНАЯ ШПОНКА СОЕДИНЕНИЯ ПРИВОДНОГО ВАЛА С РЕДУКТОРОМДЛЯ ГИБОЧНОЙ МАШИНЫ С АВТОМАТИЧЕСКИМ УПРАВЛЕНИЕМ RETA 16</t>
  </si>
  <si>
    <t>A-SHAPED TAB KEY 14X9X40 (CHIAVETTA)</t>
  </si>
  <si>
    <t>ШПОНКА СТАЛЬНАЯ, РАЗМ.14X9X40ММ. ДЛЯ ШПОНОЧНОГО СОЕДИНЕНИЯ ЗУБЧАТОГО КОЛЕСА НА ВАЛУ ДВИГАТЕЛЯ ПРАВИЛЬНО-ОТРЕЗНОГО СТАНКА</t>
  </si>
  <si>
    <t>A-SHAPED TONGUE 14X9X45</t>
  </si>
  <si>
    <t>ШПОНКА СТАЛЬНАЯ, РАЗМ.14X9X45ММ. ДЛЯ ШПОНОЧНОГО СОЕДИНЕНИЯ ЗУБЧАТОГО КОЛЕСА НА ВАЛУ ДВИГАТЕЛЯ ПРАВИЛЬНО-ОТРЕЗНОГО СТАНКА R12</t>
  </si>
  <si>
    <t xml:space="preserve"> LINGUETTA AD INCASTRO FORMA A 18X11X40 </t>
  </si>
  <si>
    <t xml:space="preserve"> ЭЛЕМЕНТ БЛОКИРОВКИ ФОРМЫ A 18X11X40</t>
  </si>
  <si>
    <t xml:space="preserve"> ЭЛЕМЕНТ БЛОКИРОВКИ ФОРМЫ A 18X11X40 сталь </t>
  </si>
  <si>
    <t>BERARDI</t>
  </si>
  <si>
    <t>732690
7318240009</t>
  </si>
  <si>
    <t>A-SHAPED TONGUE 18X11X40</t>
  </si>
  <si>
    <t>ШПОНКА,СТАЛЬНАЯ, 18Х11Х40 ММ, ДЛЯ ФИКСАЦИИ ШКИВА НА РОТОРЕ.</t>
  </si>
  <si>
    <t>ШПОНКА, СТАЛЬНАЯ, 18Х11Х40 ММ, ДЛЯ ФИКСАЦИИ ШКИВА НА РОТОРЕ.</t>
  </si>
  <si>
    <t>HEAVY ELASTIC PIN D=3 L=24</t>
  </si>
  <si>
    <t>ПАЛЕЦ ЭЛАСТИЧНЫЙ D=3 L=24</t>
  </si>
  <si>
    <t>ШТИФТ ЦИЛИНДРИЧЕСКИЙ СТАЛЬНОЙ. D=3 L=24 ДЛЯ ГИБОЧНО-ОТРЕЗНОГО СТАНКА FORMULA 14</t>
  </si>
  <si>
    <t>Hardened parallel pin D=6X40 UNI6364</t>
  </si>
  <si>
    <t>ПАЛЕЦ УСИЛЕННЫЙ D=6X40 UNI6364</t>
  </si>
  <si>
    <t>ШТИФТ СТАЛЬНОЙ, ДИАМЕТРОМ 6 ММ , ДЛИНА 40 ММ /РЕЗКА, ТОЧЕНИЕ/ ДЛЯ ФИКСАЦИИ ГАЙКИ ДЛЯ ПЕРЕМЕЩЕНИЯ РОЛИКА РЕГУЛИРОВКИ АРМАТУРЫ</t>
  </si>
  <si>
    <t>SECURITY PIN D=8 L=30 UNI 63</t>
  </si>
  <si>
    <t>Штифт защитный D = 8 L = 30 UNI 63</t>
  </si>
  <si>
    <t>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</si>
  <si>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 xml:space="preserve"> 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</si>
  <si>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CYLINDRIC PLUG D=10 L=25</t>
  </si>
  <si>
    <t>Заглушка цилиндрическая  D10</t>
  </si>
  <si>
    <t>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t>
  </si>
  <si>
    <t>СТАЛЬНОЕ СТОПОРНОЕ КОЛЬЦО НАРУЖНЕЕ ДЛЯ ФИКСАЦИИ ВАЛА</t>
  </si>
  <si>
    <t>RETAINING RING FOR SHAFT D=12 (SEEGER)</t>
  </si>
  <si>
    <t>Кольцо стопорное вала D=12(SEEGER)</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</si>
  <si>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</si>
  <si>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SEEGER</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</si>
  <si>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</si>
  <si>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STOP RING FOR SHAFT SEEGER D=16</t>
  </si>
  <si>
    <t>Стопорное кольцо вала SEEGER D = 16</t>
  </si>
  <si>
    <t>ШАЙБА СТАЛЬНАЯ, СТОПОРНАЯ ДИАМ. 16. ДЛЯ ПРАВИЛЬНО-ГИБОЧНОГО СТАНКА PRIMA13.</t>
  </si>
  <si>
    <t>RETAINING RING FOR SHAFT SEEGER D=35</t>
  </si>
  <si>
    <t>Кольцо стопорное D35</t>
  </si>
  <si>
    <t>СТОПОРНОЕ КОЛЬЦО ДЛЯ ШТИФТА SEEGER D35 СТОПОРНАЯ ШАЙБА ИЗ СТАЛИ ДЛЯ ФИКСАЦИИ ВАЛА ДЛЯ ГИБОЧНОГО СТАНКА RETA 13. ДИАМЕТР 35ММ.</t>
  </si>
  <si>
    <t>7318290009
7318210009</t>
  </si>
  <si>
    <t>СТОПОРНАЯ ШАЙБА ИЗ СТАЛИ ДЛЯ ФИКСАЦИИ ВАЛА ДЛЯ ГИБОЧНОГО СТАНКА RETA 13, ДИАМЕТР 35ММ,</t>
  </si>
  <si>
    <t>СТОПОРНАЯ ШАЙБА ИЗ СТАЛИ ДЛЯ ФИКСАЦИИ ВАЛА ДЛЯ ГИБОЧНОГО СТАНКА RETA 13. ДИАМЕТР 35ММ.</t>
  </si>
  <si>
    <t>SEEGER-ORBIS GMBH &amp; CO.</t>
  </si>
  <si>
    <t>RETAINING RING FOR BORE (INTERNAL) D=30 DIN 472</t>
  </si>
  <si>
    <t>Кольцо стопорное D=30</t>
  </si>
  <si>
    <t>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t>
  </si>
  <si>
    <t>СТОПОРНОЕ КОЛЬЦО( ШАЙБА) ДЛЯ ОТВЕРСТИЯ 30ММ ИЗ СТАЛИ ДЛЯ ФИКСАЦИИ ПРАВИЛЬНОГО РОЛИКА ДЛЯ ГИБОЧНОГО СТАНКА RETA 13.</t>
  </si>
  <si>
    <t>STOP SEEGER RING FOR HOLE D=35</t>
  </si>
  <si>
    <t>СТОП SEEGER КОЛЬЦО ДЛЯ ОТВЕРСТИЯ D = 35</t>
  </si>
  <si>
    <t>КОЛЬЦО СТОПОРНОЕ СТАЛЬНОЕ ДИАМЕТРОМ 35 ММ</t>
  </si>
  <si>
    <t>SEEGER STOP RING FOR HOLE D=40</t>
  </si>
  <si>
    <t>КОЛЬЦО СТОПОРНОЕ SEEGER ДЛЯ ОТВЕРСТИЯ D = 40</t>
  </si>
  <si>
    <t>ШАЙБА СТОПОРНАЯ СТАЛЬНАЯ НЕЗАМКНУТАЯ, D=40 ДЛЯ ФИКСАЦИИ ПОДШИПНИКА НА ВАЛУ, ДЛЯ МАШИНЫ ГИБОЧНОЙ С АВТОМАТИЧЕСКИМ УПРАВЛЕНИЕМ ЭЛЕКТРОФИЦИРОВАННОЙ FORMULA 14</t>
  </si>
  <si>
    <t>RETAINIING RING FOR HOLE SEEGER D=42</t>
  </si>
  <si>
    <t>Кольцо стопорное гнезда SEEGER D=42</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</si>
  <si>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</si>
  <si>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</si>
  <si>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ШАЙБА СТОПОРНАЯ СТАЛЬНАЯ НЕЗАМКНУТАЯ, D=42 ДЛЯ ФИКСАЦИИ ПОДШИПНИКА НА ВАЛУ, ДЛЯ МАШИНЫ ГИБОЧНОЙ С АВТОМАТИЧЕСКИМ УПРАВЛЕНИЕМ ЭЛЕКТРОФИЦИРОВАННОЙ</t>
  </si>
  <si>
    <t>STOP RING FOR SEEGER HOLE D=42</t>
  </si>
  <si>
    <t>RETAINING RING FOR SEEGER BORE D=47 DIN 472</t>
  </si>
  <si>
    <t>КОЛЬЦО СТОПОРНОЕ D47 DIN 472</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</si>
  <si>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</si>
  <si>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
ПРЕДНАЗН. ДЛЯ МАШИНЫ
ГИБОЧНЫЕ С АВТОМАТИЧЕСКИМ
УПРАВЛЕНИЕМ
ЭЛЕКТРОФИЦИРОВАННЫЕ МОД.
BARWISER 22 S MULTIFEED</t>
  </si>
  <si>
    <t xml:space="preserve"> 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</si>
  <si>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SEEGER STOP RING FOR HOLE D=52</t>
  </si>
  <si>
    <t>Кольцо стопорное D52</t>
  </si>
  <si>
    <t>СТОПОРНОЕ КОЛЬЦО ДЛЯ ОТВЕРСТИЯ SEEGER D52 СТОПОРНАЯ ШАЙБА ИЗ СТАЛИ ДЛЯ ФИКСАЦИИ ПРАВИЛЬНОГО РОЛИКА ДЛЯ ГИБОЧНОГО СТАНКА RETA 13. ДИАМЕТР 52ММ.</t>
  </si>
  <si>
    <t>RETAINING RING FOR BORE SEEGER D=55</t>
  </si>
  <si>
    <t>Кольцо стопорное D55</t>
  </si>
  <si>
    <t>СТОПОРНОЕ КОЛЬЦО ДЛЯ ОТВЕРСТИЯ SEEGER D55 СТОПОРНАЯ ШАЙБА ИЗ СТАЛИ ДЛЯ ФИКСАЦИИ ПРАВИЛЬНОГО РОЛИКА ДЛЯ ГИБОЧНОГО СТАНКА RETA 13. ДИАМЕТР 55ММ</t>
  </si>
  <si>
    <t>7318290009
7326909409</t>
  </si>
  <si>
    <t>КОЛЬЦО СТАЛЬНОЕ СТОПОРНОЕ D55, ШТАМПОВАННОЕ, ДЛЯ ФИКСАЦИИ ПРАВИЛЬНОГО РОЛИКА ГИБОЧНОГО СТАНКА, ДИАМЕТР 55ММ, ДЛЯ МАШИНЫ ГИБОЧНОЙ С АВТОМАТИЧЕСКИМ УПРАВЛЕНИЕМ ЭЛЕКТРОФИЦИРОВАННОЙ, МОДЕЛЬ RETA 13</t>
  </si>
  <si>
    <t>RETAINING RING FOR SEEGER HOLE D=62 DIN 472</t>
  </si>
  <si>
    <t>Кольцо соединительное для SEEGER HOLED = 62 DIN 472</t>
  </si>
  <si>
    <t>КОЛЬЦО СТОПОРНОЕ ВНУТРЕННЕЕ (ШАЙБА) ДИАМ.62ММ (62 DIN 472)ДЛЯ ГИБОЧНО-ОТРЕЗНОГО СТАНКА FORMULA 14</t>
  </si>
  <si>
    <t xml:space="preserve"> КОЛЬЦО СТОПОРНОЕ ВНУТРЕННЕЕ (ШАЙБА) ДИАМ.62ММ (62 DIN 472), ДЛЯ ГИБОЧНО-ОТРЕЗНОГО СТАНКА FORMULA 14</t>
  </si>
  <si>
    <t>RETAINING RING FOR BORE (INTERNAL) D=80</t>
  </si>
  <si>
    <t>Стопорное кольцо D80</t>
  </si>
  <si>
    <t>СТОПОРНОЕ КОЛЬЦО (ВНУТРЕННЕЕ), СТАЛЬНОЕ, БЕЗ РЕЗЬБЫ. ДЛЯ ИСПОЛЬЗОВАНИЯ В СТАНКАХ ПО
ПРОИЗВОДСТВУ ОБЪЕМНЫХ МЕТАЛЛИЧЕСКИХ КАРКАСОВ</t>
  </si>
  <si>
    <t>СТОПОРНОЕ КОЛЬЦО (ВНУТРЕННЕЕ), СТАЛЬНОЕ, БЕЗ РЕЗЬБЫ. ДЛЯ ИСПОЛЬЗОВАНИЯ В СТАНКАХ ПО ПРОИЗВОДСТВУ ОБЪЕМНЫХ МЕТАЛЛИЧЕСКИХ КАРКАСОВ</t>
  </si>
  <si>
    <t>STOP RING FOR SHAFT SEEGER D=20 SP.1.75 UNI 7436</t>
  </si>
  <si>
    <t>Стопорное кольцо D20</t>
  </si>
  <si>
    <t>СТОПОРНОЕ КОЛЬЦО.СТАЛЬНОЕ: 1. КОЛЬЦО СТОПОРНОЕ,
СТАЛЬНОЕ, БЕЗ РЕЗЬБЫ. ДЛЯ ИСПОЛЬЗОВАНИЯ В СТАНКАХ ПО
ПРОИЗВОДСТВУ ОБЪЕМНЫХ МЕТАЛЛИЧЕСКИХ КАРКАСОВ</t>
  </si>
  <si>
    <t>7318210009
7326909807</t>
  </si>
  <si>
    <t>STOP RING FOR SHAFTS D=20 SP 1.75 SEEGER UNI 7436</t>
  </si>
  <si>
    <t>КОЛЬЦО СТОПОРНОЕ, СТАЛЬНОЕ, БЕЗ РЕЗЬБЫ. ДЛЯ ИСПОЛЬЗОВАНИЯ В СТАНКАХ ПО ПРОИЗВОДСТВУ ОБЪЕМНЫХ МЕТАЛЛИЧЕСКИХ КАРКАСОВ</t>
  </si>
  <si>
    <t xml:space="preserve">GHIERA DI BLOCCAGGIO M55X2 SKF KM 11    </t>
  </si>
  <si>
    <t xml:space="preserve"> КОНТРГАЙКА  M55X2 SKF KM 11         </t>
  </si>
  <si>
    <t xml:space="preserve"> КОНТРГАЙКА  M55X2 SKF KM 11         сталь</t>
  </si>
  <si>
    <t>LOCKING RING NUT M55X2 SKF KMK 11</t>
  </si>
  <si>
    <t>ШЛИЦЕВАЯ ГАЙКА М55Х2 SKF KMK 11</t>
  </si>
  <si>
    <t>ГАЙКА СТАЛЬНАЯ ШЛИЦЕВАЯ ДЛЯ ФИКСАЦИИ ШКИВА НА ВАЛУ РОТОРА ПРАВКИ АРМАТУРЫ ПРАВИЛЬНО-ОТРЕЗНОГО СТАНКА СТАНКА R12. ДИАМЕТР РЕЗЬБЫ 55ММ, ШАГ 2. ТИП ГАЙКИ: KMK. ИМЕЕТ В КОРПУСЕ УСТАНОВОЧНЫЙ ВИНТ ДЛЯ ФИКСАЦИИ ГАЙКИ И ПРЕДОТВРАЩЕНИЯ ОТКРУЧИВАНИЯ.</t>
  </si>
  <si>
    <t>RING NUT M90X2 SKFKM 18</t>
  </si>
  <si>
    <t>ГАЙКА КОЛЬЦЕВАЯ M90X2 SKFKM 18</t>
  </si>
  <si>
    <t>ГАЙКА СТОПОРНАЯ С РЕЗЬБОЙ М90Х2 С 4 ПАЗАМИ ПОД КЛЮЧ. ДЛЯ ФИКСАЦИИ КОЛЕСА НА ВАЛУ ВРАЩЕНИЯ УЗЛА РЕЗКИ ДЛЯ ОБОРУДОВАНИЯ ПРОИЗВОДСТВА ОБЪЕМНЫХ КАРКАСОВ.</t>
  </si>
  <si>
    <t>ГАЙКА СТОПОРНАЯ С РЕЗЬБОЙ М90Х2 С 4 ПАЗАМИ ПОД КЛЮЧ. ДЛЯ ФИКСАЦИИ КОЛЕСА НА ВАЛУ ВРАЩЕНИЯ УЗЛА РЕЗКИДЛЯ ОБОРУДОВАНИЯ ПРОИЗВОДСТВА ОБЪЕМНЫХ КАРКАСОВ.</t>
  </si>
  <si>
    <t>LOCKING RING NUT M90X2 SKF KMK 18</t>
  </si>
  <si>
    <t>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t>
  </si>
  <si>
    <t>SELF-LOCKING RING NUT WITH NYLON INSERT M20X1</t>
  </si>
  <si>
    <t>ГАЙКА САМОСТОПОРЯЩАЯСЯ M20X1</t>
  </si>
  <si>
    <t>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t>
  </si>
  <si>
    <t>SELF-LOCKING RING M25X1.5</t>
  </si>
  <si>
    <t>САМОСТОПОРЯЩЕЕСЯ КОЛЬЦО M25X1.5</t>
  </si>
  <si>
    <t>КОЛЬЦО САМОСТОПОРЯЩЕЕСЯ СТАЛЬНОЕ ДЛЯ ФИКСАЦИИ ПОДШИПНИКА</t>
  </si>
  <si>
    <t>SELF LOCKING NUT M35X1.5 GALVANISED WITH NYLON INSERT</t>
  </si>
  <si>
    <t>ГАЙКА ДЛЯ САМОБЛОКИРОВКИ M35X1.5 Оцинкованная с вставкой из нейлона</t>
  </si>
  <si>
    <t>ГАЙКА СТАЛЬНАЯ СТОПОРНАЯ ОЦИНКОВАННАЯ ДЛЯ ФИКСАЦИИ СОБРАННОГО КОРПУСА НА КРОНШТЕЙНЕ. РЕЗЬБА М35, ШАГ 1,5СС</t>
  </si>
  <si>
    <t>TCEI SCREW M8X1X40 UNI 5932-12.9</t>
  </si>
  <si>
    <t>Винт TCEI M8X1X40 UNI 5932−12.9</t>
  </si>
  <si>
    <t>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</si>
  <si>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БОЛТ СТАЛЬНОЙ M8X1X40 C ЦИЛИНДРИЧЕСКОЙ ГОЛОВКОЙ С ВНУТРЕННИМ ШЕСТИГРАННИКОМ ДЛЯ КРЕПЛЕНИЯ И РЕГУЛИРОВКИ ПОЛОЖЕНИЯ НОЖА, ДЛЯ МАШИНЫ ГИБОЧНОЙ FORMULA 14</t>
  </si>
  <si>
    <t>БОЛТ СТАЛЬНОЙ C ЦИЛИНДРИЧЕСКОЙ ГОЛОВКОЙ ПОД ВНУТРЕННИЙ ШЕСТИГРАННИК ДЛЯ РЕГУЛИРОВКИ ПОЛОЖЕНИЯ НОЖА, РАЗМЕР M10X1.25X60ДЛЯ ГИБОЧНО-ОТРЕЗНОГО СТАНКА</t>
  </si>
  <si>
    <t xml:space="preserve"> 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</si>
  <si>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 SCREW TCEI M10X1.25X30 -UNI 5932-12.9</t>
  </si>
  <si>
    <t>ВИНТ TCEI M10X1.25X30 −UNI 5932−12.9</t>
  </si>
  <si>
    <t>ВИНТ М10 С ШАГОМ 1,25 ММ, ДЛИНА 30 ММ. МАТЕРИАЛ СТАЛЬ. ПРЕДЕЛ ПРОЧНОСТИ НА РАЗРЫВ 1200 МПА. ДЛЯ ПРАВИЛЬНО-ГИБОЧНОГО СТАНКА PRIMA13.</t>
  </si>
  <si>
    <t>7318158900
7318156900</t>
  </si>
  <si>
    <t>ВИНТ М10 С ШАГОМ 1,25 ММ, ДЛИНА 30 ММ. МАТЕРИАЛ СТАЛЬ. ПРЕДЕЛ ПРОЧНОСТИ НА РАЗРЫВ 1200 МПА.ДЛЯ ПРАВИЛЬНО-ГИБОЧНОГО СТАНКА PRIMA13.</t>
  </si>
  <si>
    <t>SCREW TCEI M10X1.25X30 -UNI 5932-12.9</t>
  </si>
  <si>
    <t>SCREW TCEI M10X1.25X40 UNI 5932-12.9</t>
  </si>
  <si>
    <t>БОЛТ TCEI M10X1.25X40 UNI 5932-12.9</t>
  </si>
  <si>
    <t>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</si>
  <si>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</si>
  <si>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ШЕСТИГРАННИКМЕХАНИЗМА ДЛЯ ГИБОЧНО-ПРАВИЛЬНО-ОТРЕЗНОГО СТАНКА RETA 13</t>
  </si>
  <si>
    <t>TCEI SCREW M10X1.25X50 -UNI 5931-12.9</t>
  </si>
  <si>
    <t>ВИНТ TCEI M10X1.25X50 −UNI 5931−12.9</t>
  </si>
  <si>
    <t>Винт М10 с шагом 1,25 мм, длина 50 мм. Материал сталь. Предел прочности на разрыв 1200 МПа</t>
  </si>
  <si>
    <t>ВИНТ М10 С ШАГОМ 1,25 ММ, ДЛИНА 50 ММ. МАТЕРИАЛ СТАЛЬ. ПРЕДЕЛ ПРОЧНОСТИ НА РАЗРЫВ 1200 МПА ДЛЯ ПРАВИЛЬНО-ГИБОЧНОГО СТАНКА PRIMA13.</t>
  </si>
  <si>
    <t>SCREW TCEI M10X1.25X55 -UNI 5931-12.9</t>
  </si>
  <si>
    <t>Винт TCEI M10X1.25X55 −UNI 59
32−12.9</t>
  </si>
  <si>
    <t>БОЛТ СТАЛЬНОЙ С ЦИЛИНДРИЧЕСКОЙ ГОЛОВКОЙ ПОД ШЕСТРИГРАННИК. М10 С ШАГОМ 1,25 ММ, ДЛИНА 55 ММ. ПРОЧНОСТЬ НА РАЗРЫВ 1200 МПА.</t>
  </si>
  <si>
    <t>TCEI SCREW M10X1.25X60 - UNI 5932-12.9</t>
  </si>
  <si>
    <t>ВИНТ TCEI  M10X1.25X60 − UNI 5932−12.9</t>
  </si>
  <si>
    <t>БОЛТ СТАЛЬНОЙ C ЦИЛИНДРИЧЕСКОЙ ГОЛОВКОЙ ПОД ВНУТРЕННИЙ ШЕСТИГРАННИК ДЛЯ РЕГУЛИРОВКИ ПОЛОЖЕНИЯ НОЖА, РАЗМЕР M10X1.25X60ДЛЯ ГИБОЧНО-ОТРЕЗНОГО СТАНКА BAR WISER 22 N</t>
  </si>
  <si>
    <t>HEX NUT M16X1.5 DIN 934</t>
  </si>
  <si>
    <t>ГАЙКА M16X1.5 DIN 934</t>
  </si>
  <si>
    <t>ГАЙКА СТАЛЬНАЯ М16 С ШАГОМ 1,5 ММ. ПРОЧНОСТЬ НА РАЗРЫВ 800 Мпа. С ПРАВОЙ РЕЗЬБОЙ</t>
  </si>
  <si>
    <t>NUT M20X1.5 ALTO-UNI 5587-68-6S</t>
  </si>
  <si>
    <t>ГАЙКА M20X1.5 ALTO−UNI 5587−68−6S</t>
  </si>
  <si>
    <t>ГАЙКА М20Х1.5, СТАЛЬНАЯ ШЕСТИГРАННАЯ С ВНУТРЕННЕЙ РЕЗЬБОЙ ДЛЯ ФИКСАЦИИ СБОРКИ РОЛИКА И ПОДШИПНИКА, ДЛЯ СТАНКА ДЛЯ ВЯЗКИ ЦИЛИНДРИЧЕСКИХ СВАЙ</t>
  </si>
  <si>
    <t>ГАЙКА М20Х1.5, СТАЛЬНАЯ
ШЕСТИГРАННАЯ С ВНУТРЕННЕЙ
РЕЗЬБОЙ ДЛЯ ФИКСАЦИИ СБОРКИ
РОЛИКА И ПОДШИПНИКА,
ВНУТРЕННИЙ ДИАМЕТР 20 ММ ДЛЯ
СТАНКА ДЛЯ ВЯЗКИ
ЦИЛИНДРИЧЕСКИХ СВАЙ, ПРЕДНАЗН.
ДЛЯ СТАНОК ДЛЯ ВЯЗКИ
ЦИЛИНДРИЧЕСКИХ СВАЙ МОД. CM
PRO 1600</t>
  </si>
  <si>
    <t xml:space="preserve"> ГАЙКА М20Х1.5, СТАЛЬНАЯ ШЕСТИГРАННАЯ С ВНУТРЕННЕЙ РЕЗЬБОЙ ДЛЯ ФИКСАЦИИ СБОРКИ РОЛИКА И ПОДШИПНИКАДЛЯ СТАНКА ДЛЯ ВЯЗКИ ЦИЛИНДРИЧЕСКИХ СВАЙ</t>
  </si>
  <si>
    <t>ГАЙКА М20Х1.5, СТАЛЬНАЯ ШЕСТИГРАННАЯ С ВНУТРЕННЕЙ РЕЗЬБОЙ ДЛЯ ФИКСАЦИИ СБОРКИ РОЛИКА И ПОДШИПНИКАДЛЯ СТАНКА ДЛЯ ВЯЗКИ ЦИЛИНДРИЧЕСКИХ СВАЙ</t>
  </si>
  <si>
    <t>SELF-LOCKING NUT M20X1.5-UNI 7473-8.8</t>
  </si>
  <si>
    <t>ГАЙКА САМОКОНТРЯЩАЯСЯ M.20X1,5 UNI7473 8,8</t>
  </si>
  <si>
    <t>ГАЙКА САМОСТОПОРЯЩАЯСЯ СТАЛЬНАЯ С РЕЗЬБОЙ М20, ИМЕЕТ РЕЗИНОВОЕ КОЛЬЦО ДЛЯ ПРЕДОТВРАЩЕНИЯ ОТКРУЧИВАНИЯ, ДЛЯ СТАНКА ДЛЯ ВЯЗКИ ЦИЛИНДРИЧЕСКИХ СВАЙ CM PRO 2500</t>
  </si>
  <si>
    <t>SET OF COUPLE OF BENDING SHAPES D. 100mm SP.25-29-33mm</t>
  </si>
  <si>
    <t>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t>
  </si>
  <si>
    <t>MODIFICATION ON CUTTING MOTOR VENTILATION PRIMA - FORMULA</t>
  </si>
  <si>
    <t>ВЕНТИЛЯЦИИ МОТОРА РЕЗКИ RETA МОДИФИЦИРОВАННАЯ</t>
  </si>
  <si>
    <t>ВЕНТИЛЯТОР ОСЕВОЙ СЕРВОМОТОРА BAUMULLER С МЕТАЛЛИЧЕСКИМ КОЖУХОМ . УСТАНАВЛИВАТЕСЯ НА ЗАДНЮЮ ЧАСТЬ МОТОРА. СЛУЖИТ ДЛЯ ОБДУВА СЕРВОПРИВОДА. НАПРЯЖЕНИЕ ПИТАНИЯ 24В (ПОСТОЯННЫЙ ТОК). ТОК 0,5 А. МОДЕРНИЗИРОВАННЫЙ.ИМЕЕТ В КОНСТРУКЦИИ ДОП ДЕТАЛЬ ДЛЯ УСТАНОВКИ КОЖУХА НА КОРПУС СТАНКА</t>
  </si>
  <si>
    <t>BENDING UNIT RETURN COMPLETE</t>
  </si>
  <si>
    <t>Вал эксцентриковый в сборе</t>
  </si>
  <si>
    <t>ВАЛ ЭКСЦЕНТРИКОВЫЙ В СБОРЕ БЛОКА СИСТЕМЫ РЕЗКИ ДЛЯ ГИБОЧНОГО СТАНКА EURA16 BRIDGE</t>
  </si>
  <si>
    <t>ВАЛ ЭКСЦЕНТРИКОВЫЙ В
СБОРЕ БЛОКА СИСТЕМЫ РЕЗКИ,
ДЛЯ ГИБОЧНОГО СТАНКА PRIMA13</t>
  </si>
  <si>
    <t>V-SHAPED WHEELS APPLICATION FOR RETA13</t>
  </si>
  <si>
    <t>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РАЗМЕР ОТСУТСТВУЕТ</t>
  </si>
  <si>
    <t xml:space="preserve">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t>
  </si>
  <si>
    <t xml:space="preserve">ПЛАТА КОММУТАЦИИ ЭЛЕКТРИЧЕСКИХ КОНТАКТОВ С ТРАНСФОРМАТОРОМ 400/24 В ДЛЯ УПРАВЛЕНИЯ МЕТАЛЛООБРАБАТЫВАЮЩИМ СТАНКОМ C/45 ST </t>
  </si>
  <si>
    <t>ПЛАТА КОММУТАЦИИ ЭЛЕКТРИЧЕСКИХ КОНТАКТОВ С ТРАНСФОРМАТОРОМ 400/24 В ДЛЯ УПРАВЛЕНИЯ МЕТАЛЛООБРАБАТЫВАЮЩИМ СТАНКОМ C/45 ST ПЛАТА КОММУТАЦИИ ЭЛЕКТРИЧЕСКИХ КОНТАКТОВ С ТРАНСФОРМАТОРОМ 400/24 В ДЛЯ УПРАВЛЕНИЯ РУБОЧНЫМ СТАНКОМ C/45 ST. ЯВЛЯЕТСЯ ЧАСТЬЮ СЕРТИФИЦИРОВАННОГО ОБОРУДОВАНИЯ.</t>
  </si>
  <si>
    <t>BLADE FOR SHEAR C/42-C/45 ST.ART.40042/14</t>
  </si>
  <si>
    <t>НОЖ ДЛЯ ОТРЕЗНОГО СТАНКА C/42-C/45 ST. ART.40042/14</t>
  </si>
  <si>
    <t>ЛЕЗВИЕ СТАЛЬНОЕ ДЛЯ РУБКИ АРМАТУРЫ. РАЗМЕРЫ 90Х65Х20. ДЛЯ РУЧБОЧНОГО СТАНКА С45/ST</t>
  </si>
  <si>
    <t>PULLING WHEEL Di45 FOR RING MACHINE CER32</t>
  </si>
  <si>
    <t>Ролик Di45 для станка CER32</t>
  </si>
  <si>
    <t>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t>
  </si>
  <si>
    <t>BACK WHEEL CER32</t>
  </si>
  <si>
    <t>Ролик задний CER32</t>
  </si>
  <si>
    <t>РОЛИК С ПЛОСКИМ ПРОФИЛЕМ,ДЛЯ МАШИНЫ ГИБОЧНОЙ С АВТОМАТИЧЕСКИМ УПРАВЛЕНИЕМ ЭЛЕКТРОФИЦИРОВАННОЙ, МОДЕЛЕЙ SPIREX, FORMULA 14</t>
  </si>
  <si>
    <t>CARD CONTROL PCB V025-1R</t>
  </si>
  <si>
    <t>ПЛАТА УПРАВЛЕНИЯ ПАРАМЕТРАМИ СВАРКИ СТАНКА CM PRO 2500. НАПРЯЖЕНИЕ 24 В, ТОК 0,5 А. РЕГУЛИРУЕТ СИЛУ ТОКА И НАПРЯЖЕНИЕ, ПОДАВАЕМОЕ НА СВАРОЧНУЮ ГОРЕЛКУ И СВАРОЧНО АППАРАТА</t>
  </si>
  <si>
    <t>LINKOLN</t>
  </si>
  <si>
    <t>ПРЕОБРАЗОВАТЕЛЬ СТАТИЧЕСКИЙ ПОДКЛЮЧАЕТСЯ К СЕРВОДВИГАТЕЛЮ РЕЗКИ АРМАТУРЫ В
ПРАВИЛЬНО-ГИБОЧНОМ СТАНКЕ EURA 16 BRIDGE (СЕРИЙНЫЙ НОМЕР 0785051138),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РЕЗКИ АРМАТУРЫ В СТАНКЕ EURA 16 BRIDGE. ВХОДЯЩЕЕ НАПРЯЖЕНИЕ 400V(480V) AC, 50 / 60 ГЦ.
ИСХОДЯЩЕЕ НАПРЯЖЕНИЕ 3X0...370V(450) AC, 3X40A (33A), 0...300 ГЦ.
ИЗГОТОВИТЕЛЬ BAUMULLER NURNBERG GMBH, ТОВАРНЫЙ ЗНАК BAUMULLER, МОДЕЛЬ BUM61, АРТИКУЛ
5436610016 0, КОЛ-ВО 1 ШТ; 2. ПРЕОБРАЗОВАТЕЛЬ СТАТИЧЕСКИЙ ПОДКЛЮЧАЕТСЯ К СЕРВОДВИГАТЕЛЮ
ПРОТЯЖКИ АРМАТУРЫ В
ПРАВИЛЬНО-ГИБОЧНОМ СТАНКЕ R 12 (СЕРИЙНЫЙ НОМЕР 0A38140101),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ПРОТЯЖКИ
АРМАТУРЫ В СТАНКЕ R 12. ВХОДЯЩЕЕ НАПРЯЖЕНИЕ 400V(480V) AC, 50 / 60 ГЦ. ИСХОДЯЩЕЕ
НАПРЯЖЕНИЕ 3X0...370V(450) AC, 3X2,5A (2,1A), 0...450 ГЦ.</t>
  </si>
  <si>
    <t>CARD FOR WELDING GENERATOR MOD. GE 830 ICEB</t>
  </si>
  <si>
    <t>Плата  мод. GE 830 ISEB</t>
  </si>
  <si>
    <t>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</si>
  <si>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 xml:space="preserve"> 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</si>
  <si>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ПЛАТА УПРАВЛЕНИЯ. ЭЛЕКТОРННОАЯ, ИНТЕГРАЛЬНАЯ. ПРЕДНАЗНАЧЕНА ДЛЯ СВАРОЧНОГО АППАРАТА ICEB
(ДЛЯ СТАНКОВ ПО ПРОИЗВОДСТВУ ОБЪЕМНЫХ КАРКАСОВ). НАПРЯЖЕНИЕ: 24 DC. ОПРЕДЕЛЯЕТ ПРИ ПОМОЩИ
ФОТОДАТЧИКА ПОЛОЖЕНИЕ КАРКАСА И ПРИ НАХОЖДЕНИИ ЕГО В ПОЗИЦИИ СВАРКИ ДАЕТ СИГНАЛ НА ВКЛЮЧЕНИЕ
СВАРОЧНОГО РОБОТА. СОДЕРЖИТ МИКРОЧИПЫ.</t>
  </si>
  <si>
    <t>CARD FOR WELDING DEVICE "ESA B"</t>
  </si>
  <si>
    <t>Плата ESA B</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</si>
  <si>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</si>
  <si>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</si>
  <si>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</si>
  <si>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CARD FOR WELDER "ESA LM"</t>
  </si>
  <si>
    <t>Плата ESA LM</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</si>
  <si>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</si>
  <si>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</si>
  <si>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</si>
  <si>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</si>
  <si>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CONIC GAS NOZZLE (GTM 2000 WELDING MACHINE)</t>
  </si>
  <si>
    <t xml:space="preserve">Сопло газовое коническое </t>
  </si>
  <si>
    <t>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t>
  </si>
  <si>
    <t>СОПЛО ГАЗОВОЕ КОНИЧЕСКОЕ (КОНИЧЕСКАЯ НАСАДКА ДЛЯ ПОДАЧИ ГАЗА) КОНИЧЕСКОЕ ГАЗОВОЙ ГОРЕЛКИ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</si>
  <si>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</si>
  <si>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</si>
  <si>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</si>
  <si>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 xml:space="preserve">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t>
  </si>
  <si>
    <t>GAS NOZZLE D 1,2 (GTM 2000 WELDING MACHINE)</t>
  </si>
  <si>
    <t>Сопло газовое коническое D1,2</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</si>
  <si>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</si>
  <si>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GAS NOZZLE D 1.2 (GTM 2000 WELDING MACHINE)</t>
  </si>
  <si>
    <t>Сопло газовое коническое D1.2</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</si>
  <si>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</si>
  <si>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</si>
  <si>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 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</si>
  <si>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                  </t>
  </si>
  <si>
    <t>BACK CARRIAGE WHEEL D.8 DE=95 DI=26</t>
  </si>
  <si>
    <t>Суппорт для газового сопла (GTM 2000)</t>
  </si>
  <si>
    <t>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t>
  </si>
  <si>
    <t>GAS NOZZLE SUPPORT  (GTM 2000)</t>
  </si>
  <si>
    <t>GAS NOZZLE INSULATOR (GTM 2000 WELDING MACHINE)</t>
  </si>
  <si>
    <t>ИЗОЛЯТОР ГАЗОВОГО СОПЛА</t>
  </si>
  <si>
    <t>КЕРАМИЧЕСКАЯ ИЗЛОЛЯЦИОННАЯ НАСАДКА НА СОПЛА ГАЗОВОЙ ГОРЕЛКИ ДЛЯ СТАНКА ДЛЯ ВЯЗКИ ЦИЛИНДРИЧЕСКИХ СВАЙ</t>
  </si>
  <si>
    <t>6914900000
8515900000</t>
  </si>
  <si>
    <t>КЕРАМИЧЕСКАЯ ИЗЛОЛЯЦИОННАЯ НАСАДКА НА СОПЛА ГАЗОВОЙ ГОРЕЛКИ ДЛЯ СТАНКА ДЛЯ ВЯЗКИ ЦИЛИНДРИЧЕСКИХ СВАЙ CM PRO 1500 TELESCOPE (ПОЛУАВТОМАТИЧЕСКАЯ ДУГОВАЯ СВАРКА ПЛАВЯЩИМСЯ ЭЛЕКТРОДОМ В СРЕДЕ ИНЕРТНОГО ГАЗА).</t>
  </si>
  <si>
    <t>КЕРАМИЧЕСКАЯ ИЗЛОЛЯЦИОННАЯ НАСАДКА НА СОПЛА ГАЗОВОЙ ГОРЕЛКИ, ДЛЯ СТАНКА ДЛЯ ВЯЗКИ ЦИЛИНДРИЧЕСКИХ СВАЙ CM PRO 1600</t>
  </si>
  <si>
    <t>КЕРАМИЧЕСКАЯ ИЗЛОЛЯЦИОННАЯ НАСАДКА НА СОПЛА ГАЗОВОЙ ГОРЕЛКИ. ДЛЯ СТАНКА ДЛЯ ВЯЗКИ ЦИЛИНДРИЧЕСКИХ СВАЙ CM PRO 1600</t>
  </si>
  <si>
    <t xml:space="preserve"> 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</si>
  <si>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КЕРАМИЧЕСКАЯ ИЗЛОЛЯЦИОННАЯ НАСАДКА НА СОПЛА ГАЗОВОЙ ГОРЕЛКИ. ДЛЯ СТАНКА ДЛЯ ВЯЗКИ ЦИЛИНДРИЧЕСКИХ СВАЙ CM PRO 1600                   </t>
  </si>
  <si>
    <t>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</si>
  <si>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 КЕРАМИЧЕСКАЯ ИЗЛОЛЯЦИОННАЯ НАСАДКА НА СОПЛА ГАЗОВОЙ ГОРЕЛКИ ДЛЯ СТАНКА ДЛЯ ВЯЗКИ ЦИЛИНДРИЧЕСКИХ СВАЙ</t>
  </si>
  <si>
    <t>КЕРАМИЧЕСКАЯ ИЗЛОЛЯЦИОННАЯ НАСАДКА НА СОПЛА ГАЗОВОЙ ГОРЕЛКИ АППАРАТА СВАРОЧНОГО ESA 2645, (ПОЛУАВТОМАТИЧЕСКАЯ ДУГОВАЯ СВАРКА ПЛАВЯЩИМСЯ ЭЛЕКТРОДОМ В СРЕДЕ ИНЕРТНОГО ГАЗА)ИЗОЛЯЦИЯ СОПЛА</t>
  </si>
  <si>
    <t>TERMINAL LANCE FOR MB455 ROBO 45Rif.1.13</t>
  </si>
  <si>
    <t xml:space="preserve">Терминал LANCE для  MB455 ROBO45Rif.1.13 </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</si>
  <si>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</si>
  <si>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 xml:space="preserve"> 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</si>
  <si>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ОБОРУДОВАНИЯ-ДЛЯ АППАРАТА СВАРОЧНОГО ESA 2645</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</si>
  <si>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t>
  </si>
  <si>
    <t>COMPLETE UNIT OF PIPES PLUS FITTINGS</t>
  </si>
  <si>
    <t>КОМПЛЕКТ ШЛАНГОВ И ФИТТИНГОВ СВАРОЧНОЙ ГОРЕЛКИ ROBO 455</t>
  </si>
  <si>
    <t>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t>
  </si>
  <si>
    <t>ELECTROVALVE 468/1.32.0.32.01NA.M2 G1/8+MB5 COMPLETE WITH</t>
  </si>
  <si>
    <t>ЭЛЕКТРОКЛАПАН В СБОРЕ 468/1.32.0.32.01NA.M2 G1/8+MB5</t>
  </si>
  <si>
    <t>ЭЛЕКТРОКЛАПАН PNEUMAX 468/1.32.0.32.01NA.M2 G1/8+MB5 (24 В DC, 1A) ДЛЯ УПРАВЛЕНИЯ ПНЕВМАТИЧЕСКИМИ ЦИЛИНДРАМИ ТОРМОЖЕНИЯ БУХТОРАЗМОТЧИКОВ, ПОСТАВЛЯЕТСЯ С КОМПЛЕКТОМ СОЕДИНИТЕЛЬНОЙ АРМАТУРЫ ДЛЯ МОНТАЖА НА ОБОРУДОВАНИЕ:ШАРОВЫЙ КЛАН, ШТУЦЕРЫ ПОДКЛЮЧЕНИЯ ВОЗДУШНЫХ ШЛАНГОВ 13ММ (ВНУТР ДИАМ. ШЛАНГА), ЦАНГОВОГО ФИТИНГА ДЛЯ ПОДКЛЮЧЕНИЯ ТРУБОК ПНЕВМОЦИЛИНДРОВ ТОРМОЗНОГО УЗЛА, ДЛЯ МАШИНЫ ГИБОЧНОЙ С АВТОМАТИЧЕСКИМ УПРАВЛЕНИЕМ ЭЛЕКТРОФИЦИРОВАННОЙ, МОДЕЛЬ FORMULA 14. ЯВЛЯЕТСЯ ЧАСТЬЮ СЕРТИФИЦИРОВАННОГО ОБОРУДОВАНИЯ.</t>
  </si>
  <si>
    <t>PNEUMAX / SCHNELL</t>
  </si>
  <si>
    <t>TAP M56X3</t>
  </si>
  <si>
    <t>ШПИНДЕЛЬ  M56X3</t>
  </si>
  <si>
    <t>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t>
  </si>
  <si>
    <t>8483109500
8207401000</t>
  </si>
  <si>
    <t>МЕТЧИК СТАЛЬНОЙ ДЛЯ ОБРАБОТКИ МЕТАЛЛА. МЕТЧИКИ ИСПОЛЬЗУЮТСЯ ДЛЯ НАРЕЗАНИЯ ВНУТРЕННЕЙ РЕЗЬБЫ М56 С ШАГОМ 3 ММ, ГИБОЧНОЙ МАШИНЫ С АВТОМАТИЧЕСКИМ УПРАВЛЕНИЕМ R12</t>
  </si>
  <si>
    <t>06173076</t>
  </si>
  <si>
    <t>ПРОМЫШЛЕННЫЙ КОМПЬЮТЕР KAPAROSSA, ПРЕДСТ. СОБОЙ СИСТЕМУ СОСТОЯЩУЮ БЛОКА ОБРАБОТКИ ДАННЫХ CPU CANOPEN MOD. KAPAROSSA V.4 , СЕНСОРНЫЙ ЖК МОНИТОР 17"; КНОПОЧНАЯ СТАНДАРТНАЯ КЛАВИАТУРА; СТАБИЛИЗАТОР НАПРЯЖЕНИЯ SW245LC24 24VDC SA; СЕЛЕКТОРНЫЙ ПЕРЕКЛЮЧАТЕЛЬ КНОПОЧНЫЙ 24VDC, КОМПЛЕКТ СОЕДИНИТЕЛЬНЫХ ПРОВОДОВ, СТАЛЬНОЙ КАРКАС ДЛЯ МОНТАЖА, ПРЕДНАЗНАЧЕН В КАЧЕСТВЕ ИСПЫТАТЕЛЬНОГО СТЕНДА ДЛЯ ТЕСТИРОВАНИЯ И ИММИТАЦИИ РАБОТЫ ПО, УСТАНОВЛЕННОЙ НА СТАНКАХ ПО ОБРАБОТКЕ АРМАТУРЫ ДЛЯ ЖЕЛЕЗОБЕТОНА (ПОСТАВЛЯЕТСЯ В РАЗОБРАННОМ ВИДЕ). ХАРАКТЕРИСТИКИ : ПИТАНИЕ: 24 VDC - 0,5 A, CPU: VORTEX86 166MHZ C ВСТРОЕННОЙ ОПЕРАТИВНОЙ ПАМЯТЬЮ 128MB RAM, АУДИО AC97, 3 ПОРТА RS232, 1 RS232/485, 1 ПАРАЛЛЕЛЬНЫЙ ПОРТ , ВИДЕО КАРТА SVGA РАЗРЕШЕНИЕ ДО 1024*768 TRUE COLOR, 4 ПОРТА CAN С ПРОПУСКНОЙ СПОСОБНОСТЬЮ 1MBIT, 4 ПОРТА USB 2.0, 2 СЕРИЙНЫХ ПОРТА, 1 СЕТЕВАЯ КАРТА ETHERNET 10/100MBPS, ПОРТЫ PS2; ОПЕРАТИВНАЯ СИСТЕМА : SCHNELL BOOT 4.0.1. БЕЗ ВЕНТИЛЯТОРА ОХЛАЖДЕНИЯ, БЕЗ ДИСКОВОГО НОСИТЕЛЯ ИНФОРМАЦИИ, БЕЗ ПИТАНИЯ ОТ СЕТИ</t>
  </si>
  <si>
    <t>UDICOM DI CASTALDO ROBERTO</t>
  </si>
  <si>
    <t>13A3530035</t>
  </si>
  <si>
    <t>PLATE</t>
  </si>
  <si>
    <t>13F6010033</t>
  </si>
  <si>
    <t>PIATTO</t>
  </si>
  <si>
    <t>ПЛАСТИНА</t>
  </si>
  <si>
    <t>ПЛАСТИНА (ПЛИТА) СТАЛЬНАЯ С ОТВЕРСТИЯМИ. МОНТИРУЕТСЯ НА КАНАЛ ИЗВЛЕЧЕНИЯ СЕТКИ, ИМЕЕТ ОТВЕРСТИЯ ПОД БОЛТЫ ДЛЯ ДАЛЬНЕЙШЕГО МОНТАЖА СКАТОВ (МЕХ.ОБРАБОТКА, СВЕРЛЕНИЕ),ДЛЯ СТАНКА СТЫКОВОЙ СВАРКИ СОПРОТИВЛЕНИЕМ, МОДЕЛЬ STRIP CB 4/1200</t>
  </si>
  <si>
    <t>2026520A40</t>
  </si>
  <si>
    <t>8466940000</t>
  </si>
  <si>
    <t>ОСНАСТКА ДЛЯ ГИБКИ АРМАТУРЫ, УСТАНАВЛИВАЕТСЯ В ЦЕНТР ПОВОРОТНОГО ДИСКА И СЛУЖИТ ОПОРОЙ ДЛЯ АРМАТУРЫ ПРИ ГИБКЕ. РАЗМЕРЫ OI=80 OE=110 L=140. СТАЛЬ. ТОЧЕНИЕ, ФРЕЗЕРОВАНИЕ.</t>
  </si>
  <si>
    <t>2026550461</t>
  </si>
  <si>
    <t>4016999708</t>
  </si>
  <si>
    <t>КАБЕЛЬ РЕЗИНОВЫЙ(РЕЗИНОВЫЙ РЕМЕНЬ),НА ОБОИХ КОНЦАХ КАРАБИНЫ. O=12 L=1900 ММ. ДЛЯ СОЕДИНЕНИЯ И ПЕРЕДВИЖЕНИЯ ПРОМЕЖУТОЧНЫХ ОПОР МЕЖДУ ПОДВИЖНЫМ ГИБОЧНЫМ СТОЛОМ И НЕПОДВИЖНЫМ. ДЛЯ СТАНКА ГИБОЧНОГО ROBOMASTER 40</t>
  </si>
  <si>
    <t>2029001030</t>
  </si>
  <si>
    <t>8483908100</t>
  </si>
  <si>
    <t>ШЕСТЕРНЯ ЗУБЧАТАЯ СТАЛЬНАЯ. СМОНТИРОВАНА НА ВАЛ МОТОРА. ИСПОЛЬЗУЕТСЯ ДЛЯ ПЕРЕДАЧИ КРУТЯЩЕГО МОМЕНТА С ВАЛА ДВИГАТЕЛЯ НА ВХОДНОЙ ВАЛ РЕДУКТОРА</t>
  </si>
  <si>
    <t>2063505063</t>
  </si>
  <si>
    <t>8207909100</t>
  </si>
  <si>
    <t>РОЛИК СТАЛЬНОЙ С НАСЕЧКОЙ DE170, DI40. ТОЧЕНИЕ, СВЕРЛЕНИЕ, ФРЕЗЕРОВАНИЕ. ДЛЯ ПРОТЯЖНОГО МЕХАНИЗМА ПОДАЧИ ПОПЕРЕЧНОЙ АРМАТУРЫ, В КОМПЛЕКТЕ С ВИНТАМИ М10Х25 (12 ШТ.) И ШАЙБАМИ (12 ШТ.), ДЛЯ СТАНКА СТЫКОВОЙ СВАРКИ СОПРОТИВЛЕНИЕМ, МОДЕЛИ "STRIP CB 4/1200</t>
  </si>
  <si>
    <t>2063515160</t>
  </si>
  <si>
    <t>7326909807</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</si>
  <si>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</si>
  <si>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2063515170</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</si>
  <si>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</si>
  <si>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2063515180</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</si>
  <si>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</si>
  <si>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2063515200</t>
  </si>
  <si>
    <t>8466102000</t>
  </si>
  <si>
    <t>ВТУЛКА ПОДВИЖНАЯ, ДИАМ. 76Х35, ВЫСОТА 48,9 ММ, СТАЛЬНАЯ/МЕХ.ОБРАБОТКА, ТОЧЕНИЕ,ФРЕЗЕРОВАНИЕ/, ДЛЯ МОДУЛЯ ВЫРАВНИВАНИЯ АРМАТУРЫ ГИБОЧНОГО СТАНКА, ВАЛ ИСПОЛЬЗУЕТСЯ ДЛЯ ФИКСАЦИИ НА НЕМ РОЛИКА ПРАВКИ. САМ ВАЛ УСТАНАВЛИВАЕТСЯ В КОРПУС/СТАНИНУ БЛОКА ПРАВКИ</t>
  </si>
  <si>
    <t>2063515960</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</si>
  <si>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t>
  </si>
  <si>
    <t>2063521090</t>
  </si>
  <si>
    <t>7318220008</t>
  </si>
  <si>
    <t>СТАЛЬНАЯ ШАЙБА СПЕЦИАЛЬНОЙ ФОРМЫ. УСТАНАВЛИВАЕТСЯ НА ОСЬ МЕХАНИЗМА РЕЗКИ АРМАТУРЫ СТАНКА FORMULA 14.УСТАНАВЛИВАЕТСЯ ПОД МОНТАЖНЫЕ БОЛТЫ. ДАЛЕЕ СВОБОДНЫЕ ЧАСТИ ШАЙБЫ ЗАГИБАЮТСЯ ПО ФОРМЕ БОЛТА. В СМОНТИРОВАННОМ СОСТОЯНИИ ПРЕДОТВРАЩАЮТ САМОПРОИЗВОЛЬНОЕ</t>
  </si>
  <si>
    <t>2063521130</t>
  </si>
  <si>
    <t>8208100000</t>
  </si>
  <si>
    <t>2063521A40</t>
  </si>
  <si>
    <t>SUPPORTING BLOCK FOR BLADE 132X68X52 1XГ_x0098_6</t>
  </si>
  <si>
    <t>2063535061</t>
  </si>
  <si>
    <t>РОЛИК ПРАВКИ H39 DE89 DI55. СТАЛЬ, ТОЧЕНИЕ. ДЛЯ ВЫРАВНИВАНИЯ АРМАТУРНОЙ ПРОВОЛОКИ ИЗ БУХТЫ И ПРИДАНИЯ АРМАТУРЕ ПРЯМОЙ ФОРМЫ ПЕРЕД ЭТАПОМ ГИБКИ И РЕЗКИ. УСТАНАВЛИВАЕТСЯ В РОЛИКОВЫЙ БЛОК СКОБОГИБОЧНОЙ МАШИНЫ FORMULA 12 HS</t>
  </si>
  <si>
    <t>2063535130</t>
  </si>
  <si>
    <t>7326909409</t>
  </si>
  <si>
    <t>РАЗДЕЛИТЕЛЬНАЯ СТАЛЬНАЯ ПЛАСТИНА. УСТАНОВЛЕНА НА ВНЕШНЕМ ПРАВИЛЬНОМ БЛОКЕ И РАЗДЕЛЯЕТ ПРОВОЛОКУ ПРИ РАБОТЕ ИЗ ДВУХ БУХТ. РАЗМЕРЫ: 25.3X4.2Х74ММ.</t>
  </si>
  <si>
    <t>2063605100</t>
  </si>
  <si>
    <t>РОЛИК ХОЛОСТОЙ ПРИЖИМНОЙ H26 DE127.30 DI30 ПРОТЯЖНОГО МЕХАНИЗМА ПОДАЧИ АРМАТУРЫ. ДЛЯ ГИБОЧНОГО СТАНКА FORMULA 14.</t>
  </si>
  <si>
    <t>2063605102</t>
  </si>
  <si>
    <t>РОЛИК СТАЛЬНОЙ ХОЛОСТОЙ ИЗМЕРИТЕЛЬНЫЙ. ТОЧЕНИЕ, СВЕРЛЕНИЕ, ФРЕЗЕРОВАНИЕ. ДЛЯ ПРОТЯЖНОГО МЕХАНИЗМА ПОДАЧИ АРМАТУРЫ, H=26 DE=127.30 DI=30, В КОМПЛЕКТЕ С ВИНТАМИ М8Х16 (6 ШТ.) И ШАЙБАМИ (6 ШТ.),ДЛЯ СТАНКА СТЫКОВОЙ СВАРКИ СОПРОТИВЛЕНИЕМ, МОДЕЛИ "STRIP CB</t>
  </si>
  <si>
    <t>2063605110</t>
  </si>
  <si>
    <t>РОЛИК ПРИЖИМНОЙ, H26 DE127.30 DI30 ПРОТЯЖНОГО МЕХАНИЗМА ПОДАЧИ АРМАТУРЫ. В КОМПЛЕКТЕ С КРЕПЕЖОМ (ВИНТЫ 14 ШТ.). ДЛЯ ГИБОЧНОГО СТАНКА FORMULA 14.</t>
  </si>
  <si>
    <t>2063605151</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</si>
  <si>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</si>
  <si>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2063605190</t>
  </si>
  <si>
    <t>8483109500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</si>
  <si>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 ПРОСТО ВАЛ. ШЛИЦАМИ ВСТАВЛЕТСЯ В РЕДУЕТОР. УСТАНОВЛЕНИ НА ПОДШИПНИКАХ В КОРПУС. НА ВАЛ</t>
  </si>
  <si>
    <t>2063605200</t>
  </si>
  <si>
    <t>СТАЛЬНОЙ ВАЛ. УСТАНАВЛИВАЕТСЯ В НИЖНЮЮ ЧАСТЬ ПРОТЯЖНОГО МЕХАНИЗМА ВНУТРЬ КОРПУСА БЛОКА ПРОТЯЖКИ. ПЕРЕДАЕТ КРУТЯЩИЙ МОМЕНТ ОТ ПРИВОДНОГО МЕХАНИЗМА НА ПРОТЯЖНОЙ РОЛИК СТАНКА PRIMA 13, ТОЖЕ САМОЕ, ЧТО И ВЕДУЩИЙ ВАЛ. ОТЛИЧИЕ - НЕ ИМЕЕТ ШЛИЦОВ. САЖАЕТСЯ</t>
  </si>
  <si>
    <t>2063620040</t>
  </si>
  <si>
    <t>FIXED BLADE SINGLE STRAND FOR D=12 / НОЖ ФИКСИРОВАННЫЙ СТАЛЬНОЙ. ФРЕЗЕРОВАНИЕ, СВЕРЛЕНИЕ. ДЛЯ РЕЗКИ АРМАТУРЫ ИЗ ОДНОЙ БУХТЫ ПРОВОЛОКИ ДИАМЕТРОМ 12 ММ. В КОМПЛЕКТЕ С КРЕПЕЖОМ ДЛЯ УСТАНОВКИ В УЗЕЛ РЕЗКИ ГИБОЧНОГО СТАНКА FORMULA 14 ДЛЯ МАШИНЫ ГИБОЧНОЙ С</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</si>
  <si>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t>
  </si>
  <si>
    <t>2063620070</t>
  </si>
  <si>
    <t>FIXED BLADE SINGLE STRAND FOR D=14 / НОЖ ФИКСИРОВАННЫЙ СТАЛЬНОЙ. ФРЕЗЕРОВАНИЕ, СВЕРЛЕНИЕ. D14 ДЛЯ РЕЗКИ АРМАТУРЫ ИЗ ОДНОЙ ПРОВОЛОКИ ДИАМЕТРОМ 12 ММ. УСТАНАВЛИВАЕТСЯ В УЗЕЛ РЕЗКИ АВТОМАТИЧЕСКОГО ГИБОЧНОГО СТАНКА FORMULA 14, ДЛЯ СТАНКА FORMULA 14</t>
  </si>
  <si>
    <t>2063636600</t>
  </si>
  <si>
    <t>НАПРАВЛЯЮЩАЯ ДВОЙНОГО ПРУТКА D.14 DE87 L=59. СОСТАВНАЯ ЧАСТЬ СИСТЕМЫ ПРАВКИ АРМАТУРЫ. ПРЕДНАЗНАЧЕНА ДЛЯ РАЗДЕЛЕНИЯ И НАПРАВЛЕНИЯ ДВУХ ПРУТКОВ В СИСТЕМЕ ПРАВКИ ГИБОЧНО-ОТРЕЗНОГО СТАНКА FORMULA 14.</t>
  </si>
  <si>
    <t>2064735030</t>
  </si>
  <si>
    <t>ДИСК - КРЫШКА. РАЗМЕРЫ DE=68 DI=30.200 SP=0.300. ЗАКРЫВАЕТ ПЕРЕДНЮЮ ЧАСТЬ ПРАВИЛЬНОГО РОЛИКА ОТ ПОПАДАНИЯ ВНУТРЬ ПЫЛИ И ГРЯЗИ. ФИКСИРУЕТСЯ ВИНТОМ ПО ЦЕНТРУ. СТАЛЬ. ТОЧЕНИЕ, СВЕРЛЕНИЕ</t>
  </si>
  <si>
    <t>2066005152</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</si>
  <si>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 ВАЛ. НА ЕГО ФЛАНЕЦ УСТАНАВЛИВАЕТСЯ ХОЛОСТОЙ</t>
  </si>
  <si>
    <t>2066005164</t>
  </si>
  <si>
    <t>РОЛИК СТАЛЬНОЙ ХОЛОСТОЙ ПРИЖИМНОЙ. ТОЧЕНИЕ, СВЕРЛЕНИЕ. ДЛЯ ПРОТЯЖНОГО МЕХАНИЗМА ПОДАЧИ ПОПЕРЕЧНОЙ АРМАТУРЫ, H=26 DE=127.30 DI=30, В КОМПЛЕКТЕ С ВИНТАМИ М8Х16 (6 ШТ.) И ШАЙБАМИ (6 ШТ.), ДЛЯ СТАНКА СТЫКОВОЙ СВАРКИ СОПРОТИВЛЕНИЕМ, МОДЕЛИ "STRIP CB 4/</t>
  </si>
  <si>
    <t>2066005202</t>
  </si>
  <si>
    <t>ВАЛ СТАЛЬНОЙ НА РОЛИК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 ВАЛ. НА ЕГО ФЛАНЕЦ</t>
  </si>
  <si>
    <t>2066020050</t>
  </si>
  <si>
    <t>КОЛЬЦО МЕТАЛЛИЧЕСКОЕ DI 49.7 H=48. НА ПОВЕРХНОСТИ ИМЕЕТ МЕТАЛЛИЧЕСКИЙ ВЫСТУП. ДЛЯ ВЫРАВНИВАНИЯ ДИАМЕТРА КОЛЬЦА ПО ВЫСТУПУ, КОЛЬЦО ИМЕЕТ РЕЗИНОВЫЙ СЛОЙ. УСТАНАВЛИВАЕТСЯ НА ВАЛ В УЗЛЕ РЕЗКИ АРМАТУРЫ. ПРИ ВРАЩЕНИИ ВЫСТУПАЮЩАЯ МЕТАЛЛИЧЕСКАЯ ЧАСТЬ</t>
  </si>
  <si>
    <t>2066020100</t>
  </si>
  <si>
    <t>7419800000</t>
  </si>
  <si>
    <t>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t>
  </si>
  <si>
    <t>2066020130</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</si>
  <si>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t>
  </si>
  <si>
    <t>2066020140</t>
  </si>
  <si>
    <t>НОЖ ФИКСИРОВАННЫЙ D=6 D=8 (ЧАСТЬ СИСТЕМЫ РЕЗКИ) ДЛЯ ОДНОВРЕМЕННОЙ РАБОТЫ ИЗ ОДНОЙ БУХТЫДЛЯ ГИБОЧНО-ПРАВИЛЬНО-ОТРЕЗНОГО СТАНКА RETA 13,</t>
  </si>
  <si>
    <t>2066020240</t>
  </si>
  <si>
    <t>ОПОРНЫЙ ЭЛЕМЕНТ СТАЛЬНОЙ НОЖЕВОГО РЫЧАГА DE78 H21 ГИБОЧНОГО СТАНКА FORMULA 14, ЛАТУННЫЙ ФЛАНЕЦ. УСТАНАВЛИВАЕТСЯ НА ВЫХОДЕ КОРПУСА ДЛЯ КРЕПЛЕНИЯ ПОДВИЖНОЙ ЧАСТИ РУБОЧНОГО МЕХАНИЗМА. СТЯГИВАЕТ ВАЛ ПОДВИЖНОЙ ЧАСТИ И КОРПУСА. ВЫПОЛНЯЕТ ФУНКЦИЮ</t>
  </si>
  <si>
    <t>2066020400</t>
  </si>
  <si>
    <t>НОЖ ФИКСИРОВАННЫЙ. СТАЛЬ. ФРЕЗЕРОВАНИЕ, СВЕРЛЕНИЕ.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PRIMA 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</si>
  <si>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</si>
  <si>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2066020950</t>
  </si>
  <si>
    <t>FIXED BLADE - DOUBLE STRAND D.3/8" (10) / НОЖ ФИКСИРОВАННЫЙ СТАЛЬНОЙ. ФРЕЗЕРОВАНИЕ, СВЕРЛЕНИЕ. ДЛЯ РЕЗКИ АРМАТУРЫ ИЗ ДВУХ БУХТ ПРОВОЛОКИ ДИАМЕТРОМ 10 ММ. В КОМПЛЕКТЕ: ВИНТЫ (18ШТ) И ШАЙБЫ (36ШТ).ДЛЯ МАШИНЫ ГИБОЧНОЙ С АВТОМАТИЧЕСКИМ УПРАВЛЕНИЕМ,</t>
  </si>
  <si>
    <t>2068215A50</t>
  </si>
  <si>
    <t>COMBINED STRAIGHTENING WHEEL Г_x0098_E=108 Г_x0098_I=72 A=90</t>
  </si>
  <si>
    <t>Ролик правки комбинированный ØE = 108 ØI = 72 A = 90</t>
  </si>
  <si>
    <t>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t>
  </si>
  <si>
    <t>2068215A60</t>
  </si>
  <si>
    <t>COMBINED SPLIT STRAIGHT. WHEEL De=111 Di=56</t>
  </si>
  <si>
    <t>Ролик правки разделительный в комплекте De111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</si>
  <si>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t>
  </si>
  <si>
    <t>WHEEL Г_x0098_E=111 Г_x0098_I=56 SP=20.500</t>
  </si>
  <si>
    <t>2068215AC0</t>
  </si>
  <si>
    <t>STRAIGHTENING WHEEL W/ROTATION CORRECTOR DE=108 DI=72</t>
  </si>
  <si>
    <t>Ролик правильный \ Коррекция вращения</t>
  </si>
  <si>
    <t>РОЛИК ПРАВИЛЬНЫЙ ДЛЯ КОРРЕКЦИИ
ВРАЩЕНИЯ АРМАТУРНОЙ ПРОВОЛОКИ. ДЛЯ ИСПОЛЬЗОВАНИЯ В
СТАНКАХ ПО ПРОИЗВОДСТВУ ОБЪЕМНЫХ МЕТАЛЛИЧЕСКИХ КАРКАСОВ</t>
  </si>
  <si>
    <t>2068220021</t>
  </si>
  <si>
    <t>MOBILE BLADE 53X33X23.2 - M10X1.25 (INTERCAMB.2068220020) / НОЖ МОБИЛЬНЫЙ 53X33X23.2 M10X1,25 СТАЛЬНОЙ. ФРЕЗЕРОВАНИЕ, СВЕРЛЕНИЕ, РЕЗЬБОНАРЕЗАНИЕ. ЗАКРЕПЛЯЕТСЯ НА ПОДВИЖНОЙ ЧАСТИ СИСТЕМЫ РЕЗКИ, СЛУЖИТ ДЛЯ РЕЗКИ АРМАТУРЫ, ДЛЯ МАШИНЫ ГИБОЧНОЙ С</t>
  </si>
  <si>
    <t>2068230A30</t>
  </si>
  <si>
    <t>WHEEL   ВЃГ_x0098_E=108   ВЃГ_x0098_I=56 SP=20.500</t>
  </si>
  <si>
    <t>Ролик правки разделительный в комплекте DE108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</si>
  <si>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t>
  </si>
  <si>
    <t>WHEEL Г_x0098_E=108 Г_x0098_I=56 SP=20.500</t>
  </si>
  <si>
    <t>2068230A40</t>
  </si>
  <si>
    <t>WHEEL   ВЃГ_x0098_E=106   ВЃГ_x0098_I=72 SP=48</t>
  </si>
  <si>
    <t>Ролик правки в комплекте  DE106 DI72</t>
  </si>
  <si>
    <t>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t>
  </si>
  <si>
    <t>WHEEL Г_x0098_E=106 Г_x0098_I=72 SP=48</t>
  </si>
  <si>
    <t>2068230BA0</t>
  </si>
  <si>
    <t>COMBINED STRAIGHTENING WHEEL Г_x0098_E=106 Г_x0098_I=64 A=90</t>
  </si>
  <si>
    <t>РОЛИК ПРАВКИ КОМБИНИРОВАНЫЙ ØE=106 ØI=64 A=90</t>
  </si>
  <si>
    <t>2073005850</t>
  </si>
  <si>
    <t>8466202000</t>
  </si>
  <si>
    <t>СПЕЦИАЛЬНАЯ СТАЛЬЯ ВСТАВКА СЛОЖНОЙ ФОРМЫ. УСТАНАВЛИВАЕТСЯ ВО ВТОРИЧНЫЙ УЗЕЛ ПРОТЯЖКИ АРМАТУРЫ И ПРЕДНАЗНАЧЕН ДЛЯ ФИКСАЦИИ СТЕРЖНЯ В ЗАДАННОМ ПОЛОЖЕНИИ ВНУТРИ БЛОКА В ПРОЦЕССЕ РАБОТЫ СТАНКА BARWISER 25</t>
  </si>
  <si>
    <t>2073805010</t>
  </si>
  <si>
    <t>РОЛИК ДЛЯ УЗЛА ВТОРИЧНОЙ ПРОТЯЖКИ. УСТАНАВЛИВАЕТСЯ НА ВАЛ, ПРИЖИМАЕТ АРМАТУРУ В ПРОЦЕССЕ РАБОТЫ И ПРОТЯГИВАЕТ ЕЕ В ОБЛАСТЬ ОБРАБОТКИ. СТАЛЬ. СТАНОК BARWISER 25</t>
  </si>
  <si>
    <t>2073820040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</si>
  <si>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ДИАМЕТРОМ16 ММ.</t>
  </si>
  <si>
    <t>2073820050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</si>
  <si>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</si>
  <si>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2073820060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</si>
  <si>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</si>
  <si>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2073820070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</si>
  <si>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</si>
  <si>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2073820080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</si>
  <si>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</si>
  <si>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2075320150</t>
  </si>
  <si>
    <t>ВТУЛКА БРОНЗОВАЯ 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</si>
  <si>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</si>
  <si>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2075320160</t>
  </si>
  <si>
    <t>ПАЛЕЦ СТАЛЬНОЙ. ТОЧЕНИЕ. УСТАНАВЛИВАЕТСЯ В ШАРНИРНЫЙ НАКОНЕЧНИК НА ШТОКЕ ПНЕВМОЦИЛИНДРА И В ОПОРНЫЙ БЛОК 2075320160, ДЛЯ СОЗДАНИЯ ПОДВИЖНОГО СОЕДИНЕНИЯ. ИСПОЛЬЗУЕТСЯ В МЕХАНИЗМЕ ЗАЖИМА НИЖНИХ ЭЛЕКТРОДОВ НА СТАНКЕ ДЛЯ СТЫКОВОЙ СВАРКИ СОПРОТИВЛЕНИЕМ,</t>
  </si>
  <si>
    <t>2078520010</t>
  </si>
  <si>
    <t>FIXED BLADE 70X40 H=30 / НОЖ ФИКСИРОВАННЫЙ 70X40 H=30, СТАЛЬНОЙ. ФРЕЗЕРОВАНИЕ, СВЕРЛЕНИЕ. ЗАКРЕПЛЯЕТСЯ НА ПОДВИЖНОЙ ЧАСТИ СИСТЕМЫ РЕЗКИ, СЛУЖИТ ДЛЯ РЕЗКИ АРМАТУРЫ, В КОМПЛЕКТЕ С КРЕПЕЖОМ ДЛЯ УСТАНОВКИ В УЗЕЛ РЕЗКИ, ДЛЯ МАШИНЫ ГИБОЧНОЙ С</t>
  </si>
  <si>
    <t>2085507100</t>
  </si>
  <si>
    <t>4017000009</t>
  </si>
  <si>
    <t>БАКЕЛИТОВАЯ ИЗОЛЯЦИОННАЯ ШАЙБА. ИСПОЛЬЗУЕТСЯ В КОНСТРУКЦИИ СВАРОЧНОГО ЭЛЕКТРОДА В КАЧЕСТВЕ ИЗОЛИРУЮЩЕ ПРОКЛАДКИ МЕЖДУ БОЛТАМИ И КОРПУСОМ ЭЛЕКТРОДА. СТАНОК MY MESH,</t>
  </si>
  <si>
    <t>2088301300</t>
  </si>
  <si>
    <t>РАСПОРКА DE=60.300 DI=53.800 H=26. МАТЕРИАЛ СТАЛЬ, ТОЧЕНИЕ</t>
  </si>
  <si>
    <t>2088301370</t>
  </si>
  <si>
    <t>РАСПОРКА DE=48.300 DI=42.500 H=44.100.ПРЕДСТАВЛЯЕТ СОБОЙ ЦИЛИНДР. МАТЕРИАЛ СТАЛЬ, ТОЧЕНИЕ</t>
  </si>
  <si>
    <t>2088301380</t>
  </si>
  <si>
    <t>8483908909</t>
  </si>
  <si>
    <t>КОЛЕСО ЗУБЧАТОЕ ВНЕШ ДИАМ 254,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t>
  </si>
  <si>
    <t>2088312AH0</t>
  </si>
  <si>
    <t>Rotator support</t>
  </si>
  <si>
    <t>ОПОРА ВРАЩАТЕЛЯ</t>
  </si>
  <si>
    <t>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t>
  </si>
  <si>
    <t>2088312AI0</t>
  </si>
  <si>
    <t>Hinge</t>
  </si>
  <si>
    <t>КРОНШТЕЙН</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</si>
  <si>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</si>
  <si>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</si>
  <si>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2088312AJ0</t>
  </si>
  <si>
    <t>Potentiometer support</t>
  </si>
  <si>
    <t>Опора  потенциометра</t>
  </si>
  <si>
    <t>ПЛАСТИНА СТАЛЬНАЯ ДЛЯ МОНТАЖА ПЛАНКИ. СПОСОБ ИЗГОТОВЛЕНИЯ: ФРЕЗЕРОВАНИЕ, СВЕРЛЕНИЕ</t>
  </si>
  <si>
    <t>2088312AS0</t>
  </si>
  <si>
    <t>Sleeve</t>
  </si>
  <si>
    <t>Рукав</t>
  </si>
  <si>
    <t>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t>
  </si>
  <si>
    <t>2088312AV0</t>
  </si>
  <si>
    <t>ROCKER ARM 40X20X400</t>
  </si>
  <si>
    <t xml:space="preserve">Рейка компенсационная </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</si>
  <si>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t>
  </si>
  <si>
    <t>7326909807
7326909808</t>
  </si>
  <si>
    <t xml:space="preserve"> РЕЙКА СТАЛЬНАЯ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КАРКАСА.ИЗГОТОВЛЕНА МЕТОДОМ ВЫРЕЗКИ И ВЫТОЧКИ. ДЛЯ ИСПОЛЬЗОВАНИЯ В СТАНКАХ ПО ИЗГОТОВЛЕНИЮ МЕТАЛЛИЧЕСКИХ ОБЪЕМНЫХ КАРКАСОВ</t>
  </si>
  <si>
    <t>ROCKING ARM</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</si>
  <si>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 ДЛЯ ИСПОЛЬЗОВАНИЯ В СТАНКАХ ПО ИЗГОТОВЛЕНИЮ
МЕТАЛЛИЧЕСКИХ ОБЪЕМНЫХ КАРКАСОВ</t>
  </si>
  <si>
    <t>2088312AW0</t>
  </si>
  <si>
    <t>ROD FOR WHEELS</t>
  </si>
  <si>
    <t>ШТОК ДЛЯ КОЛЕС</t>
  </si>
  <si>
    <t>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t>
  </si>
  <si>
    <t>2088312AZ0</t>
  </si>
  <si>
    <t>FRONT CARTER FOR SENSORS - WHEELS</t>
  </si>
  <si>
    <t>ПЕРЕДНИЙ КАРТЕР ДАТЧИКОВ - КОЛЕСА</t>
  </si>
  <si>
    <t>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t>
  </si>
  <si>
    <t>2088312B50</t>
  </si>
  <si>
    <t>Support for torch collar</t>
  </si>
  <si>
    <t>Подставка для горелки</t>
  </si>
  <si>
    <t>СТАЛЬНАЯ ДЕТАЛЬ ДЛЯ МОНТАЖА СВАРОЧНОЙ ГОРЕЛКИ НА УСТРОЙСТВЕ ДЛЯ СВАРКИ. СПОСОБЫЖ ФРЕЗЕРОВАНИЕ, СВЕРЛЕНИЕ, НАРЕЗАНИЕ РЕЗЬБЫ</t>
  </si>
  <si>
    <t>2088312B51</t>
  </si>
  <si>
    <t>TORCH COLLAR SUPPORT</t>
  </si>
  <si>
    <t>СУППОРТ ГОРЕЛКИ</t>
  </si>
  <si>
    <t>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t>
  </si>
  <si>
    <t>2088312B71</t>
  </si>
  <si>
    <t>FORK CENTER SQUARE</t>
  </si>
  <si>
    <t>ВИЛКА ЦЕНТРИРУЮЩАЯ</t>
  </si>
  <si>
    <t>ВИЛКА ЗАХВАТА ПРОДОЛЬНОЙ АРМАТУРЫ ВО ВРЕМЯ ЦИКЛА СВАРКИ, ИЗГОТОВЛЕНА ИЗ СТАЛИ, МЕТОДОМ ШТАМПОВКИ</t>
  </si>
  <si>
    <t>7326909409
7326909808
7326909807</t>
  </si>
  <si>
    <t>ВИЛКА ЗАХВАТА ПРОДОЛЬНОЙ АРМАТУРЫ ВО ВРЕМЯ ЦИКЛА СВАРКИ. ПРИ ПОДАЧИ СИГНАЛА О НАЧАЛЕ
СВАРКИ ВИЛКА СВАРОЧНОГО РОБОТА ОПУСКАЕТСЯ, ПРИЖИМАЕТСЯ К АРМАТУРЕ И ПРОДВИГАЕТСЯ ВМЕСТЕ С
ВРАЩАЮЩИМСЯ КАРКАСОМ ОБЕСПЕЧИВАЯ ТОЧНОЕ ПОЗИЦИОНИРОВАНИЕ СВАРОЧНОЙ ГОРЕЛКИ ВО ВРЕМЯ
СВАРКИ. ИЗГОТОВЛЕНА МЕТОДОМ ВЫРЕЗКИ И ВЫТОЧКИ. ДЛЯ ИСПОЛЬЗОВАНИЯ В СТАНКАХ ПО ИЗГОТОВЛЕНИЮ
МЕТАЛЛИЧЕСКИХ ОБЪЕМНЫХ КАРКАСОВ</t>
  </si>
  <si>
    <t>FORK CENTRAL SQUARE</t>
  </si>
  <si>
    <t xml:space="preserve">ВИЛКА </t>
  </si>
  <si>
    <t>2088312B72</t>
  </si>
  <si>
    <t>2088312B74</t>
  </si>
  <si>
    <t>HOOK 77X127.50X5</t>
  </si>
  <si>
    <t>ВИЛКА 77X127.50X5</t>
  </si>
  <si>
    <t>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t>
  </si>
  <si>
    <t>2088312BB0</t>
  </si>
  <si>
    <t>WHEEL (FRONT CARRIAGE) D.6 DE=90 DI=26</t>
  </si>
  <si>
    <t>РОЛИК НАПРАВЛЯЮЩИЙ (ПЕРЕДНИЙ) D.6 DE90 DI 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</si>
  <si>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</si>
  <si>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2088312BC0</t>
  </si>
  <si>
    <t>WHEEL (BACK CARRIAGE) D.6 DE=95 DI=26</t>
  </si>
  <si>
    <t xml:space="preserve">РОЛИК НАПРАВЛЯЮЩИЙ (ЗАДНИЙ) D.6 DE95 DI 26 </t>
  </si>
  <si>
    <t>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</si>
  <si>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2088312BD0</t>
  </si>
  <si>
    <t>FRONT CARRIAGE WHEEL D.8 DE=90 DI=26</t>
  </si>
  <si>
    <t>РОЛИК ПЕРЕДНИЙ  D.8 DE=90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</si>
  <si>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t>
  </si>
  <si>
    <t>2088312BE0</t>
  </si>
  <si>
    <t>Ролик каретки D.8 DE=95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</si>
  <si>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t>
  </si>
  <si>
    <t>8466940000
8515900000</t>
  </si>
  <si>
    <t>2088312BF0</t>
  </si>
  <si>
    <t>WHEEL (FRONT CARRIAGE) D.10-12 DE=90 DI=26</t>
  </si>
  <si>
    <t>РОЛИК НАПРАВЛЯЮЩИЙ (ПЕРЕДНИЙ) D.10-12 DE90 DI26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</si>
  <si>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</si>
  <si>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2088312BG0</t>
  </si>
  <si>
    <t>WHEEL (BACK CARRIAGE) D.10-12 DE=95 DI=26</t>
  </si>
  <si>
    <t>РОЛИК НАПРАВЛЯЮЩИЙ (ЗАДНИЙ) D.10-12 DE95 DI26</t>
  </si>
  <si>
    <t>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</si>
  <si>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2088312BH0</t>
  </si>
  <si>
    <t>WHEEL (FRONT CARRIAGE) D.14-D.16 DE=90 DI=26</t>
  </si>
  <si>
    <t>РОЛИК НАПРАВЛЯЮЩИЙ (ПЕРЕДНИЙ) D.14-16 DE90 DI26</t>
  </si>
  <si>
    <t>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</si>
  <si>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2088312BI0</t>
  </si>
  <si>
    <t>WHEEL (BACK CARRIAGE) D.14-16 DE=95 DI=26</t>
  </si>
  <si>
    <t>РОЛИК НАПРАВЛЯЮЩИЙ (ЗАДНИЙ) D.14-16 DE=95 DI=26</t>
  </si>
  <si>
    <t>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</si>
  <si>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2088312BL1</t>
  </si>
  <si>
    <t>CENTRATORE A FORCHETTA PER BARRE SPESSE</t>
  </si>
  <si>
    <t>УСТРОЙСТВО ЦЕНТРИРОВАНИЯ ВИЛКИ ДЛЯ ПРУТОВ</t>
  </si>
  <si>
    <t>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t>
  </si>
  <si>
    <t>FORK CENTER SQUARE FOR THICK BARS</t>
  </si>
  <si>
    <t>2088312BL3</t>
  </si>
  <si>
    <t>HOOK 69.500X137.50X5</t>
  </si>
  <si>
    <t>КРЮК 69.500X137.50X5</t>
  </si>
  <si>
    <t>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t>
  </si>
  <si>
    <t>2088312CF0</t>
  </si>
  <si>
    <t>RAIL  B=23 H=25 L=194</t>
  </si>
  <si>
    <t>РЕЛЬС B=23 H=25 L=194</t>
  </si>
  <si>
    <t>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</si>
  <si>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</si>
  <si>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ROTAIA  B=23 H=25 L=194</t>
  </si>
  <si>
    <t>РЕЛЬСА ( НАПРАВЛЯЩАЯ) СТАЛЬНАЯ ДЛЯ КАРЕТКИ ПЕРЕМЕЩЕНИЯ ВИЛКИ. СПОСОБ ИЗГОТОВЛЕНИЯ ПРОКАТ, ПОТОМ ОТРЕЗАНИЕ.</t>
  </si>
  <si>
    <t>2088312ET0A</t>
  </si>
  <si>
    <t>ПЛАТИСТИНА
РАСШИРИТЕЛЬНАЯ ДЛЯ ЦЕНТРА
ДЛЯ ВЫСТАВЛЕНИЯ ВТУЛОК.
УСТАНАВЛИВАЕТСЯ НА ЦЕНТР.</t>
  </si>
  <si>
    <t>2088312ET0B</t>
  </si>
  <si>
    <t>2088312GD0</t>
  </si>
  <si>
    <t>CENTER SQUARE 237.50X45X5 Г_x0098_20</t>
  </si>
  <si>
    <t>2088312GE0</t>
  </si>
  <si>
    <t>CENTER SQUARE 244.50X55X5 Г_x0098_32</t>
  </si>
  <si>
    <t>2088314AT0A</t>
  </si>
  <si>
    <t>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t>
  </si>
  <si>
    <t>2088314AT0B</t>
  </si>
  <si>
    <t>2088314AV0</t>
  </si>
  <si>
    <t>ROD GRADUATED L=1017.5</t>
  </si>
  <si>
    <t>СТАЛЬНАЯ ПЛАСТИНА.ЛИНЕЙКА. УСТАНАВЛИВАЕТСЯ В СПЕЦ ЗАЖИМ СТАНКА И ИСПОЛЬЗУЕТСЯ ДЛЯ ВЫСТАВЛЕНИЯ ВТУЛКИ НА ТРЕБУЕМОЕ РАССТОЯНИЕ НА ПОВОРОТНОМ ДИСКЕ СТАНКА ДЛЯ СВАРКИ КАРКАСОВ CM PRO 1600. СТАЛЬ. ФРЕЗЕРОВАНИЕ. СВЕРЛЕНИЕ. НАРЕЗАНИЕ РЕЗЬБЫ. ГРАВИРОВКА.</t>
  </si>
  <si>
    <t>2088314AV0A</t>
  </si>
  <si>
    <t>ЛИНЕЙКА С ДЕЛЕНИЯМИ ДЛЯ
ВЫСТАВЛЕНИЯ ДИАМЕТРА
КАРКАСА, 10 X 70 X 800 ММ , СТАЛЬ</t>
  </si>
  <si>
    <t>2088314AV0B</t>
  </si>
  <si>
    <t>2088901A40</t>
  </si>
  <si>
    <t>GUIDE FOR ARCH</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</si>
  <si>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</si>
  <si>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 ДЛЯ СТАНКА ДЛЯ ВЯЗКИ ЦИЛИНДРИЧЕСКИЙ СВАЙ CM PRO 1500 TELESCOPE (ПОЛУАВТОМАТИЧЕСКАЯ ДУГОВАЯ СВАРКА ПЛАВЯЩИМСЯ ЭЛЕКТРОДОМ В СРЕДЕ ИНЕРТНОГО ГАЗА).</t>
  </si>
  <si>
    <t>2089101AC0</t>
  </si>
  <si>
    <t>FIXING BUSH Г_x0098_E=0 Г_x0098_I=0 L=250 2XГ_x0098_40</t>
  </si>
  <si>
    <t>ВТУЛКА СТАЛЬНАЯ С ГЛУХИМ
ОТВЕРСТИЕМ ПРЯМОУГОЛЬНОГО
СЕЧЕНИЯ. УСТАНАВЛИВАЕТСЯ В СТАНОК
ДЛЯ НАВИВКИ ЦИЛИНДРИЧЕСКИХ
КАРКСОВ НА ВЕДОМЫЙ ДИСК.
ИСПОЛЬЗУЕТСЯ ДЛЯ ПОДДЕРЖКИ
АРМАТУРЫ НА ЗАДАННОМ ДИАМЕТРЕ В
ПРОЦЕССЕ ПРОИЗВОДСТВА КАРКАСА.
ФИКСИРУЕТ ХВОСТЫ АРМАТУРЫ
БОЛТАМИ. ЗА СЧЕТ ФИКСАЦИИ И
ДВИЖЕНИЯ ГОЛОВКИ ТЯНЕТ
ЗАКРЕПЛЕННУЮ АРМАТУРУ. СПОСОБ
ИЗГОТОВЛЕНИЯ: РЕЗКА, СВАРКА,
СВЕРЛЕНИЕ, НАРЕЗАНИЕ РЕЗЬБЫ.
СТАНОК - ДЛЯ СВАРКИ ЦИЛИНДРИЧЕСКИХ
КАРКАСОВ SCHNELL CM PRO 1100</t>
  </si>
  <si>
    <t>2089101AD0</t>
  </si>
  <si>
    <t>DRAWING BUSH Г_x0098_E=0 Г_x0098_I=0 L=310 2XГ_x0098_40</t>
  </si>
  <si>
    <t>ВТУЛКА СТАЛЬНАЯ СО СКВОЗНЫМ
ОТВЕРСТИЕМ ПРЯМОУГОЛЬНОГО
СЕЧЕНИЯ ДЛЯ ПРОТЯЖКИ АРМАТУРЫ.
УСТАНАВЛИВАЕТСЯ В СТАНОК ДЛЯ
НАВИВКИ ЦИЛИНДРИЧЕСКИХ КАРКСОВ НА
МАСТЕР-ДИСК. ИСПОЛЬЗУЕТСЯ ДЛЯ
ПОДДЕРЖКИ АРМАТУРЫ НА ЗАДАННОМ
ДИАМЕТРЕ В ПРОЦЕССЕ ПРОИЗВОДСТВА
КАРКАСА. СПОСОБ ИЗГОТОВЛЕНИЯ:
РЕЗКА, СВАРКА, СВЕРЛЕНИЕ,
НАРЕЗАНИЕ РЕЗЬБЫ. СТАНОК - ДЛЯ
СВАРКИ ЦИЛИНДРИЧЕСКИХ КАРКАСОВ
SCHNELL CM PRO 1100</t>
  </si>
  <si>
    <t>2089109020</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</si>
  <si>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</si>
  <si>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2089109091</t>
  </si>
  <si>
    <t>2089119DY0</t>
  </si>
  <si>
    <t>ARM SPACER L=258 B=60 H=107</t>
  </si>
  <si>
    <t>Распорка рычага L=258 B=60 H=107</t>
  </si>
  <si>
    <t>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t>
  </si>
  <si>
    <t>2089119E00</t>
  </si>
  <si>
    <t>Распорка рычага L=395 B=63 H=75</t>
  </si>
  <si>
    <t>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t>
  </si>
  <si>
    <t>20A0002151</t>
  </si>
  <si>
    <t>BACKSTOP 192.30X14X177.70</t>
  </si>
  <si>
    <t>СТОПОРНАЯ СКОБА ТОРМОЗНОЙ СИСТЕМЫ АВТОМАТИЧЕСКОГО ГИБОЧНОГО СТАНКА RETA 14 /ВОЛОЧЕНИЕ, ГИБКА, РЕЗКА/</t>
  </si>
  <si>
    <t>20A0300031</t>
  </si>
  <si>
    <t>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t>
  </si>
  <si>
    <t>20A0301A20</t>
  </si>
  <si>
    <t>"П"-ОБРАЗНАЯ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t>
  </si>
  <si>
    <t>20A0301EZ0</t>
  </si>
  <si>
    <t>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t>
  </si>
  <si>
    <t>20A0305490</t>
  </si>
  <si>
    <t>INSULATING BUSH DI=6.50 DE=12.50 L=16</t>
  </si>
  <si>
    <t>Изолирующая втулка</t>
  </si>
  <si>
    <t>ПЛАСТИКОВАЯ ВТУЛКА, ВНУТРЕННИЙ ДИАМЕТР 6,5 ММ. ДЛИННА 16. СЛУЖИТ ДЛЯ ИЗОЛЯЦИИ ШТИФТОВ ОТ ТОКА. ДЛЯ СТАНКА СТЫКОВОЙ СВАРКИ СОПРОТИВЛЕНИЕМ, МОДЕЛИ STRIP CB</t>
  </si>
  <si>
    <t>20A0310BS0</t>
  </si>
  <si>
    <t>PLATE 60X60X30 FOR BAR STOP MAGNET</t>
  </si>
  <si>
    <t>ПЛАСТИНА 60X60X30 ДЛЯ МАГНИТА</t>
  </si>
  <si>
    <t>ПЛАСТИНА АЛЮМИНЕВАЯ. ФРЕЗЕРОВАНИЕ. ИСПОЛЬЗУЕТСЯ ДЛЯ ФИКСАЦИИ МАГНИТОВ ЗАХВАТА ПОПЕРЕЧНОЙ АРМАТУРЫ В СВАРОЧНОМ ПОРТАЛЕ. СТАНОК SMART MESH 2500</t>
  </si>
  <si>
    <t>20A0310FH0</t>
  </si>
  <si>
    <t>BLOCK 50X20X15</t>
  </si>
  <si>
    <t>БЛОК 50Х20Х15</t>
  </si>
  <si>
    <t>БЛОК СТАЛЬНОЙ РАЗМЕРОМ 50Х20Х15 С ВЫРЕЗОМ ПОД МАГНИТ. ФИКСИРУЕТСЯ НА РЕГУЛИРУЕМОМ ДЕРЖАТЕЛЕ. ИСПОЛЬЗУЕТСЯ ДЛЯ РАЗМЕЩЕНИЯ МАГНИТА В ЗАДАНОМ ПОЛОЖЕНИИ. ФРЕЗЕРОВКА</t>
  </si>
  <si>
    <t>20A0310FI0</t>
  </si>
  <si>
    <t>BAR 20X20 L=215</t>
  </si>
  <si>
    <t>ПЛАСТИНА 20X20 L=215</t>
  </si>
  <si>
    <t>ПЛАСТИНА АЛЮМИНЕВАЯ ДЛЯ КРЕПЛЕНИЯ МАГНИТОВ ФИКСАЦИИ ПОПЕРЕНОЙ АРМАТУРЫ. ФРЕЗЕРОВАНИЕ, СВЕРЛЕНИЕ, НАРЕЗАНИЕ РЕЗЬБЫ.</t>
  </si>
  <si>
    <t>20A0310FJ0</t>
  </si>
  <si>
    <t>LOCKING BRACKET 54.500X20X21</t>
  </si>
  <si>
    <t>СКОБА 54.500X20X21</t>
  </si>
  <si>
    <t>СКОБА СТАЛЬНАЯ ДЛЯ ФИКСАЦИИ ДЕРЖАТЕЛЯ МАГНИТОВ. ЛАЗЕРНАЯ РЕЗКА, ГИБКА. ИСПОЛЬЗУЕТСЯ В КАЧЕСТВЕ КРЫШКИ МАГНИТА ФИКСАЦИИ ПОПЕРЕЧНОГО ПРУТА. ЗАЩИЩАЕТСЯ МАГНИТ ОТ УДАРОВ И ПОПАДАНИЯ ЛИШНИЕ ГРЯЗИ.</t>
  </si>
  <si>
    <t>20A0510270</t>
  </si>
  <si>
    <t>STRAP 148X20 THICK=2</t>
  </si>
  <si>
    <t>Ограничитель из металлической ленты 148X20Х2</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</si>
  <si>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t>
  </si>
  <si>
    <t>7326909807
7326909409</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</si>
  <si>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УПРАВЛЕНИЕМ,ДЛЯ ГИБОЧНОЙ МАШИНЫ С АВТОМАТИЧЕСКИМ УПРАВЛЕНИЕМ R12</t>
  </si>
  <si>
    <t>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t>
  </si>
  <si>
    <t>20A0510460</t>
  </si>
  <si>
    <t>PUSHER LEVER</t>
  </si>
  <si>
    <t>Рычаг</t>
  </si>
  <si>
    <t>ПЛАСТИНА СТАЛЬНАЯ, МОНТАЖНАЯ ПРИВОДА МЕХАНИЗМА ТОЛКАТЕЛЯ СТАНКА SMART MESH 2500. ИЗГОТОВЛЕНИЕ: РЕЗКА, СВЕРЛЕНИЕ, НАРЕЗАНИЕ РЕЗЬБЫ.</t>
  </si>
  <si>
    <t>20A0510470</t>
  </si>
  <si>
    <t>TRANSVERSAL BAR THRUST BLOCK</t>
  </si>
  <si>
    <t>Толкатель</t>
  </si>
  <si>
    <t>СМЕННАЯ СТАЛЬНАЯ ПЛАСТИНА МЕХАНИЗМА ТОЛКАТЕЛЯ ПОПЕРЕЧНЙ АРМАТУРЫ. РЕЗКА. СВЕРЛЕНИЕ.</t>
  </si>
  <si>
    <t>20A0510500</t>
  </si>
  <si>
    <t>Eccentric shaft support</t>
  </si>
  <si>
    <t>Опора эксцентрика</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</si>
  <si>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</si>
  <si>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</si>
  <si>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20A0905680</t>
  </si>
  <si>
    <t>Gear</t>
  </si>
  <si>
    <t>КОЛЕСО ЗУБЧАТОЕ</t>
  </si>
  <si>
    <t>20A0905DF0</t>
  </si>
  <si>
    <t>DOVETAIL GUIDE 15X116 L=736</t>
  </si>
  <si>
    <t>Пластина направляющая  15X116 L=736</t>
  </si>
  <si>
    <t>Пластина направляющая для последующей установки на алюминевый профиль станка SmartMesh 2500(для ранее ввезенного оборудования). Устанавливается на алюминевый профиль системы подъема-опускания захватов сетки. Далее на эту пластину монтируются захваты сетки. Длина: 736 мм, ширина: 116 мм, высота: 15 мм. Материал: сталь</t>
  </si>
  <si>
    <t>20A0905DF1</t>
  </si>
  <si>
    <t>DOVETAIL GUIDE 15X116 L=700</t>
  </si>
  <si>
    <t>НАПРАВЛЯЮЩАЯ 15X116 L=700</t>
  </si>
  <si>
    <t>ПЛАСТИНА АЛЮМИНЕВАЯ С ВЫРЕЗОМ. ИСПОЛЬЗУЕТСЯ ДЛЯ КРЕПЛЕНИЯ ЗАЖИМОВ ИЗВЛЕЧЕНИЯ СЕТКИ. МОНТИРУЕТСЯ НА ПРОФИЛЬ КАРЕТКИ ИЗВЛЕЧЕНИЯ. ИДЕТ В КОМПЛЕКТЕ С ФИКСИРУЮЩИМИ БОЛТАМИ И ШАЙБАМИ.</t>
  </si>
  <si>
    <t>20A2530400</t>
  </si>
  <si>
    <t>READING PLATE 20X40X200 / СТАЛЬНАЯ ПЛАСТИНА. ПЛАЗМЕННАЯ РЕЗКА, ГИБКА, СВЕРЛЕНИЕ. УСТАНАВЛИВАЕТСЯ НА ПОДВИЖНЫЙ ЭЛЕМЕНТ ОТНОСИТЕЛЬНО ОТВЕТНОГО КОНЦЕВОГО ВЫКЛЮЧАТЕЛЯ НА СТАНКЕ ДЛЯ КОНТАКТНОЙ СВАРКИ СОПРОТИВЛЕНИЕМ STRIP CB4/1200. ПРЕДНАЗНАЧЕНА ДЛЯ</t>
  </si>
  <si>
    <t>20A2535110</t>
  </si>
  <si>
    <t>FIXED BLADE 35X35X12</t>
  </si>
  <si>
    <t>НОЖ ФИКСИРОВАННЫЙ 35X35X12</t>
  </si>
  <si>
    <t>НОЖ СТАЛЬНОЙ ДЛЯ РЕЗКИ АРМАТУРЫ. 35 Х 35 Х 12 ММ.С ОТВЕРСТИЕМ ПОД КРЕПЕЖ</t>
  </si>
  <si>
    <t>20A2735731</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</si>
  <si>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t>
  </si>
  <si>
    <t>20A2735990</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</si>
  <si>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t>
  </si>
  <si>
    <t>8515900000
8208100000</t>
  </si>
  <si>
    <t>ВТУЛКА СТАЛЬНАЯ РЕЖУЩАЯ. ТОЧЕНИЕ, ФРЕЗЕРОВАНИЕ, СВЕРЛЕНИЕ. УСТАНАВЛИВАЕТСЯ В БЛОК РЕЗКИ И ИСПОЛЬЗУЕТСЯ ДЛЯ РЕЗКИ АРМАТУРЫ, ПРОХОДЯЩЕЙ ЧЕРЕЗ НЕЕ. В РАБОЧЕМ ПРОЦЕССЕ ВТУЛКА ОСТАЕТСЯ НЕПОДВИЖНОЙ, ДВИЖЕНИЕ РЕЗКИ СОВЕРШАЕТСЯ ПОДВИЖНЫМ НОЖОМ. ДЛЯ СТАНКА</t>
  </si>
  <si>
    <t>20A2735AA0</t>
  </si>
  <si>
    <t>СТАЛЬНАЯ ВТУЛКА. РАЗМЕРЫ 58X58X105. ТОЧЕНИЕ, СВЕРЛЕНИЕ, ФРЕЗЕРОВАНИЕ. ИСПОЛЬЗУЕТСЯ В СТАНКЕ ДЛЯ СТЫКОВОЙ СВАРКИ СОПРОТИВЛЕНИЕМ STRIP CB В УЗЛЕ РЕЗКИ. ПРИ ПРОХОДЕ ЧЕРЕЗ ВТУЛКУ АРМАТУРНАЯ ПРОВОЛОКА ОТРЕЗАЕТСЯ ПОДВИЖНОЙ РЕЖУЩЕЙ ЧАСТЬЮ.</t>
  </si>
  <si>
    <t>20A3510470</t>
  </si>
  <si>
    <t>MEASURE SHAFT Г_x0098_E=40 L=212.50</t>
  </si>
  <si>
    <t>ВАЛ ИЗМЕРИТЕЛЬНЫЙ ØE = 40 L = 212,50</t>
  </si>
  <si>
    <t xml:space="preserve"> ВАЛ СТАЛЬНОЙ ДЛЯ ВРАЩЕНИЯ РОЛИКА ИЗМЕРЕНИЯ АРМАТУРЫ. ИСПОЛЬЗУЕТСЯ ДЛЯ ПЕРЕДАЧИ ВРАЩЕНИЯ ОТ РОЛИКА НА ЭНКОДЕР ИЗМЕРЕНИЯ ДЛИНЫ СТАНКА R12.</t>
  </si>
  <si>
    <t>20A3510630</t>
  </si>
  <si>
    <t>FINE PITCH SCREW M16X1 L=85.500</t>
  </si>
  <si>
    <t>20A3510670</t>
  </si>
  <si>
    <t>SMOOTH MEASURING WHEEL Г_x0098_E=158 Г_x0098_I=30 SP=25</t>
  </si>
  <si>
    <t>Колесо измерительное гладкое DE=158 DI=30 SP = 25</t>
  </si>
  <si>
    <t>РОЛИК ИЗМЕРИТЕЛЬНЫЙ СТАЛЬНОЙ.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АРМАТУРЫ</t>
  </si>
  <si>
    <t>РОЛИК ИЗМЕРИТЕЛЬНЫЙ. СТАЛЬ. ТОЧЕНИЕ, СВЕРЛЕНИЕ, ДОЛБЛЕНИЕ.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В СТАНКЕ R12</t>
  </si>
  <si>
    <t>20A3515280</t>
  </si>
  <si>
    <t>BLOCK STRAIGHTENING INSERT D,5-8 R8</t>
  </si>
  <si>
    <t xml:space="preserve">ВСТАВКА ПРАВИЛЬНАЯ D,5 8 R8 </t>
  </si>
  <si>
    <t>ВКЛАДЫШ ПРАВКИ 1XDIAM,5-8, СЛУЖИТ ДЛЯ ДАВЛЕНИЯ НА АРМАТУРУ В ПРАВИЛЬНОМ РОТОРЕ, ДЛЯ ГИБОЧНОЙ МАШИНЫ С АВТОМАТИЧЕСКИМ УПРАВЛЕНИЕМ R8</t>
  </si>
  <si>
    <t>BLOCK STRAIGHTENING INSERT D.5-8 R8</t>
  </si>
  <si>
    <t xml:space="preserve">ВСТАВКА ПРАВИЛЬНАЯ D.5 8 R8 </t>
  </si>
  <si>
    <t>ВКЛАДЫШ ПРАВКИ 1XDIAM.5-8, СЛУЖИТ ДЛЯ ДАВЛЕНИЯ НА АРМАТУРУ В ПРАВИЛЬНОМ РОТОРЕ, ДЛЯ ГИБОЧНОЙ МАШИНЫ С АВТОМАТИЧЕСКИМ УПРАВЛЕНИЕМ R8</t>
  </si>
  <si>
    <t>20A3515300</t>
  </si>
  <si>
    <t>BRACKET FOR MOTOR VENTILATION PROTECTION GUARD</t>
  </si>
  <si>
    <t>Пластина для блока вентиляции мотора</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</si>
  <si>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</si>
  <si>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R12.ДЛЯ МАШИНЫ CM PRO 1600</t>
  </si>
  <si>
    <t>BAUMULLER / SCHNELL</t>
  </si>
  <si>
    <t>Пластина монтажная стальная для блока охлаждения мотора Baumuller. Устанавливается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 С КОМПЛЕКТЕ С ВИНТАМИ М8 Х 70 И М8 Х 15 С ПРОЧНОСТЬЮ НА РАЗРЫВ 800 МПа</t>
  </si>
  <si>
    <t>20A3515330</t>
  </si>
  <si>
    <t>PULEGGIA  DENTATA  DP=162.97 DE=161.60 DI=38 Z=64</t>
  </si>
  <si>
    <t>Шкив зубчатый</t>
  </si>
  <si>
    <t>ШКИВ СТАЛЬНОЙ ЗУБЧАТЫЙ БЛОКА ПРОТЯЖКИ АРМАТУРНЫХ ПРУТОВ. ДИАМ. ВНЕШ. 161,6 ММ, ДИАМ. ПО ВЕНЦУ 162,97 ММ, ДИАМЕТР ПОСАДОЧНОГО ОТВЕРСТИЯ 38 ММ, КОЛ-ВО ЗУБЬЕВ - 64 ШТ</t>
  </si>
  <si>
    <t>20A3515400</t>
  </si>
  <si>
    <t>SPACER L=46 B=23.5 H=5</t>
  </si>
  <si>
    <t>Втулка  L46 B23 H5</t>
  </si>
  <si>
    <t>РАСПОРКА ДЛИНОЙ 46 ММ ДЛЯ УСТАНОВКИ В ПРАВИЛЬНЫЙ РОТОР В ПРАВИЛЬНО-ОТРЕЗНОМ СТАНКЕ R8.</t>
  </si>
  <si>
    <t>20A3515410</t>
  </si>
  <si>
    <t>PULEGGIA  DENTATA  DP=91.670 DE=98.500 DI=40 Z=36</t>
  </si>
  <si>
    <t>ШКИВ СТАЛЬНОЙ ЗУБЧАТЫЙ БЛОКА ПРОТЯЖКИ АРМАТУРНЫХ ПРУТОВ. ДИАМ. ВНЕШ. 98,5 ММ, ДИАМ. ПО ВЕНЦУ 91,670 ММ, ДИАМЕТР ПОСАДОЧНОГО ОТВЕРСТИЯ 40 ММ, КОЛ-ВО ЗУБЬЕВ - 36 ШТ</t>
  </si>
  <si>
    <t>20A3515760</t>
  </si>
  <si>
    <t>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t>
  </si>
  <si>
    <t>20A3515BF0</t>
  </si>
  <si>
    <t>GROUP OF VENTILATION CARTER</t>
  </si>
  <si>
    <t>СБОРКА КОЖУХА ВЕНТИЛЯЦИИ</t>
  </si>
  <si>
    <t>БЛОК ОХЛАЖДЕНИЯ МОТОРА BAUMULLER,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КОРПУСОМ,ПРЕДУСТАНОВЛЕННЫМ 5-ТИ КОНТАКТНЫМ РАЗЪЕМОМ ДЛЯ ПОДВОДА ПИТАНИЯ, НАПРЯЖЕНИЕ 24В, УСТАНАВЛИВАЕТСЯ НА МОТОР РЕЗКИ СТАНКА И ПОЗВОЛЯЕТ ОХЛАЖДАТЬ МОТОР ВО ВРЕМЯ ПРОЦЕССА РЕЗКИ ДЛЯ ПРАВИЛЬНО-ОТРЕЗНОГО СТАНКА R12,,ЗАПАСНАЯ ЧАСТЬ,НЕ ДЛЯ ДЫМОУДАЛЕНИЯ,НЕ ВЫТЯЖНОЙ, НЕ ПРОМЫШЛЕННЫЙ ВЕНТИЛЯТОР</t>
  </si>
  <si>
    <t>20A3520280</t>
  </si>
  <si>
    <t>RING SPACER DE=38 DI=30 H=35.500</t>
  </si>
  <si>
    <t>Проставка DE=38 DI=30 H=35.500</t>
  </si>
  <si>
    <t>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t>
  </si>
  <si>
    <t>20A3520300</t>
  </si>
  <si>
    <t>SHAFT   ВЃГ_x0098_E=38 L=236</t>
  </si>
  <si>
    <t>Вал ØE=38 L=236</t>
  </si>
  <si>
    <t>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t>
  </si>
  <si>
    <t>20A3520400</t>
  </si>
  <si>
    <t>PULEGGIA  DENTATA  DP=133.69 DE=138 DI=70 Z=30</t>
  </si>
  <si>
    <t>ШКИВ СТАЛЬНОЙ ЗУБЧАТЫЙ БЛОКА ПРОТЯЖКИ АРМАТУРНЫХ ПРУТОВ. ДИАМ. ВНЕШ. 138 ММ, ДИАМ. ПО ВЕНЦУ 133,69 ММ, ДИАМЕТР ПОСАДОЧНОГО ОТВЕРСТИЯ 70ММ, КОЛ-ВО ЗУБЬЕВ - 30 ШТ</t>
  </si>
  <si>
    <t>20A3520410</t>
  </si>
  <si>
    <t>RING SPACER  D.48x30 H=15</t>
  </si>
  <si>
    <t>Колько проставочное D.48x30 H=15</t>
  </si>
  <si>
    <t>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t>
  </si>
  <si>
    <t>20A3520440</t>
  </si>
  <si>
    <t>TRACTION WHEEL FOR Ø=5 E Ø=6.300 ØE=96 ØI=30 SP=40</t>
  </si>
  <si>
    <t>РОЛИК ПРОТЯЖКИ ДЛЯ АРМАТУРЫ Ø=5 E Ø=6.300 ØE=96 ØI=30 SP=40</t>
  </si>
  <si>
    <t>РОЛИК ПРОТЯЖКИ СТАЛЬНОЙ. ИСПОЛЬЗУЕТСЯ В СТАНКЕ SCHENLL R8 ДЛЯ ПРОТЯЖКИ АРМАТУРЫ ДИАМЕТРАМИ ОТ 5 ДО 6 ММ. ИМЕЕТ 2 КАНАВКИ ДЛЯ АРМАТУРЫ ДИАМЕТРАМИ 5 И 6 ММ СООТВЕТСТВЕННО. ИМЕЕТ ШПОНОЧНЫЙ ПАЗ ДЛЯ МОНТАЖА РОЛИКА НА ВАЛ. ДИАМЕТР ВНЕШНИЙ 96 ММ, ВНУТРЕННИЙ 30 ММ, ТОЛЩИНА 40 ММ</t>
  </si>
  <si>
    <t>20A3525020</t>
  </si>
  <si>
    <t>SHAFT   ВЃГ_x0098_E=38 L=323</t>
  </si>
  <si>
    <t>Вал ведомый ØE=38 L=323</t>
  </si>
  <si>
    <t>20A3530101</t>
  </si>
  <si>
    <t>FIXED BLADE FOR WIRE DIAMETER D.6 L=85</t>
  </si>
  <si>
    <t>НОЖ ФИКСИРОВАННЫЙ ДЛЯ АРМАТУРЫ Д. 5-6 ММ L=85</t>
  </si>
  <si>
    <t>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t>
  </si>
  <si>
    <t>20A3530170</t>
  </si>
  <si>
    <t>MOBILE BLADE FOR D.6 WIRE DIAMETER</t>
  </si>
  <si>
    <t>НОЖ ПОДВИЖНЫЙ ДЛЯ АРМАТУРЫ Д.5-6 ММ</t>
  </si>
  <si>
    <t>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t>
  </si>
  <si>
    <t>20A3530360</t>
  </si>
  <si>
    <t>Flanged pin</t>
  </si>
  <si>
    <t>PERNO FLANGIATO DE=26 DF=40 L=55.500</t>
  </si>
  <si>
    <t>20A3530BA0</t>
  </si>
  <si>
    <t>ИЗГОТОВЛЕНА ТОЧЕНИЕМ. РАЗМЕРЫ OI=60 OE=75 L=40. УСТАНАВЛИВАЕТСЯ В ОТВЕРСТИЕ ОПОРНОГО КОРПУСА ДЛЯ ВАЛА 20F4530560. ИСПОЛЬЗУЕТСЯ КАК ПОВЕРХНОСТЬ СКОЛЬЖЕНИЯ ПРИ ПОСТУПАЛЬТЕЛЬНОМ ДВИЖЕНИИ ВАЛА. ДЛЯ СТАНКА СТЫКОВОЙ СВАРКИ СОПРОТИВЛЕНИЕМ, МОДЕЛИ "STRIP CB4</t>
  </si>
  <si>
    <t>20A3530FA0</t>
  </si>
  <si>
    <t>FIXED BLADE 45X45X85 Г_x0098_8-9</t>
  </si>
  <si>
    <t>НОЖ ФИКСИРОВАННЫЙ 45X45X85 Ø8-9</t>
  </si>
  <si>
    <t>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t>
  </si>
  <si>
    <t>20A3530FB0</t>
  </si>
  <si>
    <t>MOBILE BLADE 40X40X20 Г_x0098_8-9</t>
  </si>
  <si>
    <t>НОЖ ПОДВИЖНЫЙ 40X40X20 Ø8-9</t>
  </si>
  <si>
    <t>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t>
  </si>
  <si>
    <t>20A3560NC0</t>
  </si>
  <si>
    <t>БРОНЗВОАЯ НАПРАВЛЯЮЩАЯ, РАЗМЕРЫ
57X23X60. ФРЕЗЕРОВАНИЕ, СВЕРЛЕНИЕ.
УСТАНАВЛИВАЕТСЯ В КОРПУС ОПОРЫ
УЗЛА РЕЗКИ. ПРЕДНАЗНАЧЕНА ДЛЯ
ПОЗИЦИОНИРОВАНИЯ ВЕРХНЕЙ
ЗАКРЫВАЮЩЕЙ ПЛИТЫ. В
НАПРАВЛЯЮЩЕЙ ПРИСУТСТВУЕТ
ОТВЕРСТИЕ ДЛЯ ПОДАЧИ СМАЗКИ. ДЛЯ
СТАНКА СТЫКОВОЙ СВАРКИ
СОПРОТИВЛЕНИЕМ, МОДЕЛИ "STRIP
CB4/1200".</t>
  </si>
  <si>
    <t>20A3601150</t>
  </si>
  <si>
    <t>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t>
  </si>
  <si>
    <t>20A3610530</t>
  </si>
  <si>
    <t>PRESSURE WHEEL   ВЃГ_x0098_E=158   ВЃГ_x0098_I=55 SP=38</t>
  </si>
  <si>
    <t>Колесо прижимное свободное DE=158 DI=30 SP = 38</t>
  </si>
  <si>
    <t>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t>
  </si>
  <si>
    <t>PRESSURE WHEEL Г_x0098_E=158 Г_x0098_I=55 SP=38</t>
  </si>
  <si>
    <t>РОЛИК ИЗМЕРИТЕЛЬНЫЙ СТАЛЬНОЙ. ВНЕШНИЙ ДИАМЕТР: 158ММ, ВНУТРЕННИЙ ДИАМЕТР: 30ММ, ШИРИНА: 25ММ.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ИЗМЕРЕНИЯ.</t>
  </si>
  <si>
    <t>РОЛИК ПРИЖИМНОЙ. СТАЛЬ, ТОЧЕНИЕ, СВЕРЛЕНИЕ, ДОЛБЛЕНИЕ. ВНЕШНИЙ ДИАМЕТР: 158ММ, ВНУТРЕННИЙ ДИАМЕТР: 55ММ, ШИРИНА: 38ММ. С КАНАВКОЙ. ПРИЖИМАЕТ АРМАТУРУ К ИЗМЕРИТЕЛЬНОМУ РОЛИКУ. УСТАНАВЛИВАЕТСЯ НА ВЕРХНИЙ ВЫХОДНОЙ ВАЛ УЗЛА ИЗМЕРЕНИЯ В СТАНКЕ R12</t>
  </si>
  <si>
    <t>20A3615050</t>
  </si>
  <si>
    <t>HALF STRAIGHTENING INSERT 1X  ВЃГ_x0098_8  Г„вЂ™9</t>
  </si>
  <si>
    <t>Вставка для правка для диам. 8 - 9 мм</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</si>
  <si>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</si>
  <si>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</si>
  <si>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t>
  </si>
  <si>
    <t>ВКЛАДЫШ ПРАВКИ 1XDIAM.8?9, СЛУЖИТ ДЛЯ ДАВЛЕНИЯ НА АРМАТУРУ В ПРАВИЛЬНОМ РОТОРЕ,, ДЛЯ ГИБОЧНОЙ МАШИНЫ С АВТОМАТИЧЕСКИМ УПРАВЛЕНИЕМ R12</t>
  </si>
  <si>
    <t>HALF STRAIGHTENING INSERT 1XГ_x0098_8?9</t>
  </si>
  <si>
    <t xml:space="preserve">Правильная вставка 1XØ 8-9              </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</si>
  <si>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</si>
  <si>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</si>
  <si>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</si>
  <si>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12.ВЫПОЛНЯЕТ Ф-ЦИЮ УДЕРЖИВАНИЯ АРАМАТУРЫ В СТРОГО ПРЯМОМ НАПРАВЛЕНИИ В АВТОМАТИЧЕСКОМ ПРАВИЛЬНО-ОТРЕЗНОМ СТАНКЕ RETA 12</t>
  </si>
  <si>
    <t>20A3615060</t>
  </si>
  <si>
    <t>HALF STRAIGHTENING INSERT 1X06-7</t>
  </si>
  <si>
    <t>Правильная вставка 1XØ 6-7</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</si>
  <si>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</si>
  <si>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8466940000
7325999009</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</si>
  <si>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</si>
  <si>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</si>
  <si>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</si>
  <si>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20A3615100</t>
  </si>
  <si>
    <t>РАСПОРНОЕ КОЛЬЦО ØE = 100 ØI = 60 H = 23</t>
  </si>
  <si>
    <t>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t>
  </si>
  <si>
    <t>20A3615120</t>
  </si>
  <si>
    <t>КОЛЬЦО РАСПОРНОЕ (FEY) ØE = 90 ØI = 60 H = 36</t>
  </si>
  <si>
    <t>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t>
  </si>
  <si>
    <t>20A3615140</t>
  </si>
  <si>
    <t>ROTOR 855X165X115</t>
  </si>
  <si>
    <t>РОТОР 855X165X115</t>
  </si>
  <si>
    <t>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</si>
  <si>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РОТОР 855X165X115. 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</si>
  <si>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20A3615150</t>
  </si>
  <si>
    <t>FINE PITCH SCREW M56X3 L=30</t>
  </si>
  <si>
    <t>ВИНТ С МЕЛКИМ ШАГОМ РЕЗЬБЫ M56X3 L=30</t>
  </si>
  <si>
    <t>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t>
  </si>
  <si>
    <t>7318156900
8466940000</t>
  </si>
  <si>
    <t>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t>
  </si>
  <si>
    <t xml:space="preserve">СУППОРТ СТАЛЬНОЙ РОТОРНОГО МЕХАНИЗМА, ДЛЯ ГИБОЧНОЙ МАШИНЫ С АВТОМАТИЧЕСКИМ УПРАВЛЕНИЕМ R12    </t>
  </si>
  <si>
    <t>20A3615160</t>
  </si>
  <si>
    <t>SPACER 65X39 H=10</t>
  </si>
  <si>
    <t>СТАЛЬНАЯ ПЛАСТИНА. 65X39Х10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</si>
  <si>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20A3615170</t>
  </si>
  <si>
    <t>SPACER L=65 B=39 H=5</t>
  </si>
  <si>
    <t>СТАЛЬНАЯ ПЛАСТИНА. 65X39Х5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</si>
  <si>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20A3615180</t>
  </si>
  <si>
    <t>DOWEL PROTECTION SPACER L=65 B=39 H=35</t>
  </si>
  <si>
    <t>РАСПОРКА ЗАЩИТНАЯ L=65 B=39 H=35</t>
  </si>
  <si>
    <t>ПЛАСТИНА СТАЛЬНАЯ РАСПОРНАЯ РАЗМ. L=65 B= 39 H=35, ДЛЯ ФИКСАЦИИ ВКЛАДШЕЙ ДЛЯ ГИБОЧНОЙ МАШИНЫ С АВТОМАТИЧЕСКИМ УПРАВЛЕНИЕМ R12</t>
  </si>
  <si>
    <t>7326909409
8466940000
7325999009</t>
  </si>
  <si>
    <t>ПЛАСТИНА СТАЛЬНАЯ РАСПОРНАЯ РАЗМ. L=65 B=39 H=35 , ДЛЯ ФИКСАЦИИ ВКЛАДЫШЕЙ, ДЛЯ ГИБОЧНОЙ МАШИНЫ С АВТОМАТИЧЕСКИМ УПРАВЛЕНИЕМ R12</t>
  </si>
  <si>
    <t>РАСПОРКА ДЛИНОЙ 65 ММ ДЛЯ УСТАНОВКИ В ПРАВИЛЬНЫЙ РОТОР В ПРАВИЛЬНО-ОТРЕЗНОМ СТАНКЕ R12</t>
  </si>
  <si>
    <t>SPACER L=65 B=39 H=35</t>
  </si>
  <si>
    <t>ПЛАСТИНА СТАЛЬНАЯ РАСПОРНАЯ РАЗМ. L=65 B=39 H=35 , ДЛЯ ФИКСАЦИИ ВКЛАДЫШЕЙ, СПОСОБ ИЗГОТОВЛЕНИЯ ЛИТЬЕ, СВЕРЛЕНИЕ, РЕЗКА, ДЛЯ ГИБОЧНОЙ МАШИНЫ С АВТОМАТИЧЕСКИМ УПРАВЛЕНИЕМ R12</t>
  </si>
  <si>
    <t>20A3615200</t>
  </si>
  <si>
    <t>RING NUT M=50X1.500 L=34</t>
  </si>
  <si>
    <t>20A3615240</t>
  </si>
  <si>
    <t>ROTOR WIRE GUIDE FOR WIRE FROM D.4 TO - D.6</t>
  </si>
  <si>
    <t>Направляющая арматуры в роторе D.4 - D.6</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</si>
  <si>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</si>
  <si>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 . ДЛЯ МАШИНЫ ГИБОЧНОЙ С АВТОМАТИЧЕСКИМ УПРАВЛЕНИЕМ,</t>
  </si>
  <si>
    <t>20A3615250</t>
  </si>
  <si>
    <t>SPACER 65X39 H=20</t>
  </si>
  <si>
    <t>СТАЛЬНАЯ ПЛАСТИНА. 65X39Х20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</si>
  <si>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20A3615270</t>
  </si>
  <si>
    <t>COMPOSED INSERT WITH DOUBLE SUPPORT</t>
  </si>
  <si>
    <t>ВКЛАДЫШ ДВОЙНОЙ</t>
  </si>
  <si>
    <t>ВКЛАДЫШ ДВОЙНОЙ УСИЛЕННЫЙ ДЛЯ ДАВЛЕНИЯ НА АРМАТУРУ В ПРАВИЛЬНОМ РОТОРЕ,, ДЛЯ ГИБОЧНОЙ МАШИНЫ С АВТОМАТИЧЕСКИМ УПРАВЛЕНИЕМ R12</t>
  </si>
  <si>
    <t>ВКЛАДЫШ ДВОЙНОЙ УСИЛЕННЫЙ ДЛЯ ДАВЛЕНИЯ НА АРМАТУРУ В ПРАВИЛЬНОМ РОТОРЕ,, ДЛЯ ГИБОЧНОЙ МАШИНЫ С АВТОМАТИЧЕСКИМ УПРАВЛЕНИЕМ R12, РАЗМЕР ОТСУТСТВУЕТ</t>
  </si>
  <si>
    <t>20A3615420</t>
  </si>
  <si>
    <t>HALF STRAIGHTENING INSERT 1XDIAM.10-12</t>
  </si>
  <si>
    <t>Вставка для правка для диам. 10 - 12 мм</t>
  </si>
  <si>
    <t>ВКЛАДЫШ ПРАВКИ INSERT 1XDIAM.10-12, СЛУЖИТ ДЛЯ ДАВЛЕНИЯ НА АРМАТУРУ В ПРАВИЛЬНОМ РОТОРЕ,, ДЛЯ ГИБОЧНОЙ МАШИНЫ С АВТОМАТИЧЕСКИМ УПРАВЛЕНИЕМ R12</t>
  </si>
  <si>
    <t xml:space="preserve">Правильная вставка 1XØ 10-12             </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</si>
  <si>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</si>
  <si>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</si>
  <si>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</si>
  <si>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</si>
  <si>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</si>
  <si>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</si>
  <si>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</si>
  <si>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 ДЛЯ ГИБОЧНОЙ МАШИНЫ С АВТОМАТИЧЕСКИМ УПРАВЛЕНИЕМ R12</t>
  </si>
  <si>
    <t>20A3615600</t>
  </si>
  <si>
    <t>FINE PITCH SCREW M56X4 L=30</t>
  </si>
  <si>
    <t>ВИНТ СТАЛЬНОЙ С ВНУТРЕННИМ ШЕСТРИГРАННИКОМ , С МЕЛКИМ ШАГОМ РЕЗЬБЫ М56Х4 L=30 ДЛЯ КРЕПЛЕНИЯ ЧАСТИ ПРАВИЛЬНОГО РОТОРА ДЛЯ ГИБОЧНОЙ МАШИНЫ С АВТОМАТИЧЕСКИМ УПРАВЛЕНИЕМ R12</t>
  </si>
  <si>
    <t>20A3615660</t>
  </si>
  <si>
    <t>ROTOR 165X115X855</t>
  </si>
  <si>
    <t>20A3615670</t>
  </si>
  <si>
    <t>TRAPEZOIDAL BELT PULLEY Г_x0098_E=157 Г_x0098_I=63 Г_x0098_P=150</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</si>
  <si>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63 ММ, ДИАМ. КАНАВКИ 150 ММ</t>
  </si>
  <si>
    <t>20A3620010</t>
  </si>
  <si>
    <t>PULLING WHEEL WIRE DIAMETRE 4 - 5 DE=110 DI=45</t>
  </si>
  <si>
    <t>Ролик ØE=110 ØI=45 SP=55</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</si>
  <si>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t>
  </si>
  <si>
    <t>WHEEL Г_x0098_E=110 Г_x0098_I=45 SP=55</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</si>
  <si>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t>
  </si>
  <si>
    <t>20A3620080</t>
  </si>
  <si>
    <t>Колесо протягивающее для арматуры 10-12мм DE=110 DI =45</t>
  </si>
  <si>
    <t>РОЛИК ПРОТЯЖКИ АРМАТУРЫ ДЛЯ БЛОКОВ ПРОТЯЖКИ СТАНКА R12. ИМЕЕТ 2 ЖЕЛОБА ДЛЯ АРМАТУРЫ ДИАМЕТРОВ 10 И 12 ММ. СТАЛЬНОЙ. ДИАМЕТР ВНЕШНИЙ 110 ММ, ДИАМЕТР ВНУТРЕННИЙ 45 ММ</t>
  </si>
  <si>
    <t>20A3620150</t>
  </si>
  <si>
    <t>Ролик тяги D. прутка 6 - 8 DE=110 DI=45</t>
  </si>
  <si>
    <t>РОЛИК ТЯНУЩИЙ. СТАЛЬ, ТОЧЕНИЕ, СВЕРЛЕНИЕ, ДОЛБЛЕНИЕ. ВНЕШНИЙ ДИАМЕТР: 110ММ, ВНУТРЕННИЙ ДИАМЕТР: 45ММ, ШИРИНА: 55ММ. С КАНАВКАМИ. ПРИЖИМАЕТ АРМАТУРУ К ТАКОМУ ЖЕ РОЛИКУ СНИЗУ С РЕГУЛИРУЕМЫМ ДАВЛЕНИЕМ. ПРИВОДИТСЯ В ДВИЖЕНИЕ ЭЛЕКТРОДВИГАТЕЛЕМ ЧЕРЕЗ</t>
  </si>
  <si>
    <t>20A3620170</t>
  </si>
  <si>
    <t>TOOTHED PULLEY DP=160.43 DE=168 DI=45 Z=36</t>
  </si>
  <si>
    <t>ШКИВ ЗУБЧАТЫЙ DP = 160,43 DE = 168 DI = 45 Z = 36</t>
  </si>
  <si>
    <t>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t>
  </si>
  <si>
    <t>20A3630030</t>
  </si>
  <si>
    <t>MOTOR SHAFT Г_x0098_E=98 L=344</t>
  </si>
  <si>
    <t>ВАЛ МОТОРА ØE=98 L=344</t>
  </si>
  <si>
    <t>СТАЛЬНОЙ ВАЛ МОТОРА СО ШЛИЦАМИ ДЛЯ СОЕДИНЕНИЯ С МОТОРОМ, ДЛЯ ПЕРЕДАЧИ КРУЯЩЕГО МОМЕНТА ОТ ДВИГАЕТЛЯ НА МЕХАНИЗМ ВРАЩЕНИЯ ДИСКОВ РЕЗКИ АРМАУТРЫ. ДЛЯ ОБОРУДОВАНИЯ ПРОИЗВОДСТВА ОБЪЕМНЫХ КАРКАСОВ.</t>
  </si>
  <si>
    <t>20A3630040</t>
  </si>
  <si>
    <t>IDLE SHAFT Г_x0098_E=98 L=269</t>
  </si>
  <si>
    <t>ВАЛ СВОБОДНЫЙ ØE=98 L=269</t>
  </si>
  <si>
    <t>ВАЛ СВОБОДНЫЙ, СТАЛЬНОЙ, ВЕРХНИЙ. ИСПОЛЬЗУЕТСЯ ДЛЯ МОНТАЖА НА НЕГО ЗУБЧАТОЙ ШЕСТЕРНИ. ИСПОЛЬЗУЕТСЯ ДЛЯ ВРАЩЕНИЯ ДИСКА С НОЖОМ ДЛЯ РЕЗКИ АРМАТУРЫ. ДЛЯ ОБОРУДОВАНИЯ ПРОИЗВОДСТВА ОБЪЕМНЫХ КАРКАСОВ.</t>
  </si>
  <si>
    <t>20A3630060</t>
  </si>
  <si>
    <t>FLANGE Г_x0098_E=136 Г_x0098_I=76 H=22</t>
  </si>
  <si>
    <t>20A3630080</t>
  </si>
  <si>
    <t>RING SPACER Г_x0098_E=106 Г_x0098_I=90.100 H=16</t>
  </si>
  <si>
    <t>КОЛЬЦО-ПРОСТАВКА ØE=106 ØI=90.100 H=16</t>
  </si>
  <si>
    <t>ПРОСТАВКА КОЛЬЦЕВАЯ СТАЛЬНАЯ. ВНУТРЕННИЙ ДИАМЕТР 90,1 ММ, ВНЕШНИЙ 106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</si>
  <si>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20A3630090</t>
  </si>
  <si>
    <t>8466103800</t>
  </si>
  <si>
    <t>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t>
  </si>
  <si>
    <t>20A3630120</t>
  </si>
  <si>
    <t>READING DISK DE=236 DI=90SP=41</t>
  </si>
  <si>
    <t>ДИСК СЧИТЫВАНИЯ DE=236 DI=90SP=41</t>
  </si>
  <si>
    <t>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t>
  </si>
  <si>
    <t>СТАЛЬНОЙ ДИСК ДЛЯ СЧИТЫВАНИЯ ПОЛОЖЕНИЯ ВАЛА. ИМЕЕТ ВЫСТУП ДЛЯ ОРИЕНТИРОВАНИЯ ПОЛОЖЕНИЯ ВАЛОВ МЕХАНИЗМА РЕЗКИ АРМАТУРЫ СТАНКА R12. ВНЕШНИЙ ДИАМЕТР 236ММ, ВНУТРЕННИЙ ДИАМЕТР 90ММ, ТОЛЩИНА 41ММ.</t>
  </si>
  <si>
    <t>20A3630130</t>
  </si>
  <si>
    <t>BLADE 45X45X15</t>
  </si>
  <si>
    <t>НОЖ 45X45X15</t>
  </si>
  <si>
    <t>НОЖ СТАЛЬНОЙ ДЛЯ РЕЗКИ АРМАТУРЫ ПРИ ВЫХОДЕ ИЗ ПРАВИЛЬНОГО РОТОРА ДЛЯ ГИБОЧНОЙ МАШИНЫ С АВТОМАТИЧЕСКИМ УПРАВЛЕНИЕМ r12</t>
  </si>
  <si>
    <t>НОЖ СТАЛЬНОЙ, РАЗМ. 45X45X15ММ ДЛЯ РЕЗКИ АРМАТУРЫ ПРИ ВЫХОДЕ ИЗ ПРАВИЛЬНОГО РОТОРА, ДЛЯ ГИБОЧНОЙ МАШИНЫ С АВТОМАТИЧЕСКИМ УПРАВЛЕНИЕМ R12</t>
  </si>
  <si>
    <t>НОЖ, РАЗМ. 45X45X15 ДЛЯ РЕЗКИ АРМАТУРЫ ПРИ ВЫХОДЕ ИЗ ПРАВИЛЬНОГО РОТОРА, ДЛЯ ГИБОЧНОЙ МАШИНЫ С АВТОМАТИЧЕСКИМ УПРАВЛЕНИЕМ R12</t>
  </si>
  <si>
    <t>НОЖ СТАЛЬНОЙ, РАЗМ. 45Х45Х15ММ ДЛЯ РЕЗКИ АРМАТУРЫ ПРИ ВЫХОДЕ ИЗ ПРАВИЛЬНОГО РОТОРА , ДЛЯ ГИБОЧНОЙ МАШИНЫ С АВТОМАТИЧЕСКИМ УПРАВЛЕНИЕМ R12</t>
  </si>
  <si>
    <t>НОЖ СТАЛЬНОЙ, РАЗМ. 45Х45Х15ММ, ДЛЯ РЕЗКИ АРМАТУРЫ ПРИ ВЫХОДЕ ИЗ ПРАВИЛЬНОГО РОТОРА, ДЛЯ ГИБОЧНОЙ МАШИНЫ С АВТОМАТИЧЕСКИМ УПРАВЛЕНИЕМ R12</t>
  </si>
  <si>
    <t>СТАЛЬНОЙ НОЖ ДЛЯ РЕЗКИ АРМАТУРЫ ПРИ ВЫХОДЕ ИЗ ПРАВИЛЬНОГО РОТОРА ДЛЯ ГИБОЧНОЙ МАШИНЫ С АВТОМАТИЧЕСКИМ УПРАВЛЕНИЕМ R12.</t>
  </si>
  <si>
    <t>20A3630140</t>
  </si>
  <si>
    <t>НОЖ СТАЛЬНОЙ 45Х45Х15ММ ДЛЯ РЕЗКИ АРМАТУРЫ ПРИ ВЫХОДЕ ИЗ ПРАВИЛЬНОГО РОТОРА , ДЛЯ ГИБОЧНОЙ МАШИНЫ С АВТОМАТИЧЕСКИМ УПРАВЛЕНИЕМ R12</t>
  </si>
  <si>
    <t>НОЖ СТАЛЬНОЙ 45X45X15ММ ДЛЯ РЕЗКИ АРМАТУРЫ ПРИ ВЫХОДЕ ИЗ ПРАВИЛЬНОГО РОТОРА, ДЛЯ ГИБОЧНОЙ МАШИНЫ С АВТОМАТИЧЕСКИМ УПРАВЛЕНИЕМ R12</t>
  </si>
  <si>
    <t>НОЖ СТАЛЬНОК, РАЗМ. 45Х45Х15ММ, ДЛЯ РЕЗКИ АРМАТУРЫ ПРИ ВЫХОДЕ ИЗ ПРАВИЛЬНОГО РОТОРА, ДЛЯ ГИБОЧНОЙ МАШИНЫ С АВТОМАТИЧЕСКИМ УПРАВЛЕНИЕМ R12</t>
  </si>
  <si>
    <t>20A3630160</t>
  </si>
  <si>
    <t>RING SPACER Г_x0098_E=125 Г_x0098_I=90.100 H=21</t>
  </si>
  <si>
    <t>КОЛЬЦО-ПРОСТАВКА ØE=125 ØI=90.100 H=21</t>
  </si>
  <si>
    <t>ПРОСТАВКА КОЛЬЦЕВАЯ СТАЛЬНАЯ. ВНУТРЕННИЙ ДИАМЕТР 90,1 ММ, ВНЕШНИЙ 125 ММ. ТОЛЩИНА 21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</si>
  <si>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20A3630170</t>
  </si>
  <si>
    <t>FEATHER 25X14 L=69</t>
  </si>
  <si>
    <t>ШПОНКА 25X14 L=69</t>
  </si>
  <si>
    <t>ШПОНКА СТАЛЬНАЯ 25Х14Х69 ММ. ДЛЯ ФИКСАЦИИ КОЛЕСА НА ВАЛУ ДЛЯ ОБОРУДОВАНИЯ ПРОИЗВОДСТВА ОБЪЕМНЫХ КАРКАСОВ.</t>
  </si>
  <si>
    <t>FEATHER 25X14 L=80</t>
  </si>
  <si>
    <t>ШПОНКА 25X14 L=80</t>
  </si>
  <si>
    <t>ШПОНКА СТАЛЬНАЯ 25Х14Х69 ММ. ДЛЯ ФИКСАЦИИ КОЛЕСА НА ВАЛУДЛЯ ОБОРУДОВАНИЯ ПРОИЗВОДСТВА ОБЪЕМНЫХ КАРКАСОВ.</t>
  </si>
  <si>
    <t>20A3630190</t>
  </si>
  <si>
    <t>FEATHER 25X14 L=49</t>
  </si>
  <si>
    <t>ШПОНКА 25X14 L=49</t>
  </si>
  <si>
    <t>ШПОНКА СТАЛЬНАЯ 25Х14Х49 ММ. ДЛЯ ФИКСАЦИИ КОЛЕСА НА ВАЛУ ДЛЯ ОБОРУДОВАНИЯ ПРОИЗВОДСТВА ОБЪЕМНЫХ КАРКАСОВ.</t>
  </si>
  <si>
    <t>20A3630240</t>
  </si>
  <si>
    <t>НОЖ СТАЛЬНОЙ, РАЗМ. 45Х45Х15ММ, ДЛЯ РЕЗКИ АРМАТУРЫ ДИАМЕТРОВ 4-5ММ ПРИ ВЫХОДЕ ИЗ ПРАВИЛЬНОГО РОТОРА 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</si>
  <si>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t>
  </si>
  <si>
    <t>НОЖ 45X45X15,СТАЛЬНОЙ ДЛЯ РЕЗКИ АРМАТУРЫ ДИАМЕТРОВ 10-12 ММ ПРИ ВЫХОДЕ ИЗ ПРАВИЛЬНОГО РОТОРА 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</si>
  <si>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</si>
  <si>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</si>
  <si>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20A3630290</t>
  </si>
  <si>
    <t>FEATHER 25X14 L=60</t>
  </si>
  <si>
    <t>ШПОНКА 25X14 L=60</t>
  </si>
  <si>
    <t>ШПОНКА СТАЛЬНАЯ 25Х14Х60 ММ. ДЛЯ ФИКСАЦИИ КОЛЕСА НА ВАЛУ ДЛЯ ОБОРУДОВАНИЯ ПРОИЗВОДСТВА ОБЪЕМНЫХ КАРКАСОВ.</t>
  </si>
  <si>
    <t>20A3815120</t>
  </si>
  <si>
    <t xml:space="preserve"> RONDELLA  DI=57 DE=90 SP=3       </t>
  </si>
  <si>
    <t xml:space="preserve"> ШАЙБА  DI=57 DE=90 SP=3     </t>
  </si>
  <si>
    <t xml:space="preserve">  ШАЙБА  DI=57 DE=90 SP=3,       сталь</t>
  </si>
  <si>
    <t>20A3815410</t>
  </si>
  <si>
    <t>TRAPEZOIDAL BELT PULLEY DP=150 DE=157 DI=60</t>
  </si>
  <si>
    <t>ШКИВ ДЛЯ ТРАПЕЦИИДАЛЬНОГО РЕМНЯ DP=150 DE=157 DI=60</t>
  </si>
  <si>
    <t>ШКИВ ДЛЯ ТРАПЕЦИИДАЛЬНОГО РЕМНЯ.ШКИВ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</si>
  <si>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</si>
  <si>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20A3820201</t>
  </si>
  <si>
    <t>SHAFT Г_x0098_E=55 L=301</t>
  </si>
  <si>
    <t>ВАЛ ØE = 55 L = 301</t>
  </si>
  <si>
    <t>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t>
  </si>
  <si>
    <t>ПЕРВИЧНЫЙ ПРИВОДНОЙ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 СТАЛЬ. ТОЧЕНИЕ.ФРЕЗЕРОВАНИЕ. СТАНОК R12</t>
  </si>
  <si>
    <t>20A3820250</t>
  </si>
  <si>
    <t>RING SPACER DE=75 DI=45 H=25</t>
  </si>
  <si>
    <t>ПРОСТАВКА КОЛЬЦЕВАЯ СТАЛЬНАЯ. ВНУТРЕННИЙ ДИАМЕТР 45 ММ, ВНЕШНИЙ 75 ММ. ТОЛЩИНА 25 ММ. МЕТОД ИЗГОТОВЛЕНИЯ ТОЧЕНИЕ, ШЛИФОВАНИЕ. УСТАНАВЛИВАЕТСЯ НА ВАЛ ДЛЯ СОЗДАНИЯ ЗАЗОРА МЕЖДУ ЗУБЧАТЫМ КОЛЕСОМ И И ПОДШИПНИКОМ</t>
  </si>
  <si>
    <t>20A3820310</t>
  </si>
  <si>
    <t>Spacing ring D.75X45 H=3</t>
  </si>
  <si>
    <t>ПРОСТАВКА КОЛЬЦЕВАЯ СТАЛЬНАЯ. ВНУТРЕННИЙ ДИАМЕТР 45 ММ, ВНЕШНИЙ 75 ММ. ТОЛЩИНА 3 ММ. МЕТОД ИЗГОТОВЛЕНИЯ ТОЧЕНИЕ, ШЛИФОВАНИЕ. УСТАНАВЛИВАЕТСЯ НА ВАЛ ДЛЯ СОЗДАНИЯ ЗАЗОРА МЕЖДУ ЗУБЧАТЫМ КОЛЕСОМ И И ПОДШИПНИКОМ</t>
  </si>
  <si>
    <t>20A3820550</t>
  </si>
  <si>
    <t>DRIVE SHAFT JOINT</t>
  </si>
  <si>
    <t>МУФТА ПРИВОДНОГО ВАЛА</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</si>
  <si>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t>
  </si>
  <si>
    <t>8483608000
8483908909</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</si>
  <si>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ТОЧЕНИЕ, СВЕРЛЕНИЕ. СТАНОК R12</t>
  </si>
  <si>
    <t>20A3820570</t>
  </si>
  <si>
    <t>TRANSMISSION COUPLING JOINT</t>
  </si>
  <si>
    <t>МУФТА ТРАНСМИССИИ</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</si>
  <si>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</si>
  <si>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ТОЧЕНИЕ, СЕРЛЕНИЕ,</t>
  </si>
  <si>
    <t>20A3825040</t>
  </si>
  <si>
    <t>SHAFT Г_x0098_E=55 L=287.50</t>
  </si>
  <si>
    <t>ВАЛ ØE = 55 L = 287,50</t>
  </si>
  <si>
    <t xml:space="preserve"> ВАЛ СТАЛЬНОЙ. ИСПОЛЬЗУЕТСЯ ДЛЯ ПЕРЕДАЧИ ВРАЩЕНИЯ ОТ ПРИВОДНОГО ВАЛА УЗЛА ПРОТЯЖКИ АРМАТУРЫ СТАНКА R12 НА ПРИВОДНОЙ РОЛИК.</t>
  </si>
  <si>
    <t>20A3825060</t>
  </si>
  <si>
    <t>TRANSMISSION SHAFT DE=54 L=425</t>
  </si>
  <si>
    <t>ВАЛ ТРАНСМИССИОННЫЙ DE=54 L=425</t>
  </si>
  <si>
    <t>20A3830061</t>
  </si>
  <si>
    <t>PERNO FLANGIATO DE=34 DF=50 L=67.500</t>
  </si>
  <si>
    <t>20A3830101</t>
  </si>
  <si>
    <t>BEARINGS SUPPORT 195X183X248</t>
  </si>
  <si>
    <t>СТАЦИОНАРНЫЙ ФЛАНЦЕВЫЙ КОРПУС (ОПОРА) ШАРИКОВОГО ПОДШИПНИКА НА ЗАКРЕПИТЕЛЬНОЙ ВТУЛКЕ, РАЗМЕР 195X183X248 ММ, ДЛЯ АВТОМАТИЧЕСКОГО ГИБОЧНОГО СТАНКА RETA 14.</t>
  </si>
  <si>
    <t>20A3830141</t>
  </si>
  <si>
    <t>SINGLE WIRE FIXED BLADE D.12</t>
  </si>
  <si>
    <t>НОЖ ФИКСИРОВАННЫЙ СТАЛЬНОЙ D12 ДЛЯ РЕЗКИ АРМАТУРЫ ИЗ ОДНОЙ ПРОВОЛОКИ ДИАМЕТРОМ 12 ММ. УСТАНАВЛИВАЕТСЯ В УЗЕЛ РЕЗКИ АВТОМАТИЧЕСКОГО ГИБОЧНОГО СТАНКА RETA 14</t>
  </si>
  <si>
    <t>20A3830151</t>
  </si>
  <si>
    <t>SINGLE WIRE FIXED BLADE D.11</t>
  </si>
  <si>
    <t>НОЖ ФИКСИРОВАННЫЙ СТАЛЬНОЙ D11 ДЛЯ РЕЗКИ АРМАТУРЫ ИЗ ОДНОЙ ПРОВОЛОКИ ДИАМЕТРОМ 11 ММ. УСТАНАВЛИВАЕТСЯ В УЗЕЛ РЕЗКИ АВТОМАТИЧЕСКОГО ГИБОЧНОГО СТАНКА RETA 14</t>
  </si>
  <si>
    <t>20A3830171</t>
  </si>
  <si>
    <t>SINGLE WIRE FIXED BLADE D.9</t>
  </si>
  <si>
    <t>НОЖ ФИКСИРОВАННЫЙ СТАЛЬНОЙ D9 ДЛЯ РЕЗКИ АРМАТУРЫ ИЗ ОДНОЙ ПРОВОЛОКИ ДИАМЕТРОМ 9 ММ. УСТАНАВЛИВАЕТСЯ В УЗЕЛ РЕЗКИ АВТОМАТИЧЕСКОГО ГИБОЧНОГО СТАНКА RETA 14</t>
  </si>
  <si>
    <t>20A3830191</t>
  </si>
  <si>
    <t>SINGLE WIRE FIXED BLADE D.7</t>
  </si>
  <si>
    <t>НОЖ ФИКСИРОВАННЫЙ СТАЛЬНОЙ D7 ДЛЯ РЕЗКИ АРМАТУРЫ ИЗ ОДНОЙ ПРОВОЛОКИ ДИАМЕТРОМ 7 ММ. УСТАНАВЛИВАЕТСЯ В УЗЕЛ РЕЗКИ АВТОМАТИЧЕСКОГО ГИБОЧНОГО СТАНКА RETA 14</t>
  </si>
  <si>
    <t>20B8725110</t>
  </si>
  <si>
    <t>8483608000</t>
  </si>
  <si>
    <t>CARDAN JOINT OE=50 OI=25 H=108 / КАРДАННОЕ СОЕДИНЕНИЕ. РАЗМЕРЫ: OE=50 OI=25 H=108. СТАЛЬ. ТОЧЕНИЕ, ФРЕЗЕРОВАНИЕ. ИСПОЛЬЗУЕТСЯ В ПРИВОДЕ ПЕРЕМЕЩЕНИЯ ТЕЛЕЖКИ ВЫГРУЗКИ ИЗДЕЛИЙ ДЛЯ СОЕДИНЕНИЯ ДВУХ ВАЛОВ НА СТАНКЕ ДЛЯ КОНТАКТНОЙ СВАРКИ СОПРОТИВЛЕНИЕМ</t>
  </si>
  <si>
    <t>20C4220270</t>
  </si>
  <si>
    <t>BAR 50X45 L=150</t>
  </si>
  <si>
    <t>ПЛАСТИНА 50X45 L=150</t>
  </si>
  <si>
    <t>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t>
  </si>
  <si>
    <t>ANGST+PFISTER S.P.A.</t>
  </si>
  <si>
    <t>ANGST+PFISTER</t>
  </si>
  <si>
    <t>20F0600010</t>
  </si>
  <si>
    <t>SUPPORT 148X75X10</t>
  </si>
  <si>
    <t>СУППОРТ 148X75X10</t>
  </si>
  <si>
    <t>СУППОРТ СТАЛЬНОЙ С 3 ОТВЕРСТИЯМИ ПОД МОНТАЖ НА УЗЛЕ РЕЗКИ СТАНКА STRIP CB4. ИМЕЕТ СПЕЦИАЛЬНЫЙ ВЫСТУП С ПОЛУКРУГЛОЙ ФОРМОЙ ДЛЯ ПОДДЕРЖКИ ОТРЕЗАННОГО ПРУТА ПОПЕРЕЧНОЙ АРМАТРЫ В КАНАЛЕ., ДЛЯ СТАНКА ДЛЯ ПРОИЗВОДСТВА ОБЪЕМНЫХ КАРКАСОВ</t>
  </si>
  <si>
    <t>20F4515010</t>
  </si>
  <si>
    <t>8412310009</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</si>
  <si>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t>
  </si>
  <si>
    <t>20F4515240</t>
  </si>
  <si>
    <t>INSULATING PANEL 60X73X3</t>
  </si>
  <si>
    <t>ПАНЕЛЬ ИЗОЛЯТОРНАЯ 60X73X3</t>
  </si>
  <si>
    <t>ПАНЕЛЬ ИЗ СТЕКЛОТЕКСТОЛИТА С 8 ОТВЕРСТИЯМИ. МОНТИРУЕТСЯ НА КОРПУС СТАНКА И ИЗОЛИРУЕТ КОРПУС ОТ СВАРОЧНОГО ТОКА. МЕТОД ИЗГОТОВЛЕНИЯ - РЕЗКА, СВЕРДЕНИЕ, ДЛЯ СТАНКА СТЫКОВОЙ СВАРКИ СОПРОТИВЛЕНИЕМ, МОДЕЛИ "STRIP CB4". ЧАСТЬ РАНЕЕ ВВЕЗЕННОГО СЕРТИФИЦИРОВАННОГО ОБОРУДОВАНИЯ.</t>
  </si>
  <si>
    <t>20F4515410</t>
  </si>
  <si>
    <t>ШТИФТ СТАЛЬНОЙ O=6 L=25. ТОЧЕНИЕ. ДЛЯ СТАНКА STRIP CB 4 1200</t>
  </si>
  <si>
    <t>20F4515420</t>
  </si>
  <si>
    <t>ОПОРА СТАЛЬНАЯ С ПАЗАМИ И ОТВЕРСТИЯМИ. РАЗМЕР 60X25X40. ФРЕЗЕРОВАНИЕ, СВЕРЛЕНИЕ. ДЛЯ СТАНКА STRIP CB 4 1200</t>
  </si>
  <si>
    <t>20F4515580</t>
  </si>
  <si>
    <t>WIRE GUIDE BUSH Г_x0098_I=18 Г_x0098_E=37 L=42</t>
  </si>
  <si>
    <t>ВТУЛКА НАПРАВЛЯЮЩАЯ ДЛЯ АРМАТУРЫ ØI=18 ØE=37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</si>
  <si>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18 ММ, ВНЕШНИЙ ДИАМЕТР 37 ММ, ДЛИНА 42 ММ</t>
  </si>
  <si>
    <t>20F4515590</t>
  </si>
  <si>
    <t>WIRE GUIDE BUSH Г_x0098_I=6 Г_x0098_E=35 L=42</t>
  </si>
  <si>
    <t>ВТУЛКА НАПРАВЛЯЮЩАЯ ДЛЯ АРМАТУРЫ ØI=6 ØE=35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</si>
  <si>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6 ММ, ВНЕШНИЙ ДИАМЕТР 35 ММ, ДЛИНА 42 ММ</t>
  </si>
  <si>
    <t>20F4515600</t>
  </si>
  <si>
    <t>WIRE GUIDE BUSH Г_x0098_I=10 Г_x0098_E=33 L=42</t>
  </si>
  <si>
    <t>ВТУЛКА НАПРАВЛЯЮЩАЯ ДЛЯ АРМАТУРЫ ØI=10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</si>
  <si>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10 ММ, ВНЕШНИЙ ДИАМЕТР 33 ММ, ДЛИНА 42 ММ</t>
  </si>
  <si>
    <t>20F4515610</t>
  </si>
  <si>
    <t>WIRE GUIDE BUSH Г_x0098_I=15 Г_x0098_E=33 L=42</t>
  </si>
  <si>
    <t>ВТУЛКА НАПРАВЛЯЮЩАЯ ДЛЯ АРМАТУРЫ ØI=15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</si>
  <si>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15 ММ, ВНЕШНИЙ ДИАМЕТР 33 ММ, ДЛИНА 42 ММ</t>
  </si>
  <si>
    <t>20F4515630</t>
  </si>
  <si>
    <t>WASHER Г_x0098_I=6.250 Г_x0098_E=11 SP=2</t>
  </si>
  <si>
    <t>ШАЙБА ØI=6.250 ØE=11 SP=2</t>
  </si>
  <si>
    <t>ШАЙБА СТАЛЬНАЯ ДИАМ ВНУТР. 6,25 ММ, ДИАМ ВНЕШ. 11 ММ, ТОЛЩИНА 2 ММ</t>
  </si>
  <si>
    <t>ШАЙБА СТАЛЬНАЯ. ДИАМЕТР ВНУТР 6,25 ММ, ДИАМ ВНЕШ. 11 ММ, ТОЛЩИНА 2 ММ. ДЛЯ СОБСТВЕННЫХ НУЖД КОМПАНИИ.</t>
  </si>
  <si>
    <t>20F4515640</t>
  </si>
  <si>
    <t>WASHER Г_x0098_I=8.250 Г_x0098_E=18 SP=2</t>
  </si>
  <si>
    <t>ШАЙБА ØI=8.250 ØE=18 SP=2</t>
  </si>
  <si>
    <t>ШАЙБА СТАЛЬНАЯ ДИАМЕТР ВНУТРЕННИЙ 8,25 ММ, ВНЕШНИЙ 18 ММ, ТОЛЩИНА 2 ММ</t>
  </si>
  <si>
    <t>20F4515700</t>
  </si>
  <si>
    <t>WIRE GUIDE BUSH Г_x0098_I=8 Г_x0098_E=35 L=42</t>
  </si>
  <si>
    <t>НАПРАВЛЯЮЩЕЕ СОПЛО, МАТЕРИАЛ СТАЛЬ, СПОСОБ ПОЛУЧЕНИЯ, ТОЧЕНИЕ ФРЕЗЕРОВКА. СЛУЖИТ ДЛЯ КОРРЕКТИРОВКИ НАПРАВЛЕНИЯ ПОДАЮЩЕЙ АРМАТУРЫ.-ДЛЯ СТАНКА СТЫКОВОЙ СВАРКИ СОПРОТИВЛЕНИЕМ, МОДЕЛИ STRIP CB/1200</t>
  </si>
  <si>
    <t>20F4515740</t>
  </si>
  <si>
    <t>PIN Г_x0098_=18 L=30.50</t>
  </si>
  <si>
    <t>ПАЛЕЦ Ø=18 L=41.50</t>
  </si>
  <si>
    <t>ПАЛЕЦ СТАЛЬНОЙ С НАРУЖНОЙ РЕЗЬБОЙ М8 ДЛЯ КРЕПЛЕНИЯ НАПРАВЛЯЮЩЕЙ ПРОДОЛЬНОГО ПРУТА СТАНКА STRIP CB 1200</t>
  </si>
  <si>
    <t>20F4515750</t>
  </si>
  <si>
    <t>ПАЛЕЦ Ø=18 L=30.50</t>
  </si>
  <si>
    <t>ПАЛЕЦ СТАЛЬНОЙ С ВНУТРЕННЕЙ РЕЗЬБОЙ М8 ДЛЯ КРЕПЛЕНИЯ НАПРАВЛЯЮЩЕЙ ПРОДОЛЬНОГО ПРУТА СТАНКА STRIP CB 1200</t>
  </si>
  <si>
    <t>20F4515790</t>
  </si>
  <si>
    <t>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t>
  </si>
  <si>
    <t>20F4515830</t>
  </si>
  <si>
    <t>PLATE 15X194 SP=1.500</t>
  </si>
  <si>
    <t>ПЛАСТИНА 15X194 SP=1.500</t>
  </si>
  <si>
    <t>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t>
  </si>
  <si>
    <t>ПЛАСТИНА СТАЛЬНАЯ. 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</si>
  <si>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 АРТ. 20F4515830,ПРОИВОДИТЕЛЬ SCHNELL SPA, ТМ SCHNELL</t>
  </si>
  <si>
    <t>20F4515A20</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</si>
  <si>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4/1200,АРТ. 20F4515A20,ПРОИВОДИТЕЛЬ SCHNELL SPA, ТМ SCHNELL</t>
  </si>
  <si>
    <t>20F4515AG0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</si>
  <si>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ЗАДНЮЮ ЧАСТЬ.ИСПОЛЬЗУЕТСЯ ДЛЯ НАПРАВЛЕНИЯ АРМАТУРЫ ОТ ЗОНЫ ЗАГРУЗКИ К ЗОНЕ СВАРКИ. ФРЕЗЕРОВАНИЕ, СВЕРЛЕНИЕ. ГАБАРИТЫ 153.50X50X15 ММ</t>
  </si>
  <si>
    <t>20F4515AH0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</si>
  <si>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ПЕРЕДНЮЮ ЧАСТЬ.ИСПОЛЬЗУЕТСЯ ДЛЯ НАПРАВЛЕНИЯ АРМАТУРЫ ОТ ЗОНЫ ЗАГРУЗКИ К ЗОНЕ СВАРКИ. СВЕРЛЕНИЕ ФРЕЗЕРОВАНИЕ 248.50X50X15</t>
  </si>
  <si>
    <t>20F4515AI0</t>
  </si>
  <si>
    <t>СТАЛЬНАЯ ПЛАСТИНА С ВЫЕМКОЙ. ЛАЗЕРНАЯ РЕЗКА. УСТАНАВЛИВАЕТСЯ В НАПРАВЛЯЮЩУЮ ВТУЛКУ ПРОДОЛЬНОЙ АРМАТУРЫ СТАНКА STRIP CB 4 И ИСПОЛЬЗУЕТСЯ ДЛЯ РАЗДЕЛЕНИЯ ДВУХ ПРУТОВ ВО ВНУТРЕННИХ КАНАЛАХ ВТУЛКИ.</t>
  </si>
  <si>
    <t>20F4515AJ0</t>
  </si>
  <si>
    <t>ПАЛЕЦ СТАЬНОЙ ДИАМЕТРОМ 6 ММ И ДЛИНОЙ 30 ММ. ТОЧЕНИЕ. С ПРОТОЧКАМИ ПОД СТОПОРНЫЕ КОЛЬЦА</t>
  </si>
  <si>
    <t>20F4515AT0</t>
  </si>
  <si>
    <t>СТАЛЬНАЯ ИЗОГНУТАЯ ПЛАСТИНА. ИСПОЛЬЗУЕТСЯ В КАЧЕСТВЕ КРЫШКИ И УСТАНАВЛИВАЕТСЯ НА СВАРОЧНЫЙ ЭЛЕКТРОД ДЛЯ ПОДДЕРЖКИ ТРУБОК ОХЛАЖДЕНИЯ ВЕРХНИХ СВАРОЧНЫХ ЭЛЕКТРОДОВ. ЛАЗЕРНАЯ РЕЗКА, ГИБКА. ДЛЯ СТАНКА STRIP CB 4</t>
  </si>
  <si>
    <t>КОНТЕЙНЕР 30X36.500X21.500.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</si>
  <si>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20F4515AV0</t>
  </si>
  <si>
    <t>ВТУЛКА СТАЛЬНАЯ НАПРАВЛЯЮЩАЯ. ДЛЯ ЦЕНТРОВКИ АРМАТУРЫ В УЗЛЕ ПОДАЧИ АРМАТУРЫ. ТОЧЕНИЕ, СВЕРЛЕНИЕ, ФРЕЗЕРОВАНИЕ. ДЛЯ ПРОДОЛЬНОЙ АРМАТУРЫ ДИАМЕТРОМ ОТ 4 ДО 8 ММ</t>
  </si>
  <si>
    <t>20F4515AW0</t>
  </si>
  <si>
    <t>ВТУЛКА СТАЛЬНАЯ НАПРАВЛЯЮЩАЯ. ДЛЯ ЦЕНТРОВКИ АРМАТУРЫ В УЗЛЕ ПОДАЧИ АРМАТУРЫ. ТОЧЕНИЕ, СВЕРЛЕНИЕ, ФРЕЗЕРОВАНИЕ. ДЛЯ ПРОДОЛЬНОЙ АРМАТУРЫ ДИАМЕТРОМ ОТ 10 ДО 16 ММ</t>
  </si>
  <si>
    <t>20F4515AX0</t>
  </si>
  <si>
    <t>ПЛАСТИНА МОНТАЖНАЯ СТАЛЬНАЯ С ДВУМЯ ОТВЕРСТИЯМИ. 15X38 SP=4. СВЕРЛЕНИЕ, РЕЗКА. ДЛЯ КРЕПЛЕНИЯ ПРИЖИМНОГО ЦЕНТРИРУЮЩЕГО УСТРОЙСТВА НА СТАНКЕ ДЛЯ КОНТАКТНО-СТЫКОВОЙ СВАРКИ STRIP CB 4 1200</t>
  </si>
  <si>
    <t>20F4515AY0</t>
  </si>
  <si>
    <t>НАПРАВЛЯЮЩАЯ ВТУЛКА ДЛЯ СДВОЕННЫХ АРМАТУРНЫХ СТЕРЖНЕЙ 14ММ. НАПРАВЛЯЕТ АРМАТУРУ В НУЖНОМ НАПРАВЛЕНИИ В СВАРОЧНОМ ПОРТАЛЕ СТАНКА STRIP CB4/1200. СТАЛЬ. ФРЕЗЕРОВАНИЕ, СВЕРЛЕНИЕ.</t>
  </si>
  <si>
    <t>20F4515AZ0</t>
  </si>
  <si>
    <t>КОНТЕЙНЕР 30X34Х51.5.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</si>
  <si>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20F4515B00</t>
  </si>
  <si>
    <t>7616999008</t>
  </si>
  <si>
    <t>КОЖУХ АЛЮМИНИЕВЫЙ СЛОЖНОГО ПРОФИЛЯ. РАЗМЕРЫ 22.700X145X72. ДЛЯ ЗАЩИТЫ ЗОНЫ КОНТАКТА НИЖНИХ ЭЛЕКТРОДОВ ОТ СВАРОЧНЫХ БРЫЗГ. ЛАЗЕРНАЯ РЕЗКА, ГИБКА.</t>
  </si>
  <si>
    <t>КОЖУХ АЛЮМИНИЕВЫЙ СЛОЖНОГО ПРОФИЛЯ. РАЗМЕРЫ 22.700X145X72. ЛАЗЕРНАЯ РЕЗКА, ГИБКА.</t>
  </si>
  <si>
    <t>20F4520031</t>
  </si>
  <si>
    <t>SLIDING BLOCK 9X25X48.500</t>
  </si>
  <si>
    <t>ПЛАСТИНА СКОЛЬЖЕНИЯ 9X25X48.500</t>
  </si>
  <si>
    <t>ПЛАСТИНАЯ СТАЛЬНАЯ 9 Х 25 Х 48,5 ММ. ФРЕЗЕРОВАНИЕ, ШЛИФОВАНИЕ.МОНТИРУЕТСЯ НА НИЖНИЙ ЭЛЕКТРОД СИСТЕМЫ СВАРКИ АРМАТУРЫ СТАНКА STRIP CB 4. ИСПОЛЬЗУЕТСЯ В КАЧЕСТВЕ ЗАЩИТЫ МЕДНОЙ ЧАСТИ ЭЛЕКТРОДА ОТ ТРЕНИЯ С ПРУТАМИ ПОПЕРЧЕНОЙ АРМАТУРЫ. ПРИНИМАЕТ НА СЕБЯ МЕХАНИЧЕСКУЮ НАГРУЗКУ ОТ ВОЗМОЖНОГО ТРЕНИЯ ПРИ ПЕРЕМЕЩЕНИИ АРМАТУРЫ ОТ КАНАЛА ДО ЗОНЫ СВАРКИ</t>
  </si>
  <si>
    <t>20F4520170</t>
  </si>
  <si>
    <t>INSULATING PANEL 200X1550X3</t>
  </si>
  <si>
    <t>ПАНЕЛЬ ИЗОЛИРУЮЩАЯ 200X1550X3</t>
  </si>
  <si>
    <t>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t>
  </si>
  <si>
    <t>20F4520180</t>
  </si>
  <si>
    <t>SUPPORT BLOCK 239X50X99</t>
  </si>
  <si>
    <t>БЛОК 239X50X99</t>
  </si>
  <si>
    <t>МОНТАЖНЫЙ БЛОК АЛЮМИНЕВЫЙ. ФРЕЗЕРОВАНИЕ, СВЕРЛЕНИЕ. ДЛЯ МОНТАЖА НА УЗЕЛ РЕЗКИ. ДЛЯ СОЕДИНЕНИЯ ПРИВОДА И КОРПУСА НОЖА СТАНКА STRIP CB 4. ЯВЛЯЕТСЯ ЧАСТЬЮ СТАНКА КОНТАКТНОЙ СВАРКИ СОПРОТИВЛЕНИЕМ МОДЕЛИ STRIP CB 4. ДЛЯ СОБСТВЕННЫХ НУЖД КОМПАНИИ.</t>
  </si>
  <si>
    <t>20F4520190</t>
  </si>
  <si>
    <t>SCRAPER 26X72X28</t>
  </si>
  <si>
    <t>Скребок26X72X2</t>
  </si>
  <si>
    <t>СКРЕБОК ПРЕДНАЗНАЧЕН ДЛЯ ОЧИСТКИ НАПРАВЛЯЮЩИХ ОТ ГРЯЗИ. МАТЕРИАЛ СТАЛЬ, СПОСОБ ИЗГОТОВЛЕНИЯ СВЕРЛЕНИЕ, ТОЧЕНИЕ, ФРЕЗЕРОВКА. ДЛЯ СТАНКА СТЫКОВОЙ СВАРКИ СОПРОТИВЛЕНИЕМ, МОДЕЛИ STRIP CB</t>
  </si>
  <si>
    <t>20F4520200</t>
  </si>
  <si>
    <t>PLATE 66X45 SP=11.800</t>
  </si>
  <si>
    <t>Пластина  66X45Х11.800</t>
  </si>
  <si>
    <t>КОНТАКТНЫЙ ЭЛЕМЕНТ В ВИДЕ МЕДНОЙ ПЛАСТИНЫ, С КРЕПЕЖНЫИ ОТВЕРСТИЯМИ. СЛУЖИТ ДЛЯ ПЕРЕДАЧИ ТОКА ОТ ШИНЫ К ЭЛЕКТРОДУ. РАЗМЕРЫ 66Х45Х11.8 ММ. НАПРЯЖЕНИЕ 380 В. ДЛЯ СТАНКА СТЫКОВОЙ СВАРКИ СОПРОТИВЛЕНИЕМ, МОДЕЛИ "STRIP CB". -З/Ч РАНЕЕ СЕРТИФИЦИРОВАННОГО ОБОРУДОВАНИЯ</t>
  </si>
  <si>
    <t>20F4520210</t>
  </si>
  <si>
    <t>SCRAPER 36X72X28</t>
  </si>
  <si>
    <t>СКРЕБОК 36X72X28</t>
  </si>
  <si>
    <t>СКРЕБОК ИЗ ТЕКСТОЛИТА. МОНТИРУЕТСЯ НА НИЖНЮЮ ТОКОПРОВОДЯЩУЮ ШИНУ. ИСПОЛЬЗУЕТСЯ ДЛЯ ПРЕДОТВРАЩЕНИЯ ПОПАДАНИЯ ОКАЛИНЫ И ИСКР В ЗОНУ КОНТАКТА ШИНЫ С ОСНОВНЫМ ТОКОПРОВОДОМ. ПРИ ПЕРЕМЕЩЕНИИ ЭЛЕКТРОДА ПО САЛАЗКАМ ДОПОЛНИТЕЛЬНО СЧИЩАЕТ ОКАЛИНУ С ТОКОПРОВОДА</t>
  </si>
  <si>
    <t>20F4520220</t>
  </si>
  <si>
    <t>КОЖУХ СТАЛЬНОЙ 305 Х 82 Х 55 ММ. СПОСОБ ИЗГОТОВЛЕНИЯ - РЕЗКА, ГИБКА, СВЕРЛЕНИЕ, СВАРКА. УСТАНАВЛИВАЕТСЯ НА КОРПУС НИЖНЕГО СВАРОЧНОГО ЭЛЕКТРОДА СТАНКА STRIP CB 4 И ПРЕДНАЗАНЧЕН ДЛЯ ЗАЩИТЫ ТРУБОК ОХЛАЖДЕНИЯ ОТ ПОВРЕЖДЕНИЯ ИСКРАМИ,ВОЗНИКАЮЩИМИ ВО ВРЕМЯ СВАРКИ ПРОДОЛЬНОЙ И ПОПЕРЕЧНОЙ АРМАТУРЫ</t>
  </si>
  <si>
    <t>20F4520240</t>
  </si>
  <si>
    <t>КОЖУХ АЛЮМИНИЕВЫЙ Г-ОБРАЗНОГО ПРОФИЛЯ С ОТВЕРСТИЯМИ ПОД КРЕПЛЕНИЕ. РАЗМЕРЫ 48.300X1650X29.700. ДЛЯ ЗАЩИТЫ НАПРАВЛЯЮЩИХ ОТ СВАРОЧНЫХ БРЫЗГ. ЛАЗЕРНАЯ РЕЗКА, ГИБКА.</t>
  </si>
  <si>
    <t>КОЖУХ АЛЮМИНИЕВЫЙ Г-ОБРАЗНОГО ПРОФИЛЯ С ОТВЕРСТИЯМИ ПОД КРЕПЛЕНИЕ. РАЗМЕРЫ 48.300X1650X29.700. ЛАЗЕРНАЯ РЕЗКА, ГИБКА.</t>
  </si>
  <si>
    <t>20F4520250</t>
  </si>
  <si>
    <t>КОЖУХ АЛЮМИНИЕВЫЙ Г-ОБРАЗНОГО ПРОФИЛЯ С ОТВЕРСТИЯМИ ПОД КРЕПЛЕНИЕ. РАЗМЕРЫ 28.700X1650X38.300. ДЛЯ ЗАЩИТЫ НАПРАВЛЯЮЩИХ ОТ СВАРОЧНЫХ БРЫЗГ. ЛАЗЕРНАЯ РЕЗКА, ГИБКА.</t>
  </si>
  <si>
    <t>КОЖУХ АЛЮМИНИЕВЫЙ Г-ОБРАЗНОГО ПРОФИЛЯ С ОТВЕРСТИЯМИ ПОД КРЕПЛЕНИЕ. РАЗМЕРЫ 28.700X1650X38.300. ЛАЗЕРНАЯ РЕЗКА, ГИБКА.</t>
  </si>
  <si>
    <t>20F4525540</t>
  </si>
  <si>
    <t>WIRE GUIDE BUSH Г_x0098_I=12 Г_x0098_E=33 L=42</t>
  </si>
  <si>
    <t>ВТУЛКА НАПРАВЛЯЮЩАЯ ДЛЯ АРМАТУРЫ ØI=12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</si>
  <si>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12 ММ, ВНЕШНИЙ ДИАМЕТР 33 ММ, ДЛИНА 42 ММ</t>
  </si>
  <si>
    <t>20F4525600</t>
  </si>
  <si>
    <t>РОЛИК ПРИЖИМНОЙ СТАЛЬНОЙ. РАЗМЕРЫ OE=122 OI=72 SP=28. УСТАНАВЛИВАЕТСЯ НА ПОДВИЖНОЕ ПЛЕЧО, КОТОРОЕ ПРИЖИМАЕТ РОЛИК К АРМАТУРЕ ДЛЯ ПРОТЯЖКИ. ДЛЯ СТАНКА STRIP CB4 1200. ТОЧЕНИЕ, СВЕРЛЕНИЕ.</t>
  </si>
  <si>
    <t>20F4525680</t>
  </si>
  <si>
    <t>РОЛИК ПРИЖИМНОЙ OE=168 OI=120 SP=73. СТАЛЬНОЙ ДЛЯ ПРИЖИМА И ПРОТЯЖКИ АРМАТУРЫ. ТОЧЕНИЕ, СВЕРЛЕНИЕ. ДЛЯ СТАНКА STRIP CB4 1200</t>
  </si>
  <si>
    <t>СТАЛЬНОЙ РОЛИК С НАСЕЧКОЙ. ТОЧЕНИЕ, ФРЗЕРОВАНИЕ, ДОЛБЛЕНИЕ. РАЗМЕРЫ OE=168 OI=1 20 SP=73. УСТАНАВЛИВАЕТСЯ В УЗЕЛ ПОДАЧИ ПРОДОЛЬНЫХ ПРУТКОВ В СТАНКЕ ДЛЯ СТЫКОВОЙ СВАРКИ СОПРОТИВЛЕНИЕМ STRIP CB. РОЛИК СОСТОИТ ИЗ ДВУХ ПОЛОВИН, КОТОРЫЕ СОЕДИНЯЮТСЯ МЕЖДУ</t>
  </si>
  <si>
    <t>РОЛИК ПРИЖИМНОЙ СТАЛЬНОЙ. РАЗМЕРЫ OE=168 OI=120 SP=73.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</si>
  <si>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СТАЛЬНОЙ РОЛИК С НАСЕЧКОЙ. ТОЧЕНИЕ, ФРЕЗЕРОВАНИЕ, ДОЛБЛЕНИЕ. РАЗМЕРЫ OE=168 OI=120 SP=73. УСТАНАВЛИВАЕТСЯ В УЗЕЛ ПОДАЧИ ПРОДОЛЬНЫХ ПРУТКОВ В СТАНКЕ ДЛЯ СТЫКОВОЙ СВАРКИ СОПРОТИВЛЕНИЕМ STRIP CB 4/1200. РОЛИК СОСТОИТ ИЗ ДВУХ ПОЛОВИН, КОТОРЫЕ СОЕДИНЯЮТСЯ</t>
  </si>
  <si>
    <t>20F4525760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</si>
  <si>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ПРАВОГО КАНАЛА ПОДАЧИ АРМАТУРЫ</t>
  </si>
  <si>
    <t>SCNELL SPA</t>
  </si>
  <si>
    <t>20F4525770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</si>
  <si>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ЛЕВОГО КАНАЛА ПОДАЧИ АРМАТУРЫ</t>
  </si>
  <si>
    <t>20F4525840</t>
  </si>
  <si>
    <t>ПЛАСТИНА СТАЛЬНАЯ 69Х69Х5 ММ С 4 ОТВЕРСТИЯМИ. ИСПОЛЬЗУЕТСЯ В КАЧЕСТВЕ ПРОСТАВКИ МЕЖДУ ШАРНИРОМ И ЦИЛИНДРОМ ПРИЖМНОГО МЕХАНИЗМА ПРОДОЛЬНОЙ АРМАТУРЫ СТАНКА STRIP CB 4. СПОСОБ ИЗГОТОВЛЕНИЯ - ЛАЗЕРНАЯ РЕЗКА</t>
  </si>
  <si>
    <t>20F4525910</t>
  </si>
  <si>
    <t>РОЛИК ПРИЖИМНОЙ СТАЛЬНОЙ. РАЗМЕРЫ OE=168 OI=120 SP=150.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</si>
  <si>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20F4525920</t>
  </si>
  <si>
    <t>20F4530140</t>
  </si>
  <si>
    <t>MOBILE BLADE  Г_x0098_10</t>
  </si>
  <si>
    <t>НОЖ ПОДВИЖНЫЙ Ø10</t>
  </si>
  <si>
    <t>НОЖ МОБИЛЬНЫЙ СТАЛЬНОЙ ДЛЯ РЕЗКИ АРМАТУРЫ ДИАМ. 10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</si>
  <si>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20F4530380</t>
  </si>
  <si>
    <t>MOBILE BLADE Г_x0098_6</t>
  </si>
  <si>
    <t>НОЖ МОБИЛЬНЫЙ Ø6</t>
  </si>
  <si>
    <t>НОЖ МОБИЛЬНЫЙ СТАЛЬНОЙ ДЛЯ РЕЗКИ АРМАТУРЫ ДИАМ. 6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</si>
  <si>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t>
  </si>
  <si>
    <t>20F4530390</t>
  </si>
  <si>
    <t>SHAFT SUPPORT 673X495.50X30</t>
  </si>
  <si>
    <t>СУППОРТ ВАЛА БЛОКА РЕЗКИ ПОПЕРЕЧНОЙ АРМАТУРЫ (ПРАВАЯ КОРПУСНАЯ ДЕТАЛЬ). МАТЕРИАЛ АЛЮМИНИЙ. ИСПОЛЬЗУЕТСЯ ДЛЯ МОТНАЖА ВАЛА МЕХАНИЗМА РЕЗКИ. ГАБАРИТЫ: 673 Х 495,5 Х 30 ММ. ЯВЛЯЕТСЯ ЧАСТЬЮ СТАНКА СТЫКОВОЙ СВАРКИ СОПРОТИВЛЕНИЕМ, МОДЕЛИ "STRIP CB4". ДЛЯ СОБСТВЕННЫХ НУЖД КОМПАНИИ.</t>
  </si>
  <si>
    <t>20F4530400</t>
  </si>
  <si>
    <t>SHAFT SUPPORT 598X495.50X30</t>
  </si>
  <si>
    <t>СУППОРТ ВАЛА БЛОКА РЕЗКИ ПОПЕРЕЧНОЙ АРМАТУРЫ (ЛЕВАЯ КОРПУСНАЯ ДЕТАЛЬ). МАТЕРИАЛ АЛЮМИНИЙ. ИСПОЛЬЗУЕТСЯ ДЛЯ МОТНАЖА ВАЛА МЕХАНИЗМА РЕЗКИ. ГАБАРИТЫ:598 Х 495,5 Х 30 ММ. ЯВЛЯЕТСЯ ЧАСТЬЮ СТАНКА СТЫКОВОЙ СВАРКИ СОПРОТИВЛЕНИЕМ, МОДЕЛИ "STRIP CB4". ДЛЯ СОБСТВЕННЫХ НУЖД КОМПАНИИ.</t>
  </si>
  <si>
    <t>20F4530410</t>
  </si>
  <si>
    <t>SUPPORT 20X534X139</t>
  </si>
  <si>
    <t>СУППОРТ БЛОКА РЕЗКИ ИЗ АЛЮМИНИЯ (ВЕРХНЯЯ КОРПУСНАЯ ДЕТАЛЬ). РАЗМЕР: 20 Х 534 Х 139 ММ. ЯВЛЯЕТСЯ ЧАСТЬЮ СТАНКА СТЫКОВОЙ СВАРКИ СОПРОТИВЛЕНИЕМ, МОДЕЛИ "STRIP CB4". ДЛЯ СОБСТВЕННЫХ НУЖД КОМПАНИИ.</t>
  </si>
  <si>
    <t>20F4530420</t>
  </si>
  <si>
    <t>SUPPORT 20X350X139</t>
  </si>
  <si>
    <t>СУППОРТ БЛОКА РЕЗКИ ИЗ АЛЮМИНИЯ (НИЖНЯЯ КОРПУСНАЯ ДЕТАЛЬ). РАЗМЕР: 20 Х 350 Х 139 ММ. ЯВЛЯЕТСЯ ЧАСТЬЮ СТАНКА СТЫКОВОЙ СВАРКИ СОПРОТИВЛЕНИЕМ, МОДЕЛИ "STRIP CB4". ДЛЯ СОБСТВЕННЫХ НУЖД КОМПАНИИ.</t>
  </si>
  <si>
    <t>20F4530440</t>
  </si>
  <si>
    <t>CONTRAST BLOCK 30.400X76X10</t>
  </si>
  <si>
    <t>УПОРНЫЙ БЛОК С ВЫФРЕЗЕРОВАННЫМ ПАЗОМ ДЛЯ УПОРА ПОПЕРЕЧНОЙ АРМАТУРЫ ВО ВРЕМЯ ПРОЦЕССА РЕЗКИ. 2 ОТВЕРСТИЯ ДЛЯ КРЕПЛЕНИЯ БОЛТАМИ К КОРПУСУ. МАТЕРИАЛ: СТАЛЬ. ДЛЯ СОБСТВЕННЫХ НУЖД КОМПАНИИ.</t>
  </si>
  <si>
    <t>20F4530480</t>
  </si>
  <si>
    <t>СТАЛЬНОЙ КОРПУС ДЛЯ ФИКСАЦИИ ВТУЛКИ. ФРЕЗЕРОВАНИЕ, СВЕРЛЕНИЕ. УСТАНАВЛИВАЕТСЯ В БЛОК РЕЗКИ СТАНКА ДЛЯ СТЫКОВОЙ СВАРКИ СОПРОТИВЛЕНИЕМ, МОДЕЛИ "STRIP CB 4/1200" . ПРЕДНАЗНАЧЕН ФИКСАЦИИ ВТУЛКИ В УЗЛЕ РЕЗКИ В РАБОЧЕМ ПОЛОЖЕНИИ.</t>
  </si>
  <si>
    <t>20F4530530</t>
  </si>
  <si>
    <t>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t>
  </si>
  <si>
    <t>8208900000
8208100000</t>
  </si>
  <si>
    <t>НОЖ СТАЛЬНОЙ ФИКСИРОВАННЫЙ 85X40X15. СПОСОБ ИЗГОТОВЛЕНИЯ: РЕЗКА, ФРЕЗЕРОВАНИЕ, СВЕРЛЕНИЕ, ШЛИФОВАНИЕ. УСТАНАВЛИВАЕТСЯ НА НЕПОДВИЖНУЮ ЧАСТЬ УЗЛА РЕЗКИ СТАНКА ДЛЯ КОНТАКТНОЙ СВАРКИ СОПРОТИВЛЕНИЕ STRIP CB 4/1200. ИСПОЛЬЗУЕТСЯ ДЛЯ РЕЗКИ ПОПЕРЕЧНОЙ</t>
  </si>
  <si>
    <t>20F4530560</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</si>
  <si>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
ТОЛКАТЕЛЕМ. ДЛЯ СТАНКА СТЫКОВОЙ
СВАРКИ СОПРОТИВЛЕНИЕМ, МОДЕЛИ
"STRIP CB4/1200".</t>
  </si>
  <si>
    <t>20F4535011</t>
  </si>
  <si>
    <t>CLAMP 44X121X12</t>
  </si>
  <si>
    <t>ЗАЖИМ 44X121X12</t>
  </si>
  <si>
    <t>ЗАЖИМ СТАЛЬНОЙ ДЛЯ МОНТАЖА НА ВАЛ ОТКРЫТИЯ НАПРАВЛЯЮЩЕГО КАНАЛА ПОПЕРЕЧНОЙ АРМАТУРЫ. СТАЛЬНОЙ. ТОЧЕНИЕ, СВЕРЛЕНИЕ, ФРЕЗЕОВАНИЕ, РЕЗЬБОНАРЕЗАНИЕ. С БОЛТАМИ ДЛЯ СОЕДИНЕНИЯ ЧАСТЕЙ ЗАЖИМА.</t>
  </si>
  <si>
    <t>20F4535031</t>
  </si>
  <si>
    <t>PLATE 57X30 SP=10</t>
  </si>
  <si>
    <t>ПЛАСТИНА 57X30 SP=10</t>
  </si>
  <si>
    <t>ПЛАСТИНА СТАЛЬНАЯ 57 Х 30 Х 10 ММ. ИСПОЛЬЗУЕТСЯ ДЛЯ МОНТАЖА КРЕПЛЕНИЯ ДАТЧИКА. СТАНОК STRIP CB СПОСОБ ИЗГОТОВЛЕНИЯ: РЕЗКА, ГИБКА, СВЕРЛЕНИЕ</t>
  </si>
  <si>
    <t>20F4535040</t>
  </si>
  <si>
    <t>SUPPORT 30X1147X47</t>
  </si>
  <si>
    <t>СУППОРТ 30X1147X47</t>
  </si>
  <si>
    <t>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t>
  </si>
  <si>
    <t>20F4535061</t>
  </si>
  <si>
    <t>BAR Г_x0098_=20 L=1160</t>
  </si>
  <si>
    <t>ВАЛ Ø=20 L=1160</t>
  </si>
  <si>
    <t>ВАЛ СТАЛЬНОЙ С ВЫФРЕЗЕРОВАННЫМИ ПАЗАМИ ПОД ШПОНКУ. ПРЕДНАЗНАЧАЕТСЯ ДЛЯ МОНТАЖА В УЗЕЛ ПОДАЧИ ПОПЕРЕЧНОЙ АРМАТУРЫ. МОНТИРУЕТСЯ В РЕДУКТОР ОТ МОТОРА. ДАЛЕЕ НА НЕГО КРЕПЯТСЯ КРИВОШИПНИЫЙ МЕХАНИЗМ И ПЛИТА ПОДАЧИ ПРИВОДИТСЯ В ДВИЖЕНИЕ. ДЛЯ СОБСТВЕННЫХ НУЖД КОМПАНИИ.</t>
  </si>
  <si>
    <t>20F4535100</t>
  </si>
  <si>
    <t>PIN Г_x0098_=12 L=35</t>
  </si>
  <si>
    <t>ПАЛЕЦ Ø=12 L=35</t>
  </si>
  <si>
    <t>ПАЛЕЦ СТАЛЬНОЙ ДИАМ 12 ММ, ДЛИНА 35 ММ. ДЛЯ МОНТАЖА ВАЛА ОТКРЫТИЯ МЕХАНИЗМА ПОДАЧИ ПОПЕРЧЕНЫХ ПРУТОВ СТАНКА STRIP CB. СТАЛЬНОЙ. ТОЧЕНИЕ, ШЛИФОВАНИЕ</t>
  </si>
  <si>
    <t>20F4535120</t>
  </si>
  <si>
    <t>BLOCK 30X30X35</t>
  </si>
  <si>
    <t>БЛОК 30X30X35</t>
  </si>
  <si>
    <t>БЛОК СТАЛЬНОЙ ГАБАРИТЫ: 30 ММ Х 30 ММ Х 35 ММ. ИСПОЛЬЗУЕТСЯ ДЛЯ ПРИКРЫТИЯ ДАТЧИКА В СТАНКЕ STRIP CB. СПОСОБ ИЗГОТОВЛЕНИЯ: ЛИТЬЕ, СВЕРЛЕНИЕ</t>
  </si>
  <si>
    <t>БЛОК СТАЛЬНОЙ ГАБАРИТЫ: 30 ММ Х 30 ММ Х 35 ММ. ИСПОЛЬЗУЕТСЯ ДЛЯ ПРИКРЫТИЯ ДАТЧИКА В СТАНКЕ STRIP CB. СПОСОБ ИЗГОТОВЛЕНИЯ: ЛИТЬЕ, СВЕРЛЕНИЕ, ДЛЯ СТАНКА ДЛЯ ПРОИЗВОДСТВА ОБЪЕМНЫХ КАРКАСОВ</t>
  </si>
  <si>
    <t>20F4535210</t>
  </si>
  <si>
    <t>LEVER L=235</t>
  </si>
  <si>
    <t>РЫЧАГ L=235</t>
  </si>
  <si>
    <t>РЫЧАГ СТАЛЬНОЙ. РЕЗКА, ГИБКА, СВАРКА, СВЕРЛЕНИЕ, ШЛИФОВАНИЕ. МОНТИРУЕТСЯ В КОНЦЕ УЗЛА ПРОТЯЖКИ ПОПЕРЕЧНОЙ АРМАТУРЫ.МОНТИРУЕТСЯ С ПОМОЩЬЮ ЦИЛИНДРИЧЕСКОГО ОТВЕРСТИЯ НА КРЕПЛЕНИЕ СТАНИНЫ. СМЕЩАЕТСЯ ПРИ ПОПАДАНИИ АРМАТУРЫ В РЫЧАГ, ОН СМЕЩАЕТСЯ И ПОДВОДИТ СЧИТЫВАЮЩУЮ ПЛАСТИНУ К ДАТЧИКУ.</t>
  </si>
  <si>
    <t>20F4535231</t>
  </si>
  <si>
    <t>LEVER L=256</t>
  </si>
  <si>
    <t>РЫЧАГ L=256</t>
  </si>
  <si>
    <t>РЫЧАГ СТАЛЬНОЙ (ТОЧЕНИЕ, ФРЕЗЕРОВАНИЕ, СВЕРЛЕНИЕ) ДЛЯ УЗЛА ПОДАЧИ ПОПЕРЕЧНОЙ АРМАТУРЫ СТАНКА STRIP CB 4. МОНТИРУЕТСЯ В УЗЕЛ ПОДАЧИ И ОТВЕЧАЕТ ЗА ПЕРЕДАЧУ ПОСТУПАТЕЛЬНОГО ДВИЖЕНИЯ К ПОДВИЖНЫМ ВОРОТАМ УЗЛА</t>
  </si>
  <si>
    <t>20F4535240</t>
  </si>
  <si>
    <t>TIE ROD L=432</t>
  </si>
  <si>
    <t>ВАЛ ТЯГОВЫЙ L=432</t>
  </si>
  <si>
    <t>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t>
  </si>
  <si>
    <t>ВАЛ ТЯГОВЫЙ СТАЛЬНОЙ ДЛЯ ПЕРЕДАЧИ ДВИЖЕНИЯ ОТ ВАЛА МОТОРА ЭЖЕКТОРА НА ВОРОТА КАНАЛА ПРОТЯЖКИ АРМАТУРЫ. МАТЕРИАЛ СТАЛЬ. ТОЧЕНИЕ, РЕЗЬБОНАРЕЗАНИЕ. ПРЕДНАЗНАЧЕН ДЛЯ СТАНКА STRIP CB 4/1200. ДЛЯ СОБСТВЕННЫХ НУЖД КОМПАНИИ.</t>
  </si>
  <si>
    <t>20F4535341</t>
  </si>
  <si>
    <t>CAM 80X80 SP=29</t>
  </si>
  <si>
    <t>КУЛАЧОК 80X80 SP=29</t>
  </si>
  <si>
    <t>КУЛАЧОК СТАЛЬНОЙ (ТОЧЕНИЕ, ФРЕЗЕРОВАНИЕ, СВЕРЛЕНИЕ). ЧАСТЬ УЗЛА ПОДАЧИ ПОПЕРЕЧНОЙ АРМАТУРЫ. МОНТИРУЕТСЯ НА ВАЛ УЗЛА ПОДАЧИ. ПЕРЕДАЕТ ДВИЖЕНИЕ НА ОТКРЫВАЮЩИЙ РЫЧАГ</t>
  </si>
  <si>
    <t>20F4535420</t>
  </si>
  <si>
    <t>SUPPORT 88X26X101</t>
  </si>
  <si>
    <t>СУППОРТ 88X26X101</t>
  </si>
  <si>
    <t>СУППОРТ СТАЛЬНОЙ. ФРЕЗЕРОВАНИЕ, СВЕРЛЕНИЕ. ИСПОЛЬЗУЕТСЯ ДЛЯ ОПОРЫ ВАЛА. СТАНОК STRIP CB4</t>
  </si>
  <si>
    <t>20F4535430</t>
  </si>
  <si>
    <t>PLATE 11X242.50 SP=4</t>
  </si>
  <si>
    <t>ПЛАСТИНА 11Х242,50 S=4</t>
  </si>
  <si>
    <t>ПЛАСТИНА МОНТАЖНАЯ СТАЛЬНАЯ. СВЕРЛЕНИЕ, ШЛИФОВАНИЕ. ИСПОЛЬЗУЕТСЯ ДЛЯ МОНТАЖА ПРИХВАТОВ ЗАЖИМА. ПОЗВОЛЯЕТ КРЕПИТЬ ПРИХВАТ К КОРПУСУ ЗАЖИМА</t>
  </si>
  <si>
    <t>ПЛАСТИНА 11X242.50 SP=4</t>
  </si>
  <si>
    <t>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t>
  </si>
  <si>
    <t>20F4535471</t>
  </si>
  <si>
    <t>PLATE 10.500X40 SP=4</t>
  </si>
  <si>
    <t>ПЛАНКА УСТАНОВОЧНАЯ, МАТЕРИАЛ - СТАЛЬ, СПОСОБ ИЗГОТОВЛЕНИЯ ФРЕЗЕРОВКА, ВЫРУБКА. РАЗМЕР 10,5ММХ40 ММ. ТОЛЩИНОЙ 4 ММ. С ДВУМЯ ОТВЕРСТИЯМИ ПОД КРЕПЕЖ-ДЛЯ СТАНКА СТЫКОВОЙ СВАРКИ СОПРОТИВЛЕНИЕМ, МОДЕЛИ STRIP CB/1200</t>
  </si>
  <si>
    <t>20F4535520</t>
  </si>
  <si>
    <t>CLAMP 61X14X130</t>
  </si>
  <si>
    <t>ЗАЖИМ 61X14X130</t>
  </si>
  <si>
    <t>ЗАЖИМ СТАЛЬНОЙ 61X14X130 ММ, ПРЕДНАЗНАЧЕН ДЛЯ УСТАНОВКИ НА ПЕРЕДВИЖНЫЕ ЗАЖИМЫ ПОПЕРЕЧНОЙ АРМАТУРЫ, ЗАЖИМАЕТ ОТРЕЗАННЫЙ ПРУТ СВЕРХУ (РЕЗКА, СВЕРЛЕНИЕ, НАРЕЗАНИЕ РЕЗЬБЫ),ДЛЯ СТАНКА СТЫКОВОЙ СВАРКИ СОПРОТИВЛЕНИЕМ, МОДЕЛЬ STRIP CB 4/1200</t>
  </si>
  <si>
    <t>20F4535530</t>
  </si>
  <si>
    <t>CLAMP 43.600X14X130.40</t>
  </si>
  <si>
    <t>ЗАЖИМ 43.600X14X130.40</t>
  </si>
  <si>
    <t>ЗАЖИМ СТАЛЬНОЙ 43.600X14X130.40 ММ, ДЛЯ УСТАНОВКИ НА ПЕРЕДВИЖНЫЕ ЗАЖИМЫ ПОПЕРЕЧНОЙ АРМАТУРЫ. ЗАЖИМАЕТ ОТРЕЗАННЫЙ ПРУТ СНИЗУ (РЕЗКА, СВЕРЛЕНИЕ, НАРЕЗАНИЕ РЕЗЬБЫ),ДЛЯ СТАНКА СТЫКОВОЙ СВАРКИ СОПРОТИВЛЕНИЕМ, МОДЕЛЬ STRIP CB 4/1200</t>
  </si>
  <si>
    <t>20F4535600</t>
  </si>
  <si>
    <t>READING PLATE 57X28X15</t>
  </si>
  <si>
    <t>ПЛАСТИНА СЧИТЫВАНИЯ 57X28X15</t>
  </si>
  <si>
    <t>ПЛАСТИНА СТАЛЬНАЯ ИЗОГНУТАЯ 57 Х 28 Х 15 ММ. С ОТВЕРСТИЯМИ ПОД БОЛТЫ. УСТАНАВЛИВАЕТСЯ В СТАНОК STRIP CB. ИСПОЛЬЗУЕТСЯ ДЛЯ МАГНИТНОГО ДАТЧИКА В КАЧЕСТВЕ ПРЕДМЕТА ДЛЯ СЧИТЫВАНИЯ. СПОСОБ ИЗГОТОВЛЕНИЯ: РЕЗКА, ГИБКА, СВЕРЛЕНИЕ</t>
  </si>
  <si>
    <t>20F4535630</t>
  </si>
  <si>
    <t>PLATE 11X194 SP=3</t>
  </si>
  <si>
    <t>ПЛАСТИНА 11Х194 S=2</t>
  </si>
  <si>
    <t>ПЛАСТИНА СТАЛЬНАЯ. СВЕРЛЕНИЕ, ШЛИФОВАНИЕ. ИСПОЛЬЗУЕТСЯ ДЛЯ ПРИДАНИЯ ДОПОЛНИТЕЛЬНОЙ ЖЕСТКОСТИ КОНСТРУКЦИИ ЗАЖИМОВ ПОДАЧИ АРМАТУРЫ.</t>
  </si>
  <si>
    <t>20F4535680</t>
  </si>
  <si>
    <t>BLOCK 30X20X35</t>
  </si>
  <si>
    <t>БЛОК 30X20X35</t>
  </si>
  <si>
    <t>БЛОК КАНАЛА ПОПЕРЕЧНО АРМАТУРЫ. СТАЛЬ. ЛИТЬЕ, ФРЕЗЕРОВАНИЕ</t>
  </si>
  <si>
    <t>20F4535690</t>
  </si>
  <si>
    <t>PLATE 16X242.50 SP=4</t>
  </si>
  <si>
    <t>ПЛАСТИНА 16X242.50 SP=4</t>
  </si>
  <si>
    <t>ПЛАСТИНА СТАЛЬНАЯ С 4 ОТВЕРСТИЯМИ ДЛЯ ФИКСАЦИИ ЗАЖИМОВ У БЛОКЕ ПРАВКИ. ИЗГОТОВЛЕНИЕ: РЕЗКА, СВЕРЛЕНИЕ</t>
  </si>
  <si>
    <t>ПЛАСТИНА СТАЛЬНАЯ С 4 ОТВЕРСТИЯМИ ДЛЯ ФИКСАЦИИ ЗАЖИМОВ У БЛОКЕ ПРАВКИ. ИЗГОТОВЛЕНИЕ: РЕЗКА, СВЕРЛЕНИЕ, ДЛЯ СТАНКА ДЛЯ ПРОИЗВОДСТВА ОБЪЕМНЫХ КАРКАСОВ</t>
  </si>
  <si>
    <t>20F4535700</t>
  </si>
  <si>
    <t>PLATE 57X20 SP=10</t>
  </si>
  <si>
    <t>ПЛАСТИНА 57X20 SP=10</t>
  </si>
  <si>
    <t>КРЫШКА ПЕРВОЙ ЯЧЕЙКИ КАНАЛА ПОДАЧИ ПОПЕРЕЧНОЙ АРМАТУРЫ. ЗАКРЫВАЕТ КАНАЛ ПЕРЕМЕЩЕНИЯ ПРОДОЛЬНОЙ АРМАТУРЫ. АЛЮМИНИЙ. ЛИТЬЕ. СВЕРЛЕНИЕ, ФРЕЗЕРОВАНИЕ</t>
  </si>
  <si>
    <t>КРЫШКА ПЕРВОЙ ЯЧЕЙКИ КАНАЛА ПОДАЧИ ПОПЕРЕЧНОЙ АРМАТУРЫ. ЗАКРЫВАЕТ КАНАЛ ПЕРЕМЕЩЕНИЯ ПРОДОЛЬНОЙ АРМАТУРЫ. АЛЮМИНИЙ. ЛИТЬЕ. СВЕРЛЕНИЕ, ФРЕЗЕРОВАНИЕДЛЯ СТАНКА STRIP CB 4</t>
  </si>
  <si>
    <t>20F4535710</t>
  </si>
  <si>
    <t>CLAMP 50.800X35X131.50</t>
  </si>
  <si>
    <t>ЗАЖИМ 50.800X35X131.50</t>
  </si>
  <si>
    <t>ЗАЖИМ НИЖНИЙ СТАЛЬНОЙ 50.800X35X131.50 ММ. ИСПОЛЬЗУЕТСЯ ДЛЯ ПОДАЧИ ПОПЕРЕЧНОЙ АРМАТУРЫ НА ЭЛЕКТРОДЫ УЗЛА СВАРКИ СЕТКИ. ИЗГОТОВЛЕНИЕ: РЕЗКА, ШЛИФОВКА, ПОЛИРОВКА</t>
  </si>
  <si>
    <t>20F4535720</t>
  </si>
  <si>
    <t>CLAMP 68.600X11X130.20</t>
  </si>
  <si>
    <t>ЗАЖИМ 68.600X11X130.20</t>
  </si>
  <si>
    <t>ЗАЖИМ ВЕРХНИЙ СТАЛЬНОЙ 68.600X11X130.20 ММ. ИСПОЛЬЗУЕТСЯ ДЛЯ ПОДАЧИ ПОПЕРЕЧНОЙ АРМАТУРЫ НА ЭЛЕКТРОДЫ УЗЛА СВАРКИ СЕТКИ. ИЗГОТОВЛЕНИЕ: РЕЗКА, ШЛИФОВКА, ПОЛИРОВКА</t>
  </si>
  <si>
    <t>20F4535730</t>
  </si>
  <si>
    <t>PLATE 52X30 SP=10</t>
  </si>
  <si>
    <t>ПЛАСТИНА 52X30 SP=10</t>
  </si>
  <si>
    <t>ПЛАСТИНА СТАЛЬНАЯ 52Х30Х10 ММ, ИСПОЛЬЗУЕТСЯ В КАЧЕСТВЕ КРЫШКИ, ЗАКРЫВАЮЩЕЙ КАНАЛ ПРОТЯЖКИ ПОПЕРЕЧНОЙ АРМАТУРЫ СТАНКА STRIP CB 4, ИМЕЕТ НАПРАВЛЯЮЩИЙ ПАЗ ДЛЯ МОНТАЖА И ОТВЕРСТИЯ ПОД БОЛТЫ (ФРЕЗЕРОВАНИЕ, СВЕРЛЕНИЕ),ДЛЯ СТАНКА СТЫКОВОЙ СВАРКИ СОПРОТИВЛЕНИЕМ, МОДЕЛЬ STRIP CB 4/1200</t>
  </si>
  <si>
    <t>20F4535750</t>
  </si>
  <si>
    <t>PLATE 38X35 SP=3</t>
  </si>
  <si>
    <t>ПЛАСТИНА 38Х35 SP=3</t>
  </si>
  <si>
    <t>ПЛАСТИНАЯ СТАЛЬНАЯ МОНТАЖНАЯ ДЛЯ КРЕПЛЕНИЯ ЭЛЕКТРОДОВ С ОВАЛНЫМ ОТВЕРСТИЕМ. ФРЕЗЕРОВАНИЕ, ШЛИФОВАНИЕ.</t>
  </si>
  <si>
    <t>20F4535780</t>
  </si>
  <si>
    <t>READING PLATE 56X33X5</t>
  </si>
  <si>
    <t>ПЛАСТИНА 56X33X5</t>
  </si>
  <si>
    <t>ПЛАСТИНА СТАЛЬНАЯ С 2 ОТВЕРСТИЯМИ "Г"-ОБРАЗНОЙ ФОРМЫ. КРЕПИТСЯ НА КОРПУС СТАНКА И ИСПОЛЬЗУЕТСЯ ДЛЯ ЗАМЫКАНИЯ ДАТЧИКА ПРИБЛИЖЕНИЯ. РЕЗКА. СВЕРЛЕНИЕ.</t>
  </si>
  <si>
    <t>20F4535800</t>
  </si>
  <si>
    <t>CLAMP 65.900X35X119.70</t>
  </si>
  <si>
    <t>ЗАЖИМ 65.900X35X119.70</t>
  </si>
  <si>
    <t>ЗАЖИМ СТАЛЬНОЙ 65.900X35X119.70,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</si>
  <si>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65.900X35X119.70, ИСПОЛЬЗУЕТСЯ ДЛЯ ПОДАЧИ ПОПЕРЕЧНОЙ АРМАТУРЫ НА ЭЛЕКТРОДЫ УЗЛА СВАРКИ СЕТКИ- 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</si>
  <si>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20F4535810</t>
  </si>
  <si>
    <t>CLAMP 53.100X11X120.30</t>
  </si>
  <si>
    <t>ЗАЖИМ 53.100X11X120.30</t>
  </si>
  <si>
    <t>ЗАЖИМ СТАЛЬНОЙ 53.100X11X120.30,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</si>
  <si>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53.100X11X120.30, ИСПОЛЬЗУЕТСЯ ДЛЯ ПОДАЧИ ПОПЕРЕЧНОЙ АРМАТУРЫ НА ЭЛЕКТРОДЫ УЗЛА СВАРКИ СЕТКИСПОСОБ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</si>
  <si>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20F4535850</t>
  </si>
  <si>
    <t>PLATE 15X145 SP=3</t>
  </si>
  <si>
    <t>ПЛАСТИНА 15X145 SP=3</t>
  </si>
  <si>
    <t>ПРУЖИННАЯ ПЛАСТИНА СТАЛЬНАЯ 15X145X3 С 2 ОТВЕРСТИЯМИ И ФАСКАМИ. ИСПОЛЬЗУЕТСЯ ДЛЯ МЕХАНИЗМА ЦЕНТРИРОВАНИЯ ПОПЕРЕЧНОГО ПРУТА СТАНКА STRIP CB4. СПОСОБ ИЗГОТОВЛЕНИЯ:ЛАЗЕРНАЯ РЕЗКА</t>
  </si>
  <si>
    <t>20F4535960</t>
  </si>
  <si>
    <t>ОПОРНЫЙ БЛОК НИЖНЕЙ МЕДНОЙ ШИНЫ. СТАЛЬ, ФРЕЗЕРОВАНИЕ, СВЕРЛЕНИЕ. УСТАНАВЛИВАЕТСЯ НА МЕДНУЮ ГИБКУЮ ШИНУ С ДВУХ СТОРОН. ПРЕДНАЗНАЧЕН ДЛЯ ФИКСАЦИИ КОНТАКТНОЙ ПЛОЩАДКИ НА НИЖНЕЙ ЧАСТИ ШИНЫ. ДЛЯ СТАНКА СТЫКОВОЙ СВАРКИ СОПРОТИВЛЕНИЕМ, МОДЕЛИ "STRIP CB 4/</t>
  </si>
  <si>
    <t>20F4535970</t>
  </si>
  <si>
    <t>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t>
  </si>
  <si>
    <t>20F4535A30</t>
  </si>
  <si>
    <t>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</si>
  <si>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20F4535A40</t>
  </si>
  <si>
    <t>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t>
  </si>
  <si>
    <t>ЗАЖИМ СТАЛЬНОЙ НИЖНИЙ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</si>
  <si>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20F4535A50</t>
  </si>
  <si>
    <t>ОПОРНЫЙ БЛОК НИЖНЕЙ МЕДНОЙ ШИНЫ. СТАЛЬ, ФРЕЗЕРОВАНИЕ, СВЕРЛЕНИЕ. УСТАНАВЛИВАЕТСЯ НА МЕДНУЮ ГИБКУЮ ШИНУ. СОЕДИНЯЕТ ШИНУ СО ШТОКОМ ПНЕВМОЦИЛИНДРА. ДЛЯ СТАНКА СТЫКОВОЙ СВАРКИ СОПРОТИВЛЕНИЕМ, МОДЕЛИ "STRIP CB 4/1200". -З/Ч РАНЕЕ СЕРТИФИЦИРОВАННОГО</t>
  </si>
  <si>
    <t>20F4535A90</t>
  </si>
  <si>
    <t>20F4535AA0</t>
  </si>
  <si>
    <t>20F4540021</t>
  </si>
  <si>
    <t>ASSIEME PACCO LAMELLARE SUPERIORE</t>
  </si>
  <si>
    <t>Гибкий пластинчитый токоподвод, верхний.</t>
  </si>
  <si>
    <t>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</si>
  <si>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20F4540050</t>
  </si>
  <si>
    <t>INFERIOR LAMELLAR PACKET UNIT</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</si>
  <si>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 ЧАСТЬ РАНЕЕ ВВЕЗЕННОГО СЕРТИФИЦИРОВАННОГО ОБОРУДОВАНИЯ.</t>
  </si>
  <si>
    <t>8515900000
8536908500</t>
  </si>
  <si>
    <t>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</si>
  <si>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8536908500</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</si>
  <si>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</si>
  <si>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CB4/1200".</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</si>
  <si>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НАПРЯЖЕНИЕ ДО 500 В. ДЛЯ СТАНКА СТЫКОВОЙ СВАРКИ</t>
  </si>
  <si>
    <t>20F4540070</t>
  </si>
  <si>
    <t>SEAL L=3532</t>
  </si>
  <si>
    <t>УПЛОТНЕНИЕ L=3532</t>
  </si>
  <si>
    <t>УПЛОТНЕНИЕ L=3532, УПЛОТНЕНИЕ КРУГЛОЕ ИЗ ВУЛКАНИЗИРОВАННОЙ РЕЗИНЫ. ДЛИНА 3532 ММ. ДИАМЕТР 3,5 ММ. ДЛЯ СОБСТВЕННЫХ НУЖД КОМПАНИИ.</t>
  </si>
  <si>
    <t>УПЛОТНЕНИЕ L=3532, УПЛОТНЕНИЕ КРУГЛОЕ ИЗ ВУЛКАНИЗИРОВАННОЙ РЕЗИНЫ. ДЛИНА 3532 ММ. ДИАМЕТР 3,53 ММ.</t>
  </si>
  <si>
    <t>4016930005</t>
  </si>
  <si>
    <t>20F4540080</t>
  </si>
  <si>
    <t>BAR 60X10 L=1788</t>
  </si>
  <si>
    <t>Шина медная 1788Х60Х10</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</si>
  <si>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</si>
  <si>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t>
  </si>
  <si>
    <t>20F4540090</t>
  </si>
  <si>
    <t>КОНТАКТНЫЙ ЭЛЕМЕНТ В ВИДЕ МЕДНОГО БРУСА С ОТВЕРСТИЯМИ ПОД КРЕПЕЖ И ВНУТРЕННИМИ КАНАЛАМИ ДЛЯ ОХЛАЖДЕНИЯ. НАЗНАФЧЕНИЕ: ПЕРЕДАЧА ТОКА ОТ ТРАНСФОРМАТОРА К ЭЛЕКТРОДАМ. РАЗМЕРЫ ДЛИНА 1918 ММ. ШИРИНА 60 ММ. ТОЛЩИНА 50 ММ. НАПРЯЖЕНИЕ ДО 500 В. ДЛЯ СТАНКА</t>
  </si>
  <si>
    <t>20F4545190</t>
  </si>
  <si>
    <t>SENSOR SUPPORT 32X19X35</t>
  </si>
  <si>
    <t>СУППОРТ СЕНСОРА 32X19X35</t>
  </si>
  <si>
    <t>ПЛАСТИНА СТАЛЬНАЯ 32 Х 19 Х 35 ММ. ИЗОГНУТАЯ. С ОТВЕРСТИЯМИ ПОД БОЛТЫ И ДАТЧИК. СЛУЖИТ ДЛЯ МОНТАЖА ДАТЧИКА ПРИБЛИЖЕНИЯ В СТАНКЕ STRIP CB. СПОСОБ ИЗГОТОВЛЕНИЯ: РЕЗКА, ГИБКА, СВЕРЛЕНИЕ</t>
  </si>
  <si>
    <t>20F4545330</t>
  </si>
  <si>
    <t>SENSOR SUPPORT 60X56X35</t>
  </si>
  <si>
    <t>СУППОРТ СЕНСОРА 60X56X35</t>
  </si>
  <si>
    <t>ПЛАСТИНА СТАЛЬНАЯ 60 Х 56 Х 35 ММ. ИЗОГНУТАЯ. С ОТВЕРСТИЯМИ ПОД БОЛТЫ И ДАТЧИК. СЛУЖИТ ДЛЯ МОНТАЖА ДАТЧИКА ПРИБЛИЖЕНИЯ В СТАНКЕ STRIP CB.СПОСОБ ИЗГОТОВЛЕНИЯ: РЕЗКА, ГИБКА, СВЕРЛЕНИЕ</t>
  </si>
  <si>
    <t>20F4545340</t>
  </si>
  <si>
    <t>SENSOR SUPPORT 60X56X80</t>
  </si>
  <si>
    <t>СУППОРТ СЕНСОРА 60X56X80</t>
  </si>
  <si>
    <t>ПЛАСТИНА СТАЛЬНАЯ 60 Х 56 Х 80 ММ. ИЗОГНУТАЯ. С ОТВЕРСТИЯМИ ПОД БОЛТЫ И ДАТЧИК. СЛУЖИТ ДЛЯ МОНТАЖА ДАТЧИКА ПРИБЛИЖЕНИЯ В СТАНКЕ STRIP CB. СПОСОБ ИЗГОТОВЛЕНИЯ: РЕЗКА, ГИБКА, СВЕРЛЕНИЕ</t>
  </si>
  <si>
    <t>20F4545350</t>
  </si>
  <si>
    <t>CARTER 83X100X103</t>
  </si>
  <si>
    <t>КОЖУХ 83X100X103</t>
  </si>
  <si>
    <t>КОЖУХ СТАЛЬНОЙ, РАЗМ.83Х100Х103 ММ, ИСПОЛЬЗУЕТСЯ В КАЧЕСТВЕ ЗАЩИТНОЙ КРЫШКИ, ПРИКРЫВАЮЩЕЙ ДАТЧИК ПОЛОЖЕНИЯ ЦИЛИНДРА НА УЗЛЕ ПОДАЧИ ПОПЕРЕЧНОЙ АРМАТУРЫ СТАНКА СТЫКОВОЙ СВАРКИ- (СПОСОБ ИЗГОТОВЛЕНИЯ ЛИТЬЕ, ГИБКА)-ДЛЯ СТАНКА КОНТАКТНОЙ СВАРКИ СОПРОТИВЛЕНИЕМ МОДЕЛИ STRIP CB</t>
  </si>
  <si>
    <t>20F4545360</t>
  </si>
  <si>
    <t>КОЖУХ АЛЮМИНИЕВЫЙ Г-ОБРАЗНОГО ПРОФИЛЯ С ОТВЕРСТИЯМИ ПОД КРЕПЛЕНИЕ. РАЗМЕРЫ 64.700X1900X105.10. ДЛЯ ЗАЩИТЫ НАПРАВЛЯЮЩИХ ОТ СВАРОЧНЫХ БРЫЗГ. ЛАЗЕРНАЯ РЕЗКА, ГИБКА.</t>
  </si>
  <si>
    <t>КОЖУХ АЛЮМИНИЕВЫЙ Г-ОБРАЗНОГО ПРОФИЛЯ С ОТВЕРСТИЯМИ ПОД КРЕПЛЕНИЕ. РАЗМЕРЫ 64.700X1900X105.10. ЛАЗЕРНАЯ РЕЗКА, ГИБКА.</t>
  </si>
  <si>
    <t>20F4550220</t>
  </si>
  <si>
    <t>WASHER Г_x0098_I=6.500 Г_x0098_E=12.500 SP=2</t>
  </si>
  <si>
    <t>ШАЙБА ØI=6.500 ØE=12.500 SP=2</t>
  </si>
  <si>
    <t>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t>
  </si>
  <si>
    <t>20F6010293</t>
  </si>
  <si>
    <t>ARM 57X280X36</t>
  </si>
  <si>
    <t>СУППОРТ СТАЛЬНОЙ (ГИБКА, РЕЗКА, СЕРЛЕНИЕ) ДЛЯ МОНТАЖА ПОДВИЖНОЙ КАБЕЛЬНОЙ ЦЕПИ КАРЕТКИ ИЗВЛЕЧЕНИЯ СЕТКИДЛЯ СТАНКА STRIP CB 4</t>
  </si>
  <si>
    <t>20F6010570</t>
  </si>
  <si>
    <t>BENT SHEET METAL</t>
  </si>
  <si>
    <t>ЛИСТ</t>
  </si>
  <si>
    <t>СТАЛЬНАЯ ПЛАСТИНА ДЛЯ ДАЛЬНЕЙШЕГО МОНТАЖА НА КОРПУС УЗЛА РЕЗКИ АРМАТУРЫ. ЗАКРЫВАЕТ УЗЕЛ ОТ РАБОЧЕЙ ОБЛАСТИ /РЕЗКА, ГИБКА, СВЕРЛЕНИЕ/ ДЛЯ СТАНКА STRIP CB 4.</t>
  </si>
  <si>
    <t>20F6010580</t>
  </si>
  <si>
    <t>WIRE GUIDE 97X394.50X121</t>
  </si>
  <si>
    <t>НАПРАВЛЯЮЩАЯ 97X394.50X121</t>
  </si>
  <si>
    <t>НАПРАВЛЯЮЩАЯ ДЛЯ ПОДАЧИ АРМАТУРНОЙ СЕТКИ И СТАЛЬНОГО ЛИСТА. СТАВИТСЯ НА ПЕРЕХОДНУЮ ПЛАСТИНУ. ОГРАНИЧИВАЕТ ПЕРЕМЕЩЕНИЕ СЕТКИ В ПРОЦЕССЕ ИЗГОТОВЛЕНИЯ ПО ВЕРИТИКАЛИ. ЯВЛЯЕТСЯ ЧАСТЬЮ СТАНКА СТЫКОВОЙ СВАРКИ СОПРОТИВЛЕНИЕМ, МОДЕЛИ "STRIP CB4". ДЛЯ СОБСТВЕННЫХ НУЖД КОМПАНИИ.</t>
  </si>
  <si>
    <t>НАПРАВЛЯЮЩАЯ АРМАТУРЫ 97X394.50X121, В ВИДЕ ПЛАСТИНЫ СТАЛЬНОЙ, ИСПОЛЬЗУЕТСЯ ДЛЯ НАПРАВЛЕНИЯ АРМАТУРНОЙ СЕТКИ ПО ГОРИЗОНТАЛИ РАЗМЕРОВ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</si>
  <si>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20F6010590</t>
  </si>
  <si>
    <t>WIRE GUIDE 33X398.50X58</t>
  </si>
  <si>
    <t>НАПРАВЛЯЮЩАЯ 33X398.50X58</t>
  </si>
  <si>
    <t>НАПРАВЛЯЮЩАЯ АРМАТУРНОЙ СЕТКИ И СТАЛЬНОГО ЛИСТА. СТАВИТСЯ НА ПЕРЕХОДНУЮ ПЛАСТИНУ. ПРЕДНАЗНАЧЕН ДЛЯ ОГРАНИЧЕНИЯ ПЕРЕМЕЩЕНИЯ СЕТКИ В ПРОЦЕССЕ ИЗГОТОВЛЕНИЯ ПО ГОРИЗОНТАЛИ. ЯВЛЯЕТСЯ ЧАСТЬЮ СТАНКА СТЫКОВОЙ СВАРКИ СОПРОТИВЛЕНИЕМ, МОДЕЛИ "STRIP CB4". ДЛЯ СОБСТВЕННЫХ НУЖД КОМПАНИИ.</t>
  </si>
  <si>
    <t>20F6010600</t>
  </si>
  <si>
    <t>CHUTE 23X193X953</t>
  </si>
  <si>
    <t>СКАТ 23X193X953</t>
  </si>
  <si>
    <t>СКАТ 23X193X953, СТАЛЬНОЙ ДЛЯ ПОДДЕРЖКИ УЗКОЙ СЕТКИ ВО ВРЕМЯ СВАРКИ, А ТАКЖЕ РАБОТАЕТ КАК СКАТ ВО ВРЕМЯ СБРОСА ГОТОВОЙ СЕТКИ В СКЛАД. МОНТИРУЕТСЯ НА ОБЕ СТОРОНЫ КАНАЛА В НАЧАЛО (РЕЗКА, ГИБКА),ДЛЯ СТАНКА СТЫКОВОЙ СВАРКИ СОПРОТИВЛЕНИЕМ, МОДЕЛЬ STRIP CB 4/1200</t>
  </si>
  <si>
    <t>20F6010610</t>
  </si>
  <si>
    <t>CHUTE 23X113X200</t>
  </si>
  <si>
    <t>СКАТ 23X113X200</t>
  </si>
  <si>
    <t>СКАТ 23X113X200, СТАЛЬНОЙ ДЛЯ ПОДДЕРЖКИ УЗКОЙ СЕТКИ ВО ВРЕМЯ СВАРКИ, А ТАКЖЕ РАБОТАЕТ КАК СКАТ ВО ВРЕМЯ СБРОСА ГОТОВОЙ СЕТКИ В СКЛАД, МОНТИРУЕТСЯ ПОСЛЕ ПЕРВОГО ШИРОКОГО СКАТА ПО ВСЕЙ ДЛИНЕ С ДВУХ СТОРОН КАНАЛА (РЕЗКА, ГИБКА),ДЛЯ СТАНКА СТЫКОВОЙ СВАРКИ СОПРОТИВЛЕНИЕМ, МОДЕЛЬ STRIP CB 4/1200</t>
  </si>
  <si>
    <t>20F6010620</t>
  </si>
  <si>
    <t>BACKSTOP 50X80X20</t>
  </si>
  <si>
    <t>ОГРАНИЧИТЕЛЬ 50X80X20</t>
  </si>
  <si>
    <t>ОГРАНИЧИТЕЛЬ (УПОРНЫЙ БЛОК) СТАЛЬНОЙ 50 Х 80 Х 20 ММ /ФРЕЗЕРОВАНИЕ, СВЕРЛЕНИЕ./</t>
  </si>
  <si>
    <t>20F6010630</t>
  </si>
  <si>
    <t>WIRE GUIDE 54.200X521.20X56</t>
  </si>
  <si>
    <t>НАПРАВЛЯЮЩАЯ АРМАТУРЫ 54.200X521.20X56</t>
  </si>
  <si>
    <t>НАПРАВЛЯЮЩАЯ АРМАТУРЫ 54.200X521.20X56, В ВИДЕ ПЛАСТИНЫ СТАЛЬНОЙ, ИСПОЛЬЗУЕТСЯ ДЛЯ ПРИЖИМА АРМАТУРНОЙ СЕТКИ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</si>
  <si>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20F6010640</t>
  </si>
  <si>
    <t>CHUTE 91X110.40X73</t>
  </si>
  <si>
    <t>КОЖУХ 91X110.40X73</t>
  </si>
  <si>
    <t>КОЖУХ СТАЛЬНОЙ, РАЗМ.91Х110.40Х73 ММ, СПОСОБ ИЗГОТОВЛЕНИЯ: РЕЗКА, ГИБКА, СВЕРЛЕНИЕ, СВАРКА. ИСПОЛЬЗУЕТСЯ ДЛЯ ЗАЩИТЫ ПРАВОГО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</si>
  <si>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20F6010650</t>
  </si>
  <si>
    <t>СТАЛЬНОЙ КОЖУХ, РАЗМ.91Х110.40Х73 ММ, СПОСОБ ИЗГОТОВЛЕНИЯ: ДЛЯ ЗАЩИТЫ ЛЕВОГО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</si>
  <si>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20F6015230</t>
  </si>
  <si>
    <t>CABLE HOLDER CHANNEL L=1395</t>
  </si>
  <si>
    <t>ЛЕВЫЙ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</si>
  <si>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20F6015240</t>
  </si>
  <si>
    <t>ПРАВЫЙ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</si>
  <si>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20F6015250</t>
  </si>
  <si>
    <t>CHAIN SUPPORT 84.500X110X2</t>
  </si>
  <si>
    <t>СТАЛЬНАЯ ПЛАСТИНА С ОТВЕРСТИЯМИ ПОД БОЛТЫ. РЕЗКА.ДЛЯ СТАНКА STRIP CB 4</t>
  </si>
  <si>
    <t>20F6510030</t>
  </si>
  <si>
    <t>NUT M24X25</t>
  </si>
  <si>
    <t>ГАЙКА M24X25</t>
  </si>
  <si>
    <t>ГАЙКА Т-ОБРАЗНАЯ С РЕЗБОЙ М 24. ТОЛЩИНА 25 ММ. ДЛЯ ФИКСАЦИИ ПЛАСТИНЫ КРЕПЛЕНИЯ ЗАЖИМОВ</t>
  </si>
  <si>
    <t>20F6510090</t>
  </si>
  <si>
    <t>7216918000</t>
  </si>
  <si>
    <t>CABLE HOLDER CHANNEL L=2000 / СТАЛЬНОЙ ПРОФИЛЬ ДЛЯ УКЛАДКИ ПЛАСТИКОВОЙ КАБЕЛЬНОЙ ЦЕПИ. ДЛИНА 2 М. ЛАЗЕРНАЯ РЕЗКА, ГИБКА. ДЛЯ УСТАНОВКИ НА СТАНКЕ ДЛЯ КОНТАКТНОЙ СВАРКИ СОПРОТИВЛЕНИЕМ STRIP CB4/1200, ДЛЯ STRIP CB/1200</t>
  </si>
  <si>
    <t>20F6510130</t>
  </si>
  <si>
    <t>SENSOR SUPPORT 85X60X5 / СТАЛЬНАЯ ПЛАСТИНА. ЛАЗЕРНАЯ РЕЗКА, СВЕРЛЕНИЕ. РАЗМЕРЫ 85X60X5. НА ПЛАСТИНУ УСТАНАВЛИВАЕТСЯ СЕНСОР. ДЛЯ СТАНКА ДЛЯ КОНТАКТНОЙ СВАРКИ СОПРОТИВЛЕНИЕМ STRIP CB4/1200., ДЛЯ STRIP CB/1200</t>
  </si>
  <si>
    <t>20F6515010</t>
  </si>
  <si>
    <t>SHAFT OE=25 L=390 / ВАЛ СТАЛЬНОЙ. ДИАМЕТР OE=25, ДЛИНА L=390.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 ДЛЯ</t>
  </si>
  <si>
    <t>20F6515020</t>
  </si>
  <si>
    <t>SHAFT OE=25 L=1370 / ВАЛ СТАЛЬНОЙ. ДИАМЕТР OE=25, ДЛИНА L=1370.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t>
  </si>
  <si>
    <t>2193712AC0</t>
  </si>
  <si>
    <t>ROLLER D/57/58 100CR6 COMPLETE WITH SHAFT</t>
  </si>
  <si>
    <t>РОЛИК D. 57 / 58 В 100CR6 В КОМПЛЕКСТЕ С ВАЛОМ</t>
  </si>
  <si>
    <t>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t>
  </si>
  <si>
    <t>2463380010</t>
  </si>
  <si>
    <t>8414592000</t>
  </si>
  <si>
    <t>2463511090</t>
  </si>
  <si>
    <t>REINFORCED MANDREL PREASSEMBLY D=15 / ГИБОЧНАЯ ОПРАВКА D.15. СТАЛЬ. ТОЧЕНИЕ, ФРЕЗЕРОВАНИЕ, СВЕРЛЕНИЕ. УСТАНАВЛИВАЕТСЯ НА ГИБОЧНЫЙ ВАЛ СТАНКА PRIMA SMART PACK И ИСПОЛЬЗУЕТСЯ ДЛЯ ГИБКИ ИЗДЕЛИЙ ИЗ АРМАТУРЫ., ДЛЯ СТАНКА PRIMA SMART PACK</t>
  </si>
  <si>
    <t>2463511101</t>
  </si>
  <si>
    <t>SMALL STIRRUPS EQUIPMENT / КОМПЛЕКТ СОДЕРЖИТ ГИБОЧНУЮ ОПРАВКУ С ДИАМЕТРОМ ГИБОЧНОЙ ЧАСТИ 10 ММ. МАТЕРИАЛ СТАЛЬ. ГИБОЧНЫЕ ПАЛЬЦЫ НА ОБЩЕМ КОРПУСЕ В СБОРЕ. ТОЧЕНИЕ, ФРЕЗЕРОВАНИЕ, СВЕРЛЕНИЕ. КРЕПЕЖНЫЕ ВИНТЫ С КОНИЧЕСКИМИ СТОПОРНЫМИ ШАЙБАМИ.</t>
  </si>
  <si>
    <t>2463511240</t>
  </si>
  <si>
    <t>ОПРАВКА В СБОРЕ D40. СТАЛЬ, ТОЧЕНИЕ, СВЕРЛЕНИЕ. ИСПОЛЬЗУЕТСЯ ПРИ ГИБКЕ АРМАТУРЫ В КАЧЕСТВЕ СЕРДЕЧНИКА, ПО ФОРМЕ КОТОРОГО ОСУЩЕСТВЛЯЕТСЯ ИЗГИБ ИЗДЕЛИЯ ПОД НУЖНЫМ УГЛОМ, ДЛЯ СКОБОГИБОЧНОГО СТАНКА FORMULA 14.</t>
  </si>
  <si>
    <t>2463511510</t>
  </si>
  <si>
    <t>COMPLETE BENDING PIN D.=47 / ГИБОЧНЫЙ ПАЛЕЦ. СТАЛЬ. ФРЕЗЕРОВАНИЕ, ТОЧЕНИЕ, РЕЗЬБОНАРЕЗАНИЕ. СОСТОИТ ИЗ РОЛИКА, ВАЛА И ГАЙКИ. НА ВАЛЕ ПРИСУТСТВУЕТ РЕЗЬБА. УСТАНАВЛИВАЕТСЯ НА ГИБОЧНЫЙ ВАЛ СКОБОГИБОЧНОГО СТАНКА PRIMA SMART PACK. ПРИ ВРАЩЕНИИ ГИБОЧНОГО</t>
  </si>
  <si>
    <t>2463515020</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</si>
  <si>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t>
  </si>
  <si>
    <t>2463515030</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</si>
  <si>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t>
  </si>
  <si>
    <t>2463515050</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</si>
  <si>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</si>
  <si>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2463515060</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</si>
  <si>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</si>
  <si>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2463535050</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</si>
  <si>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t>
  </si>
  <si>
    <t>2463605020</t>
  </si>
  <si>
    <t>РУКАВ ПРИЖИМНОГО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</si>
  <si>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2463605030</t>
  </si>
  <si>
    <t>РУКАВ ИЗМЕРИТЕЛЬНОГО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</si>
  <si>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2466010090</t>
  </si>
  <si>
    <t>ЗАЖИМ ОПРАВКИ СТАЛЬНОЙ УСТАНАВЛИВАЕТСЯ В ГИБОЧНЫЙ ВАЛ СТАНКА FORMULA 14. ЛЕПЕСТКИ КАК У ЦАНГОВОГО ПАТРОНА ПОЗВОЛЯЮТ ФИКСИРОВАТЬ ГИБОЧНУЮ ОПРАВКУ В ЗАЖИМЕ.</t>
  </si>
  <si>
    <t>2473001260</t>
  </si>
  <si>
    <t>РОЛИК НА ОПОРЕ УСТАНАВЛИВАЕТСЯ ПЕРЕД ПРОТЯЖНЫМ УЗЛОМ ДЛЯ ОГРАНИЧЕНИЯ ПОПЕРЕЧНОГО ХОДА ПРУТКА ПРИ ПРОТЯЖКЕ. СТАЛЬ. ТОЧЕНИЕ, ФРЕЗЕРОВАНИЕ, РЕЗКА, СВЕРЛЕНИЕ. ДЛЯ МАШИНЫ ГИБОЧНОЙ С АВТОМАТИЧЕСКИМ УПРАВЛЕНИЕМ BARWISER 22N</t>
  </si>
  <si>
    <t>РОЛИК В СБОРЕ С КОРПУСОМ. УСТАНАВЛИВАЕТСЯ В УЗЕЛ ЗАГРУЖКИ И ПЕРВЧИНОЙ ПРОТЯЖКИ АРМАТУРЫ СТАНКА BARWISER 25. СБОРКА ИСПОЛЬЗУЕТСЯ ДЛЯ ФИКСАЦИИ АРМАТУРНОГО СТЕРЖНЯ В ЗАДАННОМ ПОЛОЖЕНИИ И РОЛИК НЕ ДАЕТ АРМАТУРЕ СМЕЩАТЬСЯ. СТАЛЬ.</t>
  </si>
  <si>
    <t>2473035170</t>
  </si>
  <si>
    <t>РОЛИК НАПРАВЛЯЮЩИЙ ДЛЯ ПРУТКОВ. С УСТАНОВЛЕННЫМИ ПОДШИПНИКАМИ. СТАЛЬ. ТОЧЕНИЕ. ДЛЯ МАШИНЫ ГИБОЧНОЙ С АВТОМАТИЧЕСКИМ УПРАВЛЕНИЕМ BARWISER 22N</t>
  </si>
  <si>
    <t>2473835030</t>
  </si>
  <si>
    <t>РОЛИК В СБОРЕ ДЛЯ УСТАНОВКИ В ПРОМЕЖУТОЧНЫЙ НАПРЯВЛЯЮЩИЙ УЗЕЛ ПРОТЯЖКИ АРМАТУРЫ СТАРКА BARWISER 25. ФИКСИРУЕТ АРМАТУРУ В ЗАДАННОМ ПОЛОЖЕНИИ.</t>
  </si>
  <si>
    <t>2488301051</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</si>
  <si>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t>
  </si>
  <si>
    <t>2488314090A</t>
  </si>
  <si>
    <t>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t>
  </si>
  <si>
    <t>2488314090B</t>
  </si>
  <si>
    <t>2488314810A</t>
  </si>
  <si>
    <t>ВТУЛКА ФИКСИРУЮЩАЯ ДЛЯ СДВОЕННОЙ АРМАТУРЫ. УСТАНАВЛИВАЕТСЯ НА ДИСК ПОДВИЖНОЙ МАШИНЫ. ДВУМЯ БОЛТАМИ ВНУТРИ ФТУЛКИ ФИКСИРУЕТСЯ АРМАТУРА.</t>
  </si>
  <si>
    <t>2488314810B</t>
  </si>
  <si>
    <t>2488314820A</t>
  </si>
  <si>
    <t>ЦЕНТР ДЛЯ ВЫСТАВЛЕНИЯ
ВТУЛОК ПОД ЗАДАННЫЙ
ДИАМЕТР КАРКАСА.
УСТАНАВЛИВАЕТСЯ НА ЛИНЕЙКУ.
ИСПОЛЬЗУЕТСЯ ДЛЯ
НЕПОДВИЖНОГО ДИСКА</t>
  </si>
  <si>
    <t>2488314820B</t>
  </si>
  <si>
    <t>2488314830A</t>
  </si>
  <si>
    <t xml:space="preserve">ЦЕНТР ДЛЯ ВЫСТАВЛЕНИЯ
ВТУЛОК ПОД ЗАДАННЫЙ
ДИАМЕТР КАРКАСА.
УСТАНАВЛИВАЕТСЯ НА ЛИНЕЙКУ.
ИСПОЛЬЗУЕТСЯ ДЛЯ
ПОДВИЖНОГО ДИСКА </t>
  </si>
  <si>
    <t>2488314830B</t>
  </si>
  <si>
    <t>ЦЕНТР ДЛЯ ВЫСТАВЛЕНИЯ
ВТУЛОК ПОД ЗАДАННЫЙ
ДИАМЕТР КАРКАСА.
УСТАНАВЛИВАЕТСЯ НА ЛИНЕЙКУ.
ИСПОЛЬЗУЕТСЯ ДЛЯ
ПОДВИЖНОГО ДИСКА</t>
  </si>
  <si>
    <t>2488315050</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</si>
  <si>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t>
  </si>
  <si>
    <t>2488708080</t>
  </si>
  <si>
    <t>8412218008</t>
  </si>
  <si>
    <t>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</si>
  <si>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2488708090</t>
  </si>
  <si>
    <t>8515900000</t>
  </si>
  <si>
    <t>РОЛИК ОПОРЫ КАРКАСА. ДЛЯ ИСПОЛЬЗОВАНИЯ В СТАНКАХ ПО ПРОИЗВОДСТВУ ОБЪЕМНЫХ МЕТАЛЛИЧЕСКИХ КАРКАСОВ</t>
  </si>
  <si>
    <t>2489109060</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</si>
  <si>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t>
  </si>
  <si>
    <t>2489109080</t>
  </si>
  <si>
    <t>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t>
  </si>
  <si>
    <t>24A0301731</t>
  </si>
  <si>
    <t>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t>
  </si>
  <si>
    <t>24A0305130</t>
  </si>
  <si>
    <t>COMPLETE  CLAMP FOR ELECTRO-HOLDER  (QUADRO)</t>
  </si>
  <si>
    <t>ЗАЖИМ КРЕПЛЕНИЯ ЭЛЕКТРОДА В СБОРЕ</t>
  </si>
  <si>
    <t>ДЕРЖАТЕЛЬ ЭЛЕКТРОДА СТАНКА MESH-LINE BB (MESH-LINE BAR-BAR). 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 (КОТОРЫЕ ТАКЖЕ ЯВЛЯЮТСЯ ТРУБКАМИ ДЛЯ ОХЛАЖДЕНИЯ) И ЗАЖИМА ДЛЯ КРЕПЛЕНИЯ КОНЦОВ ТРУБОК НА КОЛОДКЕ ТРАНСФОРМАТОРА. МАТЕРИАЛЫ: МЕДЬ, СТАЛЬ. ЯВЛЯЕТСЯ ЧАСТЬЮ СЕРТЕФИЦИРОВАННОГО ОБОРУДОВАНИЯ.</t>
  </si>
  <si>
    <t>24A0310100</t>
  </si>
  <si>
    <t>ASSIEME PONTE DI SALDATURA INT. 250-300</t>
  </si>
  <si>
    <t>Мост для сварки INT.250-300</t>
  </si>
  <si>
    <t xml:space="preserve">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t>
  </si>
  <si>
    <t>24A0310120</t>
  </si>
  <si>
    <t>GRUPPO PRESSA 5KN+ATTACCO PONTE DI SALDATURA</t>
  </si>
  <si>
    <t>ПРЕСС-ГРУППА 5KN + ПРИВОД СВАРОЧНОГО МОСТА</t>
  </si>
  <si>
    <t>ЦИЛИНДР ПНЕВМАТИЧЕСКИЙ. В ВЕРХНЕЙ ЧАСТИ КОРПУСА ИМЕЕТ БЫСТРОСЪЕМНОЕ СОЕДИНЕНИЕ ДЛЯ КРЕПЛЕНИЯ НА МОНТАЖНОЙ РЕЙКЕ. В НИЖНЕЙ ЧАСТИ ИМЕЕТ МЕХАНИЧЕСКИЙ ЗАЦЕП ДЛЯ УСТАНОВКИ ПЕРЕМЫЧКИ СВАРОЧНОГО МОСТА. УСТАНАВЛИВАЕТСЯ В СВАРОЧНЫЙ ПОРТАЛ СТАНКА ДЛЯ СВАРКИ СЕТКИ SMARTMESH 250</t>
  </si>
  <si>
    <t>24A3515050</t>
  </si>
  <si>
    <t>PREMONTAGGIO CARTER VENTILAZIONE MOTORE</t>
  </si>
  <si>
    <t>КОЖУХ ОХЛАЖДЕНИЯ МОТОРА С ВЕНТИЛЯТОРОМ</t>
  </si>
  <si>
    <t>КОЖУХ ОХЛАЖДЕНИЯ МОТОРА, СТАЛЬНОЙ, КВАДРАТНОЙ ФОРМЫ, С ВЫРЕЗАМИ И МОНТАЖНЫМИ ОТВЕРСТИЯМИ ДЛЯ ЗАКРЕПЛЕНИЯ НА КОРПУСЕ МОТОРА, ИМЕЕТ В КОНСТРУКЦИИ ВЕНТИЛЯТОР ДЛЯ ОБДУВА МОТОРА ХОЛОДНЫМ ВОЗДУХОМ, ДЛЯ МОТОРОВ BAUMULLER СЕРИИ DSD2, ТИПОРАЗМЕР 100ММ,ДЛЯ МАШИНЫ CM PRO 1600</t>
  </si>
  <si>
    <t>24A3515140</t>
  </si>
  <si>
    <t>COMPLETE KIT FOR LABYRINTH SEAL BEARINGS MODIFICATION</t>
  </si>
  <si>
    <t>Уплотнение подшипника лабиринтное в комплекте</t>
  </si>
  <si>
    <t>КОМПЛЕКТ СОБРАННЫХ ПОДШИПНИКОВЫХ УЗЛОВ С ЛАБИРИНТНЫМ УПЛОТНЕНИЕМ ДЛЯ УСТАНОВКИ НА ПРАВИЛЬНЫЙ РОТОР В ПРАВИЛЬНО-ОТРЕЗНОМ СТАНКЕ R8</t>
  </si>
  <si>
    <t>24A3515350</t>
  </si>
  <si>
    <t>VENTILATION CARTER ASSEMBLY FOR  SERV. DSP1-100MO64U</t>
  </si>
  <si>
    <t>КОЖУХ ОХЛАЖДЕНИЯ В СБОРЕ ДЛЯ МОТОРА DSP1-100MO64U</t>
  </si>
  <si>
    <t>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</si>
  <si>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8414592000
7326909807</t>
  </si>
  <si>
    <t>24A3515430</t>
  </si>
  <si>
    <t>ASSEMBLY CARTER VENTILATION FOR SERVOMOTOR DSP1 100 R1</t>
  </si>
  <si>
    <t>КОЖУХ ОХЛАЖДЕНИЯ СЕРВОМОТОРА МОДИФИЦИРОВАННЫЙ (РЕЗКА)</t>
  </si>
  <si>
    <t>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</si>
  <si>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КОЖУХ ОХЛАЖДЕНИЯ В СБОРЕ ДЛЯ МОТОРА DSP1-100 МОДЕРНИЗИРОВАННЫЙКОЖУХ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</si>
  <si>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24A3515450</t>
  </si>
  <si>
    <t>ASSIEME CARTER VENTILAZIONE SERVOM. DSP1 100 R1</t>
  </si>
  <si>
    <t>КОЖУХ ОХЛАЖДЕНИЯ СЕРВОМОТОРА МОДИФИЦИРОВАННЫЙ (ПРОТЯЖКА)</t>
  </si>
  <si>
    <t>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</si>
  <si>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24A3525010</t>
  </si>
  <si>
    <t>PREMONTAGGIO PULEGGIA TRAINO  SECONDARIO</t>
  </si>
  <si>
    <t>Шкив в сборе вторичной группы протяжки</t>
  </si>
  <si>
    <t>ШКИВ ВТОРИЧНОЙ ГРУППЫ ПРОТЯЖКИ. СТАЛЬНОЙ. ИСПОЛЬЗУЕТСЯ В ДОПОЛНИТЕЛЬНОМ БЛОКЕ ПРОТЯЖКИ СТАНКА VERSALINE</t>
  </si>
  <si>
    <t>24A3615030</t>
  </si>
  <si>
    <t>ROTORE</t>
  </si>
  <si>
    <t xml:space="preserve">Ротор </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</si>
  <si>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t>
  </si>
  <si>
    <t>24A3625010</t>
  </si>
  <si>
    <t>PULLEY PREASSEMBLY FOR SECONDARY TRACTION UNIT</t>
  </si>
  <si>
    <t>ШКИВ ЗУБЧАТЫЙ (ВТОРИЧНАЯ ПРОТЯЖКА)</t>
  </si>
  <si>
    <t>ШКИВ СТАЛЬНОЙ ЗУБЧАТЫЙ В СБОРЕ. УСТАНАВЛИВАЕТСЯ НА ВХОДНОЙ ВАЛ ВТОРИЧНОЙ ГРУППЫ ПРОТЯЖКИ АРМАТУРЫ ПРАВИЛЬНО-ОТРЕЗНОГО СТАНКА R12.</t>
  </si>
  <si>
    <t>24C0110240</t>
  </si>
  <si>
    <t>COMPLETE ROLLERS WIREGUIDE - TOWER EXIT</t>
  </si>
  <si>
    <t>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t>
  </si>
  <si>
    <t>24F4515010</t>
  </si>
  <si>
    <t>ASSIEME PRESSA MACCHINA STRIP</t>
  </si>
  <si>
    <t>УЗЕЛ СВАРОЧНОГО ПРЕССА В СБОРЕ</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</si>
  <si>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t>
  </si>
  <si>
    <t>VESTA AUTOMATION SRL</t>
  </si>
  <si>
    <t>VESTA</t>
  </si>
  <si>
    <t>24F4515182</t>
  </si>
  <si>
    <t>CENTERING GROUP FOR PIEP FOR LONG. WIREGUIDE</t>
  </si>
  <si>
    <t>БЛОК СТАЛЬНОЙ (ФРЕЗЕРОВАНИЕ, СВЕРЛЕНИЕ, ТЕРМООБРАБОТКА) В СБОРЕ С ИЗОЛЯЦИОННЫМ ПЛАСТИНАМИ ИЗ СТЕКЛОТЕКСТОЛИТА. ИСПОЛЬЗУЕТСЯ ДЛЯ ЦЕНТРИРОВАНИЯ НАПРАВЛЯЮЩЕЙ ВТУЛКИ ДЛЯ ПРОДОЛЬНОЙ АРМАТУРЫ</t>
  </si>
  <si>
    <t>24F4515200</t>
  </si>
  <si>
    <t>ЦЕНТРАТОР УСТАНАВЛИВАЕТСЯ НА УЗЕЛ СВАРОЧНОГО ПРЕССА В СТАНОК ДЛЯ СТЫКОВОЙ СВАРКИ СОПРОТИВЛЕНИЕМ STRIP CB. СОСТОИТ ИЗ ПРИЖИМНОГО БЛОКА С ЦЕНТРИРУЮЩЕЙ КАНАВКОЙ, УПРУГИХ ПЛАСИН И КОРПУСА ДЛЯ ПРИСОЕДИНЕНИЯ К ПРЕССУ. ПРИ ОПУСКАНИИ ПРЕССА ПРИЖИМНОЙ БЛОК</t>
  </si>
  <si>
    <t>24F4515210</t>
  </si>
  <si>
    <t>COMPLETE LONG. BUSH PRESSER</t>
  </si>
  <si>
    <t>БЛОК СТАЛЬНОЙ ФРЕЗЕРОВАННЫЙ С 2 ОТВЕРСТИЯМИ И БОЛТАМИ. МОНТИРУЕТСЯ НА КОРПУС ВЕРХНЕГО ЭЛЕКТРОДА. ИСПОЛЬЗУЕТСЯ ДЛЯ ПЕРЕДАЧИ УСИЛИЯ ПРИЖИМА НА ВТУЛКУ ПРОДОЛЬНОЙ АРМАТУРЫ</t>
  </si>
  <si>
    <t>24F4515220</t>
  </si>
  <si>
    <t>SPRING WIRE GUIDE ASSEMBLY</t>
  </si>
  <si>
    <t>НАПРЯВЛЯЮЩАЯ ПРУТА ПОДВИЖНАЯ В СБОРЕ</t>
  </si>
  <si>
    <t>УЗЕЛ НАПРАВЛЯЮЩЕЙ ДЛЯ ПОДАЧИ ПРОДОЛЬНОЙ АРМАТУРЫ В СБОРЕ. СТАЛЬНЫЕ ЭЛЕМЕНТЫ(ТОЧЕНИЕ, ФРЕЗЕРОВАНИЕ, СВЕРЛЕНИЕ, РЕЗЬБОНАРЕЗАНИЕ, МЕХАНОСБОРКА).СОСТОИТ ИЗ ТРУБЫ С МОНТАЖНЫМИ ПОВЕРХНОСТЯМИ ДЛЯ КРЕПЛЕНИЯ ПРУЖИННЫХ ЭЛЕМЕНТОВ И ПОВЕРХНОСТИ ДЛЯ МОНТАЖА ВТУЛОК. ИДЕТ В СБОРЕ С БЛОКОМ КРЕПЛЕНИЯ НАПРАВЛЯЮЩЕЙ НА КОРПУС ВЕРХНЕГО ЭЛЕКТРОДА.</t>
  </si>
  <si>
    <t>24F4515230</t>
  </si>
  <si>
    <t>LEFT CENTERER KIT ASSEMBLY</t>
  </si>
  <si>
    <t>ЛЕВЫЙ ЦЕНТРИРУЮЩИЙ УЗЕЛ В СБОРЕ</t>
  </si>
  <si>
    <t>УЗЕЛ ЦЕНТРИРОВАНИЯ ПОПЕРЕЧНОЙ АРМАТУРЫ (ЛЕВЫЙ).-СОСТОИТ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ЛЕВЫЙ (4-ЫЙ ПО СЧЕТУ) СВАРОЧНЫЙ ЭЛЕКТРОД-ДЛЯ СТАНКА КОНТАКТНОЙ СВАРКИ СОПРОТИВЛЕНИЕМ МОДЕЛИ STRIP CB</t>
  </si>
  <si>
    <t>24F4515240</t>
  </si>
  <si>
    <t>RIGHT CENTERER KIT ASSEMBLY</t>
  </si>
  <si>
    <t>ПРАВЫЙ ЦЕНТРИРУЮЩИЙ УЗЕЛ В СБОРЕ</t>
  </si>
  <si>
    <t>УЗЕЛ ЦЕНТРИРОВАНИЯ ПОПЕРЕЧНОЙ АРМАТУРЫ (ПРАВЫЙ).-СОСТОИТ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СВАРОЧНЫЙ ЭЛЕКТРОД(1,2 ИЛИ 3)-ДЛЯ СТАНКА КОНТАКТНОЙ СВАРКИ СОПРОТИВЛЕНИЕМ МОДЕЛИ STRIP CB</t>
  </si>
  <si>
    <t>24F4525200</t>
  </si>
  <si>
    <t>ГРУППА ПРИЖИМНОГО РОЛИКА ПРОДОЛЬНОЙ АРМАТУРЫ В СБОРЕ. СОСТОИТ ИЗ РОЛИКА ПРИЖИМА ПРОДОЛЬНОЙ АРМАТУРЫ, КОТОРЫЙ КРЕПИТСЯ НА ТРЕУГОЛЬНЫЙ СТАЛЬНОЙ РЫЧАГ В СБОРЕ С УСТАНОВОЧНЫМИ ПАЛЬЦАМИ ДЛЯ МОНТАЖА РЫЧАГА НА СВАРОЧНЫЙ УЗЕЛ СТАНКА STRIP CB 4</t>
  </si>
  <si>
    <t>24F4530080</t>
  </si>
  <si>
    <t>ASSIEME MOLLA</t>
  </si>
  <si>
    <t>24F4530081</t>
  </si>
  <si>
    <t>ПРУЖИННЫЙ БЛОК</t>
  </si>
  <si>
    <t>СТАЛЬНОЙ БЛОК В СБОРЕ С КРЫШКОЙ. ВНУТРИ СОДЕРЖИТ ПАЛЕЦ, ВТУЛКИ И ПРУЖИНУ , ЧАСТЬ СТАНКА, 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5 И 6 ММ. ЗАПАСНАЯ ЧАСТЬ РАНЕЕ СЕРТИФИЦИРОВАННОГО ОБОРУДОВАНИЯ.</t>
  </si>
  <si>
    <t>24F4530140</t>
  </si>
  <si>
    <t>ASSIEME MOLLA FILI PICCOLI</t>
  </si>
  <si>
    <t>ПРУЖИННЫЙ БЛОК ДЛЯ ПРУТОВ МАЛЫХ ДИАМЕТРОВ</t>
  </si>
  <si>
    <t>СТАЛЬНОЙ БЛОК В СБОРЕ С КРЫШКОЙ. ВНУТРИ СОДЕРЖИТ ПАЛЕЦ, ВТУЛКИ И ПРУЖИН, ЧАСТЬ СТАНКА,МОНТИРУЕТСЯ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8 И 10 ММ. ЗАПАСНАЯ ЧАСТЬ РАНЕЕ СЕРТИФИЦИРОВАННОГО ОБОРУДОВАНИЯ.</t>
  </si>
  <si>
    <t>24F4535230</t>
  </si>
  <si>
    <t>RIGHT THREADED JOINT PRE-ASSEMBLY</t>
  </si>
  <si>
    <t>СОЕДИНЕНИЕ В СБОРЕ С ПРАВОЙ РЕЗЬБОЙ</t>
  </si>
  <si>
    <t>СОЕДИНЕНИЕ СТАЛЬНОЕ В ВИДЕ ПРОУШИНЫ. ФРЕЗЕРОВАНИЕ, СВЕРЛЕНИЕ, РЕЗЬБОНАРЕЗВАНИЕ. ИМЕЕТ РЕЗЬБОВОЕ ОТВЕРСТИЕ С ПРАВОЙ РЕЗЬБОЙ М12 ДЛЯ ФИКСАЦИИ НА ТЯГЕ И СКВОЗНОЕ ОТВЕРСТИЕ ПОД ПАЛЕЦ ДИАМ. 12 ММ ДЛЯ СОЕДИНЕНИЯ С МЕХАНИЗМОМ ВОРОТ.В КОМПЛЕКТЕ С ГАЙКОЙ С ПРАВОЙ</t>
  </si>
  <si>
    <t>24F4535240</t>
  </si>
  <si>
    <t>LEFT THREADED JOINT PRE-ASSEMBLY</t>
  </si>
  <si>
    <t>СОЕДИНЕНИЕ В СБОРЕ С ЛЕВОЙ РЕЗЬБОЙ</t>
  </si>
  <si>
    <t>СОЕДИНЕНИЕ СТАЛЬНОЕ В ВИДЕ ПРОУШИНЫ. ФРЕЗЕРОВАНИЕ, СВЕРЛЕНИЕ, РЕЗЬБОНАРЕЗВАНИЕ. ИМЕЕТ РЕЗЬБОВОЕ ОТВЕРСТИЕ С ЛЕВОЙ РЕЗЬБОЙ М12 ДЛЯ ФИКСАЦИИ НА ТЯГЕ И СКВОЗНОЕ ОТВЕРСТИЕ ПОД ПАЛЕЦ ДИАМ. 12 ММ ДЛЯ СОЕДИНЕНИЯ С МЕХАНИЗМОМ ВОРОТ.В КОМПЛЕКТЕ С ГАЙКОЙ С ЛЕВОЙ РЕ</t>
  </si>
  <si>
    <t>24F4535250</t>
  </si>
  <si>
    <t>PREMONTAGGIO CENTRALE SUPPORTO ALBERO</t>
  </si>
  <si>
    <t>СУППОРТ ЦЕНТРАЛЬНОЙ ТЯГИ В СБОРЕ</t>
  </si>
  <si>
    <t>СУППОРТ СТАЛЬНОЙ ДЛЯ МОНТАЖА РЫЧАГА И КУЛАЧКА МЕХАНИЗМА ОТКРЫТИЯ ВОРОТ УЗЛА ПОДАЧИ ПОПЕРЕЧНЫХ ПРУТОВ СТАНКА STRIP CB 4 (В СБОРЕ).СОСТОИТ ИЗ СТАЛЬНОГО ФРЕЗЕРОВАННОГО КОРПУСА С НАРЕЗАННЫМИ ОТВЕРСТИЯМИ ДЛЯ КРЕПЛЕНИЯ СУППОРТА ФОТОДАТЧИКА, ФОТОДАЧТИК (24 В, 0,1 А) ДЛЯ ОПРЕДЕЛЕНИЯ ПОЛОЖЕНИЯ МЕХАНИЗМА, ВАЛ С ТЯГОЙ И ПРУЖИНОЙ ДЛЯ РЕГУЛИРОВКИ ЖЕСТКОСТИ РАБОТЫ МЕХАНИЗМА, ДЛЯ МАШИНЫ ГИБОЧНОЙ С АВТОМАТИЧЕСКИМ УПРАВЛЕНИЕМ ЭЛЕКТРОФИЦИРОВАННОЙ STRIP CB 4/1200</t>
  </si>
  <si>
    <t>24F4535270</t>
  </si>
  <si>
    <t>ASSIEME KIT BLOCCAGGIO GRUPPO TAGLIO</t>
  </si>
  <si>
    <t>МЕХАНИЗМ ФИКСАЦИИ БЛОКА РЕЗКИ</t>
  </si>
  <si>
    <t>ПНЕВМОМЕХАНИЧЕСКИЙ УЗЕЛ ФИКСАЦИИ МЕХАНИЗМА РЕЗКИ МАШИНЫ ДЛЯ СВАРКИ АРМАТУРНОЙ СЕТКИ STRIP. СОСТОИТ ИЗ СТАЛЬНЫХ КРЕПЛЕНИЙ С БОЛТАМИ, СТАЛЬНОГО ВАЛА С РЕЗЬБОЙ, ГАЙКАМИ ДЛЯ ФИКСАЦИИ ВАЛА В ОТВЕРСТИИ КРЕПЛЕНИЯ И ПНЕВМАТИЧЕСКОГО ЗАХВАТА FESTO (10 БАР, УДЕРЖИВАЕТ ДО 5000 Н). МОНТИРУЕТСЯ НА КОРПУС УЗЛА РЕЗКИ И КОРПУС СТАНКА. В РАБОЧЕМ РЕЖИМЕ ЗАЖИМ УДЕРЖИВАЕТ ЗАКРЕЛЕННЫЙ ВАЛ И ПРЕПЯТСТВУЕТ НЕЖЕЛАТЕЛЬНЫМ КОЛЕБАНИЯМ УЗЛА.</t>
  </si>
  <si>
    <t>24F4550170</t>
  </si>
  <si>
    <t>ПРИСПОСОБЛЕНИЕ В СБОРЕ ДЛЯ ЦЕНТРИРОВАНИЯ ПРОДОЛЬНОЙ АРМАТУРЫ В УЗЛЕ ЗАГРУЗКИ И ПОДАЧИ. СОСТОИТ ИЗ СТАЛЬНОЙ ПЛАСТИНЫ, НА КОТОРОЙ ЗАФИКСИРОВАНЫ 2 СТЕНКИ И ГНУТОГО СТАЛЬНОГО ЛИСТА. ДЛЯ СТАНКА STRIP CB4. ФРЕЗЕРОВАНИЕ, РЕЗКА, МЕХАНООБРАБОТКА, МЕХАНОСБОРКА</t>
  </si>
  <si>
    <t>24F6010220</t>
  </si>
  <si>
    <t>ASSIEME CATENA PORTACAVI ESTRATTORE</t>
  </si>
  <si>
    <t>EXTRACTOR CABLE-HOLDER CHAIN ASSEMBLY</t>
  </si>
  <si>
    <t>НАБОР КАБЕЛЕЙ, ТРУБОК И ПЛАСТИКОВАЯ ЦЕПЬ ДЛЯ ПОДКЛЮЧЕНИЯ ЗАЖИМАЮЩИХ СЕТКУ ЩИПЦОВ КАРЕТКИ ИЗВЛЕЧЕНИЯ СЕТКИ. ПОСТАВЛЯЕТСЯ В СБОРЕ.СОСТОИТ ИЗ 4 КАБЕЛЕЙ 3 ЖИЛЫ 0,75 ММ2 С СОЕДИНИТЕЛЬНЫМ ПРИСПОСОБЛЕНИЯМИ, С ПОЛИУРЕТАНОВОЙ ИЗОЛЯЦИЕЙ,ПЛАСТИКОВЫХ ТРУБОК FESTO Д. 6ММ ВНЕШ, Д. 4 ММ ВНУТР.(ПО 2 ШТ СИНЕГО ЦВЕТА И ПО 2 ШТ ПРОЗРАЧНЫЕ) . ДЛЯ СТАНКА STRIP CB 4 - 2 НАБОРА</t>
  </si>
  <si>
    <t>24F6510030</t>
  </si>
  <si>
    <t>3926909709</t>
  </si>
  <si>
    <t>CABLE HOLDER CHANNEL L=2000 / КАБЕЛЬНАЯ ЦЕПЬ ПЛАСТИКОВАЯ. ДЛИНА 2 М. ДЛЯ УКЛАДКИ КАБЕЛЕЙ МЕЖДУ ПОДВИЖНОЙ И НЕПОДВИЖНОЙ ЧАСТЯМИ СТАНКА. ДЛЯ УСТАНОВКИ НА СТАНКЕ ДЛЯ КОНТАКТНОЙ СВАРКИ СОПРОТИВЛЕНИЕМ STRIP CB4/1200, ДЛЯ STRIP CB/1200</t>
  </si>
  <si>
    <t>24G4020120</t>
  </si>
  <si>
    <t>СТАЛЬНАЯ ЗАПЧАСТЬ ДЛЯ СТАНКА КОНТАКТНОЙ СВАРКИ СОПРОТИВЛЕНИЕМ MULTI ASSEMBLER 4000 TRAY VERSION. ФРЕЗЕРОВАНИЕ, СВЕРЛЕНИЕ. ПРЕДСТАВЛЯЕТ ИЗ СЕБЯ СТАЛЬНУЮ ПЛАСТИНУ С ЦЕНТРИРУЮЩИМИ ВЫРЕЗАМИ ПО 5 ММ И ПОСАДОЧНОГО ПАЗА В НИЖНЕЙ ЧАСТИ ДЕТАЛИ.</t>
  </si>
  <si>
    <t>25A0305010</t>
  </si>
  <si>
    <t>COMPLETE CLAMP FOR  MESH BRAID</t>
  </si>
  <si>
    <t xml:space="preserve">ЭЛЕКТРИЧЕСКИЙ ЗАЖИМ В СБОРЕ
</t>
  </si>
  <si>
    <t>25A3515010</t>
  </si>
  <si>
    <t>COMPLETE ROTOR</t>
  </si>
  <si>
    <t>Ротор в сборе</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</si>
  <si>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t>
  </si>
  <si>
    <t>25C4280020</t>
  </si>
  <si>
    <t>REMOTE CONTROL UNIT</t>
  </si>
  <si>
    <t>ПУЛЬТ УДАЛЕННОГО УПРАВЛЕНИЯ</t>
  </si>
  <si>
    <t>ПУЛЬТ УДАЛЕННОГО УПРАВЛЕНИЯ БЛОКОМ НАМОТКИ АРМАТУРЫ.ИСПОЛЬЗУЕТСЯ ДЛЯ УПРАВЛЕНИЯ УЗЛАМИ БЛОКА НАМОТКИ АРМАТУРЫ И ПЕРЕДАЧИ КОМПАНД УПРАВЛЕНИЯ. ИМЕЕТ КНОПКИ И ПЕРЕКЛЮЧАТЕЛЬ. С РАЗЬЕМОМ. ПОДКЛЮЧАЕТСЯ В ОСНОВНОЙ ЭЛЕКТРИЧЕСКИЙ ШКАФ МАШИНЫ STRETCH DRIVE. НАПРЯЖЕНИЕ 24В.</t>
  </si>
  <si>
    <t>2863506020</t>
  </si>
  <si>
    <t>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t>
  </si>
  <si>
    <t>РОЛИК ПРОТЯЖКИ ПРОТЯЖНОГО МЕХАНИЗМА ПОДАЧИ АРМАТУРЫ, В СБОРЕ. СТАЛЬ, ТОЧЕНИЕ, ЗУБОНАРЕЗАНИЕ, СВЕРЛЕНИЕ. В КОМПЛЕКТЕ С УСТАНОВОЧНЫМИ ВИНТАМИ И ШАЙБАМИ,ДЛЯ АВТОМАТИЧЕСКОГО ПРАВИЛЬНО-ОТРЕЗНОГО СТАНКА С РОЛИКОВЫМ МЕХАНИЗМОМ ДЛЯ ПРОИЗВОДСТВА НАРЕЗАННЫХ В</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</si>
  <si>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</si>
  <si>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2863506060</t>
  </si>
  <si>
    <t>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</si>
  <si>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t>
  </si>
  <si>
    <t>2863506070</t>
  </si>
  <si>
    <t>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</si>
  <si>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t>
  </si>
  <si>
    <t>2863515011</t>
  </si>
  <si>
    <t>СТАЛЬНОЙ РОЛИК В СБОРЕ С ПОДШИПНИКАМИ. ТОЧЕНИЕ. НАРУЖНЫЙ ДИАМЕТР 89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</si>
  <si>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- 89 ММ. ИСПОЛЬЗУЕТСЯ ДЛЯ ПРАВКИ АРМАТУРЫ ВНУТРИ ВНУТРЕННЕГО БЛОКА ПРАВКИ СТАНКА PRIMA 13. ИМЕЕТ ПРЯМОЙ ПРОФИЛЬ РАБОЧЕЙ ПОВЕРХНОСТИ. МАТЕРИАЛ - СТАЛЬ</t>
  </si>
  <si>
    <t>2863515021</t>
  </si>
  <si>
    <t>СТАЛЬНОЙ РОЛИК В СБОРЕ С ПОДШИПНИКАМИ. ТОЧЕНИЕ. НАРУЖНЫЙ ДИАМЕТР 74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</si>
  <si>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- 74 ММ. ИСПОЛЬЗУЕТСЯ ДЛЯ ПРАВКИ АРМАТУРЫ ВНУТРИ ВНУТРЕННЕГО БЛОКА ПРАВКИ СТАНКА PRIMA 13. ИМЕЕТ ПРЯМОЙ ПРОФИЛЬ РАБОЧЕЙ ПОВЕРХНОСТИ. МАТЕРИАЛ - СТАЛЬ</t>
  </si>
  <si>
    <t>2863515040</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</si>
  <si>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t>
  </si>
  <si>
    <t>2863535010</t>
  </si>
  <si>
    <t>РАЗДЕЛЬНЫЙ РОЛИК. УСТАНАВЛИВАЕТСЯ В БАЛАНСИРНЫЙ ПРАВИЛЬНЫЙ УЗЕЛ. ИСПОЛЬЗУЕТСЯ ДЛЯ ФИНАЛЬНОЙ КОРРЕКТИРОВКИ ПАРАМЕТРОВ ПРАВКИ АРМАТУРЫ В БЛОКЕ ПРАВКИ СТАНКА PRIMA 13. ИМЕЕТ W-ОБРАЗНЫЙ ПРОФИЛЬ(С 2 КАНАВКАМИ) ДЛЯ РАБОТЫ В ГОРИЗОНТАЛЬНОМ (ИЛИ ИНЧА -</t>
  </si>
  <si>
    <t>2863535050</t>
  </si>
  <si>
    <t>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t>
  </si>
  <si>
    <t>2863535061</t>
  </si>
  <si>
    <t>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t>
  </si>
  <si>
    <t>2863590080</t>
  </si>
  <si>
    <t>2863599020</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</si>
  <si>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t>
  </si>
  <si>
    <t>СТАЛЬНОЙ ШТИФТ ГИБОЧНЫЙ В СБОРЕ. УСТАНАВЛИВАЕТСЯ В ГИБОЧНЫЙ УЗЕЛ СТАНКА FORMULA 14.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</si>
  <si>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t>
  </si>
  <si>
    <t>2865015010</t>
  </si>
  <si>
    <t>2865035130</t>
  </si>
  <si>
    <t>2865035140</t>
  </si>
  <si>
    <t>30A3620010</t>
  </si>
  <si>
    <t>PRIMARY PULLING UNIT</t>
  </si>
  <si>
    <t>ОСНОВНОЙ УЗЕЛ ПРОТЯЖКИ</t>
  </si>
  <si>
    <t>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t>
  </si>
  <si>
    <t>2863599070</t>
  </si>
  <si>
    <t>30F4515030</t>
  </si>
  <si>
    <t>ГРУППА ДЛЯ ЗАГРУЗКИ, ВЫРАВНИВАНИЯ И НАПРАВЛЕНИЯ ПРОДОЛЬНОЙ АРМАТУРЫ СТАНКА STRIP CB4. ПОСТАВЛЯЕТСЯ УЗЛОМ. СОСТОИТ ИЗ НАПРАВЛЯЮЩЕЙ СТАЛЬНОЙ ТРУБКИ(ТОЧЕНИЕ+ФРЕЗЕРОВАНИЕ+ СВЕРЛЕНИЕ)И ИДЕТ ВМЕСТЕ С ПНЕВМОЦИЛИНДРОМ И ДАТЧИКАМИ ПОЛОЖЕНИЯ НА КОТОРЫЙ УСТАНАКЛИВАЕТСЯ СТАЛЬНОЙ УПОР ДЛЯ ВЫРАВНИВАНИЯ АРМАТУРЫ. СТАНОК STRIP CB 4</t>
  </si>
  <si>
    <t>5430111002</t>
  </si>
  <si>
    <t>8536302000</t>
  </si>
  <si>
    <t>REVERSING STARTER ART.LU2B12BL 12A 24VDC (TELEM.) /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t>
  </si>
  <si>
    <t>5430130011</t>
  </si>
  <si>
    <t>8536901000</t>
  </si>
  <si>
    <t>ДОПОЛНИТЕЛЬНЫЕ КОНТАКТЫ NO+NO (ART.LA1KN20)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t>
  </si>
  <si>
    <t>5430130016</t>
  </si>
  <si>
    <t>8536900100</t>
  </si>
  <si>
    <t>AUXILIARY CONTACTS BLOCK TSYUS 1-NO 1-NC COD.LUA 1C11 /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t>
  </si>
  <si>
    <t>5430210400</t>
  </si>
  <si>
    <t>8504318007</t>
  </si>
  <si>
    <t>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t>
  </si>
  <si>
    <t>ITALWEBER ELETTRA</t>
  </si>
  <si>
    <t>ITALWEBER</t>
  </si>
  <si>
    <t>5430411013</t>
  </si>
  <si>
    <t>BLACK LEVER SELECTOR ART.ZB4-BD5-3 UNSTABLE POSITIONS /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t>
  </si>
  <si>
    <t>5430442027</t>
  </si>
  <si>
    <t>8536201007</t>
  </si>
  <si>
    <t>MAGNETOTHERMIC SWITCH 1.25-5A/4A 24VDC ART.LUCA0 5BL /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t>
  </si>
  <si>
    <t>5430470013</t>
  </si>
  <si>
    <t>CONTACT NO ZBE101 (TELEM.) /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240BAC, ДЛЯ СТАНКА ДЛЯ КОНТАКТНОЙ СВАРКИ</t>
  </si>
  <si>
    <t>5430470014</t>
  </si>
  <si>
    <t>8538909908</t>
  </si>
  <si>
    <t>CONTACT NA ZB4-BZ101 + BASE TELEM / КОНТАКТ NO ZB4-BZ101+BASE (TELEM.)- ЯВЛЯЕТСЯ КОПРПУСОМ КНОПОЧНОГО ВЫКЛЮЧАТЕЛЯ ZB4, МОНТАЖ: КЛММНЫЕ ЗАЖИМАМИ ПОД ВИНТ, ИСПОЛНЕНИЕ НОРМАЛЬНО ОТКРЫТОЕ, МАК. НАГРУЗКА 3A / 240BAC, ДЛЯ СТАНКА ДЛЯ КОНТАКТНОЙ СВАРКИ</t>
  </si>
  <si>
    <t>5430510048</t>
  </si>
  <si>
    <t>8536508000</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</si>
  <si>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t>
  </si>
  <si>
    <t>5430510051</t>
  </si>
  <si>
    <t>8536508008</t>
  </si>
  <si>
    <t>PREWIRED WHEEL LIMIT SWITCH ART.FA4531-KDM / КОНЦЕВОЙ ВЫКЛЮЧАТЕЛЬ ART.FA4531-KDM, ПОВОРОТНЫЙ РЫЧАГ С РОЛИКОМ, NO + NC КОНТАКТЫ, 4 А, РАБОЧЕЕ НАПРЯЖ. 250VAC, РАЗМЫКАЕТ ЭЛ.ЦЕПЬ ПРИ ОТКЛОНЕНИИ РОЛИКА ОТ СТАНДАРТНОГО ПОЛОЖЕНИЯ. ДЛЯ СТАНКА ДЛЯ КОНТАКТНОЙ</t>
  </si>
  <si>
    <t>5430510096</t>
  </si>
  <si>
    <t>8536490000</t>
  </si>
  <si>
    <t>РЕЛЕ (ОСЕВОЙ ВЫКЛЮЧАТЕЛЬ БЕЗОПАСНОСТИ) С МЕТАЛЛИЧЕСКИМ КОННЕКТОРОМ ДЛЯ ОГРАНИЧЕНИЯ ВРАЩЕНИЯ ГИБОЧНОГО ШТИФТА ГИБОЧНОГО СТАНКА FORMULA 14. НАПРЯЖЕНИЕ 500В. ЯВЛЯЕТСЯ ЗАПЧАСТЬЮ РАНЕЕ СЕРТИФИЦИРОВАННОГО ОБОРУДОВАНИЯ.</t>
  </si>
  <si>
    <t>PIZZATO ELETTRICA SRL</t>
  </si>
  <si>
    <t>5430510104</t>
  </si>
  <si>
    <t>8536501907</t>
  </si>
  <si>
    <t>5430951000</t>
  </si>
  <si>
    <t>CONNECTION BRIDGE COD.GV2-G245 / МОСТ СОЕДИНИТЕЛЬНЫЙ ИЛИ ШИНА ТРЕХПОЛОСНАЯ ПРЕДНАЗНАЧЕНА ДЛЯ ОБЪЕДИНЕНИЯ ДВУХ СОСЕДНИХ КОНТАКТОРОВ/ПУСКАТЕЛЕЙ В ОДНУ ЭЛЕКТРИЧЕСКУЮ ЦЕПЬ. ШИНА ВСТАВЛЯЕТСЯ ВИЛКАМИ В КОНТАКТОРЫ И ФИКСИРУЕТСЯ ВИНТАМИ, В РЕЗУЛЬТАТЕ ЧЕГО</t>
  </si>
  <si>
    <t>5431010078</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</si>
  <si>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t>
  </si>
  <si>
    <t>5431100000</t>
  </si>
  <si>
    <t>9031803400</t>
  </si>
  <si>
    <t>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t>
  </si>
  <si>
    <t>5431410020</t>
  </si>
  <si>
    <t>DISTRIBUTION BOX 156X131X61APV12(ILME) / КОРОБКА ДЛЯ РАЗВОДКИ ПРОВОДОВ. В СБОРЕ С ТРЕМЯ ПЛАСТИКОВЫМИ КАБЕЛЬНЫМИ ВВОДАМИ ПОД ГОФРУ. КРЕПИТСЯ НА НЕПОДВИЖНОМ ОСНОВАНИИ. ВХОДЯЩИЙ КАБЕЛЬ РАЗДЕЛЯЕТСЯ В КОРОБКЕ НА 2 ОТДЕЛЬНЫХ КАБЕЛЯ, КАЖДЫЙ ИЗ КОТОРЫХ</t>
  </si>
  <si>
    <t>5433012014</t>
  </si>
  <si>
    <t>8544499900</t>
  </si>
  <si>
    <t>CABLE NOT SHIELDED ART 14084 O.R.FRX 12G1 D.11,6 / КАБЕЛЬ НЕЭКРАНИРОВАННЫЙ O.R.FRX 12G1 D.11,6 ART.14084 (TECO). 12ТИ-ЖИЛЬНЫЙ, ДЛЯ ПЕРЕДАЧИ ЭЛЕКТРОЭНЕРГИИ ВНУТРИ ОБОРУДОВАНИЯ, МАТЕРИАЛ ПРОВОДНИКОВ: МЕДЬ, МАТЕРИАЛ ОБЩЕЙ ИЗОЛЯЦИИ: ПОЛИУРЕТАН, МАТЕРИАЛ</t>
  </si>
  <si>
    <t>5433012052</t>
  </si>
  <si>
    <t>CABLE O.R.PMXX 4G1,5 ST ART.15460 (TECO) / КАБЕЛЬ ЭКРАНИРОВАННЫЙ O.R.PMXX 4G1,5 ST ART.15460 (TECO), СИЛОВОЙ, 4Х-ЖИЛЬНЫЙ, ДЛЯ ПЕРЕДАЧИ ЭЛЕКТРОЭНЕРГИИ ВНУТРИ ОБОРУДОВАНИЯ, МАТЕРИАЛ ПРОВОДНИКОВ: МЕДЬ, МАТЕРИАЛ ОБЩЕЙ ИЗОЛЯЦИИ: ПОЛИУРЕТАН МАТЕРИАЛ</t>
  </si>
  <si>
    <t>5437100101</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</si>
  <si>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</si>
  <si>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5437100350</t>
  </si>
  <si>
    <t>8544429009</t>
  </si>
  <si>
    <t>CONNECTOR M12 (4P PUR) 15MT IFFD04M12150P-SCHUMMEL) / КАБЕЛЬ С ПОЛИУРЕТАНОВОЙ ОБОЛОЧКОЙ С КОННЕКТОРОМ М12 4-ПИН ЭКРАНИРОВАННЫЙ. НОМИНАЛЬНОЕ НАПРЯЖЕНИЕ 240 В, ТОК 4 А. ДЛЯ ПОДКЛЮЧЕНИЯ ИНДУКТИВНЫХ ДАТЧИКОВ НА СТАНКЕ ДЛЯ КОНТАКТНОЙ СВАРКИ СОПРОТИВЛЕНИЕМ</t>
  </si>
  <si>
    <t>5437107126</t>
  </si>
  <si>
    <t>9031499000</t>
  </si>
  <si>
    <t>ДАТЧИК ФОТОЭЛЕКТРИЧЕСКИЙ РАБОЧЕЕ НАПРЯЖЕНИЕ 10 - 30 В, ТОК &lt; 24 МА. ПЛАСТИКОВЫЙ КОРПУС, КОННЕКТОР М12 4-PIN, РЕЗЬБА ДЛЯ УСТАНОВКИ: М18. ИЗЛУЧАЕТ ИК-СВЕТ ДЛЯ ОПРЕДЕЛЕНИЯ НАЛИЧИЯ ОТРАЖАЮЩЕЙ ПОВЕРХНОСТИ НА РАССТОЯНИИ ДО 500 ММ. УСТАНАВЛИВАЕТСЯ НА СТАНКЕ</t>
  </si>
  <si>
    <t>5458024100</t>
  </si>
  <si>
    <t>8501320009</t>
  </si>
  <si>
    <t>СЕРВОМОТОР. ИСПОЛЬЗУЕТСЯ ДЛЯ ВРАЩЕНИЯ ДИСКА. ПАРАМЕТРЫ: ПИТАНИЕ 400В, МАКС. 3200 ОБ/МИН, С РЕЗОЛЬВЕРОМ, ПИТАНИЕ ТОРМОЗА 24VDC. МОЩНОСТЬ 5,8 КВТ</t>
  </si>
  <si>
    <t>5458042402</t>
  </si>
  <si>
    <t>8501522009</t>
  </si>
  <si>
    <t>СИНХРОННОЙ СЕРВОДВИГАТЕЛЕЬ ПЕРЕМЕННОГО ТОКА СЕРИИ DSС 071, 3-Х ФАЗНЫЙ. НОМИНАЛЬНОЙ ВЫХОД.МОЩНОСТЬЮ 3,6 КВТ НАПРЯЖЕНИЕ ПИТАНИЯ 540VDC, НОМИНАЛЬНЫЙ ТОК: 0 - 9,5 А / 11,9 - 22,7 А; КРУТЯЩИЙ МОМЕНТ: 12 НМ, СКОРОСТЬ ВРАЩЕНИЯ: 4000 ОБ/МИН. МОТОР</t>
  </si>
  <si>
    <t>5458043101</t>
  </si>
  <si>
    <t>8501510009</t>
  </si>
  <si>
    <t>СИНХРОННЫЙ ЭЛЕКТРОДВИГАТЕЛЬ. МОЩНОСТЬ 0,7 КВТ, НОМИНАЛЬНАЯ ЧАСТОТА ВРАЩЕНИЯ 3000 ОБ/МИН. 340 ВОЛТ, 1,9 А, 2,7 НМ. УСТАНАВЛИВАЕТСЯ НА КОРПУС СВАРОЧНОГО ЭЛЕКТРОДА СТАНКА MULTIASSEMBLER 3000. ЗА СЧЕТ УПРАВЕНИЯ МОТОРОМ ОБЕСПЕЧИВАЕТСЯ ПЕРЕМЕЩЕНИЕ ВСЕГО</t>
  </si>
  <si>
    <t>5459000155</t>
  </si>
  <si>
    <t>8501523000</t>
  </si>
  <si>
    <t>СЕРВОМОТОР DSP1-100MO64U-40-54-AOB-NNT-K-AN-O-000. РАБОЧЕЕ НАПРЯЖЕНИЕ 400 В, НОМИНАЛЬНАЯ СКОРОСТЬ 4000 ОБ/М, НОМИНАЛЬНАЯ МОЩНОСТЬ 11 КВ, НОМИНАЛЬНЫЙ МОМЕНТ 26 НМ, НОМИНАЛЬНЫЙ ТОК 26,4 А. ДЛЯ СТАНКА ГИБОЧНОГО PRIMA 13. УСТАНАВЛИВАЕТСЯ В БЛОК ПРОТЯЖКИ</t>
  </si>
  <si>
    <t>5460002096</t>
  </si>
  <si>
    <t>8483402100</t>
  </si>
  <si>
    <t>РЕДУКТОР ПЛАНЕТАРНЫЙ С ПЕРЕДАТОЧНЫМ ОТНОШЕНИЕМ 1:15,39. МОДЕЛЬ 110D. ДЛЯ ПЕРЕДАЧИ КРУТЯЩЕГО МОМЕНТА ОТ СЕРВОМОТОРА К ВАЛУ РОЛИКА ПРОТЯЖКИ НА СТАНКЕ FORMULA 14.</t>
  </si>
  <si>
    <t>5460100220</t>
  </si>
  <si>
    <t>8501510001</t>
  </si>
  <si>
    <t>M.RED.W63 U30 P80 B5 B6 BN80B4 230/400-50 IP55 S F B5 0.75KW / МОТОР С ЧЕРВЯЧНЫМ РЕДУКТОРОМ. ТРЕХФАЗНЫЙ АСИНХРОННЫЙ МОТОР. РАБОЧЕЕ НАПРЯЖЕНИЕ 400 В, 50 ГЦ. МОЩНОСТЬ 0,75 КВТ, НОМИНАЛЬНАЯ ЧАСТОТА ВРАЩЕНИЯ 1500 ОБ/МИН, КОЛ-ВО ПОЛЮСОВ: 4. НОМИНАЛЬНАЯ</t>
  </si>
  <si>
    <t>5486000000</t>
  </si>
  <si>
    <t>FLEXIBLE COUPLING WAC 25 10/6 (HELICAL) / МУФТА УПРУГАЯ WAC 25 10/6, СИЛЬФОННАЯ ИЗ АЛЮМИНИЯ ДЛЯ СОЕДИНЕНИЯ ВАЛА ЭЛЕКТРОДВИГАТЕЛЯ С ВАЛОМ ИСПОЛНИТЕЛЬНОГО МЕХАНИЗМА ГИБОЧНОГО СТАНКА FORMULA 14., ДЛЯ СТАНКА FORMULA 14</t>
  </si>
  <si>
    <t>5486000005</t>
  </si>
  <si>
    <t>FLEXIBILE COUPLING WAC 25 10/10 (HELICAL) / МУФТА УПРУГАЯ WAC 25 10/10, СИЛЬФОННАЯ ИЗ АЛЮМИНИЯ ДЛЯ СОЕДИНЕНИЯ ВАЛА ЭЛЕКТРОДВИГАТЕЛЯ С ВАЛОМ ИСПОЛНИТЕЛЬНОГО МЕХАНИЗМА ГИБОЧНОГО СТАНКА FORMULA 14, ДЛЯ СТАНКА FORMULA 14</t>
  </si>
  <si>
    <t>5550010003</t>
  </si>
  <si>
    <t>8482109008</t>
  </si>
  <si>
    <t>5550010017</t>
  </si>
  <si>
    <t>5550010019</t>
  </si>
  <si>
    <t>5557000018</t>
  </si>
  <si>
    <t>8483200000</t>
  </si>
  <si>
    <t>5557000020</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</si>
  <si>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</si>
  <si>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5584004121</t>
  </si>
  <si>
    <t>7315119000</t>
  </si>
  <si>
    <t>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</si>
  <si>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5590200013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</si>
  <si>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t>
  </si>
  <si>
    <t>5590200019</t>
  </si>
  <si>
    <t>УПЛОТНИТЕЛЬНОЕ КОЛЬЦО V-ОБРАЗНОГО СЕЧЕНИЯ ТОРЦЕВОЕ ИЗ МЯГКОЙ НЕ ПОРИСТОЙ ВУЛКАНИЗИРОВАННОЙ РЕЗИНЫ. УСТАНАВЛИВАЕТСЯ НА ВАЛ ПРОТЯЖКИ И ПРЕДОТВРАЩАЕТ ПОПАДАНИЕ ПЫЛИ/ГРЯЗИ В ПОДШИПНИКОВЫЙ УЗЕЛ</t>
  </si>
  <si>
    <t>5630401071</t>
  </si>
  <si>
    <t>8481805990</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</si>
  <si>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</si>
  <si>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5630401072</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</si>
  <si>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</si>
  <si>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5639714025</t>
  </si>
  <si>
    <t>8214900000</t>
  </si>
  <si>
    <t>ПРИСПОСОБЛЕНИЕ ДЛЯ ОБРЕЗКИ ОГНЕУПОРНЫХ ПНЕВМАТИЧЕСКИХ ТРУБОК ДИАМЕТРОМ 6 ММ. ТРУБКА С НАРУЖНЫМ ДИАМЕТРОМ 8 ММ ВСТАВЛЯЕТСЯ В РЕЗАК ДО УПОРА НА ВЕЛИЧИНУ X = 15.7+-1 ММ. СТАЛЬНОЕ ЛЕЗВИЕ, УСТАНОВЛЕННОЕ ВНУТРИ РЕЗАКА, УМЕНЬШАЕТ НАРУЖНЫЙ ДИАМЕТР</t>
  </si>
  <si>
    <t>5639714026</t>
  </si>
  <si>
    <t>3917320009</t>
  </si>
  <si>
    <t>5639714027</t>
  </si>
  <si>
    <t>5732902012</t>
  </si>
  <si>
    <t>7318190008</t>
  </si>
  <si>
    <t>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t>
  </si>
  <si>
    <t>5735500004</t>
  </si>
  <si>
    <t>5735500024</t>
  </si>
  <si>
    <t>5901610035</t>
  </si>
  <si>
    <t>7318158900</t>
  </si>
  <si>
    <t>ВИНТ ФИКСАЦИИ. РАЗМЕРЫ: M10X35. СТАЛЬ. КЛАСС ПРОЧНОСТИ 8.8. ПРЕДЕЛ ПРОЧНОСТИ ПРИ РАСТЯЖЕНИИ 800 МПА</t>
  </si>
  <si>
    <t>5907310035</t>
  </si>
  <si>
    <t>7318156900</t>
  </si>
  <si>
    <t>ВИНТ СТАЛЬНОЙ С НЕПОЛНОЙ РЕЗБОЙ. РАЗМЕР M10X35. ПРЕДЕЛ ПРОЧНОСТИ 1200 МПА, ПРЕДЕЛ ТЕКУЧЕСТИ 1080 МПА, ГОЛОВКА ЦИЛИНДРИЧЕСКАЯ С ВНУТРЕННИМ ШЕСТИГРАННИКОМ</t>
  </si>
  <si>
    <t>5940550010</t>
  </si>
  <si>
    <t>7318220009</t>
  </si>
  <si>
    <t>ШАЙБА D10. СТАЛЬ</t>
  </si>
  <si>
    <t>5943510451</t>
  </si>
  <si>
    <t>ШАЙБА 10,5X45X5. СТАЛЬ</t>
  </si>
  <si>
    <t>5958000016</t>
  </si>
  <si>
    <t>7318130000</t>
  </si>
  <si>
    <t>LIFTING EYEBOLT M16 DIN 580 / РЫМ-БОЛТ ДЛЯ ПОДЪЕМА ДЕТАЛЕЙ И УЗЛОВ СТАНКА. РЕЗЬБА М16. ЛИТЬЕ, ТОЧЕНИЕ, РЕЗЬБОНАРЕЗАНИЕ.НА СТАНКЕ ДЛЯ КОНТАКТНОЙ СВАРКИ СОПРОТИВЛЕНИЕМ STRIP CB4/1200, ДЛЯ STRIP CB/1200</t>
  </si>
  <si>
    <t>6226527214</t>
  </si>
  <si>
    <t>ПАРА СТАЛЬНЫХ ЦИЛИНДРИЧЕСКИХ ОПРАВОК ДЛЯ ГИБКИ ПРУТКОВ. ВСТАВЛЯЮТСЯ В ПОВОРОТНЫЙ ДИСК ГИБОЧНОГО СТАНКА ROBOMASTER 45. ПРИ ВРАЩЕНИИ ДИСКА, ОПРАВКА ГНЕТ АРМАТУРУ. ТОЧЕНИЕ, ФРЕЗЕРОВАНИЕ</t>
  </si>
  <si>
    <t>6264721030</t>
  </si>
  <si>
    <t>6289221014</t>
  </si>
  <si>
    <t>НАБОР ИЗ 30 ПАР ВТУЛОК И МОНТАЖНОЙ ОСНАСТКИ. СТАЛЬНЫЕ ВТУЛКИ ДЛЯ УСТАНОВКИ В СТАНОК ДЛЯ НАВИВКИ КАРКАСОВ. ПОЗИЦИЯ СОСТОИТ И 30 ПАР ВТУЛОК. КАЖДАЯ ПАРА СОСТОИТ ИЗ ВТУЛКИ ДЛЯ ПОДВИЖНОЙ ГОЛОВКИ СТАНКА(СКВОЗНАЯ ВТУЛКА) И НЕПОДВИЖНОЙ ВТУЛКИ(ГЛУХОЙ).</t>
  </si>
  <si>
    <t>62F4521002</t>
  </si>
  <si>
    <t>8481805910</t>
  </si>
  <si>
    <t>КОЛЛЕКТОР ВОЗДУШНЫЙ ДЛИНА 1500 ММ. УСТАНАВЛИВАЕТСЯ НА ПЕРЕДНЮЮ ЧАСТЬ СВАРОЧНОГО ПОРТАЛА СТАНКА STRIP CB4/1200. К КОЛЛЕКТОРУ ПОДКЛЮЧАЮТСЯ ПНЕВМАТИЧЕСКИЕ ЗАХВАТЫ АРМАТУРНЫХ ПРУТКОВ, НА КОЛЛЕКТОРЕ УСТАНОВЛЕН РУЧНОЙ РЕГУЛЯТОР ДАВЛЕНИЯ ВОЗДУХА.</t>
  </si>
  <si>
    <t>6984282270</t>
  </si>
  <si>
    <t>8538909100</t>
  </si>
  <si>
    <t>6984287120</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</si>
  <si>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ТЕХ. ХАРАКТЕРИСТИКИ: ЖИДКОСТНОЕ ОХЛАЖДЕНИЕ"</t>
  </si>
  <si>
    <t>69A1682043</t>
  </si>
  <si>
    <t>SENSOR MD IL-1/AP-3F</t>
  </si>
  <si>
    <t>Датчик MD IL-1/AP-3F</t>
  </si>
  <si>
    <t>Бесконтактный индуктивный переключатель на напряжение 10-30 В</t>
  </si>
  <si>
    <t>Microdetectors</t>
  </si>
  <si>
    <t>U5459000074</t>
  </si>
  <si>
    <t>SERVOMOTOR DSD2-100LO64U-45-54-AOB-TNP-K-AN-O-000 (BAUM.)</t>
  </si>
  <si>
    <t>СЕРВОДВИГАТЕЛЬ  DSD2-100LO64U-45-54 AOB-TNP-K-AN-O-000 (BAUM.)</t>
  </si>
  <si>
    <t>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t>
  </si>
  <si>
    <t>БЕЗАРТИКУЛА</t>
  </si>
  <si>
    <t>КОМПЛЕКТ ЭЛЕКТРИЧЕСКИХ КАБЕЛЕЙ НА НАПРЯЖ.540-750В С КОНТАКТНЫМИ РАЗЪЕМАМИ НА КОНЦАХ ДЛЯ ПОДКЛЮЧЕНИЯ ФУНКЦИОАНАЛЬНЫХ УЗЛОВ К ГИБОЧНОМУ СТАНКУ RETA13- СОСТОИТ ИЗ: 1) КАБЕЛЬ МЕДНЫЙ МНОГОЖИЛЬНЫЙ СЕЧЕНИЕ 35 ММ2, ДИАМЕТР 6,68ММ, ИЗОЛЯЦИЯ ПВХ. ДЛИНА 10М 2) КАБЕЛЬ МЕДНЫЙ МНОГОЖИЛЬНЫЙ, СЕЧЕНИЕ 25ММ2, ДИАМЕТР 5,64 ММ2, ДЛИНА 10М 3) КАБЕЛЬ МЕДНЫЙ МНОГОЖИЛЬНЫЙ СЕЧЕНИЕ 16 ММ2, ДИАМЕТР 4,51ММ, ИЗОЛЯЦИЯ ПВХ,ДЛИНА 2М 4) КАБЕЛЬ 4-ХПРОВОДНОЙ, МНОГОЖИЛЬНЫЙ, СЕЧЕНИЕ КАЖДОГО ПРОВОДА 10ММ2, ДИАМЕТР 3,57, ИЗОЛЯЦИЯ ДИЛ ПВХ,ДЛИНА 13М. - ЯВЛЯЮТСЯ ЗАПЧАСТЯМИ РАНЕЕ СЕРТИФИЦИРОВАННОГО ОБОРУДОВАНИЯ - ГИБОЧНОЙ МАШИНЫ RETA 13</t>
  </si>
  <si>
    <t>GENERAL CAVI SPA, TECO SPA</t>
  </si>
  <si>
    <t>GENERAL CAVI, TECO</t>
  </si>
  <si>
    <t>ЗАЖИМ СТАЛЬНОЙ 120X54X15. СПОСОБ ИЗГОТОВЛЕНИЯ: РЕЗКА, СВЕРЛЕНИЕ, НАРЕЗАНИЕ РЕЗЬБЫ, ШЛИФОВАНИЕ. УСТАНАВЛИВАЕТСЯ НА ВЕРХНЮЮ ПЛАНКУ ПРИСПОСОБЛЕНИЯ ЗАХВАТА ПОПЕРЕЧНОЙ АРМАТУРЫ. ЗАЖИМАЕТ ПОПЕРЕЧНЫЙ ПРУТ. ДЛЯ СТАНКА СТЫКОВОЙ СВАРКИ СОПРОТИВЛЕНИЕМ, МОДЕЛЬ</t>
  </si>
  <si>
    <t>СТАЛЬНАЯ ПЛАСТИНА ДЛЯ КРЕПЛЕНИЯ ЗАЖИМА ПОДАЧИ ПОПЕРЕЧНЫХ ПРУТОВ НА ДЕРЖАТЕЛЕ. СПОСОБ ИЗГОТОВЛЕНИЯ - ЛАЗЕРНАЯ РЕЗКА. СТАНОК: STRIP CB 4/1200.</t>
  </si>
  <si>
    <t>30A3630011</t>
  </si>
  <si>
    <t>ROTATING CUT AND MEASURE UNIT</t>
  </si>
  <si>
    <t>УЗЕЛ ЛЕТАЮЩЕЙ РЕЗКИ И ИЗМЕРЕНИЯ</t>
  </si>
  <si>
    <t>УЗЕЛ В СБОРЕ ДЛЯ ПРАВИЛЬНО-ОТРЕЗНОГО СТАНКА R12.ПРЕДНАЗНАЧЕН ДЛЯ РЕЗКИ И ИЗМЕРЕНИЯ АРМАТУРЫ. СОСТОИТ ИЗ СТАЛЬНОГО КОРПУСА: РАМКА-КОРПУС ДЛЯ МОНТАЖА ИЗМЕРИТЕЛЬНЫХ РОЛИКОВ(РОЛИКИ НЕ УСТАНОВЛЕНЫ). РАМКА В СБОРЕ СО СТАЛЬНЫМ КОРПУСОМ НОЖА. ВНУТРИ КОРПУСА НОЖА УСТАНОВЛЕНЫ ВАЛЫ И ЗУБЧАТЫЕ КОЛЕСА, ПРИВОДЯЩИЕ В ДВИЖЕНИЕ ДИСКИ НОЖА. В ЗАДНЕЙ ЧАСТИ УСТАНОВЛЕН ФЛАНЕЦ ДЛЯ МОНТАЖА РЕДУКТОРА И СЕРВОМОТОРА.</t>
  </si>
  <si>
    <t>СТАЛЬНАЯ НАПРАВЛЯЮЩАЯ ДЛЯ ПОПЕРЕЧНОЙ АРМАТУРЫ 58X58X105. СПОСОБ ИЗГОТОВЛЕНИЯ: ТОЧЕНИЕ, ФРЕЗЕРОВАНИЕ, СВЕРЛЕНИЕ. УСТАНАВЛИВАЕТСЯ НА ПОДВИЖНУЮ ЧАСТЬ УЗЛА РЕЗКИ ПОПЕРЕЧНОЙ АРМАТУРЫ НА СТАНКЕ ДЛЯ КОНТАКТНОЙ СВАРКИ СОПРОТИВЛЕНИЕМ STRIP CB 4/1200.</t>
  </si>
  <si>
    <t>5459000209</t>
  </si>
  <si>
    <t>8501538100</t>
  </si>
  <si>
    <t>СИНХРОННОЙ ЭЛЕКТРОДВИГАТЕЛЬ ПЕРЕМЕННОГО ТОКА СЕРИИ DA1, 3-Х ФАЗНЫЙ. НОМИНАЛЬНОЙ ВЫХОД.МОЩНОСТЬЮ 220 КВТ НАПРЯЖЕНИЕ ПИТАНИЯ 365 В, НОМИНАЛЬНЫЙ ТОК:415 А; КРУТЯЩИЙ МОМЕНТ: 1400 НМ, НОМИНАЛЬНАЯ СКОРОСТЬ ВРАЩЕНИЯ: 1500 ОБ/МИН,-ЯВЛЯЕТСЯ ЗАПЧАСТЬЮ РАНЕЕ</t>
  </si>
  <si>
    <t>5436600012</t>
  </si>
  <si>
    <t>8504409100</t>
  </si>
  <si>
    <t>ПРЕОБРАЗОВАТЕЛЬ СТАТИЧЕСКИЙ НА НАПРЯЖЕНИЕ 400В/480В,МОДЕЛЬ BM3313- ПРЕДНАЗНАЧЕН ДЛЯ УПРАВЛЕНИЯ СКОРОСТЬЮ, КРУТЯЩИМ МОМЕНТОМ, ПОЛОЖЕНИЕМ 3-Х ФАЗНЫХ СЕРВОДВИГАТЕЛЕЙ МАКС. МОЩНОСТЬЮ 5 КВТ, НАПРЯЖ. ПИТАНИЯ 400/480В ТОК 10.4 А, ЧАСТОТА 50/60 HZ, ДЛЯ</t>
  </si>
  <si>
    <t>5557000103</t>
  </si>
  <si>
    <t>ЛИНЕЙНАЯ НАПРАВЛЯЮЩАЯ КАРЕТКА R1665.2.9.4.20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57,3 Х 63 Х 32,5 ММ</t>
  </si>
  <si>
    <t>5557000102</t>
  </si>
  <si>
    <t>ЛИНЕЙНАЯ НАПРАВЛЯЮЩАЯ КАРЕТКА R1666 2_9_4_20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25 Х 57,3 Х 44 ММ</t>
  </si>
  <si>
    <t>5557000112</t>
  </si>
  <si>
    <t>ЛИНЕЙНАЯ НАПРАВЛЯЮЩАЯ КАРЕТКА KWD-030-FNS-CS-C0-N-DS-0-01-S1-OA-BX-LS-000-RS-000-01 (ПОДШИПНИКИ ОПОРНЫЕ ШАРИКОВЫЕ В СТАЛЬНОМ КОРПУСЕ), ПЕРЕМЕЩАЕТСЯ ПО НАПРАВЛЯЮЩЕЙ И ПЕРЕМЕЩАЕТ НИЖНИЙ СВАРОЧНЫЙ ЭЛЕКТРОД, КАРЕТКА ИМЕЕТ ПРЯМОУГОЛЬНУЮ ФОРМУ. ГАБАРИТЫ:</t>
  </si>
  <si>
    <t>5437105054</t>
  </si>
  <si>
    <t>8516802002</t>
  </si>
  <si>
    <t>НАГРЕВАТЕЛЬНЫЙ ЭЛЕМЕНЕТ ДЛЯ ГИДРАВЛНИЧЕСКОЙ СТАНЦИИ. УСТАНАВЛИВАЕТСЯ В КОРПУС ГИДРОСТАНЦИИ И СЛУЖИТ ДЛЯ РАЗОГРЕВА МАСЛА ДО ТРЕБУЕМОЙ ТЕМПЕРАТУРЫ. НАПРЯЖЕНИЕ ПИТАНИЕ 220 ИЛИ 400 В/ МОЩНОСТЬ 2000 ВТ</t>
  </si>
  <si>
    <t>SCNHELL SPA</t>
  </si>
  <si>
    <t>SCNHELL</t>
  </si>
  <si>
    <t>5432200025</t>
  </si>
  <si>
    <t>9032108900</t>
  </si>
  <si>
    <t>ТЕРМОСТАТ ДЛЯ ГИДРАВЛИЧЕСКОЙ СИСТЕМЫ. УСТАНАВЛИВАЕТСЯ В КОРПУС ГИДРАВЛИЧЕСКОЙ СТАНЦИИ. ИМЕЕТ В КОНСТРУКЦИИ ЩУС С ПОМОЩЬЮ КОТОРОГО ПРОИСХОДИТ ИЗМЕРЕНИЕ. ПОЛЬЗОВАТЕЛЬ ЗАДАЕТ ТЕМПЕРАТУРУ НА МЕХАНИЧЕСКОМ РЕГУЛЯТОРЕ. ПРИ ДОСТИЖЕНИИ ВЫСТАВЛЕННОЙ</t>
  </si>
  <si>
    <t>62A3621202</t>
  </si>
  <si>
    <t>7325999009</t>
  </si>
  <si>
    <t>КОМПЛЕКТ ИЗ 10 ВКЛАДЫШЕЙ ПРАВКИ, РАЗМ. 1XDIAM.6-8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</si>
  <si>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62A3621204</t>
  </si>
  <si>
    <t>КОМПЛЕКТ ИЗ 10 ВКЛАДЫШЕЙ ПРАВКИ, РАЗМ. 1XDIAM.10-12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</si>
  <si>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</si>
  <si>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1XDIAM.4-5,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</si>
  <si>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1XDIAM.10-12,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</si>
  <si>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Наименование</t>
  </si>
  <si>
    <t>вес</t>
  </si>
  <si>
    <t>ед_м</t>
  </si>
  <si>
    <t>art</t>
  </si>
  <si>
    <t>name_eng</t>
  </si>
  <si>
    <t>name_ru</t>
  </si>
  <si>
    <t>description</t>
  </si>
  <si>
    <t>weight_kg</t>
  </si>
  <si>
    <t>manufacturer</t>
  </si>
  <si>
    <t>trade_mark</t>
  </si>
  <si>
    <t>unit</t>
  </si>
  <si>
    <t>pc</t>
  </si>
  <si>
    <t>country_eng</t>
  </si>
  <si>
    <t>hs_code</t>
  </si>
  <si>
    <t>alternative_part_id</t>
  </si>
  <si>
    <t>sn_machine</t>
  </si>
  <si>
    <t>documentation</t>
  </si>
  <si>
    <t>photo</t>
  </si>
  <si>
    <t>createAt</t>
  </si>
  <si>
    <t>changeAt</t>
  </si>
  <si>
    <t>Распределитель MFH-3-1/8</t>
  </si>
  <si>
    <t/>
  </si>
  <si>
    <t>Распределитель MFH-5-1/8-B</t>
  </si>
  <si>
    <t>Катушка MSFG-24/42-50/60-0D</t>
  </si>
  <si>
    <t>Свет уплотнение MEB-LD-12 -24 DC</t>
  </si>
  <si>
    <t>Распределитель CPE18-M 1H-5L-1/4</t>
  </si>
  <si>
    <t>Распределитель CPE18-M 1H-5J-1/4</t>
  </si>
  <si>
    <t>Распределитель CPE14-M 1BH-5/3G-1/8</t>
  </si>
  <si>
    <t>Распределитель CPE14-M 1BH-5L-1/8</t>
  </si>
  <si>
    <t>VZA44POBAA, Инвертор V1000, 4.0/5,5 кВт,9.2/11.1A, 400B,3-фазы, V/f или векторное управление без дат</t>
  </si>
  <si>
    <t>Реле давления SDE5-D10-O-Q6E-P-M8</t>
  </si>
  <si>
    <t>Регулятор VPPM-6L-L-1-G18-0L 10H-V&amp;</t>
  </si>
  <si>
    <t>Пневмоцилиндр ADN-63-60-A-PPS-A</t>
  </si>
  <si>
    <t>Распределитель VUVG-L 14-M52-AT-G18-1R8L</t>
  </si>
  <si>
    <t>Пневмоцилиндр DSBC-32-200-PPVA-N3</t>
  </si>
  <si>
    <t>Пневмоцилиндр DSBC-32-250-PPVA-N3</t>
  </si>
  <si>
    <t>Пневмоцилиндр DSBC-63-100-PPVA-N3</t>
  </si>
  <si>
    <t>Пневмоцилиндр DSBC-80-600-PPVA-N3</t>
  </si>
  <si>
    <t>Пневмоцилиндр DSBC-100-350-PPVA-N3</t>
  </si>
  <si>
    <t>Пневмоцилиндр DSBC-40-20-PPVA-N3</t>
  </si>
  <si>
    <t xml:space="preserve">Блок питания TRIO-PS/ЗАС/24DC/10 </t>
  </si>
  <si>
    <t>Муфта D30 L90</t>
  </si>
  <si>
    <t>Крышка защиты ролика DE:120 DI:104 L=772</t>
  </si>
  <si>
    <t>Пластина резиновая контактная 150x80x16</t>
  </si>
  <si>
    <t>Нож 60X27X160</t>
  </si>
  <si>
    <t>Втелка для сердечника D.40 DI=20.30 DE=40 L=25</t>
  </si>
  <si>
    <t>Нож мобильный 70.2X26X14.7</t>
  </si>
  <si>
    <t>Нож фиксированный для 2 прутков D.6−8</t>
  </si>
  <si>
    <t>Нож фиксированный для одного прутка D.12/13 − (Отверстие D.15)</t>
  </si>
  <si>
    <t>Ролик протяжки с насечками DE=170 H=25</t>
  </si>
  <si>
    <t>Оправка для гибки  DE25 L85.6</t>
  </si>
  <si>
    <t>Оправка для гибки  DE20  L85.6</t>
  </si>
  <si>
    <t>Ролик правильный переворачиваемый DE=89 DI=55</t>
  </si>
  <si>
    <t>Ролик правильный с канавой переворачиваемый DE=89 DI=55</t>
  </si>
  <si>
    <t>Вал фиксированного колеса DA 74 DE=73 L=62.80</t>
  </si>
  <si>
    <t>Пластина 389.50X87 SP=11</t>
  </si>
  <si>
    <t>Пластина несущая для направляющей прутка 90X14.5X411</t>
  </si>
  <si>
    <t>Направляющая прутка для резки на входе  95X29X380</t>
  </si>
  <si>
    <t>Направляющая прутка для резки на выходе 95X29X390</t>
  </si>
  <si>
    <t>Нож фиксированный  в сборе для 1 прутка D12\13  - c 4режущими поверхностями</t>
  </si>
  <si>
    <t>Нож фиксированный  в сборе для 1 прутка D14  - c 4режущими поверхностями</t>
  </si>
  <si>
    <t>Нож фиксированный  в сборе для 1 прутка D10  - c 4режущими поверхностями</t>
  </si>
  <si>
    <t>Нож фиксированный  в сборе для 1 прутка D8  - c 4режущими поверхностями</t>
  </si>
  <si>
    <t>Пластина подачи направляющей проволоки с зажимами 328X411X82</t>
  </si>
  <si>
    <t>Подача направляющей проволоки DE 87 DI 15L=58</t>
  </si>
  <si>
    <t>Ролик разделительный для арматуры D.13 DE=68 DI=28</t>
  </si>
  <si>
    <t>Ролик протяжки DE170.40  Z83 M2 DP166</t>
  </si>
  <si>
    <t>Пластина режущая стопорная</t>
  </si>
  <si>
    <t xml:space="preserve">Нож фиксированный для одного прутка  D.12 </t>
  </si>
  <si>
    <t>Вал для прижимного ролика D60 L170.5</t>
  </si>
  <si>
    <t>Вал-подшипник измерительного колеса DE=60 L=215</t>
  </si>
  <si>
    <t>Вал несущий для измерительного колеса DE=60 L=215</t>
  </si>
  <si>
    <t>2066020110</t>
  </si>
  <si>
    <t xml:space="preserve">Ролик правки DE=108 DI=72 DP=86 A=90 </t>
  </si>
  <si>
    <t xml:space="preserve">Кольцо вулколлан </t>
  </si>
  <si>
    <t>Втулка для гибки D16-DE73</t>
  </si>
  <si>
    <t>Нож фиксированный   D.22 (26.5)</t>
  </si>
  <si>
    <t>Нож неподвижный  D16</t>
  </si>
  <si>
    <t xml:space="preserve">ПОДВЕСНОЕ ОСЕВОЕ СООРУЖЕНИЕ </t>
  </si>
  <si>
    <t xml:space="preserve">сегмент разделительный   </t>
  </si>
  <si>
    <t xml:space="preserve">СЕГМЕНТ РАЗДЕЛИТЕЛЬНЫЙ </t>
  </si>
  <si>
    <t xml:space="preserve">КОМПЛЕКТ СВАРНЫХ РАДИАЛЬНЫХ НАПРАВЛЯЮЩИХ  (ЗВЕЗДОЧКА) </t>
  </si>
  <si>
    <t>ВТУЛКА DI20.500 DE30 L65</t>
  </si>
  <si>
    <t>2088314091</t>
  </si>
  <si>
    <t>КОЛЬЦО D.600-800 E 1150-1350 DI=885 DE=106</t>
  </si>
  <si>
    <t>ОПОРА КОЛЬЦА L=422.5</t>
  </si>
  <si>
    <t>Рычаг передачи</t>
  </si>
  <si>
    <t>РАСПОРКА ПЛЕЧА L=304 B=63 H=80</t>
  </si>
  <si>
    <t>РАМКА ФИКСАЦИИ СКОБ 30X30 L=37</t>
  </si>
  <si>
    <t>РЕЙКА ЦЕНТРАТОРА ВТУЛОК CM 1600</t>
  </si>
  <si>
    <t>ДИСК ОПОРЫ КОЛЬЦА DI=31 DE=55 SP=10</t>
  </si>
  <si>
    <t>ДИСК DI=25 DE=58 SP=12</t>
  </si>
  <si>
    <t>ДИСК ФИКСАЦИИ  DE=1719 DI=40,500 SP=20</t>
  </si>
  <si>
    <t>НАПРАВЛЯЮЩАЯ БОКОВАЯ</t>
  </si>
  <si>
    <t>РЕЙКА БОКОВАЯ</t>
  </si>
  <si>
    <t xml:space="preserve">ПЛАСТИНА ЗАКРЫТИЯ БОКОВОЙ НАПРАВЛЯЮЩЕЙ </t>
  </si>
  <si>
    <t>НАПРАВЛЯЮЩАЯ РЕЙКИ ЦЕНТРАТОРА ВТУЛОК</t>
  </si>
  <si>
    <t xml:space="preserve">ПЛАСТИНА ЗАКРЫТИЯ НАПРАВЛЯЮЩЕЙ РЕЙКИ ЦЕНТРАТОРА ВТУЛОК </t>
  </si>
  <si>
    <t>ЦЕНТРАТОР ВТУЛОК ПРОТЯЖКИ ДЛЯ ПРУТКОВ D.32</t>
  </si>
  <si>
    <t>ЦЕНТРАТОР ВТУЛОК ФИКСАЦИИ ДЛЯ ПРУТКОВ D.32</t>
  </si>
  <si>
    <t xml:space="preserve">ШАРНИР ЦЕНТРАТОРА ВТУЛОК </t>
  </si>
  <si>
    <t>ШАРНИР ЦЕНТРАТОРА ВТУЛОК ПРОТЯЖКИ ДЛЯ ГНУТЫХ ПРУТКОВ</t>
  </si>
  <si>
    <t>ЦЕНТРАТОР ВТУЛОК ПРОТЯЖКИ ДЛЯ ГНУТЫХ ПРУТКОВ</t>
  </si>
  <si>
    <t>Вал редуктора</t>
  </si>
  <si>
    <t>Вал</t>
  </si>
  <si>
    <t>Коническая пара</t>
  </si>
  <si>
    <t>CONTENITORE PORTA DISCO -  КОНТЕЙНЕР НЕСУЩИЙ ДИСК</t>
  </si>
  <si>
    <t xml:space="preserve">ОПОРА РЕГУЛИРУЕМАЯ </t>
  </si>
  <si>
    <t>ШТИФТ ЦЕНТРАТОРА ВТУЛОК</t>
  </si>
  <si>
    <t>Опорно-поворотное устройство (EX 20021/02POS.1524)</t>
  </si>
  <si>
    <t xml:space="preserve">Защитная панель </t>
  </si>
  <si>
    <t>Втулка крюка EX 20019/01 POS.1567</t>
  </si>
  <si>
    <t>Прокладка Pos.1548</t>
  </si>
  <si>
    <t xml:space="preserve">Диск стандартный для направляющих втулок </t>
  </si>
  <si>
    <t>2089118061</t>
  </si>
  <si>
    <t>2089118310</t>
  </si>
  <si>
    <t>Распорная втулка подшипников</t>
  </si>
  <si>
    <t>Ролик передний для проволоки 6 мм</t>
  </si>
  <si>
    <t>Ролик задний для проволоки 6 мм</t>
  </si>
  <si>
    <t>Накладка тормозная  PAY−OFF GP−GPO−PF−PFO H=70 L=285 THICK.7</t>
  </si>
  <si>
    <t>Ролик  DE=120 DI=25 L=480</t>
  </si>
  <si>
    <t>CPL. Сердечник D.25</t>
  </si>
  <si>
    <t xml:space="preserve">Нож фиксированный в сборе 2X D.6−8 </t>
  </si>
  <si>
    <t>2463636120</t>
  </si>
  <si>
    <t>2463636130</t>
  </si>
  <si>
    <t>Оправка в сборе D80 L110.4</t>
  </si>
  <si>
    <t>Оправка гибочная в сборе D.70=138,4</t>
  </si>
  <si>
    <t>Оправка гибочная в сборе D120, L138,4</t>
  </si>
  <si>
    <t>Оправка гибочная в сборе D65, L138,4</t>
  </si>
  <si>
    <t xml:space="preserve">Блок трансмиссии каретки </t>
  </si>
  <si>
    <t>Фиксирующий штифт/болт с плечом M24x2x90</t>
  </si>
  <si>
    <t>Втулка крепления</t>
  </si>
  <si>
    <t>Кольцо в сборе D.200-350</t>
  </si>
  <si>
    <t>Кольцо в сборе D.350-500</t>
  </si>
  <si>
    <t>Кольцо в сборе D.500-650</t>
  </si>
  <si>
    <t>Кольцо в сборе D.650-800</t>
  </si>
  <si>
    <t>Кольцо в сборе D.750-900/D.1250-1400</t>
  </si>
  <si>
    <t>Кольцо в сборе D.900-1050/D.1400-1550</t>
  </si>
  <si>
    <t>Кольцо в сборе D.950-1100</t>
  </si>
  <si>
    <t>Кольцо в сборе D.800-950</t>
  </si>
  <si>
    <t>Кольцо в сборе D.1100-1250</t>
  </si>
  <si>
    <t>Колесо правящее комбинированное в сборе DE=89 DI=62</t>
  </si>
  <si>
    <t>РОЛИК ПРАВИЛЬНЫЙ В СБОРЕ DP 86 DE 108</t>
  </si>
  <si>
    <t xml:space="preserve"> Палец гибочный в сборе</t>
  </si>
  <si>
    <t>РОЛИК ПРИЖИМНОЙ (2489109050)</t>
  </si>
  <si>
    <t>РОЛИК ОПОРНЫЙ (2489109060)</t>
  </si>
  <si>
    <t>РОЛИК НАПРАВЛЯЮЩИЙ (2489109080)</t>
  </si>
  <si>
    <t>Устройство подачи станка с DSPO100 VT=127 M/</t>
  </si>
  <si>
    <t>Пневмоблок перемещения ножа</t>
  </si>
  <si>
    <t>Блок передвижения с моторизированной регулировкой</t>
  </si>
  <si>
    <t xml:space="preserve">Сварочный трансформатор COL.72 125KVA 400/50HZ ART.34996
</t>
  </si>
  <si>
    <t>ВЫКЛЮЧАТЕЛЬ КОНЦЕВОЙ ART.T5(REITER)</t>
  </si>
  <si>
    <t>Концевой выключатель системы безопасности  ART.FR99 3 2NC (PIZZATO)</t>
  </si>
  <si>
    <t>Концевой выключатель системы безопасности ART.FR2093 2NC+1NO (PIZZATO)</t>
  </si>
  <si>
    <t>Головка ART.ZCK−D15</t>
  </si>
  <si>
    <t>Привод изогнутый расширительный Art.VFKEYD6</t>
  </si>
  <si>
    <t>Датчик привода MOD.SACB−8/8−L−M23 ART.1692831</t>
  </si>
  <si>
    <t>Мост соединительный COD.GV2-G245   </t>
  </si>
  <si>
    <t>5431010041</t>
  </si>
  <si>
    <t>Датчик приближения IME12−02BPOZW2K PNP−NC CAVO 2M−2MM SC ART.1040737</t>
  </si>
  <si>
    <t>Терминал управления ESA VT310W A000 с программным обеспечением.</t>
  </si>
  <si>
    <t>Компьютер KS.500.4</t>
  </si>
  <si>
    <t>Микросхема EPROM чип для IDEA</t>
  </si>
  <si>
    <t>Панель 16 входов MOD. MOD.CJIW?ID 211</t>
  </si>
  <si>
    <t>Плата 32 OUT OMRON CJ1WOD232</t>
  </si>
  <si>
    <t>Плата 32IN OMRON CJ1WID231</t>
  </si>
  <si>
    <t>Плата 1 OMRON CJ1WNC113</t>
  </si>
  <si>
    <t>ПЛАТА BUS 20 80−31 071M4 IP12 7 (BEDAS)</t>
  </si>
  <si>
    <t>ПЛАТА BUS 20 80/135 71M4 SLAVE 01111 IP 127 (BEDAS)</t>
  </si>
  <si>
    <t>ПАНЕЛЬ УПРАВЛЕНИЯ OMRON  NT21ST121E ЗАПРОГРАММИРОВАННАЯ</t>
  </si>
  <si>
    <t>Вентилятор осевой</t>
  </si>
  <si>
    <t>Батарейка  3.6V 70mAh Mod.MH−60 F OR CPU CARD</t>
  </si>
  <si>
    <t>КАБЕЛЬ O.R. FRX 7G1 ART.14080 (TE.CO)</t>
  </si>
  <si>
    <t>Кабель O.R.FRX18G1 ART.14087</t>
  </si>
  <si>
    <t>КАБЕЛЬ U/C I/FLEX PM 25X18AWG+1G16AWG PVC GR01 13−ILM18Z26R−C</t>
  </si>
  <si>
    <t>Кабель удлинительный для магнитного датчика</t>
  </si>
  <si>
    <t>Замкнутая связка держателей кабеля KR=100 0555.060.075 KEBELSCHLEPP</t>
  </si>
  <si>
    <t>НАБОР УНИВЕРСАЛЬНЫХ НИППЕЛЕЙ 0555.060.075 KEBELSCHLEP</t>
  </si>
  <si>
    <t>РАЗДЕЛИТЕЛЬ TS0 FOR 050/055/060(KABELSCHLE</t>
  </si>
  <si>
    <t xml:space="preserve">Электромагнит N321PW36 24VCC(FIRMA) </t>
  </si>
  <si>
    <t xml:space="preserve">Преобразователь статический BUM61 </t>
  </si>
  <si>
    <t>МОДУЛЬ УПРАВЛЕНИЯ BUS20 80/135 DSO71M−4000 IP127</t>
  </si>
  <si>
    <t>Электропривод 1.3Kw SGDH15DE0Y \                             MOTOR DRIVE 1.3Kw SGDH15DE0Y</t>
  </si>
  <si>
    <t xml:space="preserve"> ИНВЕРТОР OMRON 4KW VZA44P0BAA с настройками SCHNELL</t>
  </si>
  <si>
    <t>5436800088</t>
  </si>
  <si>
    <t>ИНВЕРТОР 8400 TOPLINE−C 5,5KW 400−500V ART.E84AVTCE5524SB0(LENZE)</t>
  </si>
  <si>
    <t xml:space="preserve">Фотодатчик   </t>
  </si>
  <si>
    <t>Плата тип C</t>
  </si>
  <si>
    <t>ДВИГАТЕЛЬ BRUSHLESS OMRON 1,8KW 1</t>
  </si>
  <si>
    <t>ДВИГАТЕЛЬ BRUSHLESS OMRON 8.34NM1. 3KW 1500R/MIN SGMGH13DCA6FOY</t>
  </si>
  <si>
    <t>Сервомотор бесщеточный SIGMA5 1.5KW 400V 8.34NM 1500RPM SGMGV−13DDA6F</t>
  </si>
  <si>
    <t>СЕРВОМОТОР</t>
  </si>
  <si>
    <t>Устройство блокировки  с кольцом</t>
  </si>
  <si>
    <t>Устройство блокировки коническое с кольцом</t>
  </si>
  <si>
    <t>Соединение 6/10 INOX</t>
  </si>
  <si>
    <t>Подшипник 50X90X20 SKF 6210-2R S1</t>
  </si>
  <si>
    <t>Подшипник 62X70X30 ART.EMDFC-41298 с втулкой (SNR)</t>
  </si>
  <si>
    <t>Штифт холостого хода</t>
  </si>
  <si>
    <t>Подшипник GLYCODUR PG 404420 F 40X44X20</t>
  </si>
  <si>
    <t>Ролик направляющий</t>
  </si>
  <si>
    <t>5630007530</t>
  </si>
  <si>
    <t>5630007674</t>
  </si>
  <si>
    <t>5630007821</t>
  </si>
  <si>
    <t>Цилиндр пневматический D.50 H=100 Cod.360.10.50.100 MAG.</t>
  </si>
  <si>
    <t>ЦИЛИНДР ПНЕВМАТИЧЕСКИЙ ISO D=63 H=250 MAGN. 1396.63.250.01(PNEUMAX)</t>
  </si>
  <si>
    <t>5630066003</t>
  </si>
  <si>
    <t>Вилка PNEUMAX 1200.25.04/1 M10 X1.25</t>
  </si>
  <si>
    <t>Цилиндр пневматический D=25 H=250 PNEUMAX 1280.25.250.M</t>
  </si>
  <si>
    <t xml:space="preserve">Распределитель CPE18-M1H-5/3G-1/4 </t>
  </si>
  <si>
    <t>Распределитель VSVA−B−M52−AZD−A2−1T1L</t>
  </si>
  <si>
    <t>Клапан электрический VUVG−L14−B52−T−G1
8−1R8L ART.574230 (FESTO)</t>
  </si>
  <si>
    <t>5630201023</t>
  </si>
  <si>
    <t>Клапан соленоидный  VUVG−L14−M52−AT−G18−1R8L ART.564212 (FESTO)</t>
  </si>
  <si>
    <t>Распределитель 5/3 COD.VSVA−B−P53C−ZD−A1−1T1L</t>
  </si>
  <si>
    <t>КАТУШКА NORGREN V44A511 D−C313A</t>
  </si>
  <si>
    <t>Клапан соленоидный 858/2.52.3.6.M2 PNEUMAX</t>
  </si>
  <si>
    <t>Клапан соленоидный 778.32.0.1C.M2 PNEUMAX</t>
  </si>
  <si>
    <t xml:space="preserve">Распределитель 5/2 COD.VSVA−B−M52−AZD−A1−1T1L </t>
  </si>
  <si>
    <t xml:space="preserve">Распределитель CPE18−M1H−5L−1/4 </t>
  </si>
  <si>
    <t>Блок подготовки воздуха MSB6</t>
  </si>
  <si>
    <t>Коннектор NORGREN V10012−D13 к катушке</t>
  </si>
  <si>
    <t>Соединитель катушки ART.34431 (FESTO)</t>
  </si>
  <si>
    <t>Регулятор потока  RFL U 1/4 ART.PNO4115 (PNEUMAX)</t>
  </si>
  <si>
    <t>Клапан пневматический регулировки давления MS4−LR−1/4−D7−VS−DM2 ART.527690</t>
  </si>
  <si>
    <t>Катушка для микросоленоидного клапана MB5 24V/DC</t>
  </si>
  <si>
    <t>Трубка пневматическая RILSAN PA 11 D=4X6 DIN74324</t>
  </si>
  <si>
    <t>Станция гидравлическая с  3 горизонтальными выходами  24 V DC  (GTM 400</t>
  </si>
  <si>
    <t>КАРТРИДЖ ФИЛЬТРА HEK45−20.180−AS−MS060 (IKRON)</t>
  </si>
  <si>
    <t>Сопло C5-30 PI.EFFE.CI</t>
  </si>
  <si>
    <t xml:space="preserve">МАХОВИЧОК ЛОПАСТНОЙ VC.192/50 P-M8X20 </t>
  </si>
  <si>
    <t>КЛЮЧ ГАЕЧНЫЙ ШЕСТИГРАННЫЙ MM 36 US.235 3/4"</t>
  </si>
  <si>
    <t>КЛЮЧ ГАЕЧНЫЙ ШЕСТИГРАННЫЙ MM 14 US.234 1/2"</t>
  </si>
  <si>
    <t>НАСАДКА ДЛЯ ГАЕЧНОГО КЛЮЧА  263 1/2" TS</t>
  </si>
  <si>
    <t>Пневмогайковерт ударный с набором головок  1/2"−43
5NM ART.0576</t>
  </si>
  <si>
    <t>Болт шестигранный  M16X45 DIN 933</t>
  </si>
  <si>
    <t>Болт с шестигранной головкой M8X110 DIN 912</t>
  </si>
  <si>
    <t>Болт с шестигранной головкой M8X40 DIN 912</t>
  </si>
  <si>
    <t>Болт с шестигранной головкой M10X40 DIN 912</t>
  </si>
  <si>
    <t>Винт TCEI M16x45 P.FIL.UNI 5931-12.9</t>
  </si>
  <si>
    <t>Болт M16X55 DIN 912</t>
  </si>
  <si>
    <t>Винт TCEI M16x60 P.FIL.UNI 5931-12.9</t>
  </si>
  <si>
    <t>Шайба M16 D=18х48х4 UNI-6593</t>
  </si>
  <si>
    <t>Шайба SCHNORR D=16</t>
  </si>
  <si>
    <t>5972110060</t>
  </si>
  <si>
    <t>5990410020</t>
  </si>
  <si>
    <t>6263581011</t>
  </si>
  <si>
    <t>Комплект для производства колец и спиралей</t>
  </si>
  <si>
    <t>Сервомотор  в комплекте с кабелем и частотником</t>
  </si>
  <si>
    <t>Втулка резки D=5.5 ART.533655052</t>
  </si>
  <si>
    <t>Втулка резки D=7.5 ART.533655062</t>
  </si>
  <si>
    <t>Нож резки D=7.5 для D=7 ART. 533656650</t>
  </si>
  <si>
    <t>Нож резки D=5.5для проволоки D=5 ART.533654940</t>
  </si>
  <si>
    <t>Вкладыш внутренний чугунный G200 D=5.5 ART. 533654341</t>
  </si>
  <si>
    <t>Генератор сварочной машины ISEB 2645 (GTM)</t>
  </si>
  <si>
    <t>Трансформатор 2645 COD.ELE0TRAS0204</t>
  </si>
  <si>
    <t xml:space="preserve">Блок подачи сварочной проволоки и газа для сварочного аппарата с системой охлаждения   ESAB </t>
  </si>
  <si>
    <t>Втулка направляющая</t>
  </si>
  <si>
    <t>Втулка фиксирующая</t>
  </si>
  <si>
    <t>1910iER-3USB</t>
  </si>
  <si>
    <t>Сканер штих-кода Honeywell Metrologic Granit 1910iER-3USB USB</t>
  </si>
  <si>
    <t>2089119BS0</t>
  </si>
  <si>
    <t> Комплект колец P.C. MASTER CM 1500 D=1100-700</t>
  </si>
  <si>
    <t>2089119BU0</t>
  </si>
  <si>
    <t xml:space="preserve"> Комплект колец P.C. SLAVE CM 1500</t>
  </si>
  <si>
    <t>20A0510330</t>
  </si>
  <si>
    <t xml:space="preserve">Колодка рычага толкателя Sх левая </t>
  </si>
  <si>
    <t>20A0510740</t>
  </si>
  <si>
    <t xml:space="preserve">Колодка рычага толкателя Dх правая </t>
  </si>
  <si>
    <t>20A3515920</t>
  </si>
  <si>
    <t xml:space="preserve">Распорка защитная  20A3515920  </t>
  </si>
  <si>
    <t>20A3520290</t>
  </si>
  <si>
    <t>Распорка кольцевая DE=52 DI=30 H=12</t>
  </si>
  <si>
    <t>20A3520310</t>
  </si>
  <si>
    <t>Крышка задняя</t>
  </si>
  <si>
    <t>20A3520370</t>
  </si>
  <si>
    <t>Крышка передняя</t>
  </si>
  <si>
    <t>Суппорт стальной роторного механизма</t>
  </si>
  <si>
    <t>Правильная вставка 1ХØ 4-5</t>
  </si>
  <si>
    <t>20A3815560</t>
  </si>
  <si>
    <t>Вставка композиционная D 6-7-8-9</t>
  </si>
  <si>
    <t>20A3815570</t>
  </si>
  <si>
    <t>Вставка композиционная D 10-11-12-13</t>
  </si>
  <si>
    <t>20A3815730</t>
  </si>
  <si>
    <t xml:space="preserve">Распорка защитная  20A3815730 </t>
  </si>
  <si>
    <t>Вкладка проволоки предварительно собранная     </t>
  </si>
  <si>
    <t>24A0301732</t>
  </si>
  <si>
    <t>Цилиндр пневматический D=90 H=35 3ST. DOP.EFF.</t>
  </si>
  <si>
    <t>24A0305520</t>
  </si>
  <si>
    <t>Электрод для сварки 40х40х25 нижний</t>
  </si>
  <si>
    <t>24A0310520</t>
  </si>
  <si>
    <t>Электрод для сварки 25х25х38 верхний</t>
  </si>
  <si>
    <t>24A0510100</t>
  </si>
  <si>
    <t>Узел толкателя</t>
  </si>
  <si>
    <t>24A0510170</t>
  </si>
  <si>
    <t>Колодка рычага толкателя в сборе</t>
  </si>
  <si>
    <t>30A3520030</t>
  </si>
  <si>
    <t>Блок протяжки главный</t>
  </si>
  <si>
    <t>30A3525020</t>
  </si>
  <si>
    <t>Блок протяжки вторичный</t>
  </si>
  <si>
    <t>30A3815011</t>
  </si>
  <si>
    <t xml:space="preserve">Ротор в сборе </t>
  </si>
  <si>
    <t>Горелка сварочная для ручной сварки TW4 M4 ART.TOR2MIGA1150 (ICEB)                          </t>
  </si>
  <si>
    <t>6984282A80</t>
  </si>
  <si>
    <t>Платы   для сварочного аппарата ICEB  ESA B + ESA LM  в комплекте</t>
  </si>
  <si>
    <t>ОСНОВАНИЕ 2119X928X140</t>
  </si>
  <si>
    <t>Коннектор M12-90 5MT JFFC04M12050C-SCH (HUMMEL)</t>
  </si>
  <si>
    <t>20A0302150</t>
  </si>
  <si>
    <t xml:space="preserve">Опора верхнего электрода </t>
  </si>
  <si>
    <t>20A3530121</t>
  </si>
  <si>
    <t>Нож фиксированный для проволоки D.8 L=85</t>
  </si>
  <si>
    <t>Ступица для верхнего ролика De = 148 Di = 70 H = 51</t>
  </si>
  <si>
    <t>Внешний фланец для ролика холостого хода</t>
  </si>
  <si>
    <t>Головка плоская потайная  M6X10 DIN 7991</t>
  </si>
  <si>
    <t>Цепь двойная ASA RS 60/2 шаг ячейки 30 (TSUBAKI)</t>
  </si>
  <si>
    <t>Цепь двойная ASA RS 60/2  шаг ячейки 30 (TSUBAKI)</t>
  </si>
  <si>
    <t>Переключатель трехпозиционный 1-0-2-3SB35002EA41</t>
  </si>
  <si>
    <t>Мембрана для тормоза мод.C1200 ART.A2184</t>
  </si>
  <si>
    <t>ВСТАВКА ДАВЛЕНИЯ De16 H=78</t>
  </si>
  <si>
    <t>ВСТАВКА ДАВЛЕНИЯ De16 H=40</t>
  </si>
  <si>
    <t>РОЛИК ПРАВКИ С УВЕЛИЧЕННОЕ КАНАВКОЙ DE89 H36 (MOB.)x205</t>
  </si>
  <si>
    <t>РОЛИК ПРАВКИ С УВЕЛИЧЕННОЕ КАНАВКОЙ DE89 H36x205(FIX)</t>
  </si>
  <si>
    <t>РОЛИК ПРАВКИ С УВЕЛИЧЕННОЕ КАНАВКОЙ DE74 H35</t>
  </si>
  <si>
    <t>РОЛИК ПРАВКИ ВНУТРЕННИЙ В СБОРЕ D89</t>
  </si>
  <si>
    <t>РОЛИК ПРАВКИ ВНЕШНИЙ С УВЕЛИЧЕННОЕ КАНАВКОЙ Dp80 De89 H=17.85 X205</t>
  </si>
  <si>
    <t>РОЛИК ПРАВКИ В СБОРЕD89 H39</t>
  </si>
  <si>
    <t>РОЛИК ПРАВКИ В СБОРЕ (MOB.) D89 H39</t>
  </si>
  <si>
    <t>РОЛИК ПРАВКИ ДВОЙНОЙ В СБОРЕ D89 H18.85</t>
  </si>
  <si>
    <t>РОЛИК ПРАВКИ ДВОЙНОЙ ВНЕШНИЙ D89 H17,85</t>
  </si>
  <si>
    <t>5972110040</t>
  </si>
  <si>
    <t>НАПРАВЛЯЮЩАЯ ДЛЯ ПРУТА</t>
  </si>
  <si>
    <t>БЛОК ВОЗДУШНОЙ ПОДГОТОВКИ С РЕГУЛЯТОРОМ FR+L 1/2" 0-8 ART.1426030 (METALWORK)</t>
  </si>
  <si>
    <t>Ролик мобильный предварительно собранный D89</t>
  </si>
  <si>
    <t>Ролик правки разделительный в сборе DE=89 DI=57</t>
  </si>
  <si>
    <t>2066020A20</t>
  </si>
  <si>
    <t xml:space="preserve">КОРПУС ДЛЯ НОЖА 2XD.6-8 </t>
  </si>
  <si>
    <t>2066020A30</t>
  </si>
  <si>
    <t xml:space="preserve">КОРПУС ДЛЯ НОЖА 2XD.10 </t>
  </si>
  <si>
    <t>2066020A50</t>
  </si>
  <si>
    <t xml:space="preserve">КОРПУС ДЛЯ НОЖА 1XD.12-13 </t>
  </si>
  <si>
    <t>ПЕРЕКЛЮЧАТЕЛЬ ТРЕХПОЗИЦИОННЫЙ ЧЕРНЫЙ БЕЗ ФИКСАЦИИ ПОЛОЖЕНИЯ ART.ZB4-BD5</t>
  </si>
  <si>
    <t>2088312AN0</t>
  </si>
  <si>
    <t>РЕЛЬСА  B=34 H=32 L=1280</t>
  </si>
  <si>
    <t>ШАЙБА DI=20 DE=56 SP=7</t>
  </si>
  <si>
    <t>Оправка гибочная в сборе D.32 L=138.4</t>
  </si>
  <si>
    <t>МОТОР 140W/24V FORNIT.ICEB COD.ELE2MTRC0505</t>
  </si>
  <si>
    <t>ИНТЕРФЕС ДЛЯ CAN-OPEN ДЛЯ МОДУЛЯ B MAXX MOD.BM4-0-CAN-03 (BAUM.)</t>
  </si>
  <si>
    <t>Защитный колпачок CAP3 C374002 (REGG.)</t>
  </si>
  <si>
    <t>Индикатор потока 3/8” C377002 ART.154F7443 (REGG.)</t>
  </si>
  <si>
    <t>30A3530050</t>
  </si>
  <si>
    <t>БЛОК РЕЗКИ В СБОРЕ</t>
  </si>
  <si>
    <t>20A3530310</t>
  </si>
  <si>
    <t>СУППОРТ КУЛАЧКА</t>
  </si>
  <si>
    <t>БЛОК ВОЗВРАТА ГИБКИ С МИКРОЦИЛИНДРОМ</t>
  </si>
  <si>
    <t>НАБОР УПЛОТНЕНИй ДЛЯ ЦИЛИНДРА D=50 COD.360.10</t>
  </si>
  <si>
    <t>ВАЛ СУППОРТ ДЛЯ РОЛИКА DE=54 L=90.50</t>
  </si>
  <si>
    <t>НЕСУЩИЙ ВАЛ РОЛИКА DE=61.500 L=90.50</t>
  </si>
  <si>
    <t>ВАЛ С БОЛТОМ DE=55 L=8</t>
  </si>
  <si>
    <t>ВАЛ КРЕПЛЕНИЯ РОЛИКА DE=54 L=77.50</t>
  </si>
  <si>
    <t xml:space="preserve"> Винт с головкой с внутренним шестигранником M8X16 DIN 91</t>
  </si>
  <si>
    <t>КЛАПАН VDP/L16/FC7-34/L-F002.404 COD.C050150250</t>
  </si>
  <si>
    <t>МОНИТОР LCD 17" TOUCH-SCREEN (UDICOM)</t>
  </si>
  <si>
    <t>Правильная вставка 1XØ10-12</t>
  </si>
  <si>
    <t>ПОДШИПНИК  85X105X35 SKF NK 85/35</t>
  </si>
  <si>
    <t>ПОДШИПНИК 65X78X35 NK 65/35 (SKF)</t>
  </si>
  <si>
    <t>ПОДШИПНИК 25X47X12 SKF 6005-2RS1</t>
  </si>
  <si>
    <t>ПОДШИПНИК 25X38X20 SKF NKI 25/20</t>
  </si>
  <si>
    <t>Ролик верхний в сборе</t>
  </si>
  <si>
    <t>ПОДШИПНИК 20Х35Х10 51104 (SKF)</t>
  </si>
  <si>
    <t>5430411043</t>
  </si>
  <si>
    <t>ПЕРЕКЛЮЧАТЕЛЬ ЧЕРНЫЙ ART.2KA11</t>
  </si>
  <si>
    <t>ПЕРЕКЛЮЧАТЕЛЬ СО СВЕТОМ  MET.3POS. ЗЕЛЕНЫЙ ART.3SB35012EA41</t>
  </si>
  <si>
    <t>КНОПКА КРАСНАЯ ART.3SB35 00?0AA21 (SIEMENS)</t>
  </si>
  <si>
    <t>ПЕРЕКЛЮЧАТЕЛЬ С КЛЮЧОМ 3SB35 00-4LD01 -SIEMENS</t>
  </si>
  <si>
    <t>АВТОМАТИЧЕСКИЙ СВАРОЧНЫЙ АППАРАТ С ФИДЕРОМ MOD. ESA 2645 STD</t>
  </si>
  <si>
    <t>КОННЕКТОР ЭНКОДЕРА JZSPCMP91OEEI</t>
  </si>
  <si>
    <t>КОННЕКТОР МОТОРА SER MS 3108 A 222 S 624 EGM21</t>
  </si>
  <si>
    <t xml:space="preserve">КОННЕКТОР ЭНКОДЕРА мотора </t>
  </si>
  <si>
    <t>КАБЕЛЬ FRX 4G 6 NE.SIG.+G/V UL/CSA ART.25968</t>
  </si>
  <si>
    <t>Экранированный КАБЕЛЬ 4X2,5 13-EYS13G</t>
  </si>
  <si>
    <t>КАБЕЛЬ ДЛЯ  ТРЕКА 4X1,5 13-ILM15G04R</t>
  </si>
  <si>
    <t>КАБЕЛЬ  "массы" 1X25 13-EAK03X01R-N8</t>
  </si>
  <si>
    <t>СОЕДИНЕНИЯ ДЛЯ CAT. KS TIPO 0555.075 COD.Z1MN55R075 (KABEL.)</t>
  </si>
  <si>
    <t>ВИНТ TCEI M8X35 PARZ.FIL.-UNI5931- 8.8</t>
  </si>
  <si>
    <t>20A3520322</t>
  </si>
  <si>
    <t>МУФТА</t>
  </si>
  <si>
    <t xml:space="preserve">Шкив  зубчатый </t>
  </si>
  <si>
    <t xml:space="preserve"> ЭЛЕМЕНТ PCB [IGBT] POWER ART.8.245.026(SINCOSALD)</t>
  </si>
  <si>
    <t>Основание для подшипника DE 48 DI 30 H53</t>
  </si>
  <si>
    <t xml:space="preserve">Зажим для гибочной оправки </t>
  </si>
  <si>
    <t>Штифт фланцевый</t>
  </si>
  <si>
    <t xml:space="preserve">Штифт фланцевый </t>
  </si>
  <si>
    <t>24A0310270</t>
  </si>
  <si>
    <t>ГРУППА ПРЕССА 5КН</t>
  </si>
  <si>
    <t>2088312BL0</t>
  </si>
  <si>
    <t xml:space="preserve">Центратор вилочный для прутков </t>
  </si>
  <si>
    <t>Индикатор положения  OP7 B40 DXF20 R DIST.H15 ART.1513313V</t>
  </si>
  <si>
    <t xml:space="preserve">Винт скользящей части вала </t>
  </si>
  <si>
    <t>ШТИФТ ГИБОЧНЫЙ В СБОРЕ D.47</t>
  </si>
  <si>
    <t xml:space="preserve">ГИБОЧНЫЙ ШТИФТ ВОЗВРАТНЫЙ  В СБОРЕ </t>
  </si>
  <si>
    <t>ЗАГЛУШКА M6X12 DIN 912</t>
  </si>
  <si>
    <t>МОТОР РЕДУКТОР NMRV 030 I=20 KW0.18 4PM=1.8KKG/M B14</t>
  </si>
  <si>
    <t>ЦИЛИНДР ПНЕВМАТИЧЕСКИЙ D.100 C.100</t>
  </si>
  <si>
    <t>ФЛАНЕЦ КРЫШКИ DE 95 DI 54.3 H=7</t>
  </si>
  <si>
    <t>ШАЙБА SCHNORR D.20</t>
  </si>
  <si>
    <t>ВАЛ РАЗДВИЖНОЙ D = 50</t>
  </si>
  <si>
    <t>ВТУЛКА ØI=50 ØE=66 L=70</t>
  </si>
  <si>
    <t>СКРЕБОК-КОЛЬЦО WRM 196228 D.50 ANGST PFISTER)</t>
  </si>
  <si>
    <t>ВАЛ РАЗДВИЖНОЙ ФЛАНЦЕВЫЙ D = 80 107 x115</t>
  </si>
  <si>
    <t>СКРЕБОК-КОЛЬЦО WRM 314362 DI=80(ANGST+PFISTER)</t>
  </si>
  <si>
    <t>ФЛАНЕЦ КРЫШКИ DE 133 DI 86.6 H=11.5</t>
  </si>
  <si>
    <t>КОЛЬЦО СТОПОРНОЕ ДЛЯ ОТВЕРСТИЯ SEEGER D=97</t>
  </si>
  <si>
    <t>НАПРАВЛЯЮЩАЯ СКОЛЬЖЕНИЯ DE96 Di80 H=70</t>
  </si>
  <si>
    <t>КОЛЬЦО СТОПОРНОЕ ДЛЯ ОТВЕРСТИЯ SEEGER SD=66</t>
  </si>
  <si>
    <t>Тормоз магнитный BA 112 MB4 MGM(220/400 50Hz)</t>
  </si>
  <si>
    <t>СОПЛО ГАЗОВОЕ КОНИЧЕСКОЕ</t>
  </si>
  <si>
    <t>СОПЛО ГАЗОВОЕ КОНИЧЕСКОЕ D1.2</t>
  </si>
  <si>
    <t>БЛОК 74.500X57.700X49.500</t>
  </si>
  <si>
    <t>SAGOMA MULTISPACCO DA 100 H=90 SPACCO 25-29-33</t>
  </si>
  <si>
    <t>SPESSORE DA 8 PER SAGOMA MULTISPACCO H=90</t>
  </si>
  <si>
    <t>SPESSORE DA 10 PER SAGOMA MULTISPACCO H=90</t>
  </si>
  <si>
    <t>НАБОР ГИБОЧНОЙ ОПРАВКИ D100 С ПРОСТАВКАМИ 25-29-33 ММ</t>
  </si>
  <si>
    <t>РЕДУКТОР TF100C R=1:200 200/35X80*40 O VA-FLD 200*250*114,3 H30 L</t>
  </si>
  <si>
    <t>БЛОК НАПРАВЛЯЮЩЕЙ QR</t>
  </si>
  <si>
    <t>СТУПИЦА КОЛЕСА ПОГРУЗЧИКА POS.421 DIS.959005</t>
  </si>
  <si>
    <t>КОЛЕСО ПОГРУЗЧИКА DE=180 DI=55</t>
  </si>
  <si>
    <t>КОНТЕЙНЕР ДЕРЖАТЕЛЯ ДИСКА</t>
  </si>
  <si>
    <t>ЦЕПЬ QRC 236 ШАГОВ P=1 B=17. 02 L=5.99</t>
  </si>
  <si>
    <t>ШТИФТ МОБИЛЬНОГО КОЛЕСА</t>
  </si>
  <si>
    <t xml:space="preserve">КОЛЕСО МОБИЛЬНОЕ </t>
  </si>
  <si>
    <t>КОЛЕСО РАДИАЛЬНОЕ</t>
  </si>
  <si>
    <t>ЦЕПИ  КАБЕЛЬНЫЕ В КОМПЛЕКТЕ   ДЛЯ CM PRO 1500 TELESCOP.</t>
  </si>
  <si>
    <t xml:space="preserve"> ТРУБА ЭЛАСТОЛЛАН 98C 4X6 НЕЙТРАЛЬНАЯ</t>
  </si>
  <si>
    <t>СОЕДИНЕНИЕ  в форме "L" от 14 ART.RL4 (MW-2004007)</t>
  </si>
  <si>
    <t>МОСТ ТРЕХФАЗНЫЙ ART.8.242.003 (SINCOSALD)</t>
  </si>
  <si>
    <t>ДВЕРЬ ВЕНТИЛЯТОРА ART. 8.221.0 17</t>
  </si>
  <si>
    <t>ПЛАВКАЯ ВСТАВКА ART.8.295.003 (SINCOSALD)</t>
  </si>
  <si>
    <t>ПРЕДОХРАНИТЕЛЬ 6,3X32 6,3ATH 500V ITALWEBER</t>
  </si>
  <si>
    <t>КОЛЬЦО ЗАЩИТНОЕ ART. 8.215.091</t>
  </si>
  <si>
    <t>КАРТА PCB BOWER ART.8.213.012</t>
  </si>
  <si>
    <t>ТЕРМИСТОР МОСТОВЫХ ДИОДОВ ART.8.295.033 (SINCOSALD)</t>
  </si>
  <si>
    <t>ТРУБА ИЗОЛИРОВАННАЯ ART. 8.215.092</t>
  </si>
  <si>
    <t>КОНТАКТОР ART.8.295.031 (SINCOSALD)</t>
  </si>
  <si>
    <t>ДИОД ART. 8.215.089</t>
  </si>
  <si>
    <t xml:space="preserve"> СВЕТОДИОДНЫЙ ДЕРЖАТЕЛЬ LED ART. 8.215.088</t>
  </si>
  <si>
    <t>ОПОРА ART. 8.215.108</t>
  </si>
  <si>
    <t>ИНДУКТИВНОСТЬ ART.8.212.014 (SINCOSALD)</t>
  </si>
  <si>
    <t>ТРАНСФОРМАТОР ART.8.292.002/A (SINCOSALD)</t>
  </si>
  <si>
    <t>СУППОРТ ЭКСЦЕНТРИКОВЫЙ В СБОРЕ</t>
  </si>
  <si>
    <t xml:space="preserve">КРЫШКА ГНЕЗДА SOCKET CAP M14X35 DIN 912 </t>
  </si>
  <si>
    <t>НОЖ ФИКСИРОВАННЫЙ 50x50x20</t>
  </si>
  <si>
    <t>НОЖ ПОДВИЖНЫЙ 50X50X20</t>
  </si>
  <si>
    <t>РОЛИК ЭНКОДЕРА</t>
  </si>
  <si>
    <t>РОЛИК ПРОТЯЖКИ DE=235.50 Z=116 M=2 DP=232</t>
  </si>
  <si>
    <t xml:space="preserve"> Механизм протяжки сварочной проволоки в комплекте</t>
  </si>
  <si>
    <t>ТРАНСФОРМАТОР МОНОФАЗНЫЙ 500VA 50/60Hz SEC. 0-24/0-18/0-24 TVS500B</t>
  </si>
  <si>
    <t>РЫЧАГ МОБИЛЬНЫЙ ДЛЯ  БАЛАНСИРА</t>
  </si>
  <si>
    <t>ШТИФТ ВЕРХНЕГО РОЛИКА(32082/01) POS. 316 DIS.959004</t>
  </si>
  <si>
    <t>ПРОСТАВКА РОЛИКА  (32084/01) POS.317 DIS.959004</t>
  </si>
  <si>
    <t>ЦИЛИНДР ПНЕВМАТИЧЕСКИЙ ISO D=40 H=250 PNEUMAX 1319.40.250.M</t>
  </si>
  <si>
    <t>ОПОРА ЦИЛИНДРА EX 20016/02 POS.1569</t>
  </si>
  <si>
    <t>СУППОРТ СКОЛЬЖЕНИЯ ГОРИЗОНТАЛЬНЫЙ POS.1545 COD.20023</t>
  </si>
  <si>
    <t>ШАЙБА POS.1551</t>
  </si>
  <si>
    <t>КОЛЬЦО СТОПОРНОЕ ДЛЯ ОТВЕРСТИЯ D=32 DIN 472</t>
  </si>
  <si>
    <t>ПЛАСТИНА МОНТАЖНАЯ РАЗДЕЛИТЕЛЬНАЯ (20025/01) POS.1558</t>
  </si>
  <si>
    <t>ШАЙБА 3</t>
  </si>
  <si>
    <t xml:space="preserve"> ПЛАСТИНА УСТАНОВКИ ГОРИЗОНТАЛЬНОГО ПОЛОЖЕНИЯ ГОРЕЛКИ Pos.1557</t>
  </si>
  <si>
    <t>ПЛАСТИНА МОНТАЖНАЯ(20024/03) POS.1564</t>
  </si>
  <si>
    <t>ПЛАСТИНА С КРЮКОМ ПРАВОСТОРОННЯЯ</t>
  </si>
  <si>
    <t>РОЛИК ПРИЖИМНОЙ "V" INC.16 De=131 Di=102</t>
  </si>
  <si>
    <t>ВИНТ TCBEI M 06X16 UNI-9327 10.9(BRUNITE)</t>
  </si>
  <si>
    <t>ОПРАВКА ГИБОЧНАЯ DE.150 DI.32 H=50</t>
  </si>
  <si>
    <t>ОПРАВКА ГИБОЧНАЯ В СБОРЕ D=40 L=138.4</t>
  </si>
  <si>
    <t>ОПРАВКА ГИБОЧНАЯ В СБОРЕ D.50 L=138.4</t>
  </si>
  <si>
    <t>ОПРАВКА ГИБОЧНАЯ В СБОРЕ D.100 L=138.4</t>
  </si>
  <si>
    <t>ВАЛ ЦЕНТРАЛЬНЫЙ ГИБОЧНОЙ ОПРАВКИ</t>
  </si>
  <si>
    <t>ВТУЛКА ДЛЯ D=8-10-DE 7</t>
  </si>
  <si>
    <t>ВТУЛКА ДЛЯ D=12-14-DE</t>
  </si>
  <si>
    <t>РОЛИК ГИБОЧНЫЙ В СБОРЕ D=57</t>
  </si>
  <si>
    <t>НОЖ ФИКСИРОВАННЫЙ 174X100X61 2XØ8</t>
  </si>
  <si>
    <t>НОЖ ФИКСИРОВАННЫЙ 174X100X61 2XØ10</t>
  </si>
  <si>
    <t>НОЖ ФИКСИРОВАННЫЙ 174X100X61 2XØ10-13</t>
  </si>
  <si>
    <t>НОЖ ФИКСИРОВАННЫЙ 174X100X64 2XØ14</t>
  </si>
  <si>
    <t>НОЖ ФИКСИРОВАННЫЙ 174X100X70 2XØ16</t>
  </si>
  <si>
    <t>НОЖ ФИКСИРОВАННЫЙ 174X100X61 Ø20</t>
  </si>
  <si>
    <t>НОЖ ФИКСИРОВАННЫЙ MONOFILO D.16</t>
  </si>
  <si>
    <t>НОЖ ФИКСИРОВАННЫЙ 174X100X67 Ø22</t>
  </si>
  <si>
    <t>НОЖ ФИКСИРОВАННЫЙ 174X100X61 Ø12-14</t>
  </si>
  <si>
    <t>НОЖ ФИКСИРОВАННЫЙ 100X174X70</t>
  </si>
  <si>
    <t>НОЖ ФИКСИРОВАННЫЙ 174X100X61 Ø8-10</t>
  </si>
  <si>
    <t>РОЛИК ПРАВКИ КОМБИНИРОВАННЫЙ В СБОРЕ</t>
  </si>
  <si>
    <t>РОЛИК ПРАВКИ В СБОРЕ</t>
  </si>
  <si>
    <t>РОЛИК БАЛАНСИРА КОМБИНИРОВАННЫЙ BW 22 DE=92 DI=56</t>
  </si>
  <si>
    <t>ТРАНСФОРМАТОР ОДНОФАЗНЫЙ s.0-220V TVM600A-M</t>
  </si>
  <si>
    <t>ВСТАВКА УСИЛЕННАЯ КРУГЛАЯ D=10 L=60 - UNI 6364</t>
  </si>
  <si>
    <t>РОЛИК ГИБОЧНЫЙ В СБОРЕ D.32 MTR.17</t>
  </si>
  <si>
    <t>ПАЛЕЦ ОПРАВКИ ПОДДЕРЖИВАЮЩИЙ DE=22 L=64.3</t>
  </si>
  <si>
    <t>РОЛИК ГИБОЧНЫЙ ДЛЯ СДВОЕННОЙ АРМАТУРЫ D.50 H=25</t>
  </si>
  <si>
    <t>РОЛИК ГИБОЧНЫЙ ДЛЯ СДВОЕННОЙ АРМАТУРЫ D.40 H=25</t>
  </si>
  <si>
    <t>ОПРАВКА ДЛЯ ДВОЙНОЙ АРМАТУРЫ D.32 H=25</t>
  </si>
  <si>
    <t>ОПРАВКА ГИОЧНАЯ D.25 H=25</t>
  </si>
  <si>
    <t>КОМПЛЕКТ ДЛЯ ЗАМЕНЫ ЧАСТОТНЫХ ПРЕОБРАЗОВАТЕЛЕЙ LAFERT /BMAXX5000</t>
  </si>
  <si>
    <t>SERV_SR1HR</t>
  </si>
  <si>
    <t>КОНСУЛЬТАЦИОННЫЙ УСЛУГИ (1 НОРМОЧАС)</t>
  </si>
  <si>
    <t>МОТОР 3 ФАЗНЫЙ 1.84 кВт P4 220/380/50 SF B5</t>
  </si>
  <si>
    <t>ПЛЕЧО РЕЗКИ В СБОРЕ</t>
  </si>
  <si>
    <t>ШАЙБА ØI=10.500 ØE=68 SP=1</t>
  </si>
  <si>
    <t>БОЛТ ШЕСТИГРАННЫЙ M10X35 DIN 933</t>
  </si>
  <si>
    <t>КРЫШКА РОЛИКА DE 61.5 SP.7</t>
  </si>
  <si>
    <t>КРЫШКА РОЛИКА DA 74 D.62 H=9</t>
  </si>
  <si>
    <t>Датчик PROXIMITY ART.BES M12 MIPSC20BS04G</t>
  </si>
  <si>
    <t>РОЛИК ПРАВКИ ВНУТРЕННИЙ В СБОРЕ D.89 (2463515020)</t>
  </si>
  <si>
    <t>РОЛИК ПРАВКИ ВНУТРЕННИЙ В СБОРЕ D.74 (2463515030)</t>
  </si>
  <si>
    <t>РОЛИК ПРАВКИ ВНЕШНИЙ В СБОРЕ D.89 (2463535050)</t>
  </si>
  <si>
    <t>ПЛАТА УПРАВЛЕНИЯ CANOPEN MOD.BAG-A (ASSE) V.3 FW.02e</t>
  </si>
  <si>
    <t>20A3615070</t>
  </si>
  <si>
    <t>Стержень шестигранный для смазки DE=10 L=70</t>
  </si>
  <si>
    <t>Шарик для смазки M6X1</t>
  </si>
  <si>
    <t>Подшипник 30X62X16 SKF 6206-RS1</t>
  </si>
  <si>
    <t>20a3615140</t>
  </si>
  <si>
    <t>РЕМЕНЬ ЗУБЧАТЫЙ AT 10 L=920 B=25 Z=92</t>
  </si>
  <si>
    <t>КЛАПАН ВЫПУСКНОЙ VSC-544-1/4 (CAMOZZI)</t>
  </si>
  <si>
    <t>СПУСКНОЙ РЕГУЛЯТОР 1/4" MOD.6.03.14(PNEUMAX)</t>
  </si>
  <si>
    <t>СОЕДИНЕНИЕ ПРЯМОЕ 8-1/4 Rif.R1</t>
  </si>
  <si>
    <t xml:space="preserve">ПЕТЛЯ </t>
  </si>
  <si>
    <t xml:space="preserve">СУППОРТ ПОВОРОТНЫЙ </t>
  </si>
  <si>
    <t>ВИНТ TCBEI M 08X16 UNI-9327 10.9</t>
  </si>
  <si>
    <t>20C0550130</t>
  </si>
  <si>
    <t>РОЛИК ØE=195 ØI=115 SP=90</t>
  </si>
  <si>
    <t>20C2045410</t>
  </si>
  <si>
    <t>РОЛИК ØE=140 ØI=65 L=43</t>
  </si>
  <si>
    <t>КЛАПАН ПНЕВМАТИЧЕСКИЙ 414/3.52.0.12.M2 G1/4"(PNEUMAX)</t>
  </si>
  <si>
    <t>24A3660220</t>
  </si>
  <si>
    <t>КАРЕТКА ПОДАЧИ  ПРУТКОВ  T.V1 STOCC.</t>
  </si>
  <si>
    <t>ВАЛ ØE = 85 L = 406.60</t>
  </si>
  <si>
    <t>НАПРАВЛЯЮЩАЯ ВХОДА ПРОВОЛОКИ D.90</t>
  </si>
  <si>
    <t>КЛЮЧ ШЕСТИГРАННЫЙ НАРУЖНЫЙ "Т" ММ.6</t>
  </si>
  <si>
    <t>КЛЮЧ ШЕСТИГРАННЫЙ НАРУЖНЫЙ "Т" ММ 8 US.280T</t>
  </si>
  <si>
    <t>ПЛОСКОГУБЦЫ ДЛЯ ВНУТРЕННИХ УПОРНЫХ КОЛЕЦ D.40-100 USAG 127</t>
  </si>
  <si>
    <t>ПЛОСКОГУБЦЫ НАРУЖНЫЕ SEEGER D = 40-100 USAG 128</t>
  </si>
  <si>
    <t>ПОДШИПНИК РОЛИКОВЫЙ RNA 4908 (48X62X22)</t>
  </si>
  <si>
    <t>ПОДШИПНИК 30X62X20 SKF 22206 E</t>
  </si>
  <si>
    <r>
      <rPr>
        <rFont val="Calibri"/>
        <color theme="1"/>
        <sz val="11.0"/>
      </rPr>
      <t>Направляющая прутка на входе двойная 69.500X69X255 2X</t>
    </r>
    <r>
      <rPr>
        <rFont val="Arial Cyr"/>
        <color theme="1"/>
        <sz val="11.0"/>
      </rPr>
      <t>Ø10</t>
    </r>
  </si>
  <si>
    <t>20883BOC36</t>
  </si>
  <si>
    <t>ВТУЛКА ДЛЯ РАБОТЫ С АРМАТУРОЙ 36 ММ В СБОРЕ</t>
  </si>
  <si>
    <t>20883FOR36</t>
  </si>
  <si>
    <t>ВИЛКА 36-40</t>
  </si>
  <si>
    <t>2090711020</t>
  </si>
  <si>
    <t>2027001050</t>
  </si>
  <si>
    <t>КОЛЕСО ЗУБЧАТОЕ DP=144.36 DE=148.50 DI=133.40 M=3.50 Z=39</t>
  </si>
  <si>
    <t>2426501010</t>
  </si>
  <si>
    <t>2027001060</t>
  </si>
  <si>
    <t>КОЛЕСО ЗУБЧАТОЕ ØP=49.500 ØE=63.250 ØI=44.300 M=4.500 Z=11</t>
  </si>
  <si>
    <t>20A0315B70</t>
  </si>
  <si>
    <t>БАЛКА ПОДЪЕМНАЯ VERSA LINE</t>
  </si>
  <si>
    <t>5905606014</t>
  </si>
  <si>
    <t>5730040016</t>
  </si>
  <si>
    <t>2089109271</t>
  </si>
  <si>
    <t>Оправка гибочная в сборе D.40 L=110.4</t>
  </si>
  <si>
    <t>Оправка гибочная в сборе D.70 L=110.4</t>
  </si>
  <si>
    <t>Оправка гибочная в сборе D.100 L=110.5</t>
  </si>
  <si>
    <t>Оправка гибочная в сборе Ø 150</t>
  </si>
  <si>
    <t>Оправка гибочная в сборе Ø 150 L=110,4</t>
  </si>
  <si>
    <t>Подшипник 35X72X17 6207-VVC3E (NSK)</t>
  </si>
  <si>
    <t>Кольцо стопорное SEEGER D = 72 DIN 472</t>
  </si>
  <si>
    <t>Винт M14X30 DIN 7991</t>
  </si>
  <si>
    <t>Ролик нижний конический De109 Di52 H=48</t>
  </si>
  <si>
    <t>Ролик верхний конический De109 Di52 H=39</t>
  </si>
  <si>
    <t>Направляющая проволоки регулируемая 138.5X102.5X75</t>
  </si>
  <si>
    <t>Узел направляющей проволоки регулируемой</t>
  </si>
  <si>
    <t>Опора подвижного и неподвижного ножа</t>
  </si>
  <si>
    <t>ФИКСАТОР ПРУТА Ø30 L=110</t>
  </si>
  <si>
    <t>ВИНТ M8 L=85.500</t>
  </si>
  <si>
    <t>ВТУЛКА ГИДРАВЛИЧЕСКОГО КРЕПЛЕНИЯ В СБОРЕ</t>
  </si>
  <si>
    <t>20883DB001</t>
  </si>
  <si>
    <t>СПЕЦИАЛЬНАЯ ВТУЛКА ДЛЯ СДВОЕННОЙ АРМАТУРЫ (ДО 32 ММ)</t>
  </si>
  <si>
    <t>20883DB002</t>
  </si>
  <si>
    <t>ВТУЛКА ДЛЯ КВАРДРАТНЫХ КАРКАСОВ (ДО 32 ММ)</t>
  </si>
  <si>
    <t>20C0530130</t>
  </si>
  <si>
    <t>ШНЕК ПРАВЫЙ</t>
  </si>
  <si>
    <t>Регулятор шага спирали CER 32</t>
  </si>
  <si>
    <t xml:space="preserve">ШАЙБА КРЫШКИ ПОДШИПНИКА CER 32 </t>
  </si>
  <si>
    <t xml:space="preserve">Защита гибочного механизма </t>
  </si>
  <si>
    <t>Переключатель педали в сборе для CER32</t>
  </si>
  <si>
    <t>Изменитель скорости CAL 34 в сборе  (CER32)</t>
  </si>
  <si>
    <t xml:space="preserve">Ролик (NR.17) CER32 </t>
  </si>
  <si>
    <t>ПЛАСТИНА ЗАЩИТНАЯ ДЕРЖАТЕЛЯ</t>
  </si>
  <si>
    <t>КНОПКА КРАСНАЯ "ГРИБ" 3SB35 00-1HA20</t>
  </si>
  <si>
    <t>РЕДУКТОР TC112BV R=1:50 200/22 X50-B3 (TRAMEC)</t>
  </si>
  <si>
    <t>КЛАПАН ПНЕВМАТИЧЕСКИЙ 2111122-T-10 NA15/02</t>
  </si>
  <si>
    <t>КАБЕЛЬ ГЕНЕРАТОР - КАРЕТКА ESA 2645W MT.5</t>
  </si>
  <si>
    <t>КАБЕЛЬ МАССЫ 70ММ 2</t>
  </si>
  <si>
    <t>6984286070</t>
  </si>
  <si>
    <t>Насос в сборе с мотором для сварочного аппарата ICEB COD.ELE2ELPM0002</t>
  </si>
  <si>
    <t>ЦИЛИНДР ПНЕВМАТИЧЕСКИЙ ISO D=50 H=75 COD.61M3P050A0075V (CAMOZZI)</t>
  </si>
  <si>
    <t>2066020270</t>
  </si>
  <si>
    <t>ВАЛ ПРИВОДНОЙ БАЛАНСИРА DE = 31 L = 84</t>
  </si>
  <si>
    <t>ВАЛ ПРИВОДНОЙ БАЛАНСИРА (левый) DE=31 L=84</t>
  </si>
  <si>
    <t>ВАЛ С РЕЗЬБОЙ DE = 16 L = 190</t>
  </si>
  <si>
    <t>20F4515780</t>
  </si>
  <si>
    <t>ПЛАСТИНА 38X50 SP=3</t>
  </si>
  <si>
    <t>ПЛАСТИНА 15X38 SP=3</t>
  </si>
  <si>
    <t>20F4515800</t>
  </si>
  <si>
    <t>ПЛАСТИНА 15X124 SP=1.500</t>
  </si>
  <si>
    <t>20F4515810</t>
  </si>
  <si>
    <t>ПЛАСТИНА 15X144 SP=1.500</t>
  </si>
  <si>
    <t>20F4515820</t>
  </si>
  <si>
    <t>ПЛАСТИНА 15X164 SP=1.500</t>
  </si>
  <si>
    <t>2066035D20</t>
  </si>
  <si>
    <t>РОЛИК  ДВОЙНОЙ ПРАВИЛЬНЫЙ De89 ПОДШИПНИК-SEEGER</t>
  </si>
  <si>
    <t>ПЛАСТИНА ПЕРЕДАЧИ С ФАСКОЙ 120X50X15</t>
  </si>
  <si>
    <t>ФЛАНЕЦ КОРРЕКЦИОННОГО ВАЛА DE 83.5 H30 DX</t>
  </si>
  <si>
    <t>УПЛОТНЕНИЕ V-RING VA-120</t>
  </si>
  <si>
    <t>2465035030</t>
  </si>
  <si>
    <t>2085520H51</t>
  </si>
  <si>
    <t>2085505A20</t>
  </si>
  <si>
    <t>2085520FW0</t>
  </si>
  <si>
    <t>2085530AN1</t>
  </si>
  <si>
    <t>2085530BA1</t>
  </si>
  <si>
    <t>2085530BB1</t>
  </si>
  <si>
    <t>2085520D51</t>
  </si>
  <si>
    <t>2085520FK0</t>
  </si>
  <si>
    <t>20A3615190</t>
  </si>
  <si>
    <t>НАПРАВЛЯЮЩАЯ ВТУЛКА РОТОРА D.7 - D.10</t>
  </si>
  <si>
    <t>СОЕДИНЕНИЕ ГИБКОЕ FLEX-P P047.10.22.32 (Ø6-Ø10) (HUCO)</t>
  </si>
  <si>
    <t>СУППОРТ 0X104X66</t>
  </si>
  <si>
    <t>НАБОР КОЛОНН ДЛЯ GR 90/100 (
MGM)</t>
  </si>
  <si>
    <t>ПРУЖИНА øe35x4 L=53 ЛЕВАЯ</t>
  </si>
  <si>
    <t>ДАТЧИК ПРИБЛИЖЕНИЯ BB-M1202P-C11P2-S PNP24V 30MM С КАБЕЛЕМ MT.2</t>
  </si>
  <si>
    <t>ДАТЧИК ПРИБЛИЖЕНИЯ BB-M12202P-C21S12-SPNP 24V (LIANFAKE)</t>
  </si>
  <si>
    <t>КАБЕЛЬ СОЕДИНИТЕЛЬНЫЙ 2 М ДЛЯ ДАТЧИКА - BV-4W2 (LIANFAKE)</t>
  </si>
  <si>
    <t>ДАТЧИК ПРИБЛИЖЕНИЯ BB-M1202P-C11S12-S PNP 24V 50MM (LIANFAKE)</t>
  </si>
  <si>
    <t>СЕРВОМОТОР MCS19P30 RSO P1 BNST 5 S00 (LENZE)</t>
  </si>
  <si>
    <t>ВТУЛКА ФИКСИРУЮЩАЯ В СБОРЕ D.43</t>
  </si>
  <si>
    <t>СЕРВОМОТОР MCS14P32 RSO B0 BNST 5 S00 (LENZE)</t>
  </si>
  <si>
    <t>МОТОР ТРЕХФАЗНЫЙ KW 0.37 P4 230/400/50 SF B5</t>
  </si>
  <si>
    <t>ПОДЪЕМНИК ЦЕПНОЙ ЭЛЕКТРИЧЕСКИЙ БЕЗ ПУЛЬТА УПРАВЛЕНИЯ CPV 10-8 KG1000 M</t>
  </si>
  <si>
    <t>20A3801680</t>
  </si>
  <si>
    <t>КОМПЛЕКТ ЗАЩИТНЫХ УСТРОЙСТВ</t>
  </si>
  <si>
    <t>20C2027140</t>
  </si>
  <si>
    <t>ДИСК-ФЛАНЕЦ КОЛЬЦА БАРАБАНА DE=807 DI=695 SP=38</t>
  </si>
  <si>
    <t>20C2025040</t>
  </si>
  <si>
    <t>КОЛЬЦО БАРАБАНА ПРОТЯЖКИ СРЕДНЕЕ ØI=726 ØE=760 L=120</t>
  </si>
  <si>
    <t>20C2027080</t>
  </si>
  <si>
    <t>КОЛЬЦО БАРАБАНА ПРОТЯЖКИ НАРУЖНОЕ ØI=724 ØE=765 L=76</t>
  </si>
  <si>
    <t>20C2025030</t>
  </si>
  <si>
    <t>КОЛЬЦО БАРАБАНА ПРОТЯЖКИ ВНУТРЕННЕЕ ØI=574 ØE=610 L=70</t>
  </si>
  <si>
    <t>НОЖ ФИКСИРОВАННЫЙ В СБОРЕ 1XD.6</t>
  </si>
  <si>
    <t>ПОДШИПНИК  20X42X12 SKF 6004-2RS1</t>
  </si>
  <si>
    <t>ПОДШИПНИК 65X78X25 SKF NK 65/25</t>
  </si>
  <si>
    <t>ПОДШИПНИК 45X85X19 6209-2RS1(SKF)</t>
  </si>
  <si>
    <t>ПОДШИПНИК 50X90X23 22210 E(SKF)</t>
  </si>
  <si>
    <t>РАЗЪЕМ МЕТАЛЛИЧЕСКИЙ PLD121/171 18018302 ART.400872</t>
  </si>
  <si>
    <t>РАЗЪЕМ РЕЗОЛЬВЕРА 12 КОНТАКТОВ 18018303 ART.505266 (BAUMULLER)</t>
  </si>
  <si>
    <t>КОНТАКТЫ МЕТАЛЛИЧЕСКИЕ Art.RMO18018288</t>
  </si>
  <si>
    <t>КЛЕММА "МАМА" ART.RC-1KS2000 02 COD.1602998</t>
  </si>
  <si>
    <t>КОННЕКТОР РЕЗОЛЬВЕРА M23 12 P.ART.7.106.512.022 (HUMMEL)</t>
  </si>
  <si>
    <t>КЛАПАН ЭЛЕКТРОМАГНИТНЫЙ 24V DC</t>
  </si>
  <si>
    <t>НАПРАВЛЯЮЩАЯ ВХОДНАЯ DE=49 DI=26 L=234,5</t>
  </si>
  <si>
    <t>НАПРАВЛЯЮЩАЯ ПРОМЕЖУТОЧНАЯ 65X57X80</t>
  </si>
  <si>
    <t>НАПРАВЛЯЮЩАЯ ВЫХОДНАЯ 65X57X52</t>
  </si>
  <si>
    <t>ЗАМОК ЭЛЕКТРОШКАФА В СБОРЕ</t>
  </si>
  <si>
    <t>2563535010</t>
  </si>
  <si>
    <t>2563535001</t>
  </si>
  <si>
    <t>РУКОЯТКА ФИКСАЦИИ ПРОВОЛОКИ VC.192/50 p-M10X30 (SOST. 57330000080)</t>
  </si>
  <si>
    <t>ТАВОТНИЦА НАКЛОННАЯ 45^ M10x1.5</t>
  </si>
  <si>
    <t>СЕЛЕКТОР С КЛЮЧОМ MAN/AUT/PROG. ART.ZB4-BG3</t>
  </si>
  <si>
    <t>НАКЛАДКА БЕЛОЙ ЛАМПОЧКИ ART.ZB4-BV013</t>
  </si>
  <si>
    <t>КРЫШКА ВНЕШНЕГО БЛОКА (189X113X883)</t>
  </si>
  <si>
    <t>ЦИЛИНДР ПНЕВМАТИЧЕСКИЙ ISO D=63 H=65 COD.320.00.63.65</t>
  </si>
  <si>
    <t>2863535220</t>
  </si>
  <si>
    <t>БЛОК ПОДАЧИ S.428X413X167 I = 198,3</t>
  </si>
  <si>
    <t>БЛОК ТЯГИ В СБОРЕ FORMULA 14 SAP. "RDM" (SM63605020)</t>
  </si>
  <si>
    <t>ВСТАВКА ДЛЯ ПРАВКИ КОМБИНИРОВАННАЯ ДЛЯ ДИАМЕТРОВ 5-8</t>
  </si>
  <si>
    <t>РЕЛЕ ДАВЛЕНИЯ ГАЗА INVENSYS LPS 10/03</t>
  </si>
  <si>
    <t>ОСНОВАНИЕ ДЛЯ РЕЛЕ ДАВЛЕНИЯ ГАЗА MOD.LPS 10/3</t>
  </si>
  <si>
    <t>РЫЧАГ ПЕРЕКЛЮЧАТЕЛЯ ART.XD4-PA24 МАНИПУЛЯТОР (4 ПОЛОЖЕНИЯ -</t>
  </si>
  <si>
    <t>КОНТАКТОР MINI 6A 24VDC "NO" + ФИЛЬТР LP1K0610BD</t>
  </si>
  <si>
    <t>РЕДУКТОР ZF100CO R=1:250 200/22 X50 O B3</t>
  </si>
  <si>
    <t>РЕДУКТОР GEAR TC100CO R=1:125 200/22X50-42-O-B3 LUBR (TRAMEC)</t>
  </si>
  <si>
    <t>Фланец блокировки двигателя</t>
  </si>
  <si>
    <t>ПОДШИПНИК 50X110X27</t>
  </si>
  <si>
    <t>20883BOC40</t>
  </si>
  <si>
    <t>ВТУЛКА ДЛЯ РАБОТЫ С АРМАТУРОЙ 40 ММ В СБОРЕ</t>
  </si>
  <si>
    <t>20883FOR40</t>
  </si>
  <si>
    <t>ПОДШИПНИК 25X47X12 6005-2RSH (SKF)</t>
  </si>
  <si>
    <t>ПОДШИПНИК 25X52X15 6205-2RS1(SKF)</t>
  </si>
  <si>
    <t>ПОДШИПНИК 30X62X16 6206-2RS1(SKF)</t>
  </si>
  <si>
    <t>ПОДШИПНИК 40X80X18 6208-2RS1(SKF)</t>
  </si>
  <si>
    <t>ПОДШИПНИК 45X75X10 16009(SKF)</t>
  </si>
  <si>
    <t>ПОДШИПНИК 50X90X20 6210-2RS1(SKF)</t>
  </si>
  <si>
    <t>ПОДШИПНИК 80X140X28.25 30216(SKF)</t>
  </si>
  <si>
    <t>ПОДШИПНИК 100X125X13 61820-2RS1 (SKF)</t>
  </si>
  <si>
    <t>ПОДШИПНИК 100X140X25 ART.32920/Q (SKF)</t>
  </si>
  <si>
    <t>ПОДШИПНИК 100X180X37 30220(SKF)</t>
  </si>
  <si>
    <t>ПОДШИПНИК 105X160X26 ART.6021 (SKF)</t>
  </si>
  <si>
    <t>ПОДШИПНИК 110x180x69  24122 CCK30/W33(SKF)</t>
  </si>
  <si>
    <t>ПОДШИПНИК 10X30X9 6200 2RS1 (SKF)</t>
  </si>
  <si>
    <t>ПОДШИПНИК 110X200X41 SKF 30222</t>
  </si>
  <si>
    <t>ПОДШИПНИК 120X215X58 22224 E(SKF)</t>
  </si>
  <si>
    <t>ПОДШИПНИК 12X21X5 61801 2RS1 (SKF)</t>
  </si>
  <si>
    <t>ПОДШИПНИК 12X24X6 61901-2RS1(SKF)</t>
  </si>
  <si>
    <t>ПОДШИПНИК 12X28X8 6001-2RS1(SKF)</t>
  </si>
  <si>
    <t>ПОДШИПНИК 12X32X10 SKF 6201-2RS1</t>
  </si>
  <si>
    <t>ПОДШИПНИК 12X32X15.9 SKF 3201ATN9</t>
  </si>
  <si>
    <t>ПОДШИПНИК 12X35X10 361201 R (SKF)</t>
  </si>
  <si>
    <t>ПОДШИПНИК 12X37X12 6301-2RSH (SKF)</t>
  </si>
  <si>
    <t>ПОДШИПНИК 130X165X18 SKF 61826-2RS1</t>
  </si>
  <si>
    <t>ПОДШИПНИК 130X165X18 SKF 61826-2RZ</t>
  </si>
  <si>
    <t>ПОДШИПНИК 130X210X64 23126 CC/W33(SKF)</t>
  </si>
  <si>
    <t>ПОДШИПНИК 130X230X67.75 32226 (SKF)</t>
  </si>
  <si>
    <t>ПОДШИПНИК 140X210X22 ART.16028 (SKF)</t>
  </si>
  <si>
    <t>ПОДШИПНИК 150x250x100 24130 CC/W33(SKF)</t>
  </si>
  <si>
    <t>ПОДШИПНИК 15X28X7 61902-2RS1 (SKF)</t>
  </si>
  <si>
    <t>ПОДШИПНИК 15X32X8 SKF 16002</t>
  </si>
  <si>
    <t>ПОДШИПНИК 15X32X9  6002-2RS1(SKF)</t>
  </si>
  <si>
    <t>ПОДШИПНИК 15X35X11 SKF 6202-2RS1</t>
  </si>
  <si>
    <t>ПОДШИПНИК 15X35X14 SKF 62202-2RS1</t>
  </si>
  <si>
    <t>ПОДШИПНИК 15X35X15.9 3202 A-2RS1TN9 (SKF)</t>
  </si>
  <si>
    <t>ПОДШИПНИК 16014 70X110X13  (SKF)</t>
  </si>
  <si>
    <t>ПОДШИПНИК 170X260X90 ART.C4034(SKF)</t>
  </si>
  <si>
    <t>ПОДШИПНИК 17X35X10 6003-2RS1(SKF)</t>
  </si>
  <si>
    <t>ПОДШИПНИК 17X40X12 6203-2RS1(SKF)</t>
  </si>
  <si>
    <t>ПОДШИПНИК 17X40X17.5 3203 A-2RS1TN9(SKF)</t>
  </si>
  <si>
    <t>ПОДШИПНИК 17X47X14 SKF 6303-2RS1</t>
  </si>
  <si>
    <t>ПОДШИПНИК 180x100x46 22220 E/C4 (SKF)</t>
  </si>
  <si>
    <t>ПОДШИПНИК 180X225X45 NA ART.4836 (SKF)</t>
  </si>
  <si>
    <t>ПОДШИПНИК 200x280x60 23940-S-MB(SKF)</t>
  </si>
  <si>
    <t>ПОДШИПНИК 20X35X10 51104 (SKF)</t>
  </si>
  <si>
    <t>ПОДШИПНИК 20X37X9  61904-2RS1(SKF)</t>
  </si>
  <si>
    <t>ПОДШИПНИК 20X42X12 6004-2RS1(SKF)</t>
  </si>
  <si>
    <t>ПОДШИПНИК 20X42X15 32004 PER(SKF)</t>
  </si>
  <si>
    <t>ПОДШИПНИК 20X47X14 6204-2RS1(SKF)</t>
  </si>
  <si>
    <t>ПОДШИПНИК 20X47X15.25 SKF 30204 J2(SKF)</t>
  </si>
  <si>
    <t>ПОДШИПНИК 20X47X18 SKF 2204 E-2RS 1</t>
  </si>
  <si>
    <t>ПОДШИПНИК 20X52X15 SKF 6304-2RS1</t>
  </si>
  <si>
    <t>ПОДШИПНИК 20X52X22.2 3304 A-2RS1TN9(SKF)</t>
  </si>
  <si>
    <t>ПОДШИПНИК 22X30X13 RNA ART.4903 (SKF)</t>
  </si>
  <si>
    <t>ПОДШИПНИК 25X38X20 NKI 25/20(SKF)</t>
  </si>
  <si>
    <t>ПОДШИПНИК 25X42X18 NA 4905-2RS (SKF)</t>
  </si>
  <si>
    <t>ПОДШИПНИК 25X42X9 SKF 61905-2RS1</t>
  </si>
  <si>
    <t>ПОДШИПНИК 25x47x12 NU 1005(SKF)</t>
  </si>
  <si>
    <t>ПОДШИПНИК 25X47X15 51205(SKF)</t>
  </si>
  <si>
    <t>ПОДШИПНИК 25X52X16.25 SKF 30205 J2(SKF)</t>
  </si>
  <si>
    <t>ПОДШИПНИК 25X52X20.6 3205 A-2RS1TN9(SKF)</t>
  </si>
  <si>
    <t>ПОДШИПНИК 25X52X20.6 SKF 3205A-2ZTN9</t>
  </si>
  <si>
    <t>ПОДШИПНИК 25X52X23 TENUTA INCORP. BS2-2205-2CS (SKF)</t>
  </si>
  <si>
    <t>ПОДШИПНИК 25X62X15 361205 (SKF)</t>
  </si>
  <si>
    <t>ПОДШИПНИК 25X62X17 6305-2RS1(SKF)</t>
  </si>
  <si>
    <t>ПОДШИПНИК 260x360x75 23952-MB(SKF)</t>
  </si>
  <si>
    <t>ПОДШИПНИК 30X42X17 RNA 4905(SKF)</t>
  </si>
  <si>
    <t>ПОДШИПНИК 30X47X11 51106 (SKF)</t>
  </si>
  <si>
    <t>ПОДШИПНИК 30X52X16 SKF 51206</t>
  </si>
  <si>
    <t>ПОДШИПНИК 30X55X13 6006-2RS1(SKF)</t>
  </si>
  <si>
    <t>ПОДШИПНИК 30X55X13 6006(SKF)</t>
  </si>
  <si>
    <t>ПОДШИПНИК 30X55X13 NU 1006(SKF)</t>
  </si>
  <si>
    <t>ПОДШИПНИК 30X60X21 51306(SKF)</t>
  </si>
  <si>
    <t>ПОДШИПНИК 30x62x16 NU 206 ECP(SKF)</t>
  </si>
  <si>
    <t>ПОДШИПНИК 30X62X17.25 SKF 30206 J2(SKF)</t>
  </si>
  <si>
    <t>ПОДШИПНИК 30X62X20 SKF 2206 ETN9</t>
  </si>
  <si>
    <t>ПОДШИПНИК 30X62X20 22206 E(SKF)</t>
  </si>
  <si>
    <t>ПОДШИПНИК 30X62X20 SKF 22206-E/C3</t>
  </si>
  <si>
    <t>ПОДШИПНИК 30X62X20 SKF 22206-E/C4</t>
  </si>
  <si>
    <t>ПОДШИПНИК 30X62X21.25 SKF 32206 J2</t>
  </si>
  <si>
    <t>ПОДШИПНИК 30X72X19 6306-2RS1(SKF)</t>
  </si>
  <si>
    <t>ПОДШИПНИК 30X72X19 SKF 7306 BEP(SKF)</t>
  </si>
  <si>
    <t>ПОДШИПНИК 35X47X7 SKF 61807-2RS1</t>
  </si>
  <si>
    <t>ПОДШИПНИК 35X55X10 61907-2RS1(SKF)</t>
  </si>
  <si>
    <t>ПОДШИПНИК 35X62X14 6007-2RS1(SKF)</t>
  </si>
  <si>
    <t>ПОДШИПНИК 35X62X14 6007-DDUC3 (SKF)</t>
  </si>
  <si>
    <t>ПОДШИПНИК 35X68X24 51307(SKF)</t>
  </si>
  <si>
    <t>ПОДШИПНИК 35X72X17 6207-2RS1(SKF)</t>
  </si>
  <si>
    <t>ПОДШИПНИК 35X72X17 QJ 207 N2MA (SKF)</t>
  </si>
  <si>
    <t>ПОДШИПНИК 35X72X23 22207 E(SKF)</t>
  </si>
  <si>
    <t>ПОДШИПНИК 35X72X24.25 32207 J2(SKF)</t>
  </si>
  <si>
    <t>ПОДШИПНИК 35X80X21 6307-2RS1(SKF)</t>
  </si>
  <si>
    <t>ПОДШИПНИК 35X80X21 SKF 7307 BEP(SKF)</t>
  </si>
  <si>
    <t>ПОДШИПНИК 35X80X21 SKF QJ 307 MA</t>
  </si>
  <si>
    <t>ПОДШИПНИК 35X80X32.75 32307 J2(SKF)</t>
  </si>
  <si>
    <t>ПОДШИПНИК 35X80X34.9 3307 A-2RS(SKF)</t>
  </si>
  <si>
    <t>ПОДШИПНИК 40X52X36 RNA 69/32(SKF)</t>
  </si>
  <si>
    <t>ПОДШИПНИК 40X62X12 61908-2RS1(SKF)</t>
  </si>
  <si>
    <t>ПОДШИПНИК 40X68X15 6008-2RS1(SKF)</t>
  </si>
  <si>
    <t>ПОДШИПНИК 40X78X26 51308(SKF)</t>
  </si>
  <si>
    <t>ПОДШИПНИК 40X80X18 6208(SKF)</t>
  </si>
  <si>
    <t>ПОДШИПНИК 40X80X18 6208 2RS1 (SKF)</t>
  </si>
  <si>
    <t>ПОДШИПНИК 40X80X18 QJ 208 N2MA (SKF)</t>
  </si>
  <si>
    <t>ПОДШИПНИК 40X80X19.75 30208(SKF)</t>
  </si>
  <si>
    <t>ПОДШИПНИК 40X80X23 22208 E/C4(SKF)</t>
  </si>
  <si>
    <t>ПОДШИПНИК 40X80X23 62208-2RS1(SKF)</t>
  </si>
  <si>
    <t>ПОДШИПНИК 40X80X30.2 3208 A-2RS1TN9(SKF)</t>
  </si>
  <si>
    <t>ПОДШИПНИК 40X90X23 6308-2RS1(SKF)</t>
  </si>
  <si>
    <t>ПОДШИПНИК 45X100X36 2309 2RS.TV (SKF)</t>
  </si>
  <si>
    <t>ПОДШИПНИК 45X68X12 61909-2RS1 SKF</t>
  </si>
  <si>
    <t>ПОДШИПНИК 45X75X16 6009-2RS1(SKF)</t>
  </si>
  <si>
    <t>ПОДШИПНИК 45X85X19 6209(SKF)</t>
  </si>
  <si>
    <t>ПОДШИПНИК 45X85X19 SKF 1209 EKTN9</t>
  </si>
  <si>
    <t>ПОДШИПНИК 45X85X19 SKF 7209 BEP</t>
  </si>
  <si>
    <t>ПОДШИПНИК 45X85X23 2209 E 2RS1TN9 (SKF)</t>
  </si>
  <si>
    <t>ПОДШИПНИК 45X85X23 62209-2RS1(SKF)</t>
  </si>
  <si>
    <t>ПОДШИПНИК 45X85X23 22209 E(SKF)</t>
  </si>
  <si>
    <t>ПОДШИПНИК 45X85X24.75 SKF 32209</t>
  </si>
  <si>
    <t>ПОДШИПНИК 48X62X40 RNA 6908(SKF)</t>
  </si>
  <si>
    <t>ПОДШИПНИК 50X80X16 6010-2RS1(SKF)</t>
  </si>
  <si>
    <t>ПОДШИПНИК 50X80X20 32010 PER(SKF)</t>
  </si>
  <si>
    <t>ПОДШИПНИК 50X90X21,75 30210 J2/Q (SKF)</t>
  </si>
  <si>
    <t>ПОДШИПНИК 50X90X23 2210 EKTN9(SKF)</t>
  </si>
  <si>
    <t>ПОДШИПНИК 50X90X23 2210 ETN9(SKF)</t>
  </si>
  <si>
    <t>ПОДШИПНИК 50X90X23 SKF 4210 ATN9</t>
  </si>
  <si>
    <t>ПОДШИПНИК 50X90X28 BS2-2210 2CS(SKF)</t>
  </si>
  <si>
    <t>ПОДШИПНИК 50X90X30.2 3210 E-2RS1TN9(SKF)</t>
  </si>
  <si>
    <t>ПОДШИПНИК 50X90X24.75 32210(SKF)</t>
  </si>
  <si>
    <t>ПОДШИПНИК 55X100X21 6211-2RS1SKF</t>
  </si>
  <si>
    <t>ПОДШИПНИК 55X100X25 22211 E(SKF)</t>
  </si>
  <si>
    <t>ПОДШИПНИК 55X100X31 BS2-2211 2CS(SKF)</t>
  </si>
  <si>
    <t>ПОДШИПНИК 6005 2-Z (SKF)</t>
  </si>
  <si>
    <t>ПОДШИПНИК 60X110X22 6212-2RS1(SKF)</t>
  </si>
  <si>
    <t>ПОДШИПНИК 60X110X22 6212 2RSC3 (SKF)</t>
  </si>
  <si>
    <t>ПОДШИПНИК 60X110X22 NUP 212 EC(SKF)</t>
  </si>
  <si>
    <t>ПОДШИПНИК 60X110X22 QJ 212 (SKF)</t>
  </si>
  <si>
    <t>ПОДШИПНИК 60X82X25 SKF NKI 60/25</t>
  </si>
  <si>
    <t>ПОДШИПНИК 60X85X13 61912-2RS1 (SKF)</t>
  </si>
  <si>
    <t>ПОДШИПНИК 60X85X25 NNC 4912 V(SKF)</t>
  </si>
  <si>
    <t>ПОДШИПНИК 61800 - 2RS1 (SKF)</t>
  </si>
  <si>
    <t>ПОДШИПНИК 61820 2RSR-Y INA (SKF)</t>
  </si>
  <si>
    <t>ПОДШИПНИК 6205 85008006205000 (SKF TRG)</t>
  </si>
  <si>
    <t>ПОДШИПНИК SENSORIZZATO 6206/064S2/EA002A(SKF)</t>
  </si>
  <si>
    <t>ПОДШИПНИК 65X120X23 6213-2RS1(SKF)</t>
  </si>
  <si>
    <t>ПОДШИПНИК 65X120X31 22213 E(SKF)</t>
  </si>
  <si>
    <t>ПОДШИПНИК 65X140X33 SKF QJ 313 MA</t>
  </si>
  <si>
    <t>ПОДШИПНИК 65X78X25 NK 65/25(SKF)</t>
  </si>
  <si>
    <t>ПОДШИПНИК 65X78X35 NK 65/35(SKF)</t>
  </si>
  <si>
    <t>ПОДШИПНИК 70X100X16 61914-2RS (SKF)</t>
  </si>
  <si>
    <t>ПОДШИПНИК 70X125X24 6214 2RS1 (SKF)</t>
  </si>
  <si>
    <t>ПОДШИПНИК 70X125X24 SKF 6214</t>
  </si>
  <si>
    <t>ПОДШИПНИК 70X125X31 22214 E(SKF)</t>
  </si>
  <si>
    <t>ПОДШИПНИК 70X150X35 6314-2RS1(SKF)</t>
  </si>
  <si>
    <t>ПОДШИПНИК 70X150X35 21314 CC(SKF)</t>
  </si>
  <si>
    <t>ПОДШИПНИК 70X85X35 NK 70/35(SKF)</t>
  </si>
  <si>
    <t>ПОДШИПНИК 70X90X10 SKF 61814-2RS1</t>
  </si>
  <si>
    <t>ПОДШИПНИК 75X130X27.25 30215(SKF)</t>
  </si>
  <si>
    <t>ПОДШИПНИК 75X130X31 22215 E(SKF)</t>
  </si>
  <si>
    <t>ПОДШИПНИК 75X130X31 SKF 22215-E/C3</t>
  </si>
  <si>
    <t>ПОДШИПНИК 75X160X37 CCK ART.21315 (SKF)</t>
  </si>
  <si>
    <t>ПОДШИПНИК 75X92X35 NK 75/35(SKF)</t>
  </si>
  <si>
    <t>ПОДШИПНИК 7X19X6  SKF 607-2RS1</t>
  </si>
  <si>
    <t>ПОДШИПНИК 80X125X22 6016-2RS1(SKF)</t>
  </si>
  <si>
    <t>ПОДШИПНИК 80X140X40 ART.BS2-2216 2CS (SKF)</t>
  </si>
  <si>
    <t>ПОДШИПНИК 80X170X58 22316 E (SKF)</t>
  </si>
  <si>
    <t>ПОДШИПНИК 80X95X35 NK 80/3 (SKF)</t>
  </si>
  <si>
    <t>ПОДШИПНИК 85-150-44 TENUTA INCORP. BS2-2217-2CS (SKF)</t>
  </si>
  <si>
    <t>ПОДШИПНИК 85X105X35 NK 85/35(SKF)</t>
  </si>
  <si>
    <t>ПОДШИПНИК 8X22X7 SKF 608-2RS1</t>
  </si>
  <si>
    <t>ПОДШИПНИК 90x110x35 NK 90/35A(SKF)</t>
  </si>
  <si>
    <t>ПОДШИПНИК 90X120X36 NKI 90/36 (SKF)</t>
  </si>
  <si>
    <t>ПОДШИПНИК 90X125X18 SKF 61918</t>
  </si>
  <si>
    <t>ПОДШИПНИК 90X160X32.5 30218(SKF)</t>
  </si>
  <si>
    <t>ПОДШИПНИК 90X160X40 22218 EK(SKF)</t>
  </si>
  <si>
    <t>ПОДШИПНИК 95X170X32 6219 2RS (SKF)</t>
  </si>
  <si>
    <t>ПОДШИПНИК 50X62X25 NK 50/25 A(SKF)</t>
  </si>
  <si>
    <t>ПОДШИПНИК SKF  6009_2RS1</t>
  </si>
  <si>
    <t>ПОДШИПНИК 25X52X18 22205 E(SKF)</t>
  </si>
  <si>
    <t>ПОДШИПНИК 50X110X27 6310-2RS1 (FAG)</t>
  </si>
  <si>
    <t>20883BOC55</t>
  </si>
  <si>
    <t xml:space="preserve">ВТУЛКА ДЛЯ РАБОТЫ С АРМАТУРОЙ 55 ММ </t>
  </si>
  <si>
    <t>КОРПУС ПОДШИПНИКА СО ВСТРОЕННЫМИ ШАРИКОВЫМИ ПОДШИПНИКАМИ R1622 714 22</t>
  </si>
  <si>
    <t>ПЛАСТИНА ЭЛЕКТРОДА ОПОРНАЯ ПРАВАЯ ВЕРХНЯЯ В СБОРЕ DX</t>
  </si>
  <si>
    <t>ПЛИТА 200X205 SP = 29</t>
  </si>
  <si>
    <t>НОЖ ФИКСИРОВАННЫЙ ДЛЯ ДВУХ ПРУТКОВ D10-12</t>
  </si>
  <si>
    <t>ВТУЛКА DI=8.5 DE=21 L=25 (B2018220160)</t>
  </si>
  <si>
    <t>ВТУЛКА DI=8.5 DE=21 L=23 (B2018220200)</t>
  </si>
  <si>
    <t>КОЛОННА ФИКСИРОВАННАЯ ДЛЯ РАЗМОТЧИКА</t>
  </si>
  <si>
    <t>РОЛИКОВАЯ НАПРАВЛЯЮЩАЯ С ДВУМЯ СЕКЦИЯМИ D.57-58 100Cr6</t>
  </si>
  <si>
    <t>B2098807060</t>
  </si>
  <si>
    <t>ЭЛЕКТРОД НИЖНИЙ SOLDA TOPO PT6 50X80 L = 110</t>
  </si>
  <si>
    <t>B2098807080</t>
  </si>
  <si>
    <t xml:space="preserve">ЭЛЕКТРОД  ВЕРХНИЙ SOLDA TOPO PT6 50X80 L = 110 </t>
  </si>
  <si>
    <t>КОЛЬЦО NILOS NUP 214 AV</t>
  </si>
  <si>
    <t>ЭЛЕКТРОВЫКЛЮЧАТЕЛЬ ЦЕПИ БЕЗОПАСНОСТИ ART.FS3096E024 (PIZZATO)</t>
  </si>
  <si>
    <t>КЛЮЧ АКТУАТОР ПРЯМОЙ ART.VF KEYD2</t>
  </si>
  <si>
    <t>ВАЛ ПРИЖИМНОЙ В СБОРЕ</t>
  </si>
  <si>
    <t>УЗЕЛ ГИБОЧНЫЙ 2D В СБОРЕ БЕЗ МОТОРА</t>
  </si>
  <si>
    <t>УЗЕЛ ПРОТЯЖКИ УСИЛЕННЫЙ НЕ МОТОРИЗОВАННЫЙ ПРЕДВАРИТЕЛЬНО СОБРАННЫЙ</t>
  </si>
  <si>
    <t>РОЛИК ПРАВКИ КОМБИНИРОВАННЫЙ "V"-ОБРАЗНЫЙ В СБОРЕ DP 85.96</t>
  </si>
  <si>
    <t>СУППОРТ ТОРМОЗНОЙ МОД. C1200 АРТ.A2184</t>
  </si>
  <si>
    <t>БЛОКИРОВКА УПРУГАЯ</t>
  </si>
  <si>
    <t>РЫЧАГ БЛОКИРОВКИ GN927.4-101-M10-30-A ART.69073</t>
  </si>
  <si>
    <t>ЯЗЫК В ФОРМЕ "B" 14X9X60 UNI-6604</t>
  </si>
  <si>
    <t>ВАЛ ХОЛОСТОГО ХОДА ØE = 85 L = 162</t>
  </si>
  <si>
    <t>ВИНТ TCEI M8X1X20 -UNI 5932-12.9</t>
  </si>
  <si>
    <t xml:space="preserve">КОРПУС ПОДВИЖНОГО НОЖА </t>
  </si>
  <si>
    <t>ШТИФТ ДЛЯ СОЕДИНИТЕЛЬНОГО СТЕРЖНЯ DE = 24 L = 26</t>
  </si>
  <si>
    <t xml:space="preserve">РЫЧАГ РЕЗКИ ПОДВИЖНЫЙ В СБОРЕ </t>
  </si>
  <si>
    <t>РАЗДЕЛИТЕЛЬНАЯ ПЛАСТИНА ДЛЯ ПРОВОЛОКИ 80X25X6 (SCB14 GENTILI)</t>
  </si>
  <si>
    <t>ПОДШИПНИК  25X52X15 6205-VVC3E (NSK)</t>
  </si>
  <si>
    <t>НОЖ 95Х30Х8</t>
  </si>
  <si>
    <t>НОЖ ФИКСИРОВАННЫЙ 2XD.6-8</t>
  </si>
  <si>
    <t>РОЛИК ПРИЖИМНОЙ D.1</t>
  </si>
  <si>
    <t>ВИНТ TCEI M10X25 ЧАСТИЧНАЯ НАРЕЗКА-UNI5931- 8.8</t>
  </si>
  <si>
    <t>ЦИЛИНДР ПНЕВМАТИЧЕСКИЙ  ISO D.100 H=60 COD.63MP2C100A0060V (CAMOZZI)</t>
  </si>
  <si>
    <t>РЕМЕНЬ ЗУБЧАТЫЙ AT 10 L=890 B=50 Z=89</t>
  </si>
  <si>
    <t>РЕМЕНЬ ЗУБЧАТЫЙ  285 L 075</t>
  </si>
  <si>
    <t>ТРУБКА ПЛАСТИКОВАЯ ЧЕРНАЯ 8/17 (RAPISARDA)</t>
  </si>
  <si>
    <t>КАБЕЛЬ НЕЭКРАНИРОВАННЫЙ ART 14084 O.R.FRX 12G1 D.11,6</t>
  </si>
  <si>
    <t>КАБЕЛЬ O.R.FRX 25G1 D.15 ART. 14090</t>
  </si>
  <si>
    <t>КАБЕЛЬ CANOPEN O.R.PMXX 4G4 D11.8 ART.27065 (TECO)</t>
  </si>
  <si>
    <t>КАБЕЛЬ ЭКРАНИРОВАННЫЙ ART.14102H O.R.FRX 4X0,34 ST(3)D.5,3</t>
  </si>
  <si>
    <t>СЕПАРАТОР КАБЕЛЬНОЙ ЦЕПИ ART.S660 SR 660(BREVETTI)</t>
  </si>
  <si>
    <t>ВАЛ ЭКСЦЕНТРИКОВЫЙ В СБОРЕ</t>
  </si>
  <si>
    <t>КОЛЛЕКТОР ДЛЯ РОТОРА</t>
  </si>
  <si>
    <t>ШТИФТ ГИБОЧНЫЙ De80/45 H=194.5</t>
  </si>
  <si>
    <t>КАБЕЛЬ Ø=12 L=1900</t>
  </si>
  <si>
    <t>ПЛИТА 150x80x10</t>
  </si>
  <si>
    <t>ВЫКЛЮЧАТЕЛЬ КОНЕЧНЫЙ ZCK M1 D15</t>
  </si>
  <si>
    <t>ПЛАСТИНА УСТУПА ПОДВИЖНАЯ</t>
  </si>
  <si>
    <t>ВЫКЛЮЧАТЕЛЬ КОНЕЧНЫЙ ZCK M1 D = 2</t>
  </si>
  <si>
    <t>КРЫШКА ПЫЛЕЗАЩИТНАЯ De112 Di70 H = 25,5</t>
  </si>
  <si>
    <t>КРЫШКА МАЛЕНЬКАЯ ЗАЩИТНАЯ DE 114 DI 70 H = 10</t>
  </si>
  <si>
    <t xml:space="preserve">КОЛЬЦО ВАЛОВ SEEGER D07 СТОПОРНОЕ </t>
  </si>
  <si>
    <t>КОЛЬЦО УПЛОТНЕНИТЕЛЬНОЕ 170X200X12 (CORTECO)</t>
  </si>
  <si>
    <t>РЕМЕНЬ ПЕРЕДАЧИ B 70 (ANGST + PFISTER)</t>
  </si>
  <si>
    <t xml:space="preserve">ТРУБКА СПИРАЛЬНАЯRILSAN D.8-10 </t>
  </si>
  <si>
    <t>ПИСТОЛЕТ 1/4 "" Art.27A STIMA "</t>
  </si>
  <si>
    <t>РОЛИК МОТОРИЗОВАННЫЙ ПРОРЕЗИНЕННЫЙ 102/120 Lg. ТОТ 879</t>
  </si>
  <si>
    <t>ТРУБКА ЭЛАСТОЛЛАН 98C 8X10 ЧЕРНАЯ</t>
  </si>
  <si>
    <t>ТРУБКА ГАЗОВАЯ RAGNO CR 6X12</t>
  </si>
  <si>
    <t>КРЫШКА ДЛЯ РОЛИКА  DA 89 D.76 H = 10.5</t>
  </si>
  <si>
    <t>УПЛОТНЕНИЕ V-КОЛЬЦО VA 40 A</t>
  </si>
  <si>
    <t>МУФТА СОЕДИНИТЕЛЬНАЯ DE 49.5 DI 28 H60</t>
  </si>
  <si>
    <t>ВИНТ TSPEI M12X25-UNI 5933-10.9</t>
  </si>
  <si>
    <t>РОЛИК МОБИЛЬНЫЙ С 1 КАНАЛОМ В СБОРЕ</t>
  </si>
  <si>
    <t>РОЛИК ФИКСИРОВАННЫЙ  С 1 КАНАЛОМ В СБОРЕ</t>
  </si>
  <si>
    <t>РОЛИК РАЗДЕЛИТЕЛЬНЫЙ D.13 (БРОНЗОВЫЕ ВТУЛКИ В</t>
  </si>
  <si>
    <t>РОЛИК ФИКСИРОВАННЫЙ С 2 КАНАЛАМИ В СБОРЕ</t>
  </si>
  <si>
    <t>РОЛИК МОБИЛЬНЫЙ С 2 КАНАЛАМИ В СБОРЕ</t>
  </si>
  <si>
    <t>МОДУЛЬ ПРИВОДА B MAXX BM4434</t>
  </si>
  <si>
    <t>НОЖ ФИКСИРОВАННЫЙ В СБОРЕ 2XD.10</t>
  </si>
  <si>
    <t>НОЖ ФИКСИРОВАННЫЙ В СБОРЕ ОДНОПОТОЧНЫЙ 1XD. 14</t>
  </si>
  <si>
    <t>КРЫШКА РОЛИКА Ø89 D.76 H10.5</t>
  </si>
  <si>
    <t xml:space="preserve">УПЛОТНЕНИЕ V-КОЛЬЦО VA 60 A (CORTECO) </t>
  </si>
  <si>
    <t>РОЛИК ПРАВКИ В СБОРЕ ДВА КАНАЛА DE= 89,000 DI = 62,0 С ПОДШИПНИКАМИ</t>
  </si>
  <si>
    <t>РОЛИК ПРАВКИ В СБОРЕ ОДИН КАНАЛ DE= 89,000 DI = 62,0 С ПОДШИПНИКАМИ</t>
  </si>
  <si>
    <t>КРЫШКА РОЛИКОВ 384X220X52.5 i=198.3</t>
  </si>
  <si>
    <t>ПЛАСТИНА 100X20 LDE=2845</t>
  </si>
  <si>
    <t>ЗАГЛУШКА KAPSTO GPN 300 V300 V19 13.0105.7024 (A+P)</t>
  </si>
  <si>
    <t>ШАЙБА ИЗОЛЯЦИОННАЯ  M8 DI=8.250 DE=18 ТОЛЩ.=2</t>
  </si>
  <si>
    <t>ВТУЛКА СКОЛЬЖЕНИЯ IGLIDUR G GSM-0810-16 (IGUS)</t>
  </si>
  <si>
    <t>ПЛИТА ИЗОЛЯЦИОННАЯ</t>
  </si>
  <si>
    <t>20A0301HX0</t>
  </si>
  <si>
    <t>ЭЛЕКТРОД 30X30X97</t>
  </si>
  <si>
    <t>20A0301KJ0</t>
  </si>
  <si>
    <t>ЭЛЕКТРОД 30X30X87</t>
  </si>
  <si>
    <t>ЦИЛИНДР ПНЕВМАТИЧЕСКИЙ В СБОРЕ  D=90 H=35</t>
  </si>
  <si>
    <t xml:space="preserve">РЕДУКТОР ПЛАНЕТАРНЫЙ RR 110 D FS R=1:15.39 ART.154F7341 </t>
  </si>
  <si>
    <t>ВАЛ ДЛЯ ГИБОЧНОГО ШТИФТА De65/35 L=316,8</t>
  </si>
  <si>
    <t>МУФТА ROTEX GS 24 98SH 222.6-16 2.6 (ROTEX)</t>
  </si>
  <si>
    <t>20A3630100</t>
  </si>
  <si>
    <t>РОЛИК ØE=218 ØI=79.800 SP=51</t>
  </si>
  <si>
    <t xml:space="preserve"> КАРТА ИНТЕРФЕЙСНАЯ  BAUMULLER DRIVE "UDICOM"</t>
  </si>
  <si>
    <t>РОЛИК  ØE=218 ØI=79.800 SP=51</t>
  </si>
  <si>
    <t xml:space="preserve"> МУФТА СОЕДИНИТЕЛЬНАЯ DE 49.5 DI 24 H=60</t>
  </si>
  <si>
    <t>РОЛИК ПРОТЯЖКИ TTH40 De198 H=100</t>
  </si>
  <si>
    <t>ЦИЛИНДР ПНЕВМАТИЧЕСКИЙ ISO D.100 H=60 Cod.320.01.100.60 MAG. (DIOTTALE</t>
  </si>
  <si>
    <t>ЭНКОДЕР FES6000A?EL58BM1000Z8/24L6S3HR.872 (ELTRA)</t>
  </si>
  <si>
    <t>РОЛИК ПРАВКИ ПРЕДВАРИТЕЛЬНО СОБРАННЫЙ 89</t>
  </si>
  <si>
    <t>РОЛИК ПРАВКИ ПРЕДВАРИТЕЛЬНО СОБРАННЫЙ D.74</t>
  </si>
  <si>
    <t>НОЖ ФИКСИРОВАННЫЙ ОДНОПОТОЧНЫЙ ДЛЯ D.6 Di7.5</t>
  </si>
  <si>
    <t>РОЛИК ПРАВИЛЬНЫЙ U DE=89 DI=62 H=40</t>
  </si>
  <si>
    <t xml:space="preserve">РОЛИК ПРАВИЛЬНЫЙ V DE=89 DI=62 H=40 </t>
  </si>
  <si>
    <t xml:space="preserve">РОЛИК ПРАВИЛЬНЫЙ U DE=80 DI=62 H=40 </t>
  </si>
  <si>
    <t>РЕДУКТОР ДАВЛЕНИЯ ПРОПОРЦИОНАЛЬНЫЙ  VPPM Art.554044 -FESTO</t>
  </si>
  <si>
    <t>КОЛЬЦО СТОПОРНОЕ ДЛЯ ВАЛА SEEGER D.25</t>
  </si>
  <si>
    <t>КОЛЬЦО СТОПОРНОЕ  ДЛЯ ВАЛА SEEGER D=30 UNI 7435</t>
  </si>
  <si>
    <t>U5431280028</t>
  </si>
  <si>
    <t xml:space="preserve">ПАНЕЛЬ УПРАВЛЕНИЯ OMRON NT21ST121E ЗАПРОГРАММИРОВАННАЯ </t>
  </si>
  <si>
    <t>СЕРВОМОТОР DSP0-100MO64U-40-54-AOB-TNP-K-AN-O-000 (BAUM.)</t>
  </si>
  <si>
    <t>РЕДУКТОР ПЛАНЕТАРНЫЙ  RR65D FS R=1:16.32 СТ-2066</t>
  </si>
  <si>
    <t>Винт с внутренним шестигранником M10X16 DIN 915</t>
  </si>
  <si>
    <t xml:space="preserve">ГИБОЧНЫЙ ШТИФТ D.=47 В СБОРЕ </t>
  </si>
  <si>
    <t>НАПРАВЛЯЮЩАЯ 1605 704 33 8150 35/101X8 0/35 (BOSCH REXROTH)</t>
  </si>
  <si>
    <t>ВИНТ TSPEI M6X20-UNI 5933-10.9</t>
  </si>
  <si>
    <t>НАПРАВЛЯЮЩАЯ R1605 704 33 L=8870 (BOSCH REXROTH)</t>
  </si>
  <si>
    <t>РОЛИК ПРАВИЛЬНЫЙ "U" ØE=89 ØI=62 A=90</t>
  </si>
  <si>
    <t>КОЛЬЦО ПРОСТАВОЧНОЕ</t>
  </si>
  <si>
    <t>КРЫШКА ЗАЩИТНАЯ DE=68 DI=30,2 SP=0,3</t>
  </si>
  <si>
    <t>246473501R</t>
  </si>
  <si>
    <t>РОЛИК ПРАВИЛЬНЫЙ "U" В СБОРЕ ØE=89 ØI=62 A=90</t>
  </si>
  <si>
    <t xml:space="preserve">РОЛИК ПРАВЫЙ ВЕРХНИЙ В СБОРЕ </t>
  </si>
  <si>
    <t>РОЛИК ПРОТЯЖКИ ØE=235,50 ØI=40 SP=43 Z=100 M=0</t>
  </si>
  <si>
    <t>РОЛИК КОНТРАСТА  ØE=167 ØI=124 SР=41</t>
  </si>
  <si>
    <t>КОЛЬЦО РЕЗИНОВОЕ DI=95.500 DE=124 SР=33</t>
  </si>
  <si>
    <t>РОЛИК  ØE=169,50 ØI=30 SP=0</t>
  </si>
  <si>
    <t>МОДУЛЬ ВМ5328-СГ04-0100-0308-00-81</t>
  </si>
  <si>
    <t>ПЕТЛЯ ВНУТРЕННЯЯ ISO 6431 D.50 COD.329.04.50</t>
  </si>
  <si>
    <t xml:space="preserve"> РОЛИК#47068B</t>
  </si>
  <si>
    <t>ФЛАНЕЦ #14251B С РАСПОРКОЙ #14869A</t>
  </si>
  <si>
    <t xml:space="preserve">РОЛИК РАЗДЕЛИТЕЛЬНЫЙ В СБОРЕ </t>
  </si>
  <si>
    <t xml:space="preserve">Уплотнение кольцевое O-RING </t>
  </si>
  <si>
    <t>4006008900</t>
  </si>
  <si>
    <t>Втулка изолирующая 19.5х16.5х115 #60089-</t>
  </si>
  <si>
    <t>4006009000</t>
  </si>
  <si>
    <t>Втулка изолирующая 11х9х16 #60090-</t>
  </si>
  <si>
    <t>4006009100</t>
  </si>
  <si>
    <t>Шайба изолирующая 18х9х3 #60091-</t>
  </si>
  <si>
    <t>4006021300</t>
  </si>
  <si>
    <t>Уголок  #60213-</t>
  </si>
  <si>
    <t>4006021500</t>
  </si>
  <si>
    <t>Изолятор #60215-</t>
  </si>
  <si>
    <t>4006021600</t>
  </si>
  <si>
    <t>Изолятор #60216-</t>
  </si>
  <si>
    <t>4006021700</t>
  </si>
  <si>
    <t>Изолятор #60217-</t>
  </si>
  <si>
    <t>4006021800</t>
  </si>
  <si>
    <t>Изолятор #60218-</t>
  </si>
  <si>
    <t>4006317500</t>
  </si>
  <si>
    <t>Изолятор #63175-</t>
  </si>
  <si>
    <t>4006317600</t>
  </si>
  <si>
    <t>Изолятор #63176-</t>
  </si>
  <si>
    <t>4006317900</t>
  </si>
  <si>
    <t>Втулка #63179-</t>
  </si>
  <si>
    <t>4006819500</t>
  </si>
  <si>
    <t>Изолятор #68195-</t>
  </si>
  <si>
    <t>4006819600</t>
  </si>
  <si>
    <t>Изолятор #68196-</t>
  </si>
  <si>
    <t>4006819700</t>
  </si>
  <si>
    <t>Изолятор #68197-</t>
  </si>
  <si>
    <t>4006819800</t>
  </si>
  <si>
    <t>Изолятор #68198-</t>
  </si>
  <si>
    <t>4006819900</t>
  </si>
  <si>
    <t>Изолятор угловой #68199-</t>
  </si>
  <si>
    <t>4006828900</t>
  </si>
  <si>
    <t>Изолятор внутренний #68289-</t>
  </si>
  <si>
    <t>4006829000</t>
  </si>
  <si>
    <t>Изолятор внутренний #68290-</t>
  </si>
  <si>
    <t>4006829100</t>
  </si>
  <si>
    <t>Изолятор #68291-</t>
  </si>
  <si>
    <t>4006829200</t>
  </si>
  <si>
    <t>Изолятор #68292-</t>
  </si>
  <si>
    <t>4006829300</t>
  </si>
  <si>
    <t>Изолятор #68293-</t>
  </si>
  <si>
    <t>4006829400</t>
  </si>
  <si>
    <t>Изолятор #68294-</t>
  </si>
  <si>
    <t>4006829800</t>
  </si>
  <si>
    <t>Электрод сварочный  #68298-</t>
  </si>
  <si>
    <t>4006829900</t>
  </si>
  <si>
    <t>Электрод сварочный  #68299-</t>
  </si>
  <si>
    <t>4006830100</t>
  </si>
  <si>
    <t>Изолятор угловой #68301-</t>
  </si>
  <si>
    <t>4006830200</t>
  </si>
  <si>
    <t>Стержень #68302-</t>
  </si>
  <si>
    <t>4006830300</t>
  </si>
  <si>
    <t>Стержень #68303-</t>
  </si>
  <si>
    <t>3801203700</t>
  </si>
  <si>
    <t xml:space="preserve">Уплотнение кольцевое  O-RING </t>
  </si>
  <si>
    <t>4006001300</t>
  </si>
  <si>
    <t>Амортизатор #60013-</t>
  </si>
  <si>
    <t>4006003500</t>
  </si>
  <si>
    <t>Шайба изолирующая 22х11х3 #60035-</t>
  </si>
  <si>
    <t>4006003600</t>
  </si>
  <si>
    <t>Втулка изолирующая  12х10х13.5 #60036-</t>
  </si>
  <si>
    <t>4006003700</t>
  </si>
  <si>
    <t>Втулка изолирующая 12х10х22 #60037-</t>
  </si>
  <si>
    <t>4006227800</t>
  </si>
  <si>
    <t>Вкладыш для сварки #62278-</t>
  </si>
  <si>
    <t>4006228300</t>
  </si>
  <si>
    <t>Дуга упругая #62283-</t>
  </si>
  <si>
    <t>4006228400</t>
  </si>
  <si>
    <t>Изолятор #62284-</t>
  </si>
  <si>
    <t>4006228500</t>
  </si>
  <si>
    <t>Изолятор #62285-</t>
  </si>
  <si>
    <t>4006826800</t>
  </si>
  <si>
    <t>Вкладыш контактный  #68268-</t>
  </si>
  <si>
    <t>4005998900</t>
  </si>
  <si>
    <t>Шестерня М=2.5 Z=18  #59989-</t>
  </si>
  <si>
    <t>31A4048000</t>
  </si>
  <si>
    <t xml:space="preserve">Кольцо упругое </t>
  </si>
  <si>
    <t>31A4063000</t>
  </si>
  <si>
    <t>3852020409</t>
  </si>
  <si>
    <t xml:space="preserve">Кольцо направляющее </t>
  </si>
  <si>
    <t>385202040A</t>
  </si>
  <si>
    <t>3864304010</t>
  </si>
  <si>
    <t>Кольцо маслосъемное</t>
  </si>
  <si>
    <t>3864405010</t>
  </si>
  <si>
    <t>3232252000</t>
  </si>
  <si>
    <t>Втулка самосмазывающаяся</t>
  </si>
  <si>
    <t>3232304000</t>
  </si>
  <si>
    <t>3232403000</t>
  </si>
  <si>
    <t>3232404000</t>
  </si>
  <si>
    <t>3190217000</t>
  </si>
  <si>
    <t>Кольцо самоконтрящееся зажимное</t>
  </si>
  <si>
    <t>3801011400</t>
  </si>
  <si>
    <t>3801206800</t>
  </si>
  <si>
    <t>3801207500</t>
  </si>
  <si>
    <t>3801213100</t>
  </si>
  <si>
    <t>3801325600</t>
  </si>
  <si>
    <t>3801327500</t>
  </si>
  <si>
    <t>3801337500</t>
  </si>
  <si>
    <t>385Z021000</t>
  </si>
  <si>
    <t>Уплотнение поршневое</t>
  </si>
  <si>
    <t>385Z020630</t>
  </si>
  <si>
    <t>385E253507</t>
  </si>
  <si>
    <t xml:space="preserve">Уплотнение штоковое </t>
  </si>
  <si>
    <t>385E304007</t>
  </si>
  <si>
    <t>385E405007</t>
  </si>
  <si>
    <t>4005999700</t>
  </si>
  <si>
    <t>Шток для контактного цилиндра #59997-</t>
  </si>
  <si>
    <t>4006000000</t>
  </si>
  <si>
    <t>Рубашка 3 #60000-</t>
  </si>
  <si>
    <t>4006000200</t>
  </si>
  <si>
    <t>Цилиндр 1 #60002-</t>
  </si>
  <si>
    <t>4006000300</t>
  </si>
  <si>
    <t>Цилиндр 2 #60003-</t>
  </si>
  <si>
    <t>4006000400</t>
  </si>
  <si>
    <t>Цилиндр 3 #60004-</t>
  </si>
  <si>
    <t>4006228900</t>
  </si>
  <si>
    <t>Рубашка #62289-</t>
  </si>
  <si>
    <t>4006229000</t>
  </si>
  <si>
    <t>Рубашка #62290-</t>
  </si>
  <si>
    <t>3906141000</t>
  </si>
  <si>
    <t>Глушитель</t>
  </si>
  <si>
    <t>390R211000</t>
  </si>
  <si>
    <t>Клапан быстрого сброса</t>
  </si>
  <si>
    <t>3906121000</t>
  </si>
  <si>
    <t>3520752100</t>
  </si>
  <si>
    <t>Электроклапан</t>
  </si>
  <si>
    <t>3523420000</t>
  </si>
  <si>
    <t>Разъем</t>
  </si>
  <si>
    <t>3232906000</t>
  </si>
  <si>
    <t xml:space="preserve">Втулка самосмазывающаяся </t>
  </si>
  <si>
    <t>4006835400</t>
  </si>
  <si>
    <t>Направляющая #68354-</t>
  </si>
  <si>
    <t>4006835600</t>
  </si>
  <si>
    <t>Направляющая #68356-</t>
  </si>
  <si>
    <t>331422L200</t>
  </si>
  <si>
    <t xml:space="preserve">Наконечник шарнирный </t>
  </si>
  <si>
    <t>4006619800</t>
  </si>
  <si>
    <t>Захват нижний #66198-</t>
  </si>
  <si>
    <t>4006619900</t>
  </si>
  <si>
    <t>Захват верхний #66199-</t>
  </si>
  <si>
    <t>3906111000</t>
  </si>
  <si>
    <t>331422L16V</t>
  </si>
  <si>
    <t>332727PC02</t>
  </si>
  <si>
    <t>Двигатель бесщеточный</t>
  </si>
  <si>
    <t>3287400062</t>
  </si>
  <si>
    <t>Колесико с штифтом эксцентр.</t>
  </si>
  <si>
    <t>4006879800</t>
  </si>
  <si>
    <t>Ролик напольный  #68798-</t>
  </si>
  <si>
    <t>4006855000</t>
  </si>
  <si>
    <t>Рейка зубчатая М5 #68550-</t>
  </si>
  <si>
    <t>3248001100</t>
  </si>
  <si>
    <t>Подшипник комбинированный со смазчиком</t>
  </si>
  <si>
    <t>385J253507</t>
  </si>
  <si>
    <t>3801223700</t>
  </si>
  <si>
    <t>31A4035000</t>
  </si>
  <si>
    <t>385L631000</t>
  </si>
  <si>
    <t>3232253000</t>
  </si>
  <si>
    <t>31E1BA0380</t>
  </si>
  <si>
    <t>Пружина для штампов</t>
  </si>
  <si>
    <t>32D0106000</t>
  </si>
  <si>
    <t>Шарик стальной</t>
  </si>
  <si>
    <t>4006904800</t>
  </si>
  <si>
    <t>Губка зажимная #69048C</t>
  </si>
  <si>
    <t>4003439700</t>
  </si>
  <si>
    <t>Клин направляющий  #34397B</t>
  </si>
  <si>
    <t>3232202000</t>
  </si>
  <si>
    <t>3232302000</t>
  </si>
  <si>
    <t>3232303000</t>
  </si>
  <si>
    <t>31710A0200</t>
  </si>
  <si>
    <t>3273203500</t>
  </si>
  <si>
    <t>Подшипник упорный</t>
  </si>
  <si>
    <t>4006538600</t>
  </si>
  <si>
    <t>Шестерня  #65386-</t>
  </si>
  <si>
    <t>4006888200</t>
  </si>
  <si>
    <t>Захват  #68882-</t>
  </si>
  <si>
    <t>4006888300</t>
  </si>
  <si>
    <t>Шток #68883-</t>
  </si>
  <si>
    <t>4006888400</t>
  </si>
  <si>
    <t>Вал #68884-</t>
  </si>
  <si>
    <t>4006888600</t>
  </si>
  <si>
    <t>Вал #68886-</t>
  </si>
  <si>
    <t>4006888700</t>
  </si>
  <si>
    <t>Захват #68887-</t>
  </si>
  <si>
    <t>3511CCB703</t>
  </si>
  <si>
    <t>4006834600</t>
  </si>
  <si>
    <t>Домкрат #68346-</t>
  </si>
  <si>
    <t>4006834700</t>
  </si>
  <si>
    <t>Домкрат #68347-</t>
  </si>
  <si>
    <t>331422L30V</t>
  </si>
  <si>
    <t>3248000100</t>
  </si>
  <si>
    <t>3248001000</t>
  </si>
  <si>
    <t>3288100416</t>
  </si>
  <si>
    <t xml:space="preserve">Колесико эксцентриковое цилиндрическое </t>
  </si>
  <si>
    <t>32B6092110</t>
  </si>
  <si>
    <t xml:space="preserve">Опора вертикальная </t>
  </si>
  <si>
    <t>31E5A13630</t>
  </si>
  <si>
    <t xml:space="preserve">Пружина ходовая </t>
  </si>
  <si>
    <t>4006801600</t>
  </si>
  <si>
    <t>Губка зажимная #68016-</t>
  </si>
  <si>
    <t>3511C4BB00</t>
  </si>
  <si>
    <t>32B3012060</t>
  </si>
  <si>
    <t>Опора с овальным фланцем</t>
  </si>
  <si>
    <t>4006826600</t>
  </si>
  <si>
    <t>Направляющие на входе #68266-</t>
  </si>
  <si>
    <t>4006985900</t>
  </si>
  <si>
    <t>Направляющие на входе #69859-</t>
  </si>
  <si>
    <t>3232161500</t>
  </si>
  <si>
    <t>3232202500</t>
  </si>
  <si>
    <t>324C163040</t>
  </si>
  <si>
    <t xml:space="preserve">Шарикоподшипник радиальный </t>
  </si>
  <si>
    <t>3125016151</t>
  </si>
  <si>
    <t xml:space="preserve">Гайка шестигранная </t>
  </si>
  <si>
    <t>3121010000</t>
  </si>
  <si>
    <t>Гайка шестигранная</t>
  </si>
  <si>
    <t>3110HF0250</t>
  </si>
  <si>
    <t>Установочный винт с цилиндр. концом</t>
  </si>
  <si>
    <t>3110FD0160</t>
  </si>
  <si>
    <t>Установочный винт с конич. концом</t>
  </si>
  <si>
    <t>3110FE0160</t>
  </si>
  <si>
    <t>31D0600910</t>
  </si>
  <si>
    <t xml:space="preserve">Вставка резьбовая </t>
  </si>
  <si>
    <t>390A110A00</t>
  </si>
  <si>
    <t>Смазчик</t>
  </si>
  <si>
    <t>31E1VF1270</t>
  </si>
  <si>
    <t>3261B05210</t>
  </si>
  <si>
    <t>Штифт холостой концентрич.</t>
  </si>
  <si>
    <t>3130D16000</t>
  </si>
  <si>
    <t>3130E04000</t>
  </si>
  <si>
    <t>3130L20281</t>
  </si>
  <si>
    <t>Шайба-прокладка</t>
  </si>
  <si>
    <t>31101F0350</t>
  </si>
  <si>
    <t>Винт с цилиндрической головкой</t>
  </si>
  <si>
    <t>31101B0100</t>
  </si>
  <si>
    <t>31101B0250</t>
  </si>
  <si>
    <t>31101D0200</t>
  </si>
  <si>
    <t>4006837900</t>
  </si>
  <si>
    <t>Опора захвата #68379-</t>
  </si>
  <si>
    <t>4006838000</t>
  </si>
  <si>
    <t>Деталь ответная #68380-</t>
  </si>
  <si>
    <t>4006838100</t>
  </si>
  <si>
    <t>Направляющая #68381-</t>
  </si>
  <si>
    <t>4006838200</t>
  </si>
  <si>
    <t>Распорка #68382-</t>
  </si>
  <si>
    <t>4006838300</t>
  </si>
  <si>
    <t>Деталь ответная #68383-</t>
  </si>
  <si>
    <t>4006838400</t>
  </si>
  <si>
    <t>Ползун #68384-</t>
  </si>
  <si>
    <t>4006838500</t>
  </si>
  <si>
    <t>Втулка  #68385-</t>
  </si>
  <si>
    <t>4006838600</t>
  </si>
  <si>
    <t>Рычаг #68386-</t>
  </si>
  <si>
    <t>4006838700</t>
  </si>
  <si>
    <t>Штифт #68387-</t>
  </si>
  <si>
    <t>4006838800</t>
  </si>
  <si>
    <t>Распорка #68388-</t>
  </si>
  <si>
    <t>4006838900</t>
  </si>
  <si>
    <t>Штифт #68389-</t>
  </si>
  <si>
    <t>4006839000</t>
  </si>
  <si>
    <t>Захват подвижный #68390-</t>
  </si>
  <si>
    <t>4006839100</t>
  </si>
  <si>
    <t>Тяга #68391-</t>
  </si>
  <si>
    <t>3130E05000</t>
  </si>
  <si>
    <t>31101C0160</t>
  </si>
  <si>
    <t>4006961300</t>
  </si>
  <si>
    <t>Кулачок #69613-</t>
  </si>
  <si>
    <t>3232152500</t>
  </si>
  <si>
    <t>324C262060</t>
  </si>
  <si>
    <t>324C262110</t>
  </si>
  <si>
    <t>33105B0101</t>
  </si>
  <si>
    <t>Вкладыш</t>
  </si>
  <si>
    <t>3171060250</t>
  </si>
  <si>
    <t>31710B0600</t>
  </si>
  <si>
    <t>3314129250</t>
  </si>
  <si>
    <t xml:space="preserve">Шарнир шаровый </t>
  </si>
  <si>
    <t>31830E024B</t>
  </si>
  <si>
    <t>Штырь цил.  закал. с отверст. для извлечения</t>
  </si>
  <si>
    <t>4006839900</t>
  </si>
  <si>
    <t>Балка  #68399-</t>
  </si>
  <si>
    <t>4006840000</t>
  </si>
  <si>
    <t>Распорка 55х65х5 #68400-</t>
  </si>
  <si>
    <t>4006840100</t>
  </si>
  <si>
    <t>Вал #68401-</t>
  </si>
  <si>
    <t>4006841000</t>
  </si>
  <si>
    <t>Шкив AT10 30D #68410-</t>
  </si>
  <si>
    <t>4006841100</t>
  </si>
  <si>
    <t>Шкив ведомый  AT10 30D #68411-</t>
  </si>
  <si>
    <t>4006841200</t>
  </si>
  <si>
    <t>Ремень MEGADYNE  #68412-</t>
  </si>
  <si>
    <t>4006846600</t>
  </si>
  <si>
    <t>Втулка #68466-</t>
  </si>
  <si>
    <t>3906122000</t>
  </si>
  <si>
    <t>331422L12V</t>
  </si>
  <si>
    <t>3309L10040</t>
  </si>
  <si>
    <t xml:space="preserve">Элемент упругий </t>
  </si>
  <si>
    <t>31710B0220</t>
  </si>
  <si>
    <t>31E1BC0320</t>
  </si>
  <si>
    <t>4006864500</t>
  </si>
  <si>
    <t>Втулка изолирующая #68645-</t>
  </si>
  <si>
    <t>4006865000</t>
  </si>
  <si>
    <t>Вал эксцентриковый #68650-</t>
  </si>
  <si>
    <t>4006866000</t>
  </si>
  <si>
    <t>Муфта #68660-</t>
  </si>
  <si>
    <t>353434H400</t>
  </si>
  <si>
    <t>Соединение шарнирное под прямым углом</t>
  </si>
  <si>
    <t>353434H100</t>
  </si>
  <si>
    <t>4006836400</t>
  </si>
  <si>
    <t>Устройство позиционирования #68364-</t>
  </si>
  <si>
    <t>4006836700</t>
  </si>
  <si>
    <t>Изолятор #68367-</t>
  </si>
  <si>
    <t>4006836900</t>
  </si>
  <si>
    <t>Втулка изолирующая #68369-</t>
  </si>
  <si>
    <t>4006837000</t>
  </si>
  <si>
    <t>Шайба изолирующая #68370-</t>
  </si>
  <si>
    <t>4006841900</t>
  </si>
  <si>
    <t>Втулка изолирующая #68419-</t>
  </si>
  <si>
    <t>РОЛИК ПРАВКИ В СБОРЕ D89</t>
  </si>
  <si>
    <t>РОЛИК РАЗДЕЛЕНИЯ ПРОВОЛОКИ В СБОРЕ</t>
  </si>
  <si>
    <t>2463511290</t>
  </si>
  <si>
    <t xml:space="preserve">ОПРАВКА УСИЛЕННАЯ В СБОРЕ D.75  </t>
  </si>
  <si>
    <t>5435201102</t>
  </si>
  <si>
    <t>КАБЕЛЬНАЯ ЦЕПЬ ТКА45.060.100.95-1001-Ц0/НТ4.РКР</t>
  </si>
  <si>
    <t>4009932000</t>
  </si>
  <si>
    <t>НОЖ НЕПОДВИЖНЫЙ  Ø17,5 (поз. 4 на чертеже 99319)</t>
  </si>
  <si>
    <t>4009932100</t>
  </si>
  <si>
    <t>НОЖ  ПОДВИЖНЫЙ  Ø17 (поз. 5 на чертеже 99319)</t>
  </si>
  <si>
    <t>4006875600</t>
  </si>
  <si>
    <t>ОПОРА НОЖА ПОДВИЖНОГО D.20 (поз. 2 на чертеже 99319)</t>
  </si>
  <si>
    <t>4003746800</t>
  </si>
  <si>
    <t>ЭЛЕКТРОД НИЖНИЙ (поз. 8 на чертеже 37479)</t>
  </si>
  <si>
    <t>4003746900</t>
  </si>
  <si>
    <t>ЭЛЕКТРОД ВЕРХНИЙ  (поз. 9 на чертеже 37479)</t>
  </si>
  <si>
    <t>349140A121</t>
  </si>
  <si>
    <t>ФИЛЬТР ВОЗВРАТНЫЙ  (поз. 9 на чертеже 37820)</t>
  </si>
  <si>
    <t>3491300110</t>
  </si>
  <si>
    <t>ФИЛЬТР ВХОДНОЙ (поз. 17 на чертеже 37820)</t>
  </si>
  <si>
    <t>4001536800</t>
  </si>
  <si>
    <t>РОЛИК  (поз. 52 на чертеже 37357)</t>
  </si>
  <si>
    <t>4000670300</t>
  </si>
  <si>
    <t>НОЖ НИЖНИЙ  (поз. 1 на чертеже 37903)</t>
  </si>
  <si>
    <t>4003790400</t>
  </si>
  <si>
    <t>НОЖ ВЕРХНИЙ (поз. 2 на чертеже 37903)</t>
  </si>
  <si>
    <t>$$G37563</t>
  </si>
  <si>
    <t>УЗЕЛ ЗАХВАТА ПОПЕРЕЧНОГО ПОЗИЦИОНЕРА</t>
  </si>
  <si>
    <t>4006379100</t>
  </si>
  <si>
    <t>КОРПУС 4006379100 H3 -63791</t>
  </si>
  <si>
    <t>33279105F2</t>
  </si>
  <si>
    <t xml:space="preserve">СЕРВОДВИГАТЕЛЬ G5 33279105F2 </t>
  </si>
  <si>
    <t>33279107C1</t>
  </si>
  <si>
    <t xml:space="preserve">СЕРВОДВИГАТЕЛЬ G5 33279107C1 </t>
  </si>
  <si>
    <t>33279105F1</t>
  </si>
  <si>
    <t>СЕРВОДВИГАТЕЛЬ G5 33279105F1</t>
  </si>
  <si>
    <t>33279103F3</t>
  </si>
  <si>
    <t>СЕРВОДВИГАТЕЛЬ G5 33279103F3</t>
  </si>
  <si>
    <t>ТРАНСФОРМАТОР ОДНОФАЗНЫЙ 500VA s.0-24/0-400/0-480 TVM500B-BHV</t>
  </si>
  <si>
    <t>ЗАХВАТ 120X54X15</t>
  </si>
  <si>
    <t>ЗАХВАТ 120X67X35</t>
  </si>
  <si>
    <t>ПЛАСТИНА 253X18 SP=2.500</t>
  </si>
  <si>
    <t>НОЖ ФИКСИРОВАННЫЙ 85X40X15</t>
  </si>
  <si>
    <t>РЕЖУЩАЯ ВТУЛКА - НОЖ 58X58X105</t>
  </si>
  <si>
    <t>РЕДУКТОР MP MB 160 2 7 STD 110A1 CD 24 S1 VA SB KE (TECNO.)</t>
  </si>
  <si>
    <t>КОЛЬЦО ДЛЯ СЕНСОРА DI 49.7 H=48</t>
  </si>
  <si>
    <t>РЕДУКТОР CHB 05F R=1:7 PAM71 B5</t>
  </si>
  <si>
    <t>ГИБОЧНЫЙ ШТИФТ Ø 57 В СБОРЕ</t>
  </si>
  <si>
    <t>ЗАХВАТ 120X66X15</t>
  </si>
  <si>
    <t>20A2550651</t>
  </si>
  <si>
    <t xml:space="preserve">БЛОК ФИКСАЦИИ 43X16X4 </t>
  </si>
  <si>
    <t>20F4535980</t>
  </si>
  <si>
    <t>ПЛИТА 203X18 SP=2.500</t>
  </si>
  <si>
    <t>20F4535990</t>
  </si>
  <si>
    <t>ПЛИТА183X18 SP=2.500</t>
  </si>
  <si>
    <t>20F4535A00</t>
  </si>
  <si>
    <t xml:space="preserve">ПЛИТА 163X18 SP=18 </t>
  </si>
  <si>
    <t>20F4515540</t>
  </si>
  <si>
    <t xml:space="preserve">ЭЛЕКТРОД 25X25X50 </t>
  </si>
  <si>
    <t xml:space="preserve">ПАКЕТ ЛАМЕЛЬНЫЙ ВЕРХНИЙ В СБОРЕ </t>
  </si>
  <si>
    <t>ТОРМОЗНАЯ КОЛОДКА ДЛЯ МОТОРИЗОВАННОЙ  ПЕРЕДАЧИ PAY-OFF  H=70 =260,5 SP.10/7</t>
  </si>
  <si>
    <t>РЫЧАГ РЕЖУЩИЙ ФИКСИРОВАННЫЙ</t>
  </si>
  <si>
    <t xml:space="preserve">РЫЧАГ РЕЖУЩИЙ  С ЛАТУННЫМИ ВТУЛКАМИ В СБОРЕ </t>
  </si>
  <si>
    <t>2090720061</t>
  </si>
  <si>
    <t>НОЖ ПОДВИЖНЫЙ  66X33X28 D.12 2XD.10</t>
  </si>
  <si>
    <t>2090720151</t>
  </si>
  <si>
    <t>НОЖ ПОДВИЖНЫЙ  66X33X28 2XD.6 -8</t>
  </si>
  <si>
    <t>2090720161</t>
  </si>
  <si>
    <t>НОЖ ПОДВИЖНЫЙ  66X33X28 2XD.10</t>
  </si>
  <si>
    <t>2090720190</t>
  </si>
  <si>
    <t>НОЖ ПОДВИЖНЫЙ 66X33X28 1XD.6</t>
  </si>
  <si>
    <t xml:space="preserve">СВАРОЧНЫЙ РОБОТ SAF 3000 DX В СБОРЕ (БЕЗ ПЛЕЧА И КОЛОННЫ) </t>
  </si>
  <si>
    <t xml:space="preserve">СВАРОЧНЫЙ РОБОТ SAF 3000 ДЛЯ CM PRO 1600 DX  В КОМПЛЕКТЕ С ПЛЕЧОМ  И КОЛОННОЙ. </t>
  </si>
  <si>
    <t xml:space="preserve">КАРЕТКА GTM 12MT (LENZE) В СБОРЕ (серводвигатель с соответствующим модулем и кабелем) </t>
  </si>
  <si>
    <t>5730000044</t>
  </si>
  <si>
    <t>ПРУЖИНА НАТЯЖЕНИЯ  DE = 18 DF = 2,5 L0 = 48,3 T42570 (DIM)</t>
  </si>
  <si>
    <t>5436690026</t>
  </si>
  <si>
    <t>БЛОК ПИТАНИЯ МОД.QUINT4-PS/3AC24DC/40 АРТ.2904623(PHOENIX)</t>
  </si>
  <si>
    <t>2078120100</t>
  </si>
  <si>
    <t>НОЖ ФИКСИРОВАННЫЙ</t>
  </si>
  <si>
    <t>2078120110</t>
  </si>
  <si>
    <t>НОЖ МОБИЛЬНЫЙ</t>
  </si>
  <si>
    <t>P.48.3.15.5.2.5.1/1 Х.П.</t>
  </si>
  <si>
    <t>Пружина растяжения (L) 48,3x(D1)15,5x(d)2,5 (мм)51ХФА ГОСТ1071-81</t>
  </si>
  <si>
    <t>4006692900</t>
  </si>
  <si>
    <t>ОПОРА НОЖА ПОДВИЖНОГО D.14.5 # 66929-</t>
  </si>
  <si>
    <t>4006692500</t>
  </si>
  <si>
    <t>НОЖ НЕПОДВИЖНЫЙ D.14 #66925-</t>
  </si>
  <si>
    <t>4006693200</t>
  </si>
  <si>
    <t>НОЖ ПОДВИЖНЫЙ D.15 #66932-</t>
  </si>
  <si>
    <t>4006655300</t>
  </si>
  <si>
    <t>ТРУБКА НАПРАВЛЯЮЩАЯ # 66553-</t>
  </si>
  <si>
    <t>5431230140</t>
  </si>
  <si>
    <t>БЛОК УПРАВЛЕНИЯ СВАРКОЙ TE101-415VART.72739 (TECNA)</t>
  </si>
  <si>
    <t>5434100008</t>
  </si>
  <si>
    <t>УПРАВЛЕНИЕ ПРОГРАММИРУЕМОЕ ЭЛЕКТРОННОЕ ART.CST-20 (TESTO)</t>
  </si>
  <si>
    <t>2075506110</t>
  </si>
  <si>
    <t xml:space="preserve">РОЛИК ПРОТЯЖКИ С 2 КАНАВКАМИ DE = 232,00 DI = 40,000																				</t>
  </si>
  <si>
    <t>Скоба гибочной оправки предварительно собранная</t>
  </si>
  <si>
    <t>РОЛИК НИЖНЕГО КОНТЕЙНЕРА В СБОРЕ</t>
  </si>
  <si>
    <t>КЛАПАН ЭЛЕКТРОМАГНИТНЫЙ VUVG-L14-B52-T-G18-IP3 ART.255356 (FESTO)</t>
  </si>
  <si>
    <t>КЛАПАН СОЛЕНОИДНЫЙ VUVG-L14-M52-AT-G18-1P3 SRT.566499</t>
  </si>
  <si>
    <t>РОЛИК DE=70 DI=30 L=102,50</t>
  </si>
  <si>
    <t xml:space="preserve">ЦИЛИНДР ПНЕВМАТИЧЕСКИЙ ISO 15552 DSBC-50-600-PPVA-N3 ART.1463766(FESTO) </t>
  </si>
  <si>
    <t>КАРТА УПРАВЛЕНИЯ ПЕРЕДНЯЯ 505 SYN ART.8.223.059(SINCOSALD)</t>
  </si>
  <si>
    <t>НАСОС ВОДЯНОЙ АРТ.1.022.003 (SINCOSALD)</t>
  </si>
  <si>
    <t>ПАНЕЛЬ УПРАВЛЕНИЯ WS4R ART.8.213.027 (SINCOSALD)</t>
  </si>
  <si>
    <t>УСТРОЙСТВО ПОДАЧИ ПРОВОЛОКИ В СБОРЕ АРТ. 8.214.003 (SINCOSALD)</t>
  </si>
  <si>
    <t>СЕРВОМОТОР MCS12H35 RS0 B0 BN ST5 500 PT1K (LENZE)</t>
  </si>
  <si>
    <t>СЕРВОМОТОР MCS 14L32 RS0 P1 5.8KW PT1K (LENZE)</t>
  </si>
  <si>
    <t>ВТУЛКА В СБОРЕ  2XØ40 РАД. МАНЖЕТЫ 60</t>
  </si>
  <si>
    <t>КОЛЕСО ПЕРЕДНЕЕ ПОВОРОТНОЕ D.10/12 поз.1562 DIS.2001-1</t>
  </si>
  <si>
    <t>КОЛЕСО ЗАДНЕЕ ПОВОРОТНОЕ D.10/12 POS.1563 DIS.2001-1</t>
  </si>
  <si>
    <t>АМОРТИЗАТОР ПОРШНЕВОЙ</t>
  </si>
  <si>
    <t>2088312AO0</t>
  </si>
  <si>
    <t>ВИНТ TPN TPN=30XP=6 L=1522 NR</t>
  </si>
  <si>
    <t>ВЫКЛЮЧАТЕЛЬ КОНЕЧНЫЙ БЕЗОПАСНОСТИ 2НЗ+2НО АРТ.6025108 (SICK)</t>
  </si>
  <si>
    <t>КОЛЕСО ЗУБЧАТОЕ DP=160 DE=170 DI=50 M=5 Z=32</t>
  </si>
  <si>
    <t>КОЛЕСОПРИВОДНОЕ  ВЕРТИКАЛЬНОЕ В СБОРЕ</t>
  </si>
  <si>
    <t>КОЛЕСО ПРИВОДНОЕ ВНУТРЕННЕЕ В СБОРЕ</t>
  </si>
  <si>
    <t xml:space="preserve">КОЛЕСО ПРИВОДНОЕ ВНЕШНЕЕ В СБОРЕ </t>
  </si>
  <si>
    <t>5430111002.</t>
  </si>
  <si>
    <t>РЕВЕРСИВНЫЙ СТАРТЕР ART.LU2B12BL12A 24VDC (ТЕЛЕМ.)</t>
  </si>
  <si>
    <t>36AA1E1831</t>
  </si>
  <si>
    <t>ИНВЕРТОР БУСТЕРНЫЙ TECNA-1522RW (Версия FW 2.54 - ЗАПРОГРАММИРОВАНО ДЛЯ ЗАКАЗА 470 ПЕРЕД ПОСТАВКОЙ)</t>
  </si>
  <si>
    <t>36B4124K03</t>
  </si>
  <si>
    <t xml:space="preserve">ТРАНСФОРМАТОР СВАРОЧНЫЙ СРЕДНЯЯ ЧАСТОТА </t>
  </si>
  <si>
    <t>361B26A192</t>
  </si>
  <si>
    <t xml:space="preserve">
КЛАВИАТУРА С ПОДКЛЮЧЕНИЕМ PS2</t>
  </si>
  <si>
    <t>ВАЛ DE=36 L=89,50</t>
  </si>
  <si>
    <t>Рычаг внутренний качающийся предварительно собранный</t>
  </si>
  <si>
    <t xml:space="preserve">КОЖУХ ДЛЯ КАБЕЛЯ ART.TKA45.060.150.125-1001-TS0/NT7/4  </t>
  </si>
  <si>
    <t>РЕДУКТОР ПЛАНЕТАРНЫЙ  RR 65 D FSR=1:12.3 154B7473</t>
  </si>
  <si>
    <t>5460002030.</t>
  </si>
  <si>
    <t>РЕДУКТОР ПЛАНЕТАРНЫЙ RR 210 D FS 1:22.6</t>
  </si>
  <si>
    <t>332727LC02</t>
  </si>
  <si>
    <t>МОТОР БЕСЩЕТОЧНЫЙ YASKAWA SGMGV-30DDA6F</t>
  </si>
  <si>
    <t>3327277C02</t>
  </si>
  <si>
    <t>МОТОР БЕСЩЕТОЧНЫЙ YASKAWA SGMGV-05DDA6F</t>
  </si>
  <si>
    <t>332727PC02.</t>
  </si>
  <si>
    <t>МОТОР БЕСЩЕТОЧНЫЙ YASKAWA SGMGV-44DDA6F</t>
  </si>
  <si>
    <t>332727RC03</t>
  </si>
  <si>
    <t>МОТОР БЕСЩЕТОЧНЫЙ YASKAWA SGMGV-55DDA6H</t>
  </si>
  <si>
    <t>3327273C02</t>
  </si>
  <si>
    <t>МОТОР БЕСЩЕТОЧНЫЙ YASKAWA SGMGV-09DDA6F</t>
  </si>
  <si>
    <t>332727RC02</t>
  </si>
  <si>
    <t>МОТОР БЕСЩЕТОЧНЫЙ  YASKAWA SGMGV-55DDA6F</t>
  </si>
  <si>
    <t>332727ZC02</t>
  </si>
  <si>
    <t>МОТОР БЕСЩЕТОЧНЫЙ МОТОР YASKAWA SGMGV-1EDDA6F</t>
  </si>
  <si>
    <t>МОДУЛЬ ПРИВОДНОЙ BM4444 (ENC21+ENC03+DIO+CAN03+PLC)</t>
  </si>
  <si>
    <t>НОЖ ДЛЯ CESOIA C/50 ST ART.40050/123</t>
  </si>
  <si>
    <t xml:space="preserve">РОЛИК ПРАВКИ ВНЕШНИЙ РЕГУЛИРУЕМЫЙ ПРЕДВАРИТЕЛЬНО СОБРАННЫЙ </t>
  </si>
  <si>
    <t xml:space="preserve">РОЛИК ПРАВКИ ВНЕШНИЙ ФИКСИРОВАННЫЙ ПРЕДВАРИТЕЛЬНО СОБРАННЫЙ </t>
  </si>
  <si>
    <t xml:space="preserve">РОЛИК ПРАВКИ ВНУТРЕННИЙ  РЕГУЛИРУЕМЫЙ БОЛЬШОЙ ПРЕДВАРИТЕЛЬНО СОБРАННЫЙ </t>
  </si>
  <si>
    <t xml:space="preserve">РОЛИК ФИКСИРОВАННЫЙ  БОЛЬШОЙ С УВЕЛИЧЕННЫМ ВАЛОМ ПРЕДВАРИТЕЛЬНО СОБРАННЫЙ </t>
  </si>
  <si>
    <t xml:space="preserve">РОЛИК ФИКСИРОВАННЫЙ МАЛЫЙ ПРЕДВАРИТЕЛЬНО СОБРАННЫЙ </t>
  </si>
  <si>
    <t>РОЛИК РЕГУЛИРУЕМЫЙ МАЛЫЙ ПЛОСКИЙ ПРЕДВАРИТЕЛЬНО СОБРАННЫЙ</t>
  </si>
  <si>
    <t xml:space="preserve">РОЛИК ПРАВКИ ВНЕШНИЙ </t>
  </si>
  <si>
    <t>КАБЕЛЬ 5MT M8-8P ART.1404189 (PHOENIX)</t>
  </si>
  <si>
    <t>КАБЕЛЬ RFID 10MT M8-8P ART.1404190 (PHOENIX)</t>
  </si>
  <si>
    <t>РОЛИК ПРАВИЛЬНЫЙ (ПЛОСКИЙ) БЕЗ ВАЛА</t>
  </si>
  <si>
    <t>РАМА ДЛЯ ВНЕШНЕГО ВЫПРЯМИТЕЛЯ 304X29X770</t>
  </si>
  <si>
    <t>ОПРАВКА ГИБОЧНАЯ DE = 50 L = 85,60</t>
  </si>
  <si>
    <t>$$G64136</t>
  </si>
  <si>
    <t>Модификация сварочной головки</t>
  </si>
  <si>
    <t>AWM447-UNITA RADDR.ORIZZ.</t>
  </si>
  <si>
    <t>Узел горизонтальной правки в сборе для 6 линий с независимой регулировкой</t>
  </si>
  <si>
    <t>РОЛИК ПРОТЯЖКИ De168 Di59.9 H=75</t>
  </si>
  <si>
    <t>КОЛЬЦО D.MIN 400 D.MAX 600 DI=68 5 DE=865 SP=105</t>
  </si>
  <si>
    <t>ЦИЛИНДР ПНЕВМАТИЧЕСКИЙ ISO 15552 DSBC-32-100-PPVA-N3A1</t>
  </si>
  <si>
    <t>2066005060</t>
  </si>
  <si>
    <t>РОЛИК ПРОТЯЖКИ С НАКАТКОЙ DE 196 DI 40 H=25</t>
  </si>
  <si>
    <t>2066005163</t>
  </si>
  <si>
    <t>2066005213</t>
  </si>
  <si>
    <t>2066036140</t>
  </si>
  <si>
    <t>РОЛИК ПРАВКИ DE 89 H=36 + ПОДШИПНИК 2 ПАЗА</t>
  </si>
  <si>
    <t>2066036120</t>
  </si>
  <si>
    <t>РОЛИК ПРАВКИ DE 74 H=35 + ПОДШИПНИК 2 ПАЗА</t>
  </si>
  <si>
    <t>2566035520</t>
  </si>
  <si>
    <t>2566035280</t>
  </si>
  <si>
    <t>РОЛИК ВНУТРЕННИЙ ДВОЙНОЙ DE89 H=17.75 COIL-STAR</t>
  </si>
  <si>
    <t>2066020251</t>
  </si>
  <si>
    <t>ВАЛ РОТОРА + ПОДШИПНИКИ ДВИГАТЕЛЯ BA 100 LB - 4 ПОЛЮСА</t>
  </si>
  <si>
    <t xml:space="preserve"> НИППЕЛЬ СОЕДИНИТЕЛЬНЫЙ 1/8 RIF.A3 (MW-2103001)</t>
  </si>
  <si>
    <t>0F06PRESSK</t>
  </si>
  <si>
    <t>КОМПЛЕКТ ДОПОЛНИТЕЛЬНЫХ СВАРОЧНЫХ ПРЕССОВ ДЛЯ СТАНКА STRIP CB 1200</t>
  </si>
  <si>
    <t>0F06SERVIN</t>
  </si>
  <si>
    <t>ПУСКОНАЛАДОЧНЫЕ РАБОТЫ</t>
  </si>
  <si>
    <t>5630000013</t>
  </si>
  <si>
    <t>ЦИЛИНДР ПНЕВМАТИЧЕСКИЙ D.50 H=50 cod.301.01.50.50</t>
  </si>
  <si>
    <t>2466010080</t>
  </si>
  <si>
    <t xml:space="preserve">ШТИФТ ЭКСЦЕНТРИКА В КОМПЛЕКТЕ </t>
  </si>
  <si>
    <t>2070005053</t>
  </si>
  <si>
    <t>ВАЛ ТЯГИ De98 L=234,5</t>
  </si>
  <si>
    <t>ЭНКОДЕР 1000 IMP.M23 12P ART.8KIS50.D150.1000.S121 (KUBLER)</t>
  </si>
  <si>
    <t>3577A10100</t>
  </si>
  <si>
    <t>Замедлитель</t>
  </si>
  <si>
    <t>ОПРАВКА Ø=40 УСИЛЕННАЯ В СБОРЕ</t>
  </si>
  <si>
    <t xml:space="preserve">КОЛЬЦО ВРАЩАЮЩЕЕСЯ </t>
  </si>
  <si>
    <t>УПЛОТНЕНИЕ ШТОКА</t>
  </si>
  <si>
    <t>385Z010900</t>
  </si>
  <si>
    <t xml:space="preserve">КОЛЬЦО НАПРАВЛЯЮЩЕЕ </t>
  </si>
  <si>
    <t>УПЛОТНЕНИЕ ПОРШНЯ</t>
  </si>
  <si>
    <t>САМОСМАЗЫВАЮЩАЯСЯ ВТУЛКА</t>
  </si>
  <si>
    <t>УПЛОТНИТЕЛЬНОЕ КОЛЬЦО</t>
  </si>
  <si>
    <t>ЗАЩИТНОЕ КОЛЬЦО</t>
  </si>
  <si>
    <t>3865120200</t>
  </si>
  <si>
    <t>3831253204</t>
  </si>
  <si>
    <t>31A4040000</t>
  </si>
  <si>
    <t>СКРЕБНОЕ КОЛЬЦО</t>
  </si>
  <si>
    <t>31A4030000</t>
  </si>
  <si>
    <t>385F050760</t>
  </si>
  <si>
    <t>385F032370</t>
  </si>
  <si>
    <t>385J304007</t>
  </si>
  <si>
    <t>385J203007</t>
  </si>
  <si>
    <t>3865030200</t>
  </si>
  <si>
    <t>3232203000</t>
  </si>
  <si>
    <t>СКОБА В СБОРЕ + ВТУЛКА БРОНЗ. VERS. 2T. ETRIER</t>
  </si>
  <si>
    <t>УЗЕЛ УСТРОЙСТВО ДЛЯ ГИБКИ УСИЛЕННОЕ И "FORMULA" MOT. BAUMULLER DI</t>
  </si>
  <si>
    <t>МИНИ-КОНТРОЛЛЕР KS31 (БЕЗ ПЕЧАТНОЙ КРЫШКИ)</t>
  </si>
  <si>
    <t>СОЕДИНЕНИЕ 1/4 ART.5180 (CAMOZZI)</t>
  </si>
  <si>
    <t>2865035141</t>
  </si>
  <si>
    <t>РОЛИК ВХОДНОЙ В СБОРЕ DE=65</t>
  </si>
  <si>
    <t>2865035131</t>
  </si>
  <si>
    <t>РОЛИК ВХОДНОЙ В СБОРЕ DE=69</t>
  </si>
  <si>
    <t>2865035031</t>
  </si>
  <si>
    <t>РОЛИК В СБОРЕ С ДВУМЯ КАНАВКАМИ DE=89 DI=62</t>
  </si>
  <si>
    <t>2865035021</t>
  </si>
  <si>
    <t>РОЛИК В СБОРЕ DE=80 DI=62 H=40</t>
  </si>
  <si>
    <t>2865015011</t>
  </si>
  <si>
    <t>РОЛИК ПРАВКИ В СБОРЕ DE=89 DI=62</t>
  </si>
  <si>
    <t>УЗЕЛ ВАЛА ЛЕВОГО ПРОТЯЖНОГО РОЛИКА В СБОРЕ</t>
  </si>
  <si>
    <t>УЗЕЛ ВАЛА ПРАВОГО ПРОТЯЖНОГО РОЛИКА В СБОРЕ</t>
  </si>
  <si>
    <t>5706000001</t>
  </si>
  <si>
    <t>шприц смазочный 0,500</t>
  </si>
  <si>
    <t>НОЖ ФИКСИРОВАННЫЙ 90X62X28</t>
  </si>
  <si>
    <t>31E1RC0320</t>
  </si>
  <si>
    <t>Dwg.64196CC   Поз.2 ПРУЖИНА ДЛЯ ШТАМПОВ</t>
  </si>
  <si>
    <t>Поз.1 ПРОТИВОЭКСТРУЗИОННОЕ КОЛЬЦО    64188DC</t>
  </si>
  <si>
    <t>Поз.2 НАПРАВЛЯЮЩЕЕ КОЛЬЦО</t>
  </si>
  <si>
    <t>Поз.6 ПРОКЛАДКА  для кольца</t>
  </si>
  <si>
    <t>Поз.7 ПРОКЛАДКА ДЛЯ ПОРШНЯ</t>
  </si>
  <si>
    <t>3Z21000050</t>
  </si>
  <si>
    <t>Поз 3 Вставка   Dwg.66149BC</t>
  </si>
  <si>
    <t>31E1VA0320</t>
  </si>
  <si>
    <t>Поз.4 ПРУЖИНА ДЛЯ ШТАМПОВ</t>
  </si>
  <si>
    <t>Поз.12 КОЛОДКИ #58477A</t>
  </si>
  <si>
    <t>31E1RG0890</t>
  </si>
  <si>
    <t>Поз.12 ПРУЖИНА ДЛЯ ШТАМПОВ Dwg.63543DC</t>
  </si>
  <si>
    <t>323720810A</t>
  </si>
  <si>
    <t>Поз.2 ИЗОЛИРУЮЩАЯ ВТУЛКА Dwg.64136EC</t>
  </si>
  <si>
    <t>323721012F</t>
  </si>
  <si>
    <t>Поз.3 ИЗОЛИРУЮЩАЯ ВТУЛКА</t>
  </si>
  <si>
    <t xml:space="preserve">Поз.4 УПЛОТНИТЕЛЬНАЯ ПРОКЛАДКА </t>
  </si>
  <si>
    <t xml:space="preserve">Поз.6 УПЛОТНИТЕЛЬНАЯ ПРОКЛАДКА </t>
  </si>
  <si>
    <t>Поз.26 ИЗОЛЯТОР / ИЗОЛЯТОР #64137-</t>
  </si>
  <si>
    <t>Поз.28 ИЗОЛЯТОР / ИЗОЛЯТОР #64139-</t>
  </si>
  <si>
    <t>Поз.29 ИЗОЛЯТОР / ИЗОЛЯТОР #64140-</t>
  </si>
  <si>
    <t>Поз.30 ИЗОЛЯТОР / ИЗОЛЯТОР #64141-</t>
  </si>
  <si>
    <t>Поз.33 ИЗОЛЯТОР / ИЗОЛЯТОР  #64144-</t>
  </si>
  <si>
    <t>Поз.34 ИЗОЛЯТОР / ИЗОЛЯТОР  #64145-</t>
  </si>
  <si>
    <t>Поз.35 ИЗОЛЯТОР / ИЗОЛЯТОР  #64146-</t>
  </si>
  <si>
    <t>Поз.38 ИЗОЛЯТОР / ИЗОЛЯТОР  #64150-</t>
  </si>
  <si>
    <t>Поз.40 ИЗОЛЯТОР / ИЗОЛЯТОР  #64152-</t>
  </si>
  <si>
    <t>Поз.45 ДЕРЖАТЕЛЬ ВЕРХНЕГО ЭЛЕКТРОДА #64157-</t>
  </si>
  <si>
    <t>Поз.54 ИЗОЛИРУЮЩАЯ ВТУЛКА</t>
  </si>
  <si>
    <t>Кольцо стопорное поз.1</t>
  </si>
  <si>
    <t>Кольцо стопорное поз.2</t>
  </si>
  <si>
    <t>Кольцо-скребок поз.4</t>
  </si>
  <si>
    <t>ПОЗ. 7 УПЛОТНЕНИЕ О-РИНГ</t>
  </si>
  <si>
    <t>ПОЗ. 8 УПЛОТНЕНИЕ О-РИНГ</t>
  </si>
  <si>
    <t>ПОЗ.9 УПЛОТНЕНИЕ ПОРШНЯ</t>
  </si>
  <si>
    <t>ПОЗ.11 УПЛОТНЕНИЕ ДЛЯ ШТОКА</t>
  </si>
  <si>
    <t>ПОЗ.25 ИНСТРУМЕНТ ФИКСИРОВАННЫЙ Ø12-14</t>
  </si>
  <si>
    <t>ПОЗ.26 ИНСТРУМЕНТ ФИКСИРОВАННЫЙ Ø8-10</t>
  </si>
  <si>
    <t>ПОЗ.29 ПОДВИЖНЫЙ ЭЛЕКТРОДОДЕРЖАТЕЛЬ Ø8-10 #58902B</t>
  </si>
  <si>
    <t>Поз.30 ПОДВИЖНЫЙ ЭЛЕКТРОДОДЕРЖАТЕЛЬ Ø12 #58903B</t>
  </si>
  <si>
    <t>Поз.31 ПОДВИЖНЫЙ ИНСТРУМЕНТ Ø12-14 #58906A</t>
  </si>
  <si>
    <t>Поз.32 ПОДВИЖНЫЙ ИНСТРУМЕНТ Ø8-10 #58905A</t>
  </si>
  <si>
    <t>Поз.3 НАПРАВЛЯЮЩЕЕ КОЛЬЦО</t>
  </si>
  <si>
    <t>Поз.4 УПЛОТНЕНИЕ ДЛЯ ПОРШНЯ</t>
  </si>
  <si>
    <t>Поз.7 КОЛЬЦО-СКРЕБОК</t>
  </si>
  <si>
    <t>Поз.9 ЭЛЕКТРОД #34846A</t>
  </si>
  <si>
    <t>31E1BG0640</t>
  </si>
  <si>
    <t>Поз.12 ПРУЖИНА ШТАМПОВАЯ</t>
  </si>
  <si>
    <t>Поз.21 НАПРАВЛЯЮЩАЯ #34847B</t>
  </si>
  <si>
    <t>Поз.3 КОЛЬЦО-СКРЕБОК</t>
  </si>
  <si>
    <t>Поз.7 ВТУЛКА БРОНЗОВАЯ САМОСМАЗЫВАЮЩАЯСЯ</t>
  </si>
  <si>
    <t>Поз.13 УПЛОТНЕНИЕ О-РИНГ</t>
  </si>
  <si>
    <t>31A2063000</t>
  </si>
  <si>
    <t>Поз.25 ЭЛАСТИЧНОЕ КОЛЬЦО ДЛЯ ОТВЕРСТИЯ</t>
  </si>
  <si>
    <t>Поз.32 ПОГЛОТИТЕЛЬ УДАРОВ #26143A</t>
  </si>
  <si>
    <t>Поз.40 УПЛОТНЕНИЕ О-РИНГ</t>
  </si>
  <si>
    <t>Черт.54359CC Поз.1 НАПРАВЛЯЮЩАЯ Ø16 #54360A</t>
  </si>
  <si>
    <t>Поз.2 НАПРАВЛЯЮЩАЯ ВХОДА/ВЫХОДА Ø14 #38137A</t>
  </si>
  <si>
    <t>Поз.3 НАПРАВЛЯЮЩАЯ Ø12 #54361A</t>
  </si>
  <si>
    <t>Поз.4 НАПРАВЛЯЮЩАЯ Ø10 #54362A</t>
  </si>
  <si>
    <t>Поз.10 НАПРАВЛЯЮЩАЯ ВХОДА/ВЫХОДА С14 #55094A</t>
  </si>
  <si>
    <t>31E1BF0510</t>
  </si>
  <si>
    <t>Поз.6 ПРУЖИНА ДЛЯ ШТАМПОВ / MOLLA PER STAMPI  Dwg.68498CC</t>
  </si>
  <si>
    <t>Поз.20 Ролик  #68505-</t>
  </si>
  <si>
    <t>Поз.21 Ролик #68506-</t>
  </si>
  <si>
    <t>Поз.17 Ролик   #59608 Dwg.68477DC</t>
  </si>
  <si>
    <t>Поз.21 Роликовый ШПИНДЕЛЬ  #59620</t>
  </si>
  <si>
    <t>Поз.18 Ролик #59609-</t>
  </si>
  <si>
    <t>Поз.19 Штырь #59610-</t>
  </si>
  <si>
    <t>31E1GD0760</t>
  </si>
  <si>
    <t>Поз.8 ПРУЖИНА ДЛЯ ШТАМПОВ Dwg.64354CC</t>
  </si>
  <si>
    <t>Поз.22 ХОЛОСТОЙ ШКИВ #59932-</t>
  </si>
  <si>
    <t>Поз.23 КОДИРОВЩИК ШКИВ  #59933-</t>
  </si>
  <si>
    <t>Поз.1 КОЛЬЦО ДЛЯ ПРЕДОТВРАЩЕНИЯ ЭКСТРУЗИИ Dwg.59961DC</t>
  </si>
  <si>
    <t xml:space="preserve">Поз.2 КОЛЬЦО ДЛЯ ПРЕДОТВРАЩЕНИЯ ЭКСТРУЗИИ </t>
  </si>
  <si>
    <t>3865065200</t>
  </si>
  <si>
    <t xml:space="preserve">Поз.4 СКРЕБКОВОЕ КОЛЬЦО </t>
  </si>
  <si>
    <t>Поз.7 Прокладка</t>
  </si>
  <si>
    <t xml:space="preserve">Поз.8 Прокладка </t>
  </si>
  <si>
    <t>Поз.9 Прокладка</t>
  </si>
  <si>
    <t>Поз.10 ПРОКЛАДКА ДЛЯ ПОРШНЯ</t>
  </si>
  <si>
    <t>3855030010</t>
  </si>
  <si>
    <t>Поз.11 ПРОКЛАДКА ДЛЯ ШТАНГИ</t>
  </si>
  <si>
    <t>3855065010</t>
  </si>
  <si>
    <t>Поз.12 Прокладка для штанги</t>
  </si>
  <si>
    <t>СЕНСОР</t>
  </si>
  <si>
    <t>СЕРВОМОТОР  DSC 045K64U30-5 СО ШПОНКОЙ И ТЕРМОПАРОЙ KTY</t>
  </si>
  <si>
    <t>Поз.56 ИЗОЛЯТОР #65207-</t>
  </si>
  <si>
    <t>Поз.1 ПРОТИВОЭКСТРУЗИОННОЕ КОЛЬЦО   Dwg.63677DC</t>
  </si>
  <si>
    <t>Поз.2 СКРЕБКОВОЕ КОЛЬЦО</t>
  </si>
  <si>
    <t>Поз.3 СКРЕБКОВОЕ КОЛЬЦО</t>
  </si>
  <si>
    <t xml:space="preserve">Поз.5 УПЛОТНИТЕЛЬНАЯ ПРОКЛАДКА </t>
  </si>
  <si>
    <t>Поз.6 ПРОКЛАДКА ДЛЯ ПОРШНЯ</t>
  </si>
  <si>
    <t>Поз.7 ПРОКЛАДКА ДЛЯ ШТАНГИ</t>
  </si>
  <si>
    <t>31E1LH1520</t>
  </si>
  <si>
    <t>Поз.9 ПРУЖИНА ДЛЯ ШТАМПОВ</t>
  </si>
  <si>
    <t xml:space="preserve"> Поз.3 ИЗОЛИРУЮЩАЯ ВТУЛКА  Dwg.63231CC</t>
  </si>
  <si>
    <t>323752023F</t>
  </si>
  <si>
    <t xml:space="preserve"> Поз.4 ИЗОЛИРУЮЩАЯ ВТУЛКА  </t>
  </si>
  <si>
    <t xml:space="preserve"> Поз.5 ИЗОЛИРУЮЩАЯ ВТУЛКА  </t>
  </si>
  <si>
    <t>323721214F</t>
  </si>
  <si>
    <t xml:space="preserve"> Поз.6 ИЗОЛИРУЮЩАЯ ВТУЛКА  </t>
  </si>
  <si>
    <t>31E1VA0510</t>
  </si>
  <si>
    <t xml:space="preserve"> Поз.12 ИЗОЛИРУЮЩАЯ ВТУЛКА  </t>
  </si>
  <si>
    <t>31E1BA0510</t>
  </si>
  <si>
    <t xml:space="preserve"> Поз.26 ИЗОЛИРУЮЩАЯ ВТУЛКА  </t>
  </si>
  <si>
    <t>УСИЛЕННАЯ ОПРАВКА ДЛЯ ПРЕДВАРИТЕЛЬНОЙ СБОРКИ Ø=50</t>
  </si>
  <si>
    <t>ВИНТ M12X75 DIN 912</t>
  </si>
  <si>
    <t>ВИНТ M12X140 DIN 912</t>
  </si>
  <si>
    <t>2063310190</t>
  </si>
  <si>
    <t>ВТУЛКА ДЛЯ ГИБОЧНОЙ ОПРАВКИ D.50 DI=20.30 DE=50 L=25</t>
  </si>
  <si>
    <t>2463310020</t>
  </si>
  <si>
    <t>ОПРАВКА В СБОРЕ D.18</t>
  </si>
  <si>
    <t>Нож Фиксированный для 2 прутов D 10</t>
  </si>
  <si>
    <t>СПЛОШНОЙ ЦЕНТРАЛЬНЫЙ ШТИФТ DE=50 L=210</t>
  </si>
  <si>
    <t>ПРОГРАММА МОДУЛЯ БЕЗОПАСНОСТИ MOD. PNOZ MMOP ART</t>
  </si>
  <si>
    <t>СТАРТЕР ДВИГАТЕЛЯ TESYS U DOL 24VCC COD.LU2MB0</t>
  </si>
  <si>
    <t>ЗАПРОГРАММИРОВАННЫЙ КОМПЛЕКТ   ПК 352,</t>
  </si>
  <si>
    <t>Монитор 17"</t>
  </si>
  <si>
    <t>КАБЕЛЬ ДЛЯ АДАПТАЦИИ ВИДЕО К МОНИТОРУ</t>
  </si>
  <si>
    <t>СЕРВОМОТОР DSC1-100KO64U-20-54-ABB-9PP-K-A</t>
  </si>
  <si>
    <t>СЕРВОМОТОР DSP1-100MO64U-40-54-AOB-NNT-K-AN-O-</t>
  </si>
  <si>
    <t>ВАЛ СКОЛЬЗЯЩИЙ С ФЛАНЦЕМ DE=118 L=104.10</t>
  </si>
  <si>
    <t>РОЛИК КОЛЬЦЕВОЙ НАБОРНЫЙ В СБОРЕ (1АЯ ЧАСТЬ)</t>
  </si>
  <si>
    <t>НОЖ ПОДВИЖНЫЙ 70X36X30.2 - 12X1.25</t>
  </si>
  <si>
    <t>ВИНТ TCEI M12X1.25X70 UNI 5932-12.9</t>
  </si>
  <si>
    <t>ШАЙБА SCHNORR D.12</t>
  </si>
  <si>
    <t>НОЖ ПОДВИЖНЫЙ Ø25</t>
  </si>
  <si>
    <t>НОЖ ФИКСИРОВАННЫЙ 70X37.5X36 D.12.5</t>
  </si>
  <si>
    <t>ВИНТ TCEI M12X1.25X45 UNI 5932-12.9</t>
  </si>
  <si>
    <t>НОЖ ФИКСИРОВАННЫЙ ОДНОПОТОЧНЫЙ D.20</t>
  </si>
  <si>
    <t>ЦИЛИНДР ПНЕВМАТИЧЕСКИЙ ISO 63-105 ART.61M3P063A0105V</t>
  </si>
  <si>
    <t>ИНВЕРТЕР I550 5.5 KW ART.I55AE255F1A010000</t>
  </si>
  <si>
    <t>ИНВЕРТЕР I550 0.75KW ART.I55AE175F1A010000</t>
  </si>
  <si>
    <t>2568230400</t>
  </si>
  <si>
    <t>РОЛИК ПРАВИЛЬНЫЙ В СБОРЕ DЕ 1</t>
  </si>
  <si>
    <t>Фигурный правящий ролик ØE=108 ØI=64 SP</t>
  </si>
  <si>
    <t>ПРИВОДНОЙ МОДУЛЬ B MAXX BM4444-SI0-01243-03- E8</t>
  </si>
  <si>
    <t>20A0301020</t>
  </si>
  <si>
    <t>НАПРАВЛЯЮЩАЯ "Ласточкин хвост"</t>
  </si>
  <si>
    <t>ПОЛНАЯ УСИЛЕННАЯ ОПРАВКА Ø=20</t>
  </si>
  <si>
    <t>ПОЛНАЯ УСИЛЕННАЯ ОПРАВКА Ø=25</t>
  </si>
  <si>
    <t>ПРЕДВАРИТЕЛЬНАЯ ОПОРА ВАЛА</t>
  </si>
  <si>
    <t>ПРУЖИННАЯ ПРЕСС-ВИЛКА.- ВИНТ (NR.</t>
  </si>
  <si>
    <t>24F4520100</t>
  </si>
  <si>
    <t>НИЖНИЙ ЭЛЕКТРОД В СБОРЕ</t>
  </si>
  <si>
    <t>ПЛАСТИНА 60х10 L=1788</t>
  </si>
  <si>
    <t>24F4535310</t>
  </si>
  <si>
    <t>КАНАЛ ПОПЕРЕЧНЫЙ В СБОРЕ</t>
  </si>
  <si>
    <t>РОЛИК ПРИЖИМНОЙ  ØE=168 ØI=120 SP=73</t>
  </si>
  <si>
    <t xml:space="preserve">РОЛИКОВЫЙ УЗЕЛ Ø150 PRO 15331 (PROMILLS) </t>
  </si>
  <si>
    <t>24C2045100</t>
  </si>
  <si>
    <t>РОЛИК В СБОРЕ D140</t>
  </si>
  <si>
    <t>ТОРМОЗ ДИСКОВЫЙ MOD. A3 ART.A3266 (COREMO)</t>
  </si>
  <si>
    <t>КЛАПАН D.E.A-VBSO-DE-30-CSL-38-20 0</t>
  </si>
  <si>
    <t>3243B49100</t>
  </si>
  <si>
    <t>ПОДШИПНИК РОЛИКОВЫЙ</t>
  </si>
  <si>
    <t>ПОДШИПНИК ШАРИКОВЫЙ</t>
  </si>
  <si>
    <t>ВТУЛКА НАПРАВЛЯЮЩАЯ #37895A</t>
  </si>
  <si>
    <t>РЕДУКТОР ПЛАНЕТАРНЫЙ RR 210D F R=1:12</t>
  </si>
  <si>
    <t>РОЛИК СВОБОДНЫЙ DC 5476 C (4C) - N STIEBER</t>
  </si>
  <si>
    <t>Затвор задний (Поз. 21)</t>
  </si>
  <si>
    <t xml:space="preserve">КОЛЬЦО СКРЕБОК (ПОЗ. 3)(ОБНОВЛЕННЫЙ) </t>
  </si>
  <si>
    <t>УПЛОТНЕНИЕ ВАЛА (ПОЗ. 4)</t>
  </si>
  <si>
    <t xml:space="preserve">КОЛЬЦО (ПОЗ. 20) </t>
  </si>
  <si>
    <t>О-РИНГ (ПОЗ. 19)</t>
  </si>
  <si>
    <t>ВАЛ (Поз.6)</t>
  </si>
  <si>
    <t>уплотнение поршня (поз. 5)</t>
  </si>
  <si>
    <t xml:space="preserve">КОРПУС НОЖА (ПОЗ. 17) </t>
  </si>
  <si>
    <t>34A0151200</t>
  </si>
  <si>
    <t>ЭЛЕКТРОКЛАПАН</t>
  </si>
  <si>
    <t>Преобразователь частотный (ETH) BM5534-SI06-0100-0128-00-81-E8</t>
  </si>
  <si>
    <t>2063521130ST</t>
  </si>
  <si>
    <t>art_part</t>
  </si>
  <si>
    <t>material</t>
  </si>
  <si>
    <t>size</t>
  </si>
  <si>
    <t>type</t>
  </si>
  <si>
    <t>custom_description</t>
  </si>
  <si>
    <t>qty_in_part</t>
  </si>
  <si>
    <t>link_parts_catolog</t>
  </si>
  <si>
    <t>links_photo</t>
  </si>
  <si>
    <t>avatar_img</t>
  </si>
  <si>
    <t>hashtags</t>
  </si>
  <si>
    <t>comment</t>
  </si>
  <si>
    <t>null</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</si>
  <si>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</si>
  <si>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machine_sn_id</t>
  </si>
  <si>
    <t>name_small</t>
  </si>
  <si>
    <t>name_full</t>
  </si>
  <si>
    <t>customer_id</t>
  </si>
  <si>
    <t>Installation Date</t>
  </si>
  <si>
    <t>intallation_city_ru</t>
  </si>
  <si>
    <t>intallation_city_eng</t>
  </si>
  <si>
    <t>installation_adress</t>
  </si>
  <si>
    <t>path_documentation</t>
  </si>
  <si>
    <t>machine_status</t>
  </si>
  <si>
    <t>machine_type</t>
  </si>
  <si>
    <t>0883XXY082</t>
  </si>
  <si>
    <t>CM PRO 1600/14</t>
  </si>
  <si>
    <t>http://192.168.1.118/stantech-bd/view.php?serial=0883XXY082</t>
  </si>
  <si>
    <t>0650XXY267</t>
  </si>
  <si>
    <t>FORMULA 14</t>
  </si>
  <si>
    <t>http://192.168.1.118/stantech-bd/view.php?serial=0650XXY267</t>
  </si>
  <si>
    <t>0292XXY383</t>
  </si>
  <si>
    <t>ROBOMASTER 60/12 L</t>
  </si>
  <si>
    <t>http://192.168.1.118/stantech-bd/view.php?serial=0292XXY383</t>
  </si>
  <si>
    <t>0182XXY102</t>
  </si>
  <si>
    <t>ST-32</t>
  </si>
  <si>
    <t>SALDATRICE DI TOPO</t>
  </si>
  <si>
    <t>http://192.168.1.118/stantech-bd/view.php?serial=0182XXY102</t>
  </si>
  <si>
    <t>G888101723</t>
  </si>
  <si>
    <t>GTM 400_2000</t>
  </si>
  <si>
    <t>GABBIATRICE Mod.GTM 400/2000/12E SAF3000</t>
  </si>
  <si>
    <t>http://192.168.1.118/stantech-bd/view.php?serial=G888101723</t>
  </si>
  <si>
    <t>0687100129</t>
  </si>
  <si>
    <t>PRIMA 16</t>
  </si>
  <si>
    <t>STAFFATRICE-AUT.PRIMA 16</t>
  </si>
  <si>
    <t>http://192.168.1.118/stantech-bd/view.php?serial=0687100129</t>
  </si>
  <si>
    <t>0887120012</t>
  </si>
  <si>
    <t>CM PRO 1500</t>
  </si>
  <si>
    <t>GABBIATRICE Mod.CM PRO 1500/12</t>
  </si>
  <si>
    <t>http://192.168.1.118/stantech-bd/view.php?serial=0887120012</t>
  </si>
  <si>
    <t>0887110002</t>
  </si>
  <si>
    <t>GABBIATRICE Mod.CM PRO 1500/12E</t>
  </si>
  <si>
    <t>http://192.168.1.118/stantech-bd/view.php?serial=0887110002</t>
  </si>
  <si>
    <t>0929110227</t>
  </si>
  <si>
    <t>BANCALE FP_E</t>
  </si>
  <si>
    <t>BANCALE RACCOGLIBARRE mod.FP/16/6 T=600</t>
  </si>
  <si>
    <t>http://192.168.1.118/stantech-bd/view.php?serial=0929110227</t>
  </si>
  <si>
    <t>G820081330</t>
  </si>
  <si>
    <t>GTM 200_1100</t>
  </si>
  <si>
    <t>GABBIATRICE Mod.GTM 200/1100/12E</t>
  </si>
  <si>
    <t>http://192.168.1.118/stantech-bd/view.php?serial=G820081330</t>
  </si>
  <si>
    <t>0070020423</t>
  </si>
  <si>
    <t>P 42 EXPORT</t>
  </si>
  <si>
    <t>PIEGATRICE P42 EXPORT 2D-2V Con KS31</t>
  </si>
  <si>
    <t>http://192.168.1.118/stantech-bd/view.php?serial=0070020423</t>
  </si>
  <si>
    <t>0CS0XXY103</t>
  </si>
  <si>
    <t>STRETCH DRIVE</t>
  </si>
  <si>
    <t>http://192.168.1.118/stantech-bd/view.php?serial=0CS0XXY103</t>
  </si>
  <si>
    <t>0A36XXY130</t>
  </si>
  <si>
    <t>R12</t>
  </si>
  <si>
    <t>RB 12 FC MLS/P/9</t>
  </si>
  <si>
    <t>http://192.168.1.118/stantech-bd/view.php?serial=0A36XXY130</t>
  </si>
  <si>
    <t>0F06XXY101</t>
  </si>
  <si>
    <t>STRIP CB</t>
  </si>
  <si>
    <t>http://192.168.1.118/stantech-bd/view.php?serial=0F06XXY101</t>
  </si>
  <si>
    <t>0690071171</t>
  </si>
  <si>
    <t>NEXTRA 16</t>
  </si>
  <si>
    <t>STAFFATRICE AUT.NEXTRA 16</t>
  </si>
  <si>
    <t>http://192.168.1.118/stantech-bd/view.php?serial=0690071171</t>
  </si>
  <si>
    <t>0730162533</t>
  </si>
  <si>
    <t>Barwiser 22 MF</t>
  </si>
  <si>
    <t>http://192.168.1.118/stantech-bd/view.php?serial=0730162533</t>
  </si>
  <si>
    <t>0265050167</t>
  </si>
  <si>
    <t>ROBOCLASSIC ROBOMASTER 40</t>
  </si>
  <si>
    <t>CENTRO SAGOMATURA ROBOMASTER RM 40/12 L</t>
  </si>
  <si>
    <t>http://192.168.1.118/stantech-bd/view.php?serial=0265050167</t>
  </si>
  <si>
    <t>0403050115</t>
  </si>
  <si>
    <t>IMP PULL LINE PL3</t>
  </si>
  <si>
    <t>CONSOLLE DI COMANDO MOD.CON/PL/3 C0509</t>
  </si>
  <si>
    <t>http://192.168.1.118/stantech-bd/view.php?serial=0403050115</t>
  </si>
  <si>
    <t>0418050103</t>
  </si>
  <si>
    <t>FTA 8_18</t>
  </si>
  <si>
    <t>FERRIERA TRASLANTE PESANTEMod.FT/8/12 C0509</t>
  </si>
  <si>
    <t>http://192.168.1.118/stantech-bd/view.php?serial=0418050103</t>
  </si>
  <si>
    <t>0458050107</t>
  </si>
  <si>
    <t>TT 100 EM</t>
  </si>
  <si>
    <t>TESTA DI TRAINO/TAGLIO Mod.TT/100/M/3</t>
  </si>
  <si>
    <t>http://192.168.1.118/stantech-bd/view.php?serial=0458050107</t>
  </si>
  <si>
    <t>0485050113</t>
  </si>
  <si>
    <t>LINEA PL_12_3</t>
  </si>
  <si>
    <t>LINEA MISURA TRASFERIMENTO PL/12/3 C0509</t>
  </si>
  <si>
    <t>http://192.168.1.118/stantech-bd/view.php?serial=0485050113</t>
  </si>
  <si>
    <t>0512050140</t>
  </si>
  <si>
    <t>POCKET 3_12_H</t>
  </si>
  <si>
    <t>STOCCAGGIO OTTIMIZZAZIONE POCKET 3/12/H Dx STAND.</t>
  </si>
  <si>
    <t>http://192.168.1.118/stantech-bd/view.php?serial=0512050140</t>
  </si>
  <si>
    <t>0650133148</t>
  </si>
  <si>
    <t>STAFF. AUT.FORMULA 14 EVO</t>
  </si>
  <si>
    <t>http://192.168.1.118/stantech-bd/view.php?serial=0650133148</t>
  </si>
  <si>
    <t>0650123137</t>
  </si>
  <si>
    <t>STAFF. AUT.FORMULA SAPIENS 14</t>
  </si>
  <si>
    <t>http://192.168.1.118/stantech-bd/view.php?serial=0650123137</t>
  </si>
  <si>
    <t>0785051138</t>
  </si>
  <si>
    <t>EURA 16</t>
  </si>
  <si>
    <t>CENTRO LAVORAZ.FERRO EURA 16.2DUAL/EL/12 BRIDGE</t>
  </si>
  <si>
    <t>http://192.168.1.118/stantech-bd/view.php?serial=0785051138</t>
  </si>
  <si>
    <t>0928130250</t>
  </si>
  <si>
    <t>BANCALE F</t>
  </si>
  <si>
    <t>BANCALE RACCOGLIBARRE FP/06 T=600 (FORMULA HS-SAPI</t>
  </si>
  <si>
    <t>http://192.168.1.118/stantech-bd/view.php?serial=0928130250</t>
  </si>
  <si>
    <t>0928120220</t>
  </si>
  <si>
    <t>http://192.168.1.118/stantech-bd/view.php?serial=0928120220</t>
  </si>
  <si>
    <t>0A36170117</t>
  </si>
  <si>
    <t>R 12</t>
  </si>
  <si>
    <t>RADDRIZZATRICE R12 ROTATING CUT (BANC.12MT SING.BR</t>
  </si>
  <si>
    <t>http://192.168.1.118/stantech-bd/view.php?serial=0A36170117</t>
  </si>
  <si>
    <t>9501050544</t>
  </si>
  <si>
    <t>RK 4_G</t>
  </si>
  <si>
    <t>RACK DI STOCCAGGIO Mod.RK/5/G 12 ELEM.INS.PL/1</t>
  </si>
  <si>
    <t>http://192.168.1.118/stantech-bd/view.php?serial=9501050544</t>
  </si>
  <si>
    <t>9755127001</t>
  </si>
  <si>
    <t>RAD</t>
  </si>
  <si>
    <t>RADDRIZZATRICE mod.RR 7</t>
  </si>
  <si>
    <t>http://192.168.1.118/stantech-bd/view.php?serial=9755127001</t>
  </si>
  <si>
    <t>9755052196</t>
  </si>
  <si>
    <t>RADDRIZZATRICE ROTATIVA Mod.HS8-H</t>
  </si>
  <si>
    <t>http://192.168.1.118/stantech-bd/view.php?serial=9755052196</t>
  </si>
  <si>
    <t>B755050006</t>
  </si>
  <si>
    <t>RETA 12</t>
  </si>
  <si>
    <t>RADDRIZZATRICE AUTOMATICA RETA12</t>
  </si>
  <si>
    <t>http://192.168.1.118/stantech-bd/view.php?serial=B755050006</t>
  </si>
  <si>
    <t>B931050001</t>
  </si>
  <si>
    <t>BANCALE RETA 12</t>
  </si>
  <si>
    <t>BANCALE RACCOGLIBARRE MOD.RETA12/12 C0509</t>
  </si>
  <si>
    <t>http://192.168.1.118/stantech-bd/view.php?serial=B931050001</t>
  </si>
  <si>
    <t>0687100124</t>
  </si>
  <si>
    <t>http://192.168.1.118/stantech-bd/view.php?serial=0687100124</t>
  </si>
  <si>
    <t>0650XXY279</t>
  </si>
  <si>
    <t>FORMULA 14 V.6</t>
  </si>
  <si>
    <t>http://192.168.1.118/stantech-bd/view.php?serial=0650XXY279</t>
  </si>
  <si>
    <t>9170190243</t>
  </si>
  <si>
    <t>C45/ST</t>
  </si>
  <si>
    <t>http://192.168.1.118/stantech-bd/view.php?serial=9170190243</t>
  </si>
  <si>
    <t>0863XXY356</t>
  </si>
  <si>
    <t>PRE 4 C</t>
  </si>
  <si>
    <t>http://192.168.1.118/stantech-bd/view.php?serial=0863XXY356</t>
  </si>
  <si>
    <t>0895XXY198</t>
  </si>
  <si>
    <t>TRG 4/2D</t>
  </si>
  <si>
    <t>http://192.168.1.118/stantech-bd/view.php?serial=0895XXY198</t>
  </si>
  <si>
    <t>0A03170126</t>
  </si>
  <si>
    <t>SRB</t>
  </si>
  <si>
    <t>SALDARETI SMART MESH 2500/6/125 SERVO BECKHOFF (40</t>
  </si>
  <si>
    <t>http://192.168.1.118/stantech-bd/view.php?serial=0A03170126</t>
  </si>
  <si>
    <t>0A05170126</t>
  </si>
  <si>
    <t>AT</t>
  </si>
  <si>
    <t>ALIMENTATORE TRASVERSALI A DISCO PER SMART MESH 25</t>
  </si>
  <si>
    <t>http://192.168.1.118/stantech-bd/view.php?serial=0A05170126</t>
  </si>
  <si>
    <t>0A09170132</t>
  </si>
  <si>
    <t>EAR_CAR-EP</t>
  </si>
  <si>
    <t>BANCO ESTRATTORE RETE A PINZE PER SMART MESH 2500</t>
  </si>
  <si>
    <t>http://192.168.1.118/stantech-bd/view.php?serial=0A09170132</t>
  </si>
  <si>
    <t>0A15170123</t>
  </si>
  <si>
    <t>ALL_IFL</t>
  </si>
  <si>
    <t>ALIM.MAN.FILI LONG.MOT.A 24 CULLE L=6MT SMART-MESH</t>
  </si>
  <si>
    <t>http://192.168.1.118/stantech-bd/view.php?serial=0A15170123</t>
  </si>
  <si>
    <t>0A36170116</t>
  </si>
  <si>
    <t>RADDRIZZATRICE A ROTORE mod.R 12 CON TAGLIO AL VOL</t>
  </si>
  <si>
    <t>http://192.168.1.118/stantech-bd/view.php?serial=0A36170116</t>
  </si>
  <si>
    <t>0A90171109</t>
  </si>
  <si>
    <t>IMP SMART MESH</t>
  </si>
  <si>
    <t>IMPIANTO PER RETE SMART MESH 2500 V.1</t>
  </si>
  <si>
    <t>http://192.168.1.118/stantech-bd/view.php?serial=0A90171109</t>
  </si>
  <si>
    <t>0883141009</t>
  </si>
  <si>
    <t>CM PRO 1600</t>
  </si>
  <si>
    <t>GABBIATRICE CM PRO 1600/12MT CON DISCHI FORATI</t>
  </si>
  <si>
    <t>http://192.168.1.118/stantech-bd/view.php?serial=0883141009</t>
  </si>
  <si>
    <t>0883XXY069</t>
  </si>
  <si>
    <t>http://192.168.1.118/stantech-bd/view.php?serial=0883XXY069</t>
  </si>
  <si>
    <t>0883XXY070</t>
  </si>
  <si>
    <t>http://192.168.1.118/stantech-bd/view.php?serial=0883XXY070</t>
  </si>
  <si>
    <t>0883XXY076</t>
  </si>
  <si>
    <t>http://192.168.1.118/stantech-bd/view.php?serial=0883XXY076</t>
  </si>
  <si>
    <t>S636081120</t>
  </si>
  <si>
    <t>FORMULA 12 HS</t>
  </si>
  <si>
    <t>STAFF. AUT.FORMULA HS</t>
  </si>
  <si>
    <t>http://192.168.1.118/stantech-bd/view.php?serial=S636081120</t>
  </si>
  <si>
    <t>0886150045</t>
  </si>
  <si>
    <t>CM 1100 XP</t>
  </si>
  <si>
    <t>GABBIATRICE Mod.CM PRO 1100 XP/12</t>
  </si>
  <si>
    <t>http://192.168.1.118/stantech-bd/view.php?serial=0886150045</t>
  </si>
  <si>
    <t>G885081267</t>
  </si>
  <si>
    <t>http://192.168.1.118/stantech-bd/view.php?serial=G885081267</t>
  </si>
  <si>
    <t>G889081190</t>
  </si>
  <si>
    <t>GTM TELESCOPE</t>
  </si>
  <si>
    <t>GABBIATRICE Mod.GTM 200/1100/12E TELESCOPE</t>
  </si>
  <si>
    <t>http://192.168.1.118/stantech-bd/view.php?serial=G889081190</t>
  </si>
  <si>
    <t>G889071124</t>
  </si>
  <si>
    <t>http://192.168.1.118/stantech-bd/view.php?serial=G889071124</t>
  </si>
  <si>
    <t>G889081164</t>
  </si>
  <si>
    <t>http://192.168.1.118/stantech-bd/view.php?serial=G889081164</t>
  </si>
  <si>
    <t>0635145594</t>
  </si>
  <si>
    <t>PRIMA 12</t>
  </si>
  <si>
    <t>STAFFATRICE AUT.PRIMA 13 PLUS</t>
  </si>
  <si>
    <t>http://192.168.1.118/stantech-bd/view.php?serial=0635145594</t>
  </si>
  <si>
    <t>0863140301</t>
  </si>
  <si>
    <t>PRE 6C</t>
  </si>
  <si>
    <t>PIEGARETI PRE 4/C EXPORT-Minicont.KS31</t>
  </si>
  <si>
    <t>http://192.168.1.118/stantech-bd/view.php?serial=0863140301</t>
  </si>
  <si>
    <t>0928140290</t>
  </si>
  <si>
    <t>BANCALE RACCOGLIBARRE F/06-Q T=500 V2 (PRIMA 12)</t>
  </si>
  <si>
    <t>http://192.168.1.118/stantech-bd/view.php?serial=0928140290</t>
  </si>
  <si>
    <t>0A72140104</t>
  </si>
  <si>
    <t>IMP MY MESH 1600-2000</t>
  </si>
  <si>
    <t>IMP.SALDATURA RETI MY MESH 1600 (8 TESTE) 400V-50H</t>
  </si>
  <si>
    <t>http://192.168.1.118/stantech-bd/view.php?serial=0A72140104</t>
  </si>
  <si>
    <t>S635061420</t>
  </si>
  <si>
    <t>STAFFATRICE AUTOM.PRIMA 12 V.G."PR" DIG.LAFERT LP</t>
  </si>
  <si>
    <t>http://192.168.1.118/stantech-bd/view.php?serial=S635061420</t>
  </si>
  <si>
    <t>S755111005</t>
  </si>
  <si>
    <t>RADDRIZZATRICE AUTOMATICA MOD.RETA 13HS/12MT</t>
  </si>
  <si>
    <t>http://192.168.1.118/stantech-bd/view.php?serial=S755111005</t>
  </si>
  <si>
    <t>0650184226</t>
  </si>
  <si>
    <t>http://192.168.1.118/stantech-bd/view.php?serial=0650184226</t>
  </si>
  <si>
    <t>0650184227</t>
  </si>
  <si>
    <t>http://192.168.1.118/stantech-bd/view.php?serial=0650184227</t>
  </si>
  <si>
    <t>0928180377</t>
  </si>
  <si>
    <t>http://192.168.1.118/stantech-bd/view.php?serial=0928180377</t>
  </si>
  <si>
    <t>0928180383</t>
  </si>
  <si>
    <t>http://192.168.1.118/stantech-bd/view.php?serial=0928180383</t>
  </si>
  <si>
    <t>0A05180129</t>
  </si>
  <si>
    <t>http://192.168.1.118/stantech-bd/view.php?serial=0A05180129</t>
  </si>
  <si>
    <t>0A09180134</t>
  </si>
  <si>
    <t>http://192.168.1.118/stantech-bd/view.php?serial=0A09180134</t>
  </si>
  <si>
    <t>0A15180125</t>
  </si>
  <si>
    <t>http://192.168.1.118/stantech-bd/view.php?serial=0A15180125</t>
  </si>
  <si>
    <t>0A03180128</t>
  </si>
  <si>
    <t>http://192.168.1.118/stantech-bd/view.php?serial=0A03180128</t>
  </si>
  <si>
    <t>0A90181111</t>
  </si>
  <si>
    <t>SMART MESH 3300</t>
  </si>
  <si>
    <t>http://192.168.1.118/stantech-bd/view.php?serial=0A90181111</t>
  </si>
  <si>
    <t>S650072039</t>
  </si>
  <si>
    <t>FORMULA SAPIENS 14</t>
  </si>
  <si>
    <t>STAFF. AUT.FORMULA SAPIENS</t>
  </si>
  <si>
    <t>http://192.168.1.118/stantech-bd/view.php?serial=S650072039</t>
  </si>
  <si>
    <t>0650174207</t>
  </si>
  <si>
    <t>STAFF. AUT.FORMULA 14</t>
  </si>
  <si>
    <t>http://192.168.1.118/stantech-bd/view.php?serial=0650174207</t>
  </si>
  <si>
    <t>0928170364</t>
  </si>
  <si>
    <t>BANCALE RACCOGLIBARRE F1/06-Q T=500 V2 (PRIMA 13-F</t>
  </si>
  <si>
    <t>http://192.168.1.118/stantech-bd/view.php?serial=0928170364</t>
  </si>
  <si>
    <t>0650123133</t>
  </si>
  <si>
    <t>http://192.168.1.118/stantech-bd/view.php?serial=0650123133</t>
  </si>
  <si>
    <t>0650133147</t>
  </si>
  <si>
    <t>http://192.168.1.118/stantech-bd/view.php?serial=0650133147</t>
  </si>
  <si>
    <t>0056141511</t>
  </si>
  <si>
    <t>P 3</t>
  </si>
  <si>
    <t>PIEGATRICE Mod.P/3-S ELECTRONIC 2D-2V Tr.(PS36.2)</t>
  </si>
  <si>
    <t>http://192.168.1.118/stantech-bd/view.php?serial=0056141511</t>
  </si>
  <si>
    <t>0156140168</t>
  </si>
  <si>
    <t>C 4</t>
  </si>
  <si>
    <t>CESOIA Mod.C/4</t>
  </si>
  <si>
    <t>http://192.168.1.118/stantech-bd/view.php?serial=0156140168</t>
  </si>
  <si>
    <t>0635145587</t>
  </si>
  <si>
    <t>http://192.168.1.118/stantech-bd/view.php?serial=0635145587</t>
  </si>
  <si>
    <t>S840051165</t>
  </si>
  <si>
    <t>IDEA 12</t>
  </si>
  <si>
    <t>ASSEMBL.IDEA 12/25 USATA COMPL.3A.GR+3CA.TRB MATR.</t>
  </si>
  <si>
    <t>http://192.168.1.118/stantech-bd/view.php?serial=S840051165</t>
  </si>
  <si>
    <t>G889081236</t>
  </si>
  <si>
    <t>http://192.168.1.118/stantech-bd/view.php?serial=G889081236</t>
  </si>
  <si>
    <t>0690071163</t>
  </si>
  <si>
    <t>STAFFATRICE PRIMA 16</t>
  </si>
  <si>
    <t>http://192.168.1.118/stantech-bd/view.php?serial=0690071163</t>
  </si>
  <si>
    <t>0840131402</t>
  </si>
  <si>
    <t>ASSEMBLATRICE IDEA 12MT/25</t>
  </si>
  <si>
    <t>http://192.168.1.118/stantech-bd/view.php?serial=0840131402</t>
  </si>
  <si>
    <t>0757170190</t>
  </si>
  <si>
    <t>RETA 16</t>
  </si>
  <si>
    <t>http://192.168.1.118/stantech-bd/view.php?serial=0757170190</t>
  </si>
  <si>
    <t>0863XXY351</t>
  </si>
  <si>
    <t>PRE 4/C</t>
  </si>
  <si>
    <t>http://192.168.1.118/stantech-bd/view.php?serial=0863XXY351</t>
  </si>
  <si>
    <t>0636113173</t>
  </si>
  <si>
    <t>FORMULA 12</t>
  </si>
  <si>
    <t>STAFF. AUT.FORMULA</t>
  </si>
  <si>
    <t>http://192.168.1.118/stantech-bd/view.php?serial=0636113173</t>
  </si>
  <si>
    <t>0056121437</t>
  </si>
  <si>
    <t>http://192.168.1.118/stantech-bd/view.php?serial=0056121437</t>
  </si>
  <si>
    <t>0650184229</t>
  </si>
  <si>
    <t>STAFF. AUT.FORMULA 14 V.4 3D</t>
  </si>
  <si>
    <t>http://192.168.1.118/stantech-bd/view.php?serial=0650184229</t>
  </si>
  <si>
    <t>2950181265</t>
  </si>
  <si>
    <t>COIL SPIDER</t>
  </si>
  <si>
    <t>PINZA COIL SPIDER UNIV.950-1500 SGA.AUT.(CAT.-AT.C</t>
  </si>
  <si>
    <t>http://192.168.1.118/stantech-bd/view.php?serial=2950181265</t>
  </si>
  <si>
    <t>0660020658</t>
  </si>
  <si>
    <t>COIL 14 ME_BE</t>
  </si>
  <si>
    <t>STAFFATRICE AUTOM.COIL 14 BE HS</t>
  </si>
  <si>
    <t>http://192.168.1.118/stantech-bd/view.php?serial=0660020658</t>
  </si>
  <si>
    <t>S636091143</t>
  </si>
  <si>
    <t>http://192.168.1.118/stantech-bd/view.php?serial=S636091143</t>
  </si>
  <si>
    <t>9210070683</t>
  </si>
  <si>
    <t>CER32T</t>
  </si>
  <si>
    <t>CERCHIATRICE MOD.CER/32 2V Trifase</t>
  </si>
  <si>
    <t>http://192.168.1.118/stantech-bd/view.php?serial=9210070683</t>
  </si>
  <si>
    <t>0636072159</t>
  </si>
  <si>
    <t>STAFF. AUT.FORMULA HS AE</t>
  </si>
  <si>
    <t>http://192.168.1.118/stantech-bd/view.php?serial=0636072159</t>
  </si>
  <si>
    <t>0757170189</t>
  </si>
  <si>
    <t>RADDR.AUT.MOD.RETA 16/06 SUPER</t>
  </si>
  <si>
    <t>http://192.168.1.118/stantech-bd/view.php?serial=0757170189</t>
  </si>
  <si>
    <t>S636060084</t>
  </si>
  <si>
    <t>STAFFATRICE AUTOMATICA FORMULA12 HS</t>
  </si>
  <si>
    <t>http://192.168.1.118/stantech-bd/view.php?serial=S636060084</t>
  </si>
  <si>
    <t>S928060113</t>
  </si>
  <si>
    <t>http://192.168.1.118/stantech-bd/view.php?serial=S928060113</t>
  </si>
  <si>
    <t>0225071156</t>
  </si>
  <si>
    <t>OPTI BAT 65T EM</t>
  </si>
  <si>
    <t>http://192.168.1.118/stantech-bd/view.php?serial=0225071156</t>
  </si>
  <si>
    <t>0885110001</t>
  </si>
  <si>
    <t>CM PRO 1100 &amp; CM QUADRA</t>
  </si>
  <si>
    <t>GABBIATRICE Mod.GTM 200/1100/12 QUADRA</t>
  </si>
  <si>
    <t>http://192.168.1.118/stantech-bd/view.php?serial=0885110001</t>
  </si>
  <si>
    <t>0056071276</t>
  </si>
  <si>
    <t>PIEGATRICE Mod.P/3-S ELECTRONIC 2D-2V  Tr.(PS36.2)</t>
  </si>
  <si>
    <t>http://192.168.1.118/stantech-bd/view.php?serial=0056071276</t>
  </si>
  <si>
    <t>0635XXY875</t>
  </si>
  <si>
    <t>PRIMA 13 3D</t>
  </si>
  <si>
    <t>http://192.168.1.118/stantech-bd/view.php?serial=0635XXY875</t>
  </si>
  <si>
    <t>0056061245</t>
  </si>
  <si>
    <t>http://192.168.1.118/stantech-bd/view.php?serial=0056061245</t>
  </si>
  <si>
    <t>0755120108</t>
  </si>
  <si>
    <t>RETA 13</t>
  </si>
  <si>
    <t>RADDRIZZATRICE AUTOMATICA MOD.RETA 13/12MT</t>
  </si>
  <si>
    <t>http://192.168.1.118/stantech-bd/view.php?serial=0755120108</t>
  </si>
  <si>
    <t>0A00140101</t>
  </si>
  <si>
    <t>IMP VERSA LINE E2500</t>
  </si>
  <si>
    <t>IMPIANTO VERSA-LINE E2500</t>
  </si>
  <si>
    <t>http://192.168.1.118/stantech-bd/view.php?serial=0A00140101</t>
  </si>
  <si>
    <t>0A03140107</t>
  </si>
  <si>
    <t>SALDATRICE SRB 1600/8/100-8 TRAFO (400V-50HZ) "MY</t>
  </si>
  <si>
    <t>http://192.168.1.118/stantech-bd/view.php?serial=0A03140107</t>
  </si>
  <si>
    <t>0A05140106</t>
  </si>
  <si>
    <t>ALIMENTATORE TRASVERSALI PER VERSA-LINE</t>
  </si>
  <si>
    <t>http://192.168.1.118/stantech-bd/view.php?serial=0A05140106</t>
  </si>
  <si>
    <t>0A05140108</t>
  </si>
  <si>
    <t>ALIMENTATORE TRASVERSALI MOD.ATM-1600 (MY MESH)</t>
  </si>
  <si>
    <t>http://192.168.1.118/stantech-bd/view.php?serial=0A05140108</t>
  </si>
  <si>
    <t>0A07140101</t>
  </si>
  <si>
    <t>BEM</t>
  </si>
  <si>
    <t>BANCO ESTRAZIONE MANUALE Mod. BEM 2500 6MT CON RUL</t>
  </si>
  <si>
    <t>http://192.168.1.118/stantech-bd/view.php?serial=0A07140101</t>
  </si>
  <si>
    <t>0A09140107</t>
  </si>
  <si>
    <t>BANCO ESTRAZIONE RETE A PINZE PER VERSA-LINE</t>
  </si>
  <si>
    <t>http://192.168.1.118/stantech-bd/view.php?serial=0A09140107</t>
  </si>
  <si>
    <t>0A09140106</t>
  </si>
  <si>
    <t>BANCO ESTRATTORE RETE A PINZE MOD.CAR-EP 1600 (MY</t>
  </si>
  <si>
    <t>http://192.168.1.118/stantech-bd/view.php?serial=0A09140106</t>
  </si>
  <si>
    <t>0A15140101</t>
  </si>
  <si>
    <t>ALIMENTATORE BARRE LONGITUD. SEMIAUTOM. Mod. ALL-S</t>
  </si>
  <si>
    <t>http://192.168.1.118/stantech-bd/view.php?serial=0A15140101</t>
  </si>
  <si>
    <t>0A15140106</t>
  </si>
  <si>
    <t>ALIMENTATORE MAN.LONGIT.MOD.ALL-CA 1600 (MY MESH 8</t>
  </si>
  <si>
    <t>http://192.168.1.118/stantech-bd/view.php?serial=0A15140106</t>
  </si>
  <si>
    <t>0A35140109</t>
  </si>
  <si>
    <t>R 8</t>
  </si>
  <si>
    <t>RADDRIZZ.A ROTORE mod.FLY-OVER L=2500 (D=3-8) BATT</t>
  </si>
  <si>
    <t>http://192.168.1.118/stantech-bd/view.php?serial=0A35140109</t>
  </si>
  <si>
    <t>0A35140110</t>
  </si>
  <si>
    <t>RADDRIZZ.A ROTORE mod.R 8 (D=2.4-8)+CAN.PONTE 6MT</t>
  </si>
  <si>
    <t>http://192.168.1.118/stantech-bd/view.php?serial=0A35140110</t>
  </si>
  <si>
    <t>0A38140101</t>
  </si>
  <si>
    <t>R 14</t>
  </si>
  <si>
    <t>RADDRIZZATRICE A ROTORE mod.R 13 (D=3-13)</t>
  </si>
  <si>
    <t>http://192.168.1.118/stantech-bd/view.php?serial=0A38140101</t>
  </si>
  <si>
    <t>0A60140101</t>
  </si>
  <si>
    <t>CARICATORE BAR LIFT</t>
  </si>
  <si>
    <t>ASCENSORE BARRE PER BAR-LIFT 6MT D.6-12</t>
  </si>
  <si>
    <t>http://192.168.1.118/stantech-bd/view.php?serial=0A60140101</t>
  </si>
  <si>
    <t>0A62140101</t>
  </si>
  <si>
    <t>CATENARIA BAR LIFT</t>
  </si>
  <si>
    <t>CATENARIA PER BAR-LIFT 6MT D.6-12</t>
  </si>
  <si>
    <t>http://192.168.1.118/stantech-bd/view.php?serial=0A62140101</t>
  </si>
  <si>
    <t>0A65140101</t>
  </si>
  <si>
    <t>POSIZIONATORE BAR LIFT</t>
  </si>
  <si>
    <t>POSIZIONATORE BARRE CON INTESTATORE PER ALL MESH-L</t>
  </si>
  <si>
    <t>http://192.168.1.118/stantech-bd/view.php?serial=0A65140101</t>
  </si>
  <si>
    <t>0C00140102</t>
  </si>
  <si>
    <t>COLDRIVE</t>
  </si>
  <si>
    <t>IMPIANTO DI TRAFILATURA COLDRIVE MV2-BV</t>
  </si>
  <si>
    <t>http://192.168.1.118/stantech-bd/view.php?serial=0C00140102</t>
  </si>
  <si>
    <t>0C01140102</t>
  </si>
  <si>
    <t>SV</t>
  </si>
  <si>
    <t>ALIMENTATORE VERTICALE 7MT (SENZA INS.FILO)</t>
  </si>
  <si>
    <t>http://192.168.1.118/stantech-bd/view.php?serial=0C01140102</t>
  </si>
  <si>
    <t>0C05140102</t>
  </si>
  <si>
    <t>TSM</t>
  </si>
  <si>
    <t>SCAGLIATRICE DX-SX</t>
  </si>
  <si>
    <t>http://192.168.1.118/stantech-bd/view.php?serial=0C05140102</t>
  </si>
  <si>
    <t>0C10140101</t>
  </si>
  <si>
    <t>MV1</t>
  </si>
  <si>
    <t>GRUPPO CABESTANO AUSILIARE</t>
  </si>
  <si>
    <t>http://192.168.1.118/stantech-bd/view.php?serial=0C10140101</t>
  </si>
  <si>
    <t>0C15140102</t>
  </si>
  <si>
    <t>PCD</t>
  </si>
  <si>
    <t>PORTA-CASSETTA PRINCIPALE (PROMILLS 12331)</t>
  </si>
  <si>
    <t>http://192.168.1.118/stantech-bd/view.php?serial=0C15140102</t>
  </si>
  <si>
    <t>0C20140102</t>
  </si>
  <si>
    <t>MV2</t>
  </si>
  <si>
    <t>CABESTANO PRINCIPALE</t>
  </si>
  <si>
    <t>http://192.168.1.118/stantech-bd/view.php?serial=0C20140102</t>
  </si>
  <si>
    <t>0C25140102</t>
  </si>
  <si>
    <t>PCS 2</t>
  </si>
  <si>
    <t>PORTA-CASSETTA 2°PASSO (PER CASSETTA PRO 15331)</t>
  </si>
  <si>
    <t>http://192.168.1.118/stantech-bd/view.php?serial=0C25140102</t>
  </si>
  <si>
    <t>0C42140101</t>
  </si>
  <si>
    <t>BVC</t>
  </si>
  <si>
    <t>BOBINATORE VERTICALE 2T</t>
  </si>
  <si>
    <t>http://192.168.1.118/stantech-bd/view.php?serial=0C42140101</t>
  </si>
  <si>
    <t>0A36XXY127</t>
  </si>
  <si>
    <t>http://192.168.1.118/stantech-bd/view.php?serial=0A36XXY127</t>
  </si>
  <si>
    <t>0A04XXY109</t>
  </si>
  <si>
    <t>MESH LINE BB 2500</t>
  </si>
  <si>
    <t>http://192.168.1.118/stantech-bd/view.php?serial=0A04XXY109</t>
  </si>
  <si>
    <t>0A36XXY125</t>
  </si>
  <si>
    <t>http://192.168.1.118/stantech-bd/view.php?serial=0A36XXY125</t>
  </si>
  <si>
    <t>2950080831</t>
  </si>
  <si>
    <t>PINZA Mod.COIL SPIDER 1000-1350 (CON CATENE)</t>
  </si>
  <si>
    <t>http://192.168.1.118/stantech-bd/view.php?serial=2950080831</t>
  </si>
  <si>
    <t>2950080830</t>
  </si>
  <si>
    <t>http://192.168.1.118/stantech-bd/view.php?serial=2950080830</t>
  </si>
  <si>
    <t>S650102122</t>
  </si>
  <si>
    <t>http://192.168.1.118/stantech-bd/view.php?serial=S650102122</t>
  </si>
  <si>
    <t>0A36170113</t>
  </si>
  <si>
    <t>RADDRIZZATRICE R12 ROTATING CUT (BANC.9MT SING.BR.</t>
  </si>
  <si>
    <t>http://192.168.1.118/stantech-bd/view.php?serial=0A36170113</t>
  </si>
  <si>
    <t>0635145566</t>
  </si>
  <si>
    <t>PRIMA 3D</t>
  </si>
  <si>
    <t>http://192.168.1.118/stantech-bd/view.php?serial=0635145566</t>
  </si>
  <si>
    <t>0A35140107</t>
  </si>
  <si>
    <t>R8</t>
  </si>
  <si>
    <t>http://192.168.1.118/stantech-bd/view.php?serial=0A35140107</t>
  </si>
  <si>
    <t>0650133149</t>
  </si>
  <si>
    <t>Formula 14 EVO</t>
  </si>
  <si>
    <t>http://192.168.1.118/stantech-bd/view.php?serial=0650133149</t>
  </si>
  <si>
    <t>0883XXY091</t>
  </si>
  <si>
    <t>http://192.168.1.118/stantech-bd/view.php?serial=0883XXY091</t>
  </si>
  <si>
    <t>0883161026</t>
  </si>
  <si>
    <t>GABBIATRICE CM PRO 1600/12</t>
  </si>
  <si>
    <t>http://192.168.1.118/stantech-bd/view.php?serial=0883161026</t>
  </si>
  <si>
    <t>0265132337</t>
  </si>
  <si>
    <t>CENTRO DI SAGOM.ROBOMASTER 45 CAR.LAT.</t>
  </si>
  <si>
    <t>http://192.168.1.118/stantech-bd/view.php?serial=0265132337</t>
  </si>
  <si>
    <t>0350130152</t>
  </si>
  <si>
    <t>IMP SHEAR LINE SG</t>
  </si>
  <si>
    <t>LINEA DI TAGLIO SL/150 h=1350</t>
  </si>
  <si>
    <t>http://192.168.1.118/stantech-bd/view.php?serial=0350130152</t>
  </si>
  <si>
    <t>0352130056</t>
  </si>
  <si>
    <t>FA G</t>
  </si>
  <si>
    <t>FERRIERA DI ALIMENTAZIONE FA/3/12 DX H=1350</t>
  </si>
  <si>
    <t>http://192.168.1.118/stantech-bd/view.php?serial=0352130056</t>
  </si>
  <si>
    <t>0356130014</t>
  </si>
  <si>
    <t>VA</t>
  </si>
  <si>
    <t>VIA DI ALIMENTAZIONE VA 150/12 DX/SX H=1350</t>
  </si>
  <si>
    <t>http://192.168.1.118/stantech-bd/view.php?serial=0356130014</t>
  </si>
  <si>
    <t>0364130016</t>
  </si>
  <si>
    <t>VBM</t>
  </si>
  <si>
    <t>VIA DI MISURA BATTUTA MOBILE VBM 150/12 DX FR=1350</t>
  </si>
  <si>
    <t>http://192.168.1.118/stantech-bd/view.php?serial=0364130016</t>
  </si>
  <si>
    <t>0370130055</t>
  </si>
  <si>
    <t>RK G</t>
  </si>
  <si>
    <t>RACK DI STOCK.RK/3/1094 12 ELEM.CATENE</t>
  </si>
  <si>
    <t>http://192.168.1.118/stantech-bd/view.php?serial=0370130055</t>
  </si>
  <si>
    <t>0380130028</t>
  </si>
  <si>
    <t>TO_G</t>
  </si>
  <si>
    <t>TRAS.DI OTTIM.TO/1/12/1D DX HD=1404 FR=870 l=13100</t>
  </si>
  <si>
    <t>http://192.168.1.118/stantech-bd/view.php?serial=0380130028</t>
  </si>
  <si>
    <t>0433130160</t>
  </si>
  <si>
    <t>CHH 160 CHV 160</t>
  </si>
  <si>
    <t>CESOIA A GHIGLIOTTINA VERTICALE CHV 160 SL</t>
  </si>
  <si>
    <t>http://192.168.1.118/stantech-bd/view.php?serial=0433130160</t>
  </si>
  <si>
    <t>0730132404</t>
  </si>
  <si>
    <t>BAR WISER 20_22</t>
  </si>
  <si>
    <t>CENTRO MULTIFUNZIONE BARWISER 22/12 S MULTIFEED</t>
  </si>
  <si>
    <t>http://192.168.1.118/stantech-bd/view.php?serial=0730132404</t>
  </si>
  <si>
    <t>0755130118</t>
  </si>
  <si>
    <t>http://192.168.1.118/stantech-bd/view.php?serial=0755130118</t>
  </si>
  <si>
    <t>0890140008</t>
  </si>
  <si>
    <t>CM PRO 1500 TELESCOPE</t>
  </si>
  <si>
    <t>GABBIATRICE Mod.CM/1500/12 SX TELESCOPE</t>
  </si>
  <si>
    <t>http://192.168.1.118/stantech-bd/view.php?serial=0890140008</t>
  </si>
  <si>
    <t>0890130005</t>
  </si>
  <si>
    <t>GABBIATRICE CM PRO 1500 TELESCOPICA 12 METRI</t>
  </si>
  <si>
    <t>http://192.168.1.118/stantech-bd/view.php?serial=0890130005</t>
  </si>
  <si>
    <t>0901130214</t>
  </si>
  <si>
    <t>FT BW S</t>
  </si>
  <si>
    <t>FERRIERA TRASL. MOD.BAR WISER M.FEED S/3/14</t>
  </si>
  <si>
    <t>http://192.168.1.118/stantech-bd/view.php?serial=0901130214</t>
  </si>
  <si>
    <t>0930130266</t>
  </si>
  <si>
    <t>BANCALE BW</t>
  </si>
  <si>
    <t>BANCALE RACCOGLIBARRE SENZA RACK Mod.BW22-S Mt.12</t>
  </si>
  <si>
    <t>http://192.168.1.118/stantech-bd/view.php?serial=0930130266</t>
  </si>
  <si>
    <t>0892XXY008</t>
  </si>
  <si>
    <t>CM PRO 1600 TELESCOPE</t>
  </si>
  <si>
    <t>http://192.168.1.118/stantech-bd/view.php?serial=0892XXY008</t>
  </si>
  <si>
    <t>0892XXY012</t>
  </si>
  <si>
    <t>http://192.168.1.118/stantech-bd/view.php?serial=0892XXY012</t>
  </si>
  <si>
    <t>0239161130</t>
  </si>
  <si>
    <t>BAT 100T EM</t>
  </si>
  <si>
    <t>BAT 100T 3 VIE</t>
  </si>
  <si>
    <t>http://192.168.1.118/stantech-bd/view.php?serial=0239161130</t>
  </si>
  <si>
    <t>0260160131</t>
  </si>
  <si>
    <t>ROBO SMART</t>
  </si>
  <si>
    <t>CENT.SAGO.ROBO SMART 45/12 (DOPPIA VEL.)</t>
  </si>
  <si>
    <t>http://192.168.1.118/stantech-bd/view.php?serial=0260160131</t>
  </si>
  <si>
    <t>0730162530</t>
  </si>
  <si>
    <t>CENTRO MULTIFUNZIONE BARWISER 22 N</t>
  </si>
  <si>
    <t>http://192.168.1.118/stantech-bd/view.php?serial=0730162530</t>
  </si>
  <si>
    <t>0890130007</t>
  </si>
  <si>
    <t>GABBIATRICE CM PRO 1500/16 TELESCOPICA</t>
  </si>
  <si>
    <t>http://192.168.1.118/stantech-bd/view.php?serial=0890130007</t>
  </si>
  <si>
    <t>0892XXY011</t>
  </si>
  <si>
    <t>http://192.168.1.118/stantech-bd/view.php?serial=0892XXY011</t>
  </si>
  <si>
    <t>0730071244</t>
  </si>
  <si>
    <t>BarWiser 22/12 S MF</t>
  </si>
  <si>
    <t>http://192.168.1.118/stantech-bd/view.php?serial=0730071244</t>
  </si>
  <si>
    <t>0894XXY101</t>
  </si>
  <si>
    <t>CM PRO 2500</t>
  </si>
  <si>
    <t>http://192.168.1.118/stantech-bd/view.php?serial=0894XXY101</t>
  </si>
  <si>
    <t>0755XXY144</t>
  </si>
  <si>
    <t>http://192.168.1.118/stantech-bd/view.php?serial=0755XXY144</t>
  </si>
  <si>
    <t>0180180314</t>
  </si>
  <si>
    <t>CER 40</t>
  </si>
  <si>
    <t>CERCHIATRICE MOD.CER 40 STD (400V/50HZ-480V/60HZ)</t>
  </si>
  <si>
    <t>http://192.168.1.118/stantech-bd/view.php?serial=0180180314</t>
  </si>
  <si>
    <t>0341150103</t>
  </si>
  <si>
    <t>IMP SHEAR LINE SL 150</t>
  </si>
  <si>
    <t>IMPIANTO DI TAGLIO SHEAR LINE SL/150 h=1350</t>
  </si>
  <si>
    <t>http://192.168.1.118/stantech-bd/view.php?serial=0341150103</t>
  </si>
  <si>
    <t>0352150115</t>
  </si>
  <si>
    <t>http://192.168.1.118/stantech-bd/view.php?serial=0352150115</t>
  </si>
  <si>
    <t>0356150022</t>
  </si>
  <si>
    <t>http://192.168.1.118/stantech-bd/view.php?serial=0356150022</t>
  </si>
  <si>
    <t>0364150025</t>
  </si>
  <si>
    <t>http://192.168.1.118/stantech-bd/view.php?serial=0364150025</t>
  </si>
  <si>
    <t>0380150062</t>
  </si>
  <si>
    <t>http://192.168.1.118/stantech-bd/view.php?serial=0380150062</t>
  </si>
  <si>
    <t>0433130165</t>
  </si>
  <si>
    <t>http://192.168.1.118/stantech-bd/view.php?serial=0433130165</t>
  </si>
  <si>
    <t>0156150191</t>
  </si>
  <si>
    <t>CESOIA Mod.C/4 PER IMPIANTO DI TAGLIO SMART CUT</t>
  </si>
  <si>
    <t>http://192.168.1.118/stantech-bd/view.php?serial=0156150191</t>
  </si>
  <si>
    <t>0156130146</t>
  </si>
  <si>
    <t>http://192.168.1.118/stantech-bd/view.php?serial=0156130146</t>
  </si>
  <si>
    <t>0260140123</t>
  </si>
  <si>
    <t>http://192.168.1.118/stantech-bd/view.php?serial=0260140123</t>
  </si>
  <si>
    <t>0350130149</t>
  </si>
  <si>
    <t>SMART CUT (H=1050MM)</t>
  </si>
  <si>
    <t>http://192.168.1.118/stantech-bd/view.php?serial=0350130149</t>
  </si>
  <si>
    <t>0356130012</t>
  </si>
  <si>
    <t>VIA DI ALIMENTAZIONE VA/150/8 FR1050 DX</t>
  </si>
  <si>
    <t>http://192.168.1.118/stantech-bd/view.php?serial=0356130012</t>
  </si>
  <si>
    <t>0364120008</t>
  </si>
  <si>
    <t>VIA DI MISURA BATTUTA MOBILE VBM 150/06 DX FR=1050</t>
  </si>
  <si>
    <t>http://192.168.1.118/stantech-bd/view.php?serial=0364120008</t>
  </si>
  <si>
    <t>0633140162</t>
  </si>
  <si>
    <t>SMART 13 COIL</t>
  </si>
  <si>
    <t>STAFFATRICE AUT.SMART 13 COIL BAUM. C.O. "RDM"</t>
  </si>
  <si>
    <t>http://192.168.1.118/stantech-bd/view.php?serial=0633140162</t>
  </si>
  <si>
    <t>0650XXY272</t>
  </si>
  <si>
    <t>FORMULA 14 V.6 3D F2/06</t>
  </si>
  <si>
    <t>http://192.168.1.118/stantech-bd/view.php?serial=0650XXY272</t>
  </si>
  <si>
    <t>0072180387</t>
  </si>
  <si>
    <t>P 45 PRO 2C</t>
  </si>
  <si>
    <t>PIEGATRICE P 45 PRO</t>
  </si>
  <si>
    <t>http://192.168.1.118/stantech-bd/view.php?serial=0072180387</t>
  </si>
  <si>
    <t>0682XXY408</t>
  </si>
  <si>
    <t>COIL16 3D 3DP</t>
  </si>
  <si>
    <t>http://192.168.1.118/stantech-bd/view.php?serial=0682XXY408</t>
  </si>
  <si>
    <t>0650174195</t>
  </si>
  <si>
    <t>http://192.168.1.118/stantech-bd/view.php?serial=0650174195</t>
  </si>
  <si>
    <t>0928170350</t>
  </si>
  <si>
    <t>BANCALE RACCOGLIBARRE F/12-Q T=500 V2 (PRIMA 12)</t>
  </si>
  <si>
    <t>http://192.168.1.118/stantech-bd/view.php?serial=0928170350</t>
  </si>
  <si>
    <t>2950161206</t>
  </si>
  <si>
    <t>http://192.168.1.118/stantech-bd/view.php?serial=2950161206</t>
  </si>
  <si>
    <t>0634XXY103</t>
  </si>
  <si>
    <t>PRIMA SMART PACK</t>
  </si>
  <si>
    <t>http://192.168.1.118/stantech-bd/view.php?serial=0634XXY103</t>
  </si>
  <si>
    <t>0755130114</t>
  </si>
  <si>
    <t>RADDRIZZATRICE AUTOMATICA MOD.RETA 13</t>
  </si>
  <si>
    <t>http://192.168.1.118/stantech-bd/view.php?serial=0755130114</t>
  </si>
  <si>
    <t>0A35XXY187</t>
  </si>
  <si>
    <t>RB  8/RC FLS/P/9</t>
  </si>
  <si>
    <t>http://192.168.1.118/stantech-bd/view.php?serial=0A35XXY187</t>
  </si>
  <si>
    <t>0650123144</t>
  </si>
  <si>
    <t>http://192.168.1.118/stantech-bd/view.php?serial=0650123144</t>
  </si>
  <si>
    <t>0650XXY263</t>
  </si>
  <si>
    <t>http://192.168.1.118/stantech-bd/view.php?serial=0650XXY263</t>
  </si>
  <si>
    <t>0730122391</t>
  </si>
  <si>
    <t>http://192.168.1.118/stantech-bd/view.php?serial=0730122391</t>
  </si>
  <si>
    <t>S635102753</t>
  </si>
  <si>
    <t>STAFFATRICE AUT.PRIMA 12 R C.O. LAF. "RDM"</t>
  </si>
  <si>
    <t>http://192.168.1.118/stantech-bd/view.php?serial=S635102753</t>
  </si>
  <si>
    <t>0883171052</t>
  </si>
  <si>
    <t>http://192.168.1.118/stantech-bd/view.php?serial=0883171052</t>
  </si>
  <si>
    <t>0636123179</t>
  </si>
  <si>
    <t>http://192.168.1.118/stantech-bd/view.php?serial=0636123179</t>
  </si>
  <si>
    <t>0895110125</t>
  </si>
  <si>
    <t>TRG</t>
  </si>
  <si>
    <t>TAGLIARETI MOD. TRG 2d 4 MT</t>
  </si>
  <si>
    <t>http://192.168.1.118/stantech-bd/view.php?serial=0895110125</t>
  </si>
  <si>
    <t>0928120226</t>
  </si>
  <si>
    <t>http://192.168.1.118/stantech-bd/view.php?serial=0928120226</t>
  </si>
  <si>
    <t>0292141291</t>
  </si>
  <si>
    <t>ROBOMASTER 60</t>
  </si>
  <si>
    <t>CENTRO DI SAGOM.ROBOMASTER 60 DX CAR.LAT.</t>
  </si>
  <si>
    <t>http://192.168.1.118/stantech-bd/view.php?serial=0292141291</t>
  </si>
  <si>
    <t>0633140168</t>
  </si>
  <si>
    <t>http://192.168.1.118/stantech-bd/view.php?serial=0633140168</t>
  </si>
  <si>
    <t>0635165670</t>
  </si>
  <si>
    <t>PRIMA 13</t>
  </si>
  <si>
    <t>STAFFATRICE AUT.PRIMA 13</t>
  </si>
  <si>
    <t>http://192.168.1.118/stantech-bd/view.php?serial=0635165670</t>
  </si>
  <si>
    <t>0636113174</t>
  </si>
  <si>
    <t>http://192.168.1.118/stantech-bd/view.php?serial=0636113174</t>
  </si>
  <si>
    <t>0650174196</t>
  </si>
  <si>
    <t>http://192.168.1.118/stantech-bd/view.php?serial=0650174196</t>
  </si>
  <si>
    <t>0265172370</t>
  </si>
  <si>
    <t>Robomaster 45/12L</t>
  </si>
  <si>
    <t>http://192.168.1.118/stantech-bd/view.php?serial=0265172370</t>
  </si>
  <si>
    <t>0180180304</t>
  </si>
  <si>
    <t>http://192.168.1.118/stantech-bd/view.php?serial=0180180304</t>
  </si>
  <si>
    <t>G880081379</t>
  </si>
  <si>
    <t>GABBIATRICE Mod.GTM 400/2000/12E</t>
  </si>
  <si>
    <t>http://192.168.1.118/stantech-bd/view.php?serial=G880081379</t>
  </si>
  <si>
    <t>0370120037</t>
  </si>
  <si>
    <t>RACK DI STOCK.RK/3/1110 12 ELEM.CATENE</t>
  </si>
  <si>
    <t>http://192.168.1.118/stantech-bd/view.php?serial=0370120037</t>
  </si>
  <si>
    <t>0416120124</t>
  </si>
  <si>
    <t>FT 6_12</t>
  </si>
  <si>
    <t>FERRIERA TRASLANTE Mod.FT/3/14</t>
  </si>
  <si>
    <t>http://192.168.1.118/stantech-bd/view.php?serial=0416120124</t>
  </si>
  <si>
    <t>0480121102</t>
  </si>
  <si>
    <t>OPTI FIXT</t>
  </si>
  <si>
    <t>BAT SPECIAL</t>
  </si>
  <si>
    <t>http://192.168.1.118/stantech-bd/view.php?serial=0480121102</t>
  </si>
  <si>
    <t>0755130115</t>
  </si>
  <si>
    <t>http://192.168.1.118/stantech-bd/view.php?serial=0755130115</t>
  </si>
  <si>
    <t>S636071113</t>
  </si>
  <si>
    <t>http://192.168.1.118/stantech-bd/view.php?serial=S636071113</t>
  </si>
  <si>
    <t>S755090001</t>
  </si>
  <si>
    <t>RADDRIZZATRICE AUTOMATICA MOD.RETA 12HS/12MT</t>
  </si>
  <si>
    <t>http://192.168.1.118/stantech-bd/view.php?serial=S755090001</t>
  </si>
  <si>
    <t>0907100121</t>
  </si>
  <si>
    <t>SPIREX</t>
  </si>
  <si>
    <t>SPIRALATRICE SPIREX SAPIENS</t>
  </si>
  <si>
    <t>http://192.168.1.118/stantech-bd/view.php?serial=0907100121</t>
  </si>
  <si>
    <t>0A36_STOCK</t>
  </si>
  <si>
    <t>http://192.168.1.118/stantech-bd/view.php?serial=0A36_STOCK</t>
  </si>
  <si>
    <t>0883_STOCK</t>
  </si>
  <si>
    <t>http://192.168.1.118/stantech-bd/view.php?serial=0883_STOCK</t>
  </si>
  <si>
    <t>0650_STOCK</t>
  </si>
  <si>
    <t>http://192.168.1.118/stantech-bd/view.php?serial=0650_STOCK</t>
  </si>
  <si>
    <t>0887130025</t>
  </si>
  <si>
    <t>GABBIATRICE CM PRO 200/1500/12</t>
  </si>
  <si>
    <t>http://192.168.1.118/stantech-bd/view.php?serial=0887130025</t>
  </si>
  <si>
    <t>0886130022</t>
  </si>
  <si>
    <t>GABBIATRICE CM 200/1100/12 XP</t>
  </si>
  <si>
    <t>http://192.168.1.118/stantech-bd/view.php?serial=0886130022</t>
  </si>
  <si>
    <t>0690101195</t>
  </si>
  <si>
    <t>http://192.168.1.118/stantech-bd/view.php?serial=0690101195</t>
  </si>
  <si>
    <t>0A36_LISTA</t>
  </si>
  <si>
    <t>http://192.168.1.118/stantech-bd/view.php?serial=0A36_LISTA</t>
  </si>
  <si>
    <t>0883_LISTA</t>
  </si>
  <si>
    <t>http://192.168.1.118/stantech-bd/view.php?serial=0883_LISTA</t>
  </si>
  <si>
    <t>0650_LISTA</t>
  </si>
  <si>
    <t>http://192.168.1.118/stantech-bd/view.php?serial=0650_LISTA</t>
  </si>
  <si>
    <t>0730_LISTA</t>
  </si>
  <si>
    <t>BARWISER 22/06</t>
  </si>
  <si>
    <t>http://192.168.1.118/stantech-bd/view.php?serial=0730_LISTA</t>
  </si>
  <si>
    <t>0370170174</t>
  </si>
  <si>
    <t>RACK DI STOCK.RK/4/1000 12 ELEM.CATENE</t>
  </si>
  <si>
    <t>http://192.168.1.118/stantech-bd/view.php?serial=0370170174</t>
  </si>
  <si>
    <t>0480171104</t>
  </si>
  <si>
    <t>BANCO DI TAGLIO 65T</t>
  </si>
  <si>
    <t>http://192.168.1.118/stantech-bd/view.php?serial=0480171104</t>
  </si>
  <si>
    <t>0A36170115</t>
  </si>
  <si>
    <t>http://192.168.1.118/stantech-bd/view.php?serial=0A36170115</t>
  </si>
  <si>
    <t>0755181141</t>
  </si>
  <si>
    <t>http://192.168.1.118/stantech-bd/view.php?serial=0755181141</t>
  </si>
  <si>
    <t>G823081189</t>
  </si>
  <si>
    <t>GTM 200_1500</t>
  </si>
  <si>
    <t>GABBIATRICE mod.GTM 200/1500/16E TELESCOPE</t>
  </si>
  <si>
    <t>http://192.168.1.118/stantech-bd/view.php?serial=G823081189</t>
  </si>
  <si>
    <t>0650113117</t>
  </si>
  <si>
    <t>http://192.168.1.118/stantech-bd/view.php?serial=0650113117</t>
  </si>
  <si>
    <t>G887111898</t>
  </si>
  <si>
    <t>GABBIATRICE Mod.GTM 200/1500/16E</t>
  </si>
  <si>
    <t>http://192.168.1.118/stantech-bd/view.php?serial=G887111898</t>
  </si>
  <si>
    <t>0883XXY081</t>
  </si>
  <si>
    <t>http://192.168.1.118/stantech-bd/view.php?serial=0883XXY081</t>
  </si>
  <si>
    <t>0883171031</t>
  </si>
  <si>
    <t>http://192.168.1.118/stantech-bd/view.php?serial=0883171031</t>
  </si>
  <si>
    <t>0072180377</t>
  </si>
  <si>
    <t>PIEGATRICE P 45 PRO IPC</t>
  </si>
  <si>
    <t>http://192.168.1.118/stantech-bd/view.php?serial=0072180377</t>
  </si>
  <si>
    <t>0180180302</t>
  </si>
  <si>
    <t>CERCHIATRICE MOD.CER 40 + RISCONTRI (BITROS)</t>
  </si>
  <si>
    <t>http://192.168.1.118/stantech-bd/view.php?serial=0180180302</t>
  </si>
  <si>
    <t>0190180104</t>
  </si>
  <si>
    <t>IMP IPC</t>
  </si>
  <si>
    <t>IMPIANTO DI CALANDRATURA IPC 40</t>
  </si>
  <si>
    <t>http://192.168.1.118/stantech-bd/view.php?serial=0190180104</t>
  </si>
  <si>
    <t>0239181134</t>
  </si>
  <si>
    <t>http://192.168.1.118/stantech-bd/view.php?serial=0239181134</t>
  </si>
  <si>
    <t>0265182381</t>
  </si>
  <si>
    <t>CENTRO DI SAG.ROBOMASTER 45 CAR.LAT.</t>
  </si>
  <si>
    <t>http://192.168.1.118/stantech-bd/view.php?serial=0265182381</t>
  </si>
  <si>
    <t>0538180368</t>
  </si>
  <si>
    <t>VRP 12</t>
  </si>
  <si>
    <t>VIA DI DISTRIBUZIONE VRP</t>
  </si>
  <si>
    <t>http://192.168.1.118/stantech-bd/view.php?serial=0538180368</t>
  </si>
  <si>
    <t>0563181266</t>
  </si>
  <si>
    <t>B 12_2_MFC</t>
  </si>
  <si>
    <t>BANCO DI PIEGATURA B 6/FR</t>
  </si>
  <si>
    <t>http://192.168.1.118/stantech-bd/view.php?serial=0563181266</t>
  </si>
  <si>
    <t>0635186771</t>
  </si>
  <si>
    <t>http://192.168.1.118/stantech-bd/view.php?serial=0635186771</t>
  </si>
  <si>
    <t>0730182590</t>
  </si>
  <si>
    <t>CENTRO MULTIFUNZIONE BARWISER 22/09 S</t>
  </si>
  <si>
    <t>http://192.168.1.118/stantech-bd/view.php?serial=0730182590</t>
  </si>
  <si>
    <t>0855180126</t>
  </si>
  <si>
    <t>MULTI ASSEMBLER</t>
  </si>
  <si>
    <t>ASSEMBLATRICE MULTI ASSEMBLER 3000/8 MT.06</t>
  </si>
  <si>
    <t>http://192.168.1.118/stantech-bd/view.php?serial=0855180126</t>
  </si>
  <si>
    <t>0895180170</t>
  </si>
  <si>
    <t>TAGLIARETI MOD. TRG 1d 6 MT</t>
  </si>
  <si>
    <t>http://192.168.1.118/stantech-bd/view.php?serial=0895180170</t>
  </si>
  <si>
    <t>0901180302</t>
  </si>
  <si>
    <t>FERRIERA TRASLANTE MOD.BAR WISER 22 /4/14</t>
  </si>
  <si>
    <t>http://192.168.1.118/stantech-bd/view.php?serial=0901180302</t>
  </si>
  <si>
    <t>0928180375</t>
  </si>
  <si>
    <t>BANCALE RACCOGLIBARRE F1/12-Q T=500 V2 (PRIMA 13-F</t>
  </si>
  <si>
    <t>http://192.168.1.118/stantech-bd/view.php?serial=0928180375</t>
  </si>
  <si>
    <t>0930180320</t>
  </si>
  <si>
    <t>BANCALE RACCOGLIBARRE CON RACK Mod.BW22-S Mt.09 T=</t>
  </si>
  <si>
    <t>http://192.168.1.118/stantech-bd/view.php?serial=0930180320</t>
  </si>
  <si>
    <t>0A05180128</t>
  </si>
  <si>
    <t>ALIMENTATORE TRASV. MOD.ATD MULTI ASSEMBLER DA 300</t>
  </si>
  <si>
    <t>http://192.168.1.118/stantech-bd/view.php?serial=0A05180128</t>
  </si>
  <si>
    <t>0A08180121</t>
  </si>
  <si>
    <t>EA-RA</t>
  </si>
  <si>
    <t>ESTRATTORE/ACCATASTATORE AUTOMATICO MA3000/6MT</t>
  </si>
  <si>
    <t>http://192.168.1.118/stantech-bd/view.php?serial=0A08180121</t>
  </si>
  <si>
    <t>0A35180147</t>
  </si>
  <si>
    <t>RADDRIZZATRICE R8 RC B1/6</t>
  </si>
  <si>
    <t>http://192.168.1.118/stantech-bd/view.php?serial=0A35180147</t>
  </si>
  <si>
    <t>9170184111</t>
  </si>
  <si>
    <t>C45ST</t>
  </si>
  <si>
    <t>CESOIA C/45 ST TRIFASE 400V/50HZ (CON PEDALE ELETT</t>
  </si>
  <si>
    <t>http://192.168.1.118/stantech-bd/view.php?serial=9170184111</t>
  </si>
  <si>
    <t>B182180011</t>
  </si>
  <si>
    <t>ST_32</t>
  </si>
  <si>
    <t>SALDATRICE DI TESTA ST-32 (460V-60HZ) "UL"</t>
  </si>
  <si>
    <t>http://192.168.1.118/stantech-bd/view.php?serial=B182180011</t>
  </si>
  <si>
    <t>0635XXY839</t>
  </si>
  <si>
    <t>Prima 13</t>
  </si>
  <si>
    <t>http://192.168.1.118/stantech-bd/view.php?serial=0635XXY839</t>
  </si>
  <si>
    <t>0730XXY646</t>
  </si>
  <si>
    <t>http://192.168.1.118/stantech-bd/view.php?serial=0730XXY646</t>
  </si>
  <si>
    <t>0538XXY386</t>
  </si>
  <si>
    <t>http://192.168.1.118/stantech-bd/view.php?serial=0538XXY386</t>
  </si>
  <si>
    <t>0370XXY224</t>
  </si>
  <si>
    <t>RACK 3 981 15</t>
  </si>
  <si>
    <t>http://192.168.1.118/stantech-bd/view.php?serial=0370XXY224</t>
  </si>
  <si>
    <t>0239XXY138</t>
  </si>
  <si>
    <t>BAT 3/100</t>
  </si>
  <si>
    <t>http://192.168.1.118/stantech-bd/view.php?serial=0239XXY138</t>
  </si>
  <si>
    <t>0885181014</t>
  </si>
  <si>
    <t>CM PRO 1100</t>
  </si>
  <si>
    <t>http://192.168.1.118/stantech-bd/view.php?serial=0885181014</t>
  </si>
  <si>
    <t>G887101725</t>
  </si>
  <si>
    <t>GABBIATRICE Mod.GTM 200/1500/12E</t>
  </si>
  <si>
    <t>http://192.168.1.118/stantech-bd/view.php?serial=G887101725</t>
  </si>
  <si>
    <t>0890130006</t>
  </si>
  <si>
    <t>http://192.168.1.118/stantech-bd/view.php?serial=0890130006</t>
  </si>
  <si>
    <t>S636071101</t>
  </si>
  <si>
    <t>N-STAFFATRICE AUTOMATICA FORMULA 12 HS C.C.O.</t>
  </si>
  <si>
    <t>http://192.168.1.118/stantech-bd/view.php?serial=S636071101</t>
  </si>
  <si>
    <t>0A36180118</t>
  </si>
  <si>
    <t>http://192.168.1.118/stantech-bd/view.php?serial=0A36180118</t>
  </si>
  <si>
    <t>0907120131</t>
  </si>
  <si>
    <t>http://192.168.1.118/stantech-bd/view.php?serial=0907120131</t>
  </si>
  <si>
    <t>S635030233</t>
  </si>
  <si>
    <t>STAFFATRICE AUTOMATICA PRIMA 12 V.Grafico "DIG.LAF</t>
  </si>
  <si>
    <t>http://192.168.1.118/stantech-bd/view.php?serial=S635030233</t>
  </si>
  <si>
    <t>0220000127</t>
  </si>
  <si>
    <t>BAT 65T EM</t>
  </si>
  <si>
    <t>BANCO AUTOM.TAGLIO BAT 65T/2/12-VG STANDARD</t>
  </si>
  <si>
    <t>http://192.168.1.118/stantech-bd/view.php?serial=0220000127</t>
  </si>
  <si>
    <t>0635145562</t>
  </si>
  <si>
    <t>http://192.168.1.118/stantech-bd/view.php?serial=0635145562</t>
  </si>
  <si>
    <t>0635030310</t>
  </si>
  <si>
    <t>STAFFATRICE AUTOMATICA PRIMA 12 V.Grafico (BAUM.)</t>
  </si>
  <si>
    <t>http://192.168.1.118/stantech-bd/view.php?serial=0635030310</t>
  </si>
  <si>
    <t>0660020659</t>
  </si>
  <si>
    <t>http://192.168.1.118/stantech-bd/view.php?serial=0660020659</t>
  </si>
  <si>
    <t>0687100128</t>
  </si>
  <si>
    <t>http://192.168.1.118/stantech-bd/view.php?serial=0687100128</t>
  </si>
  <si>
    <t>0740072190</t>
  </si>
  <si>
    <t>BAR WISER 26_28</t>
  </si>
  <si>
    <t>BARWISER 26 PACK 1</t>
  </si>
  <si>
    <t>http://192.168.1.118/stantech-bd/view.php?serial=0740072190</t>
  </si>
  <si>
    <t>0902070141</t>
  </si>
  <si>
    <t>FT BW TA PLUS</t>
  </si>
  <si>
    <t>FERRIERA TRASLANTE Mod.BWR/8/14 PLUS</t>
  </si>
  <si>
    <t>http://192.168.1.118/stantech-bd/view.php?serial=0902070141</t>
  </si>
  <si>
    <t>0905070303</t>
  </si>
  <si>
    <t>RS 3</t>
  </si>
  <si>
    <t>RACCOGLISTAFFE AUTOMATICO MOD.RS/3 "cULus"</t>
  </si>
  <si>
    <t>http://192.168.1.118/stantech-bd/view.php?serial=0905070303</t>
  </si>
  <si>
    <t>0910070270</t>
  </si>
  <si>
    <t>GENIUS</t>
  </si>
  <si>
    <t>CARICATORE AUTOM.BARRE Mod.GENIUS "RA" (BAR WISER</t>
  </si>
  <si>
    <t>http://192.168.1.118/stantech-bd/view.php?serial=0910070270</t>
  </si>
  <si>
    <t>9820060697</t>
  </si>
  <si>
    <t>GABBIATRICE Mod.GTM 200/1100/12E XP</t>
  </si>
  <si>
    <t>http://192.168.1.118/stantech-bd/view.php?serial=9820060697</t>
  </si>
  <si>
    <t>9820050595</t>
  </si>
  <si>
    <t>GABBIATRICE USATA "GTM 200/1100/16 XP   MATR. 9820</t>
  </si>
  <si>
    <t>http://192.168.1.118/stantech-bd/view.php?serial=9820050595</t>
  </si>
  <si>
    <t>G820071056</t>
  </si>
  <si>
    <t>http://192.168.1.118/stantech-bd/view.php?serial=G820071056</t>
  </si>
  <si>
    <t>S615060004</t>
  </si>
  <si>
    <t>PRIMA 8</t>
  </si>
  <si>
    <t>STAFFATRICE AUTOMATICA Mod.PRIMA 8</t>
  </si>
  <si>
    <t>http://192.168.1.118/stantech-bd/view.php?serial=S615060004</t>
  </si>
  <si>
    <t>S635061397</t>
  </si>
  <si>
    <t>STAFFATRICE AUTOM.PRIMA 12/R (DIG.BAUM.)</t>
  </si>
  <si>
    <t>http://192.168.1.118/stantech-bd/view.php?serial=S635061397</t>
  </si>
  <si>
    <t>S636081126</t>
  </si>
  <si>
    <t>http://192.168.1.118/stantech-bd/view.php?serial=S636081126</t>
  </si>
  <si>
    <t>0056141512</t>
  </si>
  <si>
    <t>http://192.168.1.118/stantech-bd/view.php?serial=0056141512</t>
  </si>
  <si>
    <t>0056131444</t>
  </si>
  <si>
    <t>http://192.168.1.118/stantech-bd/view.php?serial=0056131444</t>
  </si>
  <si>
    <t>0056071264</t>
  </si>
  <si>
    <t>http://192.168.1.118/stantech-bd/view.php?serial=0056071264</t>
  </si>
  <si>
    <t>0056071269</t>
  </si>
  <si>
    <t>http://192.168.1.118/stantech-bd/view.php?serial=0056071269</t>
  </si>
  <si>
    <t>0056071268</t>
  </si>
  <si>
    <t>http://192.168.1.118/stantech-bd/view.php?serial=0056071268</t>
  </si>
  <si>
    <t>0056071277</t>
  </si>
  <si>
    <t>http://192.168.1.118/stantech-bd/view.php?serial=0056071277</t>
  </si>
  <si>
    <t>0056071299</t>
  </si>
  <si>
    <t>PIEGATRICE Mod.P/3 1D-1V Trifase (PS36.2) V.2</t>
  </si>
  <si>
    <t>http://192.168.1.118/stantech-bd/view.php?serial=0056071299</t>
  </si>
  <si>
    <t>0056061258</t>
  </si>
  <si>
    <t>http://192.168.1.118/stantech-bd/view.php?serial=0056061258</t>
  </si>
  <si>
    <t>0070070607</t>
  </si>
  <si>
    <t>http://192.168.1.118/stantech-bd/view.php?serial=0070070607</t>
  </si>
  <si>
    <t>0070070606</t>
  </si>
  <si>
    <t>http://192.168.1.118/stantech-bd/view.php?serial=0070070606</t>
  </si>
  <si>
    <t>0070030442</t>
  </si>
  <si>
    <t>http://192.168.1.118/stantech-bd/view.php?serial=0070030442</t>
  </si>
  <si>
    <t>0090070205</t>
  </si>
  <si>
    <t>P 55 SINTESI</t>
  </si>
  <si>
    <t>PIEGATRICE P/55 SINTESI 2D-2V con KS31</t>
  </si>
  <si>
    <t>http://192.168.1.118/stantech-bd/view.php?serial=0090070205</t>
  </si>
  <si>
    <t>0090060205</t>
  </si>
  <si>
    <t>http://192.168.1.118/stantech-bd/view.php?serial=0090060205</t>
  </si>
  <si>
    <t>0090020153</t>
  </si>
  <si>
    <t>http://192.168.1.118/stantech-bd/view.php?serial=0090020153</t>
  </si>
  <si>
    <t>0121070136</t>
  </si>
  <si>
    <t>CB 3</t>
  </si>
  <si>
    <t>COMBINATA Mod.CB/3 1D-1V Trifase (CB36.2) V.2</t>
  </si>
  <si>
    <t>http://192.168.1.118/stantech-bd/view.php?serial=0121070136</t>
  </si>
  <si>
    <t>0121070135</t>
  </si>
  <si>
    <t>http://192.168.1.118/stantech-bd/view.php?serial=0121070135</t>
  </si>
  <si>
    <t>0121070138</t>
  </si>
  <si>
    <t>http://192.168.1.118/stantech-bd/view.php?serial=0121070138</t>
  </si>
  <si>
    <t>0121070143</t>
  </si>
  <si>
    <t>http://192.168.1.118/stantech-bd/view.php?serial=0121070143</t>
  </si>
  <si>
    <t>0121070142</t>
  </si>
  <si>
    <t>http://192.168.1.118/stantech-bd/view.php?serial=0121070142</t>
  </si>
  <si>
    <t>0121060133</t>
  </si>
  <si>
    <t>http://192.168.1.118/stantech-bd/view.php?serial=0121060133</t>
  </si>
  <si>
    <t>0121060132</t>
  </si>
  <si>
    <t>http://192.168.1.118/stantech-bd/view.php?serial=0121060132</t>
  </si>
  <si>
    <t>0121020102</t>
  </si>
  <si>
    <t>http://192.168.1.118/stantech-bd/view.php?serial=0121020102</t>
  </si>
  <si>
    <t>0121020104</t>
  </si>
  <si>
    <t>http://192.168.1.118/stantech-bd/view.php?serial=0121020104</t>
  </si>
  <si>
    <t>0155080716</t>
  </si>
  <si>
    <t>C 36 SPECIAL C 3</t>
  </si>
  <si>
    <t>CESOIA C/3 CLASSIC CE</t>
  </si>
  <si>
    <t>http://192.168.1.118/stantech-bd/view.php?serial=0155080716</t>
  </si>
  <si>
    <t>0155070638</t>
  </si>
  <si>
    <t>http://192.168.1.118/stantech-bd/view.php?serial=0155070638</t>
  </si>
  <si>
    <t>0155070637</t>
  </si>
  <si>
    <t>http://192.168.1.118/stantech-bd/view.php?serial=0155070637</t>
  </si>
  <si>
    <t>0155070648</t>
  </si>
  <si>
    <t>http://192.168.1.118/stantech-bd/view.php?serial=0155070648</t>
  </si>
  <si>
    <t>0155070656</t>
  </si>
  <si>
    <t>http://192.168.1.118/stantech-bd/view.php?serial=0155070656</t>
  </si>
  <si>
    <t>0155070655</t>
  </si>
  <si>
    <t>http://192.168.1.118/stantech-bd/view.php?serial=0155070655</t>
  </si>
  <si>
    <t>0155060619</t>
  </si>
  <si>
    <t>http://192.168.1.118/stantech-bd/view.php?serial=0155060619</t>
  </si>
  <si>
    <t>0155060618</t>
  </si>
  <si>
    <t>http://192.168.1.118/stantech-bd/view.php?serial=0155060618</t>
  </si>
  <si>
    <t>0155020471</t>
  </si>
  <si>
    <t>http://192.168.1.118/stantech-bd/view.php?serial=0155020471</t>
  </si>
  <si>
    <t>0175080416</t>
  </si>
  <si>
    <t>C 50 EXPORT</t>
  </si>
  <si>
    <t>CESOIA C50 EXPORT</t>
  </si>
  <si>
    <t>http://192.168.1.118/stantech-bd/view.php?serial=0175080416</t>
  </si>
  <si>
    <t>0175070378</t>
  </si>
  <si>
    <t>http://192.168.1.118/stantech-bd/view.php?serial=0175070378</t>
  </si>
  <si>
    <t>0730081280</t>
  </si>
  <si>
    <t>BARWISER 22 N MULTIFEED</t>
  </si>
  <si>
    <t>http://192.168.1.118/stantech-bd/view.php?serial=0730081280</t>
  </si>
  <si>
    <t>0755110101</t>
  </si>
  <si>
    <t>http://192.168.1.118/stantech-bd/view.php?serial=0755110101</t>
  </si>
  <si>
    <t>0820880006</t>
  </si>
  <si>
    <t>ROLL 12_1600</t>
  </si>
  <si>
    <t>GABBIATRICE USATA ROLL 12/1600DA 2500 Kg Mtr.9130</t>
  </si>
  <si>
    <t>http://192.168.1.118/stantech-bd/view.php?serial=0820880006</t>
  </si>
  <si>
    <t>0840081386</t>
  </si>
  <si>
    <t>ASSEMBLATRICE PER ARMATURE IDEA I 08/25.6</t>
  </si>
  <si>
    <t>http://192.168.1.118/stantech-bd/view.php?serial=0840081386</t>
  </si>
  <si>
    <t>0840081387</t>
  </si>
  <si>
    <t>http://192.168.1.118/stantech-bd/view.php?serial=0840081387</t>
  </si>
  <si>
    <t>0840081388</t>
  </si>
  <si>
    <t>http://192.168.1.118/stantech-bd/view.php?serial=0840081388</t>
  </si>
  <si>
    <t>0840081389</t>
  </si>
  <si>
    <t>http://192.168.1.118/stantech-bd/view.php?serial=0840081389</t>
  </si>
  <si>
    <t>0860090163</t>
  </si>
  <si>
    <t>PRE 6S</t>
  </si>
  <si>
    <t>PIEGARETI PRE 4/S EXPORT-Selettore 3P</t>
  </si>
  <si>
    <t>http://192.168.1.118/stantech-bd/view.php?serial=0860090163</t>
  </si>
  <si>
    <t>0860020109</t>
  </si>
  <si>
    <t>http://192.168.1.118/stantech-bd/view.php?serial=0860020109</t>
  </si>
  <si>
    <t>0860020110</t>
  </si>
  <si>
    <t>PIEGARETI PRE 6/S EXPORT-Selettore 3P</t>
  </si>
  <si>
    <t>http://192.168.1.118/stantech-bd/view.php?serial=0860020110</t>
  </si>
  <si>
    <t>0863110282</t>
  </si>
  <si>
    <t>PIEGARETI PRE 6/C EXPORT-Minicont.KS31</t>
  </si>
  <si>
    <t>http://192.168.1.118/stantech-bd/view.php?serial=0863110282</t>
  </si>
  <si>
    <t>0883120001</t>
  </si>
  <si>
    <t>GABBIATRICE Mod.CM PRO 1500/14</t>
  </si>
  <si>
    <t>http://192.168.1.118/stantech-bd/view.php?serial=0883120001</t>
  </si>
  <si>
    <t>0905080308</t>
  </si>
  <si>
    <t>http://192.168.1.118/stantech-bd/view.php?serial=0905080308</t>
  </si>
  <si>
    <t>0905070305</t>
  </si>
  <si>
    <t>http://192.168.1.118/stantech-bd/view.php?serial=0905070305</t>
  </si>
  <si>
    <t>0905070306</t>
  </si>
  <si>
    <t>http://192.168.1.118/stantech-bd/view.php?serial=0905070306</t>
  </si>
  <si>
    <t>2943080129</t>
  </si>
  <si>
    <t>COIL FLIPPER</t>
  </si>
  <si>
    <t>http://192.168.1.118/stantech-bd/view.php?serial=2943080129</t>
  </si>
  <si>
    <t>2950070220</t>
  </si>
  <si>
    <t>http://192.168.1.118/stantech-bd/view.php?serial=2950070220</t>
  </si>
  <si>
    <t>2950070627</t>
  </si>
  <si>
    <t>http://192.168.1.118/stantech-bd/view.php?serial=2950070627</t>
  </si>
  <si>
    <t>2950060566</t>
  </si>
  <si>
    <t>http://192.168.1.118/stantech-bd/view.php?serial=2950060566</t>
  </si>
  <si>
    <t>9050070429</t>
  </si>
  <si>
    <t>P50J_P50ST</t>
  </si>
  <si>
    <t>PIEGATRICE P/50 J SPECIAL 2V-2D Trifase</t>
  </si>
  <si>
    <t>http://192.168.1.118/stantech-bd/view.php?serial=9050070429</t>
  </si>
  <si>
    <t>9050070428</t>
  </si>
  <si>
    <t>http://192.168.1.118/stantech-bd/view.php?serial=9050070428</t>
  </si>
  <si>
    <t>9210070654</t>
  </si>
  <si>
    <t>http://192.168.1.118/stantech-bd/view.php?serial=9210070654</t>
  </si>
  <si>
    <t>9210070695</t>
  </si>
  <si>
    <t>http://192.168.1.118/stantech-bd/view.php?serial=9210070695</t>
  </si>
  <si>
    <t>9210040480</t>
  </si>
  <si>
    <t>http://192.168.1.118/stantech-bd/view.php?serial=9210040480</t>
  </si>
  <si>
    <t>0870101747</t>
  </si>
  <si>
    <t>GABBIATRICE Mod.CM BASIC 1100/12E</t>
  </si>
  <si>
    <t>http://192.168.1.118/stantech-bd/view.php?serial=0870101747</t>
  </si>
  <si>
    <t>G820081140</t>
  </si>
  <si>
    <t>GABBIATRICE Mod.GTM 200/1100/12E XP SX</t>
  </si>
  <si>
    <t>http://192.168.1.118/stantech-bd/view.php?serial=G820081140</t>
  </si>
  <si>
    <t>G889081139</t>
  </si>
  <si>
    <t>http://192.168.1.118/stantech-bd/view.php?serial=G889081139</t>
  </si>
  <si>
    <t>G889081192</t>
  </si>
  <si>
    <t>http://192.168.1.118/stantech-bd/view.php?serial=G889081192</t>
  </si>
  <si>
    <t>G889081210</t>
  </si>
  <si>
    <t>http://192.168.1.118/stantech-bd/view.php?serial=G889081210</t>
  </si>
  <si>
    <t>G889081237</t>
  </si>
  <si>
    <t>http://192.168.1.118/stantech-bd/view.php?serial=G889081237</t>
  </si>
  <si>
    <t>G889081240</t>
  </si>
  <si>
    <t>http://192.168.1.118/stantech-bd/view.php?serial=G889081240</t>
  </si>
  <si>
    <t>G889081254</t>
  </si>
  <si>
    <t>http://192.168.1.118/stantech-bd/view.php?serial=G889081254</t>
  </si>
  <si>
    <t>G890081451</t>
  </si>
  <si>
    <t>GTM 200_1500 TELESCOPE</t>
  </si>
  <si>
    <t>GABBIATRICE Mod.GTM 200/1500/12E TELESCOPE</t>
  </si>
  <si>
    <t>http://192.168.1.118/stantech-bd/view.php?serial=G890081451</t>
  </si>
  <si>
    <t>S636102149</t>
  </si>
  <si>
    <t>http://192.168.1.118/stantech-bd/view.php?serial=S636102149</t>
  </si>
  <si>
    <t>S636091135</t>
  </si>
  <si>
    <t>http://192.168.1.118/stantech-bd/view.php?serial=S636091135</t>
  </si>
  <si>
    <t>S636091134</t>
  </si>
  <si>
    <t>http://192.168.1.118/stantech-bd/view.php?serial=S636091134</t>
  </si>
  <si>
    <t>S636081128</t>
  </si>
  <si>
    <t>http://192.168.1.118/stantech-bd/view.php?serial=S636081128</t>
  </si>
  <si>
    <t>S636071092</t>
  </si>
  <si>
    <t>http://192.168.1.118/stantech-bd/view.php?serial=S636071092</t>
  </si>
  <si>
    <t>S650072037</t>
  </si>
  <si>
    <t>STAFFATRICE AUTOM. Mod.FORMULA 14/70 SAPIENS-C.C.O</t>
  </si>
  <si>
    <t>http://192.168.1.118/stantech-bd/view.php?serial=S650072037</t>
  </si>
  <si>
    <t>S755091003</t>
  </si>
  <si>
    <t>http://192.168.1.118/stantech-bd/view.php?serial=S755091003</t>
  </si>
  <si>
    <t>S840081301</t>
  </si>
  <si>
    <t>IDEA</t>
  </si>
  <si>
    <t>http://192.168.1.118/stantech-bd/view.php?serial=S840081301</t>
  </si>
  <si>
    <t>S840081308</t>
  </si>
  <si>
    <t>http://192.168.1.118/stantech-bd/view.php?serial=S840081308</t>
  </si>
  <si>
    <t>S840081309</t>
  </si>
  <si>
    <t>http://192.168.1.118/stantech-bd/view.php?serial=S840081309</t>
  </si>
  <si>
    <t>S840071280</t>
  </si>
  <si>
    <t>http://192.168.1.118/stantech-bd/view.php?serial=S840071280</t>
  </si>
  <si>
    <t>S840071294</t>
  </si>
  <si>
    <t>http://192.168.1.118/stantech-bd/view.php?serial=S840071294</t>
  </si>
  <si>
    <t>S840071267</t>
  </si>
  <si>
    <t>IDEA 08/25</t>
  </si>
  <si>
    <t>http://192.168.1.118/stantech-bd/view.php?serial=S840071267</t>
  </si>
  <si>
    <t>S840071269</t>
  </si>
  <si>
    <t>http://192.168.1.118/stantech-bd/view.php?serial=S840071269</t>
  </si>
  <si>
    <t>0855XXY128</t>
  </si>
  <si>
    <t>http://192.168.1.118/stantech-bd/view.php?serial=0855XXY128</t>
  </si>
  <si>
    <t>9050190236</t>
  </si>
  <si>
    <t>http://192.168.1.118/stantech-bd/view.php?serial=9050190236</t>
  </si>
  <si>
    <t>9050190239</t>
  </si>
  <si>
    <t>http://192.168.1.118/stantech-bd/view.php?serial=9050190239</t>
  </si>
  <si>
    <t>0862XXY118</t>
  </si>
  <si>
    <t>PRT 6C TITAN</t>
  </si>
  <si>
    <t>http://192.168.1.118/stantech-bd/view.php?serial=0862XXY118</t>
  </si>
  <si>
    <t>9175191287</t>
  </si>
  <si>
    <t>C50J_C50ST</t>
  </si>
  <si>
    <t>http://192.168.1.118/stantech-bd/view.php?serial=9175191287</t>
  </si>
  <si>
    <t>0650133150</t>
  </si>
  <si>
    <t>http://192.168.1.118/stantech-bd/view.php?serial=0650133150</t>
  </si>
  <si>
    <t>0A35XXY191</t>
  </si>
  <si>
    <t>http://192.168.1.118/stantech-bd/view.php?serial=0A35XXY191</t>
  </si>
  <si>
    <t>0265XXY419</t>
  </si>
  <si>
    <t>ROBOMASTER</t>
  </si>
  <si>
    <t>http://192.168.1.118/stantech-bd/view.php?serial=0265XXY419</t>
  </si>
  <si>
    <t>9170211007</t>
  </si>
  <si>
    <t>http://192.168.1.118/stantech-bd/view.php?serial=9170211007</t>
  </si>
  <si>
    <t>9170211008</t>
  </si>
  <si>
    <t>http://192.168.1.118/stantech-bd/view.php?serial=9170211008</t>
  </si>
  <si>
    <t>9170211009</t>
  </si>
  <si>
    <t>http://192.168.1.118/stantech-bd/view.php?serial=9170211009</t>
  </si>
  <si>
    <t>0072XXY437</t>
  </si>
  <si>
    <t>P45PRO</t>
  </si>
  <si>
    <t>http://192.168.1.118/stantech-bd/view.php?serial=0072XXY437</t>
  </si>
  <si>
    <t>0885XXY049</t>
  </si>
  <si>
    <t>CM PRO 1100.2</t>
  </si>
  <si>
    <t>http://192.168.1.118/stantech-bd/view.php?serial=0885XXY049</t>
  </si>
  <si>
    <t>0721XXY153</t>
  </si>
  <si>
    <t>COIL 20</t>
  </si>
  <si>
    <t>http://192.168.1.118/stantech-bd/view.php?serial=0721XXY153</t>
  </si>
  <si>
    <t>0863XXY365</t>
  </si>
  <si>
    <t>PRE 4c</t>
  </si>
  <si>
    <t>http://192.168.1.118/stantech-bd/view.php?serial=0863XXY365</t>
  </si>
  <si>
    <t>2720XXY956</t>
  </si>
  <si>
    <t>FRANCO</t>
  </si>
  <si>
    <t>http://192.168.1.118/stantech-bd/view.php?serial=2720XXY956</t>
  </si>
  <si>
    <t>0F06XXY103</t>
  </si>
  <si>
    <t>STRIP CB/1200</t>
  </si>
  <si>
    <t>http://192.168.1.118/stantech-bd/view.php?serial=0F06XXY103</t>
  </si>
  <si>
    <t>0650XXY306</t>
  </si>
  <si>
    <t>http://192.168.1.118/stantech-bd/view.php?serial=0650XXY306</t>
  </si>
  <si>
    <t>S650062019</t>
  </si>
  <si>
    <t>FORMULA 14 SAPIENS</t>
  </si>
  <si>
    <t>http://192.168.1.118/stantech-bd/view.php?serial=S650062019</t>
  </si>
  <si>
    <t>0265XXY422</t>
  </si>
  <si>
    <t>ROBOMASTER 40</t>
  </si>
  <si>
    <t>http://192.168.1.118/stantech-bd/view.php?serial=0265XXY422</t>
  </si>
  <si>
    <t>AWM_485</t>
  </si>
  <si>
    <t>AWM</t>
  </si>
  <si>
    <t>http://192.168.1.118/stantech-bd/view.php?serial=AWM_485</t>
  </si>
  <si>
    <t>AWM_488</t>
  </si>
  <si>
    <t>http://192.168.1.118/stantech-bd/view.php?serial=AWM_488</t>
  </si>
  <si>
    <t>AWM_492</t>
  </si>
  <si>
    <t>http://192.168.1.118/stantech-bd/view.php?serial=AWM_492</t>
  </si>
  <si>
    <t>0895XXY203</t>
  </si>
  <si>
    <t>http://192.168.1.118/stantech-bd/view.php?serial=0895XXY203</t>
  </si>
  <si>
    <t>0895XXY205</t>
  </si>
  <si>
    <t>http://192.168.1.118/stantech-bd/view.php?serial=0895XXY205</t>
  </si>
  <si>
    <t>0737XXY105</t>
  </si>
  <si>
    <t>BAR WISER 25</t>
  </si>
  <si>
    <t>http://192.168.1.118/stantech-bd/view.php?serial=0737XXY105</t>
  </si>
  <si>
    <t>0892XXY018</t>
  </si>
  <si>
    <t>http://192.168.1.118/stantech-bd/view.php?serial=0892XXY018</t>
  </si>
  <si>
    <t>0647XXY116</t>
  </si>
  <si>
    <t>PRIMA 14</t>
  </si>
  <si>
    <t>http://192.168.1.118/stantech-bd/view.php?serial=0647XXY116</t>
  </si>
  <si>
    <t>0056141518</t>
  </si>
  <si>
    <t>http://192.168.1.118/stantech-bd/view.php?serial=0056141518</t>
  </si>
  <si>
    <t>0072XXY397</t>
  </si>
  <si>
    <t>http://192.168.1.118/stantech-bd/view.php?serial=0072XXY397</t>
  </si>
  <si>
    <t>0156XXY219</t>
  </si>
  <si>
    <t>CISAILLE MOD. "C/4"</t>
  </si>
  <si>
    <t>http://192.168.1.118/stantech-bd/view.php?serial=0156XXY219</t>
  </si>
  <si>
    <t>0180180320</t>
  </si>
  <si>
    <t>http://192.168.1.118/stantech-bd/view.php?serial=0180180320</t>
  </si>
  <si>
    <t>0180XXY341</t>
  </si>
  <si>
    <t>http://192.168.1.118/stantech-bd/view.php?serial=0180XXY341</t>
  </si>
  <si>
    <t>0180XXY354</t>
  </si>
  <si>
    <t>http://192.168.1.118/stantech-bd/view.php?serial=0180XXY354</t>
  </si>
  <si>
    <t>0220181231</t>
  </si>
  <si>
    <t>BAT 65T</t>
  </si>
  <si>
    <t>http://192.168.1.118/stantech-bd/view.php?serial=0220181231</t>
  </si>
  <si>
    <t>0292XXY380</t>
  </si>
  <si>
    <t>ROBOMASTER 60 L</t>
  </si>
  <si>
    <t>http://192.168.1.118/stantech-bd/view.php?serial=0292XXY380</t>
  </si>
  <si>
    <t>0647XXY105</t>
  </si>
  <si>
    <t>http://192.168.1.118/stantech-bd/view.php?serial=0647XXY105</t>
  </si>
  <si>
    <t>0650XXY308</t>
  </si>
  <si>
    <t>FORMULA 14 V6</t>
  </si>
  <si>
    <t>http://192.168.1.118/stantech-bd/view.php?serial=0650XXY308</t>
  </si>
  <si>
    <t>0650XXY314</t>
  </si>
  <si>
    <t>http://192.168.1.118/stantech-bd/view.php?serial=0650XXY314</t>
  </si>
  <si>
    <t>0730XXY687</t>
  </si>
  <si>
    <t>BAR WISER 22 N V2 3D G</t>
  </si>
  <si>
    <t>http://192.168.1.118/stantech-bd/view.php?serial=0730XXY687</t>
  </si>
  <si>
    <t>0755XXY149</t>
  </si>
  <si>
    <t>RETA 13 SUPER</t>
  </si>
  <si>
    <t>http://192.168.1.118/stantech-bd/view.php?serial=0755XXY149</t>
  </si>
  <si>
    <t>0860170225</t>
  </si>
  <si>
    <t>PIEGARETI PRE 6/M EXPORT-Selettore 3P</t>
  </si>
  <si>
    <t>http://192.168.1.118/stantech-bd/view.php?serial=0860170225</t>
  </si>
  <si>
    <t>0863XXY344</t>
  </si>
  <si>
    <t>PIEGARETI PRE 7.5/C EXPORT-Minicont.KS31</t>
  </si>
  <si>
    <t>http://192.168.1.118/stantech-bd/view.php?serial=0863XXY344</t>
  </si>
  <si>
    <t>0863XXY369</t>
  </si>
  <si>
    <t>http://192.168.1.118/stantech-bd/view.php?serial=0863XXY369</t>
  </si>
  <si>
    <t>0863XXY371</t>
  </si>
  <si>
    <t>PRE 6/C</t>
  </si>
  <si>
    <t>http://192.168.1.118/stantech-bd/view.php?serial=0863XXY371</t>
  </si>
  <si>
    <t>0863XXY372</t>
  </si>
  <si>
    <t>http://192.168.1.118/stantech-bd/view.php?serial=0863XXY372</t>
  </si>
  <si>
    <t>0863XXY373</t>
  </si>
  <si>
    <t xml:space="preserve">PRE 6/C </t>
  </si>
  <si>
    <t>http://192.168.1.118/stantech-bd/view.php?serial=0863XXY373</t>
  </si>
  <si>
    <t>0883181057</t>
  </si>
  <si>
    <t>http://192.168.1.118/stantech-bd/view.php?serial=0883181057</t>
  </si>
  <si>
    <t>9170197146</t>
  </si>
  <si>
    <t>CESOIA C/50 ST</t>
  </si>
  <si>
    <t>http://192.168.1.118/stantech-bd/view.php?serial=9170197146</t>
  </si>
  <si>
    <t>9175180325</t>
  </si>
  <si>
    <t>http://192.168.1.118/stantech-bd/view.php?serial=9175180325</t>
  </si>
  <si>
    <t>9175212019</t>
  </si>
  <si>
    <t>http://192.168.1.118/stantech-bd/view.php?serial=9175212019</t>
  </si>
  <si>
    <t>0A36XXY132</t>
  </si>
  <si>
    <t>R12 FC MLS/12/P/9</t>
  </si>
  <si>
    <t>http://192.168.1.118/stantech-bd/view.php?serial=0A36XXY132</t>
  </si>
  <si>
    <t>0A90XXY114</t>
  </si>
  <si>
    <t>SMART MESH 3300 V.1</t>
  </si>
  <si>
    <t>http://192.168.1.118/stantech-bd/view.php?serial=0A90XXY114</t>
  </si>
  <si>
    <t>0F06XXY104</t>
  </si>
  <si>
    <t>STRIP CB 4 1200</t>
  </si>
  <si>
    <t>http://192.168.1.118/stantech-bd/view.php?serial=0F06XXY104</t>
  </si>
  <si>
    <t>0757XXY203</t>
  </si>
  <si>
    <t>RETA 16 SUPER</t>
  </si>
  <si>
    <t>http://192.168.1.118/stantech-bd/view.php?serial=0757XXY203</t>
  </si>
  <si>
    <t>AWM_459</t>
  </si>
  <si>
    <t>FLEXIWELD 3600</t>
  </si>
  <si>
    <t>http://192.168.1.118/stantech-bd/view.php?serial=AWM_459</t>
  </si>
  <si>
    <t>AWM_000</t>
  </si>
  <si>
    <t>PREFLEX WELD</t>
  </si>
  <si>
    <t>http://192.168.1.118/stantech-bd/view.php?serial=AWM_000</t>
  </si>
  <si>
    <t>0883XXY111</t>
  </si>
  <si>
    <t>CM PRO 1600/12 MIRROR</t>
  </si>
  <si>
    <t>http://192.168.1.118/stantech-bd/view.php?serial=0883XXY111</t>
  </si>
  <si>
    <t>0855XXY130</t>
  </si>
  <si>
    <t>MULTI ASSEMBLER 3000</t>
  </si>
  <si>
    <t>http://192.168.1.118/stantech-bd/view.php?serial=0855XXY130</t>
  </si>
  <si>
    <t>0650XXY324</t>
  </si>
  <si>
    <t>http://192.168.1.118/stantech-bd/view.php?serial=0650XXY324</t>
  </si>
  <si>
    <t>0CS0XXY104</t>
  </si>
  <si>
    <t>http://192.168.1.118/stantech-bd/view.php?serial=0CS0XXY104</t>
  </si>
  <si>
    <t>0894XXY103</t>
  </si>
  <si>
    <t>http://192.168.1.118/stantech-bd/view.php?serial=0894XXY103</t>
  </si>
  <si>
    <t>0CS0XXY105</t>
  </si>
  <si>
    <t>http://192.168.1.118/stantech-bd/view.php?serial=0CS0XXY105</t>
  </si>
  <si>
    <t>0650XXY330</t>
  </si>
  <si>
    <t>http://192.168.1.118/stantech-bd/view.php?serial=0650XXY330</t>
  </si>
  <si>
    <t>0635XXY946</t>
  </si>
  <si>
    <t>Prima 13V.7</t>
  </si>
  <si>
    <t>http://192.168.1.118/stantech-bd/view.php?serial=0635XXY946</t>
  </si>
  <si>
    <t>0G00XXY101</t>
  </si>
  <si>
    <t>LIBERTY 4000</t>
  </si>
  <si>
    <t>http://192.168.1.118/stantech-bd/view.php?serial=0G00XXY101</t>
  </si>
  <si>
    <t>0635XXY928</t>
  </si>
  <si>
    <t>http://192.168.1.118/stantech-bd/view.php?serial=0635XXY928</t>
  </si>
  <si>
    <t>0072XXY478</t>
  </si>
  <si>
    <t>http://192.168.1.118/stantech-bd/view.php?serial=0072XXY478</t>
  </si>
  <si>
    <t>0180XXY445</t>
  </si>
  <si>
    <t>http://192.168.1.118/stantech-bd/view.php?serial=0180XXY445</t>
  </si>
  <si>
    <t>AWM_447</t>
  </si>
  <si>
    <t>EASYNET</t>
  </si>
  <si>
    <t>http://192.168.1.118/stantech-bd/view.php?serial=AWM_447</t>
  </si>
  <si>
    <t>AWM_471</t>
  </si>
  <si>
    <t>DUO STRAIGHT</t>
  </si>
  <si>
    <t>http://192.168.1.118/stantech-bd/view.php?serial=AWM_471</t>
  </si>
  <si>
    <t>AWM_470</t>
  </si>
  <si>
    <t>PREFLEX 3500 START</t>
  </si>
  <si>
    <t>http://192.168.1.118/stantech-bd/view.php?serial=AWM_470</t>
  </si>
  <si>
    <t>AWM_388</t>
  </si>
  <si>
    <t>EASYNET 3200</t>
  </si>
  <si>
    <t xml:space="preserve">MESH MACHINE </t>
  </si>
  <si>
    <t>http://192.168.1.118/stantech-bd/view.php?serial=AWM_388</t>
  </si>
  <si>
    <t>0A36XXY136</t>
  </si>
  <si>
    <t>RB 12 FC</t>
  </si>
  <si>
    <t>http://192.168.1.118/stantech-bd/view.php?serial=0A36XXY136</t>
  </si>
  <si>
    <t>AWM_650</t>
  </si>
  <si>
    <t>TNL 816/2S</t>
  </si>
  <si>
    <t>http://192.168.1.118/stantech-bd/view.php?serial=AWM_650</t>
  </si>
  <si>
    <t>0F06_STOCK</t>
  </si>
  <si>
    <t>STRIP CB_4 1200</t>
  </si>
  <si>
    <t>http://192.168.1.118/stantech-bd/view.php?serial=0F06_STOCK</t>
  </si>
  <si>
    <t>0A36XXY139</t>
  </si>
  <si>
    <t>RB 12 RC</t>
  </si>
  <si>
    <t>http://192.168.1.118/stantech-bd/view.php?serial=0A36XXY139</t>
  </si>
  <si>
    <t>0F06XXY105</t>
  </si>
  <si>
    <t>STRIP CB_2 1200</t>
  </si>
  <si>
    <t>http://192.168.1.118/stantech-bd/view.php?serial=0F06XXY105</t>
  </si>
  <si>
    <t>0072XXY493</t>
  </si>
  <si>
    <t>P 45 EVO V3</t>
  </si>
  <si>
    <t>http://192.168.1.118/stantech-bd/view.php?serial=0072XXY493</t>
  </si>
  <si>
    <t>0A36XXY142</t>
  </si>
  <si>
    <t>http://192.168.1.118/stantech-bd/view.php?serial=0A36XXY142</t>
  </si>
  <si>
    <t>2950XX1567</t>
  </si>
  <si>
    <t>http://192.168.1.118/stantech-bd/view.php?serial=2950XX1567</t>
  </si>
  <si>
    <t>0650XXY336</t>
  </si>
  <si>
    <t>http://192.168.1.118/stantech-bd/view.php?serial=0650XXY336</t>
  </si>
  <si>
    <t>AWM_441</t>
  </si>
  <si>
    <t>TNL 816/4S</t>
  </si>
  <si>
    <t>http://192.168.1.118/stantech-bd/view.php?serial=AWM_441</t>
  </si>
  <si>
    <t>2720XXY958</t>
  </si>
  <si>
    <t>FRANCO 2</t>
  </si>
  <si>
    <t>http://192.168.1.118/stantech-bd/view.php?serial=2720XXY958</t>
  </si>
  <si>
    <t>AWM_675</t>
  </si>
  <si>
    <t>http://192.168.1.118/stantech-bd/view.php?serial=AWM_675</t>
  </si>
  <si>
    <t>AWM_680</t>
  </si>
  <si>
    <t>FLEXIWELD 4000S</t>
  </si>
  <si>
    <t>http://192.168.1.118/stantech-bd/view.php?serial=AWM_680</t>
  </si>
  <si>
    <t>0A36XXY146</t>
  </si>
  <si>
    <t>http://192.168.1.118/stantech-bd/view.php?serial=0A36XXY146</t>
  </si>
  <si>
    <t>0650XXY344</t>
  </si>
  <si>
    <t>FORMULA 14 3D</t>
  </si>
  <si>
    <t>http://192.168.1.118/stantech-bd/view.php?serial=0650XXY344</t>
  </si>
  <si>
    <t>0682XXY501</t>
  </si>
  <si>
    <t>COIL 16 3D</t>
  </si>
  <si>
    <t>http://192.168.1.118/stantech-bd/view.php?serial=0682XXY501</t>
  </si>
  <si>
    <t>0895XXY218</t>
  </si>
  <si>
    <t>TRG 6</t>
  </si>
  <si>
    <t>http://192.168.1.118/stantech-bd/view.php?serial=0895XXY218</t>
  </si>
  <si>
    <t>AWM_695</t>
  </si>
  <si>
    <t>GIRDERFLEX 300 VSX</t>
  </si>
  <si>
    <t>http://192.168.1.118/stantech-bd/view.php?serial=AWM_695</t>
  </si>
  <si>
    <t>AWM_387</t>
  </si>
  <si>
    <t>GIRDERFLEX</t>
  </si>
  <si>
    <t>http://192.168.1.118/stantech-bd/view.php?serial=AWM_387</t>
  </si>
  <si>
    <t>0730XXY724</t>
  </si>
  <si>
    <t>BAR WISER 22 N MF</t>
  </si>
  <si>
    <t>http://192.168.1.118/stantech-bd/view.php?serial=0730XXY724</t>
  </si>
  <si>
    <t>AWM_330</t>
  </si>
  <si>
    <t>EASYNET S</t>
  </si>
  <si>
    <t>http://192.168.1.118/stantech-bd/view.php?serial=AWM_330</t>
  </si>
  <si>
    <t>AWM_331</t>
  </si>
  <si>
    <t>DUO STRAIGHT 12</t>
  </si>
  <si>
    <t>http://192.168.1.118/stantech-bd/view.php?serial=AWM_331</t>
  </si>
  <si>
    <t>AWM_332</t>
  </si>
  <si>
    <t>H12M</t>
  </si>
  <si>
    <t>http://192.168.1.118/stantech-bd/view.php?serial=AWM_332</t>
  </si>
  <si>
    <t>0650133159</t>
  </si>
  <si>
    <t>FORMULA 14 EVO</t>
  </si>
  <si>
    <t>http://192.168.1.118/stantech-bd/view.php?serial=0650133159</t>
  </si>
  <si>
    <t>AWM_352</t>
  </si>
  <si>
    <t>TNL 10-16/4</t>
  </si>
  <si>
    <t>http://192.168.1.118/stantech-bd/view.php?serial=AWM_352</t>
  </si>
  <si>
    <t>0870081130</t>
  </si>
  <si>
    <t>GTM 1500</t>
  </si>
  <si>
    <t>http://192.168.1.118/stantech-bd/view.php?serial=0870081130</t>
  </si>
  <si>
    <t>G825081379</t>
  </si>
  <si>
    <t>#NAME?</t>
  </si>
  <si>
    <t>0757140169</t>
  </si>
  <si>
    <t>0265050180</t>
  </si>
  <si>
    <t>0635060390</t>
  </si>
  <si>
    <t>customer_name_ru</t>
  </si>
  <si>
    <t>customer_name_en</t>
  </si>
  <si>
    <t>company_type</t>
  </si>
  <si>
    <t>region_ru</t>
  </si>
  <si>
    <t>АБЗ-1</t>
  </si>
  <si>
    <t>ABZ-1</t>
  </si>
  <si>
    <t>РФ</t>
  </si>
  <si>
    <t>АКСАЙ</t>
  </si>
  <si>
    <t>AKSAI</t>
  </si>
  <si>
    <t>ЗАРУБЕЖЬЕ</t>
  </si>
  <si>
    <t>АЛК ++</t>
  </si>
  <si>
    <t>ALK ++</t>
  </si>
  <si>
    <t>АРМЕТ</t>
  </si>
  <si>
    <t>ARMET</t>
  </si>
  <si>
    <t>АРМИКОН</t>
  </si>
  <si>
    <t>ARMIKON</t>
  </si>
  <si>
    <t>МО</t>
  </si>
  <si>
    <t>БАРРИКАДА</t>
  </si>
  <si>
    <t>BARRIKADA</t>
  </si>
  <si>
    <t>БЕЛХИМТРЕЙД</t>
  </si>
  <si>
    <t>BELKHIMTRADE</t>
  </si>
  <si>
    <t>БЕРИТ</t>
  </si>
  <si>
    <t>BERIT</t>
  </si>
  <si>
    <t>БЕТОНЕКС</t>
  </si>
  <si>
    <t>BETONEKS</t>
  </si>
  <si>
    <t>БРУСНИКА</t>
  </si>
  <si>
    <t>BRUSNIKA LLC</t>
  </si>
  <si>
    <t>БРЯНСКАГРОСТРОЙ</t>
  </si>
  <si>
    <t>"BRYANSKAGROSTROY" LLC</t>
  </si>
  <si>
    <t>ВЕЛЕССТРОЙ (ГРУШЕВАЯ 5)</t>
  </si>
  <si>
    <t>OOO VELESSTROY</t>
  </si>
  <si>
    <t>ВЕЛЕССТРОЙ (МУРМАНСК)</t>
  </si>
  <si>
    <t>VELESSTROY (MURMANSK)</t>
  </si>
  <si>
    <t>ГАТЧИНСКИЙ ССК</t>
  </si>
  <si>
    <t>GATCHINSKIY SSK</t>
  </si>
  <si>
    <t>ГЕОТЕХНИКА С</t>
  </si>
  <si>
    <t>ГРУППА АСТ</t>
  </si>
  <si>
    <t>ДИПОС-ЛЫТКАРИНО</t>
  </si>
  <si>
    <t>DIPOS</t>
  </si>
  <si>
    <t>ДИПОС-СПБ</t>
  </si>
  <si>
    <t>DIPOS-SPB</t>
  </si>
  <si>
    <t>ДРЕВО</t>
  </si>
  <si>
    <t>OOO DSK "DREVO"</t>
  </si>
  <si>
    <t>ДСК «СПС Московия»</t>
  </si>
  <si>
    <t>DSK "SPS MOSKOVIA"</t>
  </si>
  <si>
    <t>ДСК БИНОКОР</t>
  </si>
  <si>
    <t>DSK BINOKOR</t>
  </si>
  <si>
    <t>ДСК ВОЙСКОВИЦЫ</t>
  </si>
  <si>
    <t>ДСК ПРИМОРЬЕ</t>
  </si>
  <si>
    <t>DSK PRIMORIE</t>
  </si>
  <si>
    <t>ДСК-1 РОСТОКИНО</t>
  </si>
  <si>
    <t>ДСК-1 РОСТОКИНО/ХЗЖБИ</t>
  </si>
  <si>
    <t>DSK-1</t>
  </si>
  <si>
    <t>ДСК-5(САРБИ)</t>
  </si>
  <si>
    <t>DSK-5(SARBI)</t>
  </si>
  <si>
    <t>ЕВРАЗ</t>
  </si>
  <si>
    <t>EVRAZ</t>
  </si>
  <si>
    <t>ЖБИ 1 РЫБАЦКОЕ</t>
  </si>
  <si>
    <t>ЖБИ ЭКОЛОГ</t>
  </si>
  <si>
    <t>JBI ECOLOG</t>
  </si>
  <si>
    <t>ЖБИ-74</t>
  </si>
  <si>
    <t>JBI-74</t>
  </si>
  <si>
    <t>ЖБК 9</t>
  </si>
  <si>
    <t>ЖИЛСТРОЙ НН</t>
  </si>
  <si>
    <t>JILSTROY-NN</t>
  </si>
  <si>
    <t>МУ-КПЛстрой</t>
  </si>
  <si>
    <t>MU-KPLstroy</t>
  </si>
  <si>
    <t>ИПС-47</t>
  </si>
  <si>
    <t>IPS-47</t>
  </si>
  <si>
    <t>КАРКАС ЭНЕРГО</t>
  </si>
  <si>
    <t>KARKAS ENERGO</t>
  </si>
  <si>
    <t>КЕМЕРОВСКИЙ ДСК</t>
  </si>
  <si>
    <t>КЖИ 178(ГВСУ ЦЕНТР)</t>
  </si>
  <si>
    <t>KJI 178(GVSU CENTER)</t>
  </si>
  <si>
    <t>КИРОВСПЕЦМОНТАЖ</t>
  </si>
  <si>
    <t>KIROVSPEZMONTAG</t>
  </si>
  <si>
    <t>КПД МИАСС</t>
  </si>
  <si>
    <t>KPD MIASS</t>
  </si>
  <si>
    <t>КРАФТ ГРУПП</t>
  </si>
  <si>
    <t>КЦСС</t>
  </si>
  <si>
    <t>KZSS</t>
  </si>
  <si>
    <t>ЛЕНСТРОЙДЕТАЛЬ</t>
  </si>
  <si>
    <t>LENSTROYDETAL</t>
  </si>
  <si>
    <t>ЛСР СТРОИТЕЛЬСТВО СЗ</t>
  </si>
  <si>
    <t>LSR STROITELSTVO SZ</t>
  </si>
  <si>
    <t>ЛСР СТРОИТЕЛЬСТВО УРАЛ</t>
  </si>
  <si>
    <t>LSR STROITELSTVO URAL</t>
  </si>
  <si>
    <t>Минскжелезобетон</t>
  </si>
  <si>
    <t>MINSKJELEZOBETON</t>
  </si>
  <si>
    <t>МК ТЕССА</t>
  </si>
  <si>
    <t>MK TESSA</t>
  </si>
  <si>
    <t>Филиал АО "ДиМ" МО-114</t>
  </si>
  <si>
    <t>MOSTOOTRYAD-114</t>
  </si>
  <si>
    <t>МОСТООТРЯД 36(МОСТОСТРОЙ 11)</t>
  </si>
  <si>
    <t>MOSTOOTRYAD 36(MOSTOSTROY 11)</t>
  </si>
  <si>
    <t>Филиал АО "ДиМ" МО-90</t>
  </si>
  <si>
    <t>MOSTOOTRYAD-90</t>
  </si>
  <si>
    <t>Филиал АО "ДиМ" МО-4</t>
  </si>
  <si>
    <t>MOSTOOTRYAD-4</t>
  </si>
  <si>
    <t>МОСТОСТРОЙ-11(МО-36)</t>
  </si>
  <si>
    <t>MOSTOSTROY-11</t>
  </si>
  <si>
    <t>МОСТОСТРОЙ-11(МО-87)</t>
  </si>
  <si>
    <t>МРТС</t>
  </si>
  <si>
    <t>MRTS</t>
  </si>
  <si>
    <t>М-ТЕРМИНАЛ</t>
  </si>
  <si>
    <t>M-TERMINAL</t>
  </si>
  <si>
    <t>НИКИМТ(КУРСКАЯ АЭС)</t>
  </si>
  <si>
    <t>NIKIMT</t>
  </si>
  <si>
    <t>ОЛЕН БЕТОНГ</t>
  </si>
  <si>
    <t>OLEN BETONG</t>
  </si>
  <si>
    <t>ОРИОН</t>
  </si>
  <si>
    <t>ORION</t>
  </si>
  <si>
    <t>ПЕЙККО</t>
  </si>
  <si>
    <t>PEIKKO</t>
  </si>
  <si>
    <t>ПЕРВАЯ ТРУБНАЯ КОМПАНИЯ</t>
  </si>
  <si>
    <t>PTK</t>
  </si>
  <si>
    <t>ПЕРВОМАЙСКИЙ ЖБИ</t>
  </si>
  <si>
    <t>PERVOMAYSKY JBI</t>
  </si>
  <si>
    <t>ПЗСП</t>
  </si>
  <si>
    <t>PZSP</t>
  </si>
  <si>
    <t>ПИК-ИНДУСТРИЯ</t>
  </si>
  <si>
    <t>PIK-INDUSTRY</t>
  </si>
  <si>
    <t>ПНК ГРУПП</t>
  </si>
  <si>
    <t>PNK GROUP</t>
  </si>
  <si>
    <t>ПОКРОВСКИЙ ЖБИ</t>
  </si>
  <si>
    <t>POKROVSKI JBI</t>
  </si>
  <si>
    <t>ПСК 90</t>
  </si>
  <si>
    <t>PSK 90</t>
  </si>
  <si>
    <t>РАЙДЕКС</t>
  </si>
  <si>
    <t>RAIDEX</t>
  </si>
  <si>
    <t>РАНТОС</t>
  </si>
  <si>
    <t>RANTOS</t>
  </si>
  <si>
    <t>РЕНСТРОЙДЕТАЛЬ</t>
  </si>
  <si>
    <t>RENSTROYDETAL</t>
  </si>
  <si>
    <t>РОССЭМ(КУРСКАЯ АЭС)</t>
  </si>
  <si>
    <t>ROSSEM (KURSK NUC)</t>
  </si>
  <si>
    <t>РОСТТЕХСТРОЙ</t>
  </si>
  <si>
    <t>ROSTECHSTROY</t>
  </si>
  <si>
    <t>РЯЗАНСКИЙ ЖБИ - 3</t>
  </si>
  <si>
    <t>RZJBI-3</t>
  </si>
  <si>
    <t>СЗЛК</t>
  </si>
  <si>
    <t>SZLK</t>
  </si>
  <si>
    <t>СИБЦЕНТР</t>
  </si>
  <si>
    <t>SIB CENTER</t>
  </si>
  <si>
    <t>СКЛАД ШНЕЛЛ РУС</t>
  </si>
  <si>
    <t>SCHNELL RUS STOCK</t>
  </si>
  <si>
    <t>СМС МЕТРОСТРОЯ</t>
  </si>
  <si>
    <t>SMS METROSTROY</t>
  </si>
  <si>
    <t>СМУ-158</t>
  </si>
  <si>
    <t>SMU-158</t>
  </si>
  <si>
    <t>СМЦ</t>
  </si>
  <si>
    <t>SMZ</t>
  </si>
  <si>
    <t>СПИСОК ЗЧ</t>
  </si>
  <si>
    <t>LISTA RICAMBI</t>
  </si>
  <si>
    <t>СТАЛЬПЛЮС</t>
  </si>
  <si>
    <t>STALPLUS</t>
  </si>
  <si>
    <t>СВАРНЫЕ КАРКАСЫ</t>
  </si>
  <si>
    <t>SVARNYE KARKASI</t>
  </si>
  <si>
    <t>СТРОЙИНДУСТРИЯ КСМ</t>
  </si>
  <si>
    <t>STROJINDUSTRIA KSM</t>
  </si>
  <si>
    <t>ДСК "ТОК"</t>
  </si>
  <si>
    <t>DSK "TOK"</t>
  </si>
  <si>
    <t>СТРОЙЮГРЕГИОН</t>
  </si>
  <si>
    <t>STROJYUGREGION</t>
  </si>
  <si>
    <t>ТРЕСТ ГИДРОМОНТАЖ</t>
  </si>
  <si>
    <t>TREST GIGROMONTAJ</t>
  </si>
  <si>
    <t>ТРЕСТ КУПРИККУРИЛЛИШ</t>
  </si>
  <si>
    <t>TREST KUPRIKQURILISH</t>
  </si>
  <si>
    <t>УРАЛШАХТООСУШЕНИЕ</t>
  </si>
  <si>
    <t>URALSHAHTOOSUSHENIE</t>
  </si>
  <si>
    <t>ХИМКИНСКОЕ СМУ</t>
  </si>
  <si>
    <t>KHIMKI SMU</t>
  </si>
  <si>
    <t>ЧЕЛЯБИНСКИЙ ЖБИ</t>
  </si>
  <si>
    <t>CHELYABINSKI JBI</t>
  </si>
  <si>
    <t>ЭНКА</t>
  </si>
  <si>
    <t>ENKA</t>
  </si>
  <si>
    <t>IN0011026</t>
  </si>
  <si>
    <t>FERMET S.R.L.</t>
  </si>
  <si>
    <t>BP0012785</t>
  </si>
  <si>
    <t>JSC SB "ALFA-BANK"</t>
  </si>
  <si>
    <t>СК АУТСОРCИНГ</t>
  </si>
  <si>
    <t>SK AUTSORSING</t>
  </si>
  <si>
    <t>IN0001972</t>
  </si>
  <si>
    <t>MOSINGGELEZOBETON - GBI  N°15 OAO</t>
  </si>
  <si>
    <t>ООО СВД</t>
  </si>
  <si>
    <t>SVD LLC</t>
  </si>
  <si>
    <t>BP0003277</t>
  </si>
  <si>
    <t>JSC PO "BARRIKADA"</t>
  </si>
  <si>
    <t>ВРЗ</t>
  </si>
  <si>
    <t>VRZ</t>
  </si>
  <si>
    <t>IN0011589</t>
  </si>
  <si>
    <t>OOO "TBA CONSTRUCTION"</t>
  </si>
  <si>
    <t>BP0003419</t>
  </si>
  <si>
    <t>ALMATY - BETON</t>
  </si>
  <si>
    <t>IN0003277</t>
  </si>
  <si>
    <t>IN0007250</t>
  </si>
  <si>
    <t>GARANTIA STROY</t>
  </si>
  <si>
    <t>IN0011942</t>
  </si>
  <si>
    <t>OOO TECHNO LOGISTIK</t>
  </si>
  <si>
    <t>BP0012411</t>
  </si>
  <si>
    <t>BP0003527</t>
  </si>
  <si>
    <t>WEBER COMECHANICS</t>
  </si>
  <si>
    <t>ЖБИ 250</t>
  </si>
  <si>
    <t>JBI 250</t>
  </si>
  <si>
    <t>IN0007693</t>
  </si>
  <si>
    <t>OOO BAUER TECHNOLOGIE</t>
  </si>
  <si>
    <t>IN0006108</t>
  </si>
  <si>
    <t>ALT-UNIKOM OOO</t>
  </si>
  <si>
    <t>IN0003527</t>
  </si>
  <si>
    <t>IN0002490</t>
  </si>
  <si>
    <t>BETIAR  22</t>
  </si>
  <si>
    <t>IN0001997</t>
  </si>
  <si>
    <t>OCHAKOVSKY COMBINATE JBI LTD</t>
  </si>
  <si>
    <t>ЗАВОД ГОРНОГО КРЕПЛЕНИЯ</t>
  </si>
  <si>
    <t>ZAVOD GORNOGO KREPLENIYA</t>
  </si>
  <si>
    <t>BP0001997</t>
  </si>
  <si>
    <t>IN0000773</t>
  </si>
  <si>
    <t>SCHNELL SAN MARINO S.R.L.</t>
  </si>
  <si>
    <t>BP0011767</t>
  </si>
  <si>
    <t>LLC WEBER BAUER</t>
  </si>
  <si>
    <t>IN0006961</t>
  </si>
  <si>
    <t>M (JSC INPROM)</t>
  </si>
  <si>
    <t>IN0006962</t>
  </si>
  <si>
    <t>N (JSC INPROM)</t>
  </si>
  <si>
    <t>IN0006963</t>
  </si>
  <si>
    <t>O (JSC INPROM)</t>
  </si>
  <si>
    <t>IN0006964</t>
  </si>
  <si>
    <t>P (JSC INPROM)</t>
  </si>
  <si>
    <t>BP0001972</t>
  </si>
  <si>
    <t>BP0001998</t>
  </si>
  <si>
    <t>FOREIGN TRADE COMPANY "METMASHEXPOR</t>
  </si>
  <si>
    <t>МЕТКОМЦЕНТР</t>
  </si>
  <si>
    <t>METCOM CENTER</t>
  </si>
  <si>
    <t>ХОБИТЕК</t>
  </si>
  <si>
    <t>KHOBITEK</t>
  </si>
  <si>
    <t>IN0006952</t>
  </si>
  <si>
    <t>B (JSC INPROM)</t>
  </si>
  <si>
    <t>ЕВРАЗ МАРКЕТ</t>
  </si>
  <si>
    <t>EVRAZ MARKET</t>
  </si>
  <si>
    <t>IN0006906</t>
  </si>
  <si>
    <t>JSC "INPROM"</t>
  </si>
  <si>
    <t>IN0001595</t>
  </si>
  <si>
    <t>СКАЗ</t>
  </si>
  <si>
    <t>IN0006956</t>
  </si>
  <si>
    <t>F (JSC INPROM)</t>
  </si>
  <si>
    <t>IN0006957</t>
  </si>
  <si>
    <t>G (JSC INPROM)</t>
  </si>
  <si>
    <t>IN0006951</t>
  </si>
  <si>
    <t>A (JSC INPROM)</t>
  </si>
  <si>
    <t>IN0006953</t>
  </si>
  <si>
    <t>C (JSC INPROM)</t>
  </si>
  <si>
    <t>ЖБИ-5</t>
  </si>
  <si>
    <t>JBI-5</t>
  </si>
  <si>
    <t>IN0006960</t>
  </si>
  <si>
    <t>JSC INPROM</t>
  </si>
  <si>
    <t>БЛИК Сервис РУС</t>
  </si>
  <si>
    <t>BLIK SERVICE RUS</t>
  </si>
  <si>
    <t>СВЯЗЬСТРОЙДЕТАЛЬ</t>
  </si>
  <si>
    <t>SVYAZSTROYDETAL</t>
  </si>
  <si>
    <t>СБК</t>
  </si>
  <si>
    <t>SBK</t>
  </si>
  <si>
    <t>ТД РУСИР</t>
  </si>
  <si>
    <t>TD RUSIR</t>
  </si>
  <si>
    <t>ЦЕНТРМЕТАЛ</t>
  </si>
  <si>
    <t>CENTERMETALL</t>
  </si>
  <si>
    <t>КАМЭНЕРГОСТРОЙПРОМ</t>
  </si>
  <si>
    <t>KAMENERGOSTROYPROM</t>
  </si>
  <si>
    <t>АРИЭЛЬ МЕТАЛЛ</t>
  </si>
  <si>
    <t>ARIEL METALL</t>
  </si>
  <si>
    <t>ОРГЭНЕРГОСТРОЙ</t>
  </si>
  <si>
    <t>ORGENERGOSTROY</t>
  </si>
  <si>
    <t>ЭСТА КОНСТРАКШЕН</t>
  </si>
  <si>
    <t>ESTA CONSTRUCTION</t>
  </si>
  <si>
    <t>Гагарин Пром Строй</t>
  </si>
  <si>
    <t>Gagarin Prom Stroy</t>
  </si>
  <si>
    <t>ПУС</t>
  </si>
  <si>
    <t>PUS</t>
  </si>
  <si>
    <t>МИАССКИЙ КПД</t>
  </si>
  <si>
    <t>MIASS</t>
  </si>
  <si>
    <t>ДЮРАБЛ БЕТОН</t>
  </si>
  <si>
    <t>DURABLE BETON</t>
  </si>
  <si>
    <t>Серпуховский ДСК</t>
  </si>
  <si>
    <t>DSK Serpukhov</t>
  </si>
  <si>
    <t>МЕТРО БЕТОН</t>
  </si>
  <si>
    <t>METROBETON</t>
  </si>
  <si>
    <t>ОЭК</t>
  </si>
  <si>
    <t>OEK JSC</t>
  </si>
  <si>
    <t>ЗАВОД МАЖИНО(КРОСТ)</t>
  </si>
  <si>
    <t>MAJINO FACTORY(KROST)</t>
  </si>
  <si>
    <t>СТРОЙЛАЙН</t>
  </si>
  <si>
    <t>STROYLINE</t>
  </si>
  <si>
    <t>МЕТРОСТРОЙ СЕВЕРНОЙ СТОЛИЦЫ</t>
  </si>
  <si>
    <t>METROSTROY</t>
  </si>
  <si>
    <t>СТРОЙМОНОЛИТ</t>
  </si>
  <si>
    <t>STROYMONOLIT</t>
  </si>
  <si>
    <t>КРОСТ КЛИН</t>
  </si>
  <si>
    <t>KROST KLIN</t>
  </si>
  <si>
    <t>КЖБМК</t>
  </si>
  <si>
    <t>KZHBMK</t>
  </si>
  <si>
    <t>УРАЛСИБ ТРЭЙД</t>
  </si>
  <si>
    <t>URALSIB TRADE</t>
  </si>
  <si>
    <t>МОСТОСТРОЙ ЧЕЛЯБИНСК</t>
  </si>
  <si>
    <t>MOSTOSTROY CHELYABINSK</t>
  </si>
  <si>
    <t>TRIMET</t>
  </si>
  <si>
    <t>customer_contact_id</t>
  </si>
  <si>
    <t>second_name</t>
  </si>
  <si>
    <t>first_name</t>
  </si>
  <si>
    <t>third_name</t>
  </si>
  <si>
    <t>status_contact</t>
  </si>
  <si>
    <t>position</t>
  </si>
  <si>
    <t>email</t>
  </si>
  <si>
    <t>phone_number</t>
  </si>
  <si>
    <t>Цай</t>
  </si>
  <si>
    <t>Дмитрий</t>
  </si>
  <si>
    <t>Валерьевич</t>
  </si>
  <si>
    <t>energetik@hrombur.ru</t>
  </si>
  <si>
    <t>+79067350834</t>
  </si>
  <si>
    <t>МЕЛЬНИКОВ</t>
  </si>
  <si>
    <t>Владимир</t>
  </si>
  <si>
    <t>ogm@mois1.ru</t>
  </si>
  <si>
    <t>+79773411720</t>
  </si>
  <si>
    <t>Герасимов</t>
  </si>
  <si>
    <t>Сергей</t>
  </si>
  <si>
    <t>S.GERASIMOV@FENSMA.RU</t>
  </si>
  <si>
    <t>ЧЕКАЛДИН</t>
  </si>
  <si>
    <t>МАКСИМ</t>
  </si>
  <si>
    <t>ПЕТРОВИЧ</t>
  </si>
  <si>
    <t>НАЧАЛЬНИК ЦЕХА</t>
  </si>
  <si>
    <t>2564716@mail.ru</t>
  </si>
  <si>
    <t>+79028700302</t>
  </si>
  <si>
    <t>Рулев</t>
  </si>
  <si>
    <t>Евгений</t>
  </si>
  <si>
    <t>зам. Генерального директора</t>
  </si>
  <si>
    <t>rul.evg@ya.ru</t>
  </si>
  <si>
    <t>+79028700447</t>
  </si>
  <si>
    <t>Рогозин</t>
  </si>
  <si>
    <t>Юрий</t>
  </si>
  <si>
    <t>Сергеевич</t>
  </si>
  <si>
    <t>2553800@mail.ru</t>
  </si>
  <si>
    <t>Комиссаров</t>
  </si>
  <si>
    <t>Алексей</t>
  </si>
  <si>
    <t>Викторович</t>
  </si>
  <si>
    <t>sur.snab@mail.ru</t>
  </si>
  <si>
    <t>+7-918-050-09-45</t>
  </si>
  <si>
    <t>+7-915-540-00-09</t>
  </si>
  <si>
    <t>чукачуб</t>
  </si>
  <si>
    <t>александр</t>
  </si>
  <si>
    <t>АЛЕКСАНДРОВИЧ</t>
  </si>
  <si>
    <t>25chubachuk@mail.ru</t>
  </si>
  <si>
    <t>903 412 30 98</t>
  </si>
  <si>
    <t>Соболевский</t>
  </si>
  <si>
    <t>Александр</t>
  </si>
  <si>
    <t>sobolevsky54@mail.ru</t>
  </si>
  <si>
    <t>+7 918 678 15 15</t>
  </si>
  <si>
    <t>Глушаков</t>
  </si>
  <si>
    <t>Максим</t>
  </si>
  <si>
    <t>Александрович</t>
  </si>
  <si>
    <t>glushakov@srrc.su</t>
  </si>
  <si>
    <t>+7 978 211 03 35</t>
  </si>
  <si>
    <t>Козубов</t>
  </si>
  <si>
    <t>kozuboved@rambler.ru</t>
  </si>
  <si>
    <t>+79218039894</t>
  </si>
  <si>
    <t>Тураев</t>
  </si>
  <si>
    <t>Мирон</t>
  </si>
  <si>
    <t>turaev@kcm-industry.ru</t>
  </si>
  <si>
    <t>Шубин</t>
  </si>
  <si>
    <t>Игоревич</t>
  </si>
  <si>
    <t>shubin@kcm-industry.ru</t>
  </si>
  <si>
    <t>Власов</t>
  </si>
  <si>
    <t>Петрович</t>
  </si>
  <si>
    <t>vlasov@kcm-industry.ru</t>
  </si>
  <si>
    <t>8 921 228 20 60</t>
  </si>
  <si>
    <t>Жиганов</t>
  </si>
  <si>
    <t>zhiganov@kcm-industry.ru</t>
  </si>
  <si>
    <t>8 921 803 54 24</t>
  </si>
  <si>
    <t>Отраднов</t>
  </si>
  <si>
    <t>Григорьевич</t>
  </si>
  <si>
    <t>9268809@mail.ru</t>
  </si>
  <si>
    <t>+79129268809</t>
  </si>
  <si>
    <t>+79123997782</t>
  </si>
  <si>
    <t>Бутенко</t>
  </si>
  <si>
    <t>Артем</t>
  </si>
  <si>
    <t>Smu158@yandex.ru</t>
  </si>
  <si>
    <t>+7 963 616-77-16</t>
  </si>
  <si>
    <t>Ефремова</t>
  </si>
  <si>
    <t>татьяна</t>
  </si>
  <si>
    <t>Васильевна</t>
  </si>
  <si>
    <t>главный инженер</t>
  </si>
  <si>
    <t>efr@sib-centr.ru</t>
  </si>
  <si>
    <t>Кириллова</t>
  </si>
  <si>
    <t>Ирина</t>
  </si>
  <si>
    <t>Владимировна</t>
  </si>
  <si>
    <t>бухгалтерия</t>
  </si>
  <si>
    <t>kirillova@sib-centr.ru</t>
  </si>
  <si>
    <t>+7(812) 464-82-55</t>
  </si>
  <si>
    <t>Михненков</t>
  </si>
  <si>
    <t>Павел</t>
  </si>
  <si>
    <t>Андреевич</t>
  </si>
  <si>
    <t>sibsnab1@gmail.com </t>
  </si>
  <si>
    <t>Иванов</t>
  </si>
  <si>
    <t>ivanov@sib-centr.ru </t>
  </si>
  <si>
    <t>Кирсанова</t>
  </si>
  <si>
    <t>Елена</t>
  </si>
  <si>
    <t>lkirsanova79@mail.ru</t>
  </si>
  <si>
    <t>+7(905)228-06-51</t>
  </si>
  <si>
    <t>Бердичевский</t>
  </si>
  <si>
    <t>Иосифович</t>
  </si>
  <si>
    <t>al-berd@mail.ru</t>
  </si>
  <si>
    <t>+7(921)343-1260</t>
  </si>
  <si>
    <t>Глухов</t>
  </si>
  <si>
    <t>Иван</t>
  </si>
  <si>
    <t>ivan-gluhov2014@yandex.ru</t>
  </si>
  <si>
    <t>Афенечев</t>
  </si>
  <si>
    <t>al.kons2011@yandex.ru</t>
  </si>
  <si>
    <t>+79106426209</t>
  </si>
  <si>
    <t>МАРКЕЛОВ</t>
  </si>
  <si>
    <t>РОМАН</t>
  </si>
  <si>
    <t>roman.markelov@rencons.com</t>
  </si>
  <si>
    <t>Кочак</t>
  </si>
  <si>
    <t>Чем</t>
  </si>
  <si>
    <t>cem.kocak@rencons.com</t>
  </si>
  <si>
    <t>+79295195529</t>
  </si>
  <si>
    <t>Суранов</t>
  </si>
  <si>
    <t>Алмазбек</t>
  </si>
  <si>
    <t>almazbek.suranov@rencons.com</t>
  </si>
  <si>
    <t>Туфанов</t>
  </si>
  <si>
    <t>Руслан</t>
  </si>
  <si>
    <t>ruslan.tufanov@rencons.com</t>
  </si>
  <si>
    <t>Николаевна</t>
  </si>
  <si>
    <t>6519160@mail.ru</t>
  </si>
  <si>
    <t>+79269086121</t>
  </si>
  <si>
    <t>Обухов</t>
  </si>
  <si>
    <t>ДМИТРИЙ</t>
  </si>
  <si>
    <t>ods@raidex.ru</t>
  </si>
  <si>
    <t>8 913 897 69 51</t>
  </si>
  <si>
    <t>Безродный</t>
  </si>
  <si>
    <t>ОЛЕГОВИЧ</t>
  </si>
  <si>
    <t>snab@raidex.ru</t>
  </si>
  <si>
    <t>+7 (913) 717-46-76</t>
  </si>
  <si>
    <t>Заводин</t>
  </si>
  <si>
    <t>Андрей</t>
  </si>
  <si>
    <t>Владимирович</t>
  </si>
  <si>
    <t>zav@raidex.ru</t>
  </si>
  <si>
    <t>+7 (913) 702-99-99</t>
  </si>
  <si>
    <t>Табакаева</t>
  </si>
  <si>
    <t>Наталья</t>
  </si>
  <si>
    <t>Викторовна</t>
  </si>
  <si>
    <t>buh@raidex.ru</t>
  </si>
  <si>
    <t>+7 (913) 926-59-84</t>
  </si>
  <si>
    <t>Нурмухаметов</t>
  </si>
  <si>
    <t>Ралиф</t>
  </si>
  <si>
    <t>Сазитович</t>
  </si>
  <si>
    <t>RSNurmuhametov@if-capital.ru</t>
  </si>
  <si>
    <t>Марциновская</t>
  </si>
  <si>
    <t>Надежда</t>
  </si>
  <si>
    <t>Леонидовна</t>
  </si>
  <si>
    <t>NLMarcinovskaja@if-capital.ru</t>
  </si>
  <si>
    <t>+7 (495) 505-6912; внутр. 49146</t>
  </si>
  <si>
    <t>Попов</t>
  </si>
  <si>
    <t>Анатольевич</t>
  </si>
  <si>
    <t>PopovVA@if-capital.ru</t>
  </si>
  <si>
    <t>965 448 09 56</t>
  </si>
  <si>
    <t>эмиров</t>
  </si>
  <si>
    <t>Артур</t>
  </si>
  <si>
    <t>Хийрбергович</t>
  </si>
  <si>
    <t>ACEmirov@if-capital.ru</t>
  </si>
  <si>
    <t>Рощин</t>
  </si>
  <si>
    <t>sunnymay23@gmail.com</t>
  </si>
  <si>
    <t>Галкин</t>
  </si>
  <si>
    <t>Леонидович</t>
  </si>
  <si>
    <t>ogm@gbipokrov.ru</t>
  </si>
  <si>
    <t>8 920 917-06-18</t>
  </si>
  <si>
    <t>Шаипов</t>
  </si>
  <si>
    <t>Зиннур</t>
  </si>
  <si>
    <t>shaipovzi@pik.ru</t>
  </si>
  <si>
    <t>+79017885610</t>
  </si>
  <si>
    <t>+7 910 703-72-98</t>
  </si>
  <si>
    <t>САКОВ</t>
  </si>
  <si>
    <t>ЮРИЙ</t>
  </si>
  <si>
    <t>ПАВЛОВИЧ</t>
  </si>
  <si>
    <t>ГЛАВНЫЙ ИНЖЕНЕР</t>
  </si>
  <si>
    <t>yu.sakov@pik-industry.ru</t>
  </si>
  <si>
    <t>+79266520426</t>
  </si>
  <si>
    <t>ИШМАКОВ</t>
  </si>
  <si>
    <t>АЛЕКСЕЙ</t>
  </si>
  <si>
    <t>a.ishmakov@pik-industry.ru</t>
  </si>
  <si>
    <t>+79109160370</t>
  </si>
  <si>
    <t>Кулагин</t>
  </si>
  <si>
    <t>ale.kulagin@pik-industry.ru</t>
  </si>
  <si>
    <t>985 156 42 84</t>
  </si>
  <si>
    <t>Гилев</t>
  </si>
  <si>
    <t>a.gilev@pzsp.ru</t>
  </si>
  <si>
    <t>родителев</t>
  </si>
  <si>
    <t>дмитрий</t>
  </si>
  <si>
    <t>олегович</t>
  </si>
  <si>
    <t>tz-gbi2014@mail.ru</t>
  </si>
  <si>
    <t>+7903 8457559</t>
  </si>
  <si>
    <t>6056356@mail.ru</t>
  </si>
  <si>
    <t>лисицин</t>
  </si>
  <si>
    <t>алексей</t>
  </si>
  <si>
    <t>сергеевич</t>
  </si>
  <si>
    <t>p6930013@mail.ru</t>
  </si>
  <si>
    <t>ЗАКУТНИЙ</t>
  </si>
  <si>
    <t>АЛЕКСАНДР</t>
  </si>
  <si>
    <t>zakutniy@pt-k.ru</t>
  </si>
  <si>
    <t>КАРЦЕВ</t>
  </si>
  <si>
    <t>Мастер Арматурного Цеха</t>
  </si>
  <si>
    <t>karcev@pt-k.ru</t>
  </si>
  <si>
    <t>+79035394159</t>
  </si>
  <si>
    <t>ЛЫСЕНКО</t>
  </si>
  <si>
    <t>ИНЖЕНЕР</t>
  </si>
  <si>
    <t>Alexander.Lysenko@peikko.com</t>
  </si>
  <si>
    <t>+79218080447</t>
  </si>
  <si>
    <t>ЩЕРБИНА</t>
  </si>
  <si>
    <t>СЕРГЕЙ</t>
  </si>
  <si>
    <t>НАЧАЛЬНИК ПРОИЗВОДСТВА</t>
  </si>
  <si>
    <t>Sergey.Shcherbina@peikko.com</t>
  </si>
  <si>
    <t>+79216402365</t>
  </si>
  <si>
    <t>ДЕНИСОВ</t>
  </si>
  <si>
    <t>ЕВГЕНИЙ</t>
  </si>
  <si>
    <t>Evgeny.Denisov@peikko.com</t>
  </si>
  <si>
    <t>БЕЛОУС</t>
  </si>
  <si>
    <t>ИГОРЬ</t>
  </si>
  <si>
    <t>ib@olenbetong.no</t>
  </si>
  <si>
    <t>+79217256998</t>
  </si>
  <si>
    <t>КАСАКОВА</t>
  </si>
  <si>
    <t>НАТАЛЬЯ</t>
  </si>
  <si>
    <t>ВЛАДИМИРОВНА</t>
  </si>
  <si>
    <t>NKasakova@mostro.ru</t>
  </si>
  <si>
    <t>Логачев</t>
  </si>
  <si>
    <t>Николаевич</t>
  </si>
  <si>
    <t>slogachev@mostro.ru</t>
  </si>
  <si>
    <t>+7925-00-95-21</t>
  </si>
  <si>
    <t>Кравченко</t>
  </si>
  <si>
    <t>захар</t>
  </si>
  <si>
    <t>главный механик</t>
  </si>
  <si>
    <t>zkravchenko@mostro.ru</t>
  </si>
  <si>
    <t>9852985481</t>
  </si>
  <si>
    <t>Гудеев</t>
  </si>
  <si>
    <t>Михайлович</t>
  </si>
  <si>
    <t>vgudeev@mostro.ru</t>
  </si>
  <si>
    <t>+79164973317</t>
  </si>
  <si>
    <t>+79166578721</t>
  </si>
  <si>
    <t>Ахременко</t>
  </si>
  <si>
    <t>Константин</t>
  </si>
  <si>
    <t>Георгиевич</t>
  </si>
  <si>
    <t>kahremenko@mostro.ru</t>
  </si>
  <si>
    <t>+7-495-223-00-14</t>
  </si>
  <si>
    <t>Карлов</t>
  </si>
  <si>
    <t>Михаил</t>
  </si>
  <si>
    <t>Иванович</t>
  </si>
  <si>
    <t>Mkarlov@mostro.ru</t>
  </si>
  <si>
    <t>Бессараб</t>
  </si>
  <si>
    <t>андрей</t>
  </si>
  <si>
    <t>abessarab@mostro.ru</t>
  </si>
  <si>
    <t>Мирная</t>
  </si>
  <si>
    <t>Оксана</t>
  </si>
  <si>
    <t>mirnaya@mo36.ru</t>
  </si>
  <si>
    <t>Полтавец</t>
  </si>
  <si>
    <t>poltavets.dl@mo36.ru</t>
  </si>
  <si>
    <t>+7-922-264-69-52</t>
  </si>
  <si>
    <t>Катаев</t>
  </si>
  <si>
    <t>kataev@mo36.ru</t>
  </si>
  <si>
    <t>+7 908 869-99-99</t>
  </si>
  <si>
    <t>evgeniy.popov@mo36.ru</t>
  </si>
  <si>
    <t>+7-982-910-84-35</t>
  </si>
  <si>
    <t>Ткачук</t>
  </si>
  <si>
    <t>tkachuk@ms11.ru</t>
  </si>
  <si>
    <t>Рябов</t>
  </si>
  <si>
    <t>Вадимович</t>
  </si>
  <si>
    <t>ryabov@mo36.ru</t>
  </si>
  <si>
    <t>Курамшин</t>
  </si>
  <si>
    <t>Владислав</t>
  </si>
  <si>
    <t>vkuramshin@mostro.ru</t>
  </si>
  <si>
    <t>+79037183784</t>
  </si>
  <si>
    <t>ТУРБИН</t>
  </si>
  <si>
    <t>МИХАИЛ</t>
  </si>
  <si>
    <t>mturbin@mostro.ru</t>
  </si>
  <si>
    <t>+79260628424</t>
  </si>
  <si>
    <t>Леонтьев </t>
  </si>
  <si>
    <t>leontyev.ka@lsrgroup.ru</t>
  </si>
  <si>
    <t>кондратьев</t>
  </si>
  <si>
    <t>павел</t>
  </si>
  <si>
    <t>kondratyev.ps@lsrgroup.ru</t>
  </si>
  <si>
    <t>Исламов</t>
  </si>
  <si>
    <t>Фаилович</t>
  </si>
  <si>
    <t>Islamov.AF@lsrgroup.ru</t>
  </si>
  <si>
    <t>+79221638695</t>
  </si>
  <si>
    <t>+7 (953) 001 38 11</t>
  </si>
  <si>
    <t>БОГОЛЮБОВ</t>
  </si>
  <si>
    <t>Bogolyubov.AA@lsrgroup.ru</t>
  </si>
  <si>
    <t>+7 (343) 215-99-43 (мест. 34841)</t>
  </si>
  <si>
    <t>Кулешов</t>
  </si>
  <si>
    <t>Kuleshov.DA@lsrgroup.ru</t>
  </si>
  <si>
    <t>Севастьянов</t>
  </si>
  <si>
    <t>Sevastyanov.AY@lsrgroup.ru</t>
  </si>
  <si>
    <t>+78123342300</t>
  </si>
  <si>
    <t>+7 (921) 980 30 51</t>
  </si>
  <si>
    <t>Смирнов</t>
  </si>
  <si>
    <t>Smirnov.AA2@lsrgroup.ru</t>
  </si>
  <si>
    <t>+7921)7590741</t>
  </si>
  <si>
    <t>Зотова</t>
  </si>
  <si>
    <t>Инна</t>
  </si>
  <si>
    <t>Zotova.IA@lsrgroup.ru</t>
  </si>
  <si>
    <t>(+7812)3342314(мест.3280)</t>
  </si>
  <si>
    <t>Казакеев</t>
  </si>
  <si>
    <t>Ведущий специалист</t>
  </si>
  <si>
    <t>Kazakeev.KO@lsrgroup.ru</t>
  </si>
  <si>
    <t>+78124068300,доб.84657</t>
  </si>
  <si>
    <t>+7 (921) 560 62 88</t>
  </si>
  <si>
    <t>Кальченко</t>
  </si>
  <si>
    <t>Kalchenko.AM@lsrgroup.ru</t>
  </si>
  <si>
    <t>+78124068300</t>
  </si>
  <si>
    <t>+7 (961) 610 62 56</t>
  </si>
  <si>
    <t>ДРАЧЕВ</t>
  </si>
  <si>
    <t>ДИРЕКТОР</t>
  </si>
  <si>
    <t>sedova6@list.ru</t>
  </si>
  <si>
    <t>+79213613198</t>
  </si>
  <si>
    <t>Кондрашов</t>
  </si>
  <si>
    <t>s.kondraschov2010@yandex.ru</t>
  </si>
  <si>
    <t>+79109144772</t>
  </si>
  <si>
    <t>Ткаченко</t>
  </si>
  <si>
    <t>Васильевич</t>
  </si>
  <si>
    <t>tkachenko_jon@bk.ru</t>
  </si>
  <si>
    <t>928 333 56-64</t>
  </si>
  <si>
    <t>Храмцова</t>
  </si>
  <si>
    <t>pn@craftmetall.ru</t>
  </si>
  <si>
    <t>+ 7 (985) 859-33-96</t>
  </si>
  <si>
    <t>Бычкова</t>
  </si>
  <si>
    <t>Юлия</t>
  </si>
  <si>
    <t>Валерьевна</t>
  </si>
  <si>
    <t>Yu.bychkova@kemdsk.ru</t>
  </si>
  <si>
    <t>8-923-533-06-68</t>
  </si>
  <si>
    <t>Капранов</t>
  </si>
  <si>
    <t>i.kapranov@kemdsk.ru</t>
  </si>
  <si>
    <t>+79502638704</t>
  </si>
  <si>
    <t>БАБИЧ</t>
  </si>
  <si>
    <t>dizil-energia@mail.ru</t>
  </si>
  <si>
    <t>karkas.energo@gmail.com</t>
  </si>
  <si>
    <t>Каракулов</t>
  </si>
  <si>
    <t>iko-prom@mail.ru</t>
  </si>
  <si>
    <t>+79165065063</t>
  </si>
  <si>
    <t>Малащенко</t>
  </si>
  <si>
    <t>Эдуард</t>
  </si>
  <si>
    <t>Федорович</t>
  </si>
  <si>
    <t>eduardmalastsenko@gmail.com</t>
  </si>
  <si>
    <t>+79159486542</t>
  </si>
  <si>
    <t>Кузнецов</t>
  </si>
  <si>
    <t>kz-mail@yandex.ru</t>
  </si>
  <si>
    <t>+79200441323</t>
  </si>
  <si>
    <t>+79997901807</t>
  </si>
  <si>
    <t>михайлов</t>
  </si>
  <si>
    <t>петр</t>
  </si>
  <si>
    <t>андреевич</t>
  </si>
  <si>
    <t xml:space="preserve">Заместитель ген.директора по производству </t>
  </si>
  <si>
    <t>jbk9@mail.ru</t>
  </si>
  <si>
    <t>+79030637214</t>
  </si>
  <si>
    <t>цапулин</t>
  </si>
  <si>
    <t>владимирович</t>
  </si>
  <si>
    <t>a651rm@mail.ru</t>
  </si>
  <si>
    <t>БУЙВАН</t>
  </si>
  <si>
    <t>buivan@jbi74.ru</t>
  </si>
  <si>
    <t>+79080700181</t>
  </si>
  <si>
    <t>Карабань</t>
  </si>
  <si>
    <t>ВЯЧЕСЛАВ</t>
  </si>
  <si>
    <t>karaban.vv@gbi1.org</t>
  </si>
  <si>
    <t>+7-921-932-68-37</t>
  </si>
  <si>
    <t>ДОГИЛЬ</t>
  </si>
  <si>
    <t>dogil.sv@gbi1.org</t>
  </si>
  <si>
    <t>812) 406-83-00 доб. 846-41</t>
  </si>
  <si>
    <t>Девятияров</t>
  </si>
  <si>
    <t>Кирилл</t>
  </si>
  <si>
    <t>k1r1ll@inbox.ru</t>
  </si>
  <si>
    <t>+7950 821 43 03</t>
  </si>
  <si>
    <t>Корчуков</t>
  </si>
  <si>
    <t>korchukovivan@mail.ru</t>
  </si>
  <si>
    <t>+79104583905</t>
  </si>
  <si>
    <t>ЕГОР</t>
  </si>
  <si>
    <t>kraus.em@dnsgroup.ru</t>
  </si>
  <si>
    <t>Морозов</t>
  </si>
  <si>
    <t>Геннадьевич</t>
  </si>
  <si>
    <t>morozovdsk@mail.ru</t>
  </si>
  <si>
    <t>9112611591</t>
  </si>
  <si>
    <t>Голубев</t>
  </si>
  <si>
    <t>agolubev@dkdrevo.ru</t>
  </si>
  <si>
    <t>Подопригора</t>
  </si>
  <si>
    <t>Валерий</t>
  </si>
  <si>
    <t>vpodoprigora@dkdrevo.ru</t>
  </si>
  <si>
    <t>Евгеньевич</t>
  </si>
  <si>
    <t>akarlov@dkdrevo.ru</t>
  </si>
  <si>
    <t>Кузьмин</t>
  </si>
  <si>
    <t>mexanik@dipos-spb.ru</t>
  </si>
  <si>
    <t>Осадчий</t>
  </si>
  <si>
    <t>Егорович</t>
  </si>
  <si>
    <t>523@dipos.ru</t>
  </si>
  <si>
    <t>+79685299762</t>
  </si>
  <si>
    <t>566@dipos.ru</t>
  </si>
  <si>
    <t>ИВАН</t>
  </si>
  <si>
    <t>ceh@zavodkarkas.ru</t>
  </si>
  <si>
    <t>+79191135995</t>
  </si>
  <si>
    <t>Бургарт</t>
  </si>
  <si>
    <t>директор</t>
  </si>
  <si>
    <t>dir@zavodkarkas.ru</t>
  </si>
  <si>
    <t>recon52@mail.ru</t>
  </si>
  <si>
    <t>987 800 96 77</t>
  </si>
  <si>
    <t>Рябцева</t>
  </si>
  <si>
    <t>Мария</t>
  </si>
  <si>
    <t>Инженер ОМТО</t>
  </si>
  <si>
    <t>ryabceva.mb@78stroy.ru</t>
  </si>
  <si>
    <t>+78137148071доб279</t>
  </si>
  <si>
    <t>+7 (921) 755 41 98</t>
  </si>
  <si>
    <t>путнис</t>
  </si>
  <si>
    <t>марина</t>
  </si>
  <si>
    <t>вячеславовна</t>
  </si>
  <si>
    <t>putnis.mv@78stroy.ru</t>
  </si>
  <si>
    <t>Николаев</t>
  </si>
  <si>
    <t>Главный механик</t>
  </si>
  <si>
    <t>nikolaev.an@78stroy.ru</t>
  </si>
  <si>
    <t>+7(921)3212305</t>
  </si>
  <si>
    <t>+78137148000</t>
  </si>
  <si>
    <t>чертов</t>
  </si>
  <si>
    <t>михаил</t>
  </si>
  <si>
    <t>chertov.ma@78stroy.ru</t>
  </si>
  <si>
    <t>новгородцев</t>
  </si>
  <si>
    <t>витальевич</t>
  </si>
  <si>
    <t>novgorodtsev.dv@78stroy.ru</t>
  </si>
  <si>
    <t>Пушкарева</t>
  </si>
  <si>
    <t>Анастасия</t>
  </si>
  <si>
    <t>PushkarevaAA@velesstroy.com</t>
  </si>
  <si>
    <t>+79067484737</t>
  </si>
  <si>
    <t>Чибова</t>
  </si>
  <si>
    <t>ChibovaYV@velesstroy.com</t>
  </si>
  <si>
    <t>+79250113593</t>
  </si>
  <si>
    <t>НАВРОЦКАЯ</t>
  </si>
  <si>
    <t>ИРИНА</t>
  </si>
  <si>
    <t>NavrotskayaIV@velesstroy.com</t>
  </si>
  <si>
    <t>ШЕРШАКОВА</t>
  </si>
  <si>
    <t>КРИСТИНА</t>
  </si>
  <si>
    <t>АНАТОЛЬЕВНА</t>
  </si>
  <si>
    <t>DemyanovaKA@velesstroy.com</t>
  </si>
  <si>
    <t>Вейнович</t>
  </si>
  <si>
    <t>Саша</t>
  </si>
  <si>
    <t>VeynovichS@velesstroy.com</t>
  </si>
  <si>
    <t>ЖЕЛНОВ</t>
  </si>
  <si>
    <t>АНТОН</t>
  </si>
  <si>
    <t>zhelnov.87@bk.ru</t>
  </si>
  <si>
    <t>+79125647327</t>
  </si>
  <si>
    <t>МАЛБАШИЧ</t>
  </si>
  <si>
    <t>ДАРКО</t>
  </si>
  <si>
    <t>MalbasicD@velesstroy.com</t>
  </si>
  <si>
    <t>+79250105643</t>
  </si>
  <si>
    <t>ЙОКСИМОВИЧ</t>
  </si>
  <si>
    <t>ДУМАШ</t>
  </si>
  <si>
    <t>JoksimovicD@velesstroy.com</t>
  </si>
  <si>
    <t>+79282557833</t>
  </si>
  <si>
    <t>ПАШИНА</t>
  </si>
  <si>
    <t>ЛЮДМИЛА</t>
  </si>
  <si>
    <t>L.Pashina@brastr.ru</t>
  </si>
  <si>
    <t>+79191700951</t>
  </si>
  <si>
    <t>ШУЛЬГИНОВА</t>
  </si>
  <si>
    <t>ЕЛЕНА</t>
  </si>
  <si>
    <t>E.Shulginova@brastr.ru</t>
  </si>
  <si>
    <t>+79807970330</t>
  </si>
  <si>
    <t>Боблак</t>
  </si>
  <si>
    <t>A.Boblak@brastr.ru</t>
  </si>
  <si>
    <t>+79102149609</t>
  </si>
  <si>
    <t>Курто</t>
  </si>
  <si>
    <t>S.Kurto@brastr.ru</t>
  </si>
  <si>
    <t>+79207253314</t>
  </si>
  <si>
    <t>ЗЕНИН</t>
  </si>
  <si>
    <t>A.Zenin@brastr.ru</t>
  </si>
  <si>
    <t>+79510714144</t>
  </si>
  <si>
    <t>КОРНИЕНКО</t>
  </si>
  <si>
    <t>ОТДЕЛ ЗАКУПОК</t>
  </si>
  <si>
    <t>D.Kornienko@brastr.ru</t>
  </si>
  <si>
    <t>+79191700806</t>
  </si>
  <si>
    <t>ЧЕРЕНКОВ</t>
  </si>
  <si>
    <t>ИНЖЕНЕР ПТО</t>
  </si>
  <si>
    <t>I.Cherenkov@brastr.ru</t>
  </si>
  <si>
    <t>+79513243970</t>
  </si>
  <si>
    <t>Игорь</t>
  </si>
  <si>
    <t>ivankovpi@betoneks.ru</t>
  </si>
  <si>
    <t>+79626956520</t>
  </si>
  <si>
    <t>Самохин</t>
  </si>
  <si>
    <t>+79211813927</t>
  </si>
  <si>
    <t>Косенков</t>
  </si>
  <si>
    <t>kosenkov@berit.ru</t>
  </si>
  <si>
    <t>+79678514510</t>
  </si>
  <si>
    <t>Шишин</t>
  </si>
  <si>
    <t>Денис</t>
  </si>
  <si>
    <t>shishin@berit.ru</t>
  </si>
  <si>
    <t>+79678514515</t>
  </si>
  <si>
    <t>Пенкин</t>
  </si>
  <si>
    <t>Вячеслав</t>
  </si>
  <si>
    <t>Начальник цеха</t>
  </si>
  <si>
    <t>penkin@berit.ru</t>
  </si>
  <si>
    <t>+79678514524</t>
  </si>
  <si>
    <t>ЗАКАРАУСКАС</t>
  </si>
  <si>
    <t>АНДРЕЙ</t>
  </si>
  <si>
    <t>9162737050@mail.ru</t>
  </si>
  <si>
    <t>+79162737050</t>
  </si>
  <si>
    <t>БОЛДИН</t>
  </si>
  <si>
    <t>engineer@armicon.ru</t>
  </si>
  <si>
    <t>+79152550166</t>
  </si>
  <si>
    <t>Лавринчук</t>
  </si>
  <si>
    <t>Lavr@armicon.ru</t>
  </si>
  <si>
    <t>+79852369960</t>
  </si>
  <si>
    <t>Буряк</t>
  </si>
  <si>
    <t>Марина</t>
  </si>
  <si>
    <t>отдел снабжения</t>
  </si>
  <si>
    <t>mburyak@alk-company.ru</t>
  </si>
  <si>
    <t>+79181092366</t>
  </si>
  <si>
    <t>(862)555-33-33, доб.122</t>
  </si>
  <si>
    <t>Кецап</t>
  </si>
  <si>
    <t>Эдиб</t>
  </si>
  <si>
    <t>ekecap@bk.ru</t>
  </si>
  <si>
    <t>+79388733994</t>
  </si>
  <si>
    <t>Борханова</t>
  </si>
  <si>
    <t>Зилия</t>
  </si>
  <si>
    <t>финансовый директор</t>
  </si>
  <si>
    <t>Borhanova@avsst.ru</t>
  </si>
  <si>
    <t>+79372118880</t>
  </si>
  <si>
    <t>ИРИНИН</t>
  </si>
  <si>
    <t>ВЛАДИМИР</t>
  </si>
  <si>
    <t>irinin@abz1.ru</t>
  </si>
  <si>
    <t>+79277769594</t>
  </si>
  <si>
    <t>БАТУРИН</t>
  </si>
  <si>
    <t>технический директор</t>
  </si>
  <si>
    <t>Baturin_a@yahoo.com</t>
  </si>
  <si>
    <t>+79370796817</t>
  </si>
  <si>
    <t>Яковлев</t>
  </si>
  <si>
    <t>Виктор</t>
  </si>
  <si>
    <t xml:space="preserve"> 8 916 640 81 84</t>
  </si>
  <si>
    <t>Руководитель</t>
  </si>
  <si>
    <t>+79037336543</t>
  </si>
  <si>
    <t>Леуравьева</t>
  </si>
  <si>
    <t>+998901897810</t>
  </si>
  <si>
    <t>Герцик</t>
  </si>
  <si>
    <t>Главный сварщик</t>
  </si>
  <si>
    <t>+79145859411</t>
  </si>
  <si>
    <t>+79140485790</t>
  </si>
  <si>
    <t>903 758 48 63</t>
  </si>
  <si>
    <t>903 758 56 02</t>
  </si>
  <si>
    <t>Звонков</t>
  </si>
  <si>
    <t>Вадим</t>
  </si>
  <si>
    <t>+79039996035</t>
  </si>
  <si>
    <t>ГОЛОПЯТИН</t>
  </si>
  <si>
    <t>+79234862750</t>
  </si>
  <si>
    <t>Михайлов</t>
  </si>
  <si>
    <t>8915427 10-79</t>
  </si>
  <si>
    <t>ГАЛЬЦЕВ</t>
  </si>
  <si>
    <t>+79104662777</t>
  </si>
  <si>
    <t>+79617152707</t>
  </si>
  <si>
    <t>ИУДИН</t>
  </si>
  <si>
    <t>КУдрявцев</t>
  </si>
  <si>
    <t>916 7521553</t>
  </si>
  <si>
    <t>Дорогавцев</t>
  </si>
  <si>
    <t>+79169758004</t>
  </si>
  <si>
    <t>+7 (903) 881 40 35</t>
  </si>
  <si>
    <t>Пугачев</t>
  </si>
  <si>
    <t>Заведующий складом</t>
  </si>
  <si>
    <t>+79164559420</t>
  </si>
  <si>
    <t>КОРОЛЕВ</t>
  </si>
  <si>
    <t>+79150408552</t>
  </si>
  <si>
    <t>+79037124796</t>
  </si>
  <si>
    <t>РИДАЛЬ</t>
  </si>
  <si>
    <t>+79507238093</t>
  </si>
  <si>
    <t>Николай</t>
  </si>
  <si>
    <t>8 905 544 34 00</t>
  </si>
  <si>
    <t>Анисимов</t>
  </si>
  <si>
    <t>Юрьевич</t>
  </si>
  <si>
    <t>+79262353118</t>
  </si>
  <si>
    <t>кирилл</t>
  </si>
  <si>
    <t>нач.производства</t>
  </si>
  <si>
    <t>+79213212305</t>
  </si>
  <si>
    <t>Йованович</t>
  </si>
  <si>
    <t>Геибов</t>
  </si>
  <si>
    <t>Алимурадович</t>
  </si>
  <si>
    <t>+79163470606</t>
  </si>
  <si>
    <t>+79162320798</t>
  </si>
  <si>
    <t>КАМИЛЬ</t>
  </si>
  <si>
    <t>+79510965327</t>
  </si>
  <si>
    <t>Шабалов</t>
  </si>
  <si>
    <t>shabalov@armicon.ru</t>
  </si>
  <si>
    <t>Турецков</t>
  </si>
  <si>
    <t>Илья</t>
  </si>
  <si>
    <t>tureckov@armicon.ru</t>
  </si>
  <si>
    <t>Младова</t>
  </si>
  <si>
    <t>Татьяна</t>
  </si>
  <si>
    <t>Отдел снабжения  ООО «Тесса»</t>
  </si>
  <si>
    <t>t.mladova@mk-tessa.ru</t>
  </si>
  <si>
    <t>+7(965)436-8320</t>
  </si>
  <si>
    <t>+7(960)712-3814</t>
  </si>
  <si>
    <t>Билялов</t>
  </si>
  <si>
    <t>Рамис</t>
  </si>
  <si>
    <t>r.bilyalov@mk-tessa.ru</t>
  </si>
  <si>
    <t>Мельников</t>
  </si>
  <si>
    <t>Генеральный директор</t>
  </si>
  <si>
    <t>Давлетшин</t>
  </si>
  <si>
    <t>r.davletshin@mk-tessa.ru</t>
  </si>
  <si>
    <t>+7 918 040 10 68</t>
  </si>
  <si>
    <t>Степанов</t>
  </si>
  <si>
    <t>Директор по производству</t>
  </si>
  <si>
    <t>msm5gling@rambler.ru</t>
  </si>
  <si>
    <t>+7 985 429 11 55</t>
  </si>
  <si>
    <t>+7 922 254 38 19</t>
  </si>
  <si>
    <t>Субботин</t>
  </si>
  <si>
    <t>Менеджер по снабжению</t>
  </si>
  <si>
    <t>409901@mail.ru</t>
  </si>
  <si>
    <t>8(8332) 40-99-01</t>
  </si>
  <si>
    <t>8-982-383-10-90</t>
  </si>
  <si>
    <t>Каравайцев</t>
  </si>
  <si>
    <t>Зам нач. арматурного цеха</t>
  </si>
  <si>
    <t>skelt@list.ru</t>
  </si>
  <si>
    <t>+7 9049799962</t>
  </si>
  <si>
    <t>Кудланов</t>
  </si>
  <si>
    <t>Гл. инженер</t>
  </si>
  <si>
    <t>kua@kpd.miass.ru</t>
  </si>
  <si>
    <t>+7 919 936 66 73</t>
  </si>
  <si>
    <t>Технический директор</t>
  </si>
  <si>
    <t>+7 916 307 85 72</t>
  </si>
  <si>
    <t>Мамгетов</t>
  </si>
  <si>
    <t>Мурат</t>
  </si>
  <si>
    <t>m.mamgetov@gmail.com</t>
  </si>
  <si>
    <t>8-938-489-27-57</t>
  </si>
  <si>
    <t>Черепанов</t>
  </si>
  <si>
    <t>techdir@ris38.ru</t>
  </si>
  <si>
    <t>+79246323335</t>
  </si>
  <si>
    <t>+79016573303</t>
  </si>
  <si>
    <t>Капитонов</t>
  </si>
  <si>
    <t>Нач. участка</t>
  </si>
  <si>
    <t>ekapitonov@arielmetal.ru</t>
  </si>
  <si>
    <t xml:space="preserve">+7 (812) 248-08-88 </t>
  </si>
  <si>
    <t>Седов</t>
  </si>
  <si>
    <t>Борисович</t>
  </si>
  <si>
    <t>asedov@sktk-ppu.ru</t>
  </si>
  <si>
    <t>+7 (495) 981-41-40 (доб. 0627)</t>
  </si>
  <si>
    <t>Чернявский</t>
  </si>
  <si>
    <t>Роман</t>
  </si>
  <si>
    <t>Директор филиала</t>
  </si>
  <si>
    <t>rchernyavskiy@arielmetal.ru</t>
  </si>
  <si>
    <t>+7 812 248-08-88</t>
  </si>
  <si>
    <t>Буланцев</t>
  </si>
  <si>
    <t>Гл. механик</t>
  </si>
  <si>
    <t>andrey.bulancev@metrostr.ru</t>
  </si>
  <si>
    <t>+7 (923) 500-32-22</t>
  </si>
  <si>
    <t>Коротеев</t>
  </si>
  <si>
    <t>koroteev@hobitek.ru</t>
  </si>
  <si>
    <t>8 (920)-431-99-24</t>
  </si>
  <si>
    <t>Чуб</t>
  </si>
  <si>
    <t>Директор</t>
  </si>
  <si>
    <t>iliachub@mail.ru</t>
  </si>
  <si>
    <t>+7-921-930-60-48</t>
  </si>
  <si>
    <t>Климов</t>
  </si>
  <si>
    <t>cergey.klimov15@mail.ru</t>
  </si>
  <si>
    <t>+7978 900 93 27</t>
  </si>
  <si>
    <t>+7 931 370 29 19</t>
  </si>
  <si>
    <t>+7 982 781 72 66</t>
  </si>
  <si>
    <t>Алексейчук</t>
  </si>
  <si>
    <t>Начальник арматурного цеха</t>
  </si>
  <si>
    <t>+7 921 803 98 85</t>
  </si>
  <si>
    <t>order_id</t>
  </si>
  <si>
    <t>part_id</t>
  </si>
  <si>
    <t>qty</t>
  </si>
  <si>
    <t>price_exw(pc)</t>
  </si>
  <si>
    <t>transport(order_id)</t>
  </si>
  <si>
    <t>packing(order_id)</t>
  </si>
  <si>
    <t>total(VAD)</t>
  </si>
  <si>
    <t>total_order(vad)</t>
  </si>
  <si>
    <t>status()</t>
  </si>
  <si>
    <t>TYPE</t>
  </si>
  <si>
    <t>DESCRIPTION</t>
  </si>
  <si>
    <t>SCH_GTM</t>
  </si>
  <si>
    <t>CM PRO, GTM</t>
  </si>
  <si>
    <t>SCH_ROTOR</t>
  </si>
  <si>
    <t>R/RB/RC/RAD</t>
  </si>
  <si>
    <t>SCH_IDEA</t>
  </si>
  <si>
    <t>SCH_CUT&amp;BEND</t>
  </si>
  <si>
    <t>RETA/PRIMA/FORMULA/NEXTRA/EURA/COIL/SPIREX</t>
  </si>
  <si>
    <t>SCH_WIREDRAW</t>
  </si>
  <si>
    <t>COLD/STRETCH DRIVE</t>
  </si>
  <si>
    <t>SCH_STRIP</t>
  </si>
  <si>
    <t>STRIP</t>
  </si>
  <si>
    <t>SCH_MESH</t>
  </si>
  <si>
    <t>MESHLINE/VERSALINE/SMARTMESH</t>
  </si>
  <si>
    <t>SCH_BARCUT</t>
  </si>
  <si>
    <t>C/BAT/FIXT/PULLINE/SHEARLINE</t>
  </si>
  <si>
    <t>SCH_BARWISER</t>
  </si>
  <si>
    <t>BARWISER</t>
  </si>
  <si>
    <t>SCH_FLATBEND</t>
  </si>
  <si>
    <t>P/ROBOMASTER/CER</t>
  </si>
  <si>
    <t>SCH_MESHPROCESSING</t>
  </si>
  <si>
    <t>PRE/TRG</t>
  </si>
  <si>
    <t>SCH_MESHASSEMBLING</t>
  </si>
  <si>
    <t>MULTIASSEMBLER</t>
  </si>
  <si>
    <t>SCH_AUXDEVICE</t>
  </si>
  <si>
    <t>FRANCO/COIL SPIDER/ST</t>
  </si>
  <si>
    <t>AWM_ROTOR</t>
  </si>
  <si>
    <t>DUOSTRAIGHT/H</t>
  </si>
  <si>
    <t>AWM_GIRDER</t>
  </si>
  <si>
    <t>GIRDER</t>
  </si>
  <si>
    <t>AWM_PRECAST_MESH</t>
  </si>
  <si>
    <t>FLEXIWELD</t>
  </si>
  <si>
    <t>AWM_STRUCT_MESH</t>
  </si>
  <si>
    <t>EASYNET/PREFLEX</t>
  </si>
  <si>
    <t>AWM_CURVED_MESH</t>
  </si>
  <si>
    <t>TNL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</si>
</sst>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 #,##0_-;_-* &quot;-&quot;??_-;_-@"/>
    <numFmt numFmtId="165" formatCode="_-* #,##0.00\ &quot;₽&quot;_-;\-* #,##0.00\ &quot;₽&quot;_-;_-* &quot;-&quot;??\ &quot;₽&quot;_-;_-@"/>
  </numFmts>
  <fonts count="13">
    <font>
      <sz val="11.0"/>
      <color theme="1"/>
      <name val="Calibri"/>
      <scheme val="minor"/>
    </font>
    <font>
      <sz val="11.0"/>
      <color theme="1"/>
      <name val="Calibri"/>
    </font>
    <font>
      <sz val="10.0"/>
      <color rgb="FF000000"/>
      <name val="Arial"/>
    </font>
    <font>
      <u/>
      <sz val="11.0"/>
      <color theme="1"/>
      <name val="Calibri"/>
    </font>
    <font>
      <sz val="10.0"/>
      <color theme="1"/>
      <name val="Arial"/>
    </font>
    <font>
      <sz val="11.0"/>
      <color rgb="FF000099"/>
      <name val="Calibri"/>
    </font>
    <font>
      <sz val="10.0"/>
      <color rgb="FF0000CC"/>
      <name val="Arimo"/>
    </font>
    <font>
      <sz val="10.0"/>
      <color rgb="FF0000CC"/>
      <name val="Calibri"/>
    </font>
    <font>
      <sz val="11.0"/>
      <color rgb="FF000000"/>
      <name val="Calibri"/>
    </font>
    <font>
      <color theme="1"/>
      <name val="Calibri"/>
      <scheme val="minor"/>
    </font>
    <font>
      <u/>
      <color rgb="FF0000FF"/>
    </font>
    <font>
      <b/>
      <sz val="11.0"/>
      <color theme="0"/>
      <name val="Calibri"/>
    </font>
    <font>
      <b/>
      <sz val="11.0"/>
      <color theme="1"/>
      <name val="Calibri"/>
    </font>
  </fonts>
  <fills count="10">
    <fill>
      <patternFill patternType="none"/>
    </fill>
    <fill>
      <patternFill patternType="lightGray"/>
    </fill>
    <fill>
      <patternFill patternType="solid">
        <fgColor rgb="FF92D050"/>
        <bgColor rgb="FF92D050"/>
      </patternFill>
    </fill>
    <fill>
      <patternFill patternType="solid">
        <fgColor rgb="FFD9E2F3"/>
        <bgColor rgb="FFD9E2F3"/>
      </patternFill>
    </fill>
    <fill>
      <patternFill patternType="solid">
        <fgColor rgb="FFC0C0C0"/>
        <bgColor rgb="FFC0C0C0"/>
      </patternFill>
    </fill>
    <fill>
      <patternFill patternType="solid">
        <fgColor rgb="FFFFFF00"/>
        <bgColor rgb="FFFFFF00"/>
      </patternFill>
    </fill>
    <fill>
      <patternFill patternType="solid">
        <fgColor rgb="FF0070C0"/>
        <bgColor rgb="FF0070C0"/>
      </patternFill>
    </fill>
    <fill>
      <patternFill patternType="solid">
        <fgColor rgb="FF00B0F0"/>
        <bgColor rgb="FF00B0F0"/>
      </patternFill>
    </fill>
    <fill>
      <patternFill patternType="solid">
        <fgColor rgb="FFE2EFD9"/>
        <bgColor rgb="FFE2EFD9"/>
      </patternFill>
    </fill>
    <fill>
      <patternFill patternType="solid">
        <fgColor theme="4"/>
        <bgColor theme="4"/>
      </patternFill>
    </fill>
  </fills>
  <borders count="7">
    <border/>
    <border>
      <left style="thin">
        <color rgb="FF000000"/>
      </left>
      <right style="thin">
        <color rgb="FF000000"/>
      </right>
      <top style="thin">
        <color rgb="FF000000"/>
      </top>
      <bottom style="thin">
        <color rgb="FF000000"/>
      </bottom>
    </border>
    <border>
      <left/>
      <right/>
      <top/>
      <bottom/>
    </border>
    <border>
      <right style="thin">
        <color rgb="FF000000"/>
      </right>
    </border>
    <border>
      <left style="thin">
        <color rgb="FF000000"/>
      </left>
      <right style="thin">
        <color rgb="FF000000"/>
      </right>
    </border>
    <border>
      <left style="thin">
        <color rgb="FF000000"/>
      </left>
      <right style="thin">
        <color rgb="FF000000"/>
      </right>
      <top/>
      <bottom/>
    </border>
    <border>
      <left style="thin">
        <color rgb="FF000000"/>
      </left>
      <right/>
      <top/>
      <bottom/>
    </border>
  </borders>
  <cellStyleXfs count="1">
    <xf borderId="0" fillId="0" fontId="0" numFmtId="0" applyAlignment="1" applyFont="1"/>
  </cellStyleXfs>
  <cellXfs count="9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164" xfId="0" applyAlignment="1" applyBorder="1" applyFont="1" applyNumberFormat="1">
      <alignment vertical="center"/>
    </xf>
    <xf borderId="1" fillId="0" fontId="1" numFmtId="165" xfId="0" applyAlignment="1" applyBorder="1" applyFont="1" applyNumberFormat="1">
      <alignment vertical="center"/>
    </xf>
    <xf borderId="1" fillId="2" fontId="1" numFmtId="0" xfId="0" applyAlignment="1" applyBorder="1" applyFill="1" applyFont="1">
      <alignment vertical="center"/>
    </xf>
    <xf borderId="1" fillId="2" fontId="1" numFmtId="2" xfId="0" applyAlignment="1" applyBorder="1" applyFont="1" applyNumberFormat="1">
      <alignment vertical="center"/>
    </xf>
    <xf borderId="1" fillId="2" fontId="1" numFmtId="0" xfId="0" applyAlignment="1" applyBorder="1" applyFont="1">
      <alignment shrinkToFit="0" vertical="center" wrapText="1"/>
    </xf>
    <xf borderId="1" fillId="0" fontId="2" numFmtId="0" xfId="0" applyAlignment="1" applyBorder="1" applyFont="1">
      <alignment horizontal="left" shrinkToFit="0" vertical="center" wrapText="1"/>
    </xf>
    <xf borderId="1" fillId="0" fontId="1" numFmtId="0" xfId="0" applyAlignment="1" applyBorder="1" applyFont="1">
      <alignment horizontal="left" shrinkToFit="0" vertical="center" wrapText="1"/>
    </xf>
    <xf borderId="1" fillId="0" fontId="1" numFmtId="0" xfId="0" applyAlignment="1" applyBorder="1" applyFont="1">
      <alignment horizontal="left" vertical="center"/>
    </xf>
    <xf borderId="1" fillId="0" fontId="1" numFmtId="0" xfId="0" applyAlignment="1" applyBorder="1" applyFont="1">
      <alignment horizontal="center" shrinkToFit="0" vertical="center" wrapText="1"/>
    </xf>
    <xf borderId="1" fillId="0" fontId="1" numFmtId="49" xfId="0" applyAlignment="1" applyBorder="1" applyFont="1" applyNumberFormat="1">
      <alignment horizontal="center" vertical="center"/>
    </xf>
    <xf borderId="1" fillId="0" fontId="1" numFmtId="49" xfId="0" applyAlignment="1" applyBorder="1" applyFont="1" applyNumberFormat="1">
      <alignment vertical="center"/>
    </xf>
    <xf borderId="1" fillId="3" fontId="1" numFmtId="49" xfId="0" applyBorder="1" applyFill="1" applyFont="1" applyNumberFormat="1"/>
    <xf borderId="1" fillId="3" fontId="1" numFmtId="0" xfId="0" applyBorder="1" applyFont="1"/>
    <xf borderId="0" fillId="0" fontId="1" numFmtId="0" xfId="0" applyAlignment="1" applyFont="1">
      <alignment horizontal="left" vertical="top"/>
    </xf>
    <xf borderId="0" fillId="0" fontId="1" numFmtId="0" xfId="0" applyAlignment="1" applyFont="1">
      <alignment horizontal="left" vertical="top"/>
    </xf>
    <xf borderId="1" fillId="0" fontId="1" numFmtId="0" xfId="0" applyAlignment="1" applyBorder="1" applyFont="1">
      <alignment horizontal="left" shrinkToFit="0" vertical="top" wrapText="1"/>
    </xf>
    <xf borderId="1" fillId="0" fontId="1" numFmtId="0" xfId="0" applyAlignment="1" applyBorder="1" applyFont="1">
      <alignment horizontal="left" vertical="top"/>
    </xf>
    <xf borderId="1" fillId="2" fontId="1" numFmtId="2" xfId="0" applyAlignment="1" applyBorder="1" applyFont="1" applyNumberFormat="1">
      <alignment horizontal="left" vertical="top"/>
    </xf>
    <xf borderId="1" fillId="3" fontId="2" numFmtId="49" xfId="0" applyAlignment="1" applyBorder="1" applyFont="1" applyNumberFormat="1">
      <alignment horizontal="left" vertical="top"/>
    </xf>
    <xf borderId="1" fillId="3" fontId="2" numFmtId="0" xfId="0" applyAlignment="1" applyBorder="1" applyFont="1">
      <alignment horizontal="left" vertical="top"/>
    </xf>
    <xf borderId="0" fillId="0" fontId="1" numFmtId="0" xfId="0" applyAlignment="1" applyFont="1">
      <alignment horizontal="left" shrinkToFit="0" vertical="top" wrapText="1"/>
    </xf>
    <xf quotePrefix="1" borderId="1" fillId="3" fontId="1" numFmtId="49" xfId="0" applyBorder="1" applyFont="1" applyNumberFormat="1"/>
    <xf quotePrefix="1" borderId="1" fillId="3" fontId="2" numFmtId="49" xfId="0" applyAlignment="1" applyBorder="1" applyFont="1" applyNumberFormat="1">
      <alignment horizontal="left" vertical="top"/>
    </xf>
    <xf borderId="1" fillId="3" fontId="1" numFmtId="0" xfId="0" applyAlignment="1" applyBorder="1" applyFont="1">
      <alignment shrinkToFit="0" wrapText="1"/>
    </xf>
    <xf borderId="1" fillId="3" fontId="2" numFmtId="1" xfId="0" applyAlignment="1" applyBorder="1" applyFont="1" applyNumberFormat="1">
      <alignment horizontal="left" vertical="top"/>
    </xf>
    <xf borderId="0" fillId="0" fontId="3" numFmtId="0" xfId="0" applyAlignment="1" applyFont="1">
      <alignment horizontal="left" vertical="top"/>
    </xf>
    <xf borderId="1" fillId="3" fontId="1" numFmtId="49" xfId="0" applyAlignment="1" applyBorder="1" applyFont="1" applyNumberFormat="1">
      <alignment shrinkToFit="0" wrapText="1"/>
    </xf>
    <xf borderId="1" fillId="3" fontId="4" numFmtId="0" xfId="0" applyBorder="1" applyFont="1"/>
    <xf borderId="1" fillId="3" fontId="5" numFmtId="0" xfId="0" applyAlignment="1" applyBorder="1" applyFont="1">
      <alignment horizontal="left" vertical="center"/>
    </xf>
    <xf quotePrefix="1" borderId="1" fillId="3" fontId="5" numFmtId="0" xfId="0" applyAlignment="1" applyBorder="1" applyFont="1">
      <alignment horizontal="left" vertical="center"/>
    </xf>
    <xf borderId="1" fillId="3" fontId="1" numFmtId="49" xfId="0" applyAlignment="1" applyBorder="1" applyFont="1" applyNumberFormat="1">
      <alignment horizontal="left" shrinkToFit="0" vertical="top" wrapText="1"/>
    </xf>
    <xf borderId="1" fillId="3" fontId="1" numFmtId="49" xfId="0" applyAlignment="1" applyBorder="1" applyFont="1" applyNumberFormat="1">
      <alignment horizontal="left" vertical="top"/>
    </xf>
    <xf borderId="1" fillId="3" fontId="6" numFmtId="49" xfId="0" applyAlignment="1" applyBorder="1" applyFont="1" applyNumberFormat="1">
      <alignment horizontal="left" vertical="top"/>
    </xf>
    <xf borderId="1" fillId="3" fontId="6" numFmtId="0" xfId="0" applyBorder="1" applyFont="1"/>
    <xf quotePrefix="1" borderId="1" fillId="3" fontId="1" numFmtId="49" xfId="0" applyAlignment="1" applyBorder="1" applyFont="1" applyNumberFormat="1">
      <alignment horizontal="left" shrinkToFit="0" vertical="top" wrapText="1"/>
    </xf>
    <xf quotePrefix="1" borderId="1" fillId="3" fontId="7" numFmtId="49" xfId="0" applyAlignment="1" applyBorder="1" applyFont="1" applyNumberFormat="1">
      <alignment horizontal="left" vertical="center"/>
    </xf>
    <xf borderId="1" fillId="3" fontId="7" numFmtId="0" xfId="0" applyAlignment="1" applyBorder="1" applyFont="1">
      <alignment shrinkToFit="0" vertical="center" wrapText="1"/>
    </xf>
    <xf borderId="1" fillId="3" fontId="7" numFmtId="0" xfId="0" applyAlignment="1" applyBorder="1" applyFont="1">
      <alignment vertical="center"/>
    </xf>
    <xf quotePrefix="1" borderId="1" fillId="3" fontId="1" numFmtId="0" xfId="0" applyBorder="1" applyFont="1"/>
    <xf borderId="1" fillId="3" fontId="1" numFmtId="49" xfId="0" applyAlignment="1" applyBorder="1" applyFont="1" applyNumberFormat="1">
      <alignment horizontal="right"/>
    </xf>
    <xf borderId="2" fillId="3" fontId="1" numFmtId="49" xfId="0" applyBorder="1" applyFont="1" applyNumberFormat="1"/>
    <xf borderId="2" fillId="3" fontId="1" numFmtId="0" xfId="0" applyBorder="1" applyFont="1"/>
    <xf borderId="2" fillId="3" fontId="1" numFmtId="0" xfId="0" applyAlignment="1" applyBorder="1" applyFont="1">
      <alignment shrinkToFit="0" wrapText="1"/>
    </xf>
    <xf borderId="1"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1" fillId="0" fontId="1" numFmtId="0" xfId="0" applyAlignment="1" applyBorder="1" applyFont="1">
      <alignment horizontal="left" vertical="top"/>
    </xf>
    <xf borderId="1" fillId="2" fontId="1" numFmtId="2" xfId="0" applyAlignment="1" applyBorder="1" applyFont="1" applyNumberFormat="1">
      <alignment horizontal="left" vertical="top"/>
    </xf>
    <xf borderId="0" fillId="0" fontId="1" numFmtId="0" xfId="0" applyAlignment="1" applyFont="1">
      <alignment horizontal="left" shrinkToFit="0" vertical="top" wrapText="1"/>
    </xf>
    <xf borderId="1" fillId="4" fontId="8" numFmtId="49" xfId="0" applyAlignment="1" applyBorder="1" applyFill="1" applyFont="1" applyNumberFormat="1">
      <alignment horizontal="left" readingOrder="1" vertical="center"/>
    </xf>
    <xf borderId="1" fillId="4" fontId="8" numFmtId="49" xfId="0" applyAlignment="1" applyBorder="1" applyFont="1" applyNumberFormat="1">
      <alignment horizontal="left" readingOrder="1" shrinkToFit="0" vertical="center" wrapText="1"/>
    </xf>
    <xf borderId="1" fillId="4" fontId="8" numFmtId="14" xfId="0" applyAlignment="1" applyBorder="1" applyFont="1" applyNumberFormat="1">
      <alignment horizontal="left" readingOrder="1" vertical="center"/>
    </xf>
    <xf borderId="1" fillId="2" fontId="1" numFmtId="49" xfId="0" applyAlignment="1" applyBorder="1" applyFont="1" applyNumberFormat="1">
      <alignment vertical="center"/>
    </xf>
    <xf borderId="1" fillId="2" fontId="8" numFmtId="49" xfId="0" applyAlignment="1" applyBorder="1" applyFont="1" applyNumberFormat="1">
      <alignment horizontal="left" readingOrder="1" shrinkToFit="0" vertical="center" wrapText="1"/>
    </xf>
    <xf borderId="0" fillId="0" fontId="9" numFmtId="0" xfId="0" applyFont="1"/>
    <xf borderId="1" fillId="2" fontId="1" numFmtId="14" xfId="0" applyBorder="1" applyFont="1" applyNumberFormat="1"/>
    <xf borderId="1" fillId="2" fontId="1" numFmtId="0" xfId="0" applyBorder="1" applyFont="1"/>
    <xf borderId="1" fillId="2" fontId="1" numFmtId="49" xfId="0" applyBorder="1" applyFont="1" applyNumberFormat="1"/>
    <xf borderId="1" fillId="2" fontId="1" numFmtId="0" xfId="0" applyAlignment="1" applyBorder="1" applyFont="1">
      <alignment shrinkToFit="0" wrapText="1"/>
    </xf>
    <xf borderId="1" fillId="2" fontId="8" numFmtId="49" xfId="0" applyAlignment="1" applyBorder="1" applyFont="1" applyNumberFormat="1">
      <alignment horizontal="left" readingOrder="1" vertical="center"/>
    </xf>
    <xf quotePrefix="1" borderId="1" fillId="2" fontId="1" numFmtId="49" xfId="0" applyBorder="1" applyFont="1" applyNumberFormat="1"/>
    <xf borderId="1" fillId="2" fontId="1" numFmtId="49" xfId="0" applyAlignment="1" applyBorder="1" applyFont="1" applyNumberFormat="1">
      <alignment shrinkToFit="0" vertical="center" wrapText="1"/>
    </xf>
    <xf borderId="1" fillId="0" fontId="8" numFmtId="49" xfId="0" applyAlignment="1" applyBorder="1" applyFont="1" applyNumberFormat="1">
      <alignment horizontal="left" readingOrder="1" vertical="center"/>
    </xf>
    <xf borderId="1" fillId="0" fontId="8" numFmtId="49" xfId="0" applyAlignment="1" applyBorder="1" applyFont="1" applyNumberFormat="1">
      <alignment horizontal="left" readingOrder="1" shrinkToFit="0" vertical="center" wrapText="1"/>
    </xf>
    <xf borderId="1" fillId="5" fontId="8" numFmtId="49" xfId="0" applyAlignment="1" applyBorder="1" applyFill="1" applyFont="1" applyNumberFormat="1">
      <alignment horizontal="left" readingOrder="1" vertical="center"/>
    </xf>
    <xf borderId="1" fillId="5" fontId="8" numFmtId="49" xfId="0" applyAlignment="1" applyBorder="1" applyFont="1" applyNumberFormat="1">
      <alignment horizontal="left" readingOrder="1" shrinkToFit="0" vertical="center" wrapText="1"/>
    </xf>
    <xf borderId="1" fillId="6" fontId="8" numFmtId="49" xfId="0" applyAlignment="1" applyBorder="1" applyFill="1" applyFont="1" applyNumberFormat="1">
      <alignment horizontal="left" readingOrder="1" vertical="center"/>
    </xf>
    <xf borderId="1" fillId="6" fontId="8" numFmtId="49" xfId="0" applyAlignment="1" applyBorder="1" applyFont="1" applyNumberFormat="1">
      <alignment horizontal="left" readingOrder="1" shrinkToFit="0" vertical="center" wrapText="1"/>
    </xf>
    <xf borderId="1" fillId="7" fontId="8" numFmtId="49" xfId="0" applyAlignment="1" applyBorder="1" applyFill="1" applyFont="1" applyNumberFormat="1">
      <alignment horizontal="left" readingOrder="1" vertical="center"/>
    </xf>
    <xf borderId="1" fillId="7" fontId="8" numFmtId="49" xfId="0" applyAlignment="1" applyBorder="1" applyFont="1" applyNumberFormat="1">
      <alignment horizontal="left" readingOrder="1" shrinkToFit="0" vertical="center" wrapText="1"/>
    </xf>
    <xf quotePrefix="1" borderId="1" fillId="6" fontId="8" numFmtId="49" xfId="0" applyAlignment="1" applyBorder="1" applyFont="1" applyNumberFormat="1">
      <alignment horizontal="left" readingOrder="1" vertical="center"/>
    </xf>
    <xf quotePrefix="1" borderId="1" fillId="2" fontId="8" numFmtId="0" xfId="0" applyAlignment="1" applyBorder="1" applyFont="1">
      <alignment horizontal="left" readingOrder="1" vertical="center"/>
    </xf>
    <xf borderId="1" fillId="7" fontId="1" numFmtId="0" xfId="0" applyAlignment="1" applyBorder="1" applyFont="1">
      <alignment shrinkToFit="0" wrapText="1"/>
    </xf>
    <xf borderId="1" fillId="0" fontId="1" numFmtId="49" xfId="0" applyBorder="1" applyFont="1" applyNumberFormat="1"/>
    <xf borderId="1" fillId="0" fontId="1" numFmtId="0" xfId="0" applyAlignment="1" applyBorder="1" applyFont="1">
      <alignment shrinkToFit="0" wrapText="1"/>
    </xf>
    <xf borderId="1" fillId="0" fontId="1" numFmtId="0" xfId="0" applyBorder="1" applyFont="1"/>
    <xf quotePrefix="1" borderId="1" fillId="0" fontId="1" numFmtId="49" xfId="0" applyBorder="1" applyFont="1" applyNumberFormat="1"/>
    <xf borderId="1" fillId="8" fontId="1" numFmtId="49" xfId="0" applyAlignment="1" applyBorder="1" applyFill="1" applyFont="1" applyNumberFormat="1">
      <alignment shrinkToFit="0" wrapText="1"/>
    </xf>
    <xf quotePrefix="1" borderId="1" fillId="0" fontId="1" numFmtId="0" xfId="0" applyBorder="1" applyFont="1"/>
    <xf borderId="1" fillId="0" fontId="1" numFmtId="49" xfId="0" applyAlignment="1" applyBorder="1" applyFont="1" applyNumberFormat="1">
      <alignment shrinkToFit="0" wrapText="1"/>
    </xf>
    <xf borderId="4" fillId="0" fontId="1" numFmtId="0" xfId="0" applyAlignment="1" applyBorder="1" applyFont="1">
      <alignment shrinkToFit="0" wrapText="1"/>
    </xf>
    <xf borderId="5" fillId="2" fontId="1" numFmtId="0" xfId="0" applyBorder="1" applyFont="1"/>
    <xf borderId="4" fillId="0" fontId="1" numFmtId="0" xfId="0" applyBorder="1" applyFont="1"/>
    <xf borderId="0" fillId="0" fontId="1" numFmtId="0" xfId="0" applyAlignment="1" applyFont="1">
      <alignment shrinkToFit="0" wrapText="1"/>
    </xf>
    <xf borderId="2" fillId="2" fontId="1" numFmtId="0" xfId="0" applyBorder="1" applyFont="1"/>
    <xf borderId="0" fillId="0" fontId="1" numFmtId="14" xfId="0" applyFont="1" applyNumberFormat="1"/>
    <xf borderId="5" fillId="4" fontId="8" numFmtId="49" xfId="0" applyAlignment="1" applyBorder="1" applyFont="1" applyNumberFormat="1">
      <alignment horizontal="left" readingOrder="1" vertical="center"/>
    </xf>
    <xf borderId="6" fillId="4" fontId="8" numFmtId="49" xfId="0" applyAlignment="1" applyBorder="1" applyFont="1" applyNumberFormat="1">
      <alignment horizontal="left" readingOrder="1" vertical="center"/>
    </xf>
    <xf borderId="1" fillId="4" fontId="8" numFmtId="0" xfId="0" applyAlignment="1" applyBorder="1" applyFont="1">
      <alignment horizontal="left" readingOrder="1" vertical="center"/>
    </xf>
    <xf borderId="0" fillId="0" fontId="1" numFmtId="0" xfId="0" applyAlignment="1" applyFont="1">
      <alignment horizontal="left" vertical="center"/>
    </xf>
    <xf borderId="0" fillId="0" fontId="10" numFmtId="0" xfId="0" applyFont="1"/>
    <xf borderId="1" fillId="9" fontId="11" numFmtId="0" xfId="0" applyAlignment="1" applyBorder="1" applyFill="1" applyFont="1">
      <alignment shrinkToFit="0" wrapText="1"/>
    </xf>
    <xf borderId="1" fillId="5" fontId="12" numFmtId="0" xfId="0" applyAlignment="1" applyBorder="1" applyFont="1">
      <alignment shrinkToFit="0" wrapText="1"/>
    </xf>
    <xf borderId="1" fillId="2" fontId="12" numFmtId="0" xfId="0" applyAlignment="1" applyBorder="1" applyFont="1">
      <alignment shrinkToFit="0" wrapText="1"/>
    </xf>
    <xf borderId="2" fillId="9" fontId="11" numFmtId="0" xfId="0" applyAlignment="1" applyBorder="1" applyFont="1">
      <alignment shrinkToFit="0" wrapText="1"/>
    </xf>
    <xf borderId="0" fillId="0" fontId="9" numFmtId="0" xfId="0" applyAlignment="1" applyFont="1">
      <alignment readingOrder="0"/>
    </xf>
  </cellXfs>
  <cellStyles count="1">
    <cellStyle xfId="0" name="Normal" builtinId="0"/>
  </cellStyles>
  <dxfs count="6">
    <dxf>
      <font/>
      <fill>
        <patternFill patternType="solid">
          <fgColor rgb="FFFFFF00"/>
          <bgColor rgb="FFFFFF00"/>
        </patternFill>
      </fill>
      <border/>
    </dxf>
    <dxf>
      <font/>
      <fill>
        <patternFill patternType="solid">
          <fgColor rgb="FF00B050"/>
          <bgColor rgb="FF00B050"/>
        </patternFill>
      </fill>
      <border/>
    </dxf>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DD6EE"/>
          <bgColor rgb="FFBDD6EE"/>
        </patternFill>
      </fill>
      <border/>
    </dxf>
  </dxfs>
  <tableStyles count="1">
    <tableStyle count="3" pivot="0" name="spare_parts-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F1:V2423" displayName="Table_1" name="Table_1" id="1">
  <tableColumns count="17">
    <tableColumn name="art" id="1"/>
    <tableColumn name="name_eng" id="2"/>
    <tableColumn name="name_ru" id="3"/>
    <tableColumn name="description" id="4"/>
    <tableColumn name="weight_kg" id="5"/>
    <tableColumn name="manufacturer" id="6"/>
    <tableColumn name="trade_mark" id="7"/>
    <tableColumn name="unit" id="8"/>
    <tableColumn name="pc" id="9"/>
    <tableColumn name="country_eng" id="10"/>
    <tableColumn name="hs_code" id="11"/>
    <tableColumn name="alternative_part_id" id="12"/>
    <tableColumn name="sn_machine" id="13"/>
    <tableColumn name="documentation" id="14"/>
    <tableColumn name="photo" id="15"/>
    <tableColumn name="createAt" id="16"/>
    <tableColumn name="changeAt" id="17"/>
  </tableColumns>
  <tableStyleInfo name="spare_par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mailto:cergey.klimov15@mail.ru" TargetMode="External"/><Relationship Id="rId11" Type="http://schemas.openxmlformats.org/officeDocument/2006/relationships/hyperlink" Target="mailto:m.mamgetov@gmail.com" TargetMode="External"/><Relationship Id="rId22" Type="http://schemas.openxmlformats.org/officeDocument/2006/relationships/drawing" Target="../drawings/drawing6.xml"/><Relationship Id="rId10" Type="http://schemas.openxmlformats.org/officeDocument/2006/relationships/hyperlink" Target="mailto:kua@kpd.miass.ru" TargetMode="External"/><Relationship Id="rId21" Type="http://schemas.openxmlformats.org/officeDocument/2006/relationships/hyperlink" Target="mailto:cergey.klimov15@mail.ru" TargetMode="External"/><Relationship Id="rId13" Type="http://schemas.openxmlformats.org/officeDocument/2006/relationships/hyperlink" Target="mailto:techdir@ris38.ru" TargetMode="External"/><Relationship Id="rId12" Type="http://schemas.openxmlformats.org/officeDocument/2006/relationships/hyperlink" Target="mailto:techdir@ris38.ru" TargetMode="External"/><Relationship Id="rId1" Type="http://schemas.openxmlformats.org/officeDocument/2006/relationships/hyperlink" Target="mailto:shabalov@armicon.ru" TargetMode="External"/><Relationship Id="rId2" Type="http://schemas.openxmlformats.org/officeDocument/2006/relationships/hyperlink" Target="mailto:tureckov@armicon.ru" TargetMode="External"/><Relationship Id="rId3" Type="http://schemas.openxmlformats.org/officeDocument/2006/relationships/hyperlink" Target="mailto:t.mladova@mk-tessa.ru" TargetMode="External"/><Relationship Id="rId4" Type="http://schemas.openxmlformats.org/officeDocument/2006/relationships/hyperlink" Target="mailto:t.mladova@mk-tessa.ru" TargetMode="External"/><Relationship Id="rId9" Type="http://schemas.openxmlformats.org/officeDocument/2006/relationships/hyperlink" Target="mailto:409901@mail.ru" TargetMode="External"/><Relationship Id="rId15" Type="http://schemas.openxmlformats.org/officeDocument/2006/relationships/hyperlink" Target="mailto:asedov@sktk-ppu.ru" TargetMode="External"/><Relationship Id="rId14" Type="http://schemas.openxmlformats.org/officeDocument/2006/relationships/hyperlink" Target="mailto:ekapitonov@arielmetal.ru" TargetMode="External"/><Relationship Id="rId17" Type="http://schemas.openxmlformats.org/officeDocument/2006/relationships/hyperlink" Target="mailto:andrey.bulancev@metrostr.ru" TargetMode="External"/><Relationship Id="rId16" Type="http://schemas.openxmlformats.org/officeDocument/2006/relationships/hyperlink" Target="mailto:rchernyavskiy@arielmetal.ru" TargetMode="External"/><Relationship Id="rId5" Type="http://schemas.openxmlformats.org/officeDocument/2006/relationships/hyperlink" Target="mailto:r.bilyalov@mk-tessa.ru" TargetMode="External"/><Relationship Id="rId19" Type="http://schemas.openxmlformats.org/officeDocument/2006/relationships/hyperlink" Target="mailto:iliachub@mail.ru" TargetMode="External"/><Relationship Id="rId6" Type="http://schemas.openxmlformats.org/officeDocument/2006/relationships/hyperlink" Target="mailto:r.davletshin@mk-tessa.ru" TargetMode="External"/><Relationship Id="rId18" Type="http://schemas.openxmlformats.org/officeDocument/2006/relationships/hyperlink" Target="mailto:koroteev@hobitek.ru" TargetMode="External"/><Relationship Id="rId7" Type="http://schemas.openxmlformats.org/officeDocument/2006/relationships/hyperlink" Target="mailto:msm5gling@rambler.ru" TargetMode="External"/><Relationship Id="rId8" Type="http://schemas.openxmlformats.org/officeDocument/2006/relationships/hyperlink" Target="mailto:409901@mail.ru"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57"/>
    <col customWidth="1" min="2" max="2" width="16.14"/>
    <col customWidth="1" min="3" max="3" width="28.57"/>
    <col customWidth="1" min="4" max="4" width="37.86"/>
    <col customWidth="1" min="5" max="5" width="53.57"/>
    <col customWidth="1" min="6" max="6" width="17.0"/>
    <col customWidth="1" min="7" max="7" width="14.29"/>
    <col customWidth="1" min="8" max="8" width="12.57"/>
    <col customWidth="1" min="9" max="9" width="10.43"/>
    <col customWidth="1" min="10" max="10" width="6.0"/>
    <col customWidth="1" min="11" max="11" width="7.0"/>
    <col customWidth="1" min="12" max="12" width="13.71"/>
    <col customWidth="1" min="13" max="13" width="14.86"/>
    <col customWidth="1" min="14" max="14" width="12.29"/>
    <col customWidth="1" min="15" max="15" width="14.86"/>
    <col customWidth="1" min="16" max="16" width="88.57"/>
  </cols>
  <sheetData>
    <row r="1">
      <c r="A1" s="1" t="s">
        <v>0</v>
      </c>
      <c r="B1" s="2" t="s">
        <v>1</v>
      </c>
      <c r="C1" s="3" t="s">
        <v>2</v>
      </c>
      <c r="D1" s="3" t="s">
        <v>3</v>
      </c>
      <c r="E1" s="3" t="s">
        <v>4</v>
      </c>
      <c r="F1" s="3" t="s">
        <v>5</v>
      </c>
      <c r="G1" s="3" t="s">
        <v>6</v>
      </c>
      <c r="H1" s="1" t="s">
        <v>0</v>
      </c>
      <c r="I1" s="1" t="s">
        <v>7</v>
      </c>
      <c r="J1" s="1" t="s">
        <v>8</v>
      </c>
      <c r="K1" s="2" t="s">
        <v>9</v>
      </c>
      <c r="L1" s="4" t="s">
        <v>10</v>
      </c>
      <c r="M1" s="5" t="s">
        <v>11</v>
      </c>
      <c r="N1" s="6" t="s">
        <v>12</v>
      </c>
      <c r="O1" s="7" t="s">
        <v>1</v>
      </c>
      <c r="P1" s="8" t="s">
        <v>13</v>
      </c>
    </row>
    <row r="2">
      <c r="A2" s="1">
        <v>4.02861002E8</v>
      </c>
      <c r="B2" s="2">
        <v>3.926909709E9</v>
      </c>
      <c r="C2" s="3" t="s">
        <v>14</v>
      </c>
      <c r="D2" s="9" t="s">
        <v>15</v>
      </c>
      <c r="E2" s="3" t="s">
        <v>16</v>
      </c>
      <c r="F2" s="3" t="s">
        <v>17</v>
      </c>
      <c r="G2" s="3" t="s">
        <v>18</v>
      </c>
      <c r="H2" s="1">
        <v>4.02861002E8</v>
      </c>
      <c r="I2" s="1">
        <v>4.0</v>
      </c>
      <c r="J2" s="1" t="s">
        <v>19</v>
      </c>
      <c r="K2" s="2" t="s">
        <v>20</v>
      </c>
      <c r="L2" s="4">
        <v>2017.0</v>
      </c>
      <c r="M2" s="5">
        <v>87.0</v>
      </c>
      <c r="N2" s="6" t="str">
        <f t="shared" ref="N2:N3371" si="1">TEXT(H2,"#")</f>
        <v>402861002</v>
      </c>
      <c r="O2" s="8" t="s">
        <v>21</v>
      </c>
      <c r="P2" s="8" t="str">
        <f t="shared" ref="P2:P3371" si="2">E2</f>
        <v>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v>
      </c>
    </row>
    <row r="3">
      <c r="A3" s="1">
        <v>4.02861002E8</v>
      </c>
      <c r="B3" s="2">
        <v>3.926909707E9</v>
      </c>
      <c r="C3" s="3" t="s">
        <v>14</v>
      </c>
      <c r="D3" s="9" t="s">
        <v>15</v>
      </c>
      <c r="E3" s="3" t="s">
        <v>22</v>
      </c>
      <c r="F3" s="3" t="s">
        <v>23</v>
      </c>
      <c r="G3" s="3" t="s">
        <v>23</v>
      </c>
      <c r="H3" s="1">
        <v>4.02861002E8</v>
      </c>
      <c r="I3" s="1">
        <v>2.0</v>
      </c>
      <c r="J3" s="1" t="s">
        <v>19</v>
      </c>
      <c r="K3" s="2"/>
      <c r="L3" s="4">
        <v>2016.0</v>
      </c>
      <c r="M3" s="5">
        <v>87.0</v>
      </c>
      <c r="N3" s="6" t="str">
        <f t="shared" si="1"/>
        <v>402861002</v>
      </c>
      <c r="O3" s="8" t="s">
        <v>21</v>
      </c>
      <c r="P3" s="8" t="str">
        <f t="shared" si="2"/>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v>
      </c>
    </row>
    <row r="4">
      <c r="A4" s="1">
        <v>4.02861003E8</v>
      </c>
      <c r="B4" s="2">
        <v>3.926909709E9</v>
      </c>
      <c r="C4" s="3" t="s">
        <v>24</v>
      </c>
      <c r="D4" s="9" t="s">
        <v>25</v>
      </c>
      <c r="E4" s="3" t="s">
        <v>26</v>
      </c>
      <c r="F4" s="3" t="s">
        <v>17</v>
      </c>
      <c r="G4" s="3" t="s">
        <v>18</v>
      </c>
      <c r="H4" s="1">
        <v>4.02861003E8</v>
      </c>
      <c r="I4" s="1">
        <v>1.0</v>
      </c>
      <c r="J4" s="1" t="s">
        <v>19</v>
      </c>
      <c r="K4" s="2" t="s">
        <v>20</v>
      </c>
      <c r="L4" s="4">
        <v>2017.0</v>
      </c>
      <c r="M4" s="5">
        <v>27.0</v>
      </c>
      <c r="N4" s="6" t="str">
        <f t="shared" si="1"/>
        <v>402861003</v>
      </c>
      <c r="O4" s="8">
        <v>3.926909709E9</v>
      </c>
      <c r="P4" s="8" t="str">
        <f t="shared" si="2"/>
        <v>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v>
      </c>
    </row>
    <row r="5">
      <c r="A5" s="1">
        <v>4.02861015E8</v>
      </c>
      <c r="B5" s="2">
        <v>3.9269092E9</v>
      </c>
      <c r="C5" s="3" t="s">
        <v>27</v>
      </c>
      <c r="D5" s="9" t="s">
        <v>28</v>
      </c>
      <c r="E5" s="3" t="s">
        <v>29</v>
      </c>
      <c r="F5" s="3" t="s">
        <v>17</v>
      </c>
      <c r="G5" s="3" t="s">
        <v>18</v>
      </c>
      <c r="H5" s="1">
        <v>4.02861015E8</v>
      </c>
      <c r="I5" s="1">
        <v>9.0</v>
      </c>
      <c r="J5" s="1" t="s">
        <v>30</v>
      </c>
      <c r="K5" s="2" t="s">
        <v>20</v>
      </c>
      <c r="L5" s="4">
        <v>2018.0</v>
      </c>
      <c r="M5" s="5">
        <v>16.1278</v>
      </c>
      <c r="N5" s="6" t="str">
        <f t="shared" si="1"/>
        <v>402861015</v>
      </c>
      <c r="O5" s="8">
        <v>3.9269092E9</v>
      </c>
      <c r="P5" s="8" t="str">
        <f t="shared" si="2"/>
        <v>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v>
      </c>
    </row>
    <row r="6">
      <c r="A6" s="1">
        <v>2.007210082E9</v>
      </c>
      <c r="B6" s="2">
        <v>3.9269092E9</v>
      </c>
      <c r="C6" s="3" t="s">
        <v>31</v>
      </c>
      <c r="D6" s="3"/>
      <c r="E6" s="3"/>
      <c r="F6" s="3" t="s">
        <v>17</v>
      </c>
      <c r="G6" s="3" t="s">
        <v>18</v>
      </c>
      <c r="H6" s="1">
        <v>2.007210082E9</v>
      </c>
      <c r="I6" s="1">
        <v>1.0</v>
      </c>
      <c r="J6" s="1" t="s">
        <v>19</v>
      </c>
      <c r="K6" s="2" t="s">
        <v>20</v>
      </c>
      <c r="L6" s="4">
        <v>2021.0</v>
      </c>
      <c r="M6" s="5">
        <v>131.0</v>
      </c>
      <c r="N6" s="6" t="str">
        <f t="shared" si="1"/>
        <v>2007210082</v>
      </c>
      <c r="O6" s="8">
        <v>3.9269092E9</v>
      </c>
      <c r="P6" s="8" t="str">
        <f t="shared" si="2"/>
        <v/>
      </c>
    </row>
    <row r="7">
      <c r="A7" s="1">
        <v>2.012020011E9</v>
      </c>
      <c r="B7" s="2">
        <v>7.326909807E9</v>
      </c>
      <c r="C7" s="3" t="s">
        <v>32</v>
      </c>
      <c r="D7" s="3" t="s">
        <v>33</v>
      </c>
      <c r="E7" s="3" t="s">
        <v>34</v>
      </c>
      <c r="F7" s="3" t="s">
        <v>17</v>
      </c>
      <c r="G7" s="3" t="s">
        <v>18</v>
      </c>
      <c r="H7" s="1">
        <v>2.012020011E9</v>
      </c>
      <c r="I7" s="1">
        <v>1.0</v>
      </c>
      <c r="J7" s="1" t="s">
        <v>35</v>
      </c>
      <c r="K7" s="2" t="s">
        <v>20</v>
      </c>
      <c r="L7" s="4">
        <v>2021.0</v>
      </c>
      <c r="M7" s="5">
        <v>38.99</v>
      </c>
      <c r="N7" s="6" t="str">
        <f t="shared" si="1"/>
        <v>2012020011</v>
      </c>
      <c r="O7" s="8">
        <v>7.326909807E9</v>
      </c>
      <c r="P7" s="8" t="str">
        <f t="shared" si="2"/>
        <v>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v>
      </c>
    </row>
    <row r="8">
      <c r="A8" s="1">
        <v>2.012020031E9</v>
      </c>
      <c r="B8" s="2">
        <v>7.326909807E9</v>
      </c>
      <c r="C8" s="3" t="s">
        <v>36</v>
      </c>
      <c r="D8" s="3" t="s">
        <v>37</v>
      </c>
      <c r="E8" s="3" t="s">
        <v>38</v>
      </c>
      <c r="F8" s="3" t="s">
        <v>17</v>
      </c>
      <c r="G8" s="3" t="s">
        <v>18</v>
      </c>
      <c r="H8" s="1">
        <v>2.012020031E9</v>
      </c>
      <c r="I8" s="1">
        <v>2.0</v>
      </c>
      <c r="J8" s="1" t="s">
        <v>35</v>
      </c>
      <c r="K8" s="2" t="s">
        <v>20</v>
      </c>
      <c r="L8" s="4">
        <v>2021.0</v>
      </c>
      <c r="M8" s="5">
        <v>50.68</v>
      </c>
      <c r="N8" s="6" t="str">
        <f t="shared" si="1"/>
        <v>2012020031</v>
      </c>
      <c r="O8" s="8">
        <v>7.326909807E9</v>
      </c>
      <c r="P8" s="8" t="str">
        <f t="shared" si="2"/>
        <v>ПАЛЕЦ ЗАДНИЙ,СТАЛЬНОЙ(ТОЧЕНИЕ). ВСТАВЛЯЕТСЯ В ОТВЕРСТИЕ ПОДВИЖНОЙ РЕГУЛИРОВОЧНОЙ ПЛАСТИНЫ. ПОДПИРАЕТ УПОР В СТАНОК P3</v>
      </c>
    </row>
    <row r="9">
      <c r="A9" s="1">
        <v>2.012020091E9</v>
      </c>
      <c r="B9" s="2">
        <v>7.326909807E9</v>
      </c>
      <c r="C9" s="3" t="s">
        <v>39</v>
      </c>
      <c r="D9" s="3" t="s">
        <v>40</v>
      </c>
      <c r="E9" s="3" t="s">
        <v>41</v>
      </c>
      <c r="F9" s="3" t="s">
        <v>17</v>
      </c>
      <c r="G9" s="3" t="s">
        <v>18</v>
      </c>
      <c r="H9" s="1">
        <v>2.012020091E9</v>
      </c>
      <c r="I9" s="1">
        <v>1.0</v>
      </c>
      <c r="J9" s="1" t="s">
        <v>35</v>
      </c>
      <c r="K9" s="2" t="s">
        <v>20</v>
      </c>
      <c r="L9" s="4">
        <v>2021.0</v>
      </c>
      <c r="M9" s="5">
        <v>349.44</v>
      </c>
      <c r="N9" s="6" t="str">
        <f t="shared" si="1"/>
        <v>2012020091</v>
      </c>
      <c r="O9" s="8">
        <v>7.326909807E9</v>
      </c>
      <c r="P9" s="8" t="str">
        <f t="shared" si="2"/>
        <v>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v>
      </c>
    </row>
    <row r="10">
      <c r="A10" s="1">
        <v>2.0120201E9</v>
      </c>
      <c r="B10" s="2">
        <v>7.326909807E9</v>
      </c>
      <c r="C10" s="3" t="s">
        <v>42</v>
      </c>
      <c r="D10" s="3" t="s">
        <v>43</v>
      </c>
      <c r="E10" s="3" t="s">
        <v>44</v>
      </c>
      <c r="F10" s="3" t="s">
        <v>17</v>
      </c>
      <c r="G10" s="3" t="s">
        <v>18</v>
      </c>
      <c r="H10" s="1">
        <v>2.0120201E9</v>
      </c>
      <c r="I10" s="1">
        <v>1.0</v>
      </c>
      <c r="J10" s="1" t="s">
        <v>35</v>
      </c>
      <c r="K10" s="2" t="s">
        <v>20</v>
      </c>
      <c r="L10" s="4">
        <v>2021.0</v>
      </c>
      <c r="M10" s="5">
        <v>28.0</v>
      </c>
      <c r="N10" s="6" t="str">
        <f t="shared" si="1"/>
        <v>2012020100</v>
      </c>
      <c r="O10" s="8">
        <v>7.326909807E9</v>
      </c>
      <c r="P10" s="8" t="str">
        <f t="shared" si="2"/>
        <v>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v>
      </c>
    </row>
    <row r="11">
      <c r="A11" s="1">
        <v>2.01203003E9</v>
      </c>
      <c r="B11" s="2">
        <v>7.326909807E9</v>
      </c>
      <c r="C11" s="3" t="s">
        <v>45</v>
      </c>
      <c r="D11" s="3" t="s">
        <v>46</v>
      </c>
      <c r="E11" s="3" t="s">
        <v>47</v>
      </c>
      <c r="F11" s="3" t="s">
        <v>17</v>
      </c>
      <c r="G11" s="3" t="s">
        <v>18</v>
      </c>
      <c r="H11" s="1">
        <v>2.01203003E9</v>
      </c>
      <c r="I11" s="1">
        <v>2.0</v>
      </c>
      <c r="J11" s="1" t="s">
        <v>35</v>
      </c>
      <c r="K11" s="2" t="s">
        <v>20</v>
      </c>
      <c r="L11" s="4">
        <v>2021.0</v>
      </c>
      <c r="M11" s="5">
        <v>91.35</v>
      </c>
      <c r="N11" s="6" t="str">
        <f t="shared" si="1"/>
        <v>2012030030</v>
      </c>
      <c r="O11" s="8">
        <v>7.326909807E9</v>
      </c>
      <c r="P11" s="8" t="str">
        <f t="shared" si="2"/>
        <v>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row>
    <row r="12">
      <c r="A12" s="1">
        <v>2.012030041E9</v>
      </c>
      <c r="B12" s="2">
        <v>7.326909807E9</v>
      </c>
      <c r="C12" s="3" t="s">
        <v>48</v>
      </c>
      <c r="D12" s="3" t="s">
        <v>49</v>
      </c>
      <c r="E12" s="3" t="s">
        <v>50</v>
      </c>
      <c r="F12" s="3" t="s">
        <v>17</v>
      </c>
      <c r="G12" s="3" t="s">
        <v>18</v>
      </c>
      <c r="H12" s="1">
        <v>2.012030041E9</v>
      </c>
      <c r="I12" s="1">
        <v>1.0</v>
      </c>
      <c r="J12" s="1" t="s">
        <v>35</v>
      </c>
      <c r="K12" s="2" t="s">
        <v>20</v>
      </c>
      <c r="L12" s="4">
        <v>2021.0</v>
      </c>
      <c r="M12" s="5">
        <v>23.38</v>
      </c>
      <c r="N12" s="6" t="str">
        <f t="shared" si="1"/>
        <v>2012030041</v>
      </c>
      <c r="O12" s="8">
        <v>7.326909807E9</v>
      </c>
      <c r="P12" s="8" t="str">
        <f t="shared" si="2"/>
        <v>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v>
      </c>
    </row>
    <row r="13">
      <c r="A13" s="1">
        <v>2.012030051E9</v>
      </c>
      <c r="B13" s="2">
        <v>7.326909807E9</v>
      </c>
      <c r="C13" s="3" t="s">
        <v>51</v>
      </c>
      <c r="D13" s="3" t="s">
        <v>52</v>
      </c>
      <c r="E13" s="3" t="s">
        <v>53</v>
      </c>
      <c r="F13" s="3" t="s">
        <v>17</v>
      </c>
      <c r="G13" s="3" t="s">
        <v>18</v>
      </c>
      <c r="H13" s="1">
        <v>2.012030051E9</v>
      </c>
      <c r="I13" s="1">
        <v>1.0</v>
      </c>
      <c r="J13" s="1" t="s">
        <v>35</v>
      </c>
      <c r="K13" s="2" t="s">
        <v>20</v>
      </c>
      <c r="L13" s="4">
        <v>2021.0</v>
      </c>
      <c r="M13" s="5">
        <v>24.36</v>
      </c>
      <c r="N13" s="6" t="str">
        <f t="shared" si="1"/>
        <v>2012030051</v>
      </c>
      <c r="O13" s="8">
        <v>7.326909807E9</v>
      </c>
      <c r="P13" s="8" t="str">
        <f t="shared" si="2"/>
        <v>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row>
    <row r="14">
      <c r="A14" s="1">
        <v>2.01203006E9</v>
      </c>
      <c r="B14" s="2">
        <v>7.326909807E9</v>
      </c>
      <c r="C14" s="3" t="s">
        <v>54</v>
      </c>
      <c r="D14" s="3" t="s">
        <v>55</v>
      </c>
      <c r="E14" s="3" t="s">
        <v>56</v>
      </c>
      <c r="F14" s="3" t="s">
        <v>17</v>
      </c>
      <c r="G14" s="3" t="s">
        <v>18</v>
      </c>
      <c r="H14" s="1">
        <v>2.01203006E9</v>
      </c>
      <c r="I14" s="1">
        <v>1.0</v>
      </c>
      <c r="J14" s="1" t="s">
        <v>35</v>
      </c>
      <c r="K14" s="2" t="s">
        <v>20</v>
      </c>
      <c r="L14" s="4">
        <v>2021.0</v>
      </c>
      <c r="M14" s="5">
        <v>59.92</v>
      </c>
      <c r="N14" s="6" t="str">
        <f t="shared" si="1"/>
        <v>2012030060</v>
      </c>
      <c r="O14" s="8">
        <v>7.326909807E9</v>
      </c>
      <c r="P14" s="8" t="str">
        <f t="shared" si="2"/>
        <v>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v>
      </c>
    </row>
    <row r="15">
      <c r="A15" s="1">
        <v>2.01203007E9</v>
      </c>
      <c r="B15" s="2">
        <v>7.326909807E9</v>
      </c>
      <c r="C15" s="3" t="s">
        <v>57</v>
      </c>
      <c r="D15" s="3" t="s">
        <v>58</v>
      </c>
      <c r="E15" s="3" t="s">
        <v>59</v>
      </c>
      <c r="F15" s="3" t="s">
        <v>17</v>
      </c>
      <c r="G15" s="3" t="s">
        <v>18</v>
      </c>
      <c r="H15" s="1">
        <v>2.01203007E9</v>
      </c>
      <c r="I15" s="1">
        <v>1.0</v>
      </c>
      <c r="J15" s="1" t="s">
        <v>35</v>
      </c>
      <c r="K15" s="2" t="s">
        <v>20</v>
      </c>
      <c r="L15" s="4">
        <v>2021.0</v>
      </c>
      <c r="M15" s="5">
        <v>57.47</v>
      </c>
      <c r="N15" s="6" t="str">
        <f t="shared" si="1"/>
        <v>2012030070</v>
      </c>
      <c r="O15" s="8">
        <v>7.326909807E9</v>
      </c>
      <c r="P15" s="8" t="str">
        <f t="shared" si="2"/>
        <v>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v>
      </c>
    </row>
    <row r="16">
      <c r="A16" s="1">
        <v>2.01203008E9</v>
      </c>
      <c r="B16" s="2">
        <v>7.326909807E9</v>
      </c>
      <c r="C16" s="3" t="s">
        <v>60</v>
      </c>
      <c r="D16" s="3" t="s">
        <v>61</v>
      </c>
      <c r="E16" s="3" t="s">
        <v>62</v>
      </c>
      <c r="F16" s="3" t="s">
        <v>17</v>
      </c>
      <c r="G16" s="3" t="s">
        <v>18</v>
      </c>
      <c r="H16" s="1">
        <v>2.01203008E9</v>
      </c>
      <c r="I16" s="1">
        <v>1.0</v>
      </c>
      <c r="J16" s="1" t="s">
        <v>35</v>
      </c>
      <c r="K16" s="2" t="s">
        <v>20</v>
      </c>
      <c r="L16" s="4">
        <v>2021.0</v>
      </c>
      <c r="M16" s="5">
        <v>81.2</v>
      </c>
      <c r="N16" s="6" t="str">
        <f t="shared" si="1"/>
        <v>2012030080</v>
      </c>
      <c r="O16" s="8">
        <v>7.326909807E9</v>
      </c>
      <c r="P16" s="8" t="str">
        <f t="shared" si="2"/>
        <v>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v>
      </c>
    </row>
    <row r="17">
      <c r="A17" s="1">
        <v>2.01213001E9</v>
      </c>
      <c r="B17" s="2">
        <v>7.326909807E9</v>
      </c>
      <c r="C17" s="3" t="s">
        <v>63</v>
      </c>
      <c r="D17" s="3" t="s">
        <v>64</v>
      </c>
      <c r="E17" s="3" t="s">
        <v>65</v>
      </c>
      <c r="F17" s="3" t="s">
        <v>17</v>
      </c>
      <c r="G17" s="3" t="s">
        <v>18</v>
      </c>
      <c r="H17" s="1">
        <v>2.01213001E9</v>
      </c>
      <c r="I17" s="1">
        <v>1.0</v>
      </c>
      <c r="J17" s="1" t="s">
        <v>35</v>
      </c>
      <c r="K17" s="2" t="s">
        <v>20</v>
      </c>
      <c r="L17" s="4">
        <v>2021.0</v>
      </c>
      <c r="M17" s="5">
        <v>113.05</v>
      </c>
      <c r="N17" s="6" t="str">
        <f t="shared" si="1"/>
        <v>2012130010</v>
      </c>
      <c r="O17" s="8">
        <v>7.326909807E9</v>
      </c>
      <c r="P17" s="8" t="str">
        <f t="shared" si="2"/>
        <v>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v>
      </c>
    </row>
    <row r="18">
      <c r="A18" s="1">
        <v>2.01560155E9</v>
      </c>
      <c r="B18" s="2">
        <v>8.2081E9</v>
      </c>
      <c r="C18" s="3" t="s">
        <v>66</v>
      </c>
      <c r="D18" s="3" t="s">
        <v>67</v>
      </c>
      <c r="E18" s="3" t="s">
        <v>68</v>
      </c>
      <c r="F18" s="3" t="s">
        <v>17</v>
      </c>
      <c r="G18" s="3" t="s">
        <v>18</v>
      </c>
      <c r="H18" s="1">
        <v>2.01560155E9</v>
      </c>
      <c r="I18" s="1">
        <v>2.0</v>
      </c>
      <c r="J18" s="1" t="s">
        <v>19</v>
      </c>
      <c r="K18" s="2" t="s">
        <v>20</v>
      </c>
      <c r="L18" s="4">
        <v>2016.0</v>
      </c>
      <c r="M18" s="5">
        <v>115.5</v>
      </c>
      <c r="N18" s="6" t="str">
        <f t="shared" si="1"/>
        <v>2015601550</v>
      </c>
      <c r="O18" s="8">
        <v>8.2081E9</v>
      </c>
      <c r="P18" s="8" t="str">
        <f t="shared" si="2"/>
        <v>НОЖ ДЛЯ СТАНКА C4 (НОЖНИЦЫ ДЛЯ РЕЗКИ АРМАТУРЫ)</v>
      </c>
    </row>
    <row r="19">
      <c r="A19" s="1">
        <v>2.0220333E9</v>
      </c>
      <c r="B19" s="2">
        <v>3.926909709E9</v>
      </c>
      <c r="C19" s="3" t="s">
        <v>69</v>
      </c>
      <c r="D19" s="3" t="s">
        <v>70</v>
      </c>
      <c r="E19" s="3" t="s">
        <v>71</v>
      </c>
      <c r="F19" s="3" t="s">
        <v>72</v>
      </c>
      <c r="G19" s="3" t="s">
        <v>18</v>
      </c>
      <c r="H19" s="1">
        <v>2.0220333E9</v>
      </c>
      <c r="I19" s="1">
        <v>5.0</v>
      </c>
      <c r="J19" s="1" t="s">
        <v>19</v>
      </c>
      <c r="K19" s="2" t="s">
        <v>20</v>
      </c>
      <c r="L19" s="4">
        <v>2017.0</v>
      </c>
      <c r="M19" s="5">
        <v>48.204</v>
      </c>
      <c r="N19" s="6" t="str">
        <f t="shared" si="1"/>
        <v>2022033300</v>
      </c>
      <c r="O19" s="8">
        <v>3.926909709E9</v>
      </c>
      <c r="P19" s="8" t="str">
        <f t="shared" si="2"/>
        <v>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v>
      </c>
    </row>
    <row r="20">
      <c r="A20" s="1">
        <v>2.02400507E9</v>
      </c>
      <c r="B20" s="2">
        <v>8.46694E9</v>
      </c>
      <c r="C20" s="3" t="s">
        <v>73</v>
      </c>
      <c r="D20" s="3" t="s">
        <v>74</v>
      </c>
      <c r="E20" s="3" t="s">
        <v>75</v>
      </c>
      <c r="F20" s="3" t="s">
        <v>17</v>
      </c>
      <c r="G20" s="3" t="s">
        <v>18</v>
      </c>
      <c r="H20" s="1">
        <v>2.02400507E9</v>
      </c>
      <c r="I20" s="1">
        <v>4.0</v>
      </c>
      <c r="J20" s="1" t="s">
        <v>19</v>
      </c>
      <c r="K20" s="2" t="s">
        <v>20</v>
      </c>
      <c r="L20" s="4">
        <v>2017.0</v>
      </c>
      <c r="M20" s="5">
        <v>200.2625</v>
      </c>
      <c r="N20" s="6" t="str">
        <f t="shared" si="1"/>
        <v>2024005070</v>
      </c>
      <c r="O20" s="8">
        <v>8.46694E9</v>
      </c>
      <c r="P20" s="8" t="str">
        <f t="shared" si="2"/>
        <v>РОЛИК РИФЛЕНЫЙ ДЛЯ ПОДАЧИ АРМАТУРЫ В СТАНКЕ МЕРНОЙ РЕЗКИ СТЕРЖНЕВОЙ АРМАТУРЫ МОДЕЛИ BAT 100T/2. НАРУЖНЫЙ ДИАМЕТР 198ММ, ВНУТРЕННИЙ ДИАМЕТР 86ММ, ВЫСОТА 100 ММ.</v>
      </c>
    </row>
    <row r="21" ht="15.75" customHeight="1">
      <c r="A21" s="1">
        <v>2.02400507E9</v>
      </c>
      <c r="B21" s="2">
        <v>8.46694E9</v>
      </c>
      <c r="C21" s="3" t="s">
        <v>73</v>
      </c>
      <c r="D21" s="3" t="s">
        <v>74</v>
      </c>
      <c r="E21" s="3" t="s">
        <v>75</v>
      </c>
      <c r="F21" s="3" t="s">
        <v>17</v>
      </c>
      <c r="G21" s="3" t="s">
        <v>18</v>
      </c>
      <c r="H21" s="1">
        <v>2.02400507E9</v>
      </c>
      <c r="I21" s="1">
        <v>6.0</v>
      </c>
      <c r="J21" s="1" t="s">
        <v>19</v>
      </c>
      <c r="K21" s="2" t="s">
        <v>20</v>
      </c>
      <c r="L21" s="4">
        <v>2020.0</v>
      </c>
      <c r="M21" s="5">
        <v>263.9</v>
      </c>
      <c r="N21" s="6" t="str">
        <f t="shared" si="1"/>
        <v>2024005070</v>
      </c>
      <c r="O21" s="8">
        <v>8.46694E9</v>
      </c>
      <c r="P21" s="8" t="str">
        <f t="shared" si="2"/>
        <v>РОЛИК РИФЛЕНЫЙ ДЛЯ ПОДАЧИ АРМАТУРЫ В СТАНКЕ МЕРНОЙ РЕЗКИ СТЕРЖНЕВОЙ АРМАТУРЫ МОДЕЛИ BAT 100T/2. НАРУЖНЫЙ ДИАМЕТР 198ММ, ВНУТРЕННИЙ ДИАМЕТР 86ММ, ВЫСОТА 100 ММ.</v>
      </c>
    </row>
    <row r="22" ht="15.75" customHeight="1">
      <c r="A22" s="1">
        <v>2.02400556E9</v>
      </c>
      <c r="B22" s="2">
        <v>8.46694E9</v>
      </c>
      <c r="C22" s="3" t="s">
        <v>76</v>
      </c>
      <c r="D22" s="3" t="s">
        <v>77</v>
      </c>
      <c r="E22" s="3" t="s">
        <v>78</v>
      </c>
      <c r="F22" s="3" t="s">
        <v>17</v>
      </c>
      <c r="G22" s="3" t="s">
        <v>18</v>
      </c>
      <c r="H22" s="1">
        <v>2.02400556E9</v>
      </c>
      <c r="I22" s="1">
        <v>4.0</v>
      </c>
      <c r="J22" s="1" t="s">
        <v>19</v>
      </c>
      <c r="K22" s="2" t="s">
        <v>20</v>
      </c>
      <c r="L22" s="4">
        <v>2017.0</v>
      </c>
      <c r="M22" s="5">
        <v>259.295</v>
      </c>
      <c r="N22" s="6" t="str">
        <f t="shared" si="1"/>
        <v>2024005560</v>
      </c>
      <c r="O22" s="8">
        <v>8.46694E9</v>
      </c>
      <c r="P22" s="8" t="str">
        <f t="shared" si="2"/>
        <v>РОЛИК МЕРНЫЙ ДЛЯ ПОДАЧИ АРМАТУРЫ В СТАНКЕ МЕРНОЙ РЕЗКИ СТЕРЖНЕВОЙ АРМАТУРЫ МОДЕЛИ BAT 100T/2. НАРУЖНЫЙ ДИАМЕТР 198ММ, ВЫСОТА 100 ММ</v>
      </c>
    </row>
    <row r="23" ht="15.75" customHeight="1">
      <c r="A23" s="1">
        <v>2.02400556E9</v>
      </c>
      <c r="B23" s="2">
        <v>8.46694E9</v>
      </c>
      <c r="C23" s="3" t="s">
        <v>76</v>
      </c>
      <c r="D23" s="3" t="s">
        <v>77</v>
      </c>
      <c r="E23" s="3" t="s">
        <v>79</v>
      </c>
      <c r="F23" s="3" t="s">
        <v>17</v>
      </c>
      <c r="G23" s="3" t="s">
        <v>18</v>
      </c>
      <c r="H23" s="1">
        <v>2.02400556E9</v>
      </c>
      <c r="I23" s="1">
        <v>4.0</v>
      </c>
      <c r="J23" s="1" t="s">
        <v>19</v>
      </c>
      <c r="K23" s="2" t="s">
        <v>20</v>
      </c>
      <c r="L23" s="4">
        <v>2020.0</v>
      </c>
      <c r="M23" s="5">
        <v>267.96</v>
      </c>
      <c r="N23" s="6" t="str">
        <f t="shared" si="1"/>
        <v>2024005560</v>
      </c>
      <c r="O23" s="8">
        <v>8.46694E9</v>
      </c>
      <c r="P23" s="8" t="str">
        <f t="shared" si="2"/>
        <v>РОЛИК МЕРНЫЙ ДЛЯ ПОДАЧИ АРМАТУРЫ В СТАНКЕ МЕРНОЙ РЕЗКИ СТЕРЖНЕВОЙ АРМАТУРЫ МОДЕЛИ BAT 100T/2. НАРУЖНЫЙ ДИАМЕТР 198ММ, ВЫСОТА 100 ММ.</v>
      </c>
    </row>
    <row r="24" ht="15.75" customHeight="1">
      <c r="A24" s="1">
        <v>2.02400556E9</v>
      </c>
      <c r="B24" s="2">
        <v>8.46694E9</v>
      </c>
      <c r="C24" s="3"/>
      <c r="D24" s="3" t="s">
        <v>77</v>
      </c>
      <c r="E24" s="3" t="s">
        <v>79</v>
      </c>
      <c r="F24" s="3" t="s">
        <v>17</v>
      </c>
      <c r="G24" s="3" t="s">
        <v>18</v>
      </c>
      <c r="H24" s="1">
        <v>2.02400556E9</v>
      </c>
      <c r="I24" s="1">
        <v>2.0</v>
      </c>
      <c r="J24" s="1" t="s">
        <v>35</v>
      </c>
      <c r="K24" s="2" t="s">
        <v>20</v>
      </c>
      <c r="L24" s="4">
        <v>2021.0</v>
      </c>
      <c r="M24" s="5">
        <v>267.96</v>
      </c>
      <c r="N24" s="6" t="str">
        <f t="shared" si="1"/>
        <v>2024005560</v>
      </c>
      <c r="O24" s="8">
        <v>8.46694E9</v>
      </c>
      <c r="P24" s="8" t="str">
        <f t="shared" si="2"/>
        <v>РОЛИК МЕРНЫЙ ДЛЯ ПОДАЧИ АРМАТУРЫ В СТАНКЕ МЕРНОЙ РЕЗКИ СТЕРЖНЕВОЙ АРМАТУРЫ МОДЕЛИ BAT 100T/2. НАРУЖНЫЙ ДИАМЕТР 198ММ, ВЫСОТА 100 ММ.</v>
      </c>
    </row>
    <row r="25" ht="15.75" customHeight="1">
      <c r="A25" s="2">
        <v>2.0265203E9</v>
      </c>
      <c r="B25" s="2">
        <v>7.326909807E9</v>
      </c>
      <c r="C25" s="3" t="s">
        <v>80</v>
      </c>
      <c r="D25" s="3" t="s">
        <v>81</v>
      </c>
      <c r="E25" s="3"/>
      <c r="F25" s="3"/>
      <c r="G25" s="3"/>
      <c r="H25" s="2">
        <v>2.0265203E9</v>
      </c>
      <c r="I25" s="2">
        <v>1.0</v>
      </c>
      <c r="J25" s="1" t="s">
        <v>19</v>
      </c>
      <c r="K25" s="2"/>
      <c r="L25" s="4">
        <v>2020.0</v>
      </c>
      <c r="M25" s="5">
        <v>50.96</v>
      </c>
      <c r="N25" s="6" t="str">
        <f t="shared" si="1"/>
        <v>2026520300</v>
      </c>
      <c r="O25" s="8">
        <v>7.326909807E9</v>
      </c>
      <c r="P25" s="8" t="str">
        <f t="shared" si="2"/>
        <v/>
      </c>
    </row>
    <row r="26" ht="15.75" customHeight="1">
      <c r="A26" s="1">
        <v>2.02653007E9</v>
      </c>
      <c r="B26" s="2">
        <v>8.483908909E9</v>
      </c>
      <c r="C26" s="3" t="s">
        <v>82</v>
      </c>
      <c r="D26" s="3" t="s">
        <v>83</v>
      </c>
      <c r="E26" s="3" t="s">
        <v>84</v>
      </c>
      <c r="F26" s="3" t="s">
        <v>17</v>
      </c>
      <c r="G26" s="3" t="s">
        <v>18</v>
      </c>
      <c r="H26" s="1">
        <v>2.02653007E9</v>
      </c>
      <c r="I26" s="1">
        <v>1.0</v>
      </c>
      <c r="J26" s="1" t="s">
        <v>19</v>
      </c>
      <c r="K26" s="2" t="s">
        <v>20</v>
      </c>
      <c r="L26" s="4">
        <v>2020.0</v>
      </c>
      <c r="M26" s="5">
        <v>66.64</v>
      </c>
      <c r="N26" s="6" t="str">
        <f t="shared" si="1"/>
        <v>2026530070</v>
      </c>
      <c r="O26" s="8">
        <v>8.483908909E9</v>
      </c>
      <c r="P26" s="8" t="str">
        <f t="shared" si="2"/>
        <v>ЗУБЧАТОЕ КОЛЕСО, 19 ЗУБОВ С МОДУЛЕМ 4. ВНЕШ ДИАМЕТР 84 ММ, ДЛЯ МОНТАЖА НА ВАЛ ЭЛЕКТРОДВИГАТЕЛЯ, ДЛЯ ПЕРЕДАЧИ КРУТЯЩЕГО МОМЕНТА ОТ МОТОРА К РЕДУКТОРУ</v>
      </c>
    </row>
    <row r="27" ht="15.75" customHeight="1">
      <c r="A27" s="1">
        <v>2.02653008E9</v>
      </c>
      <c r="B27" s="2">
        <v>7.326909807E9</v>
      </c>
      <c r="C27" s="3" t="s">
        <v>85</v>
      </c>
      <c r="D27" s="3" t="s">
        <v>86</v>
      </c>
      <c r="E27" s="3" t="s">
        <v>87</v>
      </c>
      <c r="F27" s="3" t="s">
        <v>17</v>
      </c>
      <c r="G27" s="3" t="s">
        <v>18</v>
      </c>
      <c r="H27" s="1">
        <v>2.02653008E9</v>
      </c>
      <c r="I27" s="1">
        <v>1.0</v>
      </c>
      <c r="J27" s="1" t="s">
        <v>19</v>
      </c>
      <c r="K27" s="2" t="s">
        <v>20</v>
      </c>
      <c r="L27" s="4">
        <v>2020.0</v>
      </c>
      <c r="M27" s="5">
        <v>15.68</v>
      </c>
      <c r="N27" s="6" t="str">
        <f t="shared" si="1"/>
        <v>2026530080</v>
      </c>
      <c r="O27" s="8">
        <v>7.326909807E9</v>
      </c>
      <c r="P27" s="8" t="str">
        <f t="shared" si="2"/>
        <v>СТАЛЬНАЯ ПРОСТАВКА ДЛЯ МОНТАЖА МОТОРА, ДИАМЕТР ВНЕШ: 50ММ, ДИАМЕТР ВНУТР: 31ММ, ТОЛЩИНА 5ММ, С ВЫРЕЗОМ ПОД ШПОНКУ (ТОЧЕНИЕ, СВЕРЛЕНИЕ, ФРЕЗЕРОВАНИЕ)</v>
      </c>
    </row>
    <row r="28" ht="15.75" customHeight="1">
      <c r="A28" s="1">
        <v>2.02700105E9</v>
      </c>
      <c r="B28" s="2">
        <v>8.4839081E9</v>
      </c>
      <c r="C28" s="3" t="s">
        <v>88</v>
      </c>
      <c r="D28" s="3" t="s">
        <v>89</v>
      </c>
      <c r="E28" s="3" t="s">
        <v>90</v>
      </c>
      <c r="F28" s="3" t="s">
        <v>17</v>
      </c>
      <c r="G28" s="3" t="s">
        <v>18</v>
      </c>
      <c r="H28" s="1">
        <v>2.02700105E9</v>
      </c>
      <c r="I28" s="1">
        <v>1.0</v>
      </c>
      <c r="J28" s="1" t="s">
        <v>19</v>
      </c>
      <c r="K28" s="2" t="s">
        <v>20</v>
      </c>
      <c r="L28" s="4">
        <v>2020.0</v>
      </c>
      <c r="M28" s="5">
        <v>82.25</v>
      </c>
      <c r="N28" s="6" t="str">
        <f t="shared" si="1"/>
        <v>2027001050</v>
      </c>
      <c r="O28" s="8">
        <v>8.4839081E9</v>
      </c>
      <c r="P28" s="8" t="str">
        <f t="shared" si="2"/>
        <v>СТАЛЬНОЕ ЗУБЧАТОЕ КОЛЕСО С КОСЫМИ ЗУБЬЯМИ, ИМЕЕТ 2 ШПОНОЧНЫХ ПАЗА, УСТАНАВЛИВАЕТСЯ В РЕДУКТОР ГИБОЧНОГО УЗЛА СТАНКА ROBOMASTER, ПЕРЕДАЕТ КРУТЯЩИЙ МОМЕНТ ОТ МОТОРА НА ГИБОЧНЫЙ ВАЛ, ЗУБОНАРЕЗАНИЕ, СВЕРЛЕНИЕ,</v>
      </c>
    </row>
    <row r="29" ht="15.75" customHeight="1">
      <c r="A29" s="1">
        <v>2.02700106E9</v>
      </c>
      <c r="B29" s="2">
        <v>8.4831095E9</v>
      </c>
      <c r="C29" s="3" t="s">
        <v>91</v>
      </c>
      <c r="D29" s="3" t="s">
        <v>92</v>
      </c>
      <c r="E29" s="3" t="s">
        <v>93</v>
      </c>
      <c r="F29" s="3" t="s">
        <v>17</v>
      </c>
      <c r="G29" s="3" t="s">
        <v>18</v>
      </c>
      <c r="H29" s="1">
        <v>2.02700106E9</v>
      </c>
      <c r="I29" s="1">
        <v>1.0</v>
      </c>
      <c r="J29" s="1" t="s">
        <v>19</v>
      </c>
      <c r="K29" s="2" t="s">
        <v>20</v>
      </c>
      <c r="L29" s="4">
        <v>2020.0</v>
      </c>
      <c r="M29" s="5">
        <v>82.11</v>
      </c>
      <c r="N29" s="6" t="str">
        <f t="shared" si="1"/>
        <v>2027001060</v>
      </c>
      <c r="O29" s="8">
        <v>8.4831095E9</v>
      </c>
      <c r="P29" s="8" t="str">
        <f t="shared" si="2"/>
        <v>ВАЛ-ШЕСТЕРНЯ, УСТАНАВЛИВАЕТСЯ НА ВЫХОДНОЙ ВАЛ МОТОРА И ПЕРЕДАЕТ КРУТЯЩИЙ МОМЕНТ С ДВИГАТЕЛЯ НА ПРОМЕЖУТОЧНОЕ ЗУБЧАТОЕ КОЛЕСО, ТОЧЕНИЕ, ФРЕЗЕРОВАНИЕ, НАРЕЗАНИЕ РЕЗЬБЫ,СТАЛЬ, СТАНОК ROBOMASTER</v>
      </c>
    </row>
    <row r="30" ht="15.75" customHeight="1">
      <c r="A30" s="1">
        <v>2.02900103E9</v>
      </c>
      <c r="B30" s="2">
        <v>8.4839081E9</v>
      </c>
      <c r="C30" s="3" t="s">
        <v>94</v>
      </c>
      <c r="D30" s="3" t="s">
        <v>95</v>
      </c>
      <c r="E30" s="3" t="s">
        <v>96</v>
      </c>
      <c r="F30" s="3" t="s">
        <v>17</v>
      </c>
      <c r="G30" s="3" t="s">
        <v>18</v>
      </c>
      <c r="H30" s="1">
        <v>2.02900103E9</v>
      </c>
      <c r="I30" s="1">
        <v>2.0</v>
      </c>
      <c r="J30" s="1" t="s">
        <v>19</v>
      </c>
      <c r="K30" s="2" t="s">
        <v>20</v>
      </c>
      <c r="L30" s="4">
        <v>2020.0</v>
      </c>
      <c r="M30" s="5">
        <v>22.01</v>
      </c>
      <c r="N30" s="6" t="str">
        <f t="shared" si="1"/>
        <v>2029001030</v>
      </c>
      <c r="O30" s="8">
        <v>8.4839081E9</v>
      </c>
      <c r="P30"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1" ht="15.75" customHeight="1">
      <c r="A31" s="1">
        <v>2.02900103E9</v>
      </c>
      <c r="B31" s="2">
        <v>8.4839081E9</v>
      </c>
      <c r="C31" s="3" t="s">
        <v>94</v>
      </c>
      <c r="D31" s="3" t="s">
        <v>95</v>
      </c>
      <c r="E31" s="3" t="s">
        <v>96</v>
      </c>
      <c r="F31" s="3" t="s">
        <v>17</v>
      </c>
      <c r="G31" s="3" t="s">
        <v>18</v>
      </c>
      <c r="H31" s="1">
        <v>2.02900103E9</v>
      </c>
      <c r="I31" s="1">
        <v>1.0</v>
      </c>
      <c r="J31" s="1" t="s">
        <v>35</v>
      </c>
      <c r="K31" s="2" t="s">
        <v>20</v>
      </c>
      <c r="L31" s="4">
        <v>2021.0</v>
      </c>
      <c r="M31" s="5">
        <v>53.9</v>
      </c>
      <c r="N31" s="6" t="str">
        <f t="shared" si="1"/>
        <v>2029001030</v>
      </c>
      <c r="O31" s="8">
        <v>8.4839081E9</v>
      </c>
      <c r="P31"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2" ht="15.75" customHeight="1">
      <c r="A32" s="1">
        <v>2.02900103E9</v>
      </c>
      <c r="B32" s="2">
        <v>8.4839081E9</v>
      </c>
      <c r="C32" s="3" t="s">
        <v>94</v>
      </c>
      <c r="D32" s="3" t="s">
        <v>95</v>
      </c>
      <c r="E32" s="3" t="s">
        <v>97</v>
      </c>
      <c r="F32" s="3" t="s">
        <v>17</v>
      </c>
      <c r="G32" s="3" t="s">
        <v>18</v>
      </c>
      <c r="H32" s="1">
        <v>2.02900103E9</v>
      </c>
      <c r="I32" s="1">
        <v>1.0</v>
      </c>
      <c r="J32" s="1" t="s">
        <v>19</v>
      </c>
      <c r="K32" s="2" t="s">
        <v>20</v>
      </c>
      <c r="L32" s="4">
        <v>2021.0</v>
      </c>
      <c r="M32" s="5">
        <v>53.9</v>
      </c>
      <c r="N32" s="6" t="str">
        <f t="shared" si="1"/>
        <v>2029001030</v>
      </c>
      <c r="O32" s="8">
        <v>8.4839081E9</v>
      </c>
      <c r="P32" s="8" t="str">
        <f t="shared" si="2"/>
        <v>ШЕСТЕРНЯ ЗУБЧАТАЯ СТАЛЬНАЯ. СМОНТИРОВАНА НА ВАЛ МОТОРА. ИСПОЛЬЗУЕТСЯ ДЛЯ ПЕРЕДАЧИ КРУТЯЩЕГО МОМЕНТА С ВАЛА ДВИГАТЕЛЯ НА ВХОДНОЙ ВАЛ РЕДУКТОРА.</v>
      </c>
    </row>
    <row r="33" ht="15.75" customHeight="1">
      <c r="A33" s="2">
        <v>2.02900103E9</v>
      </c>
      <c r="B33" s="2">
        <v>8.4839081E9</v>
      </c>
      <c r="C33" s="3" t="s">
        <v>94</v>
      </c>
      <c r="D33" s="3" t="s">
        <v>95</v>
      </c>
      <c r="E33" s="3" t="s">
        <v>96</v>
      </c>
      <c r="F33" s="3" t="s">
        <v>17</v>
      </c>
      <c r="G33" s="3" t="s">
        <v>18</v>
      </c>
      <c r="H33" s="2">
        <v>2.02900103E9</v>
      </c>
      <c r="I33" s="2">
        <v>1.0</v>
      </c>
      <c r="J33" s="2" t="s">
        <v>35</v>
      </c>
      <c r="K33" s="2" t="s">
        <v>20</v>
      </c>
      <c r="L33" s="4">
        <v>2021.0</v>
      </c>
      <c r="M33" s="5">
        <v>53.9</v>
      </c>
      <c r="N33" s="6" t="str">
        <f t="shared" si="1"/>
        <v>2029001030</v>
      </c>
      <c r="O33" s="8">
        <v>8.4839081E9</v>
      </c>
      <c r="P33"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4" ht="15.75" customHeight="1">
      <c r="A34" s="1">
        <v>2.02900103E9</v>
      </c>
      <c r="B34" s="2">
        <v>8.4839081E9</v>
      </c>
      <c r="C34" s="3" t="s">
        <v>94</v>
      </c>
      <c r="D34" s="3" t="s">
        <v>95</v>
      </c>
      <c r="E34" s="3" t="s">
        <v>96</v>
      </c>
      <c r="F34" s="3" t="s">
        <v>17</v>
      </c>
      <c r="G34" s="3" t="s">
        <v>18</v>
      </c>
      <c r="H34" s="1">
        <v>2.02900103E9</v>
      </c>
      <c r="I34" s="1">
        <v>1.0</v>
      </c>
      <c r="J34" s="1" t="s">
        <v>35</v>
      </c>
      <c r="K34" s="2" t="s">
        <v>20</v>
      </c>
      <c r="L34" s="4">
        <v>2021.0</v>
      </c>
      <c r="M34" s="5">
        <v>53.9</v>
      </c>
      <c r="N34" s="6" t="str">
        <f t="shared" si="1"/>
        <v>2029001030</v>
      </c>
      <c r="O34" s="8">
        <v>8.4839081E9</v>
      </c>
      <c r="P34"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5" ht="15.75" customHeight="1">
      <c r="A35" s="1">
        <v>2.02900103E9</v>
      </c>
      <c r="B35" s="2">
        <v>8.4839081E9</v>
      </c>
      <c r="C35" s="3"/>
      <c r="D35" s="3"/>
      <c r="E35" s="3" t="s">
        <v>96</v>
      </c>
      <c r="F35" s="3" t="s">
        <v>17</v>
      </c>
      <c r="G35" s="3" t="s">
        <v>18</v>
      </c>
      <c r="H35" s="1">
        <v>2.02900103E9</v>
      </c>
      <c r="I35" s="1">
        <v>1.0</v>
      </c>
      <c r="J35" s="1" t="s">
        <v>35</v>
      </c>
      <c r="K35" s="2" t="s">
        <v>20</v>
      </c>
      <c r="L35" s="4">
        <v>2022.0</v>
      </c>
      <c r="M35" s="5">
        <v>53.9</v>
      </c>
      <c r="N35" s="6" t="str">
        <f t="shared" si="1"/>
        <v>2029001030</v>
      </c>
      <c r="O35" s="8">
        <v>8.4839081E9</v>
      </c>
      <c r="P35"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6" ht="15.75" customHeight="1">
      <c r="A36" s="2">
        <v>2.02900103E9</v>
      </c>
      <c r="B36" s="2">
        <v>8.4839081E9</v>
      </c>
      <c r="C36" s="3"/>
      <c r="D36" s="3"/>
      <c r="E36" s="3" t="s">
        <v>96</v>
      </c>
      <c r="F36" s="3" t="s">
        <v>17</v>
      </c>
      <c r="G36" s="3" t="s">
        <v>18</v>
      </c>
      <c r="H36" s="2">
        <v>2.02900103E9</v>
      </c>
      <c r="I36" s="2">
        <v>1.0</v>
      </c>
      <c r="J36" s="2" t="s">
        <v>35</v>
      </c>
      <c r="K36" s="2" t="s">
        <v>20</v>
      </c>
      <c r="L36" s="4">
        <v>2022.0</v>
      </c>
      <c r="M36" s="5">
        <v>53.9</v>
      </c>
      <c r="N36" s="6" t="str">
        <f t="shared" si="1"/>
        <v>2029001030</v>
      </c>
      <c r="O36" s="8">
        <v>8.4839081E9</v>
      </c>
      <c r="P36"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7" ht="15.75" customHeight="1">
      <c r="A37" s="1">
        <v>2.03641016E9</v>
      </c>
      <c r="B37" s="2">
        <v>8.46694E9</v>
      </c>
      <c r="C37" s="3" t="s">
        <v>98</v>
      </c>
      <c r="D37" s="3" t="s">
        <v>99</v>
      </c>
      <c r="E37" s="3" t="s">
        <v>100</v>
      </c>
      <c r="F37" s="3" t="s">
        <v>17</v>
      </c>
      <c r="G37" s="3" t="s">
        <v>18</v>
      </c>
      <c r="H37" s="1">
        <v>2.03641016E9</v>
      </c>
      <c r="I37" s="1">
        <v>4.0</v>
      </c>
      <c r="J37" s="1" t="s">
        <v>19</v>
      </c>
      <c r="K37" s="2" t="s">
        <v>20</v>
      </c>
      <c r="L37" s="4">
        <v>2017.0</v>
      </c>
      <c r="M37" s="5">
        <v>46.53</v>
      </c>
      <c r="N37" s="6" t="str">
        <f t="shared" si="1"/>
        <v>2036410160</v>
      </c>
      <c r="O37" s="8">
        <v>8.46694E9</v>
      </c>
      <c r="P37" s="8" t="str">
        <f t="shared" si="2"/>
        <v>РОЛИК ПРОТЯЖКИ АРМАТУРЫ СТАЛЬНОЙ,ДЛЯ УСТАНОВКИ ДЛЯ РЕЗКИ СТЕРЖНЕВОЙ АРМАТУРЫ С АВТОМАТИЧЕСКИМ УПРАВЛЕНИЕМ SHEAR LINE 150.</v>
      </c>
    </row>
    <row r="38" ht="15.75" customHeight="1">
      <c r="A38" s="1">
        <v>2.03641022E9</v>
      </c>
      <c r="B38" s="2">
        <v>8.46694E9</v>
      </c>
      <c r="C38" s="3" t="s">
        <v>101</v>
      </c>
      <c r="D38" s="3" t="s">
        <v>102</v>
      </c>
      <c r="E38" s="3" t="s">
        <v>103</v>
      </c>
      <c r="F38" s="3" t="s">
        <v>17</v>
      </c>
      <c r="G38" s="3" t="s">
        <v>18</v>
      </c>
      <c r="H38" s="1">
        <v>2.03641022E9</v>
      </c>
      <c r="I38" s="1">
        <v>1.0</v>
      </c>
      <c r="J38" s="1" t="s">
        <v>19</v>
      </c>
      <c r="K38" s="2" t="s">
        <v>20</v>
      </c>
      <c r="L38" s="4">
        <v>2017.0</v>
      </c>
      <c r="M38" s="5">
        <v>58.4</v>
      </c>
      <c r="N38" s="6" t="str">
        <f t="shared" si="1"/>
        <v>2036410220</v>
      </c>
      <c r="O38" s="8">
        <v>8.46694E9</v>
      </c>
      <c r="P38" s="8" t="str">
        <f t="shared" si="2"/>
        <v>РОЛИК ЗУБЧАТЫЙ СТАЛЬНОЙ ПРОТЯЖКИ АРМАТУРЫДЛЯ УСТАНОВКИ ДЛЯ РЕЗКИ СТЕРЖНЕВОЙ АРМАТУРЫ С АВТОМАТИЧЕСКИМ УПРАВЛЕНИЕМ SHEAR LINE 150</v>
      </c>
    </row>
    <row r="39" ht="15.75" customHeight="1">
      <c r="A39" s="1">
        <v>2.04330212E9</v>
      </c>
      <c r="B39" s="2">
        <v>8.2081E9</v>
      </c>
      <c r="C39" s="3" t="s">
        <v>104</v>
      </c>
      <c r="D39" s="3" t="s">
        <v>105</v>
      </c>
      <c r="E39" s="3" t="s">
        <v>106</v>
      </c>
      <c r="F39" s="3" t="s">
        <v>17</v>
      </c>
      <c r="G39" s="3" t="s">
        <v>18</v>
      </c>
      <c r="H39" s="1">
        <v>2.04330212E9</v>
      </c>
      <c r="I39" s="1">
        <v>4.0</v>
      </c>
      <c r="J39" s="1" t="s">
        <v>19</v>
      </c>
      <c r="K39" s="2" t="s">
        <v>20</v>
      </c>
      <c r="L39" s="4">
        <v>2017.0</v>
      </c>
      <c r="M39" s="5">
        <v>195.445</v>
      </c>
      <c r="N39" s="6" t="str">
        <f t="shared" si="1"/>
        <v>2043302120</v>
      </c>
      <c r="O39" s="8">
        <v>8.2081E9</v>
      </c>
      <c r="P39" s="8" t="str">
        <f t="shared" si="2"/>
        <v>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v>
      </c>
    </row>
    <row r="40" ht="15.75" customHeight="1">
      <c r="A40" s="1">
        <v>2.04330216E9</v>
      </c>
      <c r="B40" s="2">
        <v>8.46694E9</v>
      </c>
      <c r="C40" s="3" t="s">
        <v>107</v>
      </c>
      <c r="D40" s="3" t="s">
        <v>108</v>
      </c>
      <c r="E40" s="3" t="s">
        <v>109</v>
      </c>
      <c r="F40" s="3" t="s">
        <v>17</v>
      </c>
      <c r="G40" s="3" t="s">
        <v>18</v>
      </c>
      <c r="H40" s="1">
        <v>2.04330216E9</v>
      </c>
      <c r="I40" s="1">
        <v>2.0</v>
      </c>
      <c r="J40" s="1" t="s">
        <v>19</v>
      </c>
      <c r="K40" s="2" t="s">
        <v>20</v>
      </c>
      <c r="L40" s="4">
        <v>2017.0</v>
      </c>
      <c r="M40" s="5">
        <v>55.62</v>
      </c>
      <c r="N40" s="6" t="str">
        <f t="shared" si="1"/>
        <v>2043302160</v>
      </c>
      <c r="O40" s="8">
        <v>8.46694E9</v>
      </c>
      <c r="P40" s="8" t="str">
        <f t="shared" si="2"/>
        <v>РАСПОРКА НОЖА СТАЛЬНАЯ ГИДРАВЛИЧЕСКОГО МОДУЛЯ СИСТЕМЫ РЕЗКИ L=160 B=15 H=36,ДЛЯ УСТАНОВКИ РЕЗКИ СТЕРЖНЕВОЙ АРМАТУРЫ С АВТОМАТИЧЕСКИМ УПРАВЛЕНИЕМ SHEAR LINE 150</v>
      </c>
    </row>
    <row r="41" ht="15.75" customHeight="1">
      <c r="A41" s="1">
        <v>2.045805202E9</v>
      </c>
      <c r="B41" s="2">
        <v>8.46694E9</v>
      </c>
      <c r="C41" s="3" t="s">
        <v>110</v>
      </c>
      <c r="D41" s="3" t="s">
        <v>111</v>
      </c>
      <c r="E41" s="3" t="s">
        <v>112</v>
      </c>
      <c r="F41" s="3" t="s">
        <v>17</v>
      </c>
      <c r="G41" s="3" t="s">
        <v>18</v>
      </c>
      <c r="H41" s="1">
        <v>2.045805202E9</v>
      </c>
      <c r="I41" s="1">
        <v>1.0</v>
      </c>
      <c r="J41" s="1" t="s">
        <v>19</v>
      </c>
      <c r="K41" s="2" t="s">
        <v>20</v>
      </c>
      <c r="L41" s="4">
        <v>2017.0</v>
      </c>
      <c r="M41" s="5">
        <v>101.29</v>
      </c>
      <c r="N41" s="6" t="str">
        <f t="shared" si="1"/>
        <v>2045805202</v>
      </c>
      <c r="O41" s="8">
        <v>8.46694E9</v>
      </c>
      <c r="P41" s="8" t="str">
        <f t="shared" si="2"/>
        <v>РОЛИК ГОРИЗОНТАЛЬНЫЙ ПРОФИЛИРОВАННЫЙ ДЛЯ ПОДАЧИ АРМАТУРЫ В СТАНКЕ МЕРНОЙ РЕЗКИ СТЕРЖНЕВОЙ АРМАТУРЫ МОДЕЛИ BAT 100. НАРУЖНЫЙ ДИАМЕТР 126.7 ММ, ДЛИНА 137.5 ММ</v>
      </c>
    </row>
    <row r="42" ht="15.75" customHeight="1">
      <c r="A42" s="1">
        <v>2.04581008E9</v>
      </c>
      <c r="B42" s="2">
        <v>8.483908909E9</v>
      </c>
      <c r="C42" s="3" t="s">
        <v>113</v>
      </c>
      <c r="D42" s="3" t="s">
        <v>114</v>
      </c>
      <c r="E42" s="3" t="s">
        <v>115</v>
      </c>
      <c r="F42" s="3" t="s">
        <v>17</v>
      </c>
      <c r="G42" s="3" t="s">
        <v>18</v>
      </c>
      <c r="H42" s="1">
        <v>2.04581008E9</v>
      </c>
      <c r="I42" s="1">
        <v>1.0</v>
      </c>
      <c r="J42" s="1" t="s">
        <v>19</v>
      </c>
      <c r="K42" s="2" t="s">
        <v>20</v>
      </c>
      <c r="L42" s="4">
        <v>2020.0</v>
      </c>
      <c r="M42" s="5">
        <v>32.48</v>
      </c>
      <c r="N42" s="6" t="str">
        <f t="shared" si="1"/>
        <v>2045810080</v>
      </c>
      <c r="O42" s="8">
        <v>8.483908909E9</v>
      </c>
      <c r="P42" s="8" t="str">
        <f t="shared" si="2"/>
        <v>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v>
      </c>
    </row>
    <row r="43" ht="15.75" customHeight="1">
      <c r="A43" s="1">
        <v>2.04581011E9</v>
      </c>
      <c r="B43" s="2">
        <v>7.326909807E9</v>
      </c>
      <c r="C43" s="3" t="s">
        <v>116</v>
      </c>
      <c r="D43" s="3" t="s">
        <v>117</v>
      </c>
      <c r="E43" s="3" t="s">
        <v>118</v>
      </c>
      <c r="F43" s="3" t="s">
        <v>17</v>
      </c>
      <c r="G43" s="3" t="s">
        <v>18</v>
      </c>
      <c r="H43" s="1">
        <v>2.04581011E9</v>
      </c>
      <c r="I43" s="1">
        <v>2.0</v>
      </c>
      <c r="J43" s="1" t="s">
        <v>19</v>
      </c>
      <c r="K43" s="2" t="s">
        <v>20</v>
      </c>
      <c r="L43" s="4">
        <v>2020.0</v>
      </c>
      <c r="M43" s="5">
        <v>154.56</v>
      </c>
      <c r="N43" s="6" t="str">
        <f t="shared" si="1"/>
        <v>2045810110</v>
      </c>
      <c r="O43" s="8">
        <v>7.326909807E9</v>
      </c>
      <c r="P43" s="8" t="str">
        <f t="shared" si="2"/>
        <v>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v>
      </c>
    </row>
    <row r="44" ht="15.75" customHeight="1">
      <c r="A44" s="1">
        <v>2.045810221E9</v>
      </c>
      <c r="B44" s="2">
        <v>3.926909709E9</v>
      </c>
      <c r="C44" s="3" t="s">
        <v>119</v>
      </c>
      <c r="D44" s="3" t="s">
        <v>120</v>
      </c>
      <c r="E44" s="3" t="s">
        <v>121</v>
      </c>
      <c r="F44" s="3" t="s">
        <v>17</v>
      </c>
      <c r="G44" s="3" t="s">
        <v>18</v>
      </c>
      <c r="H44" s="1">
        <v>2.045810221E9</v>
      </c>
      <c r="I44" s="1">
        <v>2.0</v>
      </c>
      <c r="J44" s="1" t="s">
        <v>19</v>
      </c>
      <c r="K44" s="2" t="s">
        <v>20</v>
      </c>
      <c r="L44" s="4">
        <v>2017.0</v>
      </c>
      <c r="M44" s="5">
        <v>74.935</v>
      </c>
      <c r="N44" s="6" t="str">
        <f t="shared" si="1"/>
        <v>2045810221</v>
      </c>
      <c r="O44" s="8">
        <v>3.926909709E9</v>
      </c>
      <c r="P44" s="8" t="str">
        <f t="shared" si="2"/>
        <v>КОЛЬЦО РОЛИКА ИЗ VULKOLAN (ПОЛИУРЕТАН) ДЛЯ СТАНКА МЕРНОЙ РЕЗКИ СТЕРЖНЕВОЙ АРМАТУРЫ МОДЕЛИ BAT 100T/2. НАРУЖНЫЙ ДИАМЕТР 180ММ, ВНУТРЕННИЙ ДИАМЕТР 142ММ, ВЫСОТА 81 ММ</v>
      </c>
    </row>
    <row r="45" ht="15.75" customHeight="1">
      <c r="A45" s="1">
        <v>2.045810341E9</v>
      </c>
      <c r="B45" s="2">
        <v>3.926909709E9</v>
      </c>
      <c r="C45" s="3" t="s">
        <v>122</v>
      </c>
      <c r="D45" s="3" t="s">
        <v>123</v>
      </c>
      <c r="E45" s="3" t="s">
        <v>124</v>
      </c>
      <c r="F45" s="3" t="s">
        <v>17</v>
      </c>
      <c r="G45" s="3" t="s">
        <v>18</v>
      </c>
      <c r="H45" s="1">
        <v>2.045810341E9</v>
      </c>
      <c r="I45" s="1">
        <v>4.0</v>
      </c>
      <c r="J45" s="1" t="s">
        <v>19</v>
      </c>
      <c r="K45" s="2" t="s">
        <v>20</v>
      </c>
      <c r="L45" s="4">
        <v>2017.0</v>
      </c>
      <c r="M45" s="5">
        <v>144.5275</v>
      </c>
      <c r="N45" s="6" t="str">
        <f t="shared" si="1"/>
        <v>2045810341</v>
      </c>
      <c r="O45" s="8">
        <v>3.926909709E9</v>
      </c>
      <c r="P45" s="8" t="str">
        <f t="shared" si="2"/>
        <v>КОЛЬЦО ЭЛАСТИЧНОЕ РОЛИКА ХОЛОСТОГО ХОДА ИЗ VULKOLAN (ПОЛИУРЕТАН) ДЛЯ СТАНКА МЕРНОЙ РЕЗКИ СТЕРЖНЕВОЙ АРМАТУРЫ МОДЕЛИ BAT 100T/2. НАРУЖНЫЙ ДИАМЕТР 148.5ММ, ВЫСОТА 79.3 ММ.</v>
      </c>
    </row>
    <row r="46" ht="15.75" customHeight="1">
      <c r="A46" s="1">
        <v>2.045820101E9</v>
      </c>
      <c r="B46" s="2">
        <v>7.419999E9</v>
      </c>
      <c r="C46" s="3" t="s">
        <v>125</v>
      </c>
      <c r="D46" s="3" t="s">
        <v>126</v>
      </c>
      <c r="E46" s="3" t="s">
        <v>127</v>
      </c>
      <c r="F46" s="3" t="s">
        <v>17</v>
      </c>
      <c r="G46" s="3" t="s">
        <v>18</v>
      </c>
      <c r="H46" s="1">
        <v>2.045820101E9</v>
      </c>
      <c r="I46" s="1">
        <v>1.0</v>
      </c>
      <c r="J46" s="1" t="s">
        <v>19</v>
      </c>
      <c r="K46" s="2" t="s">
        <v>20</v>
      </c>
      <c r="L46" s="4">
        <v>2020.0</v>
      </c>
      <c r="M46" s="5">
        <v>170.24</v>
      </c>
      <c r="N46" s="6" t="str">
        <f t="shared" si="1"/>
        <v>2045820101</v>
      </c>
      <c r="O46" s="8">
        <v>7.419999E9</v>
      </c>
      <c r="P46"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v>
      </c>
    </row>
    <row r="47" ht="15.75" customHeight="1">
      <c r="A47" s="1">
        <v>2.04582011E9</v>
      </c>
      <c r="B47" s="2">
        <v>7.419999E9</v>
      </c>
      <c r="C47" s="3" t="s">
        <v>128</v>
      </c>
      <c r="D47" s="3" t="s">
        <v>129</v>
      </c>
      <c r="E47" s="3" t="s">
        <v>130</v>
      </c>
      <c r="F47" s="3" t="s">
        <v>17</v>
      </c>
      <c r="G47" s="3" t="s">
        <v>18</v>
      </c>
      <c r="H47" s="1">
        <v>2.04582011E9</v>
      </c>
      <c r="I47" s="1">
        <v>1.0</v>
      </c>
      <c r="J47" s="1" t="s">
        <v>19</v>
      </c>
      <c r="K47" s="2" t="s">
        <v>20</v>
      </c>
      <c r="L47" s="4">
        <v>2020.0</v>
      </c>
      <c r="M47" s="5">
        <v>204.26</v>
      </c>
      <c r="N47" s="6" t="str">
        <f t="shared" si="1"/>
        <v>2045820110</v>
      </c>
      <c r="O47" s="8">
        <v>7.419999E9</v>
      </c>
      <c r="P47"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v>
      </c>
    </row>
    <row r="48" ht="15.75" customHeight="1">
      <c r="A48" s="1">
        <v>2.04582012E9</v>
      </c>
      <c r="B48" s="2">
        <v>7.419999E9</v>
      </c>
      <c r="C48" s="3" t="s">
        <v>131</v>
      </c>
      <c r="D48" s="3" t="s">
        <v>132</v>
      </c>
      <c r="E48" s="3" t="s">
        <v>133</v>
      </c>
      <c r="F48" s="3" t="s">
        <v>17</v>
      </c>
      <c r="G48" s="3" t="s">
        <v>18</v>
      </c>
      <c r="H48" s="1">
        <v>2.04582012E9</v>
      </c>
      <c r="I48" s="1">
        <v>1.0</v>
      </c>
      <c r="J48" s="1" t="s">
        <v>19</v>
      </c>
      <c r="K48" s="2" t="s">
        <v>20</v>
      </c>
      <c r="L48" s="4">
        <v>2020.0</v>
      </c>
      <c r="M48" s="5">
        <v>179.2</v>
      </c>
      <c r="N48" s="6" t="str">
        <f t="shared" si="1"/>
        <v>2045820120</v>
      </c>
      <c r="O48" s="8">
        <v>7.419999E9</v>
      </c>
      <c r="P48"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v>
      </c>
    </row>
    <row r="49" ht="15.75" customHeight="1">
      <c r="A49" s="1">
        <v>2.04582013E9</v>
      </c>
      <c r="B49" s="2">
        <v>7.419999E9</v>
      </c>
      <c r="C49" s="3" t="s">
        <v>134</v>
      </c>
      <c r="D49" s="3" t="s">
        <v>135</v>
      </c>
      <c r="E49" s="3" t="s">
        <v>136</v>
      </c>
      <c r="F49" s="3" t="s">
        <v>17</v>
      </c>
      <c r="G49" s="3" t="s">
        <v>18</v>
      </c>
      <c r="H49" s="1">
        <v>2.04582013E9</v>
      </c>
      <c r="I49" s="1">
        <v>2.0</v>
      </c>
      <c r="J49" s="1" t="s">
        <v>19</v>
      </c>
      <c r="K49" s="2" t="s">
        <v>20</v>
      </c>
      <c r="L49" s="4">
        <v>2020.0</v>
      </c>
      <c r="M49" s="5">
        <v>165.27</v>
      </c>
      <c r="N49" s="6" t="str">
        <f t="shared" si="1"/>
        <v>2045820130</v>
      </c>
      <c r="O49" s="8">
        <v>7.419999E9</v>
      </c>
      <c r="P49"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v>
      </c>
    </row>
    <row r="50" ht="15.75" customHeight="1">
      <c r="A50" s="1">
        <v>2.04582031E9</v>
      </c>
      <c r="B50" s="2">
        <v>8.2081E9</v>
      </c>
      <c r="C50" s="3" t="s">
        <v>137</v>
      </c>
      <c r="D50" s="3" t="s">
        <v>138</v>
      </c>
      <c r="E50" s="3" t="s">
        <v>139</v>
      </c>
      <c r="F50" s="3" t="s">
        <v>17</v>
      </c>
      <c r="G50" s="3" t="s">
        <v>18</v>
      </c>
      <c r="H50" s="1">
        <v>2.04582031E9</v>
      </c>
      <c r="I50" s="1">
        <v>1.0</v>
      </c>
      <c r="J50" s="1" t="s">
        <v>19</v>
      </c>
      <c r="K50" s="2" t="s">
        <v>20</v>
      </c>
      <c r="L50" s="4">
        <v>2017.0</v>
      </c>
      <c r="M50" s="5">
        <v>246.43</v>
      </c>
      <c r="N50" s="6" t="str">
        <f t="shared" si="1"/>
        <v>2045820310</v>
      </c>
      <c r="O50" s="8">
        <v>8.2081E9</v>
      </c>
      <c r="P50" s="8" t="str">
        <f t="shared" si="2"/>
        <v>НОЖ МОБИЛЬНЫЙ СТАЛЬНОЙ, РАЗМ.30Х95.5Х32, М16, ДЛЯ РЕЗКИ СТАЛЬНОЙ АРМАТУРЫ, ЗАКРЕПЛЕН НА ПОДВИЖНОЙ ЧАСТИ СИСТЕМЫ РЕЗКИ ГИБОЧНО-ОТРЕЗНОГО СТАНКА BAR WISER 22N</v>
      </c>
    </row>
    <row r="51" ht="15.75" customHeight="1">
      <c r="A51" s="1">
        <v>2.04582031E9</v>
      </c>
      <c r="B51" s="2">
        <v>8.2081E9</v>
      </c>
      <c r="C51" s="3" t="s">
        <v>137</v>
      </c>
      <c r="D51" s="3" t="s">
        <v>138</v>
      </c>
      <c r="E51" s="3" t="s">
        <v>139</v>
      </c>
      <c r="F51" s="3" t="s">
        <v>17</v>
      </c>
      <c r="G51" s="3" t="s">
        <v>18</v>
      </c>
      <c r="H51" s="1">
        <v>2.04582031E9</v>
      </c>
      <c r="I51" s="1">
        <v>2.0</v>
      </c>
      <c r="J51" s="1" t="s">
        <v>19</v>
      </c>
      <c r="K51" s="2" t="s">
        <v>20</v>
      </c>
      <c r="L51" s="4">
        <v>2020.0</v>
      </c>
      <c r="M51" s="5">
        <v>304.5</v>
      </c>
      <c r="N51" s="6" t="str">
        <f t="shared" si="1"/>
        <v>2045820310</v>
      </c>
      <c r="O51" s="8">
        <v>8.2081E9</v>
      </c>
      <c r="P51" s="8" t="str">
        <f t="shared" si="2"/>
        <v>НОЖ МОБИЛЬНЫЙ СТАЛЬНОЙ, РАЗМ.30Х95.5Х32, М16, ДЛЯ РЕЗКИ СТАЛЬНОЙ АРМАТУРЫ, ЗАКРЕПЛЕН НА ПОДВИЖНОЙ ЧАСТИ СИСТЕМЫ РЕЗКИ ГИБОЧНО-ОТРЕЗНОГО СТАНКА BAR WISER 22N</v>
      </c>
    </row>
    <row r="52" ht="15.75" customHeight="1">
      <c r="A52" s="1">
        <v>2.04582205E9</v>
      </c>
      <c r="B52" s="2">
        <v>8.2081E9</v>
      </c>
      <c r="C52" s="3" t="s">
        <v>140</v>
      </c>
      <c r="D52" s="3" t="s">
        <v>141</v>
      </c>
      <c r="E52" s="3" t="s">
        <v>142</v>
      </c>
      <c r="F52" s="3" t="s">
        <v>17</v>
      </c>
      <c r="G52" s="3" t="s">
        <v>18</v>
      </c>
      <c r="H52" s="1">
        <v>2.04582205E9</v>
      </c>
      <c r="I52" s="1">
        <v>1.0</v>
      </c>
      <c r="J52" s="1" t="s">
        <v>19</v>
      </c>
      <c r="K52" s="2" t="s">
        <v>20</v>
      </c>
      <c r="L52" s="4">
        <v>2017.0</v>
      </c>
      <c r="M52" s="5">
        <v>246.43</v>
      </c>
      <c r="N52" s="6" t="str">
        <f t="shared" si="1"/>
        <v>2045822050</v>
      </c>
      <c r="O52" s="8">
        <v>8.2081E9</v>
      </c>
      <c r="P52" s="8" t="str">
        <f t="shared" si="2"/>
        <v>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v>
      </c>
    </row>
    <row r="53" ht="15.75" customHeight="1">
      <c r="A53" s="1">
        <v>2.04601709E9</v>
      </c>
      <c r="B53" s="2">
        <v>8.46694E9</v>
      </c>
      <c r="C53" s="3" t="s">
        <v>143</v>
      </c>
      <c r="D53" s="3" t="s">
        <v>144</v>
      </c>
      <c r="E53" s="3" t="s">
        <v>145</v>
      </c>
      <c r="F53" s="3" t="s">
        <v>17</v>
      </c>
      <c r="G53" s="3" t="s">
        <v>18</v>
      </c>
      <c r="H53" s="1">
        <v>2.04601709E9</v>
      </c>
      <c r="I53" s="1">
        <v>4.0</v>
      </c>
      <c r="J53" s="1" t="s">
        <v>19</v>
      </c>
      <c r="K53" s="2" t="s">
        <v>20</v>
      </c>
      <c r="L53" s="4">
        <v>2017.0</v>
      </c>
      <c r="M53" s="5">
        <v>52.2</v>
      </c>
      <c r="N53" s="6" t="str">
        <f t="shared" si="1"/>
        <v>2046017090</v>
      </c>
      <c r="O53" s="8">
        <v>8.46694E9</v>
      </c>
      <c r="P53" s="8" t="str">
        <f t="shared" si="2"/>
        <v>ВТУЛКА ДЛЯ НИЖНЕЙ ОПОРЫ ИЗ БРОНЗЫ ДЛЯ СТАНКА МЕРНОЙ РЕЗКИ СТЕРЖНЕВОЙ АРМАТУРЫ МОДЕЛИ BAT 100T/2. ВНУТРЕННИЙ ДИАМЕТР 175ММ, ДИАМЕТР ВНЕШНИЙ 189ММ, ВЫСОТА 20 ММ</v>
      </c>
    </row>
    <row r="54" ht="15.75" customHeight="1">
      <c r="A54" s="1">
        <v>2.0460171E9</v>
      </c>
      <c r="B54" s="2">
        <v>8.46694E9</v>
      </c>
      <c r="C54" s="3" t="s">
        <v>146</v>
      </c>
      <c r="D54" s="3" t="s">
        <v>147</v>
      </c>
      <c r="E54" s="3" t="s">
        <v>148</v>
      </c>
      <c r="F54" s="3" t="s">
        <v>17</v>
      </c>
      <c r="G54" s="3" t="s">
        <v>18</v>
      </c>
      <c r="H54" s="1">
        <v>2.0460171E9</v>
      </c>
      <c r="I54" s="1">
        <v>2.0</v>
      </c>
      <c r="J54" s="1" t="s">
        <v>19</v>
      </c>
      <c r="K54" s="2" t="s">
        <v>20</v>
      </c>
      <c r="L54" s="4">
        <v>2017.0</v>
      </c>
      <c r="M54" s="5">
        <v>216.595</v>
      </c>
      <c r="N54" s="6" t="str">
        <f t="shared" si="1"/>
        <v>2046017100</v>
      </c>
      <c r="O54" s="8">
        <v>8.46694E9</v>
      </c>
      <c r="P54" s="8" t="str">
        <f t="shared" si="2"/>
        <v>СТОЙКА ОПОРНАЯ НИЖНЯЯ ДЛЯ СТАНКА МЕРНОЙ РЕЗКИ СТЕРЖНЕВОЙ АРМАТУРЫ МОДЕЛИ BAT 100T/2. РАЗМЕР 264ММХ230ММХ59ММ</v>
      </c>
    </row>
    <row r="55" ht="15.75" customHeight="1">
      <c r="A55" s="1">
        <v>2.046510041E9</v>
      </c>
      <c r="B55" s="2">
        <v>8.4831095E9</v>
      </c>
      <c r="C55" s="3" t="s">
        <v>149</v>
      </c>
      <c r="D55" s="3" t="s">
        <v>150</v>
      </c>
      <c r="E55" s="3" t="s">
        <v>151</v>
      </c>
      <c r="F55" s="3" t="s">
        <v>17</v>
      </c>
      <c r="G55" s="3" t="s">
        <v>18</v>
      </c>
      <c r="H55" s="1">
        <v>2.046510041E9</v>
      </c>
      <c r="I55" s="1">
        <v>1.0</v>
      </c>
      <c r="J55" s="1" t="s">
        <v>19</v>
      </c>
      <c r="K55" s="2" t="s">
        <v>20</v>
      </c>
      <c r="L55" s="4">
        <v>2020.0</v>
      </c>
      <c r="M55" s="5">
        <v>265.44</v>
      </c>
      <c r="N55" s="6" t="str">
        <f t="shared" si="1"/>
        <v>2046510041</v>
      </c>
      <c r="O55" s="8">
        <v>8.4831095E9</v>
      </c>
      <c r="P55" s="8" t="str">
        <f t="shared" si="2"/>
        <v>ВАЛ ДЛЯ МОНТАЖА МЕРНОГО РОЛИКА В ПОДВИЖНОМ МЕХАНИЗМЕ (БАЛАНСИРЕ) ДЛЯ ИЗМЕРЕНИЯ ДЛИНЫ АРМАТУРЫ В СТАНКЕ BAT. СТАЛЬНОЙ</v>
      </c>
    </row>
    <row r="56" ht="15.75" customHeight="1">
      <c r="A56" s="1">
        <v>2.046510111E9</v>
      </c>
      <c r="B56" s="2">
        <v>8.4831095E9</v>
      </c>
      <c r="C56" s="3" t="s">
        <v>152</v>
      </c>
      <c r="D56" s="3" t="s">
        <v>153</v>
      </c>
      <c r="E56" s="3" t="s">
        <v>154</v>
      </c>
      <c r="F56" s="3" t="s">
        <v>17</v>
      </c>
      <c r="G56" s="3" t="s">
        <v>18</v>
      </c>
      <c r="H56" s="1">
        <v>2.046510111E9</v>
      </c>
      <c r="I56" s="1">
        <v>1.0</v>
      </c>
      <c r="J56" s="1" t="s">
        <v>19</v>
      </c>
      <c r="K56" s="2" t="s">
        <v>20</v>
      </c>
      <c r="L56" s="4">
        <v>2020.0</v>
      </c>
      <c r="M56" s="5">
        <v>288.96</v>
      </c>
      <c r="N56" s="6" t="str">
        <f t="shared" si="1"/>
        <v>2046510111</v>
      </c>
      <c r="O56" s="8">
        <v>8.4831095E9</v>
      </c>
      <c r="P56" s="8" t="str">
        <f t="shared" si="2"/>
        <v>ВАЛ РОЛИКА ПРОТЯЖКИ АРМАТУРЫ СТАНКА BAT. ИСПОЛЬЗУЕТСЯ ДЛЯ МОНТАЖА ПРОТЯЖНОГО РОЛИКА. СТАЛЬНОЕ. ДИАМ ВНЕШ 70 ММ, ДЛИНА 375,5 ММ</v>
      </c>
    </row>
    <row r="57" ht="15.75" customHeight="1">
      <c r="A57" s="1">
        <v>2.046510131E9</v>
      </c>
      <c r="B57" s="2">
        <v>7.326909807E9</v>
      </c>
      <c r="C57" s="3" t="s">
        <v>155</v>
      </c>
      <c r="D57" s="3" t="s">
        <v>156</v>
      </c>
      <c r="E57" s="3" t="s">
        <v>157</v>
      </c>
      <c r="F57" s="3" t="s">
        <v>17</v>
      </c>
      <c r="G57" s="3" t="s">
        <v>18</v>
      </c>
      <c r="H57" s="1">
        <v>2.046510131E9</v>
      </c>
      <c r="I57" s="1">
        <v>2.0</v>
      </c>
      <c r="J57" s="1" t="s">
        <v>19</v>
      </c>
      <c r="K57" s="2" t="s">
        <v>20</v>
      </c>
      <c r="L57" s="4">
        <v>2020.0</v>
      </c>
      <c r="M57" s="5">
        <v>67.2</v>
      </c>
      <c r="N57" s="6" t="str">
        <f t="shared" si="1"/>
        <v>2046510131</v>
      </c>
      <c r="O57" s="8">
        <v>7.326909807E9</v>
      </c>
      <c r="P57" s="8" t="str">
        <f t="shared" si="2"/>
        <v>ПАЛЕЦ ПОВОРОТНЫЙ СТАЛЬНОЙ ДЛЯ МОНТАЖА БАЛАНСИРА МЕРНОГО БЛОКА СТАНКА BAT. ДИАМ. 50, ДЛИНА 225 ММ, СПОСОБ ИЗГОТОЛВЕНИЯ- ТОЧЕНИЕ.</v>
      </c>
    </row>
    <row r="58" ht="15.75" customHeight="1">
      <c r="A58" s="1">
        <v>2.06141045E9</v>
      </c>
      <c r="B58" s="2">
        <v>7.318240009E9</v>
      </c>
      <c r="C58" s="3" t="s">
        <v>158</v>
      </c>
      <c r="D58" s="3" t="s">
        <v>159</v>
      </c>
      <c r="E58" s="3" t="s">
        <v>160</v>
      </c>
      <c r="F58" s="3" t="s">
        <v>17</v>
      </c>
      <c r="G58" s="3" t="s">
        <v>18</v>
      </c>
      <c r="H58" s="1">
        <v>2.06141045E9</v>
      </c>
      <c r="I58" s="1">
        <v>2.0</v>
      </c>
      <c r="J58" s="1" t="s">
        <v>19</v>
      </c>
      <c r="K58" s="2" t="s">
        <v>20</v>
      </c>
      <c r="L58" s="4">
        <v>2020.0</v>
      </c>
      <c r="M58" s="5">
        <v>6.72</v>
      </c>
      <c r="N58" s="6" t="str">
        <f t="shared" si="1"/>
        <v>2061410450</v>
      </c>
      <c r="O58" s="8">
        <v>7.318240009E9</v>
      </c>
      <c r="P58" s="8" t="str">
        <f t="shared" si="2"/>
        <v>ШПОНКА СТАЛЬНАЯ 6 Х 6 Х 19,8 ММ.
ИСПОЛЬЗУЕТСЯ ДЛЯ ФИКСАЦИИ
ЭКСЦЕНТРИКОВОГО МЕХАНИЗМА НА
ВРАЩАЮЩЕМСЯ ВАЛЕ МЕХАНИЗМА
ВЫДВИЖЕНИЯ ГИБОЧНОГО ВАЛА В СТАНКЕ
FORMULA 14</v>
      </c>
    </row>
    <row r="59" ht="15.75" customHeight="1">
      <c r="A59" s="1">
        <v>2.06330501E9</v>
      </c>
      <c r="B59" s="2">
        <v>7.326909807E9</v>
      </c>
      <c r="C59" s="3" t="s">
        <v>161</v>
      </c>
      <c r="D59" s="3" t="s">
        <v>162</v>
      </c>
      <c r="E59" s="3" t="s">
        <v>163</v>
      </c>
      <c r="F59" s="10" t="s">
        <v>17</v>
      </c>
      <c r="G59" s="10" t="s">
        <v>18</v>
      </c>
      <c r="H59" s="1">
        <v>2.06330501E9</v>
      </c>
      <c r="I59" s="1">
        <v>1.0</v>
      </c>
      <c r="J59" s="1" t="s">
        <v>19</v>
      </c>
      <c r="K59" s="11" t="s">
        <v>20</v>
      </c>
      <c r="L59" s="4">
        <v>2018.0</v>
      </c>
      <c r="M59" s="5">
        <v>346.2</v>
      </c>
      <c r="N59" s="6" t="str">
        <f t="shared" si="1"/>
        <v>2063305010</v>
      </c>
      <c r="O59" s="8">
        <v>7.326909807E9</v>
      </c>
      <c r="P59" s="8" t="str">
        <f t="shared" si="2"/>
        <v>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v>
      </c>
    </row>
    <row r="60" ht="15.75" customHeight="1">
      <c r="A60" s="1">
        <v>2.06331004E9</v>
      </c>
      <c r="B60" s="2">
        <v>8.4831095E9</v>
      </c>
      <c r="C60" s="3" t="s">
        <v>164</v>
      </c>
      <c r="D60" s="3" t="s">
        <v>165</v>
      </c>
      <c r="E60" s="3" t="s">
        <v>166</v>
      </c>
      <c r="F60" s="3" t="s">
        <v>17</v>
      </c>
      <c r="G60" s="3" t="s">
        <v>18</v>
      </c>
      <c r="H60" s="1">
        <v>2.06331004E9</v>
      </c>
      <c r="I60" s="1">
        <v>1.0</v>
      </c>
      <c r="J60" s="1" t="s">
        <v>19</v>
      </c>
      <c r="K60" s="2" t="s">
        <v>20</v>
      </c>
      <c r="L60" s="4">
        <v>2019.0</v>
      </c>
      <c r="M60" s="5">
        <v>212.8</v>
      </c>
      <c r="N60" s="6" t="str">
        <f t="shared" si="1"/>
        <v>2063310040</v>
      </c>
      <c r="O60" s="8">
        <v>8.4831095E9</v>
      </c>
      <c r="P60" s="8" t="str">
        <f t="shared" si="2"/>
        <v>ВАЛ СТАЛЬНОЙ ТРАНСМИССИОНЫЙ DE=65 L=279 ДЛЯ ПЕРЕДАЧИ КРУТЯЩЕГО МОМЕНТА С ВАЛА ЭЛЕКТРОДВИГАТЕЛЯ НА ВАЛ ГИБОЧНОГО МЕХАНИЗМА</v>
      </c>
    </row>
    <row r="61" ht="15.75" customHeight="1">
      <c r="A61" s="1">
        <v>2.06331006E9</v>
      </c>
      <c r="B61" s="2">
        <v>7.318190009E9</v>
      </c>
      <c r="C61" s="3" t="s">
        <v>167</v>
      </c>
      <c r="D61" s="3" t="s">
        <v>168</v>
      </c>
      <c r="E61" s="3" t="s">
        <v>169</v>
      </c>
      <c r="F61" s="3" t="s">
        <v>17</v>
      </c>
      <c r="G61" s="3" t="s">
        <v>18</v>
      </c>
      <c r="H61" s="1">
        <v>2.06331006E9</v>
      </c>
      <c r="I61" s="1">
        <v>1.0</v>
      </c>
      <c r="J61" s="1" t="s">
        <v>19</v>
      </c>
      <c r="K61" s="2" t="s">
        <v>20</v>
      </c>
      <c r="L61" s="4">
        <v>2019.0</v>
      </c>
      <c r="M61" s="5">
        <v>17.5</v>
      </c>
      <c r="N61" s="6" t="str">
        <f t="shared" si="1"/>
        <v>2063310060</v>
      </c>
      <c r="O61" s="8">
        <v>7.318190009E9</v>
      </c>
      <c r="P61" s="8" t="str">
        <f t="shared" si="2"/>
        <v>ПАЛЕЦ СТАЛЬНОЙ С РЕЗЬБОЙ М10 ДЛЯ КРЕПЛЕНИЯ ИБОЧНОГО РОЛИКА К КОРПУСУ ГИБОЧНОГО ДИСКА. ДЛИНА 43,3 ММ, ДИАМ 25М</v>
      </c>
    </row>
    <row r="62" ht="15.75" customHeight="1">
      <c r="A62" s="1">
        <v>2.06331007E9</v>
      </c>
      <c r="B62" s="2">
        <v>7.318190009E9</v>
      </c>
      <c r="C62" s="3" t="s">
        <v>170</v>
      </c>
      <c r="D62" s="3" t="s">
        <v>171</v>
      </c>
      <c r="E62" s="3" t="s">
        <v>172</v>
      </c>
      <c r="F62" s="3" t="s">
        <v>17</v>
      </c>
      <c r="G62" s="3" t="s">
        <v>18</v>
      </c>
      <c r="H62" s="1">
        <v>2.06331007E9</v>
      </c>
      <c r="I62" s="1">
        <v>1.0</v>
      </c>
      <c r="J62" s="1" t="s">
        <v>19</v>
      </c>
      <c r="K62" s="2" t="s">
        <v>20</v>
      </c>
      <c r="L62" s="4">
        <v>2019.0</v>
      </c>
      <c r="M62" s="5">
        <v>22.12</v>
      </c>
      <c r="N62" s="6" t="str">
        <f t="shared" si="1"/>
        <v>2063310070</v>
      </c>
      <c r="O62" s="8">
        <v>7.318190009E9</v>
      </c>
      <c r="P62" s="8" t="str">
        <f t="shared" si="2"/>
        <v>ПАЛЕЦ СТАЛЬНОЙ С РЕЗЬБОЙ М10 ДЛЯ КРЕПЛЕНИЯ ЦЕНТРАЛЬНОЙ ГИБОЧНОЙ ОПРАВКИ В ГИБОЧНОМ ДИСКЕ УЗЛА ГИБКИ. ДЛИНА 56,3 ММ, ДИАМЕТР 25 ММ</v>
      </c>
    </row>
    <row r="63" ht="15.75" customHeight="1">
      <c r="A63" s="1">
        <v>2.06331008E9</v>
      </c>
      <c r="B63" s="2">
        <v>7.326909409E9</v>
      </c>
      <c r="C63" s="3" t="s">
        <v>173</v>
      </c>
      <c r="D63" s="3" t="s">
        <v>174</v>
      </c>
      <c r="E63" s="3" t="s">
        <v>175</v>
      </c>
      <c r="F63" s="3" t="s">
        <v>17</v>
      </c>
      <c r="G63" s="3" t="s">
        <v>18</v>
      </c>
      <c r="H63" s="1">
        <v>2.06331008E9</v>
      </c>
      <c r="I63" s="1">
        <v>2.0</v>
      </c>
      <c r="J63" s="1" t="s">
        <v>19</v>
      </c>
      <c r="K63" s="2" t="s">
        <v>20</v>
      </c>
      <c r="L63" s="4">
        <v>2019.0</v>
      </c>
      <c r="M63" s="5">
        <v>32.48</v>
      </c>
      <c r="N63" s="6" t="str">
        <f t="shared" si="1"/>
        <v>2063310080</v>
      </c>
      <c r="O63" s="8">
        <v>7.326909409E9</v>
      </c>
      <c r="P63" s="8" t="str">
        <f t="shared" si="2"/>
        <v>ВТУЛКА ДЛЯ МОНТАЖА ГИБОЧНОГО ШТИФТА В МЕХАНИЗМЕ ГИБКИ. ДИАМЕТР ВНЕШНИЙ 32ММ, ДЛИНА 25 ММ, СТАЛЬНАЯ ШТАМПОВАННАЯ</v>
      </c>
    </row>
    <row r="64" ht="15.75" customHeight="1">
      <c r="A64" s="1">
        <v>2.06331013E9</v>
      </c>
      <c r="B64" s="2">
        <v>8.4839081E9</v>
      </c>
      <c r="C64" s="3" t="s">
        <v>176</v>
      </c>
      <c r="D64" s="3" t="s">
        <v>177</v>
      </c>
      <c r="E64" s="3" t="s">
        <v>178</v>
      </c>
      <c r="F64" s="3" t="s">
        <v>17</v>
      </c>
      <c r="G64" s="3" t="s">
        <v>18</v>
      </c>
      <c r="H64" s="1">
        <v>2.06331013E9</v>
      </c>
      <c r="I64" s="1">
        <v>1.0</v>
      </c>
      <c r="J64" s="1" t="s">
        <v>19</v>
      </c>
      <c r="K64" s="2" t="s">
        <v>20</v>
      </c>
      <c r="L64" s="4">
        <v>2019.0</v>
      </c>
      <c r="M64" s="5">
        <v>56.7</v>
      </c>
      <c r="N64" s="6" t="str">
        <f t="shared" si="1"/>
        <v>2063310130</v>
      </c>
      <c r="O64" s="8">
        <v>8.4839081E9</v>
      </c>
      <c r="P64" s="8" t="str">
        <f t="shared" si="2"/>
        <v>СОЕДИНИТЕЛЬНЫЙ ЭЛЕМЕНТ (ШАТУН) СЛУЖИТ ПРОМЕЖУТОЧНЫМ СОЕДИНЕНИЕМ МЕЖДУ ЭКСЦЕНТРИКОВЫМ ВАЛОМ И ШТОКОМ ПНЕВМОЦИЛИНДРА. СТАЛЬНОЙ ЛИТОЙ</v>
      </c>
    </row>
    <row r="65" ht="15.75" customHeight="1">
      <c r="A65" s="1">
        <v>2.06331014E9</v>
      </c>
      <c r="B65" s="2">
        <v>7.326909409E9</v>
      </c>
      <c r="C65" s="3" t="s">
        <v>179</v>
      </c>
      <c r="D65" s="3" t="s">
        <v>180</v>
      </c>
      <c r="E65" s="3" t="s">
        <v>181</v>
      </c>
      <c r="F65" s="3" t="s">
        <v>17</v>
      </c>
      <c r="G65" s="3" t="s">
        <v>18</v>
      </c>
      <c r="H65" s="1">
        <v>2.06331014E9</v>
      </c>
      <c r="I65" s="1">
        <v>1.0</v>
      </c>
      <c r="J65" s="1" t="s">
        <v>19</v>
      </c>
      <c r="K65" s="2" t="s">
        <v>20</v>
      </c>
      <c r="L65" s="4">
        <v>2019.0</v>
      </c>
      <c r="M65" s="5">
        <v>53.76</v>
      </c>
      <c r="N65" s="6" t="str">
        <f t="shared" si="1"/>
        <v>2063310140</v>
      </c>
      <c r="O65" s="8">
        <v>7.326909409E9</v>
      </c>
      <c r="P65" s="8" t="str">
        <f t="shared" si="2"/>
        <v>ВИЛКА КРЕПЛЕНИЯ ВАЛА ЦИЛИНДРА. ИЗГОТОВЛЕНА ИЗ СТАЛИ СПОСОБОМ ШТАМПОВКИ, С ТЕХНОЛОГИЧЕСКИМИ ОТВЕРСТИЯМИ</v>
      </c>
    </row>
    <row r="66" ht="15.75" customHeight="1">
      <c r="A66" s="1">
        <v>2.06331029E9</v>
      </c>
      <c r="B66" s="2">
        <v>7.326909409E9</v>
      </c>
      <c r="C66" s="3" t="s">
        <v>182</v>
      </c>
      <c r="D66" s="3" t="s">
        <v>183</v>
      </c>
      <c r="E66" s="3" t="s">
        <v>175</v>
      </c>
      <c r="F66" s="3" t="s">
        <v>17</v>
      </c>
      <c r="G66" s="3" t="s">
        <v>18</v>
      </c>
      <c r="H66" s="1">
        <v>2.06331029E9</v>
      </c>
      <c r="I66" s="1">
        <v>2.0</v>
      </c>
      <c r="J66" s="1" t="s">
        <v>19</v>
      </c>
      <c r="K66" s="2" t="s">
        <v>20</v>
      </c>
      <c r="L66" s="4">
        <v>2019.0</v>
      </c>
      <c r="M66" s="5">
        <v>32.48</v>
      </c>
      <c r="N66" s="6" t="str">
        <f t="shared" si="1"/>
        <v>2063310290</v>
      </c>
      <c r="O66" s="8">
        <v>7.326909409E9</v>
      </c>
      <c r="P66" s="8" t="str">
        <f t="shared" si="2"/>
        <v>ВТУЛКА ДЛЯ МОНТАЖА ГИБОЧНОГО ШТИФТА В МЕХАНИЗМЕ ГИБКИ. ДИАМЕТР ВНЕШНИЙ 32ММ, ДЛИНА 25 ММ, СТАЛЬНАЯ ШТАМПОВАННАЯ</v>
      </c>
    </row>
    <row r="67" ht="15.75" customHeight="1">
      <c r="A67" s="1">
        <v>2.06350502E9</v>
      </c>
      <c r="B67" s="2">
        <v>7.326909807E9</v>
      </c>
      <c r="C67" s="3" t="s">
        <v>184</v>
      </c>
      <c r="D67" s="3" t="s">
        <v>185</v>
      </c>
      <c r="E67" s="3" t="s">
        <v>186</v>
      </c>
      <c r="F67" s="3" t="s">
        <v>17</v>
      </c>
      <c r="G67" s="3" t="s">
        <v>18</v>
      </c>
      <c r="H67" s="1">
        <v>2.06350502E9</v>
      </c>
      <c r="I67" s="1">
        <v>1.0</v>
      </c>
      <c r="J67" s="1" t="s">
        <v>35</v>
      </c>
      <c r="K67" s="2" t="s">
        <v>20</v>
      </c>
      <c r="L67" s="4">
        <v>2021.0</v>
      </c>
      <c r="M67" s="5">
        <v>235.2</v>
      </c>
      <c r="N67" s="6" t="str">
        <f t="shared" si="1"/>
        <v>2063505020</v>
      </c>
      <c r="O67" s="8">
        <v>7.326909807E9</v>
      </c>
      <c r="P67" s="8" t="str">
        <f t="shared" si="2"/>
        <v>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v>
      </c>
    </row>
    <row r="68" ht="15.75" customHeight="1">
      <c r="A68" s="1">
        <v>2.063505063E9</v>
      </c>
      <c r="B68" s="2">
        <v>8.46694E9</v>
      </c>
      <c r="C68" s="3" t="s">
        <v>187</v>
      </c>
      <c r="D68" s="3" t="s">
        <v>188</v>
      </c>
      <c r="E68" s="3" t="s">
        <v>189</v>
      </c>
      <c r="F68" s="3" t="s">
        <v>17</v>
      </c>
      <c r="G68" s="3" t="s">
        <v>18</v>
      </c>
      <c r="H68" s="1">
        <v>2.063505063E9</v>
      </c>
      <c r="I68" s="1">
        <v>4.0</v>
      </c>
      <c r="J68" s="1" t="s">
        <v>19</v>
      </c>
      <c r="K68" s="2" t="s">
        <v>20</v>
      </c>
      <c r="L68" s="4">
        <v>2018.0</v>
      </c>
      <c r="M68" s="5">
        <v>146.16</v>
      </c>
      <c r="N68" s="6" t="str">
        <f t="shared" si="1"/>
        <v>2063505063</v>
      </c>
      <c r="O68" s="8" t="s">
        <v>190</v>
      </c>
      <c r="P68"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69" ht="15.75" customHeight="1">
      <c r="A69" s="1">
        <v>2.063505063E9</v>
      </c>
      <c r="B69" s="2">
        <v>8.46694E9</v>
      </c>
      <c r="C69" s="3" t="s">
        <v>187</v>
      </c>
      <c r="D69" s="3" t="s">
        <v>188</v>
      </c>
      <c r="E69" s="3" t="s">
        <v>191</v>
      </c>
      <c r="F69" s="3" t="s">
        <v>17</v>
      </c>
      <c r="G69" s="3" t="s">
        <v>18</v>
      </c>
      <c r="H69" s="1">
        <v>2.063505063E9</v>
      </c>
      <c r="I69" s="1">
        <v>4.0</v>
      </c>
      <c r="J69" s="1" t="s">
        <v>19</v>
      </c>
      <c r="K69" s="2" t="s">
        <v>20</v>
      </c>
      <c r="L69" s="4">
        <v>2017.0</v>
      </c>
      <c r="M69" s="5">
        <v>146.16</v>
      </c>
      <c r="N69" s="6" t="str">
        <f t="shared" si="1"/>
        <v>2063505063</v>
      </c>
      <c r="O69" s="8" t="s">
        <v>190</v>
      </c>
      <c r="P69" s="8" t="str">
        <f t="shared" si="2"/>
        <v>РОЛИК ПРОТЯЖКИ АРМАТУРЫ DE=170 DI=40, СТАЛЬНОЙДЛЯ ГИБОЧНО-ПРАВИЛЬНО-ОТРЕЗНОГО СТАНКА RETA 13</v>
      </c>
    </row>
    <row r="70" ht="15.75" customHeight="1">
      <c r="A70" s="1">
        <v>2.063505063E9</v>
      </c>
      <c r="B70" s="2">
        <v>8.46694E9</v>
      </c>
      <c r="C70" s="3" t="s">
        <v>187</v>
      </c>
      <c r="D70" s="3" t="s">
        <v>188</v>
      </c>
      <c r="E70" s="3" t="s">
        <v>192</v>
      </c>
      <c r="F70" s="3" t="s">
        <v>17</v>
      </c>
      <c r="G70" s="3" t="s">
        <v>18</v>
      </c>
      <c r="H70" s="1">
        <v>2.063505063E9</v>
      </c>
      <c r="I70" s="1">
        <v>2.0</v>
      </c>
      <c r="J70" s="1" t="s">
        <v>19</v>
      </c>
      <c r="K70" s="2" t="s">
        <v>20</v>
      </c>
      <c r="L70" s="4">
        <v>2018.0</v>
      </c>
      <c r="M70" s="5">
        <v>148.86</v>
      </c>
      <c r="N70" s="6" t="str">
        <f t="shared" si="1"/>
        <v>2063505063</v>
      </c>
      <c r="O70" s="8" t="s">
        <v>190</v>
      </c>
      <c r="P70"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1" ht="15.75" customHeight="1">
      <c r="A71" s="1">
        <v>2.063505063E9</v>
      </c>
      <c r="B71" s="2">
        <v>8.46694E9</v>
      </c>
      <c r="C71" s="3" t="s">
        <v>187</v>
      </c>
      <c r="D71" s="3" t="s">
        <v>188</v>
      </c>
      <c r="E71" s="3" t="s">
        <v>192</v>
      </c>
      <c r="F71" s="3" t="s">
        <v>17</v>
      </c>
      <c r="G71" s="3" t="s">
        <v>18</v>
      </c>
      <c r="H71" s="1">
        <v>2.063505063E9</v>
      </c>
      <c r="I71" s="1">
        <v>2.0</v>
      </c>
      <c r="J71" s="1" t="s">
        <v>19</v>
      </c>
      <c r="K71" s="2" t="s">
        <v>20</v>
      </c>
      <c r="L71" s="4">
        <v>2019.0</v>
      </c>
      <c r="M71" s="5">
        <v>173.74</v>
      </c>
      <c r="N71" s="6" t="str">
        <f t="shared" si="1"/>
        <v>2063505063</v>
      </c>
      <c r="O71" s="8" t="s">
        <v>190</v>
      </c>
      <c r="P71"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2" ht="15.75" customHeight="1">
      <c r="A72" s="1">
        <v>2.063505063E9</v>
      </c>
      <c r="B72" s="2">
        <v>8.46694E9</v>
      </c>
      <c r="C72" s="3" t="s">
        <v>187</v>
      </c>
      <c r="D72" s="3" t="s">
        <v>188</v>
      </c>
      <c r="E72" s="3" t="s">
        <v>192</v>
      </c>
      <c r="F72" s="3" t="s">
        <v>17</v>
      </c>
      <c r="G72" s="3" t="s">
        <v>18</v>
      </c>
      <c r="H72" s="1">
        <v>2.063505063E9</v>
      </c>
      <c r="I72" s="1">
        <v>2.0</v>
      </c>
      <c r="J72" s="1" t="s">
        <v>19</v>
      </c>
      <c r="K72" s="2" t="s">
        <v>20</v>
      </c>
      <c r="L72" s="4">
        <v>2019.0</v>
      </c>
      <c r="M72" s="5">
        <v>173.74</v>
      </c>
      <c r="N72" s="6" t="str">
        <f t="shared" si="1"/>
        <v>2063505063</v>
      </c>
      <c r="O72" s="8" t="s">
        <v>190</v>
      </c>
      <c r="P72"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3" ht="15.75" customHeight="1">
      <c r="A73" s="1">
        <v>2.063505063E9</v>
      </c>
      <c r="B73" s="2">
        <v>8.46694E9</v>
      </c>
      <c r="C73" s="3" t="s">
        <v>187</v>
      </c>
      <c r="D73" s="3" t="s">
        <v>188</v>
      </c>
      <c r="E73" s="3" t="s">
        <v>193</v>
      </c>
      <c r="F73" s="3" t="s">
        <v>17</v>
      </c>
      <c r="G73" s="3" t="s">
        <v>18</v>
      </c>
      <c r="H73" s="1">
        <v>2.063505063E9</v>
      </c>
      <c r="I73" s="1">
        <v>4.0</v>
      </c>
      <c r="J73" s="1" t="s">
        <v>19</v>
      </c>
      <c r="K73" s="2" t="s">
        <v>20</v>
      </c>
      <c r="L73" s="4">
        <v>2019.0</v>
      </c>
      <c r="M73" s="5">
        <v>192.64</v>
      </c>
      <c r="N73" s="6" t="str">
        <f t="shared" si="1"/>
        <v>2063505063</v>
      </c>
      <c r="O73" s="8" t="s">
        <v>190</v>
      </c>
      <c r="P73"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4" ht="15.75" customHeight="1">
      <c r="A74" s="1">
        <v>2.063505063E9</v>
      </c>
      <c r="B74" s="2">
        <v>8.46694E9</v>
      </c>
      <c r="C74" s="3" t="s">
        <v>187</v>
      </c>
      <c r="D74" s="3" t="s">
        <v>188</v>
      </c>
      <c r="E74" s="3" t="s">
        <v>194</v>
      </c>
      <c r="F74" s="3" t="s">
        <v>17</v>
      </c>
      <c r="G74" s="3" t="s">
        <v>18</v>
      </c>
      <c r="H74" s="1">
        <v>2.063505063E9</v>
      </c>
      <c r="I74" s="1">
        <v>2.0</v>
      </c>
      <c r="J74" s="1" t="s">
        <v>19</v>
      </c>
      <c r="K74" s="2" t="s">
        <v>20</v>
      </c>
      <c r="L74" s="4">
        <v>2019.0</v>
      </c>
      <c r="M74" s="5">
        <v>173.74</v>
      </c>
      <c r="N74" s="6" t="str">
        <f t="shared" si="1"/>
        <v>2063505063</v>
      </c>
      <c r="O74" s="8" t="s">
        <v>190</v>
      </c>
      <c r="P74"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5" ht="15.75" customHeight="1">
      <c r="A75" s="1">
        <v>2.063505063E9</v>
      </c>
      <c r="B75" s="2">
        <v>8.46694E9</v>
      </c>
      <c r="C75" s="3" t="s">
        <v>187</v>
      </c>
      <c r="D75" s="3" t="s">
        <v>188</v>
      </c>
      <c r="E75" s="3" t="s">
        <v>194</v>
      </c>
      <c r="F75" s="3" t="s">
        <v>17</v>
      </c>
      <c r="G75" s="3" t="s">
        <v>18</v>
      </c>
      <c r="H75" s="1">
        <v>2.063505063E9</v>
      </c>
      <c r="I75" s="1">
        <v>2.0</v>
      </c>
      <c r="J75" s="1" t="s">
        <v>19</v>
      </c>
      <c r="K75" s="2" t="s">
        <v>20</v>
      </c>
      <c r="L75" s="4">
        <v>2019.0</v>
      </c>
      <c r="M75" s="5">
        <v>173.74</v>
      </c>
      <c r="N75" s="6" t="str">
        <f t="shared" si="1"/>
        <v>2063505063</v>
      </c>
      <c r="O75" s="8" t="s">
        <v>190</v>
      </c>
      <c r="P75"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6" ht="15.75" customHeight="1">
      <c r="A76" s="1">
        <v>2.063505063E9</v>
      </c>
      <c r="B76" s="2">
        <v>8.46694E9</v>
      </c>
      <c r="C76" s="3" t="s">
        <v>187</v>
      </c>
      <c r="D76" s="3" t="s">
        <v>188</v>
      </c>
      <c r="E76" s="3" t="s">
        <v>195</v>
      </c>
      <c r="F76" s="3" t="s">
        <v>17</v>
      </c>
      <c r="G76" s="3" t="s">
        <v>18</v>
      </c>
      <c r="H76" s="1">
        <v>2.063505063E9</v>
      </c>
      <c r="I76" s="1">
        <v>4.0</v>
      </c>
      <c r="J76" s="1" t="s">
        <v>19</v>
      </c>
      <c r="K76" s="2" t="s">
        <v>20</v>
      </c>
      <c r="L76" s="4">
        <v>2017.0</v>
      </c>
      <c r="M76" s="5">
        <v>146.16</v>
      </c>
      <c r="N76" s="6" t="str">
        <f t="shared" si="1"/>
        <v>2063505063</v>
      </c>
      <c r="O76" s="8" t="s">
        <v>190</v>
      </c>
      <c r="P76" s="8" t="str">
        <f t="shared" si="2"/>
        <v>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14РОЛИК ПРОТЯЖКИ DE=170 DI=40</v>
      </c>
    </row>
    <row r="77" ht="15.75" customHeight="1">
      <c r="A77" s="1">
        <v>2.063505063E9</v>
      </c>
      <c r="B77" s="2">
        <v>8.46694E9</v>
      </c>
      <c r="C77" s="3" t="s">
        <v>187</v>
      </c>
      <c r="D77" s="3" t="s">
        <v>188</v>
      </c>
      <c r="E77" s="3" t="s">
        <v>196</v>
      </c>
      <c r="F77" s="3" t="s">
        <v>17</v>
      </c>
      <c r="G77" s="3" t="s">
        <v>18</v>
      </c>
      <c r="H77" s="1">
        <v>2.063505063E9</v>
      </c>
      <c r="I77" s="1">
        <v>2.0</v>
      </c>
      <c r="J77" s="1" t="s">
        <v>19</v>
      </c>
      <c r="K77" s="2" t="s">
        <v>20</v>
      </c>
      <c r="L77" s="4">
        <v>2017.0</v>
      </c>
      <c r="M77" s="5">
        <v>146.16</v>
      </c>
      <c r="N77" s="6" t="str">
        <f t="shared" si="1"/>
        <v>2063505063</v>
      </c>
      <c r="O77" s="8" t="s">
        <v>190</v>
      </c>
      <c r="P77" s="8" t="str">
        <f t="shared" si="2"/>
        <v>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v>
      </c>
    </row>
    <row r="78" ht="15.75" customHeight="1">
      <c r="A78" s="1">
        <v>2.063505063E9</v>
      </c>
      <c r="B78" s="2">
        <v>8.46694E9</v>
      </c>
      <c r="C78" s="3" t="s">
        <v>187</v>
      </c>
      <c r="D78" s="3" t="s">
        <v>188</v>
      </c>
      <c r="E78" s="3" t="s">
        <v>194</v>
      </c>
      <c r="F78" s="3" t="s">
        <v>17</v>
      </c>
      <c r="G78" s="3" t="s">
        <v>18</v>
      </c>
      <c r="H78" s="1">
        <v>2.063505063E9</v>
      </c>
      <c r="I78" s="1">
        <v>2.0</v>
      </c>
      <c r="J78" s="1" t="s">
        <v>19</v>
      </c>
      <c r="K78" s="2" t="s">
        <v>20</v>
      </c>
      <c r="L78" s="4">
        <v>2019.0</v>
      </c>
      <c r="M78" s="5">
        <v>192.64</v>
      </c>
      <c r="N78" s="6" t="str">
        <f t="shared" si="1"/>
        <v>2063505063</v>
      </c>
      <c r="O78" s="8" t="s">
        <v>190</v>
      </c>
      <c r="P78"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9" ht="15.75" customHeight="1">
      <c r="A79" s="1">
        <v>2.063505063E9</v>
      </c>
      <c r="B79" s="2">
        <v>8.46694E9</v>
      </c>
      <c r="C79" s="3" t="s">
        <v>187</v>
      </c>
      <c r="D79" s="3" t="s">
        <v>188</v>
      </c>
      <c r="E79" s="3" t="s">
        <v>197</v>
      </c>
      <c r="F79" s="3" t="s">
        <v>17</v>
      </c>
      <c r="G79" s="3" t="s">
        <v>18</v>
      </c>
      <c r="H79" s="1">
        <v>2.063505063E9</v>
      </c>
      <c r="I79" s="1">
        <v>2.0</v>
      </c>
      <c r="J79" s="1" t="s">
        <v>19</v>
      </c>
      <c r="K79" s="2" t="s">
        <v>20</v>
      </c>
      <c r="L79" s="4">
        <v>2019.0</v>
      </c>
      <c r="M79" s="5">
        <v>192.64</v>
      </c>
      <c r="N79" s="6" t="str">
        <f t="shared" si="1"/>
        <v>2063505063</v>
      </c>
      <c r="O79" s="8" t="s">
        <v>190</v>
      </c>
      <c r="P79"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80" ht="15.75" customHeight="1">
      <c r="A80" s="1">
        <v>2.063505063E9</v>
      </c>
      <c r="B80" s="2">
        <v>8.46694E9</v>
      </c>
      <c r="C80" s="3" t="s">
        <v>187</v>
      </c>
      <c r="D80" s="3" t="s">
        <v>188</v>
      </c>
      <c r="E80" s="3" t="s">
        <v>198</v>
      </c>
      <c r="F80" s="3" t="s">
        <v>17</v>
      </c>
      <c r="G80" s="3" t="s">
        <v>18</v>
      </c>
      <c r="H80" s="1">
        <v>2.063505063E9</v>
      </c>
      <c r="I80" s="1">
        <v>4.0</v>
      </c>
      <c r="J80" s="1" t="s">
        <v>19</v>
      </c>
      <c r="K80" s="2" t="s">
        <v>20</v>
      </c>
      <c r="L80" s="4">
        <v>2017.0</v>
      </c>
      <c r="M80" s="5">
        <v>146.16</v>
      </c>
      <c r="N80" s="6" t="str">
        <f t="shared" si="1"/>
        <v>2063505063</v>
      </c>
      <c r="O80" s="8" t="s">
        <v>190</v>
      </c>
      <c r="P80" s="8" t="str">
        <f t="shared" si="2"/>
        <v>РОЛИК ПРОТЯЖКИ С НАСЕЧКОЙ DE170, DI40, ЯВЛЯЕТСЯ ЧАСТЬЮ ПРОТЯЖНОГО МЕХАНИЗМА ПОДАЧИ АРМАТУРЫДЛЯ ГИБОЧНОЙ МАШИНЫ С АВТОМАТИЧЕСКИМ УПРАВЛЕНИЕМ МОДЕЛИ RETA 13</v>
      </c>
    </row>
    <row r="81" ht="15.75" customHeight="1">
      <c r="A81" s="1">
        <v>2.063505063E9</v>
      </c>
      <c r="B81" s="2">
        <v>8.46694E9</v>
      </c>
      <c r="C81" s="3" t="s">
        <v>187</v>
      </c>
      <c r="D81" s="3" t="s">
        <v>188</v>
      </c>
      <c r="E81" s="3" t="s">
        <v>199</v>
      </c>
      <c r="F81" s="3" t="s">
        <v>17</v>
      </c>
      <c r="G81" s="3" t="s">
        <v>18</v>
      </c>
      <c r="H81" s="1">
        <v>2.063505063E9</v>
      </c>
      <c r="I81" s="1">
        <v>2.0</v>
      </c>
      <c r="J81" s="1" t="s">
        <v>19</v>
      </c>
      <c r="K81" s="2" t="s">
        <v>20</v>
      </c>
      <c r="L81" s="4">
        <v>2018.0</v>
      </c>
      <c r="M81" s="5">
        <v>148.86</v>
      </c>
      <c r="N81" s="6" t="str">
        <f t="shared" si="1"/>
        <v>2063505063</v>
      </c>
      <c r="O81" s="8" t="s">
        <v>190</v>
      </c>
      <c r="P81"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82" ht="15.75" customHeight="1">
      <c r="A82" s="1">
        <v>2.063505063E9</v>
      </c>
      <c r="B82" s="2">
        <v>8.46694E9</v>
      </c>
      <c r="C82" s="3" t="s">
        <v>187</v>
      </c>
      <c r="D82" s="3" t="s">
        <v>188</v>
      </c>
      <c r="E82" s="3" t="s">
        <v>200</v>
      </c>
      <c r="F82" s="3" t="s">
        <v>17</v>
      </c>
      <c r="G82" s="3" t="s">
        <v>18</v>
      </c>
      <c r="H82" s="1">
        <v>2.063505063E9</v>
      </c>
      <c r="I82" s="1">
        <v>2.0</v>
      </c>
      <c r="J82" s="1" t="s">
        <v>19</v>
      </c>
      <c r="K82" s="2" t="s">
        <v>20</v>
      </c>
      <c r="L82" s="4">
        <v>2017.0</v>
      </c>
      <c r="M82" s="5">
        <v>146.16</v>
      </c>
      <c r="N82" s="6" t="str">
        <f t="shared" si="1"/>
        <v>2063505063</v>
      </c>
      <c r="O82" s="8" t="s">
        <v>190</v>
      </c>
      <c r="P82"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v>
      </c>
    </row>
    <row r="83" ht="15.75" customHeight="1">
      <c r="A83" s="1">
        <v>2.063505063E9</v>
      </c>
      <c r="B83" s="2">
        <v>8.46694E9</v>
      </c>
      <c r="C83" s="3" t="s">
        <v>187</v>
      </c>
      <c r="D83" s="3" t="s">
        <v>188</v>
      </c>
      <c r="E83" s="3" t="s">
        <v>201</v>
      </c>
      <c r="F83" s="3" t="s">
        <v>17</v>
      </c>
      <c r="G83" s="3" t="s">
        <v>18</v>
      </c>
      <c r="H83" s="1">
        <v>2.063505063E9</v>
      </c>
      <c r="I83" s="1">
        <v>2.0</v>
      </c>
      <c r="J83" s="1" t="s">
        <v>19</v>
      </c>
      <c r="K83" s="2" t="s">
        <v>20</v>
      </c>
      <c r="L83" s="4">
        <v>2016.0</v>
      </c>
      <c r="M83" s="5">
        <v>133.65</v>
      </c>
      <c r="N83" s="6" t="str">
        <f t="shared" si="1"/>
        <v>2063505063</v>
      </c>
      <c r="O83" s="8" t="s">
        <v>190</v>
      </c>
      <c r="P83" s="8" t="str">
        <f t="shared" si="2"/>
        <v>КОЛЕСО ВАЛЬЦОВОЧНОЕ ЗУБЧАТОЕ DE170 DI40 РИФЛЕНОЕ ВАЛЬЦОВОЧНОЕ КОЛЕСО ДЛЯ КОРРЕКЦИИ (ПРИДАНИИ ФОРМЫ) АРМАТУРНОЙ СТАЛЬНОЙ ПРОВОЛОКИ ДЛЯ ГИБОЧНОГО СТАНКА RETA 13. НАРУЖНЫЙ ДИАМЕТР 170ММ, ВНУТРЕНИИЙ ДИАМЕТР 40ММ</v>
      </c>
    </row>
    <row r="84" ht="15.75" customHeight="1">
      <c r="A84" s="1">
        <v>2.063505063E9</v>
      </c>
      <c r="B84" s="2">
        <v>8.46694E9</v>
      </c>
      <c r="C84" s="3" t="s">
        <v>187</v>
      </c>
      <c r="D84" s="3" t="s">
        <v>188</v>
      </c>
      <c r="E84" s="3" t="s">
        <v>202</v>
      </c>
      <c r="F84" s="3" t="s">
        <v>17</v>
      </c>
      <c r="G84" s="3" t="s">
        <v>18</v>
      </c>
      <c r="H84" s="1">
        <v>2.063505063E9</v>
      </c>
      <c r="I84" s="1">
        <v>2.0</v>
      </c>
      <c r="J84" s="1" t="s">
        <v>19</v>
      </c>
      <c r="K84" s="2" t="s">
        <v>20</v>
      </c>
      <c r="L84" s="4">
        <v>2017.0</v>
      </c>
      <c r="M84" s="5">
        <v>146.16</v>
      </c>
      <c r="N84" s="6" t="str">
        <f t="shared" si="1"/>
        <v>2063505063</v>
      </c>
      <c r="O84" s="8" t="s">
        <v>190</v>
      </c>
      <c r="P84" s="8" t="str">
        <f t="shared" si="2"/>
        <v>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v>
      </c>
    </row>
    <row r="85" ht="15.75" customHeight="1">
      <c r="A85" s="1">
        <v>2.063505063E9</v>
      </c>
      <c r="B85" s="2">
        <v>8.46694E9</v>
      </c>
      <c r="C85" s="3" t="s">
        <v>187</v>
      </c>
      <c r="D85" s="3" t="s">
        <v>188</v>
      </c>
      <c r="E85" s="3" t="s">
        <v>202</v>
      </c>
      <c r="F85" s="3" t="s">
        <v>17</v>
      </c>
      <c r="G85" s="3" t="s">
        <v>18</v>
      </c>
      <c r="H85" s="1">
        <v>2.063505063E9</v>
      </c>
      <c r="I85" s="1">
        <v>2.0</v>
      </c>
      <c r="J85" s="1" t="s">
        <v>19</v>
      </c>
      <c r="K85" s="2" t="s">
        <v>20</v>
      </c>
      <c r="L85" s="4">
        <v>2019.0</v>
      </c>
      <c r="M85" s="5">
        <v>173.74</v>
      </c>
      <c r="N85" s="6" t="str">
        <f t="shared" si="1"/>
        <v>2063505063</v>
      </c>
      <c r="O85" s="8" t="s">
        <v>190</v>
      </c>
      <c r="P85" s="8" t="str">
        <f t="shared" si="2"/>
        <v>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v>
      </c>
    </row>
    <row r="86" ht="15.75" customHeight="1">
      <c r="A86" s="1">
        <v>2.063505063E9</v>
      </c>
      <c r="B86" s="2">
        <v>8.46694E9</v>
      </c>
      <c r="C86" s="3" t="s">
        <v>187</v>
      </c>
      <c r="D86" s="3" t="s">
        <v>188</v>
      </c>
      <c r="E86" s="3" t="s">
        <v>203</v>
      </c>
      <c r="F86" s="3" t="s">
        <v>17</v>
      </c>
      <c r="G86" s="3" t="s">
        <v>18</v>
      </c>
      <c r="H86" s="1">
        <v>2.063505063E9</v>
      </c>
      <c r="I86" s="1">
        <v>2.0</v>
      </c>
      <c r="J86" s="1" t="s">
        <v>19</v>
      </c>
      <c r="K86" s="2" t="s">
        <v>20</v>
      </c>
      <c r="L86" s="4">
        <v>2018.0</v>
      </c>
      <c r="M86" s="5">
        <v>148.86</v>
      </c>
      <c r="N86" s="6" t="str">
        <f t="shared" si="1"/>
        <v>2063505063</v>
      </c>
      <c r="O86" s="8" t="s">
        <v>190</v>
      </c>
      <c r="P86"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87" ht="15.75" customHeight="1">
      <c r="A87" s="1">
        <v>2.063505063E9</v>
      </c>
      <c r="B87" s="2">
        <v>8.46694E9</v>
      </c>
      <c r="C87" s="3" t="s">
        <v>187</v>
      </c>
      <c r="D87" s="3" t="s">
        <v>188</v>
      </c>
      <c r="E87" s="3" t="s">
        <v>204</v>
      </c>
      <c r="F87" s="3" t="s">
        <v>17</v>
      </c>
      <c r="G87" s="3" t="s">
        <v>18</v>
      </c>
      <c r="H87" s="1">
        <v>2.063505063E9</v>
      </c>
      <c r="I87" s="1">
        <v>2.0</v>
      </c>
      <c r="J87" s="1" t="s">
        <v>19</v>
      </c>
      <c r="K87" s="2" t="s">
        <v>20</v>
      </c>
      <c r="L87" s="4">
        <v>2017.0</v>
      </c>
      <c r="M87" s="5">
        <v>146.16</v>
      </c>
      <c r="N87" s="6" t="str">
        <f t="shared" si="1"/>
        <v>2063505063</v>
      </c>
      <c r="O87" s="8" t="s">
        <v>190</v>
      </c>
      <c r="P87" s="8" t="str">
        <f t="shared" si="2"/>
        <v>РОЛИК СТАЛЬНОЙ С НАСЕЧКОЙ DE170, DI40, ДЛЯ ПРОТЯЖНОГО МЕХАНИЗМА ПОДАЧИ АРМАТУРЫ, В КОМПЛЕКТЕ С ВИНТАМИ M10Х25 (6 ШТ.) И ШАЙБАМИ (6 ШТ.), ДЛЯ МАШИНЫ ГИБОЧНОЙ С АВТОМАТИЧЕСКИМ УПРАВЛЕНИЕМ ЭЛЕКТРОФИЦИРОВАННОЙ, МОДЕЛЬ FORMULA 14.</v>
      </c>
    </row>
    <row r="88" ht="15.75" customHeight="1">
      <c r="A88" s="1">
        <v>2.063505063E9</v>
      </c>
      <c r="B88" s="2">
        <v>7.326909807E9</v>
      </c>
      <c r="C88" s="3" t="s">
        <v>187</v>
      </c>
      <c r="D88" s="3" t="s">
        <v>188</v>
      </c>
      <c r="E88" s="3" t="s">
        <v>200</v>
      </c>
      <c r="F88" s="3" t="s">
        <v>17</v>
      </c>
      <c r="G88" s="3" t="s">
        <v>18</v>
      </c>
      <c r="H88" s="1">
        <v>2.063505063E9</v>
      </c>
      <c r="I88" s="1">
        <v>4.0</v>
      </c>
      <c r="J88" s="1" t="s">
        <v>19</v>
      </c>
      <c r="K88" s="2" t="s">
        <v>20</v>
      </c>
      <c r="L88" s="4">
        <v>2019.0</v>
      </c>
      <c r="M88" s="5">
        <v>86.0</v>
      </c>
      <c r="N88" s="6" t="str">
        <f t="shared" si="1"/>
        <v>2063505063</v>
      </c>
      <c r="O88" s="8" t="s">
        <v>190</v>
      </c>
      <c r="P88"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v>
      </c>
    </row>
    <row r="89" ht="15.75" customHeight="1">
      <c r="A89" s="1">
        <v>2.063505063E9</v>
      </c>
      <c r="B89" s="2">
        <v>8.46694E9</v>
      </c>
      <c r="C89" s="3" t="s">
        <v>205</v>
      </c>
      <c r="D89" s="3" t="s">
        <v>188</v>
      </c>
      <c r="E89" s="3" t="s">
        <v>206</v>
      </c>
      <c r="F89" s="3" t="s">
        <v>17</v>
      </c>
      <c r="G89" s="3" t="s">
        <v>18</v>
      </c>
      <c r="H89" s="1">
        <v>2.063505063E9</v>
      </c>
      <c r="I89" s="1">
        <v>4.0</v>
      </c>
      <c r="J89" s="1" t="s">
        <v>19</v>
      </c>
      <c r="K89" s="2" t="s">
        <v>20</v>
      </c>
      <c r="L89" s="4">
        <v>2020.0</v>
      </c>
      <c r="M89" s="5">
        <v>192.64</v>
      </c>
      <c r="N89" s="6" t="str">
        <f t="shared" si="1"/>
        <v>2063505063</v>
      </c>
      <c r="O89" s="8" t="s">
        <v>190</v>
      </c>
      <c r="P89" s="8" t="str">
        <f t="shared" si="2"/>
        <v>РОЛИК СТАЛЬНОЙ С НАСЕЧКОЙ DE170, DI40, ДЛЯ ПРОТЯЖНОГО МЕХАНИЗМА ПОДАЧИ АРМАТУРЫ, В КОМПЛЕКТЕ С ВИНТАМИ M10Х25 И ШАЙБАМИ,, ДЛЯ МАШИНЫ ГИБОЧНОЙ С АВТОМАТИЧЕСКИМ УПРАВЛЕНИЕМ ЭЛЕКТРОФИЦИРОВАННОЙ FORMULA 14</v>
      </c>
    </row>
    <row r="90" ht="15.75" customHeight="1">
      <c r="A90" s="1">
        <v>2.063505063E9</v>
      </c>
      <c r="B90" s="2">
        <v>8.46694E9</v>
      </c>
      <c r="C90" s="3" t="s">
        <v>205</v>
      </c>
      <c r="D90" s="3" t="s">
        <v>188</v>
      </c>
      <c r="E90" s="3" t="s">
        <v>193</v>
      </c>
      <c r="F90" s="3" t="s">
        <v>17</v>
      </c>
      <c r="G90" s="3" t="s">
        <v>18</v>
      </c>
      <c r="H90" s="1">
        <v>2.063505063E9</v>
      </c>
      <c r="I90" s="1">
        <v>2.0</v>
      </c>
      <c r="J90" s="1" t="s">
        <v>19</v>
      </c>
      <c r="K90" s="2" t="s">
        <v>20</v>
      </c>
      <c r="L90" s="4">
        <v>2020.0</v>
      </c>
      <c r="M90" s="5">
        <v>192.64</v>
      </c>
      <c r="N90" s="6" t="str">
        <f t="shared" si="1"/>
        <v>2063505063</v>
      </c>
      <c r="O90" s="8" t="s">
        <v>190</v>
      </c>
      <c r="P90"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91" ht="15.75" customHeight="1">
      <c r="A91" s="1">
        <v>2.063505063E9</v>
      </c>
      <c r="B91" s="2">
        <v>8.46694E9</v>
      </c>
      <c r="C91" s="3" t="s">
        <v>205</v>
      </c>
      <c r="D91" s="3" t="s">
        <v>188</v>
      </c>
      <c r="E91" s="3" t="s">
        <v>207</v>
      </c>
      <c r="F91" s="3" t="s">
        <v>17</v>
      </c>
      <c r="G91" s="3" t="s">
        <v>18</v>
      </c>
      <c r="H91" s="1">
        <v>2.063505063E9</v>
      </c>
      <c r="I91" s="1">
        <v>2.0</v>
      </c>
      <c r="J91" s="1" t="s">
        <v>19</v>
      </c>
      <c r="K91" s="2" t="s">
        <v>20</v>
      </c>
      <c r="L91" s="4">
        <v>2020.0</v>
      </c>
      <c r="M91" s="5">
        <v>192.64</v>
      </c>
      <c r="N91" s="6" t="str">
        <f t="shared" si="1"/>
        <v>2063505063</v>
      </c>
      <c r="O91" s="8" t="s">
        <v>190</v>
      </c>
      <c r="P91" s="8" t="str">
        <f t="shared" si="2"/>
        <v>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v>
      </c>
    </row>
    <row r="92" ht="15.75" customHeight="1">
      <c r="A92" s="1">
        <v>2.063505063E9</v>
      </c>
      <c r="B92" s="2">
        <v>8.46694E9</v>
      </c>
      <c r="C92" s="3" t="s">
        <v>205</v>
      </c>
      <c r="D92" s="3" t="s">
        <v>188</v>
      </c>
      <c r="E92" s="3" t="s">
        <v>208</v>
      </c>
      <c r="F92" s="3" t="s">
        <v>17</v>
      </c>
      <c r="G92" s="3" t="s">
        <v>18</v>
      </c>
      <c r="H92" s="1">
        <v>2.063505063E9</v>
      </c>
      <c r="I92" s="1">
        <v>2.0</v>
      </c>
      <c r="J92" s="1" t="s">
        <v>19</v>
      </c>
      <c r="K92" s="2" t="s">
        <v>20</v>
      </c>
      <c r="L92" s="4">
        <v>2020.0</v>
      </c>
      <c r="M92" s="5">
        <v>192.64</v>
      </c>
      <c r="N92" s="6" t="str">
        <f t="shared" si="1"/>
        <v>2063505063</v>
      </c>
      <c r="O92" s="8" t="s">
        <v>190</v>
      </c>
      <c r="P92" s="8" t="str">
        <f t="shared" si="2"/>
        <v>РОЛИК СТАЛЬНОЙ С НАСЕЧКОЙ DE170, DI40, ДЛЯ ПРОТЯЖНОГО МЕХАНИЗМА ПОДАЧИ АРМАТУРЫ, В КОМПЛЕКТЕ С ВИНТАМИ М10Х25 /12ШТ/ И ШАЙБАМИ /12 ШТ/ ДЛЯ МАШИНЫ ГИБОЧНОЙ С АВТОМАТИЧЕСКИМ УПРАВЛЕНИЕМ ЭЛЕКТРОФИЦИРОВАННОЙ FORMULA 14РОЛИК ПРОТЯЖКИ DE=170 DI=40</v>
      </c>
    </row>
    <row r="93" ht="15.75" customHeight="1">
      <c r="A93" s="1">
        <v>2.063505063E9</v>
      </c>
      <c r="B93" s="2">
        <v>8.46694E9</v>
      </c>
      <c r="C93" s="3" t="s">
        <v>205</v>
      </c>
      <c r="D93" s="3" t="s">
        <v>188</v>
      </c>
      <c r="E93" s="3" t="s">
        <v>207</v>
      </c>
      <c r="F93" s="3" t="s">
        <v>17</v>
      </c>
      <c r="G93" s="3" t="s">
        <v>18</v>
      </c>
      <c r="H93" s="1">
        <v>2.063505063E9</v>
      </c>
      <c r="I93" s="1">
        <v>10.0</v>
      </c>
      <c r="J93" s="1" t="s">
        <v>19</v>
      </c>
      <c r="K93" s="2" t="s">
        <v>20</v>
      </c>
      <c r="L93" s="4">
        <v>2020.0</v>
      </c>
      <c r="M93" s="5">
        <v>192.64</v>
      </c>
      <c r="N93" s="6" t="str">
        <f t="shared" si="1"/>
        <v>2063505063</v>
      </c>
      <c r="O93" s="8" t="s">
        <v>190</v>
      </c>
      <c r="P93" s="8" t="str">
        <f t="shared" si="2"/>
        <v>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v>
      </c>
    </row>
    <row r="94" ht="15.75" customHeight="1">
      <c r="A94" s="1">
        <v>2.063505063E9</v>
      </c>
      <c r="B94" s="2">
        <v>8.46694E9</v>
      </c>
      <c r="C94" s="3" t="s">
        <v>205</v>
      </c>
      <c r="D94" s="3" t="s">
        <v>188</v>
      </c>
      <c r="E94" s="3" t="s">
        <v>193</v>
      </c>
      <c r="F94" s="3" t="s">
        <v>17</v>
      </c>
      <c r="G94" s="3" t="s">
        <v>18</v>
      </c>
      <c r="H94" s="1">
        <v>2.063505063E9</v>
      </c>
      <c r="I94" s="1">
        <v>2.0</v>
      </c>
      <c r="J94" s="1" t="s">
        <v>19</v>
      </c>
      <c r="K94" s="2" t="s">
        <v>20</v>
      </c>
      <c r="L94" s="4">
        <v>2019.0</v>
      </c>
      <c r="M94" s="5">
        <v>192.64</v>
      </c>
      <c r="N94" s="6" t="str">
        <f t="shared" si="1"/>
        <v>2063505063</v>
      </c>
      <c r="O94" s="8" t="s">
        <v>190</v>
      </c>
      <c r="P94"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95" ht="15.75" customHeight="1">
      <c r="A95" s="1">
        <v>2.063505063E9</v>
      </c>
      <c r="B95" s="2">
        <v>8.46694E9</v>
      </c>
      <c r="C95" s="3" t="s">
        <v>205</v>
      </c>
      <c r="D95" s="3" t="s">
        <v>188</v>
      </c>
      <c r="E95" s="3" t="s">
        <v>209</v>
      </c>
      <c r="F95" s="3" t="s">
        <v>17</v>
      </c>
      <c r="G95" s="3" t="s">
        <v>18</v>
      </c>
      <c r="H95" s="1">
        <v>2.063505063E9</v>
      </c>
      <c r="I95" s="1">
        <v>2.0</v>
      </c>
      <c r="J95" s="1" t="s">
        <v>19</v>
      </c>
      <c r="K95" s="2" t="s">
        <v>20</v>
      </c>
      <c r="L95" s="4">
        <v>2020.0</v>
      </c>
      <c r="M95" s="5">
        <v>192.64</v>
      </c>
      <c r="N95" s="6" t="str">
        <f t="shared" si="1"/>
        <v>2063505063</v>
      </c>
      <c r="O95" s="8" t="s">
        <v>190</v>
      </c>
      <c r="P95" s="8" t="str">
        <f t="shared" si="2"/>
        <v>РОЛИК ПРОТЯЖКИ DE=170 DI=40 РОЛИК СТАЛЬНОЙ С НАСЕЧКОЙ DE170, DI40, ДЛЯ ПРОТЯЖНОГО МЕХАНИЗМА ПОДАЧИ АРМАТУРЫ, В КОМПЛЕКТЕ С ВИНТАМИ М10Х25 И ШАЙБАМИ, , ДЛЯ МАШИНЫ ГИБОЧНОЙ С АВТОМАТИЧЕСКИМ УПРАВЛЕНИЕМ ЭЛЕКТРОФИЦИРОВАННОЙ FORMULA 14</v>
      </c>
    </row>
    <row r="96" ht="15.75" customHeight="1">
      <c r="A96" s="1">
        <v>2.063505063E9</v>
      </c>
      <c r="B96" s="2">
        <v>8.46694E9</v>
      </c>
      <c r="C96" s="3" t="s">
        <v>205</v>
      </c>
      <c r="D96" s="3" t="s">
        <v>188</v>
      </c>
      <c r="E96" s="3" t="s">
        <v>210</v>
      </c>
      <c r="F96" s="3" t="s">
        <v>17</v>
      </c>
      <c r="G96" s="3" t="s">
        <v>18</v>
      </c>
      <c r="H96" s="1">
        <v>2.063505063E9</v>
      </c>
      <c r="I96" s="1">
        <v>4.0</v>
      </c>
      <c r="J96" s="1" t="s">
        <v>19</v>
      </c>
      <c r="K96" s="2" t="s">
        <v>20</v>
      </c>
      <c r="L96" s="4">
        <v>2020.0</v>
      </c>
      <c r="M96" s="5">
        <v>192.64</v>
      </c>
      <c r="N96" s="6" t="str">
        <f t="shared" si="1"/>
        <v>2063505063</v>
      </c>
      <c r="O96" s="8" t="s">
        <v>190</v>
      </c>
      <c r="P96" s="8" t="str">
        <f t="shared" si="2"/>
        <v>РОЛИК СТАЛЬНОЙ С НАСЕЧКОЙ DE170, DI40,
ДЛЯ ПРОТЯЖНОГО МЕХАНИЗМА ПОДАЧИ
АРМАТУРЫ, В КОМПЛЕКТЕ С ВИНТАМИ M10 Х
25 И ШАЙБАМИ, ДЛЯ МАШИНЫ ГИБОЧНОЙ С
АВТОМАТИЧЕСКИМ УПРАВЛЕНИЕМ
ЭЛЕКТРОФИЦИРОВАННОЙ FORMULA 14</v>
      </c>
    </row>
    <row r="97" ht="15.75" customHeight="1">
      <c r="A97" s="1">
        <v>2.063505063E9</v>
      </c>
      <c r="B97" s="2">
        <v>8.46694E9</v>
      </c>
      <c r="C97" s="3" t="s">
        <v>205</v>
      </c>
      <c r="D97" s="3" t="s">
        <v>188</v>
      </c>
      <c r="E97" s="3" t="s">
        <v>203</v>
      </c>
      <c r="F97" s="3" t="s">
        <v>17</v>
      </c>
      <c r="G97" s="3" t="s">
        <v>18</v>
      </c>
      <c r="H97" s="1">
        <v>2.063505063E9</v>
      </c>
      <c r="I97" s="1">
        <v>2.0</v>
      </c>
      <c r="J97" s="1" t="s">
        <v>19</v>
      </c>
      <c r="K97" s="2" t="s">
        <v>20</v>
      </c>
      <c r="L97" s="4">
        <v>2020.0</v>
      </c>
      <c r="M97" s="5">
        <v>192.64</v>
      </c>
      <c r="N97" s="6" t="str">
        <f t="shared" si="1"/>
        <v>2063505063</v>
      </c>
      <c r="O97" s="8" t="s">
        <v>190</v>
      </c>
      <c r="P97"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98" ht="15.75" customHeight="1">
      <c r="A98" s="1">
        <v>2.06350512E9</v>
      </c>
      <c r="B98" s="2">
        <v>7.318290009E9</v>
      </c>
      <c r="C98" s="3" t="s">
        <v>211</v>
      </c>
      <c r="D98" s="3" t="s">
        <v>212</v>
      </c>
      <c r="E98" s="3" t="s">
        <v>213</v>
      </c>
      <c r="F98" s="3" t="s">
        <v>214</v>
      </c>
      <c r="G98" s="3" t="s">
        <v>18</v>
      </c>
      <c r="H98" s="1">
        <v>2.06350512E9</v>
      </c>
      <c r="I98" s="1">
        <v>2.0</v>
      </c>
      <c r="J98" s="1" t="s">
        <v>19</v>
      </c>
      <c r="K98" s="2" t="s">
        <v>20</v>
      </c>
      <c r="L98" s="4">
        <v>2019.0</v>
      </c>
      <c r="M98" s="5">
        <v>11.62</v>
      </c>
      <c r="N98" s="6" t="str">
        <f t="shared" si="1"/>
        <v>2063505120</v>
      </c>
      <c r="O98" s="8">
        <v>7.318290009E9</v>
      </c>
      <c r="P98" s="8" t="str">
        <f t="shared" si="2"/>
        <v>ШТИФТ ИЗ СТАЛИ. УСТАНАВЛИВАЕТСЯ ДЛЯ РАВНОМЕРНОЙ ПЕРЕДАЧИ ДАВЛЕНИЯ ОТ БОЛТОВ НА ВАЛ ПРАВЯЩЕГО РОЛИКА В БЛОКЕ ПРАВКИ АРМАТУРЫ</v>
      </c>
    </row>
    <row r="99" ht="15.75" customHeight="1">
      <c r="A99" s="1">
        <v>2.06350513E9</v>
      </c>
      <c r="B99" s="2">
        <v>7.318290009E9</v>
      </c>
      <c r="C99" s="3" t="s">
        <v>215</v>
      </c>
      <c r="D99" s="3" t="s">
        <v>216</v>
      </c>
      <c r="E99" s="3" t="s">
        <v>217</v>
      </c>
      <c r="F99" s="3" t="s">
        <v>17</v>
      </c>
      <c r="G99" s="3" t="s">
        <v>18</v>
      </c>
      <c r="H99" s="1">
        <v>2.06350513E9</v>
      </c>
      <c r="I99" s="1">
        <v>1.0</v>
      </c>
      <c r="J99" s="1" t="s">
        <v>19</v>
      </c>
      <c r="K99" s="2" t="s">
        <v>20</v>
      </c>
      <c r="L99" s="4">
        <v>2020.0</v>
      </c>
      <c r="M99" s="5">
        <v>4.59</v>
      </c>
      <c r="N99" s="6" t="str">
        <f t="shared" si="1"/>
        <v>2063505130</v>
      </c>
      <c r="O99" s="8">
        <v>7.318290009E9</v>
      </c>
      <c r="P99" s="8" t="str">
        <f t="shared" si="2"/>
        <v>ШТИФТ (ПАЛЕЦ) СТАЛЬНОЙ, БЕЗ РЕЗЬБЫ ДЛЯ КРЕПЛЕНИЯ ВИЛКИ. ДИАМ 20 ММ,ДЛИНА 70 ММ. СПОСОБ ИЗГОТОВЛЕНИЯ: ТОЧЕНИЕ</v>
      </c>
    </row>
    <row r="100" ht="15.75" customHeight="1">
      <c r="A100" s="1">
        <v>2.06350536E9</v>
      </c>
      <c r="B100" s="2">
        <v>8.46694E9</v>
      </c>
      <c r="C100" s="3" t="s">
        <v>218</v>
      </c>
      <c r="D100" s="3"/>
      <c r="E100" s="3" t="s">
        <v>219</v>
      </c>
      <c r="F100" s="3" t="s">
        <v>17</v>
      </c>
      <c r="G100" s="3" t="s">
        <v>18</v>
      </c>
      <c r="H100" s="1">
        <v>2.06350536E9</v>
      </c>
      <c r="I100" s="1">
        <v>2.0</v>
      </c>
      <c r="J100" s="1" t="s">
        <v>19</v>
      </c>
      <c r="K100" s="2" t="s">
        <v>20</v>
      </c>
      <c r="L100" s="4">
        <v>2019.0</v>
      </c>
      <c r="M100" s="5">
        <v>158.085</v>
      </c>
      <c r="N100" s="6" t="str">
        <f t="shared" si="1"/>
        <v>2063505360</v>
      </c>
      <c r="O100" s="8">
        <v>8.46694E9</v>
      </c>
      <c r="P100" s="8" t="str">
        <f t="shared" si="2"/>
        <v>РОЛИК ПРОТЯЖКИ СТАЛЬНОЙ ГЛАДКИЙ ДЛЯ ПРОТЯЖНОГО МЕХАНИЗМА ПОДАЧИ АРМАТУРЫ СТАНКА RETA13. ДИАМЕТР ВНЕШНИЙ 170ММ, ВЫСОТА 25 ММ, ДЛЯ МАШИНЫ ГИБОЧНОЙ С АВТОМАТИЧЕСКИМ УПРАВЛЕНИЕМ ЭЛЕКТРОФИЦИРОВАННОЙ RETA 13</v>
      </c>
    </row>
    <row r="101" ht="15.75" customHeight="1">
      <c r="A101" s="1">
        <v>2.06350544E9</v>
      </c>
      <c r="B101" s="2">
        <v>8.46694E9</v>
      </c>
      <c r="C101" s="3" t="s">
        <v>220</v>
      </c>
      <c r="D101" s="3" t="s">
        <v>221</v>
      </c>
      <c r="E101" s="3" t="s">
        <v>222</v>
      </c>
      <c r="F101" s="3" t="s">
        <v>17</v>
      </c>
      <c r="G101" s="3" t="s">
        <v>18</v>
      </c>
      <c r="H101" s="1">
        <v>2.06350544E9</v>
      </c>
      <c r="I101" s="1">
        <v>4.0</v>
      </c>
      <c r="J101" s="1" t="s">
        <v>19</v>
      </c>
      <c r="K101" s="2" t="s">
        <v>20</v>
      </c>
      <c r="L101" s="4">
        <v>2017.0</v>
      </c>
      <c r="M101" s="5">
        <v>129.1625</v>
      </c>
      <c r="N101" s="6" t="str">
        <f t="shared" si="1"/>
        <v>2063505440</v>
      </c>
      <c r="O101" s="8">
        <v>8.46694E9</v>
      </c>
      <c r="P101" s="8" t="str">
        <f t="shared" si="2"/>
        <v>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v>
      </c>
    </row>
    <row r="102" ht="15.75" customHeight="1">
      <c r="A102" s="1">
        <v>2.06350601E9</v>
      </c>
      <c r="B102" s="2">
        <v>7.318220009E9</v>
      </c>
      <c r="C102" s="3" t="s">
        <v>223</v>
      </c>
      <c r="D102" s="3" t="s">
        <v>224</v>
      </c>
      <c r="E102" s="3" t="s">
        <v>225</v>
      </c>
      <c r="F102" s="3" t="s">
        <v>17</v>
      </c>
      <c r="G102" s="3" t="s">
        <v>18</v>
      </c>
      <c r="H102" s="1">
        <v>2.06350601E9</v>
      </c>
      <c r="I102" s="1">
        <v>2.0</v>
      </c>
      <c r="J102" s="1" t="s">
        <v>19</v>
      </c>
      <c r="K102" s="2" t="s">
        <v>20</v>
      </c>
      <c r="L102" s="4">
        <v>2020.0</v>
      </c>
      <c r="M102" s="5">
        <v>0.77</v>
      </c>
      <c r="N102" s="6" t="str">
        <f t="shared" si="1"/>
        <v>2063506010</v>
      </c>
      <c r="O102" s="8">
        <v>7.318220009E9</v>
      </c>
      <c r="P102" s="8" t="str">
        <f t="shared" si="2"/>
        <v>ШАЙБА МНОГООСЕВАЯ ДЛЯ МОНТАЖА БОЛТОВ ТЯНУЩЕГО РОЛИКА. МАТЕРИАЛ: СТАЛЬ, ВНУТР. ДИАМЕТР 42ММ, ВНЕШНИЙ ДИАМ 90 ММ, ТОЛЩИНА 1 ММ</v>
      </c>
    </row>
    <row r="103" ht="15.75" customHeight="1">
      <c r="A103" s="1">
        <v>2.06350601E9</v>
      </c>
      <c r="B103" s="2">
        <v>7.318220009E9</v>
      </c>
      <c r="C103" s="3" t="s">
        <v>223</v>
      </c>
      <c r="D103" s="3" t="s">
        <v>224</v>
      </c>
      <c r="E103" s="3" t="s">
        <v>225</v>
      </c>
      <c r="F103" s="3" t="s">
        <v>17</v>
      </c>
      <c r="G103" s="3" t="s">
        <v>18</v>
      </c>
      <c r="H103" s="1">
        <v>2.06350601E9</v>
      </c>
      <c r="I103" s="1">
        <v>2.0</v>
      </c>
      <c r="J103" s="1" t="s">
        <v>19</v>
      </c>
      <c r="K103" s="2" t="s">
        <v>20</v>
      </c>
      <c r="L103" s="4">
        <v>2020.0</v>
      </c>
      <c r="M103" s="5">
        <v>0.77</v>
      </c>
      <c r="N103" s="6" t="str">
        <f t="shared" si="1"/>
        <v>2063506010</v>
      </c>
      <c r="O103" s="8">
        <v>7.318220009E9</v>
      </c>
      <c r="P103" s="8" t="str">
        <f t="shared" si="2"/>
        <v>ШАЙБА МНОГООСЕВАЯ ДЛЯ МОНТАЖА БОЛТОВ ТЯНУЩЕГО РОЛИКА. МАТЕРИАЛ: СТАЛЬ, ВНУТР. ДИАМЕТР 42ММ, ВНЕШНИЙ ДИАМ 90 ММ, ТОЛЩИНА 1 ММ</v>
      </c>
    </row>
    <row r="104" ht="15.75" customHeight="1">
      <c r="A104" s="1">
        <v>2.06350601E9</v>
      </c>
      <c r="B104" s="2">
        <v>7.318220009E9</v>
      </c>
      <c r="C104" s="3" t="s">
        <v>223</v>
      </c>
      <c r="D104" s="3" t="s">
        <v>224</v>
      </c>
      <c r="E104" s="3" t="s">
        <v>225</v>
      </c>
      <c r="F104" s="3" t="s">
        <v>17</v>
      </c>
      <c r="G104" s="3" t="s">
        <v>18</v>
      </c>
      <c r="H104" s="1">
        <v>2.06350601E9</v>
      </c>
      <c r="I104" s="1">
        <v>10.0</v>
      </c>
      <c r="J104" s="1" t="s">
        <v>19</v>
      </c>
      <c r="K104" s="2" t="s">
        <v>20</v>
      </c>
      <c r="L104" s="4">
        <v>2020.0</v>
      </c>
      <c r="M104" s="5">
        <v>0.77</v>
      </c>
      <c r="N104" s="6" t="str">
        <f t="shared" si="1"/>
        <v>2063506010</v>
      </c>
      <c r="O104" s="8">
        <v>7.318220009E9</v>
      </c>
      <c r="P104" s="8" t="str">
        <f t="shared" si="2"/>
        <v>ШАЙБА МНОГООСЕВАЯ ДЛЯ МОНТАЖА БОЛТОВ ТЯНУЩЕГО РОЛИКА. МАТЕРИАЛ: СТАЛЬ, ВНУТР. ДИАМЕТР 42ММ, ВНЕШНИЙ ДИАМ 90 ММ, ТОЛЩИНА 1 ММ</v>
      </c>
    </row>
    <row r="105" ht="15.75" customHeight="1">
      <c r="A105" s="1">
        <v>2.06350601E9</v>
      </c>
      <c r="B105" s="2">
        <v>7.318220009E9</v>
      </c>
      <c r="C105" s="3" t="s">
        <v>223</v>
      </c>
      <c r="D105" s="3" t="s">
        <v>224</v>
      </c>
      <c r="E105" s="3" t="s">
        <v>225</v>
      </c>
      <c r="F105" s="3" t="s">
        <v>17</v>
      </c>
      <c r="G105" s="3" t="s">
        <v>18</v>
      </c>
      <c r="H105" s="1">
        <v>2.06350601E9</v>
      </c>
      <c r="I105" s="1">
        <v>2.0</v>
      </c>
      <c r="J105" s="1" t="s">
        <v>19</v>
      </c>
      <c r="K105" s="2" t="s">
        <v>20</v>
      </c>
      <c r="L105" s="4">
        <v>2020.0</v>
      </c>
      <c r="M105" s="5">
        <v>0.77</v>
      </c>
      <c r="N105" s="6" t="str">
        <f t="shared" si="1"/>
        <v>2063506010</v>
      </c>
      <c r="O105" s="8">
        <v>7.318220009E9</v>
      </c>
      <c r="P105" s="8" t="str">
        <f t="shared" si="2"/>
        <v>ШАЙБА МНОГООСЕВАЯ ДЛЯ МОНТАЖА БОЛТОВ ТЯНУЩЕГО РОЛИКА. МАТЕРИАЛ: СТАЛЬ, ВНУТР. ДИАМЕТР 42ММ, ВНЕШНИЙ ДИАМ 90 ММ, ТОЛЩИНА 1 ММ</v>
      </c>
    </row>
    <row r="106" ht="15.75" customHeight="1">
      <c r="A106" s="1">
        <v>2.06350601E9</v>
      </c>
      <c r="B106" s="2">
        <v>7.318220009E9</v>
      </c>
      <c r="C106" s="3" t="s">
        <v>223</v>
      </c>
      <c r="D106" s="3" t="s">
        <v>224</v>
      </c>
      <c r="E106" s="3" t="s">
        <v>225</v>
      </c>
      <c r="F106" s="3" t="s">
        <v>17</v>
      </c>
      <c r="G106" s="3" t="s">
        <v>18</v>
      </c>
      <c r="H106" s="1">
        <v>2.06350601E9</v>
      </c>
      <c r="I106" s="1">
        <v>2.0</v>
      </c>
      <c r="J106" s="1" t="s">
        <v>19</v>
      </c>
      <c r="K106" s="2" t="s">
        <v>20</v>
      </c>
      <c r="L106" s="4">
        <v>2020.0</v>
      </c>
      <c r="M106" s="5">
        <v>0.77</v>
      </c>
      <c r="N106" s="6" t="str">
        <f t="shared" si="1"/>
        <v>2063506010</v>
      </c>
      <c r="O106" s="8">
        <v>7.318220009E9</v>
      </c>
      <c r="P106" s="8" t="str">
        <f t="shared" si="2"/>
        <v>ШАЙБА МНОГООСЕВАЯ ДЛЯ МОНТАЖА БОЛТОВ ТЯНУЩЕГО РОЛИКА. МАТЕРИАЛ: СТАЛЬ, ВНУТР. ДИАМЕТР 42ММ, ВНЕШНИЙ ДИАМ 90 ММ, ТОЛЩИНА 1 ММ</v>
      </c>
    </row>
    <row r="107" ht="15.75" customHeight="1">
      <c r="A107" s="1">
        <v>2.06350601E9</v>
      </c>
      <c r="B107" s="2">
        <v>7.318220009E9</v>
      </c>
      <c r="C107" s="3" t="s">
        <v>226</v>
      </c>
      <c r="D107" s="3" t="s">
        <v>224</v>
      </c>
      <c r="E107" s="3" t="s">
        <v>225</v>
      </c>
      <c r="F107" s="3" t="s">
        <v>17</v>
      </c>
      <c r="G107" s="3" t="s">
        <v>18</v>
      </c>
      <c r="H107" s="1">
        <v>2.06350601E9</v>
      </c>
      <c r="I107" s="1">
        <v>2.0</v>
      </c>
      <c r="J107" s="1" t="s">
        <v>19</v>
      </c>
      <c r="K107" s="2" t="s">
        <v>20</v>
      </c>
      <c r="L107" s="4">
        <v>2019.0</v>
      </c>
      <c r="M107" s="5">
        <v>0.77</v>
      </c>
      <c r="N107" s="6" t="str">
        <f t="shared" si="1"/>
        <v>2063506010</v>
      </c>
      <c r="O107" s="8">
        <v>7.318220009E9</v>
      </c>
      <c r="P107" s="8" t="str">
        <f t="shared" si="2"/>
        <v>ШАЙБА МНОГООСЕВАЯ ДЛЯ МОНТАЖА БОЛТОВ ТЯНУЩЕГО РОЛИКА. МАТЕРИАЛ: СТАЛЬ, ВНУТР. ДИАМЕТР 42ММ, ВНЕШНИЙ ДИАМ 90 ММ, ТОЛЩИНА 1 ММ</v>
      </c>
    </row>
    <row r="108" ht="15.75" customHeight="1">
      <c r="A108" s="1">
        <v>2.06350601E9</v>
      </c>
      <c r="B108" s="2">
        <v>7.318220009E9</v>
      </c>
      <c r="C108" s="3" t="s">
        <v>226</v>
      </c>
      <c r="D108" s="3" t="s">
        <v>224</v>
      </c>
      <c r="E108" s="3" t="s">
        <v>225</v>
      </c>
      <c r="F108" s="3" t="s">
        <v>17</v>
      </c>
      <c r="G108" s="3" t="s">
        <v>18</v>
      </c>
      <c r="H108" s="1">
        <v>2.06350601E9</v>
      </c>
      <c r="I108" s="1">
        <v>2.0</v>
      </c>
      <c r="J108" s="1" t="s">
        <v>19</v>
      </c>
      <c r="K108" s="2" t="s">
        <v>20</v>
      </c>
      <c r="L108" s="4">
        <v>2019.0</v>
      </c>
      <c r="M108" s="5">
        <v>0.77</v>
      </c>
      <c r="N108" s="6" t="str">
        <f t="shared" si="1"/>
        <v>2063506010</v>
      </c>
      <c r="O108" s="8">
        <v>7.318220009E9</v>
      </c>
      <c r="P108" s="8" t="str">
        <f t="shared" si="2"/>
        <v>ШАЙБА МНОГООСЕВАЯ ДЛЯ МОНТАЖА БОЛТОВ ТЯНУЩЕГО РОЛИКА. МАТЕРИАЛ: СТАЛЬ, ВНУТР. ДИАМЕТР 42ММ, ВНЕШНИЙ ДИАМ 90 ММ, ТОЛЩИНА 1 ММ</v>
      </c>
    </row>
    <row r="109" ht="15.75" customHeight="1">
      <c r="A109" s="1">
        <v>2.06350601E9</v>
      </c>
      <c r="B109" s="2">
        <v>7.318220009E9</v>
      </c>
      <c r="C109" s="3" t="s">
        <v>226</v>
      </c>
      <c r="D109" s="3" t="s">
        <v>224</v>
      </c>
      <c r="E109" s="3" t="s">
        <v>225</v>
      </c>
      <c r="F109" s="3" t="s">
        <v>17</v>
      </c>
      <c r="G109" s="3" t="s">
        <v>18</v>
      </c>
      <c r="H109" s="1">
        <v>2.06350601E9</v>
      </c>
      <c r="I109" s="1">
        <v>2.0</v>
      </c>
      <c r="J109" s="1" t="s">
        <v>19</v>
      </c>
      <c r="K109" s="2" t="s">
        <v>20</v>
      </c>
      <c r="L109" s="4">
        <v>2019.0</v>
      </c>
      <c r="M109" s="5">
        <v>0.77</v>
      </c>
      <c r="N109" s="6" t="str">
        <f t="shared" si="1"/>
        <v>2063506010</v>
      </c>
      <c r="O109" s="8">
        <v>7.318220009E9</v>
      </c>
      <c r="P109" s="8" t="str">
        <f t="shared" si="2"/>
        <v>ШАЙБА МНОГООСЕВАЯ ДЛЯ МОНТАЖА БОЛТОВ ТЯНУЩЕГО РОЛИКА. МАТЕРИАЛ: СТАЛЬ, ВНУТР. ДИАМЕТР 42ММ, ВНЕШНИЙ ДИАМ 90 ММ, ТОЛЩИНА 1 ММ</v>
      </c>
    </row>
    <row r="110" ht="15.75" customHeight="1">
      <c r="A110" s="1">
        <v>2.06350601E9</v>
      </c>
      <c r="B110" s="2">
        <v>7.318220009E9</v>
      </c>
      <c r="C110" s="3" t="s">
        <v>226</v>
      </c>
      <c r="D110" s="3" t="s">
        <v>224</v>
      </c>
      <c r="E110" s="3" t="s">
        <v>225</v>
      </c>
      <c r="F110" s="3" t="s">
        <v>17</v>
      </c>
      <c r="G110" s="3" t="s">
        <v>18</v>
      </c>
      <c r="H110" s="1">
        <v>2.06350601E9</v>
      </c>
      <c r="I110" s="1">
        <v>4.0</v>
      </c>
      <c r="J110" s="1" t="s">
        <v>19</v>
      </c>
      <c r="K110" s="2" t="s">
        <v>20</v>
      </c>
      <c r="L110" s="4">
        <v>2019.0</v>
      </c>
      <c r="M110" s="5">
        <v>0.77</v>
      </c>
      <c r="N110" s="6" t="str">
        <f t="shared" si="1"/>
        <v>2063506010</v>
      </c>
      <c r="O110" s="8">
        <v>7.318220009E9</v>
      </c>
      <c r="P110" s="8" t="str">
        <f t="shared" si="2"/>
        <v>ШАЙБА МНОГООСЕВАЯ ДЛЯ МОНТАЖА БОЛТОВ ТЯНУЩЕГО РОЛИКА. МАТЕРИАЛ: СТАЛЬ, ВНУТР. ДИАМЕТР 42ММ, ВНЕШНИЙ ДИАМ 90 ММ, ТОЛЩИНА 1 ММ</v>
      </c>
    </row>
    <row r="111" ht="15.75" customHeight="1">
      <c r="A111" s="1">
        <v>2.06350601E9</v>
      </c>
      <c r="B111" s="2">
        <v>7.318220009E9</v>
      </c>
      <c r="C111" s="3"/>
      <c r="D111" s="3" t="s">
        <v>224</v>
      </c>
      <c r="E111" s="3" t="s">
        <v>225</v>
      </c>
      <c r="F111" s="3" t="s">
        <v>17</v>
      </c>
      <c r="G111" s="3" t="s">
        <v>18</v>
      </c>
      <c r="H111" s="1">
        <v>2.06350601E9</v>
      </c>
      <c r="I111" s="1">
        <v>100.0</v>
      </c>
      <c r="J111" s="1" t="s">
        <v>35</v>
      </c>
      <c r="K111" s="2" t="s">
        <v>20</v>
      </c>
      <c r="L111" s="4">
        <v>2021.0</v>
      </c>
      <c r="M111" s="5">
        <v>0.77</v>
      </c>
      <c r="N111" s="6" t="str">
        <f t="shared" si="1"/>
        <v>2063506010</v>
      </c>
      <c r="O111" s="8">
        <v>7.318220009E9</v>
      </c>
      <c r="P111" s="8" t="str">
        <f t="shared" si="2"/>
        <v>ШАЙБА МНОГООСЕВАЯ ДЛЯ МОНТАЖА БОЛТОВ ТЯНУЩЕГО РОЛИКА. МАТЕРИАЛ: СТАЛЬ, ВНУТР. ДИАМЕТР 42ММ, ВНЕШНИЙ ДИАМ 90 ММ, ТОЛЩИНА 1 ММ</v>
      </c>
    </row>
    <row r="112" ht="15.75" customHeight="1">
      <c r="A112" s="1">
        <v>2.06350706E9</v>
      </c>
      <c r="B112" s="2">
        <v>8.46694E9</v>
      </c>
      <c r="C112" s="3" t="s">
        <v>227</v>
      </c>
      <c r="D112" s="3" t="s">
        <v>228</v>
      </c>
      <c r="E112" s="3" t="s">
        <v>229</v>
      </c>
      <c r="F112" s="3" t="s">
        <v>17</v>
      </c>
      <c r="G112" s="3" t="s">
        <v>18</v>
      </c>
      <c r="H112" s="1">
        <v>2.06350706E9</v>
      </c>
      <c r="I112" s="1">
        <v>1.0</v>
      </c>
      <c r="J112" s="1" t="s">
        <v>19</v>
      </c>
      <c r="K112" s="2" t="s">
        <v>20</v>
      </c>
      <c r="L112" s="4">
        <v>2018.0</v>
      </c>
      <c r="M112" s="5">
        <v>40.35</v>
      </c>
      <c r="N112" s="6" t="str">
        <f t="shared" si="1"/>
        <v>2063507060</v>
      </c>
      <c r="O112" s="8">
        <v>8.46694E9</v>
      </c>
      <c r="P112" s="8" t="str">
        <f t="shared" si="2"/>
        <v>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v>
      </c>
    </row>
    <row r="113" ht="15.75" customHeight="1">
      <c r="A113" s="1">
        <v>2.06350706E9</v>
      </c>
      <c r="B113" s="2">
        <v>8.46694E9</v>
      </c>
      <c r="C113" s="3" t="s">
        <v>227</v>
      </c>
      <c r="D113" s="3" t="s">
        <v>228</v>
      </c>
      <c r="E113" s="3" t="s">
        <v>230</v>
      </c>
      <c r="F113" s="3" t="s">
        <v>17</v>
      </c>
      <c r="G113" s="3" t="s">
        <v>18</v>
      </c>
      <c r="H113" s="1">
        <v>2.06350706E9</v>
      </c>
      <c r="I113" s="1">
        <v>1.0</v>
      </c>
      <c r="J113" s="1" t="s">
        <v>19</v>
      </c>
      <c r="K113" s="2" t="s">
        <v>20</v>
      </c>
      <c r="L113" s="4">
        <v>2017.0</v>
      </c>
      <c r="M113" s="5">
        <v>39.62</v>
      </c>
      <c r="N113" s="6" t="str">
        <f t="shared" si="1"/>
        <v>2063507060</v>
      </c>
      <c r="O113" s="8">
        <v>8.46694E9</v>
      </c>
      <c r="P113" s="8" t="str">
        <f t="shared" si="2"/>
        <v>ФЛАНЕЦ ЗАДНИЙ DE104 DI31 H=14, УСТАНАВЛИВАЕТСЯ ПОЗАДИ ВАЛА МЕРНОГО РОЛИКА ГРУППЫ ПРОТЯЖКИ, МАТЕРИАЛ ЧУГУН С ШАРОВИДНЫМ ГРАФИТОМ, ДЛЯ МАШИНЫ ГИБОЧНОЙ С АВТОМАТИЧЕСКИМ УПРАВЛЕНИЕМ ЭЛЕКТРОФИЦИРОВАННОЙ, МОДЕЛЬ FORMULA 14</v>
      </c>
    </row>
    <row r="114" ht="15.75" customHeight="1">
      <c r="A114" s="1">
        <v>2.063510022E9</v>
      </c>
      <c r="B114" s="2">
        <v>8.4831095E9</v>
      </c>
      <c r="C114" s="3" t="s">
        <v>231</v>
      </c>
      <c r="D114" s="3" t="s">
        <v>232</v>
      </c>
      <c r="E114" s="3" t="s">
        <v>233</v>
      </c>
      <c r="F114" s="3" t="s">
        <v>17</v>
      </c>
      <c r="G114" s="3" t="s">
        <v>18</v>
      </c>
      <c r="H114" s="1">
        <v>2.063510022E9</v>
      </c>
      <c r="I114" s="1">
        <v>1.0</v>
      </c>
      <c r="J114" s="1" t="s">
        <v>19</v>
      </c>
      <c r="K114" s="2" t="s">
        <v>20</v>
      </c>
      <c r="L114" s="4">
        <v>2020.0</v>
      </c>
      <c r="M114" s="5">
        <v>506.24</v>
      </c>
      <c r="N114" s="6" t="str">
        <f t="shared" si="1"/>
        <v>2063510022</v>
      </c>
      <c r="O114" s="8">
        <v>8.4831095E9</v>
      </c>
      <c r="P114" s="8" t="str">
        <f t="shared" si="2"/>
        <v>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v>
      </c>
    </row>
    <row r="115" ht="15.75" customHeight="1">
      <c r="A115" s="2">
        <v>2.063510022E9</v>
      </c>
      <c r="B115" s="2">
        <v>8.4831095E9</v>
      </c>
      <c r="C115" s="3"/>
      <c r="D115" s="3"/>
      <c r="E115" s="3" t="s">
        <v>234</v>
      </c>
      <c r="F115" s="3" t="s">
        <v>17</v>
      </c>
      <c r="G115" s="3" t="s">
        <v>18</v>
      </c>
      <c r="H115" s="2">
        <v>2.063510022E9</v>
      </c>
      <c r="I115" s="2">
        <v>1.0</v>
      </c>
      <c r="J115" s="2" t="s">
        <v>35</v>
      </c>
      <c r="K115" s="2" t="s">
        <v>20</v>
      </c>
      <c r="L115" s="4">
        <v>2022.0</v>
      </c>
      <c r="M115" s="5">
        <v>515.35</v>
      </c>
      <c r="N115" s="6" t="str">
        <f t="shared" si="1"/>
        <v>2063510022</v>
      </c>
      <c r="O115" s="8">
        <v>8.4831095E9</v>
      </c>
      <c r="P115" s="8" t="str">
        <f t="shared" si="2"/>
        <v>ВАЛ ДЛЯ ГИБОЧНОГО ШТИФТА SCB14 124.5X65X314.5 ММ, СТАЛЬНОЙ, ДЛЯ ПЕРЕДАЧИ КРУТЯЩЕГО МОМЕНТА ОТ МОТОРА ГИБКИ, ИМЕЕТ ПАЗ ДЛЯ ДВИЖЕНИЯ ВАЛА НАРУЖУ-ВНТУРИ В ПРОЦЕССЕ ИЗГОТОВЛЕНИЯ ХОМУТА, ИМЕЕТ ОТВЕРСТИЕ ПОД МОНТАЖ ЦЕНТРАЛЬНОЙ ГИБОЧНОЙ ОПРАВКИИ ОТВЕРСТИЕ ДЛЯ МОНТАЖА ГИБОЧНОГО ПАЛЬЦА, ДЛЯ МАШИНЫ ГИБОЧНОЙ С АВТОМАТИЧЕСКИМ УПРАВЛЕНИЕМ ЭЛЕКТРОФИЦИРОВАННОЙ, МОДЕЛЬ FORMULA 14</v>
      </c>
    </row>
    <row r="116" ht="15.75" customHeight="1">
      <c r="A116" s="1">
        <v>2.063510301E9</v>
      </c>
      <c r="B116" s="2">
        <v>7.326909807E9</v>
      </c>
      <c r="C116" s="3" t="s">
        <v>235</v>
      </c>
      <c r="D116" s="3" t="s">
        <v>236</v>
      </c>
      <c r="E116" s="3" t="s">
        <v>237</v>
      </c>
      <c r="F116" s="3" t="s">
        <v>17</v>
      </c>
      <c r="G116" s="3" t="s">
        <v>18</v>
      </c>
      <c r="H116" s="1">
        <v>2.063510301E9</v>
      </c>
      <c r="I116" s="1">
        <v>1.0</v>
      </c>
      <c r="J116" s="1" t="s">
        <v>19</v>
      </c>
      <c r="K116" s="2" t="s">
        <v>20</v>
      </c>
      <c r="L116" s="4">
        <v>2019.0</v>
      </c>
      <c r="M116" s="5">
        <v>56.0</v>
      </c>
      <c r="N116" s="6" t="str">
        <f t="shared" si="1"/>
        <v>2063510301</v>
      </c>
      <c r="O116" s="8">
        <v>7.326909807E9</v>
      </c>
      <c r="P116" s="8" t="str">
        <f t="shared" si="2"/>
        <v> ВИЛКА ДЛЯ ГИБОЧНОГО
ЭКСЦЕНТРИКОВОГО ВАЛА,
ИСПОЛЬЗУЕТСЯ ДЛЯ СОЕДИНЕНИЯ ВАЛА ПОРШНЯ И
МЕХАНИЗМА ГИБКИ. ИМЕЕТ
РЕЗЬБУ. МАТЕРИАЛ СТАЛЬ. 24X24
L=42</v>
      </c>
    </row>
    <row r="117" ht="15.75" customHeight="1">
      <c r="A117" s="1">
        <v>2.063510301E9</v>
      </c>
      <c r="B117" s="2">
        <v>7.326909807E9</v>
      </c>
      <c r="C117" s="3" t="s">
        <v>235</v>
      </c>
      <c r="D117" s="3" t="s">
        <v>236</v>
      </c>
      <c r="E117" s="3" t="s">
        <v>238</v>
      </c>
      <c r="F117" s="3" t="s">
        <v>17</v>
      </c>
      <c r="G117" s="3" t="s">
        <v>18</v>
      </c>
      <c r="H117" s="1">
        <v>2.063510301E9</v>
      </c>
      <c r="I117" s="1">
        <v>1.0</v>
      </c>
      <c r="J117" s="1" t="s">
        <v>35</v>
      </c>
      <c r="K117" s="2" t="s">
        <v>20</v>
      </c>
      <c r="L117" s="4">
        <v>2021.0</v>
      </c>
      <c r="M117" s="5">
        <v>56.0</v>
      </c>
      <c r="N117" s="6" t="str">
        <f t="shared" si="1"/>
        <v>2063510301</v>
      </c>
      <c r="O117" s="8">
        <v>7.326909807E9</v>
      </c>
      <c r="P117" s="8" t="str">
        <f t="shared" si="2"/>
        <v>ВИЛКА ДЛЯ ГИБОЧНОГО ЭКСЦЕНТРИКОВОГО ВАЛА, ИСПОЛЬЗУЕТСЯ ДЛЯ СОЕДИНЕНИЯ ВАЛА ПОРШНЯ И МЕХАНИЗМА ГИБКИ. ИМЕЕТ РЕЗЬБУ. МАТЕРИАЛ СТАЛЬ. 24X24 L=42. СПОСОБ ИЗГОТОВЛЕНИЯ - ТОЧЕНИЕ,ФРЕЗЕРОВАНИЕ, ДЛЯ МАШИНЫ ГИБОЧНОЙ С АВТОМАТИЧЕСКИМ УПРАВЛЕНИЕМ. -СПОСОБ ИЗГОТОВЛЕНИЯ - ТОЧЕНИЕ,ФРЕЗЕРОВАНИЕ,</v>
      </c>
    </row>
    <row r="118" ht="15.75" customHeight="1">
      <c r="A118" s="1">
        <v>2.063510301E9</v>
      </c>
      <c r="B118" s="2">
        <v>7.326909807E9</v>
      </c>
      <c r="C118" s="3" t="s">
        <v>239</v>
      </c>
      <c r="D118" s="3" t="s">
        <v>236</v>
      </c>
      <c r="E118" s="3" t="s">
        <v>237</v>
      </c>
      <c r="F118" s="3" t="s">
        <v>17</v>
      </c>
      <c r="G118" s="3" t="s">
        <v>18</v>
      </c>
      <c r="H118" s="1">
        <v>2.063510301E9</v>
      </c>
      <c r="I118" s="1">
        <v>2.0</v>
      </c>
      <c r="J118" s="1" t="s">
        <v>19</v>
      </c>
      <c r="K118" s="2" t="s">
        <v>20</v>
      </c>
      <c r="L118" s="4">
        <v>2018.0</v>
      </c>
      <c r="M118" s="5">
        <v>47.21</v>
      </c>
      <c r="N118" s="6" t="str">
        <f t="shared" si="1"/>
        <v>2063510301</v>
      </c>
      <c r="O118" s="8">
        <v>7.326909807E9</v>
      </c>
      <c r="P118" s="8" t="str">
        <f t="shared" si="2"/>
        <v> ВИЛКА ДЛЯ ГИБОЧНОГО
ЭКСЦЕНТРИКОВОГО ВАЛА,
ИСПОЛЬЗУЕТСЯ ДЛЯ СОЕДИНЕНИЯ ВАЛА ПОРШНЯ И
МЕХАНИЗМА ГИБКИ. ИМЕЕТ
РЕЗЬБУ. МАТЕРИАЛ СТАЛЬ. 24X24
L=42</v>
      </c>
    </row>
    <row r="119" ht="15.75" customHeight="1">
      <c r="A119" s="1">
        <v>2.063510301E9</v>
      </c>
      <c r="B119" s="2">
        <v>7.326909807E9</v>
      </c>
      <c r="C119" s="3" t="s">
        <v>239</v>
      </c>
      <c r="D119" s="3" t="s">
        <v>236</v>
      </c>
      <c r="E119" s="3" t="s">
        <v>240</v>
      </c>
      <c r="F119" s="3" t="s">
        <v>17</v>
      </c>
      <c r="G119" s="3" t="s">
        <v>18</v>
      </c>
      <c r="H119" s="1">
        <v>2.063510301E9</v>
      </c>
      <c r="I119" s="1">
        <v>1.0</v>
      </c>
      <c r="J119" s="1" t="s">
        <v>19</v>
      </c>
      <c r="K119" s="2" t="s">
        <v>20</v>
      </c>
      <c r="L119" s="4">
        <v>2018.0</v>
      </c>
      <c r="M119" s="5">
        <v>47.21</v>
      </c>
      <c r="N119" s="6" t="str">
        <f t="shared" si="1"/>
        <v>2063510301</v>
      </c>
      <c r="O119" s="8">
        <v>7.326909807E9</v>
      </c>
      <c r="P119" s="8" t="str">
        <f t="shared" si="2"/>
        <v>ВИЛКА ДЛЯ ГИБОЧНОГО
ЭКСЦЕНТРИКОВОГО ВАЛА,
ИСПОЛЬЗУЕТСЯ ДЛЯ
СОЕДИНЕНИЯ ВАЛА ПОРШНЯ И
МЕХАНИЗМА ГИБКИ. ИМЕЕТ
РЕЗЬБУ. МАТЕРИАЛ СТАЛЬ. 24X24 L=42</v>
      </c>
    </row>
    <row r="120" ht="15.75" customHeight="1">
      <c r="A120" s="1">
        <v>2.063510301E9</v>
      </c>
      <c r="B120" s="2">
        <v>7.326909807E9</v>
      </c>
      <c r="C120" s="3" t="s">
        <v>239</v>
      </c>
      <c r="D120" s="3" t="s">
        <v>236</v>
      </c>
      <c r="E120" s="3" t="s">
        <v>241</v>
      </c>
      <c r="F120" s="3" t="s">
        <v>17</v>
      </c>
      <c r="G120" s="3" t="s">
        <v>18</v>
      </c>
      <c r="H120" s="1">
        <v>2.063510301E9</v>
      </c>
      <c r="I120" s="1">
        <v>1.0</v>
      </c>
      <c r="J120" s="1" t="s">
        <v>19</v>
      </c>
      <c r="K120" s="2" t="s">
        <v>20</v>
      </c>
      <c r="L120" s="4">
        <v>2019.0</v>
      </c>
      <c r="M120" s="5">
        <v>55.09</v>
      </c>
      <c r="N120" s="6" t="str">
        <f t="shared" si="1"/>
        <v>2063510301</v>
      </c>
      <c r="O120" s="8">
        <v>7.326909807E9</v>
      </c>
      <c r="P120" s="8" t="str">
        <f t="shared" si="2"/>
        <v>ВИЛКА ДЛЯ ГИБОЧНОГО ЭКСЦЕНТРИКОВОГО ВАЛА, ИСПОЛЬЗУЕТСЯ ДЛЯ СОЕДИНЕНИЯ ВАЛА ПОРШНЯ И МЕХАНИЗМА ГИБКИ. ИМЕЕТ РЕЗЬБУ. МАТЕРИАЛ СТАЛЬ. 24X24 L=42-СПОСОБ ИЗГОТОВЛЕНИЯ - ТОЧЕНИЕ,ФРЕЗЕРОВАНИЕ, . ДЛЯ МАШИНЫ ГИБОЧНОЙ С АВТОМАТИЧЕСКИМ УПРАВЛЕНИЕМ,</v>
      </c>
    </row>
    <row r="121" ht="15.75" customHeight="1">
      <c r="A121" s="1">
        <v>2.063511051E9</v>
      </c>
      <c r="B121" s="2">
        <v>8.46694E9</v>
      </c>
      <c r="C121" s="3" t="s">
        <v>242</v>
      </c>
      <c r="D121" s="3" t="s">
        <v>243</v>
      </c>
      <c r="E121" s="3" t="s">
        <v>244</v>
      </c>
      <c r="F121" s="3" t="s">
        <v>17</v>
      </c>
      <c r="G121" s="3" t="s">
        <v>18</v>
      </c>
      <c r="H121" s="1">
        <v>2.063511051E9</v>
      </c>
      <c r="I121" s="1">
        <v>1.0</v>
      </c>
      <c r="J121" s="1" t="s">
        <v>19</v>
      </c>
      <c r="K121" s="2" t="s">
        <v>20</v>
      </c>
      <c r="L121" s="4">
        <v>2017.0</v>
      </c>
      <c r="M121" s="5">
        <v>14.45</v>
      </c>
      <c r="N121" s="6" t="str">
        <f t="shared" si="1"/>
        <v>2063511051</v>
      </c>
      <c r="O121" s="8">
        <v>8.46694E9</v>
      </c>
      <c r="P121" s="8" t="str">
        <f t="shared" si="2"/>
        <v>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row>
    <row r="122" ht="15.75" customHeight="1">
      <c r="A122" s="1">
        <v>2.063511071E9</v>
      </c>
      <c r="B122" s="2">
        <v>8.46694E9</v>
      </c>
      <c r="C122" s="3" t="s">
        <v>245</v>
      </c>
      <c r="D122" s="3" t="s">
        <v>246</v>
      </c>
      <c r="E122" s="3" t="s">
        <v>247</v>
      </c>
      <c r="F122" s="3" t="s">
        <v>17</v>
      </c>
      <c r="G122" s="3" t="s">
        <v>18</v>
      </c>
      <c r="H122" s="1">
        <v>2.063511071E9</v>
      </c>
      <c r="I122" s="1">
        <v>1.0</v>
      </c>
      <c r="J122" s="1" t="s">
        <v>19</v>
      </c>
      <c r="K122" s="2" t="s">
        <v>20</v>
      </c>
      <c r="L122" s="4">
        <v>2017.0</v>
      </c>
      <c r="M122" s="5">
        <v>21.86</v>
      </c>
      <c r="N122" s="6" t="str">
        <f t="shared" si="1"/>
        <v>2063511071</v>
      </c>
      <c r="O122" s="8">
        <v>8.46694E9</v>
      </c>
      <c r="P122" s="8" t="str">
        <f t="shared" si="2"/>
        <v>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row>
    <row r="123" ht="15.75" customHeight="1">
      <c r="A123" s="1">
        <v>2.063511231E9</v>
      </c>
      <c r="B123" s="2">
        <v>7.326909807E9</v>
      </c>
      <c r="C123" s="3" t="s">
        <v>248</v>
      </c>
      <c r="D123" s="3" t="s">
        <v>249</v>
      </c>
      <c r="E123" s="3" t="s">
        <v>250</v>
      </c>
      <c r="F123" s="3" t="s">
        <v>17</v>
      </c>
      <c r="G123" s="3" t="s">
        <v>18</v>
      </c>
      <c r="H123" s="1">
        <v>2.063511231E9</v>
      </c>
      <c r="I123" s="1">
        <v>1.0</v>
      </c>
      <c r="J123" s="1" t="s">
        <v>19</v>
      </c>
      <c r="K123" s="2" t="s">
        <v>20</v>
      </c>
      <c r="L123" s="4">
        <v>2019.0</v>
      </c>
      <c r="M123" s="5">
        <v>145.46</v>
      </c>
      <c r="N123" s="6" t="str">
        <f t="shared" si="1"/>
        <v>2063511231</v>
      </c>
      <c r="O123" s="8">
        <v>7.326909807E9</v>
      </c>
      <c r="P123" s="8" t="str">
        <f t="shared" si="2"/>
        <v>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v>
      </c>
    </row>
    <row r="124" ht="15.75" customHeight="1">
      <c r="A124" s="1">
        <v>2.06351208E9</v>
      </c>
      <c r="B124" s="2">
        <v>7.326909807E9</v>
      </c>
      <c r="C124" s="3" t="s">
        <v>251</v>
      </c>
      <c r="D124" s="3"/>
      <c r="E124" s="3" t="s">
        <v>252</v>
      </c>
      <c r="F124" s="3" t="s">
        <v>17</v>
      </c>
      <c r="G124" s="3" t="s">
        <v>18</v>
      </c>
      <c r="H124" s="1">
        <v>2.06351208E9</v>
      </c>
      <c r="I124" s="1">
        <v>1.0</v>
      </c>
      <c r="J124" s="1" t="s">
        <v>19</v>
      </c>
      <c r="K124" s="2" t="s">
        <v>20</v>
      </c>
      <c r="L124" s="4">
        <v>2021.0</v>
      </c>
      <c r="M124" s="5">
        <v>194.88</v>
      </c>
      <c r="N124" s="6" t="str">
        <f t="shared" si="1"/>
        <v>2063512080</v>
      </c>
      <c r="O124" s="8">
        <v>7.326909807E9</v>
      </c>
      <c r="P124" s="8" t="str">
        <f t="shared" si="2"/>
        <v>СТАЛЬНАЯ КРЫШКА, УСТАНАВЛИВАЕТСЯ НА УЗЕЛ ГИБКИ СТАНКА PRIMA13 И ЗАКРЫВАЕТ УЗЛЫ МЕХАНИЗМА ГИБКИ. СПОСОБ ИЗГОТОВЛЕНИЯ: РЕЗКА, ГИБКА, СВАРКА, СВЕРЛЕНИЕ. ДЛЯ СОБСТВЕННЫХ НУЖД КОМПАНИИ.</v>
      </c>
    </row>
    <row r="125" ht="15.75" customHeight="1">
      <c r="A125" s="1">
        <v>2.063515012E9</v>
      </c>
      <c r="B125" s="2">
        <v>8.46694E9</v>
      </c>
      <c r="C125" s="3" t="s">
        <v>253</v>
      </c>
      <c r="D125" s="3" t="s">
        <v>254</v>
      </c>
      <c r="E125" s="3" t="s">
        <v>255</v>
      </c>
      <c r="F125" s="3" t="s">
        <v>17</v>
      </c>
      <c r="G125" s="3" t="s">
        <v>18</v>
      </c>
      <c r="H125" s="1">
        <v>2.063515012E9</v>
      </c>
      <c r="I125" s="1">
        <v>1.0</v>
      </c>
      <c r="J125" s="1" t="s">
        <v>19</v>
      </c>
      <c r="K125" s="2" t="s">
        <v>20</v>
      </c>
      <c r="L125" s="4">
        <v>2017.0</v>
      </c>
      <c r="M125" s="5">
        <v>437.54</v>
      </c>
      <c r="N125" s="6" t="str">
        <f t="shared" si="1"/>
        <v>2063515012</v>
      </c>
      <c r="O125" s="8">
        <v>8.46694E9</v>
      </c>
      <c r="P125" s="8" t="str">
        <f t="shared" si="2"/>
        <v>РАМА ВНУТРЕННЕЙ СИСТЕМЫ ПРАВКИ ПРОВОЛОКИ ПО ГОРИЗОНТАЛИ, ДЛЯ МАШИНЫ ГИБОЧНОЙ С АВТОМАТИЧЕСКИМ УПРАВЛЕНИЕМ ЭЛЕКТРОФИЦИРОВАННОЙ, МОДЕЛЬ FORMULA 14</v>
      </c>
    </row>
    <row r="126" ht="15.75" customHeight="1">
      <c r="A126" s="1">
        <v>2.063515023E9</v>
      </c>
      <c r="B126" s="2">
        <v>8.46694E9</v>
      </c>
      <c r="C126" s="3" t="s">
        <v>256</v>
      </c>
      <c r="D126" s="3" t="s">
        <v>257</v>
      </c>
      <c r="E126" s="3" t="s">
        <v>258</v>
      </c>
      <c r="F126" s="3" t="s">
        <v>17</v>
      </c>
      <c r="G126" s="3" t="s">
        <v>18</v>
      </c>
      <c r="H126" s="1">
        <v>2.063515023E9</v>
      </c>
      <c r="I126" s="1">
        <v>4.0</v>
      </c>
      <c r="J126" s="1" t="s">
        <v>19</v>
      </c>
      <c r="K126" s="2" t="s">
        <v>20</v>
      </c>
      <c r="L126" s="4">
        <v>2018.0</v>
      </c>
      <c r="M126" s="5">
        <v>63.92</v>
      </c>
      <c r="N126" s="6" t="str">
        <f t="shared" si="1"/>
        <v>2063515023</v>
      </c>
      <c r="O126" s="8">
        <v>8.46694E9</v>
      </c>
      <c r="P126" s="8" t="str">
        <f t="shared" si="2"/>
        <v>СУППОРТ БАРАБАНА. ИСПОЛЬЗУЕТСЯ ДЛЯ КРЕПЛЕНИЯ НАСТРОЕЧНОГО БАРАБАНА НА СТАНИНЕ АВТОМАТИЧЕСКОГО ГИБОЧНОГО СТАНКА МАШИНЫ FORMULA 14.</v>
      </c>
    </row>
    <row r="127" ht="15.75" customHeight="1">
      <c r="A127" s="1">
        <v>2.063515023E9</v>
      </c>
      <c r="B127" s="2">
        <v>8.46694E9</v>
      </c>
      <c r="C127" s="3" t="s">
        <v>256</v>
      </c>
      <c r="D127" s="3" t="s">
        <v>257</v>
      </c>
      <c r="E127" s="3" t="s">
        <v>259</v>
      </c>
      <c r="F127" s="3" t="s">
        <v>17</v>
      </c>
      <c r="G127" s="3" t="s">
        <v>18</v>
      </c>
      <c r="H127" s="1">
        <v>2.063515023E9</v>
      </c>
      <c r="I127" s="1">
        <v>2.0</v>
      </c>
      <c r="J127" s="1" t="s">
        <v>19</v>
      </c>
      <c r="K127" s="2" t="s">
        <v>20</v>
      </c>
      <c r="L127" s="4">
        <v>2020.0</v>
      </c>
      <c r="M127" s="5">
        <v>74.62</v>
      </c>
      <c r="N127" s="6" t="str">
        <f t="shared" si="1"/>
        <v>2063515023</v>
      </c>
      <c r="O127" s="8">
        <v>8.46694E9</v>
      </c>
      <c r="P127"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28" ht="15.75" customHeight="1">
      <c r="A128" s="1">
        <v>2.063515023E9</v>
      </c>
      <c r="B128" s="2">
        <v>8.46694E9</v>
      </c>
      <c r="C128" s="3" t="s">
        <v>256</v>
      </c>
      <c r="D128" s="3" t="s">
        <v>257</v>
      </c>
      <c r="E128" s="3" t="s">
        <v>260</v>
      </c>
      <c r="F128" s="3" t="s">
        <v>17</v>
      </c>
      <c r="G128" s="3" t="s">
        <v>18</v>
      </c>
      <c r="H128" s="1">
        <v>2.063515023E9</v>
      </c>
      <c r="I128" s="1">
        <v>2.0</v>
      </c>
      <c r="J128" s="1" t="s">
        <v>19</v>
      </c>
      <c r="K128" s="2" t="s">
        <v>20</v>
      </c>
      <c r="L128" s="4">
        <v>2019.0</v>
      </c>
      <c r="M128" s="5">
        <v>74.62</v>
      </c>
      <c r="N128" s="6" t="str">
        <f t="shared" si="1"/>
        <v>2063515023</v>
      </c>
      <c r="O128" s="8">
        <v>8.46694E9</v>
      </c>
      <c r="P128" s="8" t="str">
        <f t="shared" si="2"/>
        <v> 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29" ht="15.75" customHeight="1">
      <c r="A129" s="1">
        <v>2.063515023E9</v>
      </c>
      <c r="B129" s="2">
        <v>8.46694E9</v>
      </c>
      <c r="C129" s="3" t="s">
        <v>256</v>
      </c>
      <c r="D129" s="3" t="s">
        <v>257</v>
      </c>
      <c r="E129" s="3" t="s">
        <v>259</v>
      </c>
      <c r="F129" s="3" t="s">
        <v>17</v>
      </c>
      <c r="G129" s="3" t="s">
        <v>18</v>
      </c>
      <c r="H129" s="1">
        <v>2.063515023E9</v>
      </c>
      <c r="I129" s="1">
        <v>2.0</v>
      </c>
      <c r="J129" s="1" t="s">
        <v>19</v>
      </c>
      <c r="K129" s="2" t="s">
        <v>20</v>
      </c>
      <c r="L129" s="4">
        <v>2020.0</v>
      </c>
      <c r="M129" s="5">
        <v>74.62</v>
      </c>
      <c r="N129" s="6" t="str">
        <f t="shared" si="1"/>
        <v>2063515023</v>
      </c>
      <c r="O129" s="8">
        <v>8.46694E9</v>
      </c>
      <c r="P129"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30" ht="15.75" customHeight="1">
      <c r="A130" s="1">
        <v>2.063515023E9</v>
      </c>
      <c r="B130" s="2">
        <v>8.46694E9</v>
      </c>
      <c r="C130" s="3" t="s">
        <v>256</v>
      </c>
      <c r="D130" s="3" t="s">
        <v>257</v>
      </c>
      <c r="E130" s="3" t="s">
        <v>259</v>
      </c>
      <c r="F130" s="3" t="s">
        <v>17</v>
      </c>
      <c r="G130" s="3" t="s">
        <v>18</v>
      </c>
      <c r="H130" s="1">
        <v>2.063515023E9</v>
      </c>
      <c r="I130" s="1">
        <v>2.0</v>
      </c>
      <c r="J130" s="1" t="s">
        <v>19</v>
      </c>
      <c r="K130" s="2" t="s">
        <v>20</v>
      </c>
      <c r="L130" s="4">
        <v>2019.0</v>
      </c>
      <c r="M130" s="5">
        <v>74.62</v>
      </c>
      <c r="N130" s="6" t="str">
        <f t="shared" si="1"/>
        <v>2063515023</v>
      </c>
      <c r="O130" s="8">
        <v>8.46694E9</v>
      </c>
      <c r="P130"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31" ht="15.75" customHeight="1">
      <c r="A131" s="1">
        <v>2.063515023E9</v>
      </c>
      <c r="B131" s="2">
        <v>8.46694E9</v>
      </c>
      <c r="C131" s="3" t="s">
        <v>256</v>
      </c>
      <c r="D131" s="3" t="s">
        <v>257</v>
      </c>
      <c r="E131" s="3" t="s">
        <v>261</v>
      </c>
      <c r="F131" s="3" t="s">
        <v>17</v>
      </c>
      <c r="G131" s="3" t="s">
        <v>18</v>
      </c>
      <c r="H131" s="1">
        <v>2.063515023E9</v>
      </c>
      <c r="I131" s="1">
        <v>6.0</v>
      </c>
      <c r="J131" s="1" t="s">
        <v>19</v>
      </c>
      <c r="K131" s="2" t="s">
        <v>20</v>
      </c>
      <c r="L131" s="4">
        <v>2021.0</v>
      </c>
      <c r="M131" s="5">
        <v>74.62</v>
      </c>
      <c r="N131" s="6" t="str">
        <f t="shared" si="1"/>
        <v>2063515023</v>
      </c>
      <c r="O131" s="8">
        <v>8.46694E9</v>
      </c>
      <c r="P131" s="8" t="str">
        <f t="shared" si="2"/>
        <v>СУППОРТ БАРАБАНА. ИСПОЛЬЗУЕТСЯ ДЛЯ КРЕПЛЕНИЯ НАСТРОЕЧНОГО БАРАБАНА НА СТАНИНЕ АВТОМАТИЧЕСКОГО ГИБОЧНОГО СТАНКА МАШИНЫ FORMULA 14. , З/Ч АВТОМАТИЧЕСКОГО ГИБОЧНОГО СТАНКА МАШИНЫ С АВТОМАТИЧЕСКИМ УПРАВЛЕНИЕМ, FORMULA 14.</v>
      </c>
    </row>
    <row r="132" ht="15.75" customHeight="1">
      <c r="A132" s="1">
        <v>2.063515031E9</v>
      </c>
      <c r="B132" s="2">
        <v>7.326909807E9</v>
      </c>
      <c r="C132" s="3" t="s">
        <v>262</v>
      </c>
      <c r="D132" s="3" t="s">
        <v>263</v>
      </c>
      <c r="E132" s="3" t="s">
        <v>264</v>
      </c>
      <c r="F132" s="3" t="s">
        <v>17</v>
      </c>
      <c r="G132" s="3" t="s">
        <v>18</v>
      </c>
      <c r="H132" s="1">
        <v>2.063515031E9</v>
      </c>
      <c r="I132" s="1">
        <v>2.0</v>
      </c>
      <c r="J132" s="1" t="s">
        <v>19</v>
      </c>
      <c r="K132" s="2" t="s">
        <v>20</v>
      </c>
      <c r="L132" s="4">
        <v>2021.0</v>
      </c>
      <c r="M132" s="5">
        <v>70.56</v>
      </c>
      <c r="N132" s="6" t="str">
        <f t="shared" si="1"/>
        <v>2063515031</v>
      </c>
      <c r="O132" s="8">
        <v>7.326909807E9</v>
      </c>
      <c r="P132" s="8" t="str">
        <f t="shared" si="2"/>
        <v>БЛОК КРЕПЛЕНИЯ БАРАБАНА. СТАЛЬНОЙ (ФРЕЗЕРОВАНИЕ, ТОЧЕНИЕ, СВЕРЛЕНИЕ) ДЛЯ ФИКСАЦИИ БАРАБАНА УЗЛА ПРАВКИ АРМАТУРЫ СТАНКА FORMULA 14.</v>
      </c>
    </row>
    <row r="133" ht="15.75" customHeight="1">
      <c r="A133" s="1">
        <v>2.06351505E9</v>
      </c>
      <c r="B133" s="2">
        <v>7.318157009E9</v>
      </c>
      <c r="C133" s="3" t="s">
        <v>265</v>
      </c>
      <c r="D133" s="3" t="s">
        <v>266</v>
      </c>
      <c r="E133" s="3" t="s">
        <v>267</v>
      </c>
      <c r="F133" s="3" t="s">
        <v>17</v>
      </c>
      <c r="G133" s="3" t="s">
        <v>18</v>
      </c>
      <c r="H133" s="1">
        <v>2.06351505E9</v>
      </c>
      <c r="I133" s="1">
        <v>20.0</v>
      </c>
      <c r="J133" s="1" t="s">
        <v>19</v>
      </c>
      <c r="K133" s="2" t="s">
        <v>20</v>
      </c>
      <c r="L133" s="4">
        <v>2018.0</v>
      </c>
      <c r="M133" s="5">
        <v>0.702</v>
      </c>
      <c r="N133" s="6" t="str">
        <f t="shared" si="1"/>
        <v>2063515050</v>
      </c>
      <c r="O133" s="8">
        <v>7.318157009E9</v>
      </c>
      <c r="P133" s="8" t="str">
        <f t="shared" si="2"/>
        <v>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4" ht="15.75" customHeight="1">
      <c r="A134" s="1">
        <v>2.06351505E9</v>
      </c>
      <c r="B134" s="2">
        <v>7.318157009E9</v>
      </c>
      <c r="C134" s="3" t="s">
        <v>265</v>
      </c>
      <c r="D134" s="3" t="s">
        <v>266</v>
      </c>
      <c r="E134" s="3" t="s">
        <v>268</v>
      </c>
      <c r="F134" s="3" t="s">
        <v>17</v>
      </c>
      <c r="G134" s="3" t="s">
        <v>18</v>
      </c>
      <c r="H134" s="1">
        <v>2.06351505E9</v>
      </c>
      <c r="I134" s="1">
        <v>100.0</v>
      </c>
      <c r="J134" s="1" t="s">
        <v>19</v>
      </c>
      <c r="K134" s="2" t="s">
        <v>20</v>
      </c>
      <c r="L134" s="4">
        <v>2020.0</v>
      </c>
      <c r="M134" s="5">
        <v>1.26</v>
      </c>
      <c r="N134" s="6" t="str">
        <f t="shared" si="1"/>
        <v>2063515050</v>
      </c>
      <c r="O134" s="8">
        <v>7.318157009E9</v>
      </c>
      <c r="P134"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5" ht="15.75" customHeight="1">
      <c r="A135" s="1">
        <v>2.06351505E9</v>
      </c>
      <c r="B135" s="2">
        <v>7.318157009E9</v>
      </c>
      <c r="C135" s="3" t="s">
        <v>265</v>
      </c>
      <c r="D135" s="3" t="s">
        <v>266</v>
      </c>
      <c r="E135" s="3" t="s">
        <v>268</v>
      </c>
      <c r="F135" s="3" t="s">
        <v>17</v>
      </c>
      <c r="G135" s="3" t="s">
        <v>18</v>
      </c>
      <c r="H135" s="1">
        <v>2.06351505E9</v>
      </c>
      <c r="I135" s="1">
        <v>48.0</v>
      </c>
      <c r="J135" s="1" t="s">
        <v>19</v>
      </c>
      <c r="K135" s="2" t="s">
        <v>20</v>
      </c>
      <c r="L135" s="4">
        <v>2020.0</v>
      </c>
      <c r="M135" s="5">
        <v>1.26</v>
      </c>
      <c r="N135" s="6" t="str">
        <f t="shared" si="1"/>
        <v>2063515050</v>
      </c>
      <c r="O135" s="8">
        <v>7.318157009E9</v>
      </c>
      <c r="P135"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6" ht="15.75" customHeight="1">
      <c r="A136" s="1">
        <v>2.06351505E9</v>
      </c>
      <c r="B136" s="2">
        <v>7.318157009E9</v>
      </c>
      <c r="C136" s="3" t="s">
        <v>265</v>
      </c>
      <c r="D136" s="3" t="s">
        <v>266</v>
      </c>
      <c r="E136" s="3" t="s">
        <v>268</v>
      </c>
      <c r="F136" s="3" t="s">
        <v>17</v>
      </c>
      <c r="G136" s="3" t="s">
        <v>18</v>
      </c>
      <c r="H136" s="1">
        <v>2.06351505E9</v>
      </c>
      <c r="I136" s="1">
        <v>10.0</v>
      </c>
      <c r="J136" s="1" t="s">
        <v>35</v>
      </c>
      <c r="K136" s="2" t="s">
        <v>20</v>
      </c>
      <c r="L136" s="4">
        <v>2021.0</v>
      </c>
      <c r="M136" s="5">
        <v>1.26</v>
      </c>
      <c r="N136" s="6" t="str">
        <f t="shared" si="1"/>
        <v>2063515050</v>
      </c>
      <c r="O136" s="8">
        <v>7.318157009E9</v>
      </c>
      <c r="P136"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7" ht="15.75" customHeight="1">
      <c r="A137" s="1">
        <v>2.06351505E9</v>
      </c>
      <c r="B137" s="2">
        <v>7.318157009E9</v>
      </c>
      <c r="C137" s="3" t="s">
        <v>265</v>
      </c>
      <c r="D137" s="3" t="s">
        <v>266</v>
      </c>
      <c r="E137" s="3" t="s">
        <v>268</v>
      </c>
      <c r="F137" s="3" t="s">
        <v>17</v>
      </c>
      <c r="G137" s="3" t="s">
        <v>18</v>
      </c>
      <c r="H137" s="1">
        <v>2.06351505E9</v>
      </c>
      <c r="I137" s="1">
        <v>14.0</v>
      </c>
      <c r="J137" s="1" t="s">
        <v>35</v>
      </c>
      <c r="K137" s="2" t="s">
        <v>20</v>
      </c>
      <c r="L137" s="4">
        <v>2021.0</v>
      </c>
      <c r="M137" s="5">
        <v>1.26</v>
      </c>
      <c r="N137" s="6" t="str">
        <f t="shared" si="1"/>
        <v>2063515050</v>
      </c>
      <c r="O137" s="8">
        <v>7.318157009E9</v>
      </c>
      <c r="P137"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8" ht="15.75" customHeight="1">
      <c r="A138" s="1">
        <v>2.06351505E9</v>
      </c>
      <c r="B138" s="2">
        <v>7.318157009E9</v>
      </c>
      <c r="C138" s="3"/>
      <c r="D138" s="3" t="s">
        <v>266</v>
      </c>
      <c r="E138" s="3" t="s">
        <v>268</v>
      </c>
      <c r="F138" s="3" t="s">
        <v>17</v>
      </c>
      <c r="G138" s="3" t="s">
        <v>18</v>
      </c>
      <c r="H138" s="1">
        <v>2.06351505E9</v>
      </c>
      <c r="I138" s="1">
        <v>30.0</v>
      </c>
      <c r="J138" s="1" t="s">
        <v>35</v>
      </c>
      <c r="K138" s="2" t="s">
        <v>20</v>
      </c>
      <c r="L138" s="4">
        <v>2021.0</v>
      </c>
      <c r="M138" s="5">
        <v>1.26</v>
      </c>
      <c r="N138" s="6" t="str">
        <f t="shared" si="1"/>
        <v>2063515050</v>
      </c>
      <c r="O138" s="8">
        <v>7.318157009E9</v>
      </c>
      <c r="P138"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9" ht="15.75" customHeight="1">
      <c r="A139" s="1">
        <v>2.06351506E9</v>
      </c>
      <c r="B139" s="2">
        <v>7.326909807E9</v>
      </c>
      <c r="C139" s="3" t="s">
        <v>269</v>
      </c>
      <c r="D139" s="3" t="s">
        <v>270</v>
      </c>
      <c r="E139" s="3" t="s">
        <v>271</v>
      </c>
      <c r="F139" s="3" t="s">
        <v>17</v>
      </c>
      <c r="G139" s="3" t="s">
        <v>18</v>
      </c>
      <c r="H139" s="1">
        <v>2.06351506E9</v>
      </c>
      <c r="I139" s="1">
        <v>2.0</v>
      </c>
      <c r="J139" s="1" t="s">
        <v>19</v>
      </c>
      <c r="K139" s="2" t="s">
        <v>20</v>
      </c>
      <c r="L139" s="4">
        <v>2020.0</v>
      </c>
      <c r="M139" s="5">
        <v>9.1</v>
      </c>
      <c r="N139" s="6" t="str">
        <f t="shared" si="1"/>
        <v>2063515060</v>
      </c>
      <c r="O139" s="8">
        <v>7.326909807E9</v>
      </c>
      <c r="P139" s="8" t="str">
        <f t="shared" si="2"/>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row>
    <row r="140" ht="15.75" customHeight="1">
      <c r="A140" s="1">
        <v>2.063515062E9</v>
      </c>
      <c r="B140" s="2">
        <v>7.326909807E9</v>
      </c>
      <c r="C140" s="3" t="s">
        <v>272</v>
      </c>
      <c r="D140" s="3" t="s">
        <v>273</v>
      </c>
      <c r="E140" s="3" t="s">
        <v>274</v>
      </c>
      <c r="F140" s="3" t="s">
        <v>17</v>
      </c>
      <c r="G140" s="3" t="s">
        <v>18</v>
      </c>
      <c r="H140" s="1">
        <v>2.063515062E9</v>
      </c>
      <c r="I140" s="1">
        <v>6.0</v>
      </c>
      <c r="J140" s="1" t="s">
        <v>35</v>
      </c>
      <c r="K140" s="2" t="s">
        <v>20</v>
      </c>
      <c r="L140" s="4">
        <v>2021.0</v>
      </c>
      <c r="M140" s="5">
        <v>11.41</v>
      </c>
      <c r="N140" s="6" t="str">
        <f t="shared" si="1"/>
        <v>2063515062</v>
      </c>
      <c r="O140" s="8">
        <v>7.326909807E9</v>
      </c>
      <c r="P140" s="8" t="str">
        <f t="shared" si="2"/>
        <v>ПАЛЕЦ СТАЛЬНОЙ. СПОСОБ ИЗГОТОВЛЕНИЯ : ТОЧЕНИЕ . ДИАМЕТР 16 ММ, ДЛИНА 75,5 ММ</v>
      </c>
    </row>
    <row r="141" ht="15.75" customHeight="1">
      <c r="A141" s="1">
        <v>2.063515062E9</v>
      </c>
      <c r="B141" s="2">
        <v>7.326909807E9</v>
      </c>
      <c r="C141" s="3" t="s">
        <v>272</v>
      </c>
      <c r="D141" s="3" t="s">
        <v>273</v>
      </c>
      <c r="E141" s="3" t="s">
        <v>275</v>
      </c>
      <c r="F141" s="3" t="s">
        <v>17</v>
      </c>
      <c r="G141" s="3" t="s">
        <v>18</v>
      </c>
      <c r="H141" s="1">
        <v>2.063515062E9</v>
      </c>
      <c r="I141" s="1">
        <v>4.0</v>
      </c>
      <c r="J141" s="1" t="s">
        <v>35</v>
      </c>
      <c r="K141" s="2" t="s">
        <v>20</v>
      </c>
      <c r="L141" s="4">
        <v>2021.0</v>
      </c>
      <c r="M141" s="5">
        <v>11.41</v>
      </c>
      <c r="N141" s="6" t="str">
        <f t="shared" si="1"/>
        <v>2063515062</v>
      </c>
      <c r="O141" s="8">
        <v>7.326909807E9</v>
      </c>
      <c r="P141" s="8" t="str">
        <f t="shared" si="2"/>
        <v>ПАЛЕЦ СТАЛЬНОЙ. СПОСОБ ИЗГОТОВЛЕНИЯ : ТОЧЕНИЕ . ДИАМЕТР 16 ММ, ДЛИНА 75,5 ММ ДЛЯ ГИБОЧНО-ОТРЕЗНОГО СТАНКА FORMULA 14</v>
      </c>
    </row>
    <row r="142" ht="15.75" customHeight="1">
      <c r="A142" s="1">
        <v>2.063515092E9</v>
      </c>
      <c r="B142" s="2">
        <v>8.46694E9</v>
      </c>
      <c r="C142" s="3" t="s">
        <v>276</v>
      </c>
      <c r="D142" s="3" t="s">
        <v>277</v>
      </c>
      <c r="E142" s="3" t="s">
        <v>278</v>
      </c>
      <c r="F142" s="3" t="s">
        <v>17</v>
      </c>
      <c r="G142" s="3" t="s">
        <v>18</v>
      </c>
      <c r="H142" s="1">
        <v>2.063515092E9</v>
      </c>
      <c r="I142" s="1">
        <v>8.0</v>
      </c>
      <c r="J142" s="1" t="s">
        <v>19</v>
      </c>
      <c r="K142" s="2" t="s">
        <v>20</v>
      </c>
      <c r="L142" s="4">
        <v>2017.0</v>
      </c>
      <c r="M142" s="5">
        <v>33.3425</v>
      </c>
      <c r="N142" s="6" t="str">
        <f t="shared" si="1"/>
        <v>2063515092</v>
      </c>
      <c r="O142" s="8" t="s">
        <v>279</v>
      </c>
      <c r="P142"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43" ht="15.75" customHeight="1">
      <c r="A143" s="1">
        <v>2.063515092E9</v>
      </c>
      <c r="B143" s="2">
        <v>8.46694E9</v>
      </c>
      <c r="C143" s="3" t="s">
        <v>276</v>
      </c>
      <c r="D143" s="3" t="s">
        <v>277</v>
      </c>
      <c r="E143" s="3" t="s">
        <v>280</v>
      </c>
      <c r="F143" s="3" t="s">
        <v>17</v>
      </c>
      <c r="G143" s="3" t="s">
        <v>18</v>
      </c>
      <c r="H143" s="1">
        <v>2.063515092E9</v>
      </c>
      <c r="I143" s="1">
        <v>2.0</v>
      </c>
      <c r="J143" s="1" t="s">
        <v>19</v>
      </c>
      <c r="K143" s="2" t="s">
        <v>20</v>
      </c>
      <c r="L143" s="4">
        <v>2017.0</v>
      </c>
      <c r="M143" s="5">
        <v>33.34</v>
      </c>
      <c r="N143" s="6" t="str">
        <f t="shared" si="1"/>
        <v>2063515092</v>
      </c>
      <c r="O143" s="8" t="s">
        <v>279</v>
      </c>
      <c r="P143"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v>
      </c>
    </row>
    <row r="144" ht="15.75" customHeight="1">
      <c r="A144" s="1">
        <v>2.063515092E9</v>
      </c>
      <c r="B144" s="2">
        <v>8.46694E9</v>
      </c>
      <c r="C144" s="3" t="s">
        <v>276</v>
      </c>
      <c r="D144" s="3" t="s">
        <v>277</v>
      </c>
      <c r="E144" s="3" t="s">
        <v>281</v>
      </c>
      <c r="F144" s="3" t="s">
        <v>17</v>
      </c>
      <c r="G144" s="3" t="s">
        <v>18</v>
      </c>
      <c r="H144" s="1">
        <v>2.063515092E9</v>
      </c>
      <c r="I144" s="1">
        <v>2.0</v>
      </c>
      <c r="J144" s="1" t="s">
        <v>19</v>
      </c>
      <c r="K144" s="2" t="s">
        <v>20</v>
      </c>
      <c r="L144" s="4">
        <v>2020.0</v>
      </c>
      <c r="M144" s="5">
        <v>39.83</v>
      </c>
      <c r="N144" s="6" t="str">
        <f t="shared" si="1"/>
        <v>2063515092</v>
      </c>
      <c r="O144" s="8" t="s">
        <v>279</v>
      </c>
      <c r="P144" s="8" t="str">
        <f t="shared" si="2"/>
        <v>РОЛИК ПРАВКИ С УВЕЛИЧЕННЫМ ПАЗОМ DE89 Н39РОЛИК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v>
      </c>
    </row>
    <row r="145" ht="15.75" customHeight="1">
      <c r="A145" s="1">
        <v>2.063515092E9</v>
      </c>
      <c r="B145" s="2">
        <v>8.46694E9</v>
      </c>
      <c r="C145" s="3" t="s">
        <v>276</v>
      </c>
      <c r="D145" s="3" t="s">
        <v>277</v>
      </c>
      <c r="E145" s="3" t="s">
        <v>282</v>
      </c>
      <c r="F145" s="3" t="s">
        <v>17</v>
      </c>
      <c r="G145" s="3" t="s">
        <v>18</v>
      </c>
      <c r="H145" s="1">
        <v>2.063515092E9</v>
      </c>
      <c r="I145" s="1">
        <v>8.0</v>
      </c>
      <c r="J145" s="1" t="s">
        <v>19</v>
      </c>
      <c r="K145" s="2" t="s">
        <v>20</v>
      </c>
      <c r="L145" s="4">
        <v>2020.0</v>
      </c>
      <c r="M145" s="5">
        <v>39.83</v>
      </c>
      <c r="N145" s="6" t="str">
        <f t="shared" si="1"/>
        <v>2063515092</v>
      </c>
      <c r="O145" s="8" t="s">
        <v>279</v>
      </c>
      <c r="P145"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МОДЕЛИ RETA 13</v>
      </c>
    </row>
    <row r="146" ht="15.75" customHeight="1">
      <c r="A146" s="1">
        <v>2.063515092E9</v>
      </c>
      <c r="B146" s="2">
        <v>8.46694E9</v>
      </c>
      <c r="C146" s="3" t="s">
        <v>276</v>
      </c>
      <c r="D146" s="3" t="s">
        <v>277</v>
      </c>
      <c r="E146" s="3" t="s">
        <v>283</v>
      </c>
      <c r="F146" s="3" t="s">
        <v>17</v>
      </c>
      <c r="G146" s="3" t="s">
        <v>18</v>
      </c>
      <c r="H146" s="1">
        <v>2.063515092E9</v>
      </c>
      <c r="I146" s="1">
        <v>4.0</v>
      </c>
      <c r="J146" s="1" t="s">
        <v>19</v>
      </c>
      <c r="K146" s="2" t="s">
        <v>20</v>
      </c>
      <c r="L146" s="4">
        <v>2020.0</v>
      </c>
      <c r="M146" s="5">
        <v>39.83</v>
      </c>
      <c r="N146" s="6" t="str">
        <f t="shared" si="1"/>
        <v>2063515092</v>
      </c>
      <c r="O146" s="8" t="s">
        <v>279</v>
      </c>
      <c r="P146"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47" ht="15.75" customHeight="1">
      <c r="A147" s="1">
        <v>2.063515092E9</v>
      </c>
      <c r="B147" s="2">
        <v>8.46694E9</v>
      </c>
      <c r="C147" s="3" t="s">
        <v>276</v>
      </c>
      <c r="D147" s="3" t="s">
        <v>277</v>
      </c>
      <c r="E147" s="3" t="s">
        <v>284</v>
      </c>
      <c r="F147" s="3" t="s">
        <v>17</v>
      </c>
      <c r="G147" s="3" t="s">
        <v>18</v>
      </c>
      <c r="H147" s="1">
        <v>2.063515092E9</v>
      </c>
      <c r="I147" s="1">
        <v>4.0</v>
      </c>
      <c r="J147" s="1" t="s">
        <v>19</v>
      </c>
      <c r="K147" s="2" t="s">
        <v>20</v>
      </c>
      <c r="L147" s="4">
        <v>2019.0</v>
      </c>
      <c r="M147" s="5">
        <v>39.62</v>
      </c>
      <c r="N147" s="6" t="str">
        <f t="shared" si="1"/>
        <v>2063515092</v>
      </c>
      <c r="O147" s="8" t="s">
        <v>279</v>
      </c>
      <c r="P147"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48" ht="15.75" customHeight="1">
      <c r="A148" s="1">
        <v>2.063515092E9</v>
      </c>
      <c r="B148" s="2">
        <v>8.46694E9</v>
      </c>
      <c r="C148" s="3" t="s">
        <v>276</v>
      </c>
      <c r="D148" s="3" t="s">
        <v>277</v>
      </c>
      <c r="E148" s="3" t="s">
        <v>285</v>
      </c>
      <c r="F148" s="3" t="s">
        <v>17</v>
      </c>
      <c r="G148" s="3" t="s">
        <v>18</v>
      </c>
      <c r="H148" s="1">
        <v>2.063515092E9</v>
      </c>
      <c r="I148" s="1">
        <v>4.0</v>
      </c>
      <c r="J148" s="1" t="s">
        <v>19</v>
      </c>
      <c r="K148" s="2" t="s">
        <v>20</v>
      </c>
      <c r="L148" s="4">
        <v>2017.0</v>
      </c>
      <c r="M148" s="5">
        <v>33.3425</v>
      </c>
      <c r="N148" s="6" t="str">
        <f t="shared" si="1"/>
        <v>2063515092</v>
      </c>
      <c r="O148" s="8" t="s">
        <v>279</v>
      </c>
      <c r="P148" s="8" t="str">
        <f t="shared" si="2"/>
        <v>РОЛИК ПРАВКИ С УВЕЛИЧЕННЫМ ПАЗОМ DE89 H39,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v>
      </c>
    </row>
    <row r="149" ht="15.75" customHeight="1">
      <c r="A149" s="1">
        <v>2.063515092E9</v>
      </c>
      <c r="B149" s="2">
        <v>8.46694E9</v>
      </c>
      <c r="C149" s="3" t="s">
        <v>276</v>
      </c>
      <c r="D149" s="3" t="s">
        <v>277</v>
      </c>
      <c r="E149" s="3" t="s">
        <v>286</v>
      </c>
      <c r="F149" s="3" t="s">
        <v>17</v>
      </c>
      <c r="G149" s="3" t="s">
        <v>18</v>
      </c>
      <c r="H149" s="1">
        <v>2.063515092E9</v>
      </c>
      <c r="I149" s="1">
        <v>4.0</v>
      </c>
      <c r="J149" s="1" t="s">
        <v>19</v>
      </c>
      <c r="K149" s="2" t="s">
        <v>20</v>
      </c>
      <c r="L149" s="4">
        <v>2019.0</v>
      </c>
      <c r="M149" s="5">
        <v>39.83</v>
      </c>
      <c r="N149" s="6" t="str">
        <f t="shared" si="1"/>
        <v>2063515092</v>
      </c>
      <c r="O149" s="8" t="s">
        <v>279</v>
      </c>
      <c r="P149" s="8" t="str">
        <f t="shared" si="2"/>
        <v> 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0" ht="15.75" customHeight="1">
      <c r="A150" s="1">
        <v>2.063515092E9</v>
      </c>
      <c r="B150" s="2">
        <v>8.46694E9</v>
      </c>
      <c r="C150" s="3" t="s">
        <v>276</v>
      </c>
      <c r="D150" s="3" t="s">
        <v>277</v>
      </c>
      <c r="E150" s="3" t="s">
        <v>287</v>
      </c>
      <c r="F150" s="3" t="s">
        <v>17</v>
      </c>
      <c r="G150" s="3" t="s">
        <v>18</v>
      </c>
      <c r="H150" s="1">
        <v>2.063515092E9</v>
      </c>
      <c r="I150" s="1">
        <v>1.0</v>
      </c>
      <c r="J150" s="1" t="s">
        <v>19</v>
      </c>
      <c r="K150" s="2" t="s">
        <v>20</v>
      </c>
      <c r="L150" s="4">
        <v>2019.0</v>
      </c>
      <c r="M150" s="5">
        <v>39.62</v>
      </c>
      <c r="N150" s="6" t="str">
        <f t="shared" si="1"/>
        <v>2063515092</v>
      </c>
      <c r="O150" s="8" t="s">
        <v>279</v>
      </c>
      <c r="P150"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1" ht="15.75" customHeight="1">
      <c r="A151" s="1">
        <v>2.063515092E9</v>
      </c>
      <c r="B151" s="2">
        <v>8.46694E9</v>
      </c>
      <c r="C151" s="3" t="s">
        <v>276</v>
      </c>
      <c r="D151" s="3" t="s">
        <v>277</v>
      </c>
      <c r="E151" s="3" t="s">
        <v>287</v>
      </c>
      <c r="F151" s="3" t="s">
        <v>17</v>
      </c>
      <c r="G151" s="3" t="s">
        <v>18</v>
      </c>
      <c r="H151" s="1">
        <v>2.063515092E9</v>
      </c>
      <c r="I151" s="1">
        <v>4.0</v>
      </c>
      <c r="J151" s="1" t="s">
        <v>19</v>
      </c>
      <c r="K151" s="2" t="s">
        <v>20</v>
      </c>
      <c r="L151" s="4">
        <v>2020.0</v>
      </c>
      <c r="M151" s="5">
        <v>39.83</v>
      </c>
      <c r="N151" s="6" t="str">
        <f t="shared" si="1"/>
        <v>2063515092</v>
      </c>
      <c r="O151" s="8" t="s">
        <v>279</v>
      </c>
      <c r="P151"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2" ht="15.75" customHeight="1">
      <c r="A152" s="1">
        <v>2.063515092E9</v>
      </c>
      <c r="B152" s="2">
        <v>8.46694E9</v>
      </c>
      <c r="C152" s="3" t="s">
        <v>276</v>
      </c>
      <c r="D152" s="3" t="s">
        <v>277</v>
      </c>
      <c r="E152" s="3" t="s">
        <v>288</v>
      </c>
      <c r="F152" s="3" t="s">
        <v>17</v>
      </c>
      <c r="G152" s="3" t="s">
        <v>18</v>
      </c>
      <c r="H152" s="1">
        <v>2.063515092E9</v>
      </c>
      <c r="I152" s="1">
        <v>4.0</v>
      </c>
      <c r="J152" s="1" t="s">
        <v>19</v>
      </c>
      <c r="K152" s="2" t="s">
        <v>20</v>
      </c>
      <c r="L152" s="4">
        <v>2021.0</v>
      </c>
      <c r="M152" s="5">
        <v>39.83</v>
      </c>
      <c r="N152" s="6" t="str">
        <f t="shared" si="1"/>
        <v>2063515092</v>
      </c>
      <c r="O152" s="8" t="s">
        <v>279</v>
      </c>
      <c r="P152"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v>
      </c>
    </row>
    <row r="153" ht="15.75" customHeight="1">
      <c r="A153" s="1">
        <v>2.063515092E9</v>
      </c>
      <c r="B153" s="2">
        <v>8.46694E9</v>
      </c>
      <c r="C153" s="3" t="s">
        <v>276</v>
      </c>
      <c r="D153" s="3" t="s">
        <v>277</v>
      </c>
      <c r="E153" s="3" t="s">
        <v>289</v>
      </c>
      <c r="F153" s="3" t="s">
        <v>17</v>
      </c>
      <c r="G153" s="3" t="s">
        <v>18</v>
      </c>
      <c r="H153" s="1">
        <v>2.063515092E9</v>
      </c>
      <c r="I153" s="1">
        <v>4.0</v>
      </c>
      <c r="J153" s="1" t="s">
        <v>19</v>
      </c>
      <c r="K153" s="2" t="s">
        <v>20</v>
      </c>
      <c r="L153" s="4">
        <v>2016.0</v>
      </c>
      <c r="M153" s="5">
        <v>37.3675</v>
      </c>
      <c r="N153" s="6" t="str">
        <f t="shared" si="1"/>
        <v>2063515092</v>
      </c>
      <c r="O153" s="8" t="s">
        <v>279</v>
      </c>
      <c r="P153" s="8" t="str">
        <f t="shared" si="2"/>
        <v>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v>
      </c>
    </row>
    <row r="154" ht="15.75" customHeight="1">
      <c r="A154" s="1">
        <v>2.063515092E9</v>
      </c>
      <c r="B154" s="2">
        <v>8.46694E9</v>
      </c>
      <c r="C154" s="3" t="s">
        <v>276</v>
      </c>
      <c r="D154" s="3" t="s">
        <v>277</v>
      </c>
      <c r="E154" s="3" t="s">
        <v>289</v>
      </c>
      <c r="F154" s="3" t="s">
        <v>17</v>
      </c>
      <c r="G154" s="3" t="s">
        <v>18</v>
      </c>
      <c r="H154" s="1">
        <v>2.063515092E9</v>
      </c>
      <c r="I154" s="1">
        <v>1.0</v>
      </c>
      <c r="J154" s="1" t="s">
        <v>19</v>
      </c>
      <c r="K154" s="2" t="s">
        <v>20</v>
      </c>
      <c r="L154" s="4">
        <v>2020.0</v>
      </c>
      <c r="M154" s="5">
        <v>39.83</v>
      </c>
      <c r="N154" s="6" t="str">
        <f t="shared" si="1"/>
        <v>2063515092</v>
      </c>
      <c r="O154" s="8" t="s">
        <v>279</v>
      </c>
      <c r="P154" s="8" t="str">
        <f t="shared" si="2"/>
        <v>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v>
      </c>
    </row>
    <row r="155" ht="15.75" customHeight="1">
      <c r="A155" s="1">
        <v>2.063515092E9</v>
      </c>
      <c r="B155" s="2">
        <v>8.2089E9</v>
      </c>
      <c r="C155" s="3" t="s">
        <v>276</v>
      </c>
      <c r="D155" s="3" t="s">
        <v>277</v>
      </c>
      <c r="E155" s="3" t="s">
        <v>278</v>
      </c>
      <c r="F155" s="3" t="s">
        <v>18</v>
      </c>
      <c r="G155" s="3" t="s">
        <v>18</v>
      </c>
      <c r="H155" s="1">
        <v>2.063515092E9</v>
      </c>
      <c r="I155" s="1">
        <v>2.0</v>
      </c>
      <c r="J155" s="1" t="s">
        <v>19</v>
      </c>
      <c r="K155" s="2" t="s">
        <v>20</v>
      </c>
      <c r="L155" s="4">
        <v>2019.0</v>
      </c>
      <c r="M155" s="5">
        <v>20.74</v>
      </c>
      <c r="N155" s="6" t="str">
        <f t="shared" si="1"/>
        <v>2063515092</v>
      </c>
      <c r="O155" s="8" t="s">
        <v>279</v>
      </c>
      <c r="P155"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56" ht="15.75" customHeight="1">
      <c r="A156" s="1">
        <v>2.063515092E9</v>
      </c>
      <c r="B156" s="2">
        <v>8.46694E9</v>
      </c>
      <c r="C156" s="3" t="s">
        <v>276</v>
      </c>
      <c r="D156" s="3" t="s">
        <v>277</v>
      </c>
      <c r="E156" s="3" t="s">
        <v>290</v>
      </c>
      <c r="F156" s="3" t="s">
        <v>17</v>
      </c>
      <c r="G156" s="3" t="s">
        <v>18</v>
      </c>
      <c r="H156" s="1">
        <v>2.063515092E9</v>
      </c>
      <c r="I156" s="1">
        <v>6.0</v>
      </c>
      <c r="J156" s="1" t="s">
        <v>35</v>
      </c>
      <c r="K156" s="2" t="s">
        <v>20</v>
      </c>
      <c r="L156" s="4">
        <v>2021.0</v>
      </c>
      <c r="M156" s="5">
        <v>39.83</v>
      </c>
      <c r="N156" s="6" t="str">
        <f t="shared" si="1"/>
        <v>2063515092</v>
      </c>
      <c r="O156" s="8" t="s">
        <v>279</v>
      </c>
      <c r="P156"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v>
      </c>
    </row>
    <row r="157" ht="15.75" customHeight="1">
      <c r="A157" s="1">
        <v>2.063515092E9</v>
      </c>
      <c r="B157" s="2">
        <v>8.46694E9</v>
      </c>
      <c r="C157" s="3" t="s">
        <v>276</v>
      </c>
      <c r="D157" s="3" t="s">
        <v>277</v>
      </c>
      <c r="E157" s="3" t="s">
        <v>291</v>
      </c>
      <c r="F157" s="3" t="s">
        <v>17</v>
      </c>
      <c r="G157" s="3" t="s">
        <v>18</v>
      </c>
      <c r="H157" s="1">
        <v>2.063515092E9</v>
      </c>
      <c r="I157" s="1">
        <v>4.0</v>
      </c>
      <c r="J157" s="1" t="s">
        <v>35</v>
      </c>
      <c r="K157" s="2" t="s">
        <v>20</v>
      </c>
      <c r="L157" s="4">
        <v>2021.0</v>
      </c>
      <c r="M157" s="5">
        <v>39.83</v>
      </c>
      <c r="N157" s="6" t="str">
        <f t="shared" si="1"/>
        <v>2063515092</v>
      </c>
      <c r="O157" s="8" t="s">
        <v>279</v>
      </c>
      <c r="P157"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v>
      </c>
    </row>
    <row r="158" ht="15.75" customHeight="1">
      <c r="A158" s="1">
        <v>2.063515093E9</v>
      </c>
      <c r="B158" s="2">
        <v>8.46694E9</v>
      </c>
      <c r="C158" s="3" t="s">
        <v>292</v>
      </c>
      <c r="D158" s="3" t="s">
        <v>293</v>
      </c>
      <c r="E158" s="3" t="s">
        <v>294</v>
      </c>
      <c r="F158" s="3" t="s">
        <v>17</v>
      </c>
      <c r="G158" s="3" t="s">
        <v>18</v>
      </c>
      <c r="H158" s="1">
        <v>2.063515093E9</v>
      </c>
      <c r="I158" s="1">
        <v>1.0</v>
      </c>
      <c r="J158" s="1" t="s">
        <v>19</v>
      </c>
      <c r="K158" s="2" t="s">
        <v>20</v>
      </c>
      <c r="L158" s="4">
        <v>2017.0</v>
      </c>
      <c r="M158" s="5">
        <v>70.53</v>
      </c>
      <c r="N158" s="6" t="str">
        <f t="shared" si="1"/>
        <v>2063515093</v>
      </c>
      <c r="O158" s="8">
        <v>8.46694E9</v>
      </c>
      <c r="P158"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59" ht="15.75" customHeight="1">
      <c r="A159" s="1">
        <v>2.063515093E9</v>
      </c>
      <c r="B159" s="2">
        <v>8.46694E9</v>
      </c>
      <c r="C159" s="3" t="s">
        <v>292</v>
      </c>
      <c r="D159" s="3" t="s">
        <v>293</v>
      </c>
      <c r="E159" s="3" t="s">
        <v>295</v>
      </c>
      <c r="F159" s="3" t="s">
        <v>17</v>
      </c>
      <c r="G159" s="3" t="s">
        <v>18</v>
      </c>
      <c r="H159" s="1">
        <v>2.063515093E9</v>
      </c>
      <c r="I159" s="1">
        <v>1.0</v>
      </c>
      <c r="J159" s="1" t="s">
        <v>19</v>
      </c>
      <c r="K159" s="2" t="s">
        <v>20</v>
      </c>
      <c r="L159" s="4">
        <v>2018.0</v>
      </c>
      <c r="M159" s="5">
        <v>71.83</v>
      </c>
      <c r="N159" s="6" t="str">
        <f t="shared" si="1"/>
        <v>2063515093</v>
      </c>
      <c r="O159" s="8">
        <v>8.46694E9</v>
      </c>
      <c r="P159"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v>
      </c>
    </row>
    <row r="160" ht="15.75" customHeight="1">
      <c r="A160" s="1">
        <v>2.063515093E9</v>
      </c>
      <c r="B160" s="2">
        <v>8.46694E9</v>
      </c>
      <c r="C160" s="3" t="s">
        <v>292</v>
      </c>
      <c r="D160" s="3" t="s">
        <v>293</v>
      </c>
      <c r="E160" s="3" t="s">
        <v>296</v>
      </c>
      <c r="F160" s="3" t="s">
        <v>17</v>
      </c>
      <c r="G160" s="3" t="s">
        <v>18</v>
      </c>
      <c r="H160" s="1">
        <v>2.063515093E9</v>
      </c>
      <c r="I160" s="1">
        <v>6.0</v>
      </c>
      <c r="J160" s="1" t="s">
        <v>19</v>
      </c>
      <c r="K160" s="2" t="s">
        <v>20</v>
      </c>
      <c r="L160" s="4">
        <v>2017.0</v>
      </c>
      <c r="M160" s="5">
        <v>70.53</v>
      </c>
      <c r="N160" s="6" t="str">
        <f t="shared" si="1"/>
        <v>2063515093</v>
      </c>
      <c r="O160" s="8">
        <v>8.46694E9</v>
      </c>
      <c r="P160" s="8" t="str">
        <f t="shared" si="2"/>
        <v>РОЛИК ПРАВИЛЬНЫЙ DE89 DI55 DP80 A45, ИСПОЛЬЗУЕТСЯ ПРИ ОБРАБОТКЕ ПРОВОЛОКИ ИЗ БУХТЫ И ПРИДАНИЯ АРМАТУРЕ ПРЯМОЙ ФОРМЫ, ДЛЯ ГИБОЧНОГО СТАНКА FORMULA 14</v>
      </c>
    </row>
    <row r="161" ht="15.75" customHeight="1">
      <c r="A161" s="1">
        <v>2.063515093E9</v>
      </c>
      <c r="B161" s="2">
        <v>8.46694E9</v>
      </c>
      <c r="C161" s="3" t="s">
        <v>292</v>
      </c>
      <c r="D161" s="3" t="s">
        <v>293</v>
      </c>
      <c r="E161" s="3" t="s">
        <v>295</v>
      </c>
      <c r="F161" s="3" t="s">
        <v>17</v>
      </c>
      <c r="G161" s="3" t="s">
        <v>18</v>
      </c>
      <c r="H161" s="1">
        <v>2.063515093E9</v>
      </c>
      <c r="I161" s="1">
        <v>2.0</v>
      </c>
      <c r="J161" s="1" t="s">
        <v>19</v>
      </c>
      <c r="K161" s="2" t="s">
        <v>20</v>
      </c>
      <c r="L161" s="4">
        <v>2017.0</v>
      </c>
      <c r="M161" s="5">
        <v>70.53</v>
      </c>
      <c r="N161" s="6" t="str">
        <f t="shared" si="1"/>
        <v>2063515093</v>
      </c>
      <c r="O161" s="8">
        <v>8.46694E9</v>
      </c>
      <c r="P161"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v>
      </c>
    </row>
    <row r="162" ht="15.75" customHeight="1">
      <c r="A162" s="1">
        <v>2.063515093E9</v>
      </c>
      <c r="B162" s="2">
        <v>8.46694E9</v>
      </c>
      <c r="C162" s="3" t="s">
        <v>297</v>
      </c>
      <c r="D162" s="3" t="s">
        <v>293</v>
      </c>
      <c r="E162" s="3" t="s">
        <v>294</v>
      </c>
      <c r="F162" s="3" t="s">
        <v>17</v>
      </c>
      <c r="G162" s="3" t="s">
        <v>18</v>
      </c>
      <c r="H162" s="1">
        <v>2.063515093E9</v>
      </c>
      <c r="I162" s="1">
        <v>5.0</v>
      </c>
      <c r="J162" s="1" t="s">
        <v>19</v>
      </c>
      <c r="K162" s="2" t="s">
        <v>20</v>
      </c>
      <c r="L162" s="4">
        <v>2020.0</v>
      </c>
      <c r="M162" s="5">
        <v>42.63</v>
      </c>
      <c r="N162" s="6" t="str">
        <f t="shared" si="1"/>
        <v>2063515093</v>
      </c>
      <c r="O162" s="8">
        <v>8.46694E9</v>
      </c>
      <c r="P162"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63" ht="15.75" customHeight="1">
      <c r="A163" s="1">
        <v>2.063515093E9</v>
      </c>
      <c r="B163" s="2">
        <v>8.46694E9</v>
      </c>
      <c r="C163" s="3" t="s">
        <v>297</v>
      </c>
      <c r="D163" s="3" t="s">
        <v>293</v>
      </c>
      <c r="E163" s="3" t="s">
        <v>294</v>
      </c>
      <c r="F163" s="3" t="s">
        <v>17</v>
      </c>
      <c r="G163" s="3" t="s">
        <v>18</v>
      </c>
      <c r="H163" s="1">
        <v>2.063515093E9</v>
      </c>
      <c r="I163" s="1">
        <v>7.0</v>
      </c>
      <c r="J163" s="1" t="s">
        <v>19</v>
      </c>
      <c r="K163" s="2" t="s">
        <v>20</v>
      </c>
      <c r="L163" s="4">
        <v>2020.0</v>
      </c>
      <c r="M163" s="5">
        <v>42.63</v>
      </c>
      <c r="N163" s="6" t="str">
        <f t="shared" si="1"/>
        <v>2063515093</v>
      </c>
      <c r="O163" s="8">
        <v>8.46694E9</v>
      </c>
      <c r="P163"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64" ht="15.75" customHeight="1">
      <c r="A164" s="1">
        <v>2.063515102E9</v>
      </c>
      <c r="B164" s="2">
        <v>8.46694E9</v>
      </c>
      <c r="C164" s="3" t="s">
        <v>298</v>
      </c>
      <c r="D164" s="3" t="s">
        <v>299</v>
      </c>
      <c r="E164" s="3" t="s">
        <v>300</v>
      </c>
      <c r="F164" s="3" t="s">
        <v>17</v>
      </c>
      <c r="G164" s="3" t="s">
        <v>18</v>
      </c>
      <c r="H164" s="1">
        <v>2.063515102E9</v>
      </c>
      <c r="I164" s="1">
        <v>8.0</v>
      </c>
      <c r="J164" s="1" t="s">
        <v>19</v>
      </c>
      <c r="K164" s="2" t="s">
        <v>20</v>
      </c>
      <c r="L164" s="4">
        <v>2017.0</v>
      </c>
      <c r="M164" s="5">
        <v>28.9138</v>
      </c>
      <c r="N164" s="6" t="str">
        <f t="shared" si="1"/>
        <v>2063515102</v>
      </c>
      <c r="O164" s="8" t="s">
        <v>279</v>
      </c>
      <c r="P164"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65" ht="15.75" customHeight="1">
      <c r="A165" s="1">
        <v>2.063515102E9</v>
      </c>
      <c r="B165" s="2">
        <v>8.46694E9</v>
      </c>
      <c r="C165" s="3" t="s">
        <v>298</v>
      </c>
      <c r="D165" s="3" t="s">
        <v>299</v>
      </c>
      <c r="E165" s="3" t="s">
        <v>301</v>
      </c>
      <c r="F165" s="3" t="s">
        <v>17</v>
      </c>
      <c r="G165" s="3" t="s">
        <v>18</v>
      </c>
      <c r="H165" s="1">
        <v>2.063515102E9</v>
      </c>
      <c r="I165" s="1">
        <v>2.0</v>
      </c>
      <c r="J165" s="1" t="s">
        <v>19</v>
      </c>
      <c r="K165" s="2" t="s">
        <v>20</v>
      </c>
      <c r="L165" s="4">
        <v>2017.0</v>
      </c>
      <c r="M165" s="5">
        <v>28.915</v>
      </c>
      <c r="N165" s="6" t="str">
        <f t="shared" si="1"/>
        <v>2063515102</v>
      </c>
      <c r="O165" s="8" t="s">
        <v>279</v>
      </c>
      <c r="P165"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v>
      </c>
    </row>
    <row r="166" ht="15.75" customHeight="1">
      <c r="A166" s="1">
        <v>2.063515102E9</v>
      </c>
      <c r="B166" s="2">
        <v>8.46694E9</v>
      </c>
      <c r="C166" s="3" t="s">
        <v>298</v>
      </c>
      <c r="D166" s="3" t="s">
        <v>299</v>
      </c>
      <c r="E166" s="3" t="s">
        <v>302</v>
      </c>
      <c r="F166" s="3" t="s">
        <v>17</v>
      </c>
      <c r="G166" s="3" t="s">
        <v>18</v>
      </c>
      <c r="H166" s="1">
        <v>2.063515102E9</v>
      </c>
      <c r="I166" s="1">
        <v>12.0</v>
      </c>
      <c r="J166" s="1" t="s">
        <v>19</v>
      </c>
      <c r="K166" s="2" t="s">
        <v>20</v>
      </c>
      <c r="L166" s="4">
        <v>2020.0</v>
      </c>
      <c r="M166" s="5">
        <v>34.58</v>
      </c>
      <c r="N166" s="6" t="str">
        <f t="shared" si="1"/>
        <v>2063515102</v>
      </c>
      <c r="O166" s="8" t="s">
        <v>279</v>
      </c>
      <c r="P166"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67" ht="15.75" customHeight="1">
      <c r="A167" s="1">
        <v>2.063515102E9</v>
      </c>
      <c r="B167" s="2">
        <v>8.46694E9</v>
      </c>
      <c r="C167" s="3" t="s">
        <v>298</v>
      </c>
      <c r="D167" s="3" t="s">
        <v>299</v>
      </c>
      <c r="E167" s="3" t="s">
        <v>303</v>
      </c>
      <c r="F167" s="3" t="s">
        <v>17</v>
      </c>
      <c r="G167" s="3" t="s">
        <v>18</v>
      </c>
      <c r="H167" s="1">
        <v>2.063515102E9</v>
      </c>
      <c r="I167" s="1">
        <v>6.0</v>
      </c>
      <c r="J167" s="1" t="s">
        <v>19</v>
      </c>
      <c r="K167" s="2" t="s">
        <v>20</v>
      </c>
      <c r="L167" s="4">
        <v>2020.0</v>
      </c>
      <c r="M167" s="5">
        <v>34.58</v>
      </c>
      <c r="N167" s="6" t="str">
        <f t="shared" si="1"/>
        <v>2063515102</v>
      </c>
      <c r="O167" s="8" t="s">
        <v>279</v>
      </c>
      <c r="P167"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68" ht="15.75" customHeight="1">
      <c r="A168" s="1">
        <v>2.063515102E9</v>
      </c>
      <c r="B168" s="2">
        <v>8.46694E9</v>
      </c>
      <c r="C168" s="3" t="s">
        <v>298</v>
      </c>
      <c r="D168" s="3" t="s">
        <v>299</v>
      </c>
      <c r="E168" s="3" t="s">
        <v>304</v>
      </c>
      <c r="F168" s="3" t="s">
        <v>17</v>
      </c>
      <c r="G168" s="3" t="s">
        <v>18</v>
      </c>
      <c r="H168" s="1">
        <v>2.063515102E9</v>
      </c>
      <c r="I168" s="1">
        <v>3.0</v>
      </c>
      <c r="J168" s="1" t="s">
        <v>19</v>
      </c>
      <c r="K168" s="2" t="s">
        <v>20</v>
      </c>
      <c r="L168" s="4">
        <v>2019.0</v>
      </c>
      <c r="M168" s="5">
        <v>34.37</v>
      </c>
      <c r="N168" s="6" t="str">
        <f t="shared" si="1"/>
        <v>2063515102</v>
      </c>
      <c r="O168" s="8" t="s">
        <v>279</v>
      </c>
      <c r="P168"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69" ht="15.75" customHeight="1">
      <c r="A169" s="1">
        <v>2.063515102E9</v>
      </c>
      <c r="B169" s="2">
        <v>8.46694E9</v>
      </c>
      <c r="C169" s="3" t="s">
        <v>298</v>
      </c>
      <c r="D169" s="3" t="s">
        <v>299</v>
      </c>
      <c r="E169" s="3" t="s">
        <v>304</v>
      </c>
      <c r="F169" s="3" t="s">
        <v>17</v>
      </c>
      <c r="G169" s="3" t="s">
        <v>18</v>
      </c>
      <c r="H169" s="1">
        <v>2.063515102E9</v>
      </c>
      <c r="I169" s="1">
        <v>4.0</v>
      </c>
      <c r="J169" s="1" t="s">
        <v>19</v>
      </c>
      <c r="K169" s="2" t="s">
        <v>20</v>
      </c>
      <c r="L169" s="4">
        <v>2019.0</v>
      </c>
      <c r="M169" s="5">
        <v>34.58</v>
      </c>
      <c r="N169" s="6" t="str">
        <f t="shared" si="1"/>
        <v>2063515102</v>
      </c>
      <c r="O169" s="8" t="s">
        <v>279</v>
      </c>
      <c r="P169"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0" ht="15.75" customHeight="1">
      <c r="A170" s="1">
        <v>2.063515102E9</v>
      </c>
      <c r="B170" s="2">
        <v>8.46694E9</v>
      </c>
      <c r="C170" s="3" t="s">
        <v>298</v>
      </c>
      <c r="D170" s="3" t="s">
        <v>299</v>
      </c>
      <c r="E170" s="3" t="s">
        <v>305</v>
      </c>
      <c r="F170" s="3" t="s">
        <v>17</v>
      </c>
      <c r="G170" s="3" t="s">
        <v>18</v>
      </c>
      <c r="H170" s="1">
        <v>2.063515102E9</v>
      </c>
      <c r="I170" s="1">
        <v>6.0</v>
      </c>
      <c r="J170" s="1" t="s">
        <v>19</v>
      </c>
      <c r="K170" s="2" t="s">
        <v>20</v>
      </c>
      <c r="L170" s="4">
        <v>2017.0</v>
      </c>
      <c r="M170" s="5">
        <v>28.9133</v>
      </c>
      <c r="N170" s="6" t="str">
        <f t="shared" si="1"/>
        <v>2063515102</v>
      </c>
      <c r="O170" s="8" t="s">
        <v>279</v>
      </c>
      <c r="P170" s="8" t="str">
        <f t="shared" si="2"/>
        <v>РОЛИК ПРАВКИ С УВЕЛИЧЕННЫМ ПАЗОМ DE74 DI65,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v>
      </c>
    </row>
    <row r="171" ht="15.75" customHeight="1">
      <c r="A171" s="1">
        <v>2.063515102E9</v>
      </c>
      <c r="B171" s="2">
        <v>8.46694E9</v>
      </c>
      <c r="C171" s="3" t="s">
        <v>298</v>
      </c>
      <c r="D171" s="3" t="s">
        <v>299</v>
      </c>
      <c r="E171" s="3" t="s">
        <v>306</v>
      </c>
      <c r="F171" s="3" t="s">
        <v>17</v>
      </c>
      <c r="G171" s="3" t="s">
        <v>18</v>
      </c>
      <c r="H171" s="1">
        <v>2.063515102E9</v>
      </c>
      <c r="I171" s="1">
        <v>6.0</v>
      </c>
      <c r="J171" s="1" t="s">
        <v>19</v>
      </c>
      <c r="K171" s="2" t="s">
        <v>20</v>
      </c>
      <c r="L171" s="4">
        <v>2019.0</v>
      </c>
      <c r="M171" s="5">
        <v>34.58</v>
      </c>
      <c r="N171" s="6" t="str">
        <f t="shared" si="1"/>
        <v>2063515102</v>
      </c>
      <c r="O171" s="8" t="s">
        <v>279</v>
      </c>
      <c r="P171" s="8" t="str">
        <f t="shared" si="2"/>
        <v> 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2" ht="15.75" customHeight="1">
      <c r="A172" s="1">
        <v>2.063515102E9</v>
      </c>
      <c r="B172" s="2">
        <v>8.46694E9</v>
      </c>
      <c r="C172" s="3" t="s">
        <v>298</v>
      </c>
      <c r="D172" s="3" t="s">
        <v>299</v>
      </c>
      <c r="E172" s="3" t="s">
        <v>304</v>
      </c>
      <c r="F172" s="3" t="s">
        <v>17</v>
      </c>
      <c r="G172" s="3" t="s">
        <v>18</v>
      </c>
      <c r="H172" s="1">
        <v>2.063515102E9</v>
      </c>
      <c r="I172" s="1">
        <v>1.0</v>
      </c>
      <c r="J172" s="1" t="s">
        <v>19</v>
      </c>
      <c r="K172" s="2" t="s">
        <v>20</v>
      </c>
      <c r="L172" s="4">
        <v>2019.0</v>
      </c>
      <c r="M172" s="5">
        <v>34.37</v>
      </c>
      <c r="N172" s="6" t="str">
        <f t="shared" si="1"/>
        <v>2063515102</v>
      </c>
      <c r="O172" s="8" t="s">
        <v>279</v>
      </c>
      <c r="P172"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3" ht="15.75" customHeight="1">
      <c r="A173" s="1">
        <v>2.063515102E9</v>
      </c>
      <c r="B173" s="2">
        <v>8.46694E9</v>
      </c>
      <c r="C173" s="3" t="s">
        <v>298</v>
      </c>
      <c r="D173" s="3" t="s">
        <v>299</v>
      </c>
      <c r="E173" s="3" t="s">
        <v>304</v>
      </c>
      <c r="F173" s="3" t="s">
        <v>17</v>
      </c>
      <c r="G173" s="3" t="s">
        <v>18</v>
      </c>
      <c r="H173" s="1">
        <v>2.063515102E9</v>
      </c>
      <c r="I173" s="1">
        <v>6.0</v>
      </c>
      <c r="J173" s="1" t="s">
        <v>19</v>
      </c>
      <c r="K173" s="2" t="s">
        <v>20</v>
      </c>
      <c r="L173" s="4">
        <v>2020.0</v>
      </c>
      <c r="M173" s="5">
        <v>34.58</v>
      </c>
      <c r="N173" s="6" t="str">
        <f t="shared" si="1"/>
        <v>2063515102</v>
      </c>
      <c r="O173" s="8" t="s">
        <v>279</v>
      </c>
      <c r="P173"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4" ht="15.75" customHeight="1">
      <c r="A174" s="1">
        <v>2.063515102E9</v>
      </c>
      <c r="B174" s="2">
        <v>8.46694E9</v>
      </c>
      <c r="C174" s="3" t="s">
        <v>298</v>
      </c>
      <c r="D174" s="3" t="s">
        <v>299</v>
      </c>
      <c r="E174" s="3" t="s">
        <v>307</v>
      </c>
      <c r="F174" s="3" t="s">
        <v>17</v>
      </c>
      <c r="G174" s="3" t="s">
        <v>18</v>
      </c>
      <c r="H174" s="1">
        <v>2.063515102E9</v>
      </c>
      <c r="I174" s="1">
        <v>6.0</v>
      </c>
      <c r="J174" s="1" t="s">
        <v>19</v>
      </c>
      <c r="K174" s="2" t="s">
        <v>20</v>
      </c>
      <c r="L174" s="4">
        <v>2021.0</v>
      </c>
      <c r="M174" s="5">
        <v>34.58</v>
      </c>
      <c r="N174" s="6" t="str">
        <f t="shared" si="1"/>
        <v>2063515102</v>
      </c>
      <c r="O174" s="8" t="s">
        <v>279</v>
      </c>
      <c r="P174"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row>
    <row r="175" ht="15.75" customHeight="1">
      <c r="A175" s="1">
        <v>2.063515102E9</v>
      </c>
      <c r="B175" s="2">
        <v>8.46694E9</v>
      </c>
      <c r="C175" s="3" t="s">
        <v>298</v>
      </c>
      <c r="D175" s="3" t="s">
        <v>299</v>
      </c>
      <c r="E175" s="3" t="s">
        <v>308</v>
      </c>
      <c r="F175" s="3" t="s">
        <v>17</v>
      </c>
      <c r="G175" s="3" t="s">
        <v>18</v>
      </c>
      <c r="H175" s="1">
        <v>2.063515102E9</v>
      </c>
      <c r="I175" s="1">
        <v>6.0</v>
      </c>
      <c r="J175" s="1" t="s">
        <v>19</v>
      </c>
      <c r="K175" s="2" t="s">
        <v>20</v>
      </c>
      <c r="L175" s="4">
        <v>2016.0</v>
      </c>
      <c r="M175" s="5">
        <v>36.3233</v>
      </c>
      <c r="N175" s="6" t="str">
        <f t="shared" si="1"/>
        <v>2063515102</v>
      </c>
      <c r="O175" s="8" t="s">
        <v>279</v>
      </c>
      <c r="P175" s="8" t="str">
        <f t="shared" si="2"/>
        <v>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v>
      </c>
    </row>
    <row r="176" ht="15.75" customHeight="1">
      <c r="A176" s="1">
        <v>2.063515102E9</v>
      </c>
      <c r="B176" s="2">
        <v>8.46694E9</v>
      </c>
      <c r="C176" s="3" t="s">
        <v>298</v>
      </c>
      <c r="D176" s="3" t="s">
        <v>299</v>
      </c>
      <c r="E176" s="3" t="s">
        <v>308</v>
      </c>
      <c r="F176" s="3" t="s">
        <v>17</v>
      </c>
      <c r="G176" s="3" t="s">
        <v>18</v>
      </c>
      <c r="H176" s="1">
        <v>2.063515102E9</v>
      </c>
      <c r="I176" s="1">
        <v>1.0</v>
      </c>
      <c r="J176" s="1" t="s">
        <v>19</v>
      </c>
      <c r="K176" s="2" t="s">
        <v>20</v>
      </c>
      <c r="L176" s="4">
        <v>2020.0</v>
      </c>
      <c r="M176" s="5">
        <v>34.58</v>
      </c>
      <c r="N176" s="6" t="str">
        <f t="shared" si="1"/>
        <v>2063515102</v>
      </c>
      <c r="O176" s="8" t="s">
        <v>279</v>
      </c>
      <c r="P176" s="8" t="str">
        <f t="shared" si="2"/>
        <v>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v>
      </c>
    </row>
    <row r="177" ht="15.75" customHeight="1">
      <c r="A177" s="1">
        <v>2.063515102E9</v>
      </c>
      <c r="B177" s="2">
        <v>8.2089E9</v>
      </c>
      <c r="C177" s="3" t="s">
        <v>298</v>
      </c>
      <c r="D177" s="3" t="s">
        <v>299</v>
      </c>
      <c r="E177" s="3" t="s">
        <v>300</v>
      </c>
      <c r="F177" s="3" t="s">
        <v>18</v>
      </c>
      <c r="G177" s="3" t="s">
        <v>18</v>
      </c>
      <c r="H177" s="1">
        <v>2.063515102E9</v>
      </c>
      <c r="I177" s="1">
        <v>2.0</v>
      </c>
      <c r="J177" s="1" t="s">
        <v>19</v>
      </c>
      <c r="K177" s="2" t="s">
        <v>20</v>
      </c>
      <c r="L177" s="4">
        <v>2019.0</v>
      </c>
      <c r="M177" s="5">
        <v>17.42</v>
      </c>
      <c r="N177" s="6" t="str">
        <f t="shared" si="1"/>
        <v>2063515102</v>
      </c>
      <c r="O177" s="8" t="s">
        <v>279</v>
      </c>
      <c r="P177"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78" ht="15.75" customHeight="1">
      <c r="A178" s="1">
        <v>2.063515102E9</v>
      </c>
      <c r="B178" s="2">
        <v>8.46694E9</v>
      </c>
      <c r="C178" s="3" t="s">
        <v>298</v>
      </c>
      <c r="D178" s="3" t="s">
        <v>299</v>
      </c>
      <c r="E178" s="3" t="s">
        <v>309</v>
      </c>
      <c r="F178" s="3" t="s">
        <v>17</v>
      </c>
      <c r="G178" s="3" t="s">
        <v>18</v>
      </c>
      <c r="H178" s="1">
        <v>2.063515102E9</v>
      </c>
      <c r="I178" s="1">
        <v>6.0</v>
      </c>
      <c r="J178" s="1" t="s">
        <v>35</v>
      </c>
      <c r="K178" s="2" t="s">
        <v>20</v>
      </c>
      <c r="L178" s="4">
        <v>2021.0</v>
      </c>
      <c r="M178" s="5">
        <v>34.58</v>
      </c>
      <c r="N178" s="6" t="str">
        <f t="shared" si="1"/>
        <v>2063515102</v>
      </c>
      <c r="O178" s="8" t="s">
        <v>279</v>
      </c>
      <c r="P178"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v>
      </c>
    </row>
    <row r="179" ht="15.75" customHeight="1">
      <c r="A179" s="1">
        <v>2.063515102E9</v>
      </c>
      <c r="B179" s="2">
        <v>8.46694E9</v>
      </c>
      <c r="C179" s="3" t="s">
        <v>298</v>
      </c>
      <c r="D179" s="3" t="s">
        <v>299</v>
      </c>
      <c r="E179" s="3" t="s">
        <v>310</v>
      </c>
      <c r="F179" s="3" t="s">
        <v>17</v>
      </c>
      <c r="G179" s="3" t="s">
        <v>18</v>
      </c>
      <c r="H179" s="1">
        <v>2.063515102E9</v>
      </c>
      <c r="I179" s="1">
        <v>6.0</v>
      </c>
      <c r="J179" s="1" t="s">
        <v>35</v>
      </c>
      <c r="K179" s="2" t="s">
        <v>20</v>
      </c>
      <c r="L179" s="4">
        <v>2021.0</v>
      </c>
      <c r="M179" s="5">
        <v>34.58</v>
      </c>
      <c r="N179" s="6" t="str">
        <f t="shared" si="1"/>
        <v>2063515102</v>
      </c>
      <c r="O179" s="8" t="s">
        <v>279</v>
      </c>
      <c r="P179"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v>
      </c>
    </row>
    <row r="180" ht="15.75" customHeight="1">
      <c r="A180" s="1">
        <v>2.063515112E9</v>
      </c>
      <c r="B180" s="2">
        <v>8.46694E9</v>
      </c>
      <c r="C180" s="3" t="s">
        <v>311</v>
      </c>
      <c r="D180" s="3" t="s">
        <v>312</v>
      </c>
      <c r="E180" s="3" t="s">
        <v>313</v>
      </c>
      <c r="F180" s="3" t="s">
        <v>17</v>
      </c>
      <c r="G180" s="3" t="s">
        <v>18</v>
      </c>
      <c r="H180" s="1">
        <v>2.063515112E9</v>
      </c>
      <c r="I180" s="1">
        <v>2.0</v>
      </c>
      <c r="J180" s="1" t="s">
        <v>19</v>
      </c>
      <c r="K180" s="2" t="s">
        <v>20</v>
      </c>
      <c r="L180" s="4">
        <v>2018.0</v>
      </c>
      <c r="M180" s="5">
        <v>32.54</v>
      </c>
      <c r="N180" s="6" t="str">
        <f t="shared" si="1"/>
        <v>2063515112</v>
      </c>
      <c r="O180" s="8">
        <v>8.46694E9</v>
      </c>
      <c r="P180"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1" ht="15.75" customHeight="1">
      <c r="A181" s="1">
        <v>2.063515112E9</v>
      </c>
      <c r="B181" s="2">
        <v>8.46694E9</v>
      </c>
      <c r="C181" s="3" t="s">
        <v>311</v>
      </c>
      <c r="D181" s="3" t="s">
        <v>312</v>
      </c>
      <c r="E181" s="3" t="s">
        <v>314</v>
      </c>
      <c r="F181" s="3" t="s">
        <v>17</v>
      </c>
      <c r="G181" s="3" t="s">
        <v>18</v>
      </c>
      <c r="H181" s="1">
        <v>2.063515112E9</v>
      </c>
      <c r="I181" s="1">
        <v>2.0</v>
      </c>
      <c r="J181" s="1" t="s">
        <v>19</v>
      </c>
      <c r="K181" s="2" t="s">
        <v>20</v>
      </c>
      <c r="L181" s="4">
        <v>2017.0</v>
      </c>
      <c r="M181" s="5">
        <v>31.95</v>
      </c>
      <c r="N181" s="6" t="str">
        <f t="shared" si="1"/>
        <v>2063515112</v>
      </c>
      <c r="O181" s="8">
        <v>8.46694E9</v>
      </c>
      <c r="P181" s="8" t="str">
        <f t="shared" si="2"/>
        <v>РОЛИК ПРАВКИ СТАЛЬНОЙ, ВНУТРЕННИЙ, С ДВОЙНЫМ ПАЗОМ, ПРЕДНАЗНАЧЕН ДЛЯ ПРАВКИ АРМАТУРЫ, DE=89, DI=57,ДЛЯ ГИБОЧНО-ПРАВИЛЬНО-ОТРЕЗНОГО СТАНКА RETA 13</v>
      </c>
    </row>
    <row r="182" ht="15.75" customHeight="1">
      <c r="A182" s="1">
        <v>2.063515112E9</v>
      </c>
      <c r="B182" s="2">
        <v>8.46694E9</v>
      </c>
      <c r="C182" s="3" t="s">
        <v>311</v>
      </c>
      <c r="D182" s="3" t="s">
        <v>312</v>
      </c>
      <c r="E182" s="3" t="s">
        <v>315</v>
      </c>
      <c r="F182" s="3" t="s">
        <v>17</v>
      </c>
      <c r="G182" s="3" t="s">
        <v>18</v>
      </c>
      <c r="H182" s="1">
        <v>2.063515112E9</v>
      </c>
      <c r="I182" s="1">
        <v>2.0</v>
      </c>
      <c r="J182" s="1" t="s">
        <v>19</v>
      </c>
      <c r="K182" s="2" t="s">
        <v>20</v>
      </c>
      <c r="L182" s="4">
        <v>2018.0</v>
      </c>
      <c r="M182" s="5">
        <v>31.95</v>
      </c>
      <c r="N182" s="6" t="str">
        <f t="shared" si="1"/>
        <v>2063515112</v>
      </c>
      <c r="O182" s="8">
        <v>8.46694E9</v>
      </c>
      <c r="P182"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14</v>
      </c>
    </row>
    <row r="183" ht="15.75" customHeight="1">
      <c r="A183" s="1">
        <v>2.063515112E9</v>
      </c>
      <c r="B183" s="2">
        <v>8.46694E9</v>
      </c>
      <c r="C183" s="3" t="s">
        <v>311</v>
      </c>
      <c r="D183" s="3" t="s">
        <v>312</v>
      </c>
      <c r="E183" s="3" t="s">
        <v>316</v>
      </c>
      <c r="F183" s="3" t="s">
        <v>17</v>
      </c>
      <c r="G183" s="3" t="s">
        <v>18</v>
      </c>
      <c r="H183" s="1">
        <v>2.063515112E9</v>
      </c>
      <c r="I183" s="1">
        <v>1.0</v>
      </c>
      <c r="J183" s="1" t="s">
        <v>19</v>
      </c>
      <c r="K183" s="2" t="s">
        <v>20</v>
      </c>
      <c r="L183" s="4">
        <v>2019.0</v>
      </c>
      <c r="M183" s="5">
        <v>38.01</v>
      </c>
      <c r="N183" s="6" t="str">
        <f t="shared" si="1"/>
        <v>2063515112</v>
      </c>
      <c r="O183" s="8">
        <v>8.46694E9</v>
      </c>
      <c r="P183"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4" ht="15.75" customHeight="1">
      <c r="A184" s="1">
        <v>2.063515112E9</v>
      </c>
      <c r="B184" s="2">
        <v>8.46694E9</v>
      </c>
      <c r="C184" s="3" t="s">
        <v>311</v>
      </c>
      <c r="D184" s="3" t="s">
        <v>312</v>
      </c>
      <c r="E184" s="3" t="s">
        <v>316</v>
      </c>
      <c r="F184" s="3" t="s">
        <v>17</v>
      </c>
      <c r="G184" s="3" t="s">
        <v>18</v>
      </c>
      <c r="H184" s="1">
        <v>2.063515112E9</v>
      </c>
      <c r="I184" s="1">
        <v>1.0</v>
      </c>
      <c r="J184" s="1" t="s">
        <v>19</v>
      </c>
      <c r="K184" s="2" t="s">
        <v>20</v>
      </c>
      <c r="L184" s="4">
        <v>2019.0</v>
      </c>
      <c r="M184" s="5">
        <v>38.01</v>
      </c>
      <c r="N184" s="6" t="str">
        <f t="shared" si="1"/>
        <v>2063515112</v>
      </c>
      <c r="O184" s="8">
        <v>8.46694E9</v>
      </c>
      <c r="P184"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5" ht="15.75" customHeight="1">
      <c r="A185" s="1">
        <v>2.063515112E9</v>
      </c>
      <c r="B185" s="2">
        <v>8.46694E9</v>
      </c>
      <c r="C185" s="3" t="s">
        <v>311</v>
      </c>
      <c r="D185" s="3" t="s">
        <v>312</v>
      </c>
      <c r="E185" s="3" t="s">
        <v>317</v>
      </c>
      <c r="F185" s="3" t="s">
        <v>17</v>
      </c>
      <c r="G185" s="3" t="s">
        <v>18</v>
      </c>
      <c r="H185" s="1">
        <v>2.063515112E9</v>
      </c>
      <c r="I185" s="1">
        <v>2.0</v>
      </c>
      <c r="J185" s="1" t="s">
        <v>19</v>
      </c>
      <c r="K185" s="2" t="s">
        <v>20</v>
      </c>
      <c r="L185" s="4">
        <v>2016.0</v>
      </c>
      <c r="M185" s="5">
        <v>18.0</v>
      </c>
      <c r="N185" s="6" t="str">
        <f t="shared" si="1"/>
        <v>2063515112</v>
      </c>
      <c r="O185" s="8">
        <v>8.46694E9</v>
      </c>
      <c r="P185" s="8" t="str">
        <f t="shared" si="2"/>
        <v>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86" ht="15.75" customHeight="1">
      <c r="A186" s="1">
        <v>2.063515112E9</v>
      </c>
      <c r="B186" s="2">
        <v>8.46694E9</v>
      </c>
      <c r="C186" s="3" t="s">
        <v>318</v>
      </c>
      <c r="D186" s="3" t="s">
        <v>312</v>
      </c>
      <c r="E186" s="3" t="s">
        <v>319</v>
      </c>
      <c r="F186" s="3" t="s">
        <v>17</v>
      </c>
      <c r="G186" s="3" t="s">
        <v>18</v>
      </c>
      <c r="H186" s="1">
        <v>2.063515112E9</v>
      </c>
      <c r="I186" s="1">
        <v>2.0</v>
      </c>
      <c r="J186" s="1" t="s">
        <v>19</v>
      </c>
      <c r="K186" s="2" t="s">
        <v>20</v>
      </c>
      <c r="L186" s="4">
        <v>2020.0</v>
      </c>
      <c r="M186" s="5">
        <v>38.22</v>
      </c>
      <c r="N186" s="6" t="str">
        <f t="shared" si="1"/>
        <v>2063515112</v>
      </c>
      <c r="O186" s="8">
        <v>8.46694E9</v>
      </c>
      <c r="P186"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87" ht="15.75" customHeight="1">
      <c r="A187" s="1">
        <v>2.063515112E9</v>
      </c>
      <c r="B187" s="2">
        <v>8.46694E9</v>
      </c>
      <c r="C187" s="3" t="s">
        <v>320</v>
      </c>
      <c r="D187" s="3" t="s">
        <v>312</v>
      </c>
      <c r="E187" s="3" t="s">
        <v>319</v>
      </c>
      <c r="F187" s="3" t="s">
        <v>17</v>
      </c>
      <c r="G187" s="3" t="s">
        <v>18</v>
      </c>
      <c r="H187" s="1">
        <v>2.063515112E9</v>
      </c>
      <c r="I187" s="1">
        <v>2.0</v>
      </c>
      <c r="J187" s="1" t="s">
        <v>19</v>
      </c>
      <c r="K187" s="2" t="s">
        <v>20</v>
      </c>
      <c r="L187" s="4">
        <v>2020.0</v>
      </c>
      <c r="M187" s="5">
        <v>38.22</v>
      </c>
      <c r="N187" s="6" t="str">
        <f t="shared" si="1"/>
        <v>2063515112</v>
      </c>
      <c r="O187" s="8">
        <v>8.46694E9</v>
      </c>
      <c r="P187"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88" ht="15.75" customHeight="1">
      <c r="A188" s="1">
        <v>2.063515112E9</v>
      </c>
      <c r="B188" s="2">
        <v>8.46694E9</v>
      </c>
      <c r="C188" s="3" t="s">
        <v>320</v>
      </c>
      <c r="D188" s="3" t="s">
        <v>312</v>
      </c>
      <c r="E188" s="3" t="s">
        <v>321</v>
      </c>
      <c r="F188" s="3" t="s">
        <v>17</v>
      </c>
      <c r="G188" s="3" t="s">
        <v>18</v>
      </c>
      <c r="H188" s="1">
        <v>2.063515112E9</v>
      </c>
      <c r="I188" s="1">
        <v>2.0</v>
      </c>
      <c r="J188" s="1" t="s">
        <v>19</v>
      </c>
      <c r="K188" s="2" t="s">
        <v>20</v>
      </c>
      <c r="L188" s="4">
        <v>2020.0</v>
      </c>
      <c r="M188" s="5">
        <v>38.22</v>
      </c>
      <c r="N188" s="6" t="str">
        <f t="shared" si="1"/>
        <v>2063515112</v>
      </c>
      <c r="O188" s="8">
        <v>8.46694E9</v>
      </c>
      <c r="P188"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МОДЕЛЬ FORMULA 12</v>
      </c>
    </row>
    <row r="189" ht="15.75" customHeight="1">
      <c r="A189" s="1">
        <v>2.063515112E9</v>
      </c>
      <c r="B189" s="2">
        <v>8.46694E9</v>
      </c>
      <c r="C189" s="3" t="s">
        <v>320</v>
      </c>
      <c r="D189" s="3" t="s">
        <v>312</v>
      </c>
      <c r="E189" s="3" t="s">
        <v>316</v>
      </c>
      <c r="F189" s="3" t="s">
        <v>17</v>
      </c>
      <c r="G189" s="3" t="s">
        <v>18</v>
      </c>
      <c r="H189" s="1">
        <v>2.063515112E9</v>
      </c>
      <c r="I189" s="1">
        <v>2.0</v>
      </c>
      <c r="J189" s="1" t="s">
        <v>19</v>
      </c>
      <c r="K189" s="2" t="s">
        <v>20</v>
      </c>
      <c r="L189" s="4">
        <v>2020.0</v>
      </c>
      <c r="M189" s="5">
        <v>38.22</v>
      </c>
      <c r="N189" s="6" t="str">
        <f t="shared" si="1"/>
        <v>2063515112</v>
      </c>
      <c r="O189" s="8">
        <v>8.46694E9</v>
      </c>
      <c r="P189"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90" ht="15.75" customHeight="1">
      <c r="A190" s="1">
        <v>2.063515112E9</v>
      </c>
      <c r="B190" s="2">
        <v>8.46694E9</v>
      </c>
      <c r="C190" s="3" t="s">
        <v>320</v>
      </c>
      <c r="D190" s="3" t="s">
        <v>312</v>
      </c>
      <c r="E190" s="3" t="s">
        <v>319</v>
      </c>
      <c r="F190" s="3" t="s">
        <v>17</v>
      </c>
      <c r="G190" s="3" t="s">
        <v>18</v>
      </c>
      <c r="H190" s="1">
        <v>2.063515112E9</v>
      </c>
      <c r="I190" s="1">
        <v>2.0</v>
      </c>
      <c r="J190" s="1" t="s">
        <v>19</v>
      </c>
      <c r="K190" s="2" t="s">
        <v>20</v>
      </c>
      <c r="L190" s="4">
        <v>2021.0</v>
      </c>
      <c r="M190" s="5">
        <v>38.22</v>
      </c>
      <c r="N190" s="6" t="str">
        <f t="shared" si="1"/>
        <v>2063515112</v>
      </c>
      <c r="O190" s="8">
        <v>8.46694E9</v>
      </c>
      <c r="P190"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91" ht="15.75" customHeight="1">
      <c r="A191" s="1">
        <v>2.063515112E9</v>
      </c>
      <c r="B191" s="2">
        <v>8.46694E9</v>
      </c>
      <c r="C191" s="3" t="s">
        <v>320</v>
      </c>
      <c r="D191" s="3" t="s">
        <v>312</v>
      </c>
      <c r="E191" s="3" t="s">
        <v>317</v>
      </c>
      <c r="F191" s="3" t="s">
        <v>17</v>
      </c>
      <c r="G191" s="3" t="s">
        <v>18</v>
      </c>
      <c r="H191" s="1">
        <v>2.063515112E9</v>
      </c>
      <c r="I191" s="1">
        <v>1.0</v>
      </c>
      <c r="J191" s="1" t="s">
        <v>19</v>
      </c>
      <c r="K191" s="2" t="s">
        <v>20</v>
      </c>
      <c r="L191" s="4">
        <v>2020.0</v>
      </c>
      <c r="M191" s="5">
        <v>38.22</v>
      </c>
      <c r="N191" s="6" t="str">
        <f t="shared" si="1"/>
        <v>2063515112</v>
      </c>
      <c r="O191" s="8">
        <v>8.46694E9</v>
      </c>
      <c r="P191" s="8" t="str">
        <f t="shared" si="2"/>
        <v>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92" ht="15.75" customHeight="1">
      <c r="A192" s="1">
        <v>2.063515112E9</v>
      </c>
      <c r="B192" s="2">
        <v>8.46694E9</v>
      </c>
      <c r="C192" s="3" t="s">
        <v>320</v>
      </c>
      <c r="D192" s="3" t="s">
        <v>312</v>
      </c>
      <c r="E192" s="3" t="s">
        <v>319</v>
      </c>
      <c r="F192" s="3" t="s">
        <v>17</v>
      </c>
      <c r="G192" s="3" t="s">
        <v>18</v>
      </c>
      <c r="H192" s="1">
        <v>2.063515112E9</v>
      </c>
      <c r="I192" s="1">
        <v>2.0</v>
      </c>
      <c r="J192" s="1" t="s">
        <v>35</v>
      </c>
      <c r="K192" s="2" t="s">
        <v>20</v>
      </c>
      <c r="L192" s="4">
        <v>2021.0</v>
      </c>
      <c r="M192" s="5">
        <v>38.22</v>
      </c>
      <c r="N192" s="6" t="str">
        <f t="shared" si="1"/>
        <v>2063515112</v>
      </c>
      <c r="O192" s="8">
        <v>8.46694E9</v>
      </c>
      <c r="P192"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93" ht="15.75" customHeight="1">
      <c r="A193" s="1">
        <v>2.063515122E9</v>
      </c>
      <c r="B193" s="2">
        <v>8.46694E9</v>
      </c>
      <c r="C193" s="3" t="s">
        <v>322</v>
      </c>
      <c r="D193" s="3" t="s">
        <v>323</v>
      </c>
      <c r="E193" s="3" t="s">
        <v>324</v>
      </c>
      <c r="F193" s="3" t="s">
        <v>17</v>
      </c>
      <c r="G193" s="3" t="s">
        <v>18</v>
      </c>
      <c r="H193" s="1">
        <v>2.063515122E9</v>
      </c>
      <c r="I193" s="1">
        <v>2.0</v>
      </c>
      <c r="J193" s="1" t="s">
        <v>19</v>
      </c>
      <c r="K193" s="2" t="s">
        <v>20</v>
      </c>
      <c r="L193" s="4">
        <v>2018.0</v>
      </c>
      <c r="M193" s="5">
        <v>31.16</v>
      </c>
      <c r="N193" s="6" t="str">
        <f t="shared" si="1"/>
        <v>2063515122</v>
      </c>
      <c r="O193" s="8">
        <v>8.46694E9</v>
      </c>
      <c r="P193" s="8" t="str">
        <f t="shared" si="2"/>
        <v>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4" ht="15.75" customHeight="1">
      <c r="A194" s="1">
        <v>2.063515122E9</v>
      </c>
      <c r="B194" s="2">
        <v>8.46694E9</v>
      </c>
      <c r="C194" s="3" t="s">
        <v>322</v>
      </c>
      <c r="D194" s="3" t="s">
        <v>323</v>
      </c>
      <c r="E194" s="3" t="s">
        <v>325</v>
      </c>
      <c r="F194" s="3" t="s">
        <v>17</v>
      </c>
      <c r="G194" s="3" t="s">
        <v>18</v>
      </c>
      <c r="H194" s="1">
        <v>2.063515122E9</v>
      </c>
      <c r="I194" s="1">
        <v>2.0</v>
      </c>
      <c r="J194" s="1" t="s">
        <v>19</v>
      </c>
      <c r="K194" s="2" t="s">
        <v>20</v>
      </c>
      <c r="L194" s="4">
        <v>2017.0</v>
      </c>
      <c r="M194" s="5">
        <v>30.595</v>
      </c>
      <c r="N194" s="6" t="str">
        <f t="shared" si="1"/>
        <v>2063515122</v>
      </c>
      <c r="O194" s="8">
        <v>8.46694E9</v>
      </c>
      <c r="P194" s="8" t="str">
        <f t="shared" si="2"/>
        <v>РОЛИК ПРАВКИ СТАЛЬНОЙ, ВНЕШНИЙ, С ДВОЙНЫМ ПАЗОМ, ПРЕДНАЗНАЧЕН ДЛЯ ПРАВКИ АРМАТУРЫ, DE=89 DI=57,ДЛЯ ГИБОЧНО-ПРАВИЛЬНО-ОТРЕЗНОГО СТАНКА RETA 13</v>
      </c>
    </row>
    <row r="195" ht="15.75" customHeight="1">
      <c r="A195" s="1">
        <v>2.063515122E9</v>
      </c>
      <c r="B195" s="2">
        <v>8.46694E9</v>
      </c>
      <c r="C195" s="3" t="s">
        <v>322</v>
      </c>
      <c r="D195" s="3" t="s">
        <v>323</v>
      </c>
      <c r="E195" s="3" t="s">
        <v>326</v>
      </c>
      <c r="F195" s="3" t="s">
        <v>17</v>
      </c>
      <c r="G195" s="3" t="s">
        <v>18</v>
      </c>
      <c r="H195" s="1">
        <v>2.063515122E9</v>
      </c>
      <c r="I195" s="1">
        <v>1.0</v>
      </c>
      <c r="J195" s="1" t="s">
        <v>19</v>
      </c>
      <c r="K195" s="2" t="s">
        <v>20</v>
      </c>
      <c r="L195" s="4">
        <v>2019.0</v>
      </c>
      <c r="M195" s="5">
        <v>36.4</v>
      </c>
      <c r="N195" s="6" t="str">
        <f t="shared" si="1"/>
        <v>2063515122</v>
      </c>
      <c r="O195" s="8">
        <v>8.46694E9</v>
      </c>
      <c r="P195"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6" ht="15.75" customHeight="1">
      <c r="A196" s="1">
        <v>2.063515122E9</v>
      </c>
      <c r="B196" s="2">
        <v>8.46694E9</v>
      </c>
      <c r="C196" s="3" t="s">
        <v>322</v>
      </c>
      <c r="D196" s="3" t="s">
        <v>323</v>
      </c>
      <c r="E196" s="3" t="s">
        <v>326</v>
      </c>
      <c r="F196" s="3" t="s">
        <v>17</v>
      </c>
      <c r="G196" s="3" t="s">
        <v>18</v>
      </c>
      <c r="H196" s="1">
        <v>2.063515122E9</v>
      </c>
      <c r="I196" s="1">
        <v>1.0</v>
      </c>
      <c r="J196" s="1" t="s">
        <v>19</v>
      </c>
      <c r="K196" s="2" t="s">
        <v>20</v>
      </c>
      <c r="L196" s="4">
        <v>2019.0</v>
      </c>
      <c r="M196" s="5">
        <v>36.4</v>
      </c>
      <c r="N196" s="6" t="str">
        <f t="shared" si="1"/>
        <v>2063515122</v>
      </c>
      <c r="O196" s="8">
        <v>8.46694E9</v>
      </c>
      <c r="P196"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7" ht="15.75" customHeight="1">
      <c r="A197" s="1">
        <v>2.063515122E9</v>
      </c>
      <c r="B197" s="2">
        <v>8.46694E9</v>
      </c>
      <c r="C197" s="3" t="s">
        <v>322</v>
      </c>
      <c r="D197" s="3" t="s">
        <v>323</v>
      </c>
      <c r="E197" s="3" t="s">
        <v>327</v>
      </c>
      <c r="F197" s="3" t="s">
        <v>17</v>
      </c>
      <c r="G197" s="3" t="s">
        <v>18</v>
      </c>
      <c r="H197" s="1">
        <v>2.063515122E9</v>
      </c>
      <c r="I197" s="1">
        <v>2.0</v>
      </c>
      <c r="J197" s="1" t="s">
        <v>19</v>
      </c>
      <c r="K197" s="2" t="s">
        <v>20</v>
      </c>
      <c r="L197" s="4">
        <v>2016.0</v>
      </c>
      <c r="M197" s="5">
        <v>17.22</v>
      </c>
      <c r="N197" s="6" t="str">
        <f t="shared" si="1"/>
        <v>2063515122</v>
      </c>
      <c r="O197" s="8">
        <v>8.46694E9</v>
      </c>
      <c r="P197" s="8" t="str">
        <f t="shared" si="2"/>
        <v>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98" ht="15.75" customHeight="1">
      <c r="A198" s="1">
        <v>2.063515122E9</v>
      </c>
      <c r="B198" s="2">
        <v>8.46694E9</v>
      </c>
      <c r="C198" s="3" t="s">
        <v>328</v>
      </c>
      <c r="D198" s="3" t="s">
        <v>323</v>
      </c>
      <c r="E198" s="3" t="s">
        <v>329</v>
      </c>
      <c r="F198" s="3" t="s">
        <v>17</v>
      </c>
      <c r="G198" s="3" t="s">
        <v>18</v>
      </c>
      <c r="H198" s="1">
        <v>2.063515122E9</v>
      </c>
      <c r="I198" s="1">
        <v>2.0</v>
      </c>
      <c r="J198" s="1" t="s">
        <v>19</v>
      </c>
      <c r="K198" s="2" t="s">
        <v>20</v>
      </c>
      <c r="L198" s="4">
        <v>2020.0</v>
      </c>
      <c r="M198" s="5">
        <v>36.4</v>
      </c>
      <c r="N198" s="6" t="str">
        <f t="shared" si="1"/>
        <v>2063515122</v>
      </c>
      <c r="O198" s="8">
        <v>8.46694E9</v>
      </c>
      <c r="P198"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199" ht="15.75" customHeight="1">
      <c r="A199" s="1">
        <v>2.063515122E9</v>
      </c>
      <c r="B199" s="2">
        <v>8.46694E9</v>
      </c>
      <c r="C199" s="3" t="s">
        <v>328</v>
      </c>
      <c r="D199" s="3" t="s">
        <v>323</v>
      </c>
      <c r="E199" s="3" t="s">
        <v>329</v>
      </c>
      <c r="F199" s="3" t="s">
        <v>17</v>
      </c>
      <c r="G199" s="3" t="s">
        <v>18</v>
      </c>
      <c r="H199" s="1">
        <v>2.063515122E9</v>
      </c>
      <c r="I199" s="1">
        <v>2.0</v>
      </c>
      <c r="J199" s="1" t="s">
        <v>19</v>
      </c>
      <c r="K199" s="2" t="s">
        <v>20</v>
      </c>
      <c r="L199" s="4">
        <v>2020.0</v>
      </c>
      <c r="M199" s="5">
        <v>36.4</v>
      </c>
      <c r="N199" s="6" t="str">
        <f t="shared" si="1"/>
        <v>2063515122</v>
      </c>
      <c r="O199" s="8">
        <v>8.46694E9</v>
      </c>
      <c r="P199"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200" ht="15.75" customHeight="1">
      <c r="A200" s="1">
        <v>2.063515122E9</v>
      </c>
      <c r="B200" s="2">
        <v>8.46694E9</v>
      </c>
      <c r="C200" s="3" t="s">
        <v>328</v>
      </c>
      <c r="D200" s="3" t="s">
        <v>323</v>
      </c>
      <c r="E200" s="3" t="s">
        <v>330</v>
      </c>
      <c r="F200" s="3" t="s">
        <v>17</v>
      </c>
      <c r="G200" s="3" t="s">
        <v>18</v>
      </c>
      <c r="H200" s="1">
        <v>2.063515122E9</v>
      </c>
      <c r="I200" s="1">
        <v>2.0</v>
      </c>
      <c r="J200" s="1" t="s">
        <v>19</v>
      </c>
      <c r="K200" s="2" t="s">
        <v>20</v>
      </c>
      <c r="L200" s="4">
        <v>2020.0</v>
      </c>
      <c r="M200" s="5">
        <v>36.4</v>
      </c>
      <c r="N200" s="6" t="str">
        <f t="shared" si="1"/>
        <v>2063515122</v>
      </c>
      <c r="O200" s="8">
        <v>8.46694E9</v>
      </c>
      <c r="P200"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МОДЕЛЬ FORMULA 12</v>
      </c>
    </row>
    <row r="201" ht="15.75" customHeight="1">
      <c r="A201" s="1">
        <v>2.063515122E9</v>
      </c>
      <c r="B201" s="2">
        <v>8.46694E9</v>
      </c>
      <c r="C201" s="3" t="s">
        <v>328</v>
      </c>
      <c r="D201" s="3" t="s">
        <v>323</v>
      </c>
      <c r="E201" s="3" t="s">
        <v>326</v>
      </c>
      <c r="F201" s="3" t="s">
        <v>17</v>
      </c>
      <c r="G201" s="3" t="s">
        <v>18</v>
      </c>
      <c r="H201" s="1">
        <v>2.063515122E9</v>
      </c>
      <c r="I201" s="1">
        <v>2.0</v>
      </c>
      <c r="J201" s="1" t="s">
        <v>19</v>
      </c>
      <c r="K201" s="2" t="s">
        <v>20</v>
      </c>
      <c r="L201" s="4">
        <v>2020.0</v>
      </c>
      <c r="M201" s="5">
        <v>36.4</v>
      </c>
      <c r="N201" s="6" t="str">
        <f t="shared" si="1"/>
        <v>2063515122</v>
      </c>
      <c r="O201" s="8">
        <v>8.46694E9</v>
      </c>
      <c r="P201"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202" ht="15.75" customHeight="1">
      <c r="A202" s="1">
        <v>2.063515122E9</v>
      </c>
      <c r="B202" s="2">
        <v>8.46694E9</v>
      </c>
      <c r="C202" s="3" t="s">
        <v>328</v>
      </c>
      <c r="D202" s="3" t="s">
        <v>323</v>
      </c>
      <c r="E202" s="3" t="s">
        <v>329</v>
      </c>
      <c r="F202" s="3" t="s">
        <v>17</v>
      </c>
      <c r="G202" s="3" t="s">
        <v>18</v>
      </c>
      <c r="H202" s="1">
        <v>2.063515122E9</v>
      </c>
      <c r="I202" s="1">
        <v>2.0</v>
      </c>
      <c r="J202" s="1" t="s">
        <v>19</v>
      </c>
      <c r="K202" s="2" t="s">
        <v>20</v>
      </c>
      <c r="L202" s="4">
        <v>2021.0</v>
      </c>
      <c r="M202" s="5">
        <v>36.4</v>
      </c>
      <c r="N202" s="6" t="str">
        <f t="shared" si="1"/>
        <v>2063515122</v>
      </c>
      <c r="O202" s="8">
        <v>8.46694E9</v>
      </c>
      <c r="P202"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203" ht="15.75" customHeight="1">
      <c r="A203" s="1">
        <v>2.063515122E9</v>
      </c>
      <c r="B203" s="2">
        <v>8.46694E9</v>
      </c>
      <c r="C203" s="3" t="s">
        <v>328</v>
      </c>
      <c r="D203" s="3" t="s">
        <v>323</v>
      </c>
      <c r="E203" s="3" t="s">
        <v>327</v>
      </c>
      <c r="F203" s="3" t="s">
        <v>17</v>
      </c>
      <c r="G203" s="3" t="s">
        <v>18</v>
      </c>
      <c r="H203" s="1">
        <v>2.063515122E9</v>
      </c>
      <c r="I203" s="1">
        <v>1.0</v>
      </c>
      <c r="J203" s="1" t="s">
        <v>19</v>
      </c>
      <c r="K203" s="2" t="s">
        <v>20</v>
      </c>
      <c r="L203" s="4">
        <v>2020.0</v>
      </c>
      <c r="M203" s="5">
        <v>36.4</v>
      </c>
      <c r="N203" s="6" t="str">
        <f t="shared" si="1"/>
        <v>2063515122</v>
      </c>
      <c r="O203" s="8">
        <v>8.46694E9</v>
      </c>
      <c r="P203" s="8" t="str">
        <f t="shared" si="2"/>
        <v>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204" ht="15.75" customHeight="1">
      <c r="A204" s="1">
        <v>2.06351513E9</v>
      </c>
      <c r="B204" s="2">
        <v>7.326909807E9</v>
      </c>
      <c r="C204" s="3" t="s">
        <v>331</v>
      </c>
      <c r="D204" s="3" t="s">
        <v>332</v>
      </c>
      <c r="E204" s="3" t="s">
        <v>333</v>
      </c>
      <c r="F204" s="3" t="s">
        <v>17</v>
      </c>
      <c r="G204" s="3" t="s">
        <v>18</v>
      </c>
      <c r="H204" s="1">
        <v>2.06351513E9</v>
      </c>
      <c r="I204" s="1">
        <v>2.0</v>
      </c>
      <c r="J204" s="1" t="s">
        <v>35</v>
      </c>
      <c r="K204" s="2" t="s">
        <v>20</v>
      </c>
      <c r="L204" s="4">
        <v>2021.0</v>
      </c>
      <c r="M204" s="5">
        <v>2.94</v>
      </c>
      <c r="N204" s="6" t="str">
        <f t="shared" si="1"/>
        <v>2063515130</v>
      </c>
      <c r="O204" s="8">
        <v>7.326909807E9</v>
      </c>
      <c r="P204" s="8" t="str">
        <f t="shared" si="2"/>
        <v>СТАЛЬНАЯ ПЛАСТИНА КРУГЛАЯ С ОТВЕРСТИЕМ. ДИАМЕТР 50ММ, ТОЛЩИНА 10 ММ. ИСПОЛЬЗУЕТСЯ В КАЧЕСТВЕ ПРИЖИМНОГО ФЛАНЦА РОЛИКА ПРАВКИ СТАНКА PRIMA 13</v>
      </c>
    </row>
    <row r="205" ht="15.75" customHeight="1">
      <c r="A205" s="1">
        <v>2.06351514E9</v>
      </c>
      <c r="B205" s="2">
        <v>7.326909807E9</v>
      </c>
      <c r="C205" s="3" t="s">
        <v>334</v>
      </c>
      <c r="D205" s="3" t="s">
        <v>335</v>
      </c>
      <c r="E205" s="3" t="s">
        <v>336</v>
      </c>
      <c r="F205" s="3" t="s">
        <v>17</v>
      </c>
      <c r="G205" s="3" t="s">
        <v>18</v>
      </c>
      <c r="H205" s="1">
        <v>2.06351514E9</v>
      </c>
      <c r="I205" s="1">
        <v>6.0</v>
      </c>
      <c r="J205" s="1" t="s">
        <v>19</v>
      </c>
      <c r="K205" s="2" t="s">
        <v>20</v>
      </c>
      <c r="L205" s="4">
        <v>2020.0</v>
      </c>
      <c r="M205" s="5">
        <v>8.33</v>
      </c>
      <c r="N205" s="6" t="str">
        <f t="shared" si="1"/>
        <v>2063515140</v>
      </c>
      <c r="O205" s="8">
        <v>7.326909807E9</v>
      </c>
      <c r="P205" s="8" t="str">
        <f t="shared" si="2"/>
        <v>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v>
      </c>
    </row>
    <row r="206" ht="15.75" customHeight="1">
      <c r="A206" s="1">
        <v>2.06351515E9</v>
      </c>
      <c r="B206" s="2">
        <v>7.326909807E9</v>
      </c>
      <c r="C206" s="3" t="s">
        <v>337</v>
      </c>
      <c r="D206" s="3" t="s">
        <v>338</v>
      </c>
      <c r="E206" s="3" t="s">
        <v>339</v>
      </c>
      <c r="F206" s="3" t="s">
        <v>17</v>
      </c>
      <c r="G206" s="3" t="s">
        <v>18</v>
      </c>
      <c r="H206" s="1">
        <v>2.06351515E9</v>
      </c>
      <c r="I206" s="1">
        <v>2.0</v>
      </c>
      <c r="J206" s="1" t="s">
        <v>19</v>
      </c>
      <c r="K206" s="2" t="s">
        <v>20</v>
      </c>
      <c r="L206" s="4">
        <v>2020.0</v>
      </c>
      <c r="M206" s="5">
        <v>13.44</v>
      </c>
      <c r="N206" s="6" t="str">
        <f t="shared" si="1"/>
        <v>2063515150</v>
      </c>
      <c r="O206" s="8">
        <v>7.326909807E9</v>
      </c>
      <c r="P206" s="8" t="str">
        <f t="shared" si="2"/>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row>
    <row r="207" ht="15.75" customHeight="1">
      <c r="A207" s="1">
        <v>2.06351515E9</v>
      </c>
      <c r="B207" s="2">
        <v>7.326909807E9</v>
      </c>
      <c r="C207" s="3" t="s">
        <v>337</v>
      </c>
      <c r="D207" s="3" t="s">
        <v>338</v>
      </c>
      <c r="E207" s="3" t="s">
        <v>339</v>
      </c>
      <c r="F207" s="3" t="s">
        <v>17</v>
      </c>
      <c r="G207" s="3" t="s">
        <v>18</v>
      </c>
      <c r="H207" s="1">
        <v>2.06351515E9</v>
      </c>
      <c r="I207" s="1">
        <v>2.0</v>
      </c>
      <c r="J207" s="1" t="s">
        <v>35</v>
      </c>
      <c r="K207" s="2" t="s">
        <v>20</v>
      </c>
      <c r="L207" s="4">
        <v>2021.0</v>
      </c>
      <c r="M207" s="5">
        <v>13.44</v>
      </c>
      <c r="N207" s="6" t="str">
        <f t="shared" si="1"/>
        <v>2063515150</v>
      </c>
      <c r="O207" s="8">
        <v>7.326909807E9</v>
      </c>
      <c r="P207" s="8" t="str">
        <f t="shared" si="2"/>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row>
    <row r="208" ht="15.75" customHeight="1">
      <c r="A208" s="1">
        <v>2.06351516E9</v>
      </c>
      <c r="B208" s="2">
        <v>8.46694E9</v>
      </c>
      <c r="C208" s="3" t="s">
        <v>340</v>
      </c>
      <c r="D208" s="3" t="s">
        <v>341</v>
      </c>
      <c r="E208" s="3" t="s">
        <v>342</v>
      </c>
      <c r="F208" s="3" t="s">
        <v>17</v>
      </c>
      <c r="G208" s="3" t="s">
        <v>18</v>
      </c>
      <c r="H208" s="1">
        <v>2.06351516E9</v>
      </c>
      <c r="I208" s="1">
        <v>1.0</v>
      </c>
      <c r="J208" s="1" t="s">
        <v>19</v>
      </c>
      <c r="K208" s="2" t="s">
        <v>20</v>
      </c>
      <c r="L208" s="4">
        <v>2019.0</v>
      </c>
      <c r="M208" s="5">
        <v>36.26</v>
      </c>
      <c r="N208" s="6" t="str">
        <f t="shared" si="1"/>
        <v>2063515160</v>
      </c>
      <c r="O208" s="8" t="s">
        <v>343</v>
      </c>
      <c r="P208"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09" ht="15.75" customHeight="1">
      <c r="A209" s="1">
        <v>2.06351516E9</v>
      </c>
      <c r="B209" s="2">
        <v>8.46694E9</v>
      </c>
      <c r="C209" s="3" t="s">
        <v>340</v>
      </c>
      <c r="D209" s="3" t="s">
        <v>341</v>
      </c>
      <c r="E209" s="3" t="s">
        <v>342</v>
      </c>
      <c r="F209" s="3" t="s">
        <v>17</v>
      </c>
      <c r="G209" s="3" t="s">
        <v>18</v>
      </c>
      <c r="H209" s="1">
        <v>2.06351516E9</v>
      </c>
      <c r="I209" s="1">
        <v>1.0</v>
      </c>
      <c r="J209" s="1" t="s">
        <v>19</v>
      </c>
      <c r="K209" s="2" t="s">
        <v>20</v>
      </c>
      <c r="L209" s="4">
        <v>2019.0</v>
      </c>
      <c r="M209" s="5">
        <v>36.26</v>
      </c>
      <c r="N209" s="6" t="str">
        <f t="shared" si="1"/>
        <v>2063515160</v>
      </c>
      <c r="O209" s="8" t="s">
        <v>343</v>
      </c>
      <c r="P209"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0" ht="15.75" customHeight="1">
      <c r="A210" s="1">
        <v>2.06351517E9</v>
      </c>
      <c r="B210" s="2">
        <v>8.46694E9</v>
      </c>
      <c r="C210" s="3" t="s">
        <v>344</v>
      </c>
      <c r="D210" s="3" t="s">
        <v>345</v>
      </c>
      <c r="E210" s="3" t="s">
        <v>346</v>
      </c>
      <c r="F210" s="3" t="s">
        <v>17</v>
      </c>
      <c r="G210" s="3" t="s">
        <v>18</v>
      </c>
      <c r="H210" s="1">
        <v>2.06351517E9</v>
      </c>
      <c r="I210" s="1">
        <v>2.0</v>
      </c>
      <c r="J210" s="1" t="s">
        <v>19</v>
      </c>
      <c r="K210" s="2" t="s">
        <v>20</v>
      </c>
      <c r="L210" s="4">
        <v>2019.0</v>
      </c>
      <c r="M210" s="5">
        <v>34.44</v>
      </c>
      <c r="N210" s="6" t="str">
        <f t="shared" si="1"/>
        <v>2063515170</v>
      </c>
      <c r="O210" s="8" t="s">
        <v>343</v>
      </c>
      <c r="P210"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1" ht="15.75" customHeight="1">
      <c r="A211" s="1">
        <v>2.06351517E9</v>
      </c>
      <c r="B211" s="2">
        <v>8.46694E9</v>
      </c>
      <c r="C211" s="3" t="s">
        <v>344</v>
      </c>
      <c r="D211" s="3" t="s">
        <v>345</v>
      </c>
      <c r="E211" s="3" t="s">
        <v>346</v>
      </c>
      <c r="F211" s="3" t="s">
        <v>17</v>
      </c>
      <c r="G211" s="3" t="s">
        <v>18</v>
      </c>
      <c r="H211" s="1">
        <v>2.06351517E9</v>
      </c>
      <c r="I211" s="1">
        <v>1.0</v>
      </c>
      <c r="J211" s="1" t="s">
        <v>19</v>
      </c>
      <c r="K211" s="2" t="s">
        <v>20</v>
      </c>
      <c r="L211" s="4">
        <v>2019.0</v>
      </c>
      <c r="M211" s="5">
        <v>34.44</v>
      </c>
      <c r="N211" s="6" t="str">
        <f t="shared" si="1"/>
        <v>2063515170</v>
      </c>
      <c r="O211" s="8" t="s">
        <v>343</v>
      </c>
      <c r="P211"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2" ht="15.75" customHeight="1">
      <c r="A212" s="1">
        <v>2.06351518E9</v>
      </c>
      <c r="B212" s="2">
        <v>8.46694E9</v>
      </c>
      <c r="C212" s="3" t="s">
        <v>347</v>
      </c>
      <c r="D212" s="3" t="s">
        <v>348</v>
      </c>
      <c r="E212" s="3" t="s">
        <v>349</v>
      </c>
      <c r="F212" s="3" t="s">
        <v>17</v>
      </c>
      <c r="G212" s="3" t="s">
        <v>18</v>
      </c>
      <c r="H212" s="1">
        <v>2.06351518E9</v>
      </c>
      <c r="I212" s="1">
        <v>1.0</v>
      </c>
      <c r="J212" s="1" t="s">
        <v>19</v>
      </c>
      <c r="K212" s="2" t="s">
        <v>20</v>
      </c>
      <c r="L212" s="4">
        <v>2019.0</v>
      </c>
      <c r="M212" s="5">
        <v>31.36</v>
      </c>
      <c r="N212" s="6" t="str">
        <f t="shared" si="1"/>
        <v>2063515180</v>
      </c>
      <c r="O212" s="8" t="s">
        <v>343</v>
      </c>
      <c r="P212" s="8" t="str">
        <f t="shared" si="2"/>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3" ht="15.75" customHeight="1">
      <c r="A213" s="1">
        <v>2.06351519E9</v>
      </c>
      <c r="B213" s="2">
        <v>8.46694E9</v>
      </c>
      <c r="C213" s="3" t="s">
        <v>350</v>
      </c>
      <c r="D213" s="3" t="s">
        <v>351</v>
      </c>
      <c r="E213" s="3" t="s">
        <v>352</v>
      </c>
      <c r="F213" s="3" t="s">
        <v>17</v>
      </c>
      <c r="G213" s="3" t="s">
        <v>18</v>
      </c>
      <c r="H213" s="1">
        <v>2.06351519E9</v>
      </c>
      <c r="I213" s="1">
        <v>2.0</v>
      </c>
      <c r="J213" s="1" t="s">
        <v>19</v>
      </c>
      <c r="K213" s="2" t="s">
        <v>20</v>
      </c>
      <c r="L213" s="4">
        <v>2019.0</v>
      </c>
      <c r="M213" s="5">
        <v>68.46</v>
      </c>
      <c r="N213" s="6" t="str">
        <f t="shared" si="1"/>
        <v>2063515190</v>
      </c>
      <c r="O213" s="8">
        <v>8.46694E9</v>
      </c>
      <c r="P213" s="8" t="str">
        <f t="shared" si="2"/>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4" ht="15.75" customHeight="1">
      <c r="A214" s="1">
        <v>2.06351519E9</v>
      </c>
      <c r="B214" s="2">
        <v>8.46694E9</v>
      </c>
      <c r="C214" s="3" t="s">
        <v>350</v>
      </c>
      <c r="D214" s="3" t="s">
        <v>351</v>
      </c>
      <c r="E214" s="3" t="s">
        <v>352</v>
      </c>
      <c r="F214" s="3" t="s">
        <v>17</v>
      </c>
      <c r="G214" s="3" t="s">
        <v>18</v>
      </c>
      <c r="H214" s="1">
        <v>2.06351519E9</v>
      </c>
      <c r="I214" s="1">
        <v>8.0</v>
      </c>
      <c r="J214" s="1" t="s">
        <v>19</v>
      </c>
      <c r="K214" s="2" t="s">
        <v>20</v>
      </c>
      <c r="L214" s="4">
        <v>2020.0</v>
      </c>
      <c r="M214" s="5">
        <v>68.46</v>
      </c>
      <c r="N214" s="6" t="str">
        <f t="shared" si="1"/>
        <v>2063515190</v>
      </c>
      <c r="O214" s="8">
        <v>8.46694E9</v>
      </c>
      <c r="P214" s="8" t="str">
        <f t="shared" si="2"/>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5" ht="15.75" customHeight="1">
      <c r="A215" s="1">
        <v>2.0635152E9</v>
      </c>
      <c r="B215" s="2">
        <v>7.326909807E9</v>
      </c>
      <c r="C215" s="3" t="s">
        <v>353</v>
      </c>
      <c r="D215" s="3" t="s">
        <v>354</v>
      </c>
      <c r="E215" s="3" t="s">
        <v>355</v>
      </c>
      <c r="F215" s="3" t="s">
        <v>17</v>
      </c>
      <c r="G215" s="3" t="s">
        <v>18</v>
      </c>
      <c r="H215" s="1">
        <v>2.0635152E9</v>
      </c>
      <c r="I215" s="1">
        <v>2.0</v>
      </c>
      <c r="J215" s="1" t="s">
        <v>19</v>
      </c>
      <c r="K215" s="2" t="s">
        <v>20</v>
      </c>
      <c r="L215" s="4">
        <v>2018.0</v>
      </c>
      <c r="M215" s="5">
        <v>28.22</v>
      </c>
      <c r="N215" s="6" t="str">
        <f t="shared" si="1"/>
        <v>2063515200</v>
      </c>
      <c r="O215" s="8" t="s">
        <v>356</v>
      </c>
      <c r="P215" s="8" t="str">
        <f t="shared" si="2"/>
        <v>ВТУЛКА ПОДВИЖНАЯ, ДИАМ. 76Х35, ВЫСОТА 48,9 ММ, СТАЛЬНАЯ/МЕХ.ОБРАБОТКА, ТОЧЕНИЕ,ФРЕЗЕРОВАНИЕ/, ДЛЯ МОДУЛЯ ВЫРАВНИВАНИЯ АРМАТУРЫ ГИБОЧНОГО СТАНКА</v>
      </c>
    </row>
    <row r="216" ht="15.75" customHeight="1">
      <c r="A216" s="1">
        <v>2.0635152E9</v>
      </c>
      <c r="B216" s="2">
        <v>7.326909807E9</v>
      </c>
      <c r="C216" s="3" t="s">
        <v>353</v>
      </c>
      <c r="D216" s="3" t="s">
        <v>354</v>
      </c>
      <c r="E216" s="3" t="s">
        <v>357</v>
      </c>
      <c r="F216" s="3" t="s">
        <v>17</v>
      </c>
      <c r="G216" s="3" t="s">
        <v>18</v>
      </c>
      <c r="H216" s="1">
        <v>2.0635152E9</v>
      </c>
      <c r="I216" s="1">
        <v>3.0</v>
      </c>
      <c r="J216" s="1" t="s">
        <v>19</v>
      </c>
      <c r="K216" s="2" t="s">
        <v>20</v>
      </c>
      <c r="L216" s="4">
        <v>2020.0</v>
      </c>
      <c r="M216" s="5">
        <v>33.53</v>
      </c>
      <c r="N216" s="6" t="str">
        <f t="shared" si="1"/>
        <v>2063515200</v>
      </c>
      <c r="O216" s="8" t="s">
        <v>356</v>
      </c>
      <c r="P216"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7" ht="15.75" customHeight="1">
      <c r="A217" s="1">
        <v>2.0635152E9</v>
      </c>
      <c r="B217" s="2">
        <v>7.326909807E9</v>
      </c>
      <c r="C217" s="3" t="s">
        <v>353</v>
      </c>
      <c r="D217" s="3" t="s">
        <v>354</v>
      </c>
      <c r="E217" s="3" t="s">
        <v>357</v>
      </c>
      <c r="F217" s="3" t="s">
        <v>17</v>
      </c>
      <c r="G217" s="3" t="s">
        <v>18</v>
      </c>
      <c r="H217" s="1">
        <v>2.0635152E9</v>
      </c>
      <c r="I217" s="1">
        <v>1.0</v>
      </c>
      <c r="J217" s="1" t="s">
        <v>19</v>
      </c>
      <c r="K217" s="2" t="s">
        <v>20</v>
      </c>
      <c r="L217" s="4">
        <v>2020.0</v>
      </c>
      <c r="M217" s="5">
        <v>33.53</v>
      </c>
      <c r="N217" s="6" t="str">
        <f t="shared" si="1"/>
        <v>2063515200</v>
      </c>
      <c r="O217" s="8" t="s">
        <v>356</v>
      </c>
      <c r="P217"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8" ht="15.75" customHeight="1">
      <c r="A218" s="1">
        <v>2.0635152E9</v>
      </c>
      <c r="B218" s="2">
        <v>7.326909807E9</v>
      </c>
      <c r="C218" s="3" t="s">
        <v>353</v>
      </c>
      <c r="D218" s="3" t="s">
        <v>354</v>
      </c>
      <c r="E218" s="3" t="s">
        <v>357</v>
      </c>
      <c r="F218" s="3" t="s">
        <v>17</v>
      </c>
      <c r="G218" s="3" t="s">
        <v>18</v>
      </c>
      <c r="H218" s="1">
        <v>2.0635152E9</v>
      </c>
      <c r="I218" s="1">
        <v>1.0</v>
      </c>
      <c r="J218" s="1" t="s">
        <v>19</v>
      </c>
      <c r="K218" s="2" t="s">
        <v>20</v>
      </c>
      <c r="L218" s="4">
        <v>2019.0</v>
      </c>
      <c r="M218" s="5">
        <v>33.53</v>
      </c>
      <c r="N218" s="6" t="str">
        <f t="shared" si="1"/>
        <v>2063515200</v>
      </c>
      <c r="O218" s="8" t="s">
        <v>356</v>
      </c>
      <c r="P218"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9" ht="15.75" customHeight="1">
      <c r="A219" s="1">
        <v>2.0635152E9</v>
      </c>
      <c r="B219" s="2">
        <v>7.326909807E9</v>
      </c>
      <c r="C219" s="3" t="s">
        <v>353</v>
      </c>
      <c r="D219" s="3" t="s">
        <v>354</v>
      </c>
      <c r="E219" s="3" t="s">
        <v>357</v>
      </c>
      <c r="F219" s="3" t="s">
        <v>17</v>
      </c>
      <c r="G219" s="3" t="s">
        <v>18</v>
      </c>
      <c r="H219" s="1">
        <v>2.0635152E9</v>
      </c>
      <c r="I219" s="1">
        <v>2.0</v>
      </c>
      <c r="J219" s="1" t="s">
        <v>19</v>
      </c>
      <c r="K219" s="2" t="s">
        <v>20</v>
      </c>
      <c r="L219" s="4">
        <v>2020.0</v>
      </c>
      <c r="M219" s="5">
        <v>33.53</v>
      </c>
      <c r="N219" s="6" t="str">
        <f t="shared" si="1"/>
        <v>2063515200</v>
      </c>
      <c r="O219" s="8" t="s">
        <v>356</v>
      </c>
      <c r="P219"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20" ht="15.75" customHeight="1">
      <c r="A220" s="1">
        <v>2.06351525E9</v>
      </c>
      <c r="B220" s="2">
        <v>7.3181569E9</v>
      </c>
      <c r="C220" s="3" t="s">
        <v>358</v>
      </c>
      <c r="D220" s="3" t="s">
        <v>359</v>
      </c>
      <c r="E220" s="3" t="s">
        <v>360</v>
      </c>
      <c r="F220" s="3" t="s">
        <v>17</v>
      </c>
      <c r="G220" s="3" t="s">
        <v>18</v>
      </c>
      <c r="H220" s="1">
        <v>2.06351525E9</v>
      </c>
      <c r="I220" s="1">
        <v>2.0</v>
      </c>
      <c r="J220" s="1" t="s">
        <v>19</v>
      </c>
      <c r="K220" s="2" t="s">
        <v>20</v>
      </c>
      <c r="L220" s="4">
        <v>2017.0</v>
      </c>
      <c r="M220" s="5">
        <v>2.965</v>
      </c>
      <c r="N220" s="6" t="str">
        <f t="shared" si="1"/>
        <v>2063515250</v>
      </c>
      <c r="O220" s="8">
        <v>7.3181569E9</v>
      </c>
      <c r="P220" s="8" t="str">
        <f t="shared" si="2"/>
        <v>ВИНТ ФИКСАЦИИ БАРАБАНА, M20X60 ДЛЯ МАШИНЫ ГИБОЧНОЙ С АВТОМАТИЧЕСКИМ УПРАВЛЕНИЕМ ЭЛЕКТРОФИЦИРОВАННОЙ, МОДЕЛЬ FORMULA 14</v>
      </c>
    </row>
    <row r="221" ht="15.75" customHeight="1">
      <c r="A221" s="1">
        <v>2.06351525E9</v>
      </c>
      <c r="B221" s="2">
        <v>7.3181569E9</v>
      </c>
      <c r="C221" s="3" t="s">
        <v>358</v>
      </c>
      <c r="D221" s="3" t="s">
        <v>359</v>
      </c>
      <c r="E221" s="3" t="s">
        <v>361</v>
      </c>
      <c r="F221" s="3" t="s">
        <v>17</v>
      </c>
      <c r="G221" s="3" t="s">
        <v>18</v>
      </c>
      <c r="H221" s="1">
        <v>2.06351525E9</v>
      </c>
      <c r="I221" s="1">
        <v>2.0</v>
      </c>
      <c r="J221" s="1" t="s">
        <v>19</v>
      </c>
      <c r="K221" s="2" t="s">
        <v>20</v>
      </c>
      <c r="L221" s="4">
        <v>2019.0</v>
      </c>
      <c r="M221" s="5">
        <v>3.57</v>
      </c>
      <c r="N221" s="6" t="str">
        <f t="shared" si="1"/>
        <v>2063515250</v>
      </c>
      <c r="O221" s="8">
        <v>7.3181569E9</v>
      </c>
      <c r="P221" s="8" t="str">
        <f t="shared" si="2"/>
        <v>ВИНТ ФИКСАЦИИ БАРАБАНА, M20X60ДЛЯ МАШИНЫ ГИБОЧНОЙ С АВТОМАТИЧЕСКИМ УПРАВЛЕНИЕМ ЭЛЕКТРОФИЦИРОВАННОЙ, МОДЕЛЬ FORMULA 14</v>
      </c>
    </row>
    <row r="222" ht="15.75" customHeight="1">
      <c r="A222" s="1">
        <v>2.06351526E9</v>
      </c>
      <c r="B222" s="2">
        <v>7.318290009E9</v>
      </c>
      <c r="C222" s="3" t="s">
        <v>362</v>
      </c>
      <c r="D222" s="3" t="s">
        <v>363</v>
      </c>
      <c r="E222" s="3" t="s">
        <v>364</v>
      </c>
      <c r="F222" s="3" t="s">
        <v>17</v>
      </c>
      <c r="G222" s="3" t="s">
        <v>18</v>
      </c>
      <c r="H222" s="1">
        <v>2.06351526E9</v>
      </c>
      <c r="I222" s="1">
        <v>8.0</v>
      </c>
      <c r="J222" s="1" t="s">
        <v>19</v>
      </c>
      <c r="K222" s="2" t="s">
        <v>20</v>
      </c>
      <c r="L222" s="4">
        <v>2021.0</v>
      </c>
      <c r="M222" s="5">
        <v>1.61</v>
      </c>
      <c r="N222" s="6" t="str">
        <f t="shared" si="1"/>
        <v>2063515260</v>
      </c>
      <c r="O222" s="8">
        <v>7.318290009E9</v>
      </c>
      <c r="P222" s="8" t="str">
        <f t="shared" si="2"/>
        <v>ФИКСИРУЮЩИЙ ПАЛЕЦ. СТАЛЬНОЙ (ТОЧЕНИЕ) ДЛЯ ФИКСАЦИИ БЛОКА БАРАБАНА К СТАНИНЕ В БЛОКЕ ПРАВКИ СТАНКА FORMULA 14.</v>
      </c>
    </row>
    <row r="223" ht="15.75" customHeight="1">
      <c r="A223" s="1">
        <v>2.06351527E9</v>
      </c>
      <c r="B223" s="2">
        <v>8.46694E9</v>
      </c>
      <c r="C223" s="3" t="s">
        <v>365</v>
      </c>
      <c r="D223" s="3" t="s">
        <v>366</v>
      </c>
      <c r="E223" s="3" t="s">
        <v>367</v>
      </c>
      <c r="F223" s="3" t="s">
        <v>17</v>
      </c>
      <c r="G223" s="3" t="s">
        <v>18</v>
      </c>
      <c r="H223" s="1">
        <v>2.06351527E9</v>
      </c>
      <c r="I223" s="1">
        <v>6.0</v>
      </c>
      <c r="J223" s="1" t="s">
        <v>19</v>
      </c>
      <c r="K223" s="2" t="s">
        <v>20</v>
      </c>
      <c r="L223" s="4">
        <v>2020.0</v>
      </c>
      <c r="M223" s="5">
        <v>3.01</v>
      </c>
      <c r="N223" s="6" t="str">
        <f t="shared" si="1"/>
        <v>2063515270</v>
      </c>
      <c r="O223" s="8">
        <v>8.46694E9</v>
      </c>
      <c r="P223" s="8" t="str">
        <f t="shared" si="2"/>
        <v>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v>
      </c>
    </row>
    <row r="224" ht="15.75" customHeight="1">
      <c r="A224" s="1">
        <v>2.0635157E9</v>
      </c>
      <c r="B224" s="2">
        <v>8.46694E9</v>
      </c>
      <c r="C224" s="3" t="s">
        <v>368</v>
      </c>
      <c r="D224" s="3" t="s">
        <v>369</v>
      </c>
      <c r="E224" s="3" t="s">
        <v>370</v>
      </c>
      <c r="F224" s="3" t="s">
        <v>17</v>
      </c>
      <c r="G224" s="3" t="s">
        <v>18</v>
      </c>
      <c r="H224" s="1">
        <v>2.0635157E9</v>
      </c>
      <c r="I224" s="1">
        <v>4.0</v>
      </c>
      <c r="J224" s="1" t="s">
        <v>19</v>
      </c>
      <c r="K224" s="2" t="s">
        <v>20</v>
      </c>
      <c r="L224" s="4">
        <v>2019.0</v>
      </c>
      <c r="M224" s="5">
        <v>24.95</v>
      </c>
      <c r="N224" s="6" t="str">
        <f t="shared" si="1"/>
        <v>2063515700</v>
      </c>
      <c r="O224" s="8">
        <v>8.46694E9</v>
      </c>
      <c r="P224" s="8" t="str">
        <f t="shared" si="2"/>
        <v>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v>
      </c>
    </row>
    <row r="225" ht="15.75" customHeight="1">
      <c r="A225" s="1">
        <v>2.06351573E9</v>
      </c>
      <c r="B225" s="2">
        <v>7.318159009E9</v>
      </c>
      <c r="C225" s="3" t="s">
        <v>371</v>
      </c>
      <c r="D225" s="3" t="s">
        <v>372</v>
      </c>
      <c r="E225" s="3" t="s">
        <v>373</v>
      </c>
      <c r="F225" s="3" t="s">
        <v>18</v>
      </c>
      <c r="G225" s="3" t="s">
        <v>18</v>
      </c>
      <c r="H225" s="1">
        <v>2.06351573E9</v>
      </c>
      <c r="I225" s="1">
        <v>2.0</v>
      </c>
      <c r="J225" s="1" t="s">
        <v>19</v>
      </c>
      <c r="K225" s="2"/>
      <c r="L225" s="4">
        <v>2019.0</v>
      </c>
      <c r="M225" s="5">
        <v>13.6</v>
      </c>
      <c r="N225" s="6" t="str">
        <f t="shared" si="1"/>
        <v>2063515730</v>
      </c>
      <c r="O225" s="8">
        <v>7.318159009E9</v>
      </c>
      <c r="P225" s="8" t="str">
        <f t="shared" si="2"/>
        <v>Винт стальной с резьбой М20 с шагом резьбы 1,5 мм. Длина резьбовой части 70мм. С цилиндрической головкой под шестигранный ключ</v>
      </c>
    </row>
    <row r="226" ht="15.75" customHeight="1">
      <c r="A226" s="1">
        <v>2.06351581E9</v>
      </c>
      <c r="B226" s="2">
        <v>8.46694E9</v>
      </c>
      <c r="C226" s="3" t="s">
        <v>374</v>
      </c>
      <c r="D226" s="3" t="s">
        <v>375</v>
      </c>
      <c r="E226" s="3" t="s">
        <v>376</v>
      </c>
      <c r="F226" s="3" t="s">
        <v>17</v>
      </c>
      <c r="G226" s="3" t="s">
        <v>18</v>
      </c>
      <c r="H226" s="1">
        <v>2.06351581E9</v>
      </c>
      <c r="I226" s="1">
        <v>5.0</v>
      </c>
      <c r="J226" s="1" t="s">
        <v>19</v>
      </c>
      <c r="K226" s="2" t="s">
        <v>20</v>
      </c>
      <c r="L226" s="4">
        <v>2020.0</v>
      </c>
      <c r="M226" s="5">
        <v>36.19</v>
      </c>
      <c r="N226" s="6" t="str">
        <f t="shared" si="1"/>
        <v>2063515810</v>
      </c>
      <c r="O226" s="8">
        <v>8.46694E9</v>
      </c>
      <c r="P226" s="8" t="str">
        <f t="shared" si="2"/>
        <v>РОЛИК ДЛЯ ПРАВКИ АРМАТУРЫ В ВЕРТИКАЛЬНОМ БЛОКЕ ПРАВКИ АРМАТУРЫ СТАНКА FORMULA 14, СТАЛЬ, ТОЧЕНИЕ,</v>
      </c>
    </row>
    <row r="227" ht="15.75" customHeight="1">
      <c r="A227" s="1">
        <v>2.06351596E9</v>
      </c>
      <c r="B227" s="2">
        <v>8.46694E9</v>
      </c>
      <c r="C227" s="3" t="s">
        <v>377</v>
      </c>
      <c r="D227" s="3" t="s">
        <v>378</v>
      </c>
      <c r="E227" s="3" t="s">
        <v>379</v>
      </c>
      <c r="F227" s="3" t="s">
        <v>17</v>
      </c>
      <c r="G227" s="3" t="s">
        <v>18</v>
      </c>
      <c r="H227" s="1">
        <v>2.06351596E9</v>
      </c>
      <c r="I227" s="1">
        <v>4.0</v>
      </c>
      <c r="J227" s="1" t="s">
        <v>19</v>
      </c>
      <c r="K227" s="2" t="s">
        <v>20</v>
      </c>
      <c r="L227" s="4">
        <v>2020.0</v>
      </c>
      <c r="M227" s="5">
        <v>36.96</v>
      </c>
      <c r="N227" s="6" t="str">
        <f t="shared" si="1"/>
        <v>2063515960</v>
      </c>
      <c r="O227" s="8">
        <v>8.46694E9</v>
      </c>
      <c r="P227" s="8" t="str">
        <f t="shared" si="2"/>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v>
      </c>
    </row>
    <row r="228" ht="15.75" customHeight="1">
      <c r="A228" s="1">
        <v>2.06352113E9</v>
      </c>
      <c r="B228" s="2">
        <v>8.2081E9</v>
      </c>
      <c r="C228" s="3" t="s">
        <v>380</v>
      </c>
      <c r="D228" s="3" t="s">
        <v>381</v>
      </c>
      <c r="E228" s="3" t="s">
        <v>382</v>
      </c>
      <c r="F228" s="3" t="s">
        <v>17</v>
      </c>
      <c r="G228" s="3" t="s">
        <v>18</v>
      </c>
      <c r="H228" s="1">
        <v>2.06352113E9</v>
      </c>
      <c r="I228" s="1">
        <v>3.0</v>
      </c>
      <c r="J228" s="1" t="s">
        <v>19</v>
      </c>
      <c r="K228" s="2" t="s">
        <v>20</v>
      </c>
      <c r="L228" s="4">
        <v>2020.0</v>
      </c>
      <c r="M228" s="5">
        <v>58.24</v>
      </c>
      <c r="N228" s="6" t="str">
        <f t="shared" si="1"/>
        <v>2063521130</v>
      </c>
      <c r="O228" s="8">
        <v>8.2081E9</v>
      </c>
      <c r="P228" s="8" t="str">
        <f t="shared" si="2"/>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29" ht="15.75" customHeight="1">
      <c r="A229" s="1">
        <v>2.06352113E9</v>
      </c>
      <c r="B229" s="2">
        <v>8.2081E9</v>
      </c>
      <c r="C229" s="3" t="s">
        <v>380</v>
      </c>
      <c r="D229" s="3" t="s">
        <v>381</v>
      </c>
      <c r="E229" s="3" t="s">
        <v>383</v>
      </c>
      <c r="F229" s="3" t="s">
        <v>17</v>
      </c>
      <c r="G229" s="3" t="s">
        <v>18</v>
      </c>
      <c r="H229" s="1">
        <v>2.06352113E9</v>
      </c>
      <c r="I229" s="1">
        <v>10.0</v>
      </c>
      <c r="J229" s="1" t="s">
        <v>19</v>
      </c>
      <c r="K229" s="2" t="s">
        <v>20</v>
      </c>
      <c r="L229" s="4">
        <v>2020.0</v>
      </c>
      <c r="M229" s="5">
        <v>58.24</v>
      </c>
      <c r="N229" s="6" t="str">
        <f t="shared" si="1"/>
        <v>2063521130</v>
      </c>
      <c r="O229" s="8">
        <v>8.2081E9</v>
      </c>
      <c r="P229" s="8" t="str">
        <f t="shared" si="2"/>
        <v>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v>
      </c>
    </row>
    <row r="230" ht="15.75" customHeight="1">
      <c r="A230" s="1">
        <v>2.06352113E9</v>
      </c>
      <c r="B230" s="2">
        <v>8.2081E9</v>
      </c>
      <c r="C230" s="3" t="s">
        <v>380</v>
      </c>
      <c r="D230" s="3" t="s">
        <v>381</v>
      </c>
      <c r="E230" s="3" t="s">
        <v>384</v>
      </c>
      <c r="F230" s="3" t="s">
        <v>17</v>
      </c>
      <c r="G230" s="3" t="s">
        <v>18</v>
      </c>
      <c r="H230" s="1">
        <v>2.06352113E9</v>
      </c>
      <c r="I230" s="1">
        <v>16.0</v>
      </c>
      <c r="J230" s="1" t="s">
        <v>19</v>
      </c>
      <c r="K230" s="2" t="s">
        <v>20</v>
      </c>
      <c r="L230" s="4">
        <v>2020.0</v>
      </c>
      <c r="M230" s="5">
        <v>58.24</v>
      </c>
      <c r="N230" s="6" t="str">
        <f t="shared" si="1"/>
        <v>2063521130</v>
      </c>
      <c r="O230" s="8">
        <v>8.2081E9</v>
      </c>
      <c r="P230" s="8" t="str">
        <f t="shared" si="2"/>
        <v>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v>
      </c>
    </row>
    <row r="231" ht="15.75" customHeight="1">
      <c r="A231" s="1">
        <v>2.06352113E9</v>
      </c>
      <c r="B231" s="2">
        <v>8.2081E9</v>
      </c>
      <c r="C231" s="3" t="s">
        <v>380</v>
      </c>
      <c r="D231" s="3" t="s">
        <v>381</v>
      </c>
      <c r="E231" s="3" t="s">
        <v>385</v>
      </c>
      <c r="F231" s="3" t="s">
        <v>17</v>
      </c>
      <c r="G231" s="3" t="s">
        <v>18</v>
      </c>
      <c r="H231" s="1">
        <v>2.06352113E9</v>
      </c>
      <c r="I231" s="1">
        <v>1.0</v>
      </c>
      <c r="J231" s="1" t="s">
        <v>35</v>
      </c>
      <c r="K231" s="2" t="s">
        <v>20</v>
      </c>
      <c r="L231" s="4">
        <v>2021.0</v>
      </c>
      <c r="M231" s="5">
        <v>58.24</v>
      </c>
      <c r="N231" s="6" t="str">
        <f t="shared" si="1"/>
        <v>2063521130</v>
      </c>
      <c r="O231" s="8">
        <v>8.2081E9</v>
      </c>
      <c r="P231" s="8" t="str">
        <f t="shared" si="2"/>
        <v> 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32" ht="15.75" customHeight="1">
      <c r="A232" s="1">
        <v>2.06352115E9</v>
      </c>
      <c r="B232" s="2">
        <v>8.4831095E9</v>
      </c>
      <c r="C232" s="3" t="s">
        <v>386</v>
      </c>
      <c r="D232" s="3" t="s">
        <v>387</v>
      </c>
      <c r="E232" s="3" t="s">
        <v>388</v>
      </c>
      <c r="F232" s="3" t="s">
        <v>17</v>
      </c>
      <c r="G232" s="3" t="s">
        <v>18</v>
      </c>
      <c r="H232" s="1">
        <v>2.06352115E9</v>
      </c>
      <c r="I232" s="1">
        <v>1.0</v>
      </c>
      <c r="J232" s="1" t="s">
        <v>35</v>
      </c>
      <c r="K232" s="2" t="s">
        <v>20</v>
      </c>
      <c r="L232" s="4">
        <v>2021.0</v>
      </c>
      <c r="M232" s="5">
        <v>134.4</v>
      </c>
      <c r="N232" s="6" t="str">
        <f t="shared" si="1"/>
        <v>2063521150</v>
      </c>
      <c r="O232" s="8">
        <v>8.4831095E9</v>
      </c>
      <c r="P232" s="8" t="str">
        <f t="shared" si="2"/>
        <v>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v>
      </c>
    </row>
    <row r="233" ht="15.75" customHeight="1">
      <c r="A233" s="1">
        <v>2.063521161E9</v>
      </c>
      <c r="B233" s="2">
        <v>7.326909807E9</v>
      </c>
      <c r="C233" s="3" t="s">
        <v>389</v>
      </c>
      <c r="D233" s="3" t="s">
        <v>390</v>
      </c>
      <c r="E233" s="3" t="s">
        <v>391</v>
      </c>
      <c r="F233" s="3" t="s">
        <v>17</v>
      </c>
      <c r="G233" s="3" t="s">
        <v>18</v>
      </c>
      <c r="H233" s="1">
        <v>2.063521161E9</v>
      </c>
      <c r="I233" s="1">
        <v>1.0</v>
      </c>
      <c r="J233" s="1" t="s">
        <v>19</v>
      </c>
      <c r="K233" s="2" t="s">
        <v>20</v>
      </c>
      <c r="L233" s="4">
        <v>2020.0</v>
      </c>
      <c r="M233" s="5">
        <v>44.8</v>
      </c>
      <c r="N233" s="6" t="str">
        <f t="shared" si="1"/>
        <v>2063521161</v>
      </c>
      <c r="O233" s="8">
        <v>7.326909807E9</v>
      </c>
      <c r="P233" s="8" t="str">
        <f t="shared" si="2"/>
        <v>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v>
      </c>
    </row>
    <row r="234" ht="15.75" customHeight="1">
      <c r="A234" s="1">
        <v>2.0635212E9</v>
      </c>
      <c r="B234" s="2">
        <v>7.326909807E9</v>
      </c>
      <c r="C234" s="3" t="s">
        <v>392</v>
      </c>
      <c r="D234" s="3" t="s">
        <v>393</v>
      </c>
      <c r="E234" s="3" t="s">
        <v>394</v>
      </c>
      <c r="F234" s="3" t="s">
        <v>17</v>
      </c>
      <c r="G234" s="3" t="s">
        <v>18</v>
      </c>
      <c r="H234" s="1">
        <v>2.0635212E9</v>
      </c>
      <c r="I234" s="1">
        <v>1.0</v>
      </c>
      <c r="J234" s="1" t="s">
        <v>35</v>
      </c>
      <c r="K234" s="2" t="s">
        <v>20</v>
      </c>
      <c r="L234" s="4">
        <v>2021.0</v>
      </c>
      <c r="M234" s="5">
        <v>263.9</v>
      </c>
      <c r="N234" s="6" t="str">
        <f t="shared" si="1"/>
        <v>2063521200</v>
      </c>
      <c r="O234" s="8">
        <v>7.326909807E9</v>
      </c>
      <c r="P234" s="8" t="str">
        <f t="shared" si="2"/>
        <v>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row>
    <row r="235" ht="15.75" customHeight="1">
      <c r="A235" s="1">
        <v>2.06352123E9</v>
      </c>
      <c r="B235" s="2">
        <v>7.326909807E9</v>
      </c>
      <c r="C235" s="3" t="s">
        <v>395</v>
      </c>
      <c r="D235" s="3" t="s">
        <v>396</v>
      </c>
      <c r="E235" s="3" t="s">
        <v>397</v>
      </c>
      <c r="F235" s="3" t="s">
        <v>17</v>
      </c>
      <c r="G235" s="3" t="s">
        <v>18</v>
      </c>
      <c r="H235" s="1">
        <v>2.06352123E9</v>
      </c>
      <c r="I235" s="1">
        <v>1.0</v>
      </c>
      <c r="J235" s="1" t="s">
        <v>35</v>
      </c>
      <c r="K235" s="2" t="s">
        <v>20</v>
      </c>
      <c r="L235" s="4">
        <v>2021.0</v>
      </c>
      <c r="M235" s="5">
        <v>263.9</v>
      </c>
      <c r="N235" s="6" t="str">
        <f t="shared" si="1"/>
        <v>2063521230</v>
      </c>
      <c r="O235" s="8">
        <v>7.326909807E9</v>
      </c>
      <c r="P235" s="8" t="str">
        <f t="shared" si="2"/>
        <v>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row>
    <row r="236" ht="15.75" customHeight="1">
      <c r="A236" s="1">
        <v>2.06352169E9</v>
      </c>
      <c r="B236" s="2">
        <v>8.2081E9</v>
      </c>
      <c r="C236" s="3" t="s">
        <v>398</v>
      </c>
      <c r="D236" s="3" t="s">
        <v>399</v>
      </c>
      <c r="E236" s="3" t="s">
        <v>400</v>
      </c>
      <c r="F236" s="3" t="s">
        <v>17</v>
      </c>
      <c r="G236" s="3" t="s">
        <v>18</v>
      </c>
      <c r="H236" s="1">
        <v>2.06352169E9</v>
      </c>
      <c r="I236" s="1">
        <v>2.0</v>
      </c>
      <c r="J236" s="1" t="s">
        <v>19</v>
      </c>
      <c r="K236" s="2" t="s">
        <v>20</v>
      </c>
      <c r="L236" s="4">
        <v>2017.0</v>
      </c>
      <c r="M236" s="5">
        <v>84.98</v>
      </c>
      <c r="N236" s="6" t="str">
        <f t="shared" si="1"/>
        <v>2063521690</v>
      </c>
      <c r="O236" s="8" t="s">
        <v>401</v>
      </c>
      <c r="P236"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v>
      </c>
    </row>
    <row r="237" ht="15.75" customHeight="1">
      <c r="A237" s="1">
        <v>2.06352169E9</v>
      </c>
      <c r="B237" s="2">
        <v>8.2081E9</v>
      </c>
      <c r="C237" s="3" t="s">
        <v>398</v>
      </c>
      <c r="D237" s="3" t="s">
        <v>399</v>
      </c>
      <c r="E237" s="3" t="s">
        <v>402</v>
      </c>
      <c r="F237" s="3" t="s">
        <v>17</v>
      </c>
      <c r="G237" s="3" t="s">
        <v>18</v>
      </c>
      <c r="H237" s="1">
        <v>2.06352169E9</v>
      </c>
      <c r="I237" s="1">
        <v>10.0</v>
      </c>
      <c r="J237" s="1" t="s">
        <v>19</v>
      </c>
      <c r="K237" s="2" t="s">
        <v>20</v>
      </c>
      <c r="L237" s="4">
        <v>2020.0</v>
      </c>
      <c r="M237" s="5">
        <v>112.0</v>
      </c>
      <c r="N237" s="6" t="str">
        <f t="shared" si="1"/>
        <v>2063521690</v>
      </c>
      <c r="O237" s="8" t="s">
        <v>401</v>
      </c>
      <c r="P237" s="8" t="str">
        <f t="shared" si="2"/>
        <v>НОЖ МОБИЛЬНЫЙ СТАЛЬНОЙ С 4-МЯ РЕЖУЩИМИ КРОМКАМИ. ЗАКРЕПЛЕН НА ПОДВИЖНОЙ ЧАСТИ СИСТЕМЫ РЕЗКИ И СЛУЖИТ ДЛЯ РЕЗКИ АРМАТУРЫ НА ГИБОЧНОЙ СТАНКЕ. КОМПЛЕКТЕ С 8 ВИНТАМИ И 7 БОЛТАМИ. ДЛЯ МАШИНЫ ГИБОЧНОЙ С АВТОМАТИЧЕСКИМ УПРАВЛЕНИЕМ ЭЛЕКТРОФИЦИРОВАННОЙ FORMULA 14.</v>
      </c>
    </row>
    <row r="238" ht="15.75" customHeight="1">
      <c r="A238" s="1">
        <v>2.06352169E9</v>
      </c>
      <c r="B238" s="2">
        <v>8.2081E9</v>
      </c>
      <c r="C238" s="3" t="s">
        <v>398</v>
      </c>
      <c r="D238" s="3" t="s">
        <v>399</v>
      </c>
      <c r="E238" s="3" t="s">
        <v>403</v>
      </c>
      <c r="F238" s="3" t="s">
        <v>17</v>
      </c>
      <c r="G238" s="3" t="s">
        <v>18</v>
      </c>
      <c r="H238" s="1">
        <v>2.06352169E9</v>
      </c>
      <c r="I238" s="1">
        <v>13.0</v>
      </c>
      <c r="J238" s="1" t="s">
        <v>19</v>
      </c>
      <c r="K238" s="2" t="s">
        <v>20</v>
      </c>
      <c r="L238" s="4">
        <v>2021.0</v>
      </c>
      <c r="M238" s="5">
        <v>112.0</v>
      </c>
      <c r="N238" s="6" t="str">
        <f t="shared" si="1"/>
        <v>2063521690</v>
      </c>
      <c r="O238" s="8" t="s">
        <v>401</v>
      </c>
      <c r="P238"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v>
      </c>
    </row>
    <row r="239" ht="15.75" customHeight="1">
      <c r="A239" s="1">
        <v>2.06352169E9</v>
      </c>
      <c r="B239" s="2">
        <v>8.2081E9</v>
      </c>
      <c r="C239" s="3" t="s">
        <v>398</v>
      </c>
      <c r="D239" s="3" t="s">
        <v>399</v>
      </c>
      <c r="E239" s="3" t="s">
        <v>404</v>
      </c>
      <c r="F239" s="3" t="s">
        <v>17</v>
      </c>
      <c r="G239" s="3" t="s">
        <v>18</v>
      </c>
      <c r="H239" s="1">
        <v>2.06352169E9</v>
      </c>
      <c r="I239" s="1">
        <v>10.0</v>
      </c>
      <c r="J239" s="1" t="s">
        <v>35</v>
      </c>
      <c r="K239" s="2" t="s">
        <v>20</v>
      </c>
      <c r="L239" s="4">
        <v>2021.0</v>
      </c>
      <c r="M239" s="5">
        <v>112.0</v>
      </c>
      <c r="N239" s="6" t="str">
        <f t="shared" si="1"/>
        <v>2063521690</v>
      </c>
      <c r="O239" s="8" t="s">
        <v>401</v>
      </c>
      <c r="P239"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 ДЛЯ МАШИНЫ ГИБОЧНОЙ С АВТОМАТИЧЕСКИМ УПРАВЛЕНИЕМ ЭЛЕКТРОФИЦИРОВАННОЙ FORMULA 14НОЖ МОБИЛЬНЫЙ С 4-МЯ РЕЖУЩИМИ КРОМКАМИ 50Х33Х24 В КОМПЛЕКТЕ С 8 ВИНТАМИ И 7 БОЛТАМИ</v>
      </c>
    </row>
    <row r="240" ht="15.75" customHeight="1">
      <c r="A240" s="1">
        <v>2.06352169E9</v>
      </c>
      <c r="B240" s="2">
        <v>8.2081E9</v>
      </c>
      <c r="C240" s="3"/>
      <c r="D240" s="3" t="s">
        <v>399</v>
      </c>
      <c r="E240" s="3" t="s">
        <v>403</v>
      </c>
      <c r="F240" s="3" t="s">
        <v>17</v>
      </c>
      <c r="G240" s="3" t="s">
        <v>18</v>
      </c>
      <c r="H240" s="1">
        <v>2.06352169E9</v>
      </c>
      <c r="I240" s="1">
        <v>3.0</v>
      </c>
      <c r="J240" s="1" t="s">
        <v>35</v>
      </c>
      <c r="K240" s="2" t="s">
        <v>20</v>
      </c>
      <c r="L240" s="4">
        <v>2021.0</v>
      </c>
      <c r="M240" s="5">
        <v>112.0</v>
      </c>
      <c r="N240" s="6" t="str">
        <f t="shared" si="1"/>
        <v>2063521690</v>
      </c>
      <c r="O240" s="8" t="s">
        <v>401</v>
      </c>
      <c r="P240"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v>
      </c>
    </row>
    <row r="241" ht="15.75" customHeight="1">
      <c r="A241" s="1">
        <v>2.06352169E9</v>
      </c>
      <c r="B241" s="2">
        <v>8.2081E9</v>
      </c>
      <c r="C241" s="3" t="s">
        <v>398</v>
      </c>
      <c r="D241" s="3" t="s">
        <v>399</v>
      </c>
      <c r="E241" s="3" t="s">
        <v>405</v>
      </c>
      <c r="F241" s="3" t="s">
        <v>17</v>
      </c>
      <c r="G241" s="3" t="s">
        <v>18</v>
      </c>
      <c r="H241" s="1">
        <v>2.06352169E9</v>
      </c>
      <c r="I241" s="1">
        <v>2.0</v>
      </c>
      <c r="J241" s="1" t="s">
        <v>19</v>
      </c>
      <c r="K241" s="2" t="s">
        <v>20</v>
      </c>
      <c r="L241" s="4">
        <v>2017.0</v>
      </c>
      <c r="M241" s="5">
        <v>50.0</v>
      </c>
      <c r="N241" s="6" t="str">
        <f t="shared" si="1"/>
        <v>2063521690</v>
      </c>
      <c r="O241" s="8" t="s">
        <v>401</v>
      </c>
      <c r="P241" s="8" t="str">
        <f t="shared" si="2"/>
        <v>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v>
      </c>
    </row>
    <row r="242" ht="15.75" customHeight="1">
      <c r="A242" s="1">
        <v>2.06352169E9</v>
      </c>
      <c r="B242" s="2">
        <v>8.46694E9</v>
      </c>
      <c r="C242" s="3" t="s">
        <v>398</v>
      </c>
      <c r="D242" s="3" t="s">
        <v>399</v>
      </c>
      <c r="E242" s="3" t="s">
        <v>405</v>
      </c>
      <c r="F242" s="3" t="s">
        <v>17</v>
      </c>
      <c r="G242" s="3" t="s">
        <v>18</v>
      </c>
      <c r="H242" s="1">
        <v>2.06352169E9</v>
      </c>
      <c r="I242" s="1">
        <v>1.0</v>
      </c>
      <c r="J242" s="1" t="s">
        <v>19</v>
      </c>
      <c r="K242" s="2" t="s">
        <v>20</v>
      </c>
      <c r="L242" s="4">
        <v>2020.0</v>
      </c>
      <c r="M242" s="5">
        <v>50.0</v>
      </c>
      <c r="N242" s="6" t="str">
        <f t="shared" si="1"/>
        <v>2063521690</v>
      </c>
      <c r="O242" s="8" t="s">
        <v>401</v>
      </c>
      <c r="P242" s="8" t="str">
        <f t="shared" si="2"/>
        <v>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v>
      </c>
    </row>
    <row r="243" ht="15.75" customHeight="1">
      <c r="A243" s="1">
        <v>2.06352171E9</v>
      </c>
      <c r="B243" s="2">
        <v>8.483908909E9</v>
      </c>
      <c r="C243" s="3" t="s">
        <v>406</v>
      </c>
      <c r="D243" s="3" t="s">
        <v>407</v>
      </c>
      <c r="E243" s="3" t="s">
        <v>408</v>
      </c>
      <c r="F243" s="3" t="s">
        <v>17</v>
      </c>
      <c r="G243" s="3" t="s">
        <v>18</v>
      </c>
      <c r="H243" s="1">
        <v>2.06352171E9</v>
      </c>
      <c r="I243" s="1">
        <v>1.0</v>
      </c>
      <c r="J243" s="1" t="s">
        <v>35</v>
      </c>
      <c r="K243" s="2" t="s">
        <v>20</v>
      </c>
      <c r="L243" s="4">
        <v>2021.0</v>
      </c>
      <c r="M243" s="5">
        <v>145.6</v>
      </c>
      <c r="N243" s="6" t="str">
        <f t="shared" si="1"/>
        <v>2063521710</v>
      </c>
      <c r="O243" s="8">
        <v>8.483908909E9</v>
      </c>
      <c r="P243" s="8" t="str">
        <f t="shared" si="2"/>
        <v>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v>
      </c>
    </row>
    <row r="244" ht="15.75" customHeight="1">
      <c r="A244" s="1">
        <v>2.06352172E9</v>
      </c>
      <c r="B244" s="2">
        <v>8.2081E9</v>
      </c>
      <c r="C244" s="3" t="s">
        <v>409</v>
      </c>
      <c r="D244" s="3" t="s">
        <v>399</v>
      </c>
      <c r="E244" s="3" t="s">
        <v>410</v>
      </c>
      <c r="F244" s="3" t="s">
        <v>17</v>
      </c>
      <c r="G244" s="3" t="s">
        <v>18</v>
      </c>
      <c r="H244" s="1">
        <v>2.06352172E9</v>
      </c>
      <c r="I244" s="1">
        <v>1.0</v>
      </c>
      <c r="J244" s="1" t="s">
        <v>19</v>
      </c>
      <c r="K244" s="2" t="s">
        <v>20</v>
      </c>
      <c r="L244" s="4">
        <v>2017.0</v>
      </c>
      <c r="M244" s="5">
        <v>166.5</v>
      </c>
      <c r="N244" s="6" t="str">
        <f t="shared" si="1"/>
        <v>2063521720</v>
      </c>
      <c r="O244" s="8">
        <v>8.2081E9</v>
      </c>
      <c r="P244" s="8" t="str">
        <f t="shared" si="2"/>
        <v>РЕЖУЩИЙ ОПОРНЫЙ БЛОК -НОЖ ФИКСИРОВАННЫЙ СТАЛЬНОЙ ПРЯМОУГОЛЬНОГО СЕЧЕНИЯ, РАЗМ. 2XD.10-4, ЗАКРЕПЛЕН НА СТАНКЕ В МЕСТЕ ОТРЕЗАНИЯ ПРИ ОБРАБОТКЕ АРМАТУРЫ ИЗ ДВУХ БУХТ ПРОВОЛОКИ ДИАМЕТРОМ 10 ММ. ПОСТАВЛЯЕТСЯ В КОМПЛЕКТЕ С БОЛТАМИ И ШАЙБАМИ.ДЛЯ ГИБОЧНОГО СТАНКА FORMULA 14</v>
      </c>
    </row>
    <row r="245" ht="15.75" customHeight="1">
      <c r="A245" s="1">
        <v>2.06352173E9</v>
      </c>
      <c r="B245" s="2">
        <v>8.2081E9</v>
      </c>
      <c r="C245" s="3" t="s">
        <v>411</v>
      </c>
      <c r="D245" s="3" t="s">
        <v>399</v>
      </c>
      <c r="E245" s="3" t="s">
        <v>412</v>
      </c>
      <c r="F245" s="3" t="s">
        <v>17</v>
      </c>
      <c r="G245" s="3" t="s">
        <v>18</v>
      </c>
      <c r="H245" s="1">
        <v>2.06352173E9</v>
      </c>
      <c r="I245" s="1">
        <v>1.0</v>
      </c>
      <c r="J245" s="1" t="s">
        <v>19</v>
      </c>
      <c r="K245" s="2" t="s">
        <v>20</v>
      </c>
      <c r="L245" s="4">
        <v>2017.0</v>
      </c>
      <c r="M245" s="5">
        <v>168.42</v>
      </c>
      <c r="N245" s="6" t="str">
        <f t="shared" si="1"/>
        <v>2063521730</v>
      </c>
      <c r="O245" s="8">
        <v>8.2081E9</v>
      </c>
      <c r="P245" s="8" t="str">
        <f t="shared" si="2"/>
        <v>РЕЖУЩИЙ ОПОРНЫЙ БЛОК-НОЖ ФИКСИРОВАННЫЙ СТАЛЬНОЙ ПРЯМОУГОЛЬНОГО СЕЧЕНИЯ, РАЗМ. 2XD.6/8-4, ЗАКРЕПЛЕН НА СТАНКЕ В МЕСТЕ ОТРЕЗАНИЯ ПРИ ОБРАБОТКЕ АРМАТУРЫ ИЗ ДВУХ БУХТ ПРОВОЛОКИ ДИАМЕТРОМ 6 - 8 ММ. ПОСТАВЛЯЕТСЯ В КОМПЛЕКТЕ С БОЛТАМИ И ШАЙБАМИ.ДЛЯ ГИБОЧНОГО СТАНКА FORMULA 14</v>
      </c>
    </row>
    <row r="246" ht="15.75" customHeight="1">
      <c r="A246" s="1">
        <v>2.06352512E9</v>
      </c>
      <c r="B246" s="2">
        <v>7.326909807E9</v>
      </c>
      <c r="C246" s="3" t="s">
        <v>413</v>
      </c>
      <c r="D246" s="3" t="s">
        <v>414</v>
      </c>
      <c r="E246" s="3" t="s">
        <v>415</v>
      </c>
      <c r="F246" s="3" t="s">
        <v>17</v>
      </c>
      <c r="G246" s="3" t="s">
        <v>18</v>
      </c>
      <c r="H246" s="1">
        <v>2.06352512E9</v>
      </c>
      <c r="I246" s="1">
        <v>1.0</v>
      </c>
      <c r="J246" s="1" t="s">
        <v>19</v>
      </c>
      <c r="K246" s="2" t="s">
        <v>20</v>
      </c>
      <c r="L246" s="4">
        <v>2020.0</v>
      </c>
      <c r="M246" s="5">
        <v>18.97</v>
      </c>
      <c r="N246" s="6" t="str">
        <f t="shared" si="1"/>
        <v>2063525120</v>
      </c>
      <c r="O246" s="8">
        <v>7.326909807E9</v>
      </c>
      <c r="P246" s="8" t="str">
        <f t="shared" si="2"/>
        <v>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row>
    <row r="247" ht="15.75" customHeight="1">
      <c r="A247" s="1">
        <v>2.06352543E9</v>
      </c>
      <c r="B247" s="2">
        <v>7.326909807E9</v>
      </c>
      <c r="C247" s="3" t="s">
        <v>416</v>
      </c>
      <c r="D247" s="3" t="s">
        <v>417</v>
      </c>
      <c r="E247" s="3" t="s">
        <v>418</v>
      </c>
      <c r="F247" s="3" t="s">
        <v>17</v>
      </c>
      <c r="G247" s="3" t="s">
        <v>18</v>
      </c>
      <c r="H247" s="1">
        <v>2.06352543E9</v>
      </c>
      <c r="I247" s="1">
        <v>2.0</v>
      </c>
      <c r="J247" s="1" t="s">
        <v>19</v>
      </c>
      <c r="K247" s="2" t="s">
        <v>20</v>
      </c>
      <c r="L247" s="4">
        <v>2018.0</v>
      </c>
      <c r="M247" s="5">
        <v>31.945</v>
      </c>
      <c r="N247" s="6" t="str">
        <f t="shared" si="1"/>
        <v>2063525430</v>
      </c>
      <c r="O247" s="8">
        <v>7.326909807E9</v>
      </c>
      <c r="P247"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48" ht="15.75" customHeight="1">
      <c r="A248" s="1">
        <v>2.06352543E9</v>
      </c>
      <c r="B248" s="2">
        <v>7.326909807E9</v>
      </c>
      <c r="C248" s="3" t="s">
        <v>416</v>
      </c>
      <c r="D248" s="3" t="s">
        <v>417</v>
      </c>
      <c r="E248" s="3" t="s">
        <v>418</v>
      </c>
      <c r="F248" s="3" t="s">
        <v>17</v>
      </c>
      <c r="G248" s="3" t="s">
        <v>18</v>
      </c>
      <c r="H248" s="1">
        <v>2.06352543E9</v>
      </c>
      <c r="I248" s="1">
        <v>2.0</v>
      </c>
      <c r="J248" s="1" t="s">
        <v>19</v>
      </c>
      <c r="K248" s="2" t="s">
        <v>20</v>
      </c>
      <c r="L248" s="4">
        <v>2019.0</v>
      </c>
      <c r="M248" s="5">
        <v>28.0</v>
      </c>
      <c r="N248" s="6" t="str">
        <f t="shared" si="1"/>
        <v>2063525430</v>
      </c>
      <c r="O248" s="8">
        <v>7.326909807E9</v>
      </c>
      <c r="P248"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49" ht="15.75" customHeight="1">
      <c r="A249" s="1">
        <v>2.06352543E9</v>
      </c>
      <c r="B249" s="2">
        <v>7.326909807E9</v>
      </c>
      <c r="C249" s="3" t="s">
        <v>416</v>
      </c>
      <c r="D249" s="3" t="s">
        <v>417</v>
      </c>
      <c r="E249" s="3" t="s">
        <v>419</v>
      </c>
      <c r="F249" s="3" t="s">
        <v>17</v>
      </c>
      <c r="G249" s="3" t="s">
        <v>18</v>
      </c>
      <c r="H249" s="1">
        <v>2.06352543E9</v>
      </c>
      <c r="I249" s="1">
        <v>2.0</v>
      </c>
      <c r="J249" s="1" t="s">
        <v>19</v>
      </c>
      <c r="K249" s="2" t="s">
        <v>20</v>
      </c>
      <c r="L249" s="4">
        <v>2018.0</v>
      </c>
      <c r="M249" s="5">
        <v>31.98</v>
      </c>
      <c r="N249" s="6" t="str">
        <f t="shared" si="1"/>
        <v>2063525430</v>
      </c>
      <c r="O249" s="8">
        <v>7.326909807E9</v>
      </c>
      <c r="P249"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50" ht="15.75" customHeight="1">
      <c r="A250" s="1">
        <v>2.06352545E9</v>
      </c>
      <c r="B250" s="2">
        <v>7.3181549E9</v>
      </c>
      <c r="C250" s="3" t="s">
        <v>420</v>
      </c>
      <c r="D250" s="3" t="s">
        <v>421</v>
      </c>
      <c r="E250" s="3" t="s">
        <v>422</v>
      </c>
      <c r="F250" s="3" t="s">
        <v>17</v>
      </c>
      <c r="G250" s="3" t="s">
        <v>18</v>
      </c>
      <c r="H250" s="1">
        <v>2.06352545E9</v>
      </c>
      <c r="I250" s="1">
        <v>1.0</v>
      </c>
      <c r="J250" s="1" t="s">
        <v>19</v>
      </c>
      <c r="K250" s="2" t="s">
        <v>20</v>
      </c>
      <c r="L250" s="4">
        <v>2020.0</v>
      </c>
      <c r="M250" s="5">
        <v>164.64</v>
      </c>
      <c r="N250" s="6" t="str">
        <f t="shared" si="1"/>
        <v>2063525450</v>
      </c>
      <c r="O250" s="8">
        <v>7.3181549E9</v>
      </c>
      <c r="P250" s="8" t="str">
        <f t="shared" si="2"/>
        <v>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v>
      </c>
    </row>
    <row r="251" ht="15.75" customHeight="1">
      <c r="A251" s="1">
        <v>2.063535061E9</v>
      </c>
      <c r="B251" s="2">
        <v>8.46694E9</v>
      </c>
      <c r="C251" s="3" t="s">
        <v>423</v>
      </c>
      <c r="D251" s="3" t="s">
        <v>424</v>
      </c>
      <c r="E251" s="3" t="s">
        <v>425</v>
      </c>
      <c r="F251" s="3" t="s">
        <v>17</v>
      </c>
      <c r="G251" s="3" t="s">
        <v>18</v>
      </c>
      <c r="H251" s="1">
        <v>2.063535061E9</v>
      </c>
      <c r="I251" s="1">
        <v>15.0</v>
      </c>
      <c r="J251" s="1" t="s">
        <v>19</v>
      </c>
      <c r="K251" s="2" t="s">
        <v>20</v>
      </c>
      <c r="L251" s="4">
        <v>2017.0</v>
      </c>
      <c r="M251" s="5">
        <v>33.342</v>
      </c>
      <c r="N251" s="6" t="str">
        <f t="shared" si="1"/>
        <v>2063535061</v>
      </c>
      <c r="O251" s="8" t="s">
        <v>279</v>
      </c>
      <c r="P251"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252" ht="15.75" customHeight="1">
      <c r="A252" s="1">
        <v>2.063535061E9</v>
      </c>
      <c r="B252" s="2">
        <v>8.46694E9</v>
      </c>
      <c r="C252" s="3" t="s">
        <v>423</v>
      </c>
      <c r="D252" s="3" t="s">
        <v>424</v>
      </c>
      <c r="E252" s="3" t="s">
        <v>426</v>
      </c>
      <c r="F252" s="3" t="s">
        <v>17</v>
      </c>
      <c r="G252" s="3" t="s">
        <v>18</v>
      </c>
      <c r="H252" s="1">
        <v>2.063535061E9</v>
      </c>
      <c r="I252" s="1">
        <v>18.0</v>
      </c>
      <c r="J252" s="1" t="s">
        <v>19</v>
      </c>
      <c r="K252" s="2" t="s">
        <v>20</v>
      </c>
      <c r="L252" s="4">
        <v>2020.0</v>
      </c>
      <c r="M252" s="5">
        <v>39.83</v>
      </c>
      <c r="N252" s="6" t="str">
        <f t="shared" si="1"/>
        <v>2063535061</v>
      </c>
      <c r="O252" s="8" t="s">
        <v>279</v>
      </c>
      <c r="P252" s="8" t="str">
        <f t="shared" si="2"/>
        <v>РОЛИК ПРАВКИ H=39 DE=89 DI=55РОЛИК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3" ht="15.75" customHeight="1">
      <c r="A253" s="1">
        <v>2.063535061E9</v>
      </c>
      <c r="B253" s="2">
        <v>8.46694E9</v>
      </c>
      <c r="C253" s="3" t="s">
        <v>423</v>
      </c>
      <c r="D253" s="3" t="s">
        <v>424</v>
      </c>
      <c r="E253" s="3" t="s">
        <v>427</v>
      </c>
      <c r="F253" s="3" t="s">
        <v>17</v>
      </c>
      <c r="G253" s="3" t="s">
        <v>18</v>
      </c>
      <c r="H253" s="1">
        <v>2.063535061E9</v>
      </c>
      <c r="I253" s="1">
        <v>4.0</v>
      </c>
      <c r="J253" s="1" t="s">
        <v>19</v>
      </c>
      <c r="K253" s="2" t="s">
        <v>20</v>
      </c>
      <c r="L253" s="4">
        <v>2017.0</v>
      </c>
      <c r="M253" s="5">
        <v>33.3425</v>
      </c>
      <c r="N253" s="6" t="str">
        <f t="shared" si="1"/>
        <v>2063535061</v>
      </c>
      <c r="O253" s="8" t="s">
        <v>279</v>
      </c>
      <c r="P253"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ГИБОЧНОГО СТАНКА ДЛЯ РЕЗКИ СТЕРЖНЕВОЙ АРМАТУРЫ RETA 13</v>
      </c>
    </row>
    <row r="254" ht="15.75" customHeight="1">
      <c r="A254" s="1">
        <v>2.063535061E9</v>
      </c>
      <c r="B254" s="2">
        <v>8.46694E9</v>
      </c>
      <c r="C254" s="3" t="s">
        <v>423</v>
      </c>
      <c r="D254" s="3" t="s">
        <v>424</v>
      </c>
      <c r="E254" s="3" t="s">
        <v>428</v>
      </c>
      <c r="F254" s="3" t="s">
        <v>17</v>
      </c>
      <c r="G254" s="3" t="s">
        <v>18</v>
      </c>
      <c r="H254" s="1">
        <v>2.063535061E9</v>
      </c>
      <c r="I254" s="1">
        <v>10.0</v>
      </c>
      <c r="J254" s="1" t="s">
        <v>19</v>
      </c>
      <c r="K254" s="2" t="s">
        <v>20</v>
      </c>
      <c r="L254" s="4">
        <v>2019.0</v>
      </c>
      <c r="M254" s="5">
        <v>39.83</v>
      </c>
      <c r="N254" s="6" t="str">
        <f t="shared" si="1"/>
        <v>2063535061</v>
      </c>
      <c r="O254" s="8" t="s">
        <v>279</v>
      </c>
      <c r="P254"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5" ht="15.75" customHeight="1">
      <c r="A255" s="1">
        <v>2.063535061E9</v>
      </c>
      <c r="B255" s="2">
        <v>8.46694E9</v>
      </c>
      <c r="C255" s="3" t="s">
        <v>423</v>
      </c>
      <c r="D255" s="3" t="s">
        <v>424</v>
      </c>
      <c r="E255" s="3" t="s">
        <v>428</v>
      </c>
      <c r="F255" s="3" t="s">
        <v>17</v>
      </c>
      <c r="G255" s="3" t="s">
        <v>18</v>
      </c>
      <c r="H255" s="1">
        <v>2.063535061E9</v>
      </c>
      <c r="I255" s="1">
        <v>1.0</v>
      </c>
      <c r="J255" s="1" t="s">
        <v>19</v>
      </c>
      <c r="K255" s="2" t="s">
        <v>20</v>
      </c>
      <c r="L255" s="4">
        <v>2019.0</v>
      </c>
      <c r="M255" s="5">
        <v>39.62</v>
      </c>
      <c r="N255" s="6" t="str">
        <f t="shared" si="1"/>
        <v>2063535061</v>
      </c>
      <c r="O255" s="8" t="s">
        <v>279</v>
      </c>
      <c r="P255"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6" ht="15.75" customHeight="1">
      <c r="A256" s="1">
        <v>2.063535061E9</v>
      </c>
      <c r="B256" s="2">
        <v>8.46694E9</v>
      </c>
      <c r="C256" s="3" t="s">
        <v>423</v>
      </c>
      <c r="D256" s="3" t="s">
        <v>424</v>
      </c>
      <c r="E256" s="3" t="s">
        <v>428</v>
      </c>
      <c r="F256" s="3" t="s">
        <v>17</v>
      </c>
      <c r="G256" s="3" t="s">
        <v>18</v>
      </c>
      <c r="H256" s="1">
        <v>2.063535061E9</v>
      </c>
      <c r="I256" s="1">
        <v>1.0</v>
      </c>
      <c r="J256" s="1" t="s">
        <v>19</v>
      </c>
      <c r="K256" s="2" t="s">
        <v>20</v>
      </c>
      <c r="L256" s="4">
        <v>2020.0</v>
      </c>
      <c r="M256" s="5">
        <v>39.83</v>
      </c>
      <c r="N256" s="6" t="str">
        <f t="shared" si="1"/>
        <v>2063535061</v>
      </c>
      <c r="O256" s="8" t="s">
        <v>279</v>
      </c>
      <c r="P256"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7" ht="15.75" customHeight="1">
      <c r="A257" s="1">
        <v>2.063535061E9</v>
      </c>
      <c r="B257" s="2">
        <v>8.2089E9</v>
      </c>
      <c r="C257" s="3" t="s">
        <v>423</v>
      </c>
      <c r="D257" s="3" t="s">
        <v>424</v>
      </c>
      <c r="E257" s="3" t="s">
        <v>425</v>
      </c>
      <c r="F257" s="3" t="s">
        <v>18</v>
      </c>
      <c r="G257" s="3" t="s">
        <v>18</v>
      </c>
      <c r="H257" s="1">
        <v>2.063535061E9</v>
      </c>
      <c r="I257" s="1">
        <v>2.0</v>
      </c>
      <c r="J257" s="1" t="s">
        <v>19</v>
      </c>
      <c r="K257" s="2" t="s">
        <v>20</v>
      </c>
      <c r="L257" s="4">
        <v>2019.0</v>
      </c>
      <c r="M257" s="5">
        <v>19.62</v>
      </c>
      <c r="N257" s="6" t="str">
        <f t="shared" si="1"/>
        <v>2063535061</v>
      </c>
      <c r="O257" s="8" t="s">
        <v>279</v>
      </c>
      <c r="P257"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258" ht="15.75" customHeight="1">
      <c r="A258" s="1">
        <v>2.063535061E9</v>
      </c>
      <c r="B258" s="2">
        <v>8.46694E9</v>
      </c>
      <c r="C258" s="3" t="s">
        <v>423</v>
      </c>
      <c r="D258" s="3" t="s">
        <v>424</v>
      </c>
      <c r="E258" s="3" t="s">
        <v>428</v>
      </c>
      <c r="F258" s="3" t="s">
        <v>17</v>
      </c>
      <c r="G258" s="3" t="s">
        <v>18</v>
      </c>
      <c r="H258" s="1">
        <v>2.063535061E9</v>
      </c>
      <c r="I258" s="1">
        <v>10.0</v>
      </c>
      <c r="J258" s="1" t="s">
        <v>35</v>
      </c>
      <c r="K258" s="2" t="s">
        <v>20</v>
      </c>
      <c r="L258" s="4">
        <v>2021.0</v>
      </c>
      <c r="M258" s="5">
        <v>39.83</v>
      </c>
      <c r="N258" s="6" t="str">
        <f t="shared" si="1"/>
        <v>2063535061</v>
      </c>
      <c r="O258" s="8" t="s">
        <v>279</v>
      </c>
      <c r="P258"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9" ht="15.75" customHeight="1">
      <c r="A259" s="1">
        <v>2.063535062E9</v>
      </c>
      <c r="B259" s="2">
        <v>8.46694E9</v>
      </c>
      <c r="C259" s="3" t="s">
        <v>429</v>
      </c>
      <c r="D259" s="3" t="s">
        <v>430</v>
      </c>
      <c r="E259" s="3" t="s">
        <v>431</v>
      </c>
      <c r="F259" s="3" t="s">
        <v>17</v>
      </c>
      <c r="G259" s="3" t="s">
        <v>18</v>
      </c>
      <c r="H259" s="1">
        <v>2.063535062E9</v>
      </c>
      <c r="I259" s="1">
        <v>6.0</v>
      </c>
      <c r="J259" s="1" t="s">
        <v>19</v>
      </c>
      <c r="K259" s="2" t="s">
        <v>20</v>
      </c>
      <c r="L259" s="4">
        <v>2017.0</v>
      </c>
      <c r="M259" s="5">
        <v>70.53</v>
      </c>
      <c r="N259" s="6" t="str">
        <f t="shared" si="1"/>
        <v>2063535062</v>
      </c>
      <c r="O259" s="8">
        <v>8.46694E9</v>
      </c>
      <c r="P259" s="8" t="str">
        <f t="shared" si="2"/>
        <v>РОЛИК ПРАВИЛЬНЫЙ H40 DE89 DL62, ИСПОЛЬЗУЕТСЯ ПРИ ОБРАБОТКЕ ПРОВОЛОКИ ИЗ БУХТЫ И ПРИДАНИЯ АРМАТУРЕ ПРЯМОЙ ФОРМЫ, ДЛЯ ГИБОЧНОГО СТАНКА FORMULA 14</v>
      </c>
    </row>
    <row r="260" ht="15.75" customHeight="1">
      <c r="A260" s="1">
        <v>2.063535062E9</v>
      </c>
      <c r="B260" s="2">
        <v>8.46694E9</v>
      </c>
      <c r="C260" s="3" t="s">
        <v>432</v>
      </c>
      <c r="D260" s="3" t="s">
        <v>430</v>
      </c>
      <c r="E260" s="3" t="s">
        <v>431</v>
      </c>
      <c r="F260" s="3" t="s">
        <v>17</v>
      </c>
      <c r="G260" s="3" t="s">
        <v>18</v>
      </c>
      <c r="H260" s="1">
        <v>2.063535062E9</v>
      </c>
      <c r="I260" s="1">
        <v>6.0</v>
      </c>
      <c r="J260" s="1" t="s">
        <v>19</v>
      </c>
      <c r="K260" s="2" t="s">
        <v>20</v>
      </c>
      <c r="L260" s="4">
        <v>2020.0</v>
      </c>
      <c r="M260" s="5">
        <v>42.63</v>
      </c>
      <c r="N260" s="6" t="str">
        <f t="shared" si="1"/>
        <v>2063535062</v>
      </c>
      <c r="O260" s="8">
        <v>8.46694E9</v>
      </c>
      <c r="P260" s="8" t="str">
        <f t="shared" si="2"/>
        <v>РОЛИК ПРАВИЛЬНЫЙ H40 DE89 DL62, ИСПОЛЬЗУЕТСЯ ПРИ ОБРАБОТКЕ ПРОВОЛОКИ ИЗ БУХТЫ И ПРИДАНИЯ АРМАТУРЕ ПРЯМОЙ ФОРМЫ, ДЛЯ ГИБОЧНОГО СТАНКА FORMULA 14</v>
      </c>
    </row>
    <row r="261" ht="15.75" customHeight="1">
      <c r="A261" s="1">
        <v>2.063535071E9</v>
      </c>
      <c r="B261" s="2">
        <v>8.46694E9</v>
      </c>
      <c r="C261" s="3" t="s">
        <v>433</v>
      </c>
      <c r="D261" s="3" t="s">
        <v>434</v>
      </c>
      <c r="E261" s="3" t="s">
        <v>435</v>
      </c>
      <c r="F261" s="3" t="s">
        <v>17</v>
      </c>
      <c r="G261" s="3" t="s">
        <v>18</v>
      </c>
      <c r="H261" s="1">
        <v>2.063535071E9</v>
      </c>
      <c r="I261" s="1">
        <v>1.0</v>
      </c>
      <c r="J261" s="1" t="s">
        <v>19</v>
      </c>
      <c r="K261" s="2" t="s">
        <v>20</v>
      </c>
      <c r="L261" s="4">
        <v>2019.0</v>
      </c>
      <c r="M261" s="5">
        <v>38.43</v>
      </c>
      <c r="N261" s="6" t="str">
        <f t="shared" si="1"/>
        <v>2063535071</v>
      </c>
      <c r="O261" s="8">
        <v>8.46694E9</v>
      </c>
      <c r="P261"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v>
      </c>
    </row>
    <row r="262" ht="15.75" customHeight="1">
      <c r="A262" s="1">
        <v>2.063535071E9</v>
      </c>
      <c r="B262" s="2">
        <v>8.46694E9</v>
      </c>
      <c r="C262" s="3" t="s">
        <v>433</v>
      </c>
      <c r="D262" s="3" t="s">
        <v>434</v>
      </c>
      <c r="E262" s="3" t="s">
        <v>436</v>
      </c>
      <c r="F262" s="3" t="s">
        <v>17</v>
      </c>
      <c r="G262" s="3" t="s">
        <v>18</v>
      </c>
      <c r="H262" s="1">
        <v>2.063535071E9</v>
      </c>
      <c r="I262" s="1">
        <v>2.0</v>
      </c>
      <c r="J262" s="1" t="s">
        <v>19</v>
      </c>
      <c r="K262" s="2" t="s">
        <v>20</v>
      </c>
      <c r="L262" s="4">
        <v>2020.0</v>
      </c>
      <c r="M262" s="5">
        <v>38.43</v>
      </c>
      <c r="N262" s="6" t="str">
        <f t="shared" si="1"/>
        <v>2063535071</v>
      </c>
      <c r="O262" s="8">
        <v>8.46694E9</v>
      </c>
      <c r="P262"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v>
      </c>
    </row>
    <row r="263" ht="15.75" customHeight="1">
      <c r="A263" s="1">
        <v>2.063535071E9</v>
      </c>
      <c r="B263" s="2">
        <v>8.46694E9</v>
      </c>
      <c r="C263" s="3" t="s">
        <v>433</v>
      </c>
      <c r="D263" s="3" t="s">
        <v>434</v>
      </c>
      <c r="E263" s="3" t="s">
        <v>437</v>
      </c>
      <c r="F263" s="3" t="s">
        <v>17</v>
      </c>
      <c r="G263" s="3" t="s">
        <v>18</v>
      </c>
      <c r="H263" s="1">
        <v>2.063535071E9</v>
      </c>
      <c r="I263" s="1">
        <v>1.0</v>
      </c>
      <c r="J263" s="1" t="s">
        <v>19</v>
      </c>
      <c r="K263" s="2" t="s">
        <v>20</v>
      </c>
      <c r="L263" s="4">
        <v>2019.0</v>
      </c>
      <c r="M263" s="5">
        <v>38.43</v>
      </c>
      <c r="N263" s="6" t="str">
        <f t="shared" si="1"/>
        <v>2063535071</v>
      </c>
      <c r="O263" s="8">
        <v>8.46694E9</v>
      </c>
      <c r="P263"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4" ht="15.75" customHeight="1">
      <c r="A264" s="1">
        <v>2.063535071E9</v>
      </c>
      <c r="B264" s="2">
        <v>8.46694E9</v>
      </c>
      <c r="C264" s="3" t="s">
        <v>433</v>
      </c>
      <c r="D264" s="3" t="s">
        <v>434</v>
      </c>
      <c r="E264" s="3" t="s">
        <v>437</v>
      </c>
      <c r="F264" s="3" t="s">
        <v>17</v>
      </c>
      <c r="G264" s="3" t="s">
        <v>18</v>
      </c>
      <c r="H264" s="1">
        <v>2.063535071E9</v>
      </c>
      <c r="I264" s="1">
        <v>1.0</v>
      </c>
      <c r="J264" s="1" t="s">
        <v>19</v>
      </c>
      <c r="K264" s="2" t="s">
        <v>20</v>
      </c>
      <c r="L264" s="4">
        <v>2020.0</v>
      </c>
      <c r="M264" s="5">
        <v>38.43</v>
      </c>
      <c r="N264" s="6" t="str">
        <f t="shared" si="1"/>
        <v>2063535071</v>
      </c>
      <c r="O264" s="8">
        <v>8.46694E9</v>
      </c>
      <c r="P264"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5" ht="15.75" customHeight="1">
      <c r="A265" s="1">
        <v>2.063535071E9</v>
      </c>
      <c r="B265" s="2">
        <v>8.46694E9</v>
      </c>
      <c r="C265" s="3" t="s">
        <v>433</v>
      </c>
      <c r="D265" s="3" t="s">
        <v>434</v>
      </c>
      <c r="E265" s="3" t="s">
        <v>437</v>
      </c>
      <c r="F265" s="3" t="s">
        <v>17</v>
      </c>
      <c r="G265" s="3" t="s">
        <v>18</v>
      </c>
      <c r="H265" s="1">
        <v>2.063535071E9</v>
      </c>
      <c r="I265" s="1">
        <v>2.0</v>
      </c>
      <c r="J265" s="1" t="s">
        <v>35</v>
      </c>
      <c r="K265" s="2" t="s">
        <v>20</v>
      </c>
      <c r="L265" s="4">
        <v>2021.0</v>
      </c>
      <c r="M265" s="5">
        <v>38.43</v>
      </c>
      <c r="N265" s="6" t="str">
        <f t="shared" si="1"/>
        <v>2063535071</v>
      </c>
      <c r="O265" s="8">
        <v>8.46694E9</v>
      </c>
      <c r="P265"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6" ht="15.75" customHeight="1">
      <c r="A266" s="1">
        <v>2.063535072E9</v>
      </c>
      <c r="B266" s="2">
        <v>8.46694E9</v>
      </c>
      <c r="C266" s="3" t="s">
        <v>311</v>
      </c>
      <c r="D266" s="3" t="s">
        <v>438</v>
      </c>
      <c r="E266" s="3" t="s">
        <v>439</v>
      </c>
      <c r="F266" s="3" t="s">
        <v>17</v>
      </c>
      <c r="G266" s="3" t="s">
        <v>18</v>
      </c>
      <c r="H266" s="1">
        <v>2.063535072E9</v>
      </c>
      <c r="I266" s="1">
        <v>4.0</v>
      </c>
      <c r="J266" s="1" t="s">
        <v>19</v>
      </c>
      <c r="K266" s="2" t="s">
        <v>20</v>
      </c>
      <c r="L266" s="4">
        <v>2017.0</v>
      </c>
      <c r="M266" s="5">
        <v>41.76</v>
      </c>
      <c r="N266" s="6" t="str">
        <f t="shared" si="1"/>
        <v>2063535072</v>
      </c>
      <c r="O266" s="8" t="s">
        <v>440</v>
      </c>
      <c r="P266" s="8" t="str">
        <f t="shared" si="2"/>
        <v>РОЛИК ПРАВИЛЬНЫЙ ВНУТРЕННИЙ DE89 DI62, ИСПОЛЬЗУЕТСЯ ПРИ ОБРАБОТКЕ ПРОВОЛОКИ ИЗ БУХТЫ И ПРИДАНИЯ АРМАТУРЕ ПРЯМОЙ ФОРМЫ, ДЛЯ ГИБОЧНОГО СТАНКА FORMULA 14</v>
      </c>
    </row>
    <row r="267" ht="15.75" customHeight="1">
      <c r="A267" s="1">
        <v>2.063535072E9</v>
      </c>
      <c r="B267" s="2">
        <v>8.46694E9</v>
      </c>
      <c r="C267" s="3" t="s">
        <v>311</v>
      </c>
      <c r="D267" s="3" t="s">
        <v>438</v>
      </c>
      <c r="E267" s="3" t="s">
        <v>441</v>
      </c>
      <c r="F267" s="3" t="s">
        <v>17</v>
      </c>
      <c r="G267" s="3" t="s">
        <v>18</v>
      </c>
      <c r="H267" s="1">
        <v>2.063535072E9</v>
      </c>
      <c r="I267" s="1">
        <v>1.0</v>
      </c>
      <c r="J267" s="1" t="s">
        <v>19</v>
      </c>
      <c r="K267" s="2" t="s">
        <v>20</v>
      </c>
      <c r="L267" s="4">
        <v>2017.0</v>
      </c>
      <c r="M267" s="5">
        <v>41.76</v>
      </c>
      <c r="N267" s="6" t="str">
        <f t="shared" si="1"/>
        <v>2063535072</v>
      </c>
      <c r="O267" s="8" t="s">
        <v>440</v>
      </c>
      <c r="P267" s="8" t="str">
        <f t="shared" si="2"/>
        <v>РОЛИК ПРАВИЛЬНЫЙ ВНУТРЕННИЙ DE89 DI62,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v>
      </c>
    </row>
    <row r="268" ht="15.75" customHeight="1">
      <c r="A268" s="1">
        <v>2.063535072E9</v>
      </c>
      <c r="B268" s="2">
        <v>8.46694E9</v>
      </c>
      <c r="C268" s="3" t="s">
        <v>311</v>
      </c>
      <c r="D268" s="3" t="s">
        <v>438</v>
      </c>
      <c r="E268" s="3" t="s">
        <v>442</v>
      </c>
      <c r="F268" s="3" t="s">
        <v>17</v>
      </c>
      <c r="G268" s="3" t="s">
        <v>18</v>
      </c>
      <c r="H268" s="1">
        <v>2.063535072E9</v>
      </c>
      <c r="I268" s="1">
        <v>1.0</v>
      </c>
      <c r="J268" s="1" t="s">
        <v>19</v>
      </c>
      <c r="K268" s="2" t="s">
        <v>20</v>
      </c>
      <c r="L268" s="4">
        <v>2018.0</v>
      </c>
      <c r="M268" s="5">
        <v>42.53</v>
      </c>
      <c r="N268" s="6" t="str">
        <f t="shared" si="1"/>
        <v>2063535072</v>
      </c>
      <c r="O268" s="8" t="s">
        <v>440</v>
      </c>
      <c r="P268"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69" ht="15.75" customHeight="1">
      <c r="A269" s="1">
        <v>2.063535072E9</v>
      </c>
      <c r="B269" s="2">
        <v>7.326909808E9</v>
      </c>
      <c r="C269" s="3" t="s">
        <v>311</v>
      </c>
      <c r="D269" s="3" t="s">
        <v>438</v>
      </c>
      <c r="E269" s="3" t="s">
        <v>443</v>
      </c>
      <c r="F269" s="3" t="s">
        <v>17</v>
      </c>
      <c r="G269" s="3" t="s">
        <v>18</v>
      </c>
      <c r="H269" s="1">
        <v>2.063535072E9</v>
      </c>
      <c r="I269" s="1">
        <v>4.0</v>
      </c>
      <c r="J269" s="1" t="s">
        <v>19</v>
      </c>
      <c r="K269" s="2" t="s">
        <v>20</v>
      </c>
      <c r="L269" s="4">
        <v>2016.0</v>
      </c>
      <c r="M269" s="5">
        <v>59.2325</v>
      </c>
      <c r="N269" s="6" t="str">
        <f t="shared" si="1"/>
        <v>2063535072</v>
      </c>
      <c r="O269" s="8" t="s">
        <v>440</v>
      </c>
      <c r="P269"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270" ht="15.75" customHeight="1">
      <c r="A270" s="1">
        <v>2.063535072E9</v>
      </c>
      <c r="B270" s="2">
        <v>8.46694E9</v>
      </c>
      <c r="C270" s="3" t="s">
        <v>311</v>
      </c>
      <c r="D270" s="3" t="s">
        <v>438</v>
      </c>
      <c r="E270" s="3" t="s">
        <v>444</v>
      </c>
      <c r="F270" s="3" t="s">
        <v>17</v>
      </c>
      <c r="G270" s="3" t="s">
        <v>18</v>
      </c>
      <c r="H270" s="1">
        <v>2.063535072E9</v>
      </c>
      <c r="I270" s="1">
        <v>2.0</v>
      </c>
      <c r="J270" s="1" t="s">
        <v>19</v>
      </c>
      <c r="K270" s="2" t="s">
        <v>20</v>
      </c>
      <c r="L270" s="4">
        <v>2019.0</v>
      </c>
      <c r="M270" s="5">
        <v>49.63</v>
      </c>
      <c r="N270" s="6" t="str">
        <f t="shared" si="1"/>
        <v>2063535072</v>
      </c>
      <c r="O270" s="8" t="s">
        <v>440</v>
      </c>
      <c r="P270"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 РАЗМЕР ОТСУТСТВУЕТ</v>
      </c>
    </row>
    <row r="271" ht="15.75" customHeight="1">
      <c r="A271" s="1">
        <v>2.063535072E9</v>
      </c>
      <c r="B271" s="2">
        <v>8.46694E9</v>
      </c>
      <c r="C271" s="3" t="s">
        <v>311</v>
      </c>
      <c r="D271" s="3" t="s">
        <v>438</v>
      </c>
      <c r="E271" s="3" t="s">
        <v>445</v>
      </c>
      <c r="F271" s="3" t="s">
        <v>17</v>
      </c>
      <c r="G271" s="3" t="s">
        <v>18</v>
      </c>
      <c r="H271" s="1">
        <v>2.063535072E9</v>
      </c>
      <c r="I271" s="1">
        <v>2.0</v>
      </c>
      <c r="J271" s="1" t="s">
        <v>19</v>
      </c>
      <c r="K271" s="2" t="s">
        <v>20</v>
      </c>
      <c r="L271" s="4">
        <v>2018.0</v>
      </c>
      <c r="M271" s="5">
        <v>42.54</v>
      </c>
      <c r="N271" s="6" t="str">
        <f t="shared" si="1"/>
        <v>2063535072</v>
      </c>
      <c r="O271" s="8" t="s">
        <v>440</v>
      </c>
      <c r="P271"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2" ht="15.75" customHeight="1">
      <c r="A272" s="1">
        <v>2.063535072E9</v>
      </c>
      <c r="B272" s="2">
        <v>8.46694E9</v>
      </c>
      <c r="C272" s="3" t="s">
        <v>318</v>
      </c>
      <c r="D272" s="3" t="s">
        <v>438</v>
      </c>
      <c r="E272" s="3" t="s">
        <v>442</v>
      </c>
      <c r="F272" s="3" t="s">
        <v>17</v>
      </c>
      <c r="G272" s="3" t="s">
        <v>18</v>
      </c>
      <c r="H272" s="1">
        <v>2.063535072E9</v>
      </c>
      <c r="I272" s="1">
        <v>2.0</v>
      </c>
      <c r="J272" s="1" t="s">
        <v>19</v>
      </c>
      <c r="K272" s="2" t="s">
        <v>20</v>
      </c>
      <c r="L272" s="4">
        <v>2020.0</v>
      </c>
      <c r="M272" s="5">
        <v>62.93</v>
      </c>
      <c r="N272" s="6" t="str">
        <f t="shared" si="1"/>
        <v>2063535072</v>
      </c>
      <c r="O272" s="8" t="s">
        <v>440</v>
      </c>
      <c r="P272"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3" ht="15.75" customHeight="1">
      <c r="A273" s="1">
        <v>2.063535072E9</v>
      </c>
      <c r="B273" s="2">
        <v>8.46694E9</v>
      </c>
      <c r="C273" s="3" t="s">
        <v>320</v>
      </c>
      <c r="D273" s="3" t="s">
        <v>438</v>
      </c>
      <c r="E273" s="3" t="s">
        <v>442</v>
      </c>
      <c r="F273" s="3" t="s">
        <v>17</v>
      </c>
      <c r="G273" s="3" t="s">
        <v>18</v>
      </c>
      <c r="H273" s="1">
        <v>2.063535072E9</v>
      </c>
      <c r="I273" s="1">
        <v>4.0</v>
      </c>
      <c r="J273" s="1" t="s">
        <v>19</v>
      </c>
      <c r="K273" s="2" t="s">
        <v>20</v>
      </c>
      <c r="L273" s="4">
        <v>2020.0</v>
      </c>
      <c r="M273" s="5">
        <v>62.93</v>
      </c>
      <c r="N273" s="6" t="str">
        <f t="shared" si="1"/>
        <v>2063535072</v>
      </c>
      <c r="O273" s="8" t="s">
        <v>440</v>
      </c>
      <c r="P273"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4" ht="15.75" customHeight="1">
      <c r="A274" s="1">
        <v>2.063535081E9</v>
      </c>
      <c r="B274" s="2">
        <v>8.46694E9</v>
      </c>
      <c r="C274" s="3" t="s">
        <v>446</v>
      </c>
      <c r="D274" s="3" t="s">
        <v>447</v>
      </c>
      <c r="E274" s="3" t="s">
        <v>448</v>
      </c>
      <c r="F274" s="3" t="s">
        <v>17</v>
      </c>
      <c r="G274" s="3" t="s">
        <v>18</v>
      </c>
      <c r="H274" s="1">
        <v>2.063535081E9</v>
      </c>
      <c r="I274" s="1">
        <v>1.0</v>
      </c>
      <c r="J274" s="1" t="s">
        <v>19</v>
      </c>
      <c r="K274" s="2" t="s">
        <v>20</v>
      </c>
      <c r="L274" s="4">
        <v>2019.0</v>
      </c>
      <c r="M274" s="5">
        <v>40.39</v>
      </c>
      <c r="N274" s="6" t="str">
        <f t="shared" si="1"/>
        <v>2063535081</v>
      </c>
      <c r="O274" s="8">
        <v>8.46694E9</v>
      </c>
      <c r="P274"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v>
      </c>
    </row>
    <row r="275" ht="15.75" customHeight="1">
      <c r="A275" s="1">
        <v>2.063535081E9</v>
      </c>
      <c r="B275" s="2">
        <v>8.46694E9</v>
      </c>
      <c r="C275" s="3" t="s">
        <v>446</v>
      </c>
      <c r="D275" s="3" t="s">
        <v>447</v>
      </c>
      <c r="E275" s="3" t="s">
        <v>449</v>
      </c>
      <c r="F275" s="3" t="s">
        <v>17</v>
      </c>
      <c r="G275" s="3" t="s">
        <v>18</v>
      </c>
      <c r="H275" s="1">
        <v>2.063535081E9</v>
      </c>
      <c r="I275" s="1">
        <v>2.0</v>
      </c>
      <c r="J275" s="1" t="s">
        <v>19</v>
      </c>
      <c r="K275" s="2" t="s">
        <v>20</v>
      </c>
      <c r="L275" s="4">
        <v>2020.0</v>
      </c>
      <c r="M275" s="5">
        <v>32.83</v>
      </c>
      <c r="N275" s="6" t="str">
        <f t="shared" si="1"/>
        <v>2063535081</v>
      </c>
      <c r="O275" s="8">
        <v>8.46694E9</v>
      </c>
      <c r="P275"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v>
      </c>
    </row>
    <row r="276" ht="15.75" customHeight="1">
      <c r="A276" s="1">
        <v>2.063535081E9</v>
      </c>
      <c r="B276" s="2">
        <v>8.46694E9</v>
      </c>
      <c r="C276" s="3" t="s">
        <v>446</v>
      </c>
      <c r="D276" s="3" t="s">
        <v>447</v>
      </c>
      <c r="E276" s="3" t="s">
        <v>450</v>
      </c>
      <c r="F276" s="3" t="s">
        <v>214</v>
      </c>
      <c r="G276" s="3" t="s">
        <v>18</v>
      </c>
      <c r="H276" s="1">
        <v>2.063535081E9</v>
      </c>
      <c r="I276" s="1">
        <v>1.0</v>
      </c>
      <c r="J276" s="1" t="s">
        <v>19</v>
      </c>
      <c r="K276" s="2" t="s">
        <v>20</v>
      </c>
      <c r="L276" s="4">
        <v>2019.0</v>
      </c>
      <c r="M276" s="5">
        <v>40.39</v>
      </c>
      <c r="N276" s="6" t="str">
        <f t="shared" si="1"/>
        <v>2063535081</v>
      </c>
      <c r="O276" s="8">
        <v>8.46694E9</v>
      </c>
      <c r="P276" s="8" t="str">
        <f t="shared" si="2"/>
        <v> 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7" ht="15.75" customHeight="1">
      <c r="A277" s="1">
        <v>2.063535081E9</v>
      </c>
      <c r="B277" s="2">
        <v>8.46694E9</v>
      </c>
      <c r="C277" s="3" t="s">
        <v>446</v>
      </c>
      <c r="D277" s="3" t="s">
        <v>447</v>
      </c>
      <c r="E277" s="3" t="s">
        <v>451</v>
      </c>
      <c r="F277" s="3" t="s">
        <v>17</v>
      </c>
      <c r="G277" s="3" t="s">
        <v>18</v>
      </c>
      <c r="H277" s="1">
        <v>2.063535081E9</v>
      </c>
      <c r="I277" s="1">
        <v>1.0</v>
      </c>
      <c r="J277" s="1" t="s">
        <v>19</v>
      </c>
      <c r="K277" s="2" t="s">
        <v>20</v>
      </c>
      <c r="L277" s="4">
        <v>2019.0</v>
      </c>
      <c r="M277" s="5">
        <v>40.39</v>
      </c>
      <c r="N277" s="6" t="str">
        <f t="shared" si="1"/>
        <v>2063535081</v>
      </c>
      <c r="O277" s="8">
        <v>8.46694E9</v>
      </c>
      <c r="P277"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8" ht="15.75" customHeight="1">
      <c r="A278" s="1">
        <v>2.063535081E9</v>
      </c>
      <c r="B278" s="2">
        <v>8.46694E9</v>
      </c>
      <c r="C278" s="3" t="s">
        <v>446</v>
      </c>
      <c r="D278" s="3" t="s">
        <v>447</v>
      </c>
      <c r="E278" s="3" t="s">
        <v>451</v>
      </c>
      <c r="F278" s="3" t="s">
        <v>17</v>
      </c>
      <c r="G278" s="3" t="s">
        <v>18</v>
      </c>
      <c r="H278" s="1">
        <v>2.063535081E9</v>
      </c>
      <c r="I278" s="1">
        <v>1.0</v>
      </c>
      <c r="J278" s="1" t="s">
        <v>19</v>
      </c>
      <c r="K278" s="2" t="s">
        <v>20</v>
      </c>
      <c r="L278" s="4">
        <v>2020.0</v>
      </c>
      <c r="M278" s="5">
        <v>32.83</v>
      </c>
      <c r="N278" s="6" t="str">
        <f t="shared" si="1"/>
        <v>2063535081</v>
      </c>
      <c r="O278" s="8">
        <v>8.46694E9</v>
      </c>
      <c r="P278"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9" ht="15.75" customHeight="1">
      <c r="A279" s="1">
        <v>2.063535081E9</v>
      </c>
      <c r="B279" s="2">
        <v>8.46694E9</v>
      </c>
      <c r="C279" s="3" t="s">
        <v>446</v>
      </c>
      <c r="D279" s="3" t="s">
        <v>447</v>
      </c>
      <c r="E279" s="3" t="s">
        <v>451</v>
      </c>
      <c r="F279" s="3" t="s">
        <v>17</v>
      </c>
      <c r="G279" s="3" t="s">
        <v>18</v>
      </c>
      <c r="H279" s="1">
        <v>2.063535081E9</v>
      </c>
      <c r="I279" s="1">
        <v>2.0</v>
      </c>
      <c r="J279" s="1" t="s">
        <v>35</v>
      </c>
      <c r="K279" s="2" t="s">
        <v>20</v>
      </c>
      <c r="L279" s="4">
        <v>2021.0</v>
      </c>
      <c r="M279" s="5">
        <v>32.83</v>
      </c>
      <c r="N279" s="6" t="str">
        <f t="shared" si="1"/>
        <v>2063535081</v>
      </c>
      <c r="O279" s="8">
        <v>8.46694E9</v>
      </c>
      <c r="P279"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80" ht="15.75" customHeight="1">
      <c r="A280" s="1">
        <v>2.063535082E9</v>
      </c>
      <c r="B280" s="2">
        <v>8.46694E9</v>
      </c>
      <c r="C280" s="3" t="s">
        <v>452</v>
      </c>
      <c r="D280" s="3" t="s">
        <v>453</v>
      </c>
      <c r="E280" s="3" t="s">
        <v>454</v>
      </c>
      <c r="F280" s="3" t="s">
        <v>17</v>
      </c>
      <c r="G280" s="3" t="s">
        <v>18</v>
      </c>
      <c r="H280" s="1">
        <v>2.063535082E9</v>
      </c>
      <c r="I280" s="1">
        <v>1.0</v>
      </c>
      <c r="J280" s="1" t="s">
        <v>19</v>
      </c>
      <c r="K280" s="2" t="s">
        <v>20</v>
      </c>
      <c r="L280" s="4">
        <v>2017.0</v>
      </c>
      <c r="M280" s="5">
        <v>41.75</v>
      </c>
      <c r="N280" s="6" t="str">
        <f t="shared" si="1"/>
        <v>2063535082</v>
      </c>
      <c r="O280" s="8" t="s">
        <v>440</v>
      </c>
      <c r="P280" s="8" t="str">
        <f t="shared" si="2"/>
        <v>РОЛИК ПРАВИЛЬНЫЙ ВНЕШНИЙ L17.85 DE89 DI57, ИСПОЛЬЗУЕТСЯ ПРИ ОБРАБОТКЕ ПРОВОЛОКИ ИЗ БУХТЫ И ПРИДАНИЯ АРМАТУРЕ ПРЯМОЙ ФОРМЫ, ДЛЯ ГИБОЧНОГО СТАНКА FORMULA 14</v>
      </c>
    </row>
    <row r="281" ht="15.75" customHeight="1">
      <c r="A281" s="1">
        <v>2.063535082E9</v>
      </c>
      <c r="B281" s="2">
        <v>8.46694E9</v>
      </c>
      <c r="C281" s="3" t="s">
        <v>452</v>
      </c>
      <c r="D281" s="3" t="s">
        <v>453</v>
      </c>
      <c r="E281" s="3" t="s">
        <v>455</v>
      </c>
      <c r="F281" s="3" t="s">
        <v>17</v>
      </c>
      <c r="G281" s="3" t="s">
        <v>18</v>
      </c>
      <c r="H281" s="1">
        <v>2.063535082E9</v>
      </c>
      <c r="I281" s="1">
        <v>2.0</v>
      </c>
      <c r="J281" s="1" t="s">
        <v>19</v>
      </c>
      <c r="K281" s="2" t="s">
        <v>20</v>
      </c>
      <c r="L281" s="4">
        <v>2017.0</v>
      </c>
      <c r="M281" s="5">
        <v>41.755</v>
      </c>
      <c r="N281" s="6" t="str">
        <f t="shared" si="1"/>
        <v>2063535082</v>
      </c>
      <c r="O281" s="8" t="s">
        <v>440</v>
      </c>
      <c r="P281" s="8" t="str">
        <f t="shared" si="2"/>
        <v>РОЛИК ПРАВИЛЬНЫЙ ВНЕШНИЙ L17.85 DE89 DI57,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v>
      </c>
    </row>
    <row r="282" ht="15.75" customHeight="1">
      <c r="A282" s="1">
        <v>2.063535082E9</v>
      </c>
      <c r="B282" s="2">
        <v>8.46694E9</v>
      </c>
      <c r="C282" s="3" t="s">
        <v>452</v>
      </c>
      <c r="D282" s="3" t="s">
        <v>453</v>
      </c>
      <c r="E282" s="3" t="s">
        <v>456</v>
      </c>
      <c r="F282" s="3" t="s">
        <v>17</v>
      </c>
      <c r="G282" s="3" t="s">
        <v>18</v>
      </c>
      <c r="H282" s="1">
        <v>2.063535082E9</v>
      </c>
      <c r="I282" s="1">
        <v>1.0</v>
      </c>
      <c r="J282" s="1" t="s">
        <v>19</v>
      </c>
      <c r="K282" s="2" t="s">
        <v>20</v>
      </c>
      <c r="L282" s="4">
        <v>2018.0</v>
      </c>
      <c r="M282" s="5">
        <v>42.53</v>
      </c>
      <c r="N282" s="6" t="str">
        <f t="shared" si="1"/>
        <v>2063535082</v>
      </c>
      <c r="O282" s="8" t="s">
        <v>440</v>
      </c>
      <c r="P282" s="8" t="str">
        <f t="shared" si="2"/>
        <v>РОЛИК ПРАВИЛЬНЫЙ ВНЕШНИЙ L17.85 DE89 DI57, ИСПОЛЬЗУЕТСЯ ПРИ ОБРАБОТКЕ ПРОВОЛОКИ ИЗ БУХТЫ И ПРИДАНИЯ АРМАТУРЕ ПРЯМОЙ ФОРМЫ,, ДЛЯ МАШИНЫ ГИБОЧНОЙ FORMULA 14</v>
      </c>
    </row>
    <row r="283" ht="15.75" customHeight="1">
      <c r="A283" s="1">
        <v>2.063535082E9</v>
      </c>
      <c r="B283" s="2">
        <v>7.326909808E9</v>
      </c>
      <c r="C283" s="3" t="s">
        <v>452</v>
      </c>
      <c r="D283" s="3" t="s">
        <v>453</v>
      </c>
      <c r="E283" s="3" t="s">
        <v>457</v>
      </c>
      <c r="F283" s="3" t="s">
        <v>17</v>
      </c>
      <c r="G283" s="3" t="s">
        <v>18</v>
      </c>
      <c r="H283" s="1">
        <v>2.063535082E9</v>
      </c>
      <c r="I283" s="1">
        <v>4.0</v>
      </c>
      <c r="J283" s="1" t="s">
        <v>19</v>
      </c>
      <c r="K283" s="2" t="s">
        <v>20</v>
      </c>
      <c r="L283" s="4">
        <v>2016.0</v>
      </c>
      <c r="M283" s="5">
        <v>59.2325</v>
      </c>
      <c r="N283" s="6" t="str">
        <f t="shared" si="1"/>
        <v>2063535082</v>
      </c>
      <c r="O283" s="8" t="s">
        <v>440</v>
      </c>
      <c r="P283"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284" ht="15.75" customHeight="1">
      <c r="A284" s="1">
        <v>2.063535082E9</v>
      </c>
      <c r="B284" s="2">
        <v>8.46694E9</v>
      </c>
      <c r="C284" s="3" t="s">
        <v>377</v>
      </c>
      <c r="D284" s="3" t="s">
        <v>453</v>
      </c>
      <c r="E284" s="3" t="s">
        <v>456</v>
      </c>
      <c r="F284" s="3" t="s">
        <v>17</v>
      </c>
      <c r="G284" s="3" t="s">
        <v>18</v>
      </c>
      <c r="H284" s="1">
        <v>2.063535082E9</v>
      </c>
      <c r="I284" s="1">
        <v>4.0</v>
      </c>
      <c r="J284" s="1" t="s">
        <v>19</v>
      </c>
      <c r="K284" s="2" t="s">
        <v>20</v>
      </c>
      <c r="L284" s="4">
        <v>2020.0</v>
      </c>
      <c r="M284" s="5">
        <v>49.91</v>
      </c>
      <c r="N284" s="6" t="str">
        <f t="shared" si="1"/>
        <v>2063535082</v>
      </c>
      <c r="O284" s="8" t="s">
        <v>440</v>
      </c>
      <c r="P284" s="8" t="str">
        <f t="shared" si="2"/>
        <v>РОЛИК ПРАВИЛЬНЫЙ ВНЕШНИЙ L17.85 DE89 DI57, ИСПОЛЬЗУЕТСЯ ПРИ ОБРАБОТКЕ ПРОВОЛОКИ ИЗ БУХТЫ И ПРИДАНИЯ АРМАТУРЕ ПРЯМОЙ ФОРМЫ,, ДЛЯ МАШИНЫ ГИБОЧНОЙ FORMULA 14</v>
      </c>
    </row>
    <row r="285" ht="15.75" customHeight="1">
      <c r="A285" s="1">
        <v>2.0635351E9</v>
      </c>
      <c r="B285" s="2">
        <v>7.318190009E9</v>
      </c>
      <c r="C285" s="3" t="s">
        <v>458</v>
      </c>
      <c r="D285" s="3" t="s">
        <v>459</v>
      </c>
      <c r="E285" s="3" t="s">
        <v>460</v>
      </c>
      <c r="F285" s="3" t="s">
        <v>17</v>
      </c>
      <c r="G285" s="3" t="s">
        <v>18</v>
      </c>
      <c r="H285" s="1">
        <v>2.0635351E9</v>
      </c>
      <c r="I285" s="1">
        <v>1.0</v>
      </c>
      <c r="J285" s="1" t="s">
        <v>19</v>
      </c>
      <c r="K285" s="2" t="s">
        <v>20</v>
      </c>
      <c r="L285" s="4">
        <v>2020.0</v>
      </c>
      <c r="M285" s="5">
        <v>13.44</v>
      </c>
      <c r="N285" s="6" t="str">
        <f t="shared" si="1"/>
        <v>2063535100</v>
      </c>
      <c r="O285" s="8">
        <v>7.318190009E9</v>
      </c>
      <c r="P285" s="8" t="str">
        <f t="shared" si="2"/>
        <v>ПАЛЕЦ С РЕЗЬБОЙ М12 ДЛЯ РОЛИКА БАЛАНСИРА БЛОКА ПРАВКИ В КОРУСЕ БАЛАНСИРА. СТАЛЬ. ТОЧЕНИЕ. РЕЗЬБОНАРЕЗАНИЕ. ВНЕШ ДИАМ. 25 ММ, ДЛИНА 101,2 ММ</v>
      </c>
    </row>
    <row r="286" ht="15.75" customHeight="1">
      <c r="A286" s="1">
        <v>2.06353513E9</v>
      </c>
      <c r="B286" s="2">
        <v>7.326909409E9</v>
      </c>
      <c r="C286" s="3" t="s">
        <v>461</v>
      </c>
      <c r="D286" s="3" t="s">
        <v>462</v>
      </c>
      <c r="E286" s="3" t="s">
        <v>463</v>
      </c>
      <c r="F286" s="3" t="s">
        <v>17</v>
      </c>
      <c r="G286" s="3" t="s">
        <v>18</v>
      </c>
      <c r="H286" s="1">
        <v>2.06353513E9</v>
      </c>
      <c r="I286" s="1">
        <v>4.0</v>
      </c>
      <c r="J286" s="1" t="s">
        <v>19</v>
      </c>
      <c r="K286" s="2" t="s">
        <v>20</v>
      </c>
      <c r="L286" s="4">
        <v>2018.0</v>
      </c>
      <c r="M286" s="5">
        <v>23.1775</v>
      </c>
      <c r="N286" s="6" t="str">
        <f t="shared" si="1"/>
        <v>2063535130</v>
      </c>
      <c r="O286" s="8">
        <v>7.326909409E9</v>
      </c>
      <c r="P286"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7" ht="15.75" customHeight="1">
      <c r="A287" s="1">
        <v>2.06353513E9</v>
      </c>
      <c r="B287" s="2">
        <v>7.326909409E9</v>
      </c>
      <c r="C287" s="3" t="s">
        <v>461</v>
      </c>
      <c r="D287" s="3" t="s">
        <v>464</v>
      </c>
      <c r="E287" s="3" t="s">
        <v>463</v>
      </c>
      <c r="F287" s="3" t="s">
        <v>17</v>
      </c>
      <c r="G287" s="3" t="s">
        <v>18</v>
      </c>
      <c r="H287" s="1">
        <v>2.06353513E9</v>
      </c>
      <c r="I287" s="1">
        <v>1.0</v>
      </c>
      <c r="J287" s="1" t="s">
        <v>19</v>
      </c>
      <c r="K287" s="2" t="s">
        <v>20</v>
      </c>
      <c r="L287" s="4">
        <v>2020.0</v>
      </c>
      <c r="M287" s="5">
        <v>24.64</v>
      </c>
      <c r="N287" s="6" t="str">
        <f t="shared" si="1"/>
        <v>2063535130</v>
      </c>
      <c r="O287" s="8">
        <v>7.326909409E9</v>
      </c>
      <c r="P287"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8" ht="15.75" customHeight="1">
      <c r="A288" s="1">
        <v>2.06353513E9</v>
      </c>
      <c r="B288" s="2">
        <v>7.326909409E9</v>
      </c>
      <c r="C288" s="3" t="s">
        <v>461</v>
      </c>
      <c r="D288" s="3" t="s">
        <v>464</v>
      </c>
      <c r="E288" s="3" t="s">
        <v>463</v>
      </c>
      <c r="F288" s="3" t="s">
        <v>17</v>
      </c>
      <c r="G288" s="3" t="s">
        <v>18</v>
      </c>
      <c r="H288" s="1">
        <v>2.06353513E9</v>
      </c>
      <c r="I288" s="1">
        <v>2.0</v>
      </c>
      <c r="J288" s="1" t="s">
        <v>19</v>
      </c>
      <c r="K288" s="2" t="s">
        <v>20</v>
      </c>
      <c r="L288" s="4">
        <v>2019.0</v>
      </c>
      <c r="M288" s="5">
        <v>24.64</v>
      </c>
      <c r="N288" s="6" t="str">
        <f t="shared" si="1"/>
        <v>2063535130</v>
      </c>
      <c r="O288" s="8">
        <v>7.326909409E9</v>
      </c>
      <c r="P288"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9" ht="15.75" customHeight="1">
      <c r="A289" s="1">
        <v>2.06353513E9</v>
      </c>
      <c r="B289" s="2">
        <v>7.326909409E9</v>
      </c>
      <c r="C289" s="3" t="s">
        <v>461</v>
      </c>
      <c r="D289" s="3" t="s">
        <v>462</v>
      </c>
      <c r="E289" s="3" t="s">
        <v>465</v>
      </c>
      <c r="F289" s="3" t="s">
        <v>17</v>
      </c>
      <c r="G289" s="3" t="s">
        <v>18</v>
      </c>
      <c r="H289" s="1">
        <v>2.06353513E9</v>
      </c>
      <c r="I289" s="1">
        <v>5.0</v>
      </c>
      <c r="J289" s="1" t="s">
        <v>19</v>
      </c>
      <c r="K289" s="2" t="s">
        <v>20</v>
      </c>
      <c r="L289" s="4">
        <v>2017.0</v>
      </c>
      <c r="M289" s="5">
        <v>23.178</v>
      </c>
      <c r="N289" s="6" t="str">
        <f t="shared" si="1"/>
        <v>2063535130</v>
      </c>
      <c r="O289" s="8">
        <v>7.326909409E9</v>
      </c>
      <c r="P289"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ОБРАБОТКА/ДЛЯ МАШИНЫ ГИБОЧНОЙ С АВТОМАТИЧЕСКИМ УПРАВЛЕНИЕМ ЭЛЕКТРОФИЦИРОВАННОЙ, МОДЕЛЬ FORMULA 14</v>
      </c>
    </row>
    <row r="290" ht="15.75" customHeight="1">
      <c r="A290" s="1">
        <v>2.06353513E9</v>
      </c>
      <c r="B290" s="2">
        <v>7.326909409E9</v>
      </c>
      <c r="C290" s="3" t="s">
        <v>461</v>
      </c>
      <c r="D290" s="3" t="s">
        <v>462</v>
      </c>
      <c r="E290" s="3" t="s">
        <v>466</v>
      </c>
      <c r="F290" s="3" t="s">
        <v>17</v>
      </c>
      <c r="G290" s="3" t="s">
        <v>18</v>
      </c>
      <c r="H290" s="1">
        <v>2.06353513E9</v>
      </c>
      <c r="I290" s="1">
        <v>2.0</v>
      </c>
      <c r="J290" s="1" t="s">
        <v>19</v>
      </c>
      <c r="K290" s="2" t="s">
        <v>20</v>
      </c>
      <c r="L290" s="4">
        <v>2017.0</v>
      </c>
      <c r="M290" s="5">
        <v>23.18</v>
      </c>
      <c r="N290" s="6" t="str">
        <f t="shared" si="1"/>
        <v>2063535130</v>
      </c>
      <c r="O290" s="8">
        <v>7.326909409E9</v>
      </c>
      <c r="P290"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МОДЕЛЬ FORMULA 14</v>
      </c>
    </row>
    <row r="291" ht="15.75" customHeight="1">
      <c r="A291" s="1">
        <v>2.06353513E9</v>
      </c>
      <c r="B291" s="2">
        <v>7.326909409E9</v>
      </c>
      <c r="C291" s="3" t="s">
        <v>461</v>
      </c>
      <c r="D291" s="3" t="s">
        <v>462</v>
      </c>
      <c r="E291" s="3" t="s">
        <v>467</v>
      </c>
      <c r="F291" s="3" t="s">
        <v>17</v>
      </c>
      <c r="G291" s="3" t="s">
        <v>18</v>
      </c>
      <c r="H291" s="1">
        <v>2.06353513E9</v>
      </c>
      <c r="I291" s="1">
        <v>6.0</v>
      </c>
      <c r="J291" s="1" t="s">
        <v>19</v>
      </c>
      <c r="K291" s="2" t="s">
        <v>20</v>
      </c>
      <c r="L291" s="4">
        <v>2019.0</v>
      </c>
      <c r="M291" s="5">
        <v>27.58</v>
      </c>
      <c r="N291" s="6" t="str">
        <f t="shared" si="1"/>
        <v>2063535130</v>
      </c>
      <c r="O291" s="8">
        <v>7.326909409E9</v>
      </c>
      <c r="P291"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 РАЗМЕР ОТСУТСТВУЕТ</v>
      </c>
    </row>
    <row r="292" ht="15.75" customHeight="1">
      <c r="A292" s="1">
        <v>2.06353517E9</v>
      </c>
      <c r="B292" s="2">
        <v>7.318290009E9</v>
      </c>
      <c r="C292" s="3" t="s">
        <v>468</v>
      </c>
      <c r="D292" s="3" t="s">
        <v>469</v>
      </c>
      <c r="E292" s="3" t="s">
        <v>470</v>
      </c>
      <c r="F292" s="3" t="s">
        <v>17</v>
      </c>
      <c r="G292" s="3" t="s">
        <v>18</v>
      </c>
      <c r="H292" s="1">
        <v>2.06353517E9</v>
      </c>
      <c r="I292" s="1">
        <v>1.0</v>
      </c>
      <c r="J292" s="1" t="s">
        <v>19</v>
      </c>
      <c r="K292" s="2" t="s">
        <v>20</v>
      </c>
      <c r="L292" s="4">
        <v>2019.0</v>
      </c>
      <c r="M292" s="5">
        <v>1.4</v>
      </c>
      <c r="N292" s="6" t="str">
        <f t="shared" si="1"/>
        <v>2063535170</v>
      </c>
      <c r="O292" s="8">
        <v>7.318290009E9</v>
      </c>
      <c r="P292" s="8" t="str">
        <f t="shared" si="2"/>
        <v>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v>
      </c>
    </row>
    <row r="293" ht="15.75" customHeight="1">
      <c r="A293" s="1">
        <v>2.06353575E9</v>
      </c>
      <c r="B293" s="2">
        <v>8.48299E9</v>
      </c>
      <c r="C293" s="3" t="s">
        <v>471</v>
      </c>
      <c r="D293" s="3" t="s">
        <v>472</v>
      </c>
      <c r="E293" s="3" t="s">
        <v>473</v>
      </c>
      <c r="F293" s="3" t="s">
        <v>18</v>
      </c>
      <c r="G293" s="3" t="s">
        <v>18</v>
      </c>
      <c r="H293" s="1">
        <v>2.06353575E9</v>
      </c>
      <c r="I293" s="1">
        <v>1.0</v>
      </c>
      <c r="J293" s="1" t="s">
        <v>474</v>
      </c>
      <c r="K293" s="2" t="s">
        <v>20</v>
      </c>
      <c r="L293" s="4">
        <v>2019.0</v>
      </c>
      <c r="M293" s="5">
        <v>12.0</v>
      </c>
      <c r="N293" s="6" t="str">
        <f t="shared" si="1"/>
        <v>2063535750</v>
      </c>
      <c r="O293" s="8">
        <v>8.48299E9</v>
      </c>
      <c r="P293" s="8" t="str">
        <f t="shared" si="2"/>
        <v>КРЫШКА СТАЛЬНАЯ ПОДШИПНИКА. ЗАЩИЩИЕТ ПОДШИПНИК ОТ ПОПАДАНИЯ ГРЯЗИ ВНУТРЬ ПОДШИПНИКА</v>
      </c>
    </row>
    <row r="294" ht="15.75" customHeight="1">
      <c r="A294" s="1">
        <v>2.06353577E9</v>
      </c>
      <c r="B294" s="2">
        <v>8.4831095E9</v>
      </c>
      <c r="C294" s="3" t="s">
        <v>475</v>
      </c>
      <c r="D294" s="3" t="s">
        <v>476</v>
      </c>
      <c r="E294" s="3" t="s">
        <v>477</v>
      </c>
      <c r="F294" s="3" t="s">
        <v>17</v>
      </c>
      <c r="G294" s="3" t="s">
        <v>18</v>
      </c>
      <c r="H294" s="1">
        <v>2.06353577E9</v>
      </c>
      <c r="I294" s="1">
        <v>1.0</v>
      </c>
      <c r="J294" s="1" t="s">
        <v>19</v>
      </c>
      <c r="K294" s="2" t="s">
        <v>20</v>
      </c>
      <c r="L294" s="4">
        <v>2021.0</v>
      </c>
      <c r="M294" s="5">
        <v>9.73</v>
      </c>
      <c r="N294" s="6" t="str">
        <f t="shared" si="1"/>
        <v>2063535770</v>
      </c>
      <c r="O294" s="8">
        <v>8.4831095E9</v>
      </c>
      <c r="P294" s="8" t="str">
        <f t="shared" si="2"/>
        <v>ВАЛ СТАЛЬНОЙ ДЛЯ ПЕРЕМЕЩЕНИЯ БАЛАНСИРА, ДЛИНА 190 ММ, РЕЗЬБА М16(ЛЕВАЯ)</v>
      </c>
    </row>
    <row r="295" ht="15.75" customHeight="1">
      <c r="A295" s="1">
        <v>2.06353577E9</v>
      </c>
      <c r="B295" s="2">
        <v>8.4831095E9</v>
      </c>
      <c r="C295" s="3" t="s">
        <v>475</v>
      </c>
      <c r="D295" s="3" t="s">
        <v>476</v>
      </c>
      <c r="E295" s="3" t="s">
        <v>478</v>
      </c>
      <c r="F295" s="3" t="s">
        <v>18</v>
      </c>
      <c r="G295" s="3" t="s">
        <v>18</v>
      </c>
      <c r="H295" s="1">
        <v>2.06353577E9</v>
      </c>
      <c r="I295" s="1">
        <v>1.0</v>
      </c>
      <c r="J295" s="1" t="s">
        <v>474</v>
      </c>
      <c r="K295" s="2" t="s">
        <v>20</v>
      </c>
      <c r="L295" s="4">
        <v>2019.0</v>
      </c>
      <c r="M295" s="5">
        <v>4.32</v>
      </c>
      <c r="N295" s="6" t="str">
        <f t="shared" si="1"/>
        <v>2063535770</v>
      </c>
      <c r="O295" s="8">
        <v>8.4831095E9</v>
      </c>
      <c r="P295" s="8" t="str">
        <f t="shared" si="2"/>
        <v>ВАЛ СТАЬНОЙ ДЛЯ ПЕРЕМЕЩЕНИЯ БАЛАНСИРА</v>
      </c>
    </row>
    <row r="296" ht="15.75" customHeight="1">
      <c r="A296" s="1">
        <v>2.06353578E9</v>
      </c>
      <c r="B296" s="2">
        <v>8.4831095E9</v>
      </c>
      <c r="C296" s="3" t="s">
        <v>479</v>
      </c>
      <c r="D296" s="3" t="s">
        <v>480</v>
      </c>
      <c r="E296" s="3" t="s">
        <v>481</v>
      </c>
      <c r="F296" s="3" t="s">
        <v>18</v>
      </c>
      <c r="G296" s="3" t="s">
        <v>18</v>
      </c>
      <c r="H296" s="1">
        <v>2.06353578E9</v>
      </c>
      <c r="I296" s="1">
        <v>1.0</v>
      </c>
      <c r="J296" s="1" t="s">
        <v>474</v>
      </c>
      <c r="K296" s="2" t="s">
        <v>20</v>
      </c>
      <c r="L296" s="4">
        <v>2019.0</v>
      </c>
      <c r="M296" s="5">
        <v>9.01</v>
      </c>
      <c r="N296" s="6" t="str">
        <f t="shared" si="1"/>
        <v>2063535780</v>
      </c>
      <c r="O296" s="8">
        <v>8.4831095E9</v>
      </c>
      <c r="P296" s="8" t="str">
        <f t="shared" si="2"/>
        <v>ВАЛ ПРИВОДНОЙ ДЛЯ БАЛАНСИРА. ПЕРЕМЕЩАЕТ ВАЛ ВНУТРЕННЕГО БАЛАНСИРНОГО БЛОКА ВНЕШНЕГО УЗЛА ПРАВКИ. СТАЛЬ. С РЕЗЬБОЙ. </v>
      </c>
    </row>
    <row r="297" ht="15.75" customHeight="1">
      <c r="A297" s="1">
        <v>2.06353578E9</v>
      </c>
      <c r="B297" s="2">
        <v>8.4831095E9</v>
      </c>
      <c r="C297" s="3" t="s">
        <v>479</v>
      </c>
      <c r="D297" s="3" t="s">
        <v>480</v>
      </c>
      <c r="E297" s="3" t="s">
        <v>481</v>
      </c>
      <c r="F297" s="3" t="s">
        <v>17</v>
      </c>
      <c r="G297" s="3" t="s">
        <v>18</v>
      </c>
      <c r="H297" s="1">
        <v>2.06353578E9</v>
      </c>
      <c r="I297" s="1">
        <v>1.0</v>
      </c>
      <c r="J297" s="1" t="s">
        <v>19</v>
      </c>
      <c r="K297" s="2" t="s">
        <v>20</v>
      </c>
      <c r="L297" s="4">
        <v>2019.0</v>
      </c>
      <c r="M297" s="5">
        <v>9.01</v>
      </c>
      <c r="N297" s="6" t="str">
        <f t="shared" si="1"/>
        <v>2063535780</v>
      </c>
      <c r="O297" s="8">
        <v>8.4831095E9</v>
      </c>
      <c r="P297" s="8" t="str">
        <f t="shared" si="2"/>
        <v>ВАЛ ПРИВОДНОЙ ДЛЯ БАЛАНСИРА. ПЕРЕМЕЩАЕТ ВАЛ ВНУТРЕННЕГО БАЛАНСИРНОГО БЛОКА ВНЕШНЕГО УЗЛА ПРАВКИ. СТАЛЬ. С РЕЗЬБОЙ. </v>
      </c>
    </row>
    <row r="298" ht="15.75" customHeight="1">
      <c r="A298" s="1">
        <v>2.06353578E9</v>
      </c>
      <c r="B298" s="2">
        <v>8.4831095E9</v>
      </c>
      <c r="C298" s="3" t="s">
        <v>479</v>
      </c>
      <c r="D298" s="3" t="s">
        <v>480</v>
      </c>
      <c r="E298" s="3" t="s">
        <v>481</v>
      </c>
      <c r="F298" s="3" t="s">
        <v>17</v>
      </c>
      <c r="G298" s="3" t="s">
        <v>18</v>
      </c>
      <c r="H298" s="1">
        <v>2.06353578E9</v>
      </c>
      <c r="I298" s="1">
        <v>1.0</v>
      </c>
      <c r="J298" s="1" t="s">
        <v>19</v>
      </c>
      <c r="K298" s="2" t="s">
        <v>20</v>
      </c>
      <c r="L298" s="4">
        <v>2021.0</v>
      </c>
      <c r="M298" s="5">
        <v>19.6</v>
      </c>
      <c r="N298" s="6" t="str">
        <f t="shared" si="1"/>
        <v>2063535780</v>
      </c>
      <c r="O298" s="8">
        <v>8.4831095E9</v>
      </c>
      <c r="P298" s="8" t="str">
        <f t="shared" si="2"/>
        <v>ВАЛ ПРИВОДНОЙ ДЛЯ БАЛАНСИРА. ПЕРЕМЕЩАЕТ ВАЛ ВНУТРЕННЕГО БАЛАНСИРНОГО БЛОКА ВНЕШНЕГО УЗЛА ПРАВКИ. СТАЛЬ. С РЕЗЬБОЙ. </v>
      </c>
    </row>
    <row r="299" ht="15.75" customHeight="1">
      <c r="A299" s="1">
        <v>2.06353586E9</v>
      </c>
      <c r="B299" s="2">
        <v>8.4831095E9</v>
      </c>
      <c r="C299" s="3" t="s">
        <v>482</v>
      </c>
      <c r="D299" s="3" t="s">
        <v>483</v>
      </c>
      <c r="E299" s="3" t="s">
        <v>484</v>
      </c>
      <c r="F299" s="3" t="s">
        <v>17</v>
      </c>
      <c r="G299" s="3" t="s">
        <v>18</v>
      </c>
      <c r="H299" s="1">
        <v>2.06353586E9</v>
      </c>
      <c r="I299" s="1">
        <v>1.0</v>
      </c>
      <c r="J299" s="1" t="s">
        <v>19</v>
      </c>
      <c r="K299" s="2" t="s">
        <v>20</v>
      </c>
      <c r="L299" s="4">
        <v>2021.0</v>
      </c>
      <c r="M299" s="5">
        <v>19.6</v>
      </c>
      <c r="N299" s="6" t="str">
        <f t="shared" si="1"/>
        <v>2063535860</v>
      </c>
      <c r="O299" s="8">
        <v>8.4831095E9</v>
      </c>
      <c r="P299" s="8" t="str">
        <f t="shared" si="2"/>
        <v>ВАЛ ПРИВОДНОЙ ДЛЯ БАЛАНСИРА. ПЕРЕМЕЩАЕТ ВАЛ ВНУТРЕННЕГО БАЛАНСИРНОГО БЛОКА ВНЕШНЕГО УЗЛА ПРАВКИ. СТАЛЬ. С РЕЗЬБОЙ (ЛЕВОЙ). </v>
      </c>
    </row>
    <row r="300" ht="15.75" customHeight="1">
      <c r="A300" s="1">
        <v>2.06353587E9</v>
      </c>
      <c r="B300" s="2">
        <v>8.4831095E9</v>
      </c>
      <c r="C300" s="3" t="s">
        <v>485</v>
      </c>
      <c r="D300" s="3" t="s">
        <v>486</v>
      </c>
      <c r="E300" s="3" t="s">
        <v>487</v>
      </c>
      <c r="F300" s="3" t="s">
        <v>17</v>
      </c>
      <c r="G300" s="3" t="s">
        <v>18</v>
      </c>
      <c r="H300" s="1">
        <v>2.06353587E9</v>
      </c>
      <c r="I300" s="1">
        <v>1.0</v>
      </c>
      <c r="J300" s="1" t="s">
        <v>19</v>
      </c>
      <c r="K300" s="2" t="s">
        <v>20</v>
      </c>
      <c r="L300" s="4">
        <v>2021.0</v>
      </c>
      <c r="M300" s="5">
        <v>13.93</v>
      </c>
      <c r="N300" s="6" t="str">
        <f t="shared" si="1"/>
        <v>2063535870</v>
      </c>
      <c r="O300" s="8">
        <v>8.4831095E9</v>
      </c>
      <c r="P300" s="8" t="str">
        <f t="shared" si="2"/>
        <v>ВАЛ СТАЛЬНОЙ ДЛЯ ПЕРЕМЕЩЕНИЯ БАЛАНСИРА, ДЛИНА 190 ММ, РЕЗЬБА М16(ПРАВАЯ)</v>
      </c>
    </row>
    <row r="301" ht="15.75" customHeight="1">
      <c r="A301" s="1">
        <v>2.06360505E9</v>
      </c>
      <c r="B301" s="2">
        <v>7.316E9</v>
      </c>
      <c r="C301" s="3" t="s">
        <v>488</v>
      </c>
      <c r="D301" s="3" t="s">
        <v>489</v>
      </c>
      <c r="E301" s="3" t="s">
        <v>490</v>
      </c>
      <c r="F301" s="3" t="s">
        <v>17</v>
      </c>
      <c r="G301" s="3" t="s">
        <v>18</v>
      </c>
      <c r="H301" s="1">
        <v>2.06360505E9</v>
      </c>
      <c r="I301" s="1">
        <v>1.0</v>
      </c>
      <c r="J301" s="1" t="s">
        <v>19</v>
      </c>
      <c r="K301" s="2" t="s">
        <v>20</v>
      </c>
      <c r="L301" s="4">
        <v>2018.0</v>
      </c>
      <c r="M301" s="5">
        <v>11.9</v>
      </c>
      <c r="N301" s="6" t="str">
        <f t="shared" si="1"/>
        <v>2063605050</v>
      </c>
      <c r="O301" s="8" t="s">
        <v>491</v>
      </c>
      <c r="P301" s="8" t="str">
        <f t="shared" si="2"/>
        <v>удлинитель вала энкодера, алюминий, D10 L=200мм для передачи вращения с вала колеса на вал энкодера</v>
      </c>
    </row>
    <row r="302" ht="15.75" customHeight="1">
      <c r="A302" s="1">
        <v>2.06360505E9</v>
      </c>
      <c r="B302" s="2">
        <v>8.46694E9</v>
      </c>
      <c r="C302" s="3" t="s">
        <v>488</v>
      </c>
      <c r="D302" s="3" t="s">
        <v>489</v>
      </c>
      <c r="E302" s="3" t="s">
        <v>490</v>
      </c>
      <c r="F302" s="3" t="s">
        <v>17</v>
      </c>
      <c r="G302" s="3" t="s">
        <v>18</v>
      </c>
      <c r="H302" s="1">
        <v>2.06360505E9</v>
      </c>
      <c r="I302" s="1">
        <v>1.0</v>
      </c>
      <c r="J302" s="1" t="s">
        <v>19</v>
      </c>
      <c r="K302" s="2" t="s">
        <v>20</v>
      </c>
      <c r="L302" s="4">
        <v>2018.0</v>
      </c>
      <c r="M302" s="5">
        <v>11.9</v>
      </c>
      <c r="N302" s="6" t="str">
        <f t="shared" si="1"/>
        <v>2063605050</v>
      </c>
      <c r="O302" s="8" t="s">
        <v>491</v>
      </c>
      <c r="P302" s="8" t="str">
        <f t="shared" si="2"/>
        <v>удлинитель вала энкодера, алюминий, D10 L=200мм для передачи вращения с вала колеса на вал энкодера</v>
      </c>
    </row>
    <row r="303" ht="15.75" customHeight="1">
      <c r="A303" s="1">
        <v>2.063605084E9</v>
      </c>
      <c r="B303" s="2">
        <v>7.326909807E9</v>
      </c>
      <c r="C303" s="3" t="s">
        <v>492</v>
      </c>
      <c r="D303" s="3" t="s">
        <v>493</v>
      </c>
      <c r="E303" s="3" t="s">
        <v>494</v>
      </c>
      <c r="F303" s="3" t="s">
        <v>17</v>
      </c>
      <c r="G303" s="3" t="s">
        <v>18</v>
      </c>
      <c r="H303" s="1">
        <v>2.063605084E9</v>
      </c>
      <c r="I303" s="1">
        <v>1.0</v>
      </c>
      <c r="J303" s="1" t="s">
        <v>19</v>
      </c>
      <c r="K303" s="2" t="s">
        <v>20</v>
      </c>
      <c r="L303" s="4">
        <v>2020.0</v>
      </c>
      <c r="M303" s="5">
        <v>163.52</v>
      </c>
      <c r="N303" s="6" t="str">
        <f t="shared" si="1"/>
        <v>2063605084</v>
      </c>
      <c r="O303" s="8">
        <v>7.326909807E9</v>
      </c>
      <c r="P303" s="8" t="str">
        <f t="shared" si="2"/>
        <v>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v>
      </c>
    </row>
    <row r="304" ht="15.75" customHeight="1">
      <c r="A304" s="1">
        <v>2.0636051E9</v>
      </c>
      <c r="B304" s="2">
        <v>8.46694E9</v>
      </c>
      <c r="C304" s="3" t="s">
        <v>495</v>
      </c>
      <c r="D304" s="3" t="s">
        <v>496</v>
      </c>
      <c r="E304" s="3" t="s">
        <v>497</v>
      </c>
      <c r="F304" s="3" t="s">
        <v>17</v>
      </c>
      <c r="G304" s="3" t="s">
        <v>18</v>
      </c>
      <c r="H304" s="1">
        <v>2.0636051E9</v>
      </c>
      <c r="I304" s="1">
        <v>2.0</v>
      </c>
      <c r="J304" s="1" t="s">
        <v>19</v>
      </c>
      <c r="K304" s="2" t="s">
        <v>20</v>
      </c>
      <c r="L304" s="4">
        <v>2018.0</v>
      </c>
      <c r="M304" s="5">
        <v>159.245</v>
      </c>
      <c r="N304" s="6" t="str">
        <f t="shared" si="1"/>
        <v>2063605100</v>
      </c>
      <c r="O304" s="8">
        <v>8.46694E9</v>
      </c>
      <c r="P304" s="8" t="str">
        <f t="shared" si="2"/>
        <v>РОЛИК ХОЛОСТОЙ ПРИЖИМНОЙ H26 DE127.30 DI30 ПРОТЯЖНОГО МЕХАНИЗМА ПОДАЧИ АРМАТУРЫ, ДЛЯ ГИБОЧНОГО СТАНКА FORMULA 14</v>
      </c>
    </row>
    <row r="305" ht="15.75" customHeight="1">
      <c r="A305" s="1">
        <v>2.0636051E9</v>
      </c>
      <c r="B305" s="2">
        <v>8.46694E9</v>
      </c>
      <c r="C305" s="3" t="s">
        <v>495</v>
      </c>
      <c r="D305" s="3" t="s">
        <v>496</v>
      </c>
      <c r="E305" s="3" t="s">
        <v>497</v>
      </c>
      <c r="F305" s="3" t="s">
        <v>17</v>
      </c>
      <c r="G305" s="3" t="s">
        <v>18</v>
      </c>
      <c r="H305" s="1">
        <v>2.0636051E9</v>
      </c>
      <c r="I305" s="1">
        <v>1.0</v>
      </c>
      <c r="J305" s="1" t="s">
        <v>19</v>
      </c>
      <c r="K305" s="2" t="s">
        <v>20</v>
      </c>
      <c r="L305" s="4">
        <v>2017.0</v>
      </c>
      <c r="M305" s="5">
        <v>156.35</v>
      </c>
      <c r="N305" s="6" t="str">
        <f t="shared" si="1"/>
        <v>2063605100</v>
      </c>
      <c r="O305" s="8">
        <v>8.46694E9</v>
      </c>
      <c r="P305" s="8" t="str">
        <f t="shared" si="2"/>
        <v>РОЛИК ХОЛОСТОЙ ПРИЖИМНОЙ H26 DE127.30 DI30 ПРОТЯЖНОГО МЕХАНИЗМА ПОДАЧИ АРМАТУРЫ, ДЛЯ ГИБОЧНОГО СТАНКА FORMULA 14</v>
      </c>
    </row>
    <row r="306" ht="15.75" customHeight="1">
      <c r="A306" s="1">
        <v>2.0636051E9</v>
      </c>
      <c r="B306" s="2">
        <v>8.46694E9</v>
      </c>
      <c r="C306" s="3" t="s">
        <v>495</v>
      </c>
      <c r="D306" s="3" t="s">
        <v>496</v>
      </c>
      <c r="E306" s="3" t="s">
        <v>498</v>
      </c>
      <c r="F306" s="3" t="s">
        <v>17</v>
      </c>
      <c r="G306" s="3" t="s">
        <v>18</v>
      </c>
      <c r="H306" s="1">
        <v>2.0636051E9</v>
      </c>
      <c r="I306" s="1">
        <v>1.0</v>
      </c>
      <c r="J306" s="1" t="s">
        <v>19</v>
      </c>
      <c r="K306" s="2" t="s">
        <v>20</v>
      </c>
      <c r="L306" s="4">
        <v>2019.0</v>
      </c>
      <c r="M306" s="5">
        <v>185.85</v>
      </c>
      <c r="N306" s="6" t="str">
        <f t="shared" si="1"/>
        <v>2063605100</v>
      </c>
      <c r="O306" s="8">
        <v>8.46694E9</v>
      </c>
      <c r="P306" s="8" t="str">
        <f t="shared" si="2"/>
        <v>РОЛИК ХОЛОСТОЙ ПРИЖИМНОЙ H26 DE127.30 DI30 ПРОТЯЖНОГО МЕХАНИЗМА ПОДАЧИ АРМАТУРЫ, ДЛЯ ГИБОЧНОГО СТАНКА FORMULA 14, РАЗМЕР ОТСУТСТВУЕТ</v>
      </c>
    </row>
    <row r="307" ht="15.75" customHeight="1">
      <c r="A307" s="1">
        <v>2.0636051E9</v>
      </c>
      <c r="B307" s="2">
        <v>8.46694E9</v>
      </c>
      <c r="C307" s="3" t="s">
        <v>495</v>
      </c>
      <c r="D307" s="3" t="s">
        <v>496</v>
      </c>
      <c r="E307" s="3" t="s">
        <v>497</v>
      </c>
      <c r="F307" s="3" t="s">
        <v>17</v>
      </c>
      <c r="G307" s="3" t="s">
        <v>18</v>
      </c>
      <c r="H307" s="1">
        <v>2.0636051E9</v>
      </c>
      <c r="I307" s="1">
        <v>1.0</v>
      </c>
      <c r="J307" s="1" t="s">
        <v>19</v>
      </c>
      <c r="K307" s="2" t="s">
        <v>20</v>
      </c>
      <c r="L307" s="4">
        <v>2018.0</v>
      </c>
      <c r="M307" s="5">
        <v>159.3</v>
      </c>
      <c r="N307" s="6" t="str">
        <f t="shared" si="1"/>
        <v>2063605100</v>
      </c>
      <c r="O307" s="8">
        <v>8.46694E9</v>
      </c>
      <c r="P307" s="8" t="str">
        <f t="shared" si="2"/>
        <v>РОЛИК ХОЛОСТОЙ ПРИЖИМНОЙ H26 DE127.30 DI30 ПРОТЯЖНОГО МЕХАНИЗМА ПОДАЧИ АРМАТУРЫ, ДЛЯ ГИБОЧНОГО СТАНКА FORMULA 14</v>
      </c>
    </row>
    <row r="308" ht="15.75" customHeight="1">
      <c r="A308" s="1">
        <v>2.063605102E9</v>
      </c>
      <c r="B308" s="2">
        <v>8.46694E9</v>
      </c>
      <c r="C308" s="3" t="s">
        <v>499</v>
      </c>
      <c r="D308" s="3" t="s">
        <v>500</v>
      </c>
      <c r="E308" s="3" t="s">
        <v>501</v>
      </c>
      <c r="F308" s="3" t="s">
        <v>17</v>
      </c>
      <c r="G308" s="3" t="s">
        <v>18</v>
      </c>
      <c r="H308" s="1">
        <v>2.063605102E9</v>
      </c>
      <c r="I308" s="1">
        <v>2.0</v>
      </c>
      <c r="J308" s="1" t="s">
        <v>19</v>
      </c>
      <c r="K308" s="2" t="s">
        <v>20</v>
      </c>
      <c r="L308" s="4">
        <v>2018.0</v>
      </c>
      <c r="M308" s="5">
        <v>105.585</v>
      </c>
      <c r="N308" s="6" t="str">
        <f t="shared" si="1"/>
        <v>2063605102</v>
      </c>
      <c r="O308" s="8" t="s">
        <v>502</v>
      </c>
      <c r="P308"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09" ht="15.75" customHeight="1">
      <c r="A309" s="1">
        <v>2.063605102E9</v>
      </c>
      <c r="B309" s="2">
        <v>8.46694E9</v>
      </c>
      <c r="C309" s="3" t="s">
        <v>499</v>
      </c>
      <c r="D309" s="3" t="s">
        <v>500</v>
      </c>
      <c r="E309" s="3" t="s">
        <v>503</v>
      </c>
      <c r="F309" s="3" t="s">
        <v>17</v>
      </c>
      <c r="G309" s="3" t="s">
        <v>18</v>
      </c>
      <c r="H309" s="1">
        <v>2.063605102E9</v>
      </c>
      <c r="I309" s="1">
        <v>3.0</v>
      </c>
      <c r="J309" s="1" t="s">
        <v>19</v>
      </c>
      <c r="K309" s="2" t="s">
        <v>20</v>
      </c>
      <c r="L309" s="4">
        <v>2017.0</v>
      </c>
      <c r="M309" s="5">
        <v>103.67</v>
      </c>
      <c r="N309" s="6" t="str">
        <f t="shared" si="1"/>
        <v>2063605102</v>
      </c>
      <c r="O309" s="8" t="s">
        <v>502</v>
      </c>
      <c r="P309" s="8" t="str">
        <f t="shared" si="2"/>
        <v>РОЛИК СТАЛЬНОЙ ХОЛОСТОЙ ПРИЖИМНОЙ, ДЛЯ ПРОТЯЖНОГО МЕХАНИЗМА ПОДАЧИ АРМАТУРЫ, H=26 DE=127.30 DI=30,ДЛЯ ГИБОЧНО-ПРАВИЛЬНО-ОТРЕЗНОГО СТАНКА RETA 13</v>
      </c>
    </row>
    <row r="310" ht="15.75" customHeight="1">
      <c r="A310" s="1">
        <v>2.063605102E9</v>
      </c>
      <c r="B310" s="2">
        <v>8.46694E9</v>
      </c>
      <c r="C310" s="3" t="s">
        <v>499</v>
      </c>
      <c r="D310" s="3" t="s">
        <v>500</v>
      </c>
      <c r="E310" s="3" t="s">
        <v>504</v>
      </c>
      <c r="F310" s="3" t="s">
        <v>17</v>
      </c>
      <c r="G310" s="3" t="s">
        <v>18</v>
      </c>
      <c r="H310" s="1">
        <v>2.063605102E9</v>
      </c>
      <c r="I310" s="1">
        <v>1.0</v>
      </c>
      <c r="J310" s="1" t="s">
        <v>19</v>
      </c>
      <c r="K310" s="2" t="s">
        <v>20</v>
      </c>
      <c r="L310" s="4">
        <v>2018.0</v>
      </c>
      <c r="M310" s="5">
        <v>105.59</v>
      </c>
      <c r="N310" s="6" t="str">
        <f t="shared" si="1"/>
        <v>2063605102</v>
      </c>
      <c r="O310" s="8" t="s">
        <v>502</v>
      </c>
      <c r="P310"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МОДЕЛЬ FORMULA 14</v>
      </c>
    </row>
    <row r="311" ht="15.75" customHeight="1">
      <c r="A311" s="1">
        <v>2.063605102E9</v>
      </c>
      <c r="B311" s="2">
        <v>8.46694E9</v>
      </c>
      <c r="C311" s="3" t="s">
        <v>499</v>
      </c>
      <c r="D311" s="3" t="s">
        <v>500</v>
      </c>
      <c r="E311" s="3" t="s">
        <v>501</v>
      </c>
      <c r="F311" s="3" t="s">
        <v>17</v>
      </c>
      <c r="G311" s="3" t="s">
        <v>18</v>
      </c>
      <c r="H311" s="1">
        <v>2.063605102E9</v>
      </c>
      <c r="I311" s="1">
        <v>1.0</v>
      </c>
      <c r="J311" s="1" t="s">
        <v>19</v>
      </c>
      <c r="K311" s="2" t="s">
        <v>20</v>
      </c>
      <c r="L311" s="4">
        <v>2019.0</v>
      </c>
      <c r="M311" s="5">
        <v>123.2</v>
      </c>
      <c r="N311" s="6" t="str">
        <f t="shared" si="1"/>
        <v>2063605102</v>
      </c>
      <c r="O311" s="8" t="s">
        <v>502</v>
      </c>
      <c r="P311"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2" ht="15.75" customHeight="1">
      <c r="A312" s="1">
        <v>2.063605102E9</v>
      </c>
      <c r="B312" s="2">
        <v>8.46694E9</v>
      </c>
      <c r="C312" s="3" t="s">
        <v>499</v>
      </c>
      <c r="D312" s="3" t="s">
        <v>500</v>
      </c>
      <c r="E312" s="3" t="s">
        <v>505</v>
      </c>
      <c r="F312" s="3" t="s">
        <v>17</v>
      </c>
      <c r="G312" s="3" t="s">
        <v>18</v>
      </c>
      <c r="H312" s="1">
        <v>2.063605102E9</v>
      </c>
      <c r="I312" s="1">
        <v>1.0</v>
      </c>
      <c r="J312" s="1" t="s">
        <v>19</v>
      </c>
      <c r="K312" s="2" t="s">
        <v>20</v>
      </c>
      <c r="L312" s="4">
        <v>2019.0</v>
      </c>
      <c r="M312" s="5">
        <v>123.2</v>
      </c>
      <c r="N312" s="6" t="str">
        <f t="shared" si="1"/>
        <v>2063605102</v>
      </c>
      <c r="O312" s="8" t="s">
        <v>502</v>
      </c>
      <c r="P312"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3" ht="15.75" customHeight="1">
      <c r="A313" s="1">
        <v>2.063605102E9</v>
      </c>
      <c r="B313" s="2">
        <v>8.46694E9</v>
      </c>
      <c r="C313" s="3" t="s">
        <v>499</v>
      </c>
      <c r="D313" s="3" t="s">
        <v>500</v>
      </c>
      <c r="E313" s="3" t="s">
        <v>506</v>
      </c>
      <c r="F313" s="3" t="s">
        <v>17</v>
      </c>
      <c r="G313" s="3" t="s">
        <v>18</v>
      </c>
      <c r="H313" s="1">
        <v>2.063605102E9</v>
      </c>
      <c r="I313" s="1">
        <v>2.0</v>
      </c>
      <c r="J313" s="1" t="s">
        <v>19</v>
      </c>
      <c r="K313" s="2" t="s">
        <v>20</v>
      </c>
      <c r="L313" s="4">
        <v>2017.0</v>
      </c>
      <c r="M313" s="5">
        <v>103.67</v>
      </c>
      <c r="N313" s="6" t="str">
        <f t="shared" si="1"/>
        <v>2063605102</v>
      </c>
      <c r="O313" s="8" t="s">
        <v>502</v>
      </c>
      <c r="P313" s="8" t="str">
        <f t="shared" si="2"/>
        <v>РОЛИК СТАЛЬНОЙ ХОЛОСТОЙ ПРИЖИМНОЙ, ДЛЯ ПРОТЯЖНОГО МЕХАНИЗМА ПОДАЧИ АРМАТУРЫ, H=26 DE=127.30 DI=30,ДЛЯ МАШИНЫ ГИБОЧНОЙ С АВТОМАТИЧЕСКИМ УПРАВЛЕНИЕМ ЭЛЕКТРОФИЦИРОВАННОЙ, МОДЕЛЬ FORMULA 14</v>
      </c>
    </row>
    <row r="314" ht="15.75" customHeight="1">
      <c r="A314" s="1">
        <v>2.063605102E9</v>
      </c>
      <c r="B314" s="2">
        <v>8.46694E9</v>
      </c>
      <c r="C314" s="3" t="s">
        <v>499</v>
      </c>
      <c r="D314" s="3" t="s">
        <v>500</v>
      </c>
      <c r="E314" s="3" t="s">
        <v>505</v>
      </c>
      <c r="F314" s="3" t="s">
        <v>17</v>
      </c>
      <c r="G314" s="3" t="s">
        <v>18</v>
      </c>
      <c r="H314" s="1">
        <v>2.063605102E9</v>
      </c>
      <c r="I314" s="1">
        <v>1.0</v>
      </c>
      <c r="J314" s="1" t="s">
        <v>19</v>
      </c>
      <c r="K314" s="2" t="s">
        <v>20</v>
      </c>
      <c r="L314" s="4">
        <v>2019.0</v>
      </c>
      <c r="M314" s="5">
        <v>123.2</v>
      </c>
      <c r="N314" s="6" t="str">
        <f t="shared" si="1"/>
        <v>2063605102</v>
      </c>
      <c r="O314" s="8" t="s">
        <v>502</v>
      </c>
      <c r="P314"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5" ht="15.75" customHeight="1">
      <c r="A315" s="1">
        <v>2.063605102E9</v>
      </c>
      <c r="B315" s="2">
        <v>8.46694E9</v>
      </c>
      <c r="C315" s="3" t="s">
        <v>499</v>
      </c>
      <c r="D315" s="3" t="s">
        <v>500</v>
      </c>
      <c r="E315" s="3" t="s">
        <v>507</v>
      </c>
      <c r="F315" s="3" t="s">
        <v>17</v>
      </c>
      <c r="G315" s="3" t="s">
        <v>18</v>
      </c>
      <c r="H315" s="1">
        <v>2.063605102E9</v>
      </c>
      <c r="I315" s="1">
        <v>1.0</v>
      </c>
      <c r="J315" s="1" t="s">
        <v>19</v>
      </c>
      <c r="K315" s="2" t="s">
        <v>20</v>
      </c>
      <c r="L315" s="4">
        <v>2017.0</v>
      </c>
      <c r="M315" s="5">
        <v>103.67</v>
      </c>
      <c r="N315" s="6" t="str">
        <f t="shared" si="1"/>
        <v>2063605102</v>
      </c>
      <c r="O315" s="8" t="s">
        <v>502</v>
      </c>
      <c r="P315" s="8" t="str">
        <f t="shared" si="2"/>
        <v>РОЛИК СТАЛЬНОЙ ХОЛОСТОЙ ПРИЖИМНОЙ, ДЛЯ ПРОТЯЖНОГО МЕХАНИЗМА ПОДАЧИ АРМАТУРЫ, H=26 DE=127.30 DI=30,ДЛЯ ГИБОЧНОЙ МАШИНЫ С АВТОМАТИЧЕСКИМ УПРАВЛЕНИЕМ МОДЕЛИ PRIMA R</v>
      </c>
    </row>
    <row r="316" ht="15.75" customHeight="1">
      <c r="A316" s="1">
        <v>2.063605102E9</v>
      </c>
      <c r="B316" s="2">
        <v>8.46694E9</v>
      </c>
      <c r="C316" s="3" t="s">
        <v>499</v>
      </c>
      <c r="D316" s="3" t="s">
        <v>500</v>
      </c>
      <c r="E316" s="3" t="s">
        <v>508</v>
      </c>
      <c r="F316" s="3" t="s">
        <v>17</v>
      </c>
      <c r="G316" s="3" t="s">
        <v>18</v>
      </c>
      <c r="H316" s="1">
        <v>2.063605102E9</v>
      </c>
      <c r="I316" s="1">
        <v>1.0</v>
      </c>
      <c r="J316" s="1" t="s">
        <v>19</v>
      </c>
      <c r="K316" s="2" t="s">
        <v>20</v>
      </c>
      <c r="L316" s="4">
        <v>2018.0</v>
      </c>
      <c r="M316" s="5">
        <v>105.59</v>
      </c>
      <c r="N316" s="6" t="str">
        <f t="shared" si="1"/>
        <v>2063605102</v>
      </c>
      <c r="O316" s="8" t="s">
        <v>502</v>
      </c>
      <c r="P316"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7" ht="15.75" customHeight="1">
      <c r="A317" s="1">
        <v>2.063605102E9</v>
      </c>
      <c r="B317" s="2">
        <v>8.46694E9</v>
      </c>
      <c r="C317" s="3" t="s">
        <v>499</v>
      </c>
      <c r="D317" s="3" t="s">
        <v>500</v>
      </c>
      <c r="E317" s="3" t="s">
        <v>509</v>
      </c>
      <c r="F317" s="3" t="s">
        <v>17</v>
      </c>
      <c r="G317" s="3" t="s">
        <v>18</v>
      </c>
      <c r="H317" s="1">
        <v>2.063605102E9</v>
      </c>
      <c r="I317" s="1">
        <v>1.0</v>
      </c>
      <c r="J317" s="1" t="s">
        <v>19</v>
      </c>
      <c r="K317" s="2" t="s">
        <v>20</v>
      </c>
      <c r="L317" s="4">
        <v>2016.0</v>
      </c>
      <c r="M317" s="5">
        <v>135.0</v>
      </c>
      <c r="N317" s="6" t="str">
        <f t="shared" si="1"/>
        <v>2063605102</v>
      </c>
      <c r="O317" s="8" t="s">
        <v>502</v>
      </c>
      <c r="P317" s="8" t="str">
        <f t="shared" si="2"/>
        <v>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v>
      </c>
    </row>
    <row r="318" ht="15.75" customHeight="1">
      <c r="A318" s="1">
        <v>2.063605102E9</v>
      </c>
      <c r="B318" s="2">
        <v>8.46694E9</v>
      </c>
      <c r="C318" s="3" t="s">
        <v>499</v>
      </c>
      <c r="D318" s="3" t="s">
        <v>500</v>
      </c>
      <c r="E318" s="3" t="s">
        <v>509</v>
      </c>
      <c r="F318" s="3" t="s">
        <v>17</v>
      </c>
      <c r="G318" s="3" t="s">
        <v>18</v>
      </c>
      <c r="H318" s="1">
        <v>2.063605102E9</v>
      </c>
      <c r="I318" s="1">
        <v>1.0</v>
      </c>
      <c r="J318" s="1" t="s">
        <v>19</v>
      </c>
      <c r="K318" s="2" t="s">
        <v>20</v>
      </c>
      <c r="L318" s="4">
        <v>2019.0</v>
      </c>
      <c r="M318" s="5">
        <v>123.2</v>
      </c>
      <c r="N318" s="6" t="str">
        <f t="shared" si="1"/>
        <v>2063605102</v>
      </c>
      <c r="O318" s="8" t="s">
        <v>502</v>
      </c>
      <c r="P318" s="8" t="str">
        <f t="shared" si="2"/>
        <v>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v>
      </c>
    </row>
    <row r="319" ht="15.75" customHeight="1">
      <c r="A319" s="1">
        <v>2.063605102E9</v>
      </c>
      <c r="B319" s="2">
        <v>8.46694E9</v>
      </c>
      <c r="C319" s="3" t="s">
        <v>499</v>
      </c>
      <c r="D319" s="3" t="s">
        <v>500</v>
      </c>
      <c r="E319" s="3" t="s">
        <v>510</v>
      </c>
      <c r="F319" s="3" t="s">
        <v>17</v>
      </c>
      <c r="G319" s="3" t="s">
        <v>18</v>
      </c>
      <c r="H319" s="1">
        <v>2.063605102E9</v>
      </c>
      <c r="I319" s="1">
        <v>1.0</v>
      </c>
      <c r="J319" s="1" t="s">
        <v>19</v>
      </c>
      <c r="K319" s="2" t="s">
        <v>20</v>
      </c>
      <c r="L319" s="4">
        <v>2017.0</v>
      </c>
      <c r="M319" s="5">
        <v>103.67</v>
      </c>
      <c r="N319" s="6" t="str">
        <f t="shared" si="1"/>
        <v>2063605102</v>
      </c>
      <c r="O319" s="8" t="s">
        <v>502</v>
      </c>
      <c r="P319"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320" ht="15.75" customHeight="1">
      <c r="A320" s="1">
        <v>2.063605102E9</v>
      </c>
      <c r="B320" s="2">
        <v>8.2089E9</v>
      </c>
      <c r="C320" s="3" t="s">
        <v>499</v>
      </c>
      <c r="D320" s="3" t="s">
        <v>500</v>
      </c>
      <c r="E320" s="3" t="s">
        <v>501</v>
      </c>
      <c r="F320" s="3" t="s">
        <v>18</v>
      </c>
      <c r="G320" s="3" t="s">
        <v>18</v>
      </c>
      <c r="H320" s="1">
        <v>2.063605102E9</v>
      </c>
      <c r="I320" s="1">
        <v>1.0</v>
      </c>
      <c r="J320" s="1" t="s">
        <v>19</v>
      </c>
      <c r="K320" s="2" t="s">
        <v>20</v>
      </c>
      <c r="L320" s="4">
        <v>2019.0</v>
      </c>
      <c r="M320" s="5">
        <v>59.01</v>
      </c>
      <c r="N320" s="6" t="str">
        <f t="shared" si="1"/>
        <v>2063605102</v>
      </c>
      <c r="O320" s="8" t="s">
        <v>502</v>
      </c>
      <c r="P320"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21" ht="15.75" customHeight="1">
      <c r="A321" s="1">
        <v>2.063605102E9</v>
      </c>
      <c r="B321" s="2">
        <v>8.46694E9</v>
      </c>
      <c r="C321" s="3" t="s">
        <v>511</v>
      </c>
      <c r="D321" s="3" t="s">
        <v>512</v>
      </c>
      <c r="E321" s="3" t="s">
        <v>513</v>
      </c>
      <c r="F321" s="3" t="s">
        <v>17</v>
      </c>
      <c r="G321" s="3" t="s">
        <v>18</v>
      </c>
      <c r="H321" s="1">
        <v>2.063605102E9</v>
      </c>
      <c r="I321" s="1">
        <v>2.0</v>
      </c>
      <c r="J321" s="1" t="s">
        <v>19</v>
      </c>
      <c r="K321" s="2" t="s">
        <v>20</v>
      </c>
      <c r="L321" s="4">
        <v>2020.0</v>
      </c>
      <c r="M321" s="5">
        <v>123.2</v>
      </c>
      <c r="N321" s="6" t="str">
        <f t="shared" si="1"/>
        <v>2063605102</v>
      </c>
      <c r="O321" s="8" t="s">
        <v>502</v>
      </c>
      <c r="P321"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2" ht="15.75" customHeight="1">
      <c r="A322" s="1">
        <v>2.063605102E9</v>
      </c>
      <c r="B322" s="2">
        <v>8.46694E9</v>
      </c>
      <c r="C322" s="3" t="s">
        <v>514</v>
      </c>
      <c r="D322" s="3" t="s">
        <v>500</v>
      </c>
      <c r="E322" s="3" t="s">
        <v>515</v>
      </c>
      <c r="F322" s="3" t="s">
        <v>17</v>
      </c>
      <c r="G322" s="3" t="s">
        <v>18</v>
      </c>
      <c r="H322" s="1">
        <v>2.063605102E9</v>
      </c>
      <c r="I322" s="1">
        <v>1.0</v>
      </c>
      <c r="J322" s="1" t="s">
        <v>19</v>
      </c>
      <c r="K322" s="2" t="s">
        <v>20</v>
      </c>
      <c r="L322" s="4">
        <v>2020.0</v>
      </c>
      <c r="M322" s="5">
        <v>123.2</v>
      </c>
      <c r="N322" s="6" t="str">
        <f t="shared" si="1"/>
        <v>2063605102</v>
      </c>
      <c r="O322" s="8" t="s">
        <v>502</v>
      </c>
      <c r="P322"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3" ht="15.75" customHeight="1">
      <c r="A323" s="1">
        <v>2.063605102E9</v>
      </c>
      <c r="B323" s="2">
        <v>8.46694E9</v>
      </c>
      <c r="C323" s="3" t="s">
        <v>514</v>
      </c>
      <c r="D323" s="3" t="s">
        <v>500</v>
      </c>
      <c r="E323" s="3" t="s">
        <v>516</v>
      </c>
      <c r="F323" s="3" t="s">
        <v>17</v>
      </c>
      <c r="G323" s="3" t="s">
        <v>18</v>
      </c>
      <c r="H323" s="1">
        <v>2.063605102E9</v>
      </c>
      <c r="I323" s="1">
        <v>2.0</v>
      </c>
      <c r="J323" s="1" t="s">
        <v>19</v>
      </c>
      <c r="K323" s="2" t="s">
        <v>20</v>
      </c>
      <c r="L323" s="4">
        <v>2020.0</v>
      </c>
      <c r="M323" s="5">
        <v>123.2</v>
      </c>
      <c r="N323" s="6" t="str">
        <f t="shared" si="1"/>
        <v>2063605102</v>
      </c>
      <c r="O323" s="8" t="s">
        <v>502</v>
      </c>
      <c r="P323" s="8" t="str">
        <f t="shared" si="2"/>
        <v>РОЛИК СТАЛЬНОЙ ХОЛОСТОЙ ПРИЖИМНОЙ, ДЛЯ ПРОТЯЖНОГО МЕХАНИЗМА ПОДАЧИ АРМАТУРЫ, H=26 DE=127.30 DI=30, В КОМПЛЕКТЕ С ВИНТАМИ М8Х16 (6 ШТ) И ШАЙБАМИ (6ШТ) ДЛЯ МАШИНЫ ГИБОЧНОЙ С АВТОМАТИЧЕСКИМ УПРАВЛЕНИЕМ ЭЛЕКТРОФИЦИРОВАННОЙ, МОДЕЛЬ FORMULA 14РОЛИК ХОЛОСТОЙ H=26 DE=127.30 DI=30</v>
      </c>
    </row>
    <row r="324" ht="15.75" customHeight="1">
      <c r="A324" s="1">
        <v>2.063605102E9</v>
      </c>
      <c r="B324" s="2">
        <v>8.46694E9</v>
      </c>
      <c r="C324" s="3" t="s">
        <v>514</v>
      </c>
      <c r="D324" s="3" t="s">
        <v>500</v>
      </c>
      <c r="E324" s="3" t="s">
        <v>517</v>
      </c>
      <c r="F324" s="3" t="s">
        <v>17</v>
      </c>
      <c r="G324" s="3" t="s">
        <v>18</v>
      </c>
      <c r="H324" s="1">
        <v>2.063605102E9</v>
      </c>
      <c r="I324" s="1">
        <v>2.0</v>
      </c>
      <c r="J324" s="1" t="s">
        <v>19</v>
      </c>
      <c r="K324" s="2" t="s">
        <v>20</v>
      </c>
      <c r="L324" s="4">
        <v>2021.0</v>
      </c>
      <c r="M324" s="5">
        <v>123.2</v>
      </c>
      <c r="N324" s="6" t="str">
        <f t="shared" si="1"/>
        <v>2063605102</v>
      </c>
      <c r="O324" s="8" t="s">
        <v>502</v>
      </c>
      <c r="P324" s="8" t="str">
        <f t="shared" si="2"/>
        <v> 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5" ht="15.75" customHeight="1">
      <c r="A325" s="1">
        <v>2.063605102E9</v>
      </c>
      <c r="B325" s="2">
        <v>8.46694E9</v>
      </c>
      <c r="C325" s="3" t="s">
        <v>514</v>
      </c>
      <c r="D325" s="3" t="s">
        <v>500</v>
      </c>
      <c r="E325" s="3" t="s">
        <v>515</v>
      </c>
      <c r="F325" s="3" t="s">
        <v>17</v>
      </c>
      <c r="G325" s="3" t="s">
        <v>18</v>
      </c>
      <c r="H325" s="1">
        <v>2.063605102E9</v>
      </c>
      <c r="I325" s="1">
        <v>1.0</v>
      </c>
      <c r="J325" s="1" t="s">
        <v>19</v>
      </c>
      <c r="K325" s="2" t="s">
        <v>20</v>
      </c>
      <c r="L325" s="4">
        <v>2020.0</v>
      </c>
      <c r="M325" s="5">
        <v>123.2</v>
      </c>
      <c r="N325" s="6" t="str">
        <f t="shared" si="1"/>
        <v>2063605102</v>
      </c>
      <c r="O325" s="8" t="s">
        <v>502</v>
      </c>
      <c r="P325"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6" ht="15.75" customHeight="1">
      <c r="A326" s="1">
        <v>2.063605102E9</v>
      </c>
      <c r="B326" s="2">
        <v>8.46694E9</v>
      </c>
      <c r="C326" s="3" t="s">
        <v>514</v>
      </c>
      <c r="D326" s="3" t="s">
        <v>500</v>
      </c>
      <c r="E326" s="3" t="s">
        <v>518</v>
      </c>
      <c r="F326" s="3" t="s">
        <v>17</v>
      </c>
      <c r="G326" s="3" t="s">
        <v>18</v>
      </c>
      <c r="H326" s="1">
        <v>2.063605102E9</v>
      </c>
      <c r="I326" s="1">
        <v>1.0</v>
      </c>
      <c r="J326" s="1" t="s">
        <v>19</v>
      </c>
      <c r="K326" s="2" t="s">
        <v>20</v>
      </c>
      <c r="L326" s="4">
        <v>2020.0</v>
      </c>
      <c r="M326" s="5">
        <v>123.2</v>
      </c>
      <c r="N326" s="6" t="str">
        <f t="shared" si="1"/>
        <v>2063605102</v>
      </c>
      <c r="O326" s="8" t="s">
        <v>502</v>
      </c>
      <c r="P326" s="8" t="str">
        <f t="shared" si="2"/>
        <v>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МОДЕЛЬ FORMULA 14</v>
      </c>
    </row>
    <row r="327" ht="15.75" customHeight="1">
      <c r="A327" s="2">
        <v>2.063605102E9</v>
      </c>
      <c r="B327" s="2">
        <v>7.326909807E9</v>
      </c>
      <c r="C327" s="3" t="s">
        <v>514</v>
      </c>
      <c r="D327" s="3" t="s">
        <v>500</v>
      </c>
      <c r="E327" s="3"/>
      <c r="F327" s="3"/>
      <c r="G327" s="3"/>
      <c r="H327" s="2">
        <v>2.063605102E9</v>
      </c>
      <c r="I327" s="2">
        <v>1.0</v>
      </c>
      <c r="J327" s="1" t="s">
        <v>19</v>
      </c>
      <c r="K327" s="2"/>
      <c r="L327" s="4">
        <v>2020.0</v>
      </c>
      <c r="M327" s="5">
        <v>59.0</v>
      </c>
      <c r="N327" s="6" t="str">
        <f t="shared" si="1"/>
        <v>2063605102</v>
      </c>
      <c r="O327" s="8" t="s">
        <v>502</v>
      </c>
      <c r="P327" s="8" t="str">
        <f t="shared" si="2"/>
        <v/>
      </c>
    </row>
    <row r="328" ht="15.75" customHeight="1">
      <c r="A328" s="1">
        <v>2.06360511E9</v>
      </c>
      <c r="B328" s="2">
        <v>8.46694E9</v>
      </c>
      <c r="C328" s="3" t="s">
        <v>519</v>
      </c>
      <c r="D328" s="3" t="s">
        <v>520</v>
      </c>
      <c r="E328" s="3" t="s">
        <v>521</v>
      </c>
      <c r="F328" s="3" t="s">
        <v>17</v>
      </c>
      <c r="G328" s="3" t="s">
        <v>18</v>
      </c>
      <c r="H328" s="1">
        <v>2.06360511E9</v>
      </c>
      <c r="I328" s="1">
        <v>2.0</v>
      </c>
      <c r="J328" s="1" t="s">
        <v>19</v>
      </c>
      <c r="K328" s="2" t="s">
        <v>20</v>
      </c>
      <c r="L328" s="4">
        <v>2017.0</v>
      </c>
      <c r="M328" s="5">
        <v>123.215</v>
      </c>
      <c r="N328" s="6" t="str">
        <f t="shared" si="1"/>
        <v>2063605110</v>
      </c>
      <c r="O328" s="8">
        <v>8.46694E9</v>
      </c>
      <c r="P328" s="8" t="str">
        <f t="shared" si="2"/>
        <v>РОЛИК ПРИЖИМНОЙ, H26 DE127,30 DI30 ПРОТЯЖНОГО МЕХАНИЗМА ПОДАЧИ АРМАТУРЫ В КОМПЛЕКТЕ С КРЕПЕЖОМ (ВИНТЫ 14 ШТ)ДЛЯ ГИБОЧНОГО СТАНКА FORMULA 14,</v>
      </c>
    </row>
    <row r="329" ht="15.75" customHeight="1">
      <c r="A329" s="1">
        <v>2.06360511E9</v>
      </c>
      <c r="B329" s="2">
        <v>8.46694E9</v>
      </c>
      <c r="C329" s="3" t="s">
        <v>522</v>
      </c>
      <c r="D329" s="3" t="s">
        <v>520</v>
      </c>
      <c r="E329" s="3" t="s">
        <v>523</v>
      </c>
      <c r="F329" s="3" t="s">
        <v>17</v>
      </c>
      <c r="G329" s="3" t="s">
        <v>18</v>
      </c>
      <c r="H329" s="1">
        <v>2.06360511E9</v>
      </c>
      <c r="I329" s="1">
        <v>2.0</v>
      </c>
      <c r="J329" s="1" t="s">
        <v>19</v>
      </c>
      <c r="K329" s="2" t="s">
        <v>20</v>
      </c>
      <c r="L329" s="4">
        <v>2018.0</v>
      </c>
      <c r="M329" s="5">
        <v>125.495</v>
      </c>
      <c r="N329" s="6" t="str">
        <f t="shared" si="1"/>
        <v>2063605110</v>
      </c>
      <c r="O329" s="8">
        <v>8.46694E9</v>
      </c>
      <c r="P329" s="8" t="str">
        <f t="shared" si="2"/>
        <v>РОЛИК ПРИЖИМНОЙ, H26 DE127.30 DI30 ПРОТЯЖНОГО МЕХАНИЗМА ПОДАЧИ АРМАТУРЫ В КОМПЛЕКТЕ С КРЕПЕЖОМ (ВИНТЫ 14 ШТ)ДЛЯ ГИБОЧНОГО СТАНКА FORMULA 14</v>
      </c>
    </row>
    <row r="330" ht="15.75" customHeight="1">
      <c r="A330" s="1">
        <v>2.06360511E9</v>
      </c>
      <c r="B330" s="2">
        <v>8.46694E9</v>
      </c>
      <c r="C330" s="3" t="s">
        <v>522</v>
      </c>
      <c r="D330" s="3" t="s">
        <v>520</v>
      </c>
      <c r="E330" s="3" t="s">
        <v>497</v>
      </c>
      <c r="F330" s="3" t="s">
        <v>17</v>
      </c>
      <c r="G330" s="3" t="s">
        <v>18</v>
      </c>
      <c r="H330" s="1">
        <v>2.06360511E9</v>
      </c>
      <c r="I330" s="1">
        <v>1.0</v>
      </c>
      <c r="J330" s="1" t="s">
        <v>19</v>
      </c>
      <c r="K330" s="2" t="s">
        <v>20</v>
      </c>
      <c r="L330" s="4">
        <v>2017.0</v>
      </c>
      <c r="M330" s="5">
        <v>123.22</v>
      </c>
      <c r="N330" s="6" t="str">
        <f t="shared" si="1"/>
        <v>2063605110</v>
      </c>
      <c r="O330" s="8">
        <v>8.46694E9</v>
      </c>
      <c r="P330" s="8" t="str">
        <f t="shared" si="2"/>
        <v>РОЛИК ХОЛОСТОЙ ПРИЖИМНОЙ H26 DE127.30 DI30 ПРОТЯЖНОГО МЕХАНИЗМА ПОДАЧИ АРМАТУРЫ, ДЛЯ ГИБОЧНОГО СТАНКА FORMULA 14</v>
      </c>
    </row>
    <row r="331" ht="15.75" customHeight="1">
      <c r="A331" s="1">
        <v>2.063605112E9</v>
      </c>
      <c r="B331" s="2">
        <v>8.46694E9</v>
      </c>
      <c r="C331" s="3" t="s">
        <v>524</v>
      </c>
      <c r="D331" s="3" t="s">
        <v>525</v>
      </c>
      <c r="E331" s="3" t="s">
        <v>526</v>
      </c>
      <c r="F331" s="3" t="s">
        <v>17</v>
      </c>
      <c r="G331" s="3" t="s">
        <v>18</v>
      </c>
      <c r="H331" s="1">
        <v>2.063605112E9</v>
      </c>
      <c r="I331" s="1">
        <v>1.0</v>
      </c>
      <c r="J331" s="1" t="s">
        <v>19</v>
      </c>
      <c r="K331" s="2" t="s">
        <v>20</v>
      </c>
      <c r="L331" s="4">
        <v>2020.0</v>
      </c>
      <c r="M331" s="5">
        <v>146.16</v>
      </c>
      <c r="N331" s="6" t="str">
        <f t="shared" si="1"/>
        <v>2063605112</v>
      </c>
      <c r="O331" s="8">
        <v>8.46694E9</v>
      </c>
      <c r="P331" s="8" t="str">
        <f t="shared" si="2"/>
        <v>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row>
    <row r="332" ht="15.75" customHeight="1">
      <c r="A332" s="1">
        <v>2.063605112E9</v>
      </c>
      <c r="B332" s="2">
        <v>8.46694E9</v>
      </c>
      <c r="C332" s="3" t="s">
        <v>524</v>
      </c>
      <c r="D332" s="3" t="s">
        <v>525</v>
      </c>
      <c r="E332" s="3" t="s">
        <v>527</v>
      </c>
      <c r="F332" s="3" t="s">
        <v>17</v>
      </c>
      <c r="G332" s="3" t="s">
        <v>18</v>
      </c>
      <c r="H332" s="1">
        <v>2.063605112E9</v>
      </c>
      <c r="I332" s="1">
        <v>2.0</v>
      </c>
      <c r="J332" s="1" t="s">
        <v>19</v>
      </c>
      <c r="K332" s="2" t="s">
        <v>20</v>
      </c>
      <c r="L332" s="4">
        <v>2021.0</v>
      </c>
      <c r="M332" s="5">
        <v>146.16</v>
      </c>
      <c r="N332" s="6" t="str">
        <f t="shared" si="1"/>
        <v>2063605112</v>
      </c>
      <c r="O332" s="8">
        <v>8.46694E9</v>
      </c>
      <c r="P332" s="8" t="str">
        <f t="shared" si="2"/>
        <v> 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3" ht="15.75" customHeight="1">
      <c r="A333" s="1">
        <v>2.063605112E9</v>
      </c>
      <c r="B333" s="2">
        <v>8.46694E9</v>
      </c>
      <c r="C333" s="3" t="s">
        <v>528</v>
      </c>
      <c r="D333" s="3" t="s">
        <v>525</v>
      </c>
      <c r="E333" s="3" t="s">
        <v>529</v>
      </c>
      <c r="F333" s="3" t="s">
        <v>17</v>
      </c>
      <c r="G333" s="3" t="s">
        <v>18</v>
      </c>
      <c r="H333" s="1">
        <v>2.063605112E9</v>
      </c>
      <c r="I333" s="1">
        <v>2.0</v>
      </c>
      <c r="J333" s="1" t="s">
        <v>19</v>
      </c>
      <c r="K333" s="2" t="s">
        <v>20</v>
      </c>
      <c r="L333" s="4">
        <v>2018.0</v>
      </c>
      <c r="M333" s="5">
        <v>124.63</v>
      </c>
      <c r="N333" s="6" t="str">
        <f t="shared" si="1"/>
        <v>2063605112</v>
      </c>
      <c r="O333" s="8">
        <v>8.46694E9</v>
      </c>
      <c r="P333"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4" ht="15.75" customHeight="1">
      <c r="A334" s="1">
        <v>2.063605112E9</v>
      </c>
      <c r="B334" s="2">
        <v>8.46694E9</v>
      </c>
      <c r="C334" s="3" t="s">
        <v>528</v>
      </c>
      <c r="D334" s="3" t="s">
        <v>525</v>
      </c>
      <c r="E334" s="3" t="s">
        <v>529</v>
      </c>
      <c r="F334" s="3" t="s">
        <v>17</v>
      </c>
      <c r="G334" s="3" t="s">
        <v>18</v>
      </c>
      <c r="H334" s="1">
        <v>2.063605112E9</v>
      </c>
      <c r="I334" s="1">
        <v>2.0</v>
      </c>
      <c r="J334" s="1" t="s">
        <v>19</v>
      </c>
      <c r="K334" s="2" t="s">
        <v>20</v>
      </c>
      <c r="L334" s="4">
        <v>2017.0</v>
      </c>
      <c r="M334" s="5">
        <v>122.36</v>
      </c>
      <c r="N334" s="6" t="str">
        <f t="shared" si="1"/>
        <v>2063605112</v>
      </c>
      <c r="O334" s="8">
        <v>8.46694E9</v>
      </c>
      <c r="P334"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5" ht="15.75" customHeight="1">
      <c r="A335" s="1">
        <v>2.063605112E9</v>
      </c>
      <c r="B335" s="2">
        <v>8.46694E9</v>
      </c>
      <c r="C335" s="3"/>
      <c r="D335" s="3" t="s">
        <v>525</v>
      </c>
      <c r="E335" s="3" t="s">
        <v>529</v>
      </c>
      <c r="F335" s="3" t="s">
        <v>17</v>
      </c>
      <c r="G335" s="3" t="s">
        <v>18</v>
      </c>
      <c r="H335" s="1">
        <v>2.063605112E9</v>
      </c>
      <c r="I335" s="1">
        <v>1.0</v>
      </c>
      <c r="J335" s="1" t="s">
        <v>35</v>
      </c>
      <c r="K335" s="2" t="s">
        <v>20</v>
      </c>
      <c r="L335" s="4">
        <v>2021.0</v>
      </c>
      <c r="M335" s="5">
        <v>146.16</v>
      </c>
      <c r="N335" s="6" t="str">
        <f t="shared" si="1"/>
        <v>2063605112</v>
      </c>
      <c r="O335" s="8">
        <v>8.46694E9</v>
      </c>
      <c r="P335"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6" ht="15.75" customHeight="1">
      <c r="A336" s="1">
        <v>2.063605151E9</v>
      </c>
      <c r="B336" s="2">
        <v>8.46694E9</v>
      </c>
      <c r="C336" s="3" t="s">
        <v>530</v>
      </c>
      <c r="D336" s="3" t="s">
        <v>531</v>
      </c>
      <c r="E336" s="3" t="s">
        <v>532</v>
      </c>
      <c r="F336" s="3" t="s">
        <v>17</v>
      </c>
      <c r="G336" s="3" t="s">
        <v>18</v>
      </c>
      <c r="H336" s="1">
        <v>2.063605151E9</v>
      </c>
      <c r="I336" s="1">
        <v>2.0</v>
      </c>
      <c r="J336" s="1" t="s">
        <v>19</v>
      </c>
      <c r="K336" s="2" t="s">
        <v>20</v>
      </c>
      <c r="L336" s="4">
        <v>2018.0</v>
      </c>
      <c r="M336" s="5">
        <v>225.025</v>
      </c>
      <c r="N336" s="6" t="str">
        <f t="shared" si="1"/>
        <v>2063605151</v>
      </c>
      <c r="O336" s="8" t="s">
        <v>533</v>
      </c>
      <c r="P336"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7" ht="15.75" customHeight="1">
      <c r="A337" s="1">
        <v>2.063605151E9</v>
      </c>
      <c r="B337" s="2">
        <v>8.46694E9</v>
      </c>
      <c r="C337" s="3" t="s">
        <v>530</v>
      </c>
      <c r="D337" s="3" t="s">
        <v>531</v>
      </c>
      <c r="E337" s="3" t="s">
        <v>534</v>
      </c>
      <c r="F337" s="3" t="s">
        <v>17</v>
      </c>
      <c r="G337" s="3" t="s">
        <v>18</v>
      </c>
      <c r="H337" s="1">
        <v>2.063605151E9</v>
      </c>
      <c r="I337" s="1">
        <v>2.0</v>
      </c>
      <c r="J337" s="1" t="s">
        <v>19</v>
      </c>
      <c r="K337" s="2" t="s">
        <v>20</v>
      </c>
      <c r="L337" s="4">
        <v>2017.0</v>
      </c>
      <c r="M337" s="5">
        <v>220.94</v>
      </c>
      <c r="N337" s="6" t="str">
        <f t="shared" si="1"/>
        <v>2063605151</v>
      </c>
      <c r="O337" s="8" t="s">
        <v>533</v>
      </c>
      <c r="P337" s="8" t="str">
        <f t="shared" si="2"/>
        <v>РОЛИК ПРОТЯЖКИ DE170.40 Z8 3 M2 DP166 ПРОТЯЖНОГО МЕХАНИЗМА ПОДАЧИ АРМАТУРЫ, ДЛЯ ГИБОЧНОГО СТАНКА FORMULA 14</v>
      </c>
    </row>
    <row r="338" ht="15.75" customHeight="1">
      <c r="A338" s="1">
        <v>2.063605151E9</v>
      </c>
      <c r="B338" s="2">
        <v>8.46694E9</v>
      </c>
      <c r="C338" s="3" t="s">
        <v>530</v>
      </c>
      <c r="D338" s="3" t="s">
        <v>531</v>
      </c>
      <c r="E338" s="3" t="s">
        <v>535</v>
      </c>
      <c r="F338" s="3" t="s">
        <v>17</v>
      </c>
      <c r="G338" s="3" t="s">
        <v>18</v>
      </c>
      <c r="H338" s="1">
        <v>2.063605151E9</v>
      </c>
      <c r="I338" s="1">
        <v>2.0</v>
      </c>
      <c r="J338" s="1" t="s">
        <v>19</v>
      </c>
      <c r="K338" s="2" t="s">
        <v>20</v>
      </c>
      <c r="L338" s="4">
        <v>2020.0</v>
      </c>
      <c r="M338" s="5">
        <v>262.57</v>
      </c>
      <c r="N338" s="6" t="str">
        <f t="shared" si="1"/>
        <v>2063605151</v>
      </c>
      <c r="O338" s="8" t="s">
        <v>533</v>
      </c>
      <c r="P338"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14РОЛИК ПРОТЯЖКИ DE170.40 Z8 3 M2 DP166</v>
      </c>
    </row>
    <row r="339" ht="15.75" customHeight="1">
      <c r="A339" s="1">
        <v>2.063605151E9</v>
      </c>
      <c r="B339" s="2">
        <v>8.46694E9</v>
      </c>
      <c r="C339" s="3" t="s">
        <v>530</v>
      </c>
      <c r="D339" s="3" t="s">
        <v>531</v>
      </c>
      <c r="E339" s="3" t="s">
        <v>536</v>
      </c>
      <c r="F339" s="3" t="s">
        <v>17</v>
      </c>
      <c r="G339" s="3" t="s">
        <v>18</v>
      </c>
      <c r="H339" s="1">
        <v>2.063605151E9</v>
      </c>
      <c r="I339" s="1">
        <v>4.0</v>
      </c>
      <c r="J339" s="1" t="s">
        <v>19</v>
      </c>
      <c r="K339" s="2" t="s">
        <v>20</v>
      </c>
      <c r="L339" s="4">
        <v>2021.0</v>
      </c>
      <c r="M339" s="5">
        <v>262.57</v>
      </c>
      <c r="N339" s="6" t="str">
        <f t="shared" si="1"/>
        <v>2063605151</v>
      </c>
      <c r="O339" s="8" t="s">
        <v>533</v>
      </c>
      <c r="P339" s="8" t="str">
        <f t="shared" si="2"/>
        <v> 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0" ht="15.75" customHeight="1">
      <c r="A340" s="1">
        <v>2.063605151E9</v>
      </c>
      <c r="B340" s="2">
        <v>8.46694E9</v>
      </c>
      <c r="C340" s="3" t="s">
        <v>530</v>
      </c>
      <c r="D340" s="3" t="s">
        <v>531</v>
      </c>
      <c r="E340" s="3" t="s">
        <v>537</v>
      </c>
      <c r="F340" s="3" t="s">
        <v>17</v>
      </c>
      <c r="G340" s="3" t="s">
        <v>18</v>
      </c>
      <c r="H340" s="1">
        <v>2.063605151E9</v>
      </c>
      <c r="I340" s="1">
        <v>1.0</v>
      </c>
      <c r="J340" s="1" t="s">
        <v>19</v>
      </c>
      <c r="K340" s="2" t="s">
        <v>20</v>
      </c>
      <c r="L340" s="4">
        <v>2019.0</v>
      </c>
      <c r="M340" s="5">
        <v>262.57</v>
      </c>
      <c r="N340" s="6" t="str">
        <f t="shared" si="1"/>
        <v>2063605151</v>
      </c>
      <c r="O340" s="8" t="s">
        <v>533</v>
      </c>
      <c r="P340"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 РАЗМЕР ОТСУТСТВУЕТ</v>
      </c>
    </row>
    <row r="341" ht="15.75" customHeight="1">
      <c r="A341" s="1">
        <v>2.063605151E9</v>
      </c>
      <c r="B341" s="2">
        <v>8.46694E9</v>
      </c>
      <c r="C341" s="3" t="s">
        <v>530</v>
      </c>
      <c r="D341" s="3" t="s">
        <v>531</v>
      </c>
      <c r="E341" s="3" t="s">
        <v>532</v>
      </c>
      <c r="F341" s="3" t="s">
        <v>17</v>
      </c>
      <c r="G341" s="3" t="s">
        <v>18</v>
      </c>
      <c r="H341" s="1">
        <v>2.063605151E9</v>
      </c>
      <c r="I341" s="1">
        <v>4.0</v>
      </c>
      <c r="J341" s="1" t="s">
        <v>19</v>
      </c>
      <c r="K341" s="2" t="s">
        <v>20</v>
      </c>
      <c r="L341" s="4">
        <v>2017.0</v>
      </c>
      <c r="M341" s="5">
        <v>220.94</v>
      </c>
      <c r="N341" s="6" t="str">
        <f t="shared" si="1"/>
        <v>2063605151</v>
      </c>
      <c r="O341" s="8" t="s">
        <v>533</v>
      </c>
      <c r="P341"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2" ht="15.75" customHeight="1">
      <c r="A342" s="1">
        <v>2.063605151E9</v>
      </c>
      <c r="B342" s="2">
        <v>8.46694E9</v>
      </c>
      <c r="C342" s="3" t="s">
        <v>530</v>
      </c>
      <c r="D342" s="3" t="s">
        <v>531</v>
      </c>
      <c r="E342" s="3" t="s">
        <v>532</v>
      </c>
      <c r="F342" s="3" t="s">
        <v>17</v>
      </c>
      <c r="G342" s="3" t="s">
        <v>18</v>
      </c>
      <c r="H342" s="1">
        <v>2.063605151E9</v>
      </c>
      <c r="I342" s="1">
        <v>1.0</v>
      </c>
      <c r="J342" s="1" t="s">
        <v>19</v>
      </c>
      <c r="K342" s="2" t="s">
        <v>20</v>
      </c>
      <c r="L342" s="4">
        <v>2018.0</v>
      </c>
      <c r="M342" s="5">
        <v>225.06</v>
      </c>
      <c r="N342" s="6" t="str">
        <f t="shared" si="1"/>
        <v>2063605151</v>
      </c>
      <c r="O342" s="8" t="s">
        <v>533</v>
      </c>
      <c r="P342"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3" ht="15.75" customHeight="1">
      <c r="A343" s="1">
        <v>2.063605151E9</v>
      </c>
      <c r="B343" s="2">
        <v>8.46694E9</v>
      </c>
      <c r="C343" s="3"/>
      <c r="D343" s="3" t="s">
        <v>531</v>
      </c>
      <c r="E343" s="3" t="s">
        <v>532</v>
      </c>
      <c r="F343" s="3" t="s">
        <v>17</v>
      </c>
      <c r="G343" s="3" t="s">
        <v>18</v>
      </c>
      <c r="H343" s="1">
        <v>2.063605151E9</v>
      </c>
      <c r="I343" s="1">
        <v>2.0</v>
      </c>
      <c r="J343" s="1" t="s">
        <v>35</v>
      </c>
      <c r="K343" s="2" t="s">
        <v>20</v>
      </c>
      <c r="L343" s="4">
        <v>2021.0</v>
      </c>
      <c r="M343" s="5">
        <v>262.57</v>
      </c>
      <c r="N343" s="6" t="str">
        <f t="shared" si="1"/>
        <v>2063605151</v>
      </c>
      <c r="O343" s="8" t="s">
        <v>533</v>
      </c>
      <c r="P343"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4" ht="15.75" customHeight="1">
      <c r="A344" s="1">
        <v>2.063605151E9</v>
      </c>
      <c r="B344" s="2">
        <v>8.207607E9</v>
      </c>
      <c r="C344" s="3"/>
      <c r="D344" s="3"/>
      <c r="E344" s="3" t="s">
        <v>538</v>
      </c>
      <c r="F344" s="3" t="s">
        <v>17</v>
      </c>
      <c r="G344" s="3" t="s">
        <v>18</v>
      </c>
      <c r="H344" s="1">
        <v>2.063605151E9</v>
      </c>
      <c r="I344" s="1">
        <v>1.0</v>
      </c>
      <c r="J344" s="1" t="s">
        <v>35</v>
      </c>
      <c r="K344" s="2" t="s">
        <v>20</v>
      </c>
      <c r="L344" s="4">
        <v>2022.0</v>
      </c>
      <c r="M344" s="5">
        <v>262.57</v>
      </c>
      <c r="N344" s="6" t="str">
        <f t="shared" si="1"/>
        <v>2063605151</v>
      </c>
      <c r="O344" s="8" t="s">
        <v>533</v>
      </c>
      <c r="P344"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 , ДЛЯ МАШИНЫ ГИБОЧНОЙ С АВТОМАТИЧЕСКИМ УПРАВЛЕНИЕМ ЭЛЕКТРОФИЦИРОВАННОЙ, МОДЕЛЕЙ SPIREX, FORMULA 14</v>
      </c>
    </row>
    <row r="345" ht="15.75" customHeight="1">
      <c r="A345" s="1">
        <v>2.06360518E9</v>
      </c>
      <c r="B345" s="2">
        <v>8.4839081E9</v>
      </c>
      <c r="C345" s="3" t="s">
        <v>539</v>
      </c>
      <c r="D345" s="3" t="s">
        <v>540</v>
      </c>
      <c r="E345" s="3" t="s">
        <v>541</v>
      </c>
      <c r="F345" s="3" t="s">
        <v>17</v>
      </c>
      <c r="G345" s="3" t="s">
        <v>18</v>
      </c>
      <c r="H345" s="1">
        <v>2.06360518E9</v>
      </c>
      <c r="I345" s="1">
        <v>2.0</v>
      </c>
      <c r="J345" s="1" t="s">
        <v>19</v>
      </c>
      <c r="K345" s="2" t="s">
        <v>20</v>
      </c>
      <c r="L345" s="4">
        <v>2019.0</v>
      </c>
      <c r="M345" s="5">
        <v>113.89</v>
      </c>
      <c r="N345" s="6" t="str">
        <f t="shared" si="1"/>
        <v>2063605180</v>
      </c>
      <c r="O345" s="8">
        <v>8.4839081E9</v>
      </c>
      <c r="P345" s="8" t="str">
        <f t="shared" si="2"/>
        <v>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v>
      </c>
    </row>
    <row r="346" ht="15.75" customHeight="1">
      <c r="A346" s="1">
        <v>2.06360519E9</v>
      </c>
      <c r="B346" s="2">
        <v>8.4831095E9</v>
      </c>
      <c r="C346" s="3" t="s">
        <v>542</v>
      </c>
      <c r="D346" s="3" t="s">
        <v>543</v>
      </c>
      <c r="E346" s="3" t="s">
        <v>544</v>
      </c>
      <c r="F346" s="3" t="s">
        <v>17</v>
      </c>
      <c r="G346" s="3" t="s">
        <v>18</v>
      </c>
      <c r="H346" s="1">
        <v>2.06360519E9</v>
      </c>
      <c r="I346" s="1">
        <v>2.0</v>
      </c>
      <c r="J346" s="1" t="s">
        <v>19</v>
      </c>
      <c r="K346" s="2" t="s">
        <v>20</v>
      </c>
      <c r="L346" s="4">
        <v>2019.0</v>
      </c>
      <c r="M346" s="5">
        <v>196.21</v>
      </c>
      <c r="N346" s="6" t="str">
        <f t="shared" si="1"/>
        <v>2063605190</v>
      </c>
      <c r="O346" s="8">
        <v>8.4831095E9</v>
      </c>
      <c r="P346" s="8" t="str">
        <f t="shared" si="2"/>
        <v>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row>
    <row r="347" ht="15.75" customHeight="1">
      <c r="A347" s="1">
        <v>2.06360519E9</v>
      </c>
      <c r="B347" s="2">
        <v>8.4831095E9</v>
      </c>
      <c r="C347" s="3" t="s">
        <v>545</v>
      </c>
      <c r="D347" s="3" t="s">
        <v>543</v>
      </c>
      <c r="E347" s="3" t="s">
        <v>546</v>
      </c>
      <c r="F347" s="3" t="s">
        <v>17</v>
      </c>
      <c r="G347" s="3" t="s">
        <v>18</v>
      </c>
      <c r="H347" s="1">
        <v>2.06360519E9</v>
      </c>
      <c r="I347" s="1">
        <v>2.0</v>
      </c>
      <c r="J347" s="1" t="s">
        <v>19</v>
      </c>
      <c r="K347" s="2" t="s">
        <v>20</v>
      </c>
      <c r="L347" s="4">
        <v>2020.0</v>
      </c>
      <c r="M347" s="5">
        <v>196.21</v>
      </c>
      <c r="N347" s="6" t="str">
        <f t="shared" si="1"/>
        <v>2063605190</v>
      </c>
      <c r="O347" s="8">
        <v>8.4831095E9</v>
      </c>
      <c r="P347" s="8" t="str">
        <f t="shared" si="2"/>
        <v>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row>
    <row r="348" ht="15.75" customHeight="1">
      <c r="A348" s="1">
        <v>2.06360703E9</v>
      </c>
      <c r="B348" s="2">
        <v>999997.0</v>
      </c>
      <c r="C348" s="3" t="s">
        <v>547</v>
      </c>
      <c r="D348" s="3" t="s">
        <v>548</v>
      </c>
      <c r="E348" s="3" t="s">
        <v>549</v>
      </c>
      <c r="F348" s="3" t="s">
        <v>18</v>
      </c>
      <c r="G348" s="3" t="s">
        <v>18</v>
      </c>
      <c r="H348" s="1">
        <v>2.06360703E9</v>
      </c>
      <c r="I348" s="1">
        <v>1.0</v>
      </c>
      <c r="J348" s="1" t="s">
        <v>474</v>
      </c>
      <c r="K348" s="2" t="s">
        <v>20</v>
      </c>
      <c r="L348" s="4">
        <v>2019.0</v>
      </c>
      <c r="M348" s="5">
        <v>8.0</v>
      </c>
      <c r="N348" s="6" t="str">
        <f t="shared" si="1"/>
        <v>2063607030</v>
      </c>
      <c r="O348" s="8">
        <v>999997.0</v>
      </c>
      <c r="P348" s="8" t="str">
        <f t="shared" si="2"/>
        <v>СУППОРТ СТАЛЬНОЙ ДЛЯ КРЕПЛЕНИЯ ЭНКОДЕРА ИЗМЕРЕНИЯ ДЛИНЫ АРМАТУРЫ. ИМЕЕТ ОТВЕРСТИЯ ДЛЯ КРПЛЕНИЯ К ПЕРЕХОДНОМУ ФЛАНЦУ МОТОРА, ОТВЕРСТИЯ ДЛЯ МОНТАЖА ЭНКОДЕРА. СПОСОБ ИЗГОТОВЕНИЯ: ТОЧЕНИЕ, ФРЕЗЕРОВАНИЕ, СВЕРЛЕНИЕ, ГИБКА </v>
      </c>
    </row>
    <row r="349" ht="15.75" customHeight="1">
      <c r="A349" s="1">
        <v>2.063616061E9</v>
      </c>
      <c r="B349" s="2">
        <v>8.46694E9</v>
      </c>
      <c r="C349" s="3" t="s">
        <v>550</v>
      </c>
      <c r="D349" s="3" t="s">
        <v>551</v>
      </c>
      <c r="E349" s="3" t="s">
        <v>552</v>
      </c>
      <c r="F349" s="3" t="s">
        <v>553</v>
      </c>
      <c r="G349" s="3" t="s">
        <v>18</v>
      </c>
      <c r="H349" s="1">
        <v>2.063616061E9</v>
      </c>
      <c r="I349" s="1">
        <v>1.0</v>
      </c>
      <c r="J349" s="1" t="s">
        <v>19</v>
      </c>
      <c r="K349" s="2" t="s">
        <v>20</v>
      </c>
      <c r="L349" s="4">
        <v>2019.0</v>
      </c>
      <c r="M349" s="5">
        <v>512.96</v>
      </c>
      <c r="N349" s="6" t="str">
        <f t="shared" si="1"/>
        <v>2063616061</v>
      </c>
      <c r="O349" s="8">
        <v>8.46694E9</v>
      </c>
      <c r="P349" s="8" t="str">
        <f t="shared" si="2"/>
        <v>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v>
      </c>
    </row>
    <row r="350" ht="15.75" customHeight="1">
      <c r="A350" s="1">
        <v>2.063616151E9</v>
      </c>
      <c r="B350" s="2">
        <v>8.46694E9</v>
      </c>
      <c r="C350" s="3" t="s">
        <v>554</v>
      </c>
      <c r="D350" s="3"/>
      <c r="E350" s="3" t="s">
        <v>555</v>
      </c>
      <c r="F350" s="3" t="s">
        <v>17</v>
      </c>
      <c r="G350" s="3" t="s">
        <v>18</v>
      </c>
      <c r="H350" s="1">
        <v>2.063616151E9</v>
      </c>
      <c r="I350" s="1">
        <v>2.0</v>
      </c>
      <c r="J350" s="1" t="s">
        <v>19</v>
      </c>
      <c r="K350" s="2" t="s">
        <v>20</v>
      </c>
      <c r="L350" s="4">
        <v>2017.0</v>
      </c>
      <c r="M350" s="5">
        <v>119.305</v>
      </c>
      <c r="N350" s="6" t="str">
        <f t="shared" si="1"/>
        <v>2063616151</v>
      </c>
      <c r="O350" s="8">
        <v>8.46694E9</v>
      </c>
      <c r="P350" s="8" t="str">
        <f t="shared" si="2"/>
        <v>БАЛАНСИРОВОЧНАЯ ТЯГА I=70.3 L=140 ДЛЯ БАЛАНСИРОВКИ КОРОМЫСЛА С ВНУТРЕННИМИ РОЛИКАМИ ДЛЯ ТОЧНОЙ КОРРЕКЦИИ ПРАВКИ АРМАТУРЫ, ДЛЯ МАШИНЫ ГИБОЧНОЙ С АВТОМАТИЧЕСКИМ УПРАВЛЕНИЕМ ЭЛЕКТРОФИЦИРОВАННОЙ, МОДЕЛЬ FORMULA 14</v>
      </c>
    </row>
    <row r="351" ht="15.75" customHeight="1">
      <c r="A351" s="1">
        <v>2.063616161E9</v>
      </c>
      <c r="B351" s="2">
        <v>8.46694E9</v>
      </c>
      <c r="C351" s="3" t="s">
        <v>556</v>
      </c>
      <c r="D351" s="3" t="s">
        <v>557</v>
      </c>
      <c r="E351" s="3" t="s">
        <v>558</v>
      </c>
      <c r="F351" s="3" t="s">
        <v>17</v>
      </c>
      <c r="G351" s="3" t="s">
        <v>18</v>
      </c>
      <c r="H351" s="1">
        <v>2.063616161E9</v>
      </c>
      <c r="I351" s="1">
        <v>2.0</v>
      </c>
      <c r="J351" s="1" t="s">
        <v>19</v>
      </c>
      <c r="K351" s="2" t="s">
        <v>20</v>
      </c>
      <c r="L351" s="4">
        <v>2017.0</v>
      </c>
      <c r="M351" s="5">
        <v>126.665</v>
      </c>
      <c r="N351" s="6" t="str">
        <f t="shared" si="1"/>
        <v>2063616161</v>
      </c>
      <c r="O351" s="8">
        <v>8.46694E9</v>
      </c>
      <c r="P351" s="8" t="str">
        <f t="shared" si="2"/>
        <v>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v>
      </c>
    </row>
    <row r="352" ht="15.75" customHeight="1">
      <c r="A352" s="1">
        <v>2.063616401E9</v>
      </c>
      <c r="B352" s="2">
        <v>7.326909807E9</v>
      </c>
      <c r="C352" s="3" t="s">
        <v>559</v>
      </c>
      <c r="D352" s="3" t="s">
        <v>560</v>
      </c>
      <c r="E352" s="3" t="s">
        <v>561</v>
      </c>
      <c r="F352" s="3" t="s">
        <v>17</v>
      </c>
      <c r="G352" s="3" t="s">
        <v>18</v>
      </c>
      <c r="H352" s="1">
        <v>2.063616401E9</v>
      </c>
      <c r="I352" s="1">
        <v>1.0</v>
      </c>
      <c r="J352" s="1" t="s">
        <v>19</v>
      </c>
      <c r="K352" s="2" t="s">
        <v>20</v>
      </c>
      <c r="L352" s="4">
        <v>2017.0</v>
      </c>
      <c r="M352" s="5">
        <v>55.81</v>
      </c>
      <c r="N352" s="6" t="str">
        <f t="shared" si="1"/>
        <v>2063616401</v>
      </c>
      <c r="O352" s="8">
        <v>7.326909807E9</v>
      </c>
      <c r="P352"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353" ht="15.75" customHeight="1">
      <c r="A353" s="1">
        <v>2.063616401E9</v>
      </c>
      <c r="B353" s="2">
        <v>7.326909807E9</v>
      </c>
      <c r="C353" s="3" t="s">
        <v>559</v>
      </c>
      <c r="D353" s="3" t="s">
        <v>560</v>
      </c>
      <c r="E353" s="3" t="s">
        <v>562</v>
      </c>
      <c r="F353" s="3" t="s">
        <v>17</v>
      </c>
      <c r="G353" s="3" t="s">
        <v>18</v>
      </c>
      <c r="H353" s="1">
        <v>2.063616401E9</v>
      </c>
      <c r="I353" s="1">
        <v>3.0</v>
      </c>
      <c r="J353" s="1" t="s">
        <v>19</v>
      </c>
      <c r="K353" s="2" t="s">
        <v>20</v>
      </c>
      <c r="L353" s="4">
        <v>2017.0</v>
      </c>
      <c r="M353" s="5">
        <v>55.8067</v>
      </c>
      <c r="N353" s="6" t="str">
        <f t="shared" si="1"/>
        <v>2063616401</v>
      </c>
      <c r="O353" s="8">
        <v>7.326909807E9</v>
      </c>
      <c r="P353"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354" ht="15.75" customHeight="1">
      <c r="A354" s="1">
        <v>2.06361667E9</v>
      </c>
      <c r="B354" s="2">
        <v>7.326909807E9</v>
      </c>
      <c r="C354" s="3" t="s">
        <v>563</v>
      </c>
      <c r="D354" s="3"/>
      <c r="E354" s="3"/>
      <c r="F354" s="3" t="s">
        <v>17</v>
      </c>
      <c r="G354" s="3" t="s">
        <v>18</v>
      </c>
      <c r="H354" s="1">
        <v>2.06361667E9</v>
      </c>
      <c r="I354" s="1">
        <v>2.0</v>
      </c>
      <c r="J354" s="1" t="s">
        <v>19</v>
      </c>
      <c r="K354" s="2" t="s">
        <v>20</v>
      </c>
      <c r="L354" s="4">
        <v>2019.0</v>
      </c>
      <c r="M354" s="5">
        <v>18.575</v>
      </c>
      <c r="N354" s="6" t="str">
        <f t="shared" si="1"/>
        <v>2063616670</v>
      </c>
      <c r="O354" s="8">
        <v>7.326909807E9</v>
      </c>
      <c r="P354" s="8" t="str">
        <f t="shared" si="2"/>
        <v/>
      </c>
    </row>
    <row r="355" ht="15.75" customHeight="1">
      <c r="A355" s="1">
        <v>2.06361668E9</v>
      </c>
      <c r="B355" s="2">
        <v>7.326909409E9</v>
      </c>
      <c r="C355" s="3" t="s">
        <v>564</v>
      </c>
      <c r="D355" s="3" t="s">
        <v>565</v>
      </c>
      <c r="E355" s="3" t="s">
        <v>566</v>
      </c>
      <c r="F355" s="3" t="s">
        <v>17</v>
      </c>
      <c r="G355" s="3" t="s">
        <v>18</v>
      </c>
      <c r="H355" s="1">
        <v>2.06361668E9</v>
      </c>
      <c r="I355" s="1">
        <v>1.0</v>
      </c>
      <c r="J355" s="1" t="s">
        <v>19</v>
      </c>
      <c r="K355" s="2" t="s">
        <v>20</v>
      </c>
      <c r="L355" s="4">
        <v>2017.0</v>
      </c>
      <c r="M355" s="5">
        <v>1.11</v>
      </c>
      <c r="N355" s="6" t="str">
        <f t="shared" si="1"/>
        <v>2063616680</v>
      </c>
      <c r="O355" s="8">
        <v>7.326909409E9</v>
      </c>
      <c r="P355" s="8" t="str">
        <f t="shared" si="2"/>
        <v>КОЛЬЦО СТАЛЬНОЕ РАСПОРНОЕ, D 35/40ММ ТОЛЩИНА 2,05ММ, ДЛЯ РАЗДЕЛЕНИЯ КОМПОНЕНТОВ ФИКСИРОВАННОГО РОЛИКА ГИБОЧНОГО СТАНКА FORMULA 14</v>
      </c>
    </row>
    <row r="356" ht="15.75" customHeight="1">
      <c r="A356" s="1">
        <v>2.06361668E9</v>
      </c>
      <c r="B356" s="2">
        <v>7.326909409E9</v>
      </c>
      <c r="C356" s="3" t="s">
        <v>567</v>
      </c>
      <c r="D356" s="3" t="s">
        <v>568</v>
      </c>
      <c r="E356" s="3" t="s">
        <v>569</v>
      </c>
      <c r="F356" s="3" t="s">
        <v>17</v>
      </c>
      <c r="G356" s="3" t="s">
        <v>18</v>
      </c>
      <c r="H356" s="1">
        <v>2.06361668E9</v>
      </c>
      <c r="I356" s="1">
        <v>16.0</v>
      </c>
      <c r="J356" s="1" t="s">
        <v>19</v>
      </c>
      <c r="K356" s="2" t="s">
        <v>20</v>
      </c>
      <c r="L356" s="4">
        <v>2017.0</v>
      </c>
      <c r="M356" s="5">
        <v>1.11</v>
      </c>
      <c r="N356" s="6" t="str">
        <f t="shared" si="1"/>
        <v>2063616680</v>
      </c>
      <c r="O356" s="8">
        <v>7.326909409E9</v>
      </c>
      <c r="P356" s="8" t="str">
        <f t="shared" si="2"/>
        <v>КОЛЬЦО СТАЛЬНОЕ РАСПОРНОЕ, D 35/40ММ ТОЛЩИНА 2.05ММ, ДЛЯ РАЗДЕЛЕНИЯ КОМПОНЕНТОВ ФИКСИРОВАННОГО РОЛИКАДЛЯ ГИБОЧНО-ОТРЕЗНОГО СТАНКА FORMULA 14</v>
      </c>
    </row>
    <row r="357" ht="15.75" customHeight="1">
      <c r="A357" s="1">
        <v>2.06362004E9</v>
      </c>
      <c r="B357" s="2">
        <v>8.2081E9</v>
      </c>
      <c r="C357" s="3" t="s">
        <v>570</v>
      </c>
      <c r="D357" s="3" t="s">
        <v>571</v>
      </c>
      <c r="E357" s="3" t="s">
        <v>572</v>
      </c>
      <c r="F357" s="3" t="s">
        <v>17</v>
      </c>
      <c r="G357" s="3" t="s">
        <v>18</v>
      </c>
      <c r="H357" s="1">
        <v>2.06362004E9</v>
      </c>
      <c r="I357" s="1">
        <v>1.0</v>
      </c>
      <c r="J357" s="1" t="s">
        <v>19</v>
      </c>
      <c r="K357" s="2" t="s">
        <v>20</v>
      </c>
      <c r="L357" s="4">
        <v>2018.0</v>
      </c>
      <c r="M357" s="5">
        <v>207.71</v>
      </c>
      <c r="N357" s="6" t="str">
        <f t="shared" si="1"/>
        <v>2063620040</v>
      </c>
      <c r="O357" s="8">
        <v>8.2081E9</v>
      </c>
      <c r="P357" s="8" t="str">
        <f t="shared" si="2"/>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58" ht="15.75" customHeight="1">
      <c r="A358" s="1">
        <v>2.06362004E9</v>
      </c>
      <c r="B358" s="2">
        <v>8.2081E9</v>
      </c>
      <c r="C358" s="3" t="s">
        <v>570</v>
      </c>
      <c r="D358" s="3" t="s">
        <v>571</v>
      </c>
      <c r="E358" s="3" t="s">
        <v>573</v>
      </c>
      <c r="F358" s="3" t="s">
        <v>17</v>
      </c>
      <c r="G358" s="3" t="s">
        <v>18</v>
      </c>
      <c r="H358" s="1">
        <v>2.06362004E9</v>
      </c>
      <c r="I358" s="1">
        <v>2.0</v>
      </c>
      <c r="J358" s="1" t="s">
        <v>19</v>
      </c>
      <c r="K358" s="2" t="s">
        <v>20</v>
      </c>
      <c r="L358" s="4">
        <v>2019.0</v>
      </c>
      <c r="M358" s="5">
        <v>242.34</v>
      </c>
      <c r="N358" s="6" t="str">
        <f t="shared" si="1"/>
        <v>2063620040</v>
      </c>
      <c r="O358" s="8">
        <v>8.2081E9</v>
      </c>
      <c r="P358"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59" ht="15.75" customHeight="1">
      <c r="A359" s="1">
        <v>2.06362004E9</v>
      </c>
      <c r="B359" s="2">
        <v>8.2081E9</v>
      </c>
      <c r="C359" s="3" t="s">
        <v>570</v>
      </c>
      <c r="D359" s="3" t="s">
        <v>571</v>
      </c>
      <c r="E359" s="3" t="s">
        <v>574</v>
      </c>
      <c r="F359" s="3" t="s">
        <v>17</v>
      </c>
      <c r="G359" s="3" t="s">
        <v>18</v>
      </c>
      <c r="H359" s="1">
        <v>2.06362004E9</v>
      </c>
      <c r="I359" s="1">
        <v>2.0</v>
      </c>
      <c r="J359" s="1" t="s">
        <v>19</v>
      </c>
      <c r="K359" s="2" t="s">
        <v>20</v>
      </c>
      <c r="L359" s="4">
        <v>2016.0</v>
      </c>
      <c r="M359" s="5">
        <v>195.03</v>
      </c>
      <c r="N359" s="6" t="str">
        <f t="shared" si="1"/>
        <v>2063620040</v>
      </c>
      <c r="O359" s="8">
        <v>8.2081E9</v>
      </c>
      <c r="P359"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v>
      </c>
    </row>
    <row r="360" ht="15.75" customHeight="1">
      <c r="A360" s="1">
        <v>2.06362004E9</v>
      </c>
      <c r="B360" s="2">
        <v>8.2081E9</v>
      </c>
      <c r="C360" s="3" t="s">
        <v>570</v>
      </c>
      <c r="D360" s="3" t="s">
        <v>571</v>
      </c>
      <c r="E360" s="3" t="s">
        <v>575</v>
      </c>
      <c r="F360" s="3" t="s">
        <v>17</v>
      </c>
      <c r="G360" s="3" t="s">
        <v>18</v>
      </c>
      <c r="H360" s="1">
        <v>2.06362004E9</v>
      </c>
      <c r="I360" s="1">
        <v>1.0</v>
      </c>
      <c r="J360" s="1" t="s">
        <v>19</v>
      </c>
      <c r="K360" s="2" t="s">
        <v>20</v>
      </c>
      <c r="L360" s="4">
        <v>2018.0</v>
      </c>
      <c r="M360" s="5">
        <v>207.71</v>
      </c>
      <c r="N360" s="6" t="str">
        <f t="shared" si="1"/>
        <v>2063620040</v>
      </c>
      <c r="O360" s="8">
        <v>8.2081E9</v>
      </c>
      <c r="P360" s="8" t="str">
        <f t="shared" si="2"/>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61" ht="15.75" customHeight="1">
      <c r="A361" s="1">
        <v>2.06362004E9</v>
      </c>
      <c r="B361" s="2">
        <v>8.2081E9</v>
      </c>
      <c r="C361" s="3" t="s">
        <v>570</v>
      </c>
      <c r="D361" s="3" t="s">
        <v>571</v>
      </c>
      <c r="E361" s="3" t="s">
        <v>573</v>
      </c>
      <c r="F361" s="3" t="s">
        <v>17</v>
      </c>
      <c r="G361" s="3" t="s">
        <v>18</v>
      </c>
      <c r="H361" s="1">
        <v>2.06362004E9</v>
      </c>
      <c r="I361" s="1">
        <v>1.0</v>
      </c>
      <c r="J361" s="1" t="s">
        <v>19</v>
      </c>
      <c r="K361" s="2" t="s">
        <v>20</v>
      </c>
      <c r="L361" s="4">
        <v>2019.0</v>
      </c>
      <c r="M361" s="5">
        <v>243.6</v>
      </c>
      <c r="N361" s="6" t="str">
        <f t="shared" si="1"/>
        <v>2063620040</v>
      </c>
      <c r="O361" s="8">
        <v>8.2081E9</v>
      </c>
      <c r="P361"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62" ht="15.75" customHeight="1">
      <c r="A362" s="1">
        <v>2.06362004E9</v>
      </c>
      <c r="B362" s="2">
        <v>8.2081E9</v>
      </c>
      <c r="C362" s="3" t="s">
        <v>570</v>
      </c>
      <c r="D362" s="3" t="s">
        <v>571</v>
      </c>
      <c r="E362" s="3" t="s">
        <v>576</v>
      </c>
      <c r="F362" s="3" t="s">
        <v>17</v>
      </c>
      <c r="G362" s="3" t="s">
        <v>18</v>
      </c>
      <c r="H362" s="1">
        <v>2.06362004E9</v>
      </c>
      <c r="I362" s="1">
        <v>2.0</v>
      </c>
      <c r="J362" s="1" t="s">
        <v>19</v>
      </c>
      <c r="K362" s="2" t="s">
        <v>20</v>
      </c>
      <c r="L362" s="4">
        <v>2017.0</v>
      </c>
      <c r="M362" s="5">
        <v>203.94</v>
      </c>
      <c r="N362" s="6" t="str">
        <f t="shared" si="1"/>
        <v>2063620040</v>
      </c>
      <c r="O362" s="8">
        <v>8.2081E9</v>
      </c>
      <c r="P362" s="8" t="str">
        <f t="shared" si="2"/>
        <v>НОЖ ФИКСИРОВАННЫЙ СТАЛЬНОЙ, ДЛЯ РЕЗКИ АРМАТУРЫ ИЗ ОДНОЙ БУХТЫ ПРОВОЛОКИ ДИАМЕТРОМ 12 ММ. В КОМПЛЕКТЕ С КРЕПЕЖОМ ДЛЯ УСТАНОВКИ В УЗЕЛ РЕЗКИДЛЯ МАШИНЫ ГИБОЧНОЙ С АВТОМАТИЧЕСКИМ УПРАВЛЕНИЕМ ЭЛЕКТРОФИЦИРОВАННОЙ, МОДЕЛЬ FORMULA 14</v>
      </c>
    </row>
    <row r="363" ht="15.75" customHeight="1">
      <c r="A363" s="1">
        <v>2.06362004E9</v>
      </c>
      <c r="B363" s="2">
        <v>8.2081E9</v>
      </c>
      <c r="C363" s="3" t="s">
        <v>570</v>
      </c>
      <c r="D363" s="3" t="s">
        <v>571</v>
      </c>
      <c r="E363" s="3" t="s">
        <v>574</v>
      </c>
      <c r="F363" s="3" t="s">
        <v>17</v>
      </c>
      <c r="G363" s="3" t="s">
        <v>18</v>
      </c>
      <c r="H363" s="1">
        <v>2.06362004E9</v>
      </c>
      <c r="I363" s="1">
        <v>1.0</v>
      </c>
      <c r="J363" s="1" t="s">
        <v>19</v>
      </c>
      <c r="K363" s="2" t="s">
        <v>20</v>
      </c>
      <c r="L363" s="4">
        <v>2017.0</v>
      </c>
      <c r="M363" s="5">
        <v>203.94</v>
      </c>
      <c r="N363" s="6" t="str">
        <f t="shared" si="1"/>
        <v>2063620040</v>
      </c>
      <c r="O363" s="8">
        <v>8.2081E9</v>
      </c>
      <c r="P363"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v>
      </c>
    </row>
    <row r="364" ht="15.75" customHeight="1">
      <c r="A364" s="1">
        <v>2.06362004E9</v>
      </c>
      <c r="B364" s="2">
        <v>8.2081E9</v>
      </c>
      <c r="C364" s="3" t="s">
        <v>570</v>
      </c>
      <c r="D364" s="3" t="s">
        <v>577</v>
      </c>
      <c r="E364" s="3" t="s">
        <v>578</v>
      </c>
      <c r="F364" s="3" t="s">
        <v>17</v>
      </c>
      <c r="G364" s="3" t="s">
        <v>18</v>
      </c>
      <c r="H364" s="1">
        <v>2.06362004E9</v>
      </c>
      <c r="I364" s="1">
        <v>4.0</v>
      </c>
      <c r="J364" s="1" t="s">
        <v>19</v>
      </c>
      <c r="K364" s="2" t="s">
        <v>20</v>
      </c>
      <c r="L364" s="4">
        <v>2017.0</v>
      </c>
      <c r="M364" s="5">
        <v>203.94</v>
      </c>
      <c r="N364" s="6" t="str">
        <f t="shared" si="1"/>
        <v>2063620040</v>
      </c>
      <c r="O364" s="8">
        <v>8.2081E9</v>
      </c>
      <c r="P364" s="8" t="str">
        <f t="shared" si="2"/>
        <v>НОЖ СТАЛЬНОЙ НЕПОДВИЖНЫЙ, ДЛЯ РЕЗКИ АРМАТУРЫ ИЗ ОДНОЙ ПРОВОЛОКИ ДИАМЕТРОМ 12 ММ, ПОСТАВЛЯЕТСЯ В КОМПЛЕКТЕ С КРЕПЕЖОМ ДЛЯ УСТАНОВКИ В УЗЕЛ РЕЗКИ ГИБОЧНОГО СТАНКА FORMULA 14</v>
      </c>
    </row>
    <row r="365" ht="15.75" customHeight="1">
      <c r="A365" s="1">
        <v>2.06362007E9</v>
      </c>
      <c r="B365" s="2">
        <v>8.2081E9</v>
      </c>
      <c r="C365" s="3" t="s">
        <v>579</v>
      </c>
      <c r="D365" s="3" t="s">
        <v>580</v>
      </c>
      <c r="E365" s="3" t="s">
        <v>581</v>
      </c>
      <c r="F365" s="3" t="s">
        <v>17</v>
      </c>
      <c r="G365" s="3" t="s">
        <v>18</v>
      </c>
      <c r="H365" s="1">
        <v>2.06362007E9</v>
      </c>
      <c r="I365" s="1">
        <v>1.0</v>
      </c>
      <c r="J365" s="1" t="s">
        <v>19</v>
      </c>
      <c r="K365" s="2" t="s">
        <v>20</v>
      </c>
      <c r="L365" s="4">
        <v>2018.0</v>
      </c>
      <c r="M365" s="5">
        <v>197.33</v>
      </c>
      <c r="N365" s="6" t="str">
        <f t="shared" si="1"/>
        <v>2063620070</v>
      </c>
      <c r="O365" s="8">
        <v>8.2081E9</v>
      </c>
      <c r="P365"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6" ht="15.75" customHeight="1">
      <c r="A366" s="1">
        <v>2.06362007E9</v>
      </c>
      <c r="B366" s="2">
        <v>8.2081E9</v>
      </c>
      <c r="C366" s="3" t="s">
        <v>579</v>
      </c>
      <c r="D366" s="3" t="s">
        <v>580</v>
      </c>
      <c r="E366" s="3" t="s">
        <v>581</v>
      </c>
      <c r="F366" s="3" t="s">
        <v>17</v>
      </c>
      <c r="G366" s="3" t="s">
        <v>18</v>
      </c>
      <c r="H366" s="1">
        <v>2.06362007E9</v>
      </c>
      <c r="I366" s="1">
        <v>2.0</v>
      </c>
      <c r="J366" s="1" t="s">
        <v>19</v>
      </c>
      <c r="K366" s="2" t="s">
        <v>20</v>
      </c>
      <c r="L366" s="4">
        <v>2016.0</v>
      </c>
      <c r="M366" s="5">
        <v>198.0</v>
      </c>
      <c r="N366" s="6" t="str">
        <f t="shared" si="1"/>
        <v>2063620070</v>
      </c>
      <c r="O366" s="8">
        <v>8.2081E9</v>
      </c>
      <c r="P366"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7" ht="15.75" customHeight="1">
      <c r="A367" s="1">
        <v>2.06362007E9</v>
      </c>
      <c r="B367" s="2">
        <v>8.2081E9</v>
      </c>
      <c r="C367" s="3" t="s">
        <v>579</v>
      </c>
      <c r="D367" s="3" t="s">
        <v>580</v>
      </c>
      <c r="E367" s="3" t="s">
        <v>581</v>
      </c>
      <c r="F367" s="3" t="s">
        <v>18</v>
      </c>
      <c r="G367" s="3" t="s">
        <v>17</v>
      </c>
      <c r="H367" s="1">
        <v>2.06362007E9</v>
      </c>
      <c r="I367" s="1">
        <v>2.0</v>
      </c>
      <c r="J367" s="1" t="s">
        <v>474</v>
      </c>
      <c r="K367" s="2" t="s">
        <v>20</v>
      </c>
      <c r="L367" s="4">
        <v>2019.0</v>
      </c>
      <c r="M367" s="5">
        <v>231.42</v>
      </c>
      <c r="N367" s="6" t="str">
        <f t="shared" si="1"/>
        <v>2063620070</v>
      </c>
      <c r="O367" s="8">
        <v>8.2081E9</v>
      </c>
      <c r="P367"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8" ht="15.75" customHeight="1">
      <c r="A368" s="1">
        <v>2.06362505E9</v>
      </c>
      <c r="B368" s="2">
        <v>7.326909807E9</v>
      </c>
      <c r="C368" s="3" t="s">
        <v>582</v>
      </c>
      <c r="D368" s="3" t="s">
        <v>583</v>
      </c>
      <c r="E368" s="3" t="s">
        <v>584</v>
      </c>
      <c r="F368" s="3" t="s">
        <v>17</v>
      </c>
      <c r="G368" s="3" t="s">
        <v>18</v>
      </c>
      <c r="H368" s="1">
        <v>2.06362505E9</v>
      </c>
      <c r="I368" s="1">
        <v>1.0</v>
      </c>
      <c r="J368" s="1" t="s">
        <v>19</v>
      </c>
      <c r="K368" s="2" t="s">
        <v>20</v>
      </c>
      <c r="L368" s="4">
        <v>2020.0</v>
      </c>
      <c r="M368" s="5">
        <v>86.94</v>
      </c>
      <c r="N368" s="6" t="str">
        <f t="shared" si="1"/>
        <v>2063625050</v>
      </c>
      <c r="O368" s="8">
        <v>7.326909807E9</v>
      </c>
      <c r="P368" s="8" t="str">
        <f t="shared" si="2"/>
        <v>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row>
    <row r="369" ht="15.75" customHeight="1">
      <c r="A369" s="1">
        <v>2.063636282E9</v>
      </c>
      <c r="B369" s="2">
        <v>7.326909807E9</v>
      </c>
      <c r="C369" s="3" t="s">
        <v>585</v>
      </c>
      <c r="D369" s="3" t="s">
        <v>586</v>
      </c>
      <c r="E369" s="3" t="s">
        <v>587</v>
      </c>
      <c r="F369" s="3" t="s">
        <v>17</v>
      </c>
      <c r="G369" s="3" t="s">
        <v>18</v>
      </c>
      <c r="H369" s="1">
        <v>2.063636282E9</v>
      </c>
      <c r="I369" s="1">
        <v>2.0</v>
      </c>
      <c r="J369" s="1" t="s">
        <v>19</v>
      </c>
      <c r="K369" s="2" t="s">
        <v>20</v>
      </c>
      <c r="L369" s="4">
        <v>2017.0</v>
      </c>
      <c r="M369" s="5">
        <v>23.845</v>
      </c>
      <c r="N369" s="6" t="str">
        <f t="shared" si="1"/>
        <v>2063636282</v>
      </c>
      <c r="O369" s="8">
        <v>7.326909807E9</v>
      </c>
      <c r="P369" s="8" t="str">
        <f t="shared" si="2"/>
        <v>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v>
      </c>
    </row>
    <row r="370" ht="15.75" customHeight="1">
      <c r="A370" s="1">
        <v>2.06363629E9</v>
      </c>
      <c r="B370" s="2">
        <v>8.46694E9</v>
      </c>
      <c r="C370" s="3" t="s">
        <v>588</v>
      </c>
      <c r="D370" s="3" t="s">
        <v>589</v>
      </c>
      <c r="E370" s="3" t="s">
        <v>590</v>
      </c>
      <c r="F370" s="3" t="s">
        <v>17</v>
      </c>
      <c r="G370" s="3" t="s">
        <v>18</v>
      </c>
      <c r="H370" s="1">
        <v>2.06363629E9</v>
      </c>
      <c r="I370" s="1">
        <v>1.0</v>
      </c>
      <c r="J370" s="1" t="s">
        <v>19</v>
      </c>
      <c r="K370" s="2" t="s">
        <v>20</v>
      </c>
      <c r="L370" s="4">
        <v>2017.0</v>
      </c>
      <c r="M370" s="5">
        <v>83.27</v>
      </c>
      <c r="N370" s="6" t="str">
        <f t="shared" si="1"/>
        <v>2063636290</v>
      </c>
      <c r="O370" s="8">
        <v>8.46694E9</v>
      </c>
      <c r="P370" s="8" t="str">
        <f t="shared" si="2"/>
        <v>РОЛИК НАПРАВЛЯЮЩИЙ DE66 H37,4 ДЛЯ ДЛЯ НАПРАВЛЕНИЯ АРМАТУРЫ ВО ВРЕМЯ ПРАВКИ В НУЖНОМ НАПРАВЛЕНИИ, ДЛЯ ГИБОЧНОГО СТАНКА FORMULA 14</v>
      </c>
    </row>
    <row r="371" ht="15.75" customHeight="1">
      <c r="A371" s="1">
        <v>2.06363629E9</v>
      </c>
      <c r="B371" s="2">
        <v>8.46694E9</v>
      </c>
      <c r="C371" s="3" t="s">
        <v>588</v>
      </c>
      <c r="D371" s="3" t="s">
        <v>589</v>
      </c>
      <c r="E371" s="3" t="s">
        <v>591</v>
      </c>
      <c r="F371" s="3" t="s">
        <v>17</v>
      </c>
      <c r="G371" s="3" t="s">
        <v>18</v>
      </c>
      <c r="H371" s="1">
        <v>2.06363629E9</v>
      </c>
      <c r="I371" s="1">
        <v>1.0</v>
      </c>
      <c r="J371" s="1" t="s">
        <v>19</v>
      </c>
      <c r="K371" s="2" t="s">
        <v>20</v>
      </c>
      <c r="L371" s="4">
        <v>2019.0</v>
      </c>
      <c r="M371" s="5">
        <v>98.98</v>
      </c>
      <c r="N371" s="6" t="str">
        <f t="shared" si="1"/>
        <v>2063636290</v>
      </c>
      <c r="O371" s="8">
        <v>8.46694E9</v>
      </c>
      <c r="P371" s="8" t="str">
        <f t="shared" si="2"/>
        <v>РОЛИК НАПРАВЛЯЮЩИЙ DE66 H37,4 ДЛЯ ДЛЯ НАПРАВЛЕНИЯ АРМАТУРЫ ВО ВРЕМЯ ПРАВКИ В НУЖНОМ НАПРАВЛЕНИИ, ДЛЯ ГИБОЧНОГО СТАНКА FORMULA 14, РАЗМЕР ОТСУТСТВУЕТ</v>
      </c>
    </row>
    <row r="372" ht="15.75" customHeight="1">
      <c r="A372" s="1">
        <v>2.06363631E9</v>
      </c>
      <c r="B372" s="2">
        <v>7.316E9</v>
      </c>
      <c r="C372" s="3" t="s">
        <v>592</v>
      </c>
      <c r="D372" s="3" t="s">
        <v>593</v>
      </c>
      <c r="E372" s="3" t="s">
        <v>594</v>
      </c>
      <c r="F372" s="3" t="s">
        <v>17</v>
      </c>
      <c r="G372" s="3" t="s">
        <v>18</v>
      </c>
      <c r="H372" s="1">
        <v>2.06363631E9</v>
      </c>
      <c r="I372" s="1">
        <v>10.0</v>
      </c>
      <c r="J372" s="1" t="s">
        <v>19</v>
      </c>
      <c r="K372" s="2" t="s">
        <v>20</v>
      </c>
      <c r="L372" s="4">
        <v>2018.0</v>
      </c>
      <c r="M372" s="5">
        <v>2.836</v>
      </c>
      <c r="N372" s="6" t="str">
        <f t="shared" si="1"/>
        <v>2063636310</v>
      </c>
      <c r="O372" s="8" t="s">
        <v>595</v>
      </c>
      <c r="P372" s="8" t="str">
        <f t="shared" si="2"/>
        <v>Распорка для подшипников. Сталь. Для установки между подшипниками в правящем колесе. Внеш. Диам 25мм, внутр диам 20мм. Толщина 1,2 мм. Для гибочной машины Formula 14 </v>
      </c>
    </row>
    <row r="373" ht="15.75" customHeight="1">
      <c r="A373" s="1">
        <v>2.06363631E9</v>
      </c>
      <c r="B373" s="2">
        <v>7.326909409E9</v>
      </c>
      <c r="C373" s="3" t="s">
        <v>592</v>
      </c>
      <c r="D373" s="3" t="s">
        <v>593</v>
      </c>
      <c r="E373" s="3" t="s">
        <v>596</v>
      </c>
      <c r="F373" s="3" t="s">
        <v>17</v>
      </c>
      <c r="G373" s="3" t="s">
        <v>18</v>
      </c>
      <c r="H373" s="1">
        <v>2.06363631E9</v>
      </c>
      <c r="I373" s="1">
        <v>2.0</v>
      </c>
      <c r="J373" s="1" t="s">
        <v>19</v>
      </c>
      <c r="K373" s="2" t="s">
        <v>20</v>
      </c>
      <c r="L373" s="4">
        <v>2017.0</v>
      </c>
      <c r="M373" s="5">
        <v>2.785</v>
      </c>
      <c r="N373" s="6" t="str">
        <f t="shared" si="1"/>
        <v>2063636310</v>
      </c>
      <c r="O373" s="8" t="s">
        <v>595</v>
      </c>
      <c r="P373" s="8" t="str">
        <f t="shared" si="2"/>
        <v>РАСПОРКА (СТАЛЬНОЕ КОЛЬЦО) ДЛЯ ПОДШИПНИКОВ DE 25 DI20.1 H2,ДЛЯ МАШИНЫ ГИБОЧНОЙ С АВТОМАТИЧЕСКИМ УПРАВЛЕНИЕМ ЭЛЕКТРОФИЦИРОВАННОЙ, МОДЕЛЬ FORMULA 14</v>
      </c>
    </row>
    <row r="374" ht="15.75" customHeight="1">
      <c r="A374" s="1">
        <v>2.06363631E9</v>
      </c>
      <c r="B374" s="2">
        <v>8.46694E9</v>
      </c>
      <c r="C374" s="3" t="s">
        <v>592</v>
      </c>
      <c r="D374" s="3" t="s">
        <v>593</v>
      </c>
      <c r="E374" s="3" t="s">
        <v>596</v>
      </c>
      <c r="F374" s="3" t="s">
        <v>17</v>
      </c>
      <c r="G374" s="3" t="s">
        <v>18</v>
      </c>
      <c r="H374" s="1">
        <v>2.06363631E9</v>
      </c>
      <c r="I374" s="1">
        <v>10.0</v>
      </c>
      <c r="J374" s="1" t="s">
        <v>19</v>
      </c>
      <c r="K374" s="2" t="s">
        <v>20</v>
      </c>
      <c r="L374" s="4">
        <v>2018.0</v>
      </c>
      <c r="M374" s="5">
        <v>2.836</v>
      </c>
      <c r="N374" s="6" t="str">
        <f t="shared" si="1"/>
        <v>2063636310</v>
      </c>
      <c r="O374" s="8" t="s">
        <v>595</v>
      </c>
      <c r="P374" s="8" t="str">
        <f t="shared" si="2"/>
        <v>РАСПОРКА (СТАЛЬНОЕ КОЛЬЦО) ДЛЯ ПОДШИПНИКОВ DE 25 DI20.1 H2,ДЛЯ МАШИНЫ ГИБОЧНОЙ С АВТОМАТИЧЕСКИМ УПРАВЛЕНИЕМ ЭЛЕКТРОФИЦИРОВАННОЙ, МОДЕЛЬ FORMULA 14</v>
      </c>
    </row>
    <row r="375" ht="15.75" customHeight="1">
      <c r="A375" s="1">
        <v>2.06363659E9</v>
      </c>
      <c r="B375" s="2">
        <v>8.46694E9</v>
      </c>
      <c r="C375" s="3" t="s">
        <v>597</v>
      </c>
      <c r="D375" s="3" t="s">
        <v>598</v>
      </c>
      <c r="E375" s="3" t="s">
        <v>599</v>
      </c>
      <c r="F375" s="3" t="s">
        <v>17</v>
      </c>
      <c r="G375" s="3" t="s">
        <v>18</v>
      </c>
      <c r="H375" s="1">
        <v>2.06363659E9</v>
      </c>
      <c r="I375" s="1">
        <v>1.0</v>
      </c>
      <c r="J375" s="1" t="s">
        <v>19</v>
      </c>
      <c r="K375" s="2" t="s">
        <v>20</v>
      </c>
      <c r="L375" s="4">
        <v>2017.0</v>
      </c>
      <c r="M375" s="5">
        <v>48.1</v>
      </c>
      <c r="N375" s="6" t="str">
        <f t="shared" si="1"/>
        <v>2063636590</v>
      </c>
      <c r="O375" s="8">
        <v>8.46694E9</v>
      </c>
      <c r="P375" s="8" t="str">
        <f t="shared" si="2"/>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v>
      </c>
    </row>
    <row r="376" ht="15.75" customHeight="1">
      <c r="A376" s="1">
        <v>2.06363659E9</v>
      </c>
      <c r="B376" s="2">
        <v>8.46694E9</v>
      </c>
      <c r="C376" s="3" t="s">
        <v>597</v>
      </c>
      <c r="D376" s="3" t="s">
        <v>598</v>
      </c>
      <c r="E376" s="3" t="s">
        <v>600</v>
      </c>
      <c r="F376" s="3" t="s">
        <v>17</v>
      </c>
      <c r="G376" s="3" t="s">
        <v>18</v>
      </c>
      <c r="H376" s="1">
        <v>2.06363659E9</v>
      </c>
      <c r="I376" s="1">
        <v>1.0</v>
      </c>
      <c r="J376" s="1" t="s">
        <v>19</v>
      </c>
      <c r="K376" s="2" t="s">
        <v>20</v>
      </c>
      <c r="L376" s="4">
        <v>2019.0</v>
      </c>
      <c r="M376" s="5">
        <v>57.19</v>
      </c>
      <c r="N376" s="6" t="str">
        <f t="shared" si="1"/>
        <v>2063636590</v>
      </c>
      <c r="O376" s="8">
        <v>8.46694E9</v>
      </c>
      <c r="P376" s="8" t="str">
        <f t="shared" si="2"/>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 РАЗМЕР ОТСУТСТВУЕТ</v>
      </c>
    </row>
    <row r="377" ht="15.75" customHeight="1">
      <c r="A377" s="1">
        <v>2.0636366E9</v>
      </c>
      <c r="B377" s="2">
        <v>8.46694E9</v>
      </c>
      <c r="C377" s="3" t="s">
        <v>601</v>
      </c>
      <c r="D377" s="3" t="s">
        <v>602</v>
      </c>
      <c r="E377" s="3" t="s">
        <v>603</v>
      </c>
      <c r="F377" s="3" t="s">
        <v>17</v>
      </c>
      <c r="G377" s="3" t="s">
        <v>18</v>
      </c>
      <c r="H377" s="1">
        <v>2.0636366E9</v>
      </c>
      <c r="I377" s="1">
        <v>1.0</v>
      </c>
      <c r="J377" s="1" t="s">
        <v>19</v>
      </c>
      <c r="K377" s="2" t="s">
        <v>20</v>
      </c>
      <c r="L377" s="4">
        <v>2017.0</v>
      </c>
      <c r="M377" s="5">
        <v>79.72</v>
      </c>
      <c r="N377" s="6" t="str">
        <f t="shared" si="1"/>
        <v>2063636600</v>
      </c>
      <c r="O377" s="8">
        <v>8.46694E9</v>
      </c>
      <c r="P377" s="8" t="str">
        <f t="shared" si="2"/>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v>
      </c>
    </row>
    <row r="378" ht="15.75" customHeight="1">
      <c r="A378" s="1">
        <v>2.0636366E9</v>
      </c>
      <c r="B378" s="2">
        <v>8.46694E9</v>
      </c>
      <c r="C378" s="3" t="s">
        <v>601</v>
      </c>
      <c r="D378" s="3" t="s">
        <v>602</v>
      </c>
      <c r="E378" s="3" t="s">
        <v>604</v>
      </c>
      <c r="F378" s="3" t="s">
        <v>17</v>
      </c>
      <c r="G378" s="3" t="s">
        <v>18</v>
      </c>
      <c r="H378" s="1">
        <v>2.0636366E9</v>
      </c>
      <c r="I378" s="1">
        <v>1.0</v>
      </c>
      <c r="J378" s="1" t="s">
        <v>19</v>
      </c>
      <c r="K378" s="2" t="s">
        <v>20</v>
      </c>
      <c r="L378" s="4">
        <v>2019.0</v>
      </c>
      <c r="M378" s="5">
        <v>94.78</v>
      </c>
      <c r="N378" s="6" t="str">
        <f t="shared" si="1"/>
        <v>2063636600</v>
      </c>
      <c r="O378" s="8">
        <v>8.46694E9</v>
      </c>
      <c r="P378" s="8" t="str">
        <f t="shared" si="2"/>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 РАЗМЕР ОТСУТСТВУЕТ</v>
      </c>
    </row>
    <row r="379" ht="15.75" customHeight="1">
      <c r="A379" s="1">
        <v>2.06363662E9</v>
      </c>
      <c r="B379" s="2">
        <v>7.326909808E9</v>
      </c>
      <c r="C379" s="3" t="s">
        <v>605</v>
      </c>
      <c r="D379" s="3" t="s">
        <v>606</v>
      </c>
      <c r="E379" s="3" t="s">
        <v>457</v>
      </c>
      <c r="F379" s="3" t="s">
        <v>17</v>
      </c>
      <c r="G379" s="3" t="s">
        <v>18</v>
      </c>
      <c r="H379" s="1">
        <v>2.06363662E9</v>
      </c>
      <c r="I379" s="1">
        <v>7.0</v>
      </c>
      <c r="J379" s="1" t="s">
        <v>19</v>
      </c>
      <c r="K379" s="2" t="s">
        <v>20</v>
      </c>
      <c r="L379" s="4">
        <v>2016.0</v>
      </c>
      <c r="M379" s="5">
        <v>85.8</v>
      </c>
      <c r="N379" s="6" t="str">
        <f t="shared" si="1"/>
        <v>2063636620</v>
      </c>
      <c r="O379" s="8">
        <v>7.326909808E9</v>
      </c>
      <c r="P379"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380" ht="15.75" customHeight="1">
      <c r="A380" s="1">
        <v>2.06363663E9</v>
      </c>
      <c r="B380" s="2">
        <v>8.46694E9</v>
      </c>
      <c r="C380" s="3" t="s">
        <v>607</v>
      </c>
      <c r="D380" s="3" t="s">
        <v>608</v>
      </c>
      <c r="E380" s="3" t="s">
        <v>609</v>
      </c>
      <c r="F380" s="3" t="s">
        <v>17</v>
      </c>
      <c r="G380" s="3" t="s">
        <v>18</v>
      </c>
      <c r="H380" s="1">
        <v>2.06363663E9</v>
      </c>
      <c r="I380" s="1">
        <v>1.0</v>
      </c>
      <c r="J380" s="1" t="s">
        <v>19</v>
      </c>
      <c r="K380" s="2" t="s">
        <v>20</v>
      </c>
      <c r="L380" s="4">
        <v>2018.0</v>
      </c>
      <c r="M380" s="5">
        <v>72.72</v>
      </c>
      <c r="N380" s="6" t="str">
        <f t="shared" si="1"/>
        <v>2063636630</v>
      </c>
      <c r="O380" s="8">
        <v>8.46694E9</v>
      </c>
      <c r="P380"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1" ht="15.75" customHeight="1">
      <c r="A381" s="1">
        <v>2.06363663E9</v>
      </c>
      <c r="B381" s="2">
        <v>8.46694E9</v>
      </c>
      <c r="C381" s="3" t="s">
        <v>607</v>
      </c>
      <c r="D381" s="3" t="s">
        <v>608</v>
      </c>
      <c r="E381" s="3" t="s">
        <v>609</v>
      </c>
      <c r="F381" s="3" t="s">
        <v>17</v>
      </c>
      <c r="G381" s="3" t="s">
        <v>18</v>
      </c>
      <c r="H381" s="1">
        <v>2.06363663E9</v>
      </c>
      <c r="I381" s="1">
        <v>1.0</v>
      </c>
      <c r="J381" s="1" t="s">
        <v>19</v>
      </c>
      <c r="K381" s="2" t="s">
        <v>20</v>
      </c>
      <c r="L381" s="4">
        <v>2020.0</v>
      </c>
      <c r="M381" s="5">
        <v>85.26</v>
      </c>
      <c r="N381" s="6" t="str">
        <f t="shared" si="1"/>
        <v>2063636630</v>
      </c>
      <c r="O381" s="8">
        <v>8.46694E9</v>
      </c>
      <c r="P381"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2" ht="15.75" customHeight="1">
      <c r="A382" s="1">
        <v>2.06363663E9</v>
      </c>
      <c r="B382" s="2">
        <v>8.46694E9</v>
      </c>
      <c r="C382" s="3" t="s">
        <v>607</v>
      </c>
      <c r="D382" s="3" t="s">
        <v>608</v>
      </c>
      <c r="E382" s="3" t="s">
        <v>609</v>
      </c>
      <c r="F382" s="3" t="s">
        <v>17</v>
      </c>
      <c r="G382" s="3" t="s">
        <v>18</v>
      </c>
      <c r="H382" s="1">
        <v>2.06363663E9</v>
      </c>
      <c r="I382" s="1">
        <v>1.0</v>
      </c>
      <c r="J382" s="1" t="s">
        <v>19</v>
      </c>
      <c r="K382" s="2" t="s">
        <v>20</v>
      </c>
      <c r="L382" s="4">
        <v>2017.0</v>
      </c>
      <c r="M382" s="5">
        <v>71.38</v>
      </c>
      <c r="N382" s="6" t="str">
        <f t="shared" si="1"/>
        <v>2063636630</v>
      </c>
      <c r="O382" s="8">
        <v>8.46694E9</v>
      </c>
      <c r="P382"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3" ht="15.75" customHeight="1">
      <c r="A383" s="1">
        <v>2.06363663E9</v>
      </c>
      <c r="B383" s="2">
        <v>8.46694E9</v>
      </c>
      <c r="C383" s="3" t="s">
        <v>607</v>
      </c>
      <c r="D383" s="3" t="s">
        <v>608</v>
      </c>
      <c r="E383" s="3" t="s">
        <v>609</v>
      </c>
      <c r="F383" s="3" t="s">
        <v>17</v>
      </c>
      <c r="G383" s="3" t="s">
        <v>18</v>
      </c>
      <c r="H383" s="1">
        <v>2.06363663E9</v>
      </c>
      <c r="I383" s="1">
        <v>1.0</v>
      </c>
      <c r="J383" s="1" t="s">
        <v>19</v>
      </c>
      <c r="K383" s="2" t="s">
        <v>20</v>
      </c>
      <c r="L383" s="4">
        <v>2018.0</v>
      </c>
      <c r="M383" s="5">
        <v>72.7</v>
      </c>
      <c r="N383" s="6" t="str">
        <f t="shared" si="1"/>
        <v>2063636630</v>
      </c>
      <c r="O383" s="8">
        <v>8.46694E9</v>
      </c>
      <c r="P383"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4" ht="15.75" customHeight="1">
      <c r="A384" s="1">
        <v>2.06363664E9</v>
      </c>
      <c r="B384" s="2">
        <v>8.46694E9</v>
      </c>
      <c r="C384" s="3" t="s">
        <v>610</v>
      </c>
      <c r="D384" s="3" t="s">
        <v>611</v>
      </c>
      <c r="E384" s="3" t="s">
        <v>612</v>
      </c>
      <c r="F384" s="3" t="s">
        <v>17</v>
      </c>
      <c r="G384" s="3" t="s">
        <v>18</v>
      </c>
      <c r="H384" s="1">
        <v>2.06363664E9</v>
      </c>
      <c r="I384" s="1">
        <v>1.0</v>
      </c>
      <c r="J384" s="1" t="s">
        <v>19</v>
      </c>
      <c r="K384" s="2" t="s">
        <v>20</v>
      </c>
      <c r="L384" s="4">
        <v>2018.0</v>
      </c>
      <c r="M384" s="5">
        <v>79.68</v>
      </c>
      <c r="N384" s="6" t="str">
        <f t="shared" si="1"/>
        <v>2063636640</v>
      </c>
      <c r="O384" s="8">
        <v>8.46694E9</v>
      </c>
      <c r="P384"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5" ht="15.75" customHeight="1">
      <c r="A385" s="1">
        <v>2.06363664E9</v>
      </c>
      <c r="B385" s="2">
        <v>8.46694E9</v>
      </c>
      <c r="C385" s="3" t="s">
        <v>610</v>
      </c>
      <c r="D385" s="3" t="s">
        <v>611</v>
      </c>
      <c r="E385" s="3" t="s">
        <v>612</v>
      </c>
      <c r="F385" s="3" t="s">
        <v>17</v>
      </c>
      <c r="G385" s="3" t="s">
        <v>18</v>
      </c>
      <c r="H385" s="1">
        <v>2.06363664E9</v>
      </c>
      <c r="I385" s="1">
        <v>1.0</v>
      </c>
      <c r="J385" s="1" t="s">
        <v>19</v>
      </c>
      <c r="K385" s="2" t="s">
        <v>20</v>
      </c>
      <c r="L385" s="4">
        <v>2020.0</v>
      </c>
      <c r="M385" s="5">
        <v>93.38</v>
      </c>
      <c r="N385" s="6" t="str">
        <f t="shared" si="1"/>
        <v>2063636640</v>
      </c>
      <c r="O385" s="8">
        <v>8.46694E9</v>
      </c>
      <c r="P385"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6" ht="15.75" customHeight="1">
      <c r="A386" s="1">
        <v>2.06363664E9</v>
      </c>
      <c r="B386" s="2">
        <v>8.46694E9</v>
      </c>
      <c r="C386" s="3" t="s">
        <v>610</v>
      </c>
      <c r="D386" s="3" t="s">
        <v>611</v>
      </c>
      <c r="E386" s="3" t="s">
        <v>612</v>
      </c>
      <c r="F386" s="3" t="s">
        <v>17</v>
      </c>
      <c r="G386" s="3" t="s">
        <v>18</v>
      </c>
      <c r="H386" s="1">
        <v>2.06363664E9</v>
      </c>
      <c r="I386" s="1">
        <v>1.0</v>
      </c>
      <c r="J386" s="1" t="s">
        <v>19</v>
      </c>
      <c r="K386" s="2" t="s">
        <v>20</v>
      </c>
      <c r="L386" s="4">
        <v>2017.0</v>
      </c>
      <c r="M386" s="5">
        <v>78.18</v>
      </c>
      <c r="N386" s="6" t="str">
        <f t="shared" si="1"/>
        <v>2063636640</v>
      </c>
      <c r="O386" s="8">
        <v>8.46694E9</v>
      </c>
      <c r="P386"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7" ht="15.75" customHeight="1">
      <c r="A387" s="1">
        <v>2.06363664E9</v>
      </c>
      <c r="B387" s="2">
        <v>8.46694E9</v>
      </c>
      <c r="C387" s="3" t="s">
        <v>610</v>
      </c>
      <c r="D387" s="3" t="s">
        <v>611</v>
      </c>
      <c r="E387" s="3" t="s">
        <v>613</v>
      </c>
      <c r="F387" s="3" t="s">
        <v>17</v>
      </c>
      <c r="G387" s="3" t="s">
        <v>18</v>
      </c>
      <c r="H387" s="1">
        <v>2.06363664E9</v>
      </c>
      <c r="I387" s="1">
        <v>1.0</v>
      </c>
      <c r="J387" s="1" t="s">
        <v>19</v>
      </c>
      <c r="K387" s="2" t="s">
        <v>20</v>
      </c>
      <c r="L387" s="4">
        <v>2018.0</v>
      </c>
      <c r="M387" s="5">
        <v>79.63</v>
      </c>
      <c r="N387" s="6" t="str">
        <f t="shared" si="1"/>
        <v>2063636640</v>
      </c>
      <c r="O387" s="8">
        <v>8.46694E9</v>
      </c>
      <c r="P387" s="8" t="str">
        <f t="shared" si="2"/>
        <v> 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8" ht="15.75" customHeight="1">
      <c r="A388" s="1">
        <v>2.06363677E9</v>
      </c>
      <c r="B388" s="2">
        <v>7.326909807E9</v>
      </c>
      <c r="C388" s="3" t="s">
        <v>614</v>
      </c>
      <c r="D388" s="3"/>
      <c r="E388" s="3"/>
      <c r="F388" s="3" t="s">
        <v>17</v>
      </c>
      <c r="G388" s="3" t="s">
        <v>18</v>
      </c>
      <c r="H388" s="1">
        <v>2.06363677E9</v>
      </c>
      <c r="I388" s="1">
        <v>2.0</v>
      </c>
      <c r="J388" s="1" t="s">
        <v>19</v>
      </c>
      <c r="K388" s="2" t="s">
        <v>20</v>
      </c>
      <c r="L388" s="4">
        <v>2019.0</v>
      </c>
      <c r="M388" s="5">
        <v>40.0</v>
      </c>
      <c r="N388" s="6" t="str">
        <f t="shared" si="1"/>
        <v>2063636770</v>
      </c>
      <c r="O388" s="8">
        <v>7.326909807E9</v>
      </c>
      <c r="P388" s="8" t="str">
        <f t="shared" si="2"/>
        <v/>
      </c>
    </row>
    <row r="389" ht="15.75" customHeight="1">
      <c r="A389" s="1">
        <v>2.06473506E9</v>
      </c>
      <c r="B389" s="2">
        <v>8.4831095E9</v>
      </c>
      <c r="C389" s="3" t="s">
        <v>615</v>
      </c>
      <c r="D389" s="3" t="s">
        <v>616</v>
      </c>
      <c r="E389" s="3" t="s">
        <v>617</v>
      </c>
      <c r="F389" s="3" t="s">
        <v>17</v>
      </c>
      <c r="G389" s="3" t="s">
        <v>18</v>
      </c>
      <c r="H389" s="1">
        <v>2.06473506E9</v>
      </c>
      <c r="I389" s="1">
        <v>2.0</v>
      </c>
      <c r="J389" s="1" t="s">
        <v>19</v>
      </c>
      <c r="K389" s="2" t="s">
        <v>20</v>
      </c>
      <c r="L389" s="4">
        <v>2020.0</v>
      </c>
      <c r="M389" s="5">
        <v>105.6</v>
      </c>
      <c r="N389" s="6" t="str">
        <f t="shared" si="1"/>
        <v>2064735060</v>
      </c>
      <c r="O389" s="8">
        <v>8.4831095E9</v>
      </c>
      <c r="P389" s="8" t="str">
        <f t="shared" si="2"/>
        <v>ВАЛ СТАЛЬНОЙ(ТОЧНЕНИЕ, ФРЕЗЕРОВАНИЕ, СВЕРЛЕНИЕ), УСТАНАВЛИВАЕТСЯ В ПЛИТУ БЛОКА ПРАВКИ АВТОМАТИЧЕСКОГО ПРАВИЛЬНО-ОТРЕЗНОГО СТАНКА RETA 13. ИСПОЛЬЗУЕТСЯ ДЛЯ ДАЛЬНЕЙШЕГО МОНТАЖА УЗЛА БАЛАНСИРОВКИ ДЛИНА 96,1 ММ, ДИАМ. ВНЕШ 108 ММ.</v>
      </c>
    </row>
    <row r="390" ht="15.75" customHeight="1">
      <c r="A390" s="1">
        <v>2.06473507E9</v>
      </c>
      <c r="B390" s="2">
        <v>7.41521E9</v>
      </c>
      <c r="C390" s="3" t="s">
        <v>618</v>
      </c>
      <c r="D390" s="3" t="s">
        <v>619</v>
      </c>
      <c r="E390" s="3" t="s">
        <v>620</v>
      </c>
      <c r="F390" s="3" t="s">
        <v>17</v>
      </c>
      <c r="G390" s="3" t="s">
        <v>18</v>
      </c>
      <c r="H390" s="1">
        <v>2.06473507E9</v>
      </c>
      <c r="I390" s="1">
        <v>2.0</v>
      </c>
      <c r="J390" s="1" t="s">
        <v>19</v>
      </c>
      <c r="K390" s="2" t="s">
        <v>20</v>
      </c>
      <c r="L390" s="4">
        <v>2020.0</v>
      </c>
      <c r="M390" s="5">
        <v>32.0</v>
      </c>
      <c r="N390" s="6" t="str">
        <f t="shared" si="1"/>
        <v>2064735070</v>
      </c>
      <c r="O390" s="8">
        <v>7.41521E9</v>
      </c>
      <c r="P390" s="8" t="str">
        <f t="shared" si="2"/>
        <v>КОЛЬЦО БРОНЗОВОЕ. ИСПОЛЬЗУЕТСЯ В КАЧЕТСВЕ ПРОКЛАДКИ МЕЖДУ ГРУППАМИ БАЛАНСИРОВ И ВАЛОМ АВТОМАТИЧЕСКОГО ПРАВИЛЬНО-ОТРЕЗНОГО СТАНКА RETA 13. Д ВНУТР 40 ММ, Д ВНЕШ 69 ММ, ТОЛЩИНА 5 ММ.</v>
      </c>
    </row>
    <row r="391" ht="15.75" customHeight="1">
      <c r="A391" s="1">
        <v>2.0647351E9</v>
      </c>
      <c r="B391" s="2">
        <v>7.326909409E9</v>
      </c>
      <c r="C391" s="3" t="s">
        <v>621</v>
      </c>
      <c r="D391" s="3" t="s">
        <v>622</v>
      </c>
      <c r="E391" s="3" t="s">
        <v>623</v>
      </c>
      <c r="F391" s="3" t="s">
        <v>17</v>
      </c>
      <c r="G391" s="3" t="s">
        <v>18</v>
      </c>
      <c r="H391" s="1">
        <v>2.0647351E9</v>
      </c>
      <c r="I391" s="1">
        <v>1.0</v>
      </c>
      <c r="J391" s="1" t="s">
        <v>19</v>
      </c>
      <c r="K391" s="2" t="s">
        <v>20</v>
      </c>
      <c r="L391" s="4">
        <v>2020.0</v>
      </c>
      <c r="M391" s="5">
        <v>32.0</v>
      </c>
      <c r="N391" s="6" t="str">
        <f t="shared" si="1"/>
        <v>2064735100</v>
      </c>
      <c r="O391" s="8">
        <v>7.326909409E9</v>
      </c>
      <c r="P391" s="8" t="str">
        <f t="shared" si="2"/>
        <v>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v>
      </c>
    </row>
    <row r="392" ht="15.75" customHeight="1">
      <c r="A392" s="1">
        <v>2.06473511E9</v>
      </c>
      <c r="B392" s="2">
        <v>7.326909409E9</v>
      </c>
      <c r="C392" s="3" t="s">
        <v>621</v>
      </c>
      <c r="D392" s="3" t="s">
        <v>622</v>
      </c>
      <c r="E392" s="3" t="s">
        <v>624</v>
      </c>
      <c r="F392" s="3" t="s">
        <v>17</v>
      </c>
      <c r="G392" s="3" t="s">
        <v>18</v>
      </c>
      <c r="H392" s="1">
        <v>2.06473511E9</v>
      </c>
      <c r="I392" s="1">
        <v>1.0</v>
      </c>
      <c r="J392" s="1" t="s">
        <v>19</v>
      </c>
      <c r="K392" s="2" t="s">
        <v>20</v>
      </c>
      <c r="L392" s="4">
        <v>2020.0</v>
      </c>
      <c r="M392" s="5">
        <v>19.2</v>
      </c>
      <c r="N392" s="6" t="str">
        <f t="shared" si="1"/>
        <v>2064735110</v>
      </c>
      <c r="O392" s="8">
        <v>7.326909409E9</v>
      </c>
      <c r="P392" s="8" t="str">
        <f t="shared" si="2"/>
        <v>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v>
      </c>
    </row>
    <row r="393" ht="15.75" customHeight="1">
      <c r="A393" s="1">
        <v>2.066005152E9</v>
      </c>
      <c r="B393" s="2">
        <v>8.46694E9</v>
      </c>
      <c r="C393" s="3" t="s">
        <v>625</v>
      </c>
      <c r="D393" s="3" t="s">
        <v>626</v>
      </c>
      <c r="E393" s="3" t="s">
        <v>627</v>
      </c>
      <c r="F393" s="3" t="s">
        <v>17</v>
      </c>
      <c r="G393" s="3" t="s">
        <v>18</v>
      </c>
      <c r="H393" s="1">
        <v>2.066005152E9</v>
      </c>
      <c r="I393" s="1">
        <v>1.0</v>
      </c>
      <c r="J393" s="1" t="s">
        <v>19</v>
      </c>
      <c r="K393" s="2" t="s">
        <v>20</v>
      </c>
      <c r="L393" s="4">
        <v>2018.0</v>
      </c>
      <c r="M393" s="5">
        <v>57.5</v>
      </c>
      <c r="N393" s="6" t="str">
        <f t="shared" si="1"/>
        <v>2066005152</v>
      </c>
      <c r="O393" s="8" t="s">
        <v>628</v>
      </c>
      <c r="P393"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4" ht="15.75" customHeight="1">
      <c r="A394" s="1">
        <v>2.066005152E9</v>
      </c>
      <c r="B394" s="2">
        <v>8.46694E9</v>
      </c>
      <c r="C394" s="3" t="s">
        <v>625</v>
      </c>
      <c r="D394" s="3" t="s">
        <v>626</v>
      </c>
      <c r="E394" s="3" t="s">
        <v>627</v>
      </c>
      <c r="F394" s="3" t="s">
        <v>17</v>
      </c>
      <c r="G394" s="3" t="s">
        <v>18</v>
      </c>
      <c r="H394" s="1">
        <v>2.066005152E9</v>
      </c>
      <c r="I394" s="1">
        <v>2.0</v>
      </c>
      <c r="J394" s="1" t="s">
        <v>19</v>
      </c>
      <c r="K394" s="2" t="s">
        <v>20</v>
      </c>
      <c r="L394" s="4">
        <v>2020.0</v>
      </c>
      <c r="M394" s="5">
        <v>74.62</v>
      </c>
      <c r="N394" s="6" t="str">
        <f t="shared" si="1"/>
        <v>2066005152</v>
      </c>
      <c r="O394" s="8" t="s">
        <v>628</v>
      </c>
      <c r="P39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5" ht="15.75" customHeight="1">
      <c r="A395" s="1">
        <v>2.066005152E9</v>
      </c>
      <c r="B395" s="2">
        <v>8.46694E9</v>
      </c>
      <c r="C395" s="3" t="s">
        <v>625</v>
      </c>
      <c r="D395" s="3" t="s">
        <v>626</v>
      </c>
      <c r="E395" s="3" t="s">
        <v>627</v>
      </c>
      <c r="F395" s="3" t="s">
        <v>17</v>
      </c>
      <c r="G395" s="3" t="s">
        <v>18</v>
      </c>
      <c r="H395" s="1">
        <v>2.066005152E9</v>
      </c>
      <c r="I395" s="1">
        <v>2.0</v>
      </c>
      <c r="J395" s="1" t="s">
        <v>19</v>
      </c>
      <c r="K395" s="2" t="s">
        <v>20</v>
      </c>
      <c r="L395" s="4">
        <v>2019.0</v>
      </c>
      <c r="M395" s="5">
        <v>74.62</v>
      </c>
      <c r="N395" s="6" t="str">
        <f t="shared" si="1"/>
        <v>2066005152</v>
      </c>
      <c r="O395" s="8" t="s">
        <v>628</v>
      </c>
      <c r="P395"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6" ht="15.75" customHeight="1">
      <c r="A396" s="1">
        <v>2.066005153E9</v>
      </c>
      <c r="B396" s="2">
        <v>8.4831095E9</v>
      </c>
      <c r="C396" s="3" t="s">
        <v>629</v>
      </c>
      <c r="D396" s="3" t="s">
        <v>630</v>
      </c>
      <c r="E396" s="3" t="s">
        <v>631</v>
      </c>
      <c r="F396" s="3" t="s">
        <v>17</v>
      </c>
      <c r="G396" s="3" t="s">
        <v>18</v>
      </c>
      <c r="H396" s="1">
        <v>2.066005153E9</v>
      </c>
      <c r="I396" s="1">
        <v>1.0</v>
      </c>
      <c r="J396" s="1" t="s">
        <v>19</v>
      </c>
      <c r="K396" s="2" t="s">
        <v>20</v>
      </c>
      <c r="L396" s="4">
        <v>2021.0</v>
      </c>
      <c r="M396" s="5">
        <v>74.62</v>
      </c>
      <c r="N396" s="6" t="str">
        <f t="shared" si="1"/>
        <v>2066005153</v>
      </c>
      <c r="O396" s="8">
        <v>8.4831095E9</v>
      </c>
      <c r="P396" s="8" t="str">
        <f t="shared" si="2"/>
        <v>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v>
      </c>
    </row>
    <row r="397" ht="15.75" customHeight="1">
      <c r="A397" s="1">
        <v>2.066005153E9</v>
      </c>
      <c r="B397" s="2">
        <v>8.4831095E9</v>
      </c>
      <c r="C397" s="3" t="s">
        <v>629</v>
      </c>
      <c r="D397" s="3" t="s">
        <v>630</v>
      </c>
      <c r="E397" s="3" t="s">
        <v>632</v>
      </c>
      <c r="F397" s="3" t="s">
        <v>17</v>
      </c>
      <c r="G397" s="3" t="s">
        <v>18</v>
      </c>
      <c r="H397" s="1">
        <v>2.066005153E9</v>
      </c>
      <c r="I397" s="1">
        <v>1.0</v>
      </c>
      <c r="J397" s="1" t="s">
        <v>35</v>
      </c>
      <c r="K397" s="2" t="s">
        <v>20</v>
      </c>
      <c r="L397" s="4">
        <v>2021.0</v>
      </c>
      <c r="M397" s="5">
        <v>74.62</v>
      </c>
      <c r="N397" s="6" t="str">
        <f t="shared" si="1"/>
        <v>2066005153</v>
      </c>
      <c r="O397" s="8">
        <v>8.4831095E9</v>
      </c>
      <c r="P397" s="8" t="str">
        <f t="shared" si="2"/>
        <v>ВАЛЫ ТРАНСМИССИОННЫЕ, СТАЛЬНЫЕ ДЛЯ ПЕРЕДАЧИ КРУТЯЩЕГО МОМЕНТА РОЛИКУ ДАВЛЕНИЯ ОТ ВАЛА ЭЛЕКТРОДВИГАТЕЛЯ. ДЛИННА - 163 ММ., ДИАМЕТР - 60 ММ. ДЛЯ МАШИНЫ ГИБОЧНОЙ С АВТОМАТИЧЕСКИМ УПРАВЛЕНИЕМ ЭЛЕКТРОФИЦИРОВАННОЙ МОДЕЛИ RETA 13</v>
      </c>
    </row>
    <row r="398" ht="15.75" customHeight="1">
      <c r="A398" s="1">
        <v>2.066005163E9</v>
      </c>
      <c r="B398" s="2">
        <v>8.46694E9</v>
      </c>
      <c r="C398" s="3" t="s">
        <v>633</v>
      </c>
      <c r="D398" s="3" t="s">
        <v>634</v>
      </c>
      <c r="E398" s="3" t="s">
        <v>635</v>
      </c>
      <c r="F398" s="3" t="s">
        <v>17</v>
      </c>
      <c r="G398" s="3" t="s">
        <v>18</v>
      </c>
      <c r="H398" s="1">
        <v>2.066005163E9</v>
      </c>
      <c r="I398" s="1">
        <v>1.0</v>
      </c>
      <c r="J398" s="1" t="s">
        <v>19</v>
      </c>
      <c r="K398" s="2" t="s">
        <v>20</v>
      </c>
      <c r="L398" s="4">
        <v>2017.0</v>
      </c>
      <c r="M398" s="5">
        <v>88.37</v>
      </c>
      <c r="N398" s="6" t="str">
        <f t="shared" si="1"/>
        <v>2066005163</v>
      </c>
      <c r="O398" s="8">
        <v>8.46694E9</v>
      </c>
      <c r="P398" s="8" t="str">
        <f t="shared" si="2"/>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row>
    <row r="399" ht="15.75" customHeight="1">
      <c r="A399" s="1">
        <v>2.066005163E9</v>
      </c>
      <c r="B399" s="2">
        <v>8.46694E9</v>
      </c>
      <c r="C399" s="3" t="s">
        <v>633</v>
      </c>
      <c r="D399" s="3" t="s">
        <v>634</v>
      </c>
      <c r="E399" s="3" t="s">
        <v>636</v>
      </c>
      <c r="F399" s="3" t="s">
        <v>17</v>
      </c>
      <c r="G399" s="3" t="s">
        <v>18</v>
      </c>
      <c r="H399" s="1">
        <v>2.066005163E9</v>
      </c>
      <c r="I399" s="1">
        <v>2.0</v>
      </c>
      <c r="J399" s="1" t="s">
        <v>19</v>
      </c>
      <c r="K399" s="2" t="s">
        <v>20</v>
      </c>
      <c r="L399" s="4">
        <v>2020.0</v>
      </c>
      <c r="M399" s="5">
        <v>105.07</v>
      </c>
      <c r="N399" s="6" t="str">
        <f t="shared" si="1"/>
        <v>2066005163</v>
      </c>
      <c r="O399" s="8">
        <v>8.46694E9</v>
      </c>
      <c r="P399"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0" ht="15.75" customHeight="1">
      <c r="A400" s="1">
        <v>2.066005163E9</v>
      </c>
      <c r="B400" s="2">
        <v>8.46694E9</v>
      </c>
      <c r="C400" s="3" t="s">
        <v>633</v>
      </c>
      <c r="D400" s="3" t="s">
        <v>634</v>
      </c>
      <c r="E400" s="3" t="s">
        <v>637</v>
      </c>
      <c r="F400" s="3" t="s">
        <v>214</v>
      </c>
      <c r="G400" s="3" t="s">
        <v>18</v>
      </c>
      <c r="H400" s="1">
        <v>2.066005163E9</v>
      </c>
      <c r="I400" s="1">
        <v>1.0</v>
      </c>
      <c r="J400" s="1" t="s">
        <v>19</v>
      </c>
      <c r="K400" s="2" t="s">
        <v>20</v>
      </c>
      <c r="L400" s="4">
        <v>2019.0</v>
      </c>
      <c r="M400" s="5">
        <v>105.07</v>
      </c>
      <c r="N400" s="6" t="str">
        <f t="shared" si="1"/>
        <v>2066005163</v>
      </c>
      <c r="O400" s="8">
        <v>8.46694E9</v>
      </c>
      <c r="P400" s="8" t="str">
        <f t="shared" si="2"/>
        <v> 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1" ht="15.75" customHeight="1">
      <c r="A401" s="1">
        <v>2.066005163E9</v>
      </c>
      <c r="B401" s="2">
        <v>8.46694E9</v>
      </c>
      <c r="C401" s="3" t="s">
        <v>633</v>
      </c>
      <c r="D401" s="3" t="s">
        <v>634</v>
      </c>
      <c r="E401" s="3" t="s">
        <v>635</v>
      </c>
      <c r="F401" s="3" t="s">
        <v>17</v>
      </c>
      <c r="G401" s="3" t="s">
        <v>18</v>
      </c>
      <c r="H401" s="1">
        <v>2.066005163E9</v>
      </c>
      <c r="I401" s="1">
        <v>1.0</v>
      </c>
      <c r="J401" s="1" t="s">
        <v>19</v>
      </c>
      <c r="K401" s="2" t="s">
        <v>20</v>
      </c>
      <c r="L401" s="4">
        <v>2017.0</v>
      </c>
      <c r="M401" s="5">
        <v>88.37</v>
      </c>
      <c r="N401" s="6" t="str">
        <f t="shared" si="1"/>
        <v>2066005163</v>
      </c>
      <c r="O401" s="8">
        <v>8.46694E9</v>
      </c>
      <c r="P401" s="8" t="str">
        <f t="shared" si="2"/>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row>
    <row r="402" ht="15.75" customHeight="1">
      <c r="A402" s="1">
        <v>2.066005163E9</v>
      </c>
      <c r="B402" s="2">
        <v>8.46694E9</v>
      </c>
      <c r="C402" s="3" t="s">
        <v>633</v>
      </c>
      <c r="D402" s="3" t="s">
        <v>634</v>
      </c>
      <c r="E402" s="3" t="s">
        <v>636</v>
      </c>
      <c r="F402" s="3" t="s">
        <v>17</v>
      </c>
      <c r="G402" s="3" t="s">
        <v>18</v>
      </c>
      <c r="H402" s="1">
        <v>2.066005163E9</v>
      </c>
      <c r="I402" s="1">
        <v>2.0</v>
      </c>
      <c r="J402" s="1" t="s">
        <v>19</v>
      </c>
      <c r="K402" s="2" t="s">
        <v>20</v>
      </c>
      <c r="L402" s="4">
        <v>2019.0</v>
      </c>
      <c r="M402" s="5">
        <v>105.07</v>
      </c>
      <c r="N402" s="6" t="str">
        <f t="shared" si="1"/>
        <v>2066005163</v>
      </c>
      <c r="O402" s="8">
        <v>8.46694E9</v>
      </c>
      <c r="P402"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3" ht="15.75" customHeight="1">
      <c r="A403" s="1">
        <v>2.066005163E9</v>
      </c>
      <c r="B403" s="2">
        <v>8.46694E9</v>
      </c>
      <c r="C403" s="3" t="s">
        <v>633</v>
      </c>
      <c r="D403" s="3" t="s">
        <v>634</v>
      </c>
      <c r="E403" s="3" t="s">
        <v>636</v>
      </c>
      <c r="F403" s="3" t="s">
        <v>214</v>
      </c>
      <c r="G403" s="3" t="s">
        <v>18</v>
      </c>
      <c r="H403" s="1">
        <v>2.066005163E9</v>
      </c>
      <c r="I403" s="1">
        <v>1.0</v>
      </c>
      <c r="J403" s="1" t="s">
        <v>19</v>
      </c>
      <c r="K403" s="2" t="s">
        <v>20</v>
      </c>
      <c r="L403" s="4">
        <v>2019.0</v>
      </c>
      <c r="M403" s="5">
        <v>105.07</v>
      </c>
      <c r="N403" s="6" t="str">
        <f t="shared" si="1"/>
        <v>2066005163</v>
      </c>
      <c r="O403" s="8">
        <v>8.46694E9</v>
      </c>
      <c r="P403"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4" ht="15.75" customHeight="1">
      <c r="A404" s="1">
        <v>2.066005163E9</v>
      </c>
      <c r="B404" s="2">
        <v>8.46694E9</v>
      </c>
      <c r="C404" s="3" t="s">
        <v>633</v>
      </c>
      <c r="D404" s="3" t="s">
        <v>634</v>
      </c>
      <c r="E404" s="3" t="s">
        <v>638</v>
      </c>
      <c r="F404" s="3" t="s">
        <v>17</v>
      </c>
      <c r="G404" s="3" t="s">
        <v>18</v>
      </c>
      <c r="H404" s="1">
        <v>2.066005163E9</v>
      </c>
      <c r="I404" s="1">
        <v>2.0</v>
      </c>
      <c r="J404" s="1" t="s">
        <v>19</v>
      </c>
      <c r="K404" s="2" t="s">
        <v>20</v>
      </c>
      <c r="L404" s="4">
        <v>2018.0</v>
      </c>
      <c r="M404" s="5">
        <v>90.01</v>
      </c>
      <c r="N404" s="6" t="str">
        <f t="shared" si="1"/>
        <v>2066005163</v>
      </c>
      <c r="O404" s="8">
        <v>8.46694E9</v>
      </c>
      <c r="P404" s="8" t="str">
        <f t="shared" si="2"/>
        <v>РОЛИК ХОЛОСТОЙ ПРИЖИМНОЙ, DE=127.3 DI=30,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FORMULA 14</v>
      </c>
    </row>
    <row r="405" ht="15.75" customHeight="1">
      <c r="A405" s="1">
        <v>2.066005163E9</v>
      </c>
      <c r="B405" s="2">
        <v>8.46694E9</v>
      </c>
      <c r="C405" s="3" t="s">
        <v>633</v>
      </c>
      <c r="D405" s="3" t="s">
        <v>634</v>
      </c>
      <c r="E405" s="3" t="s">
        <v>636</v>
      </c>
      <c r="F405" s="3" t="s">
        <v>17</v>
      </c>
      <c r="G405" s="3" t="s">
        <v>18</v>
      </c>
      <c r="H405" s="1">
        <v>2.066005163E9</v>
      </c>
      <c r="I405" s="1">
        <v>1.0</v>
      </c>
      <c r="J405" s="1" t="s">
        <v>35</v>
      </c>
      <c r="K405" s="2" t="s">
        <v>20</v>
      </c>
      <c r="L405" s="4">
        <v>2021.0</v>
      </c>
      <c r="M405" s="5">
        <v>105.07</v>
      </c>
      <c r="N405" s="6" t="str">
        <f t="shared" si="1"/>
        <v>2066005163</v>
      </c>
      <c r="O405" s="8">
        <v>8.46694E9</v>
      </c>
      <c r="P405"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6" ht="15.75" customHeight="1">
      <c r="A406" s="1">
        <v>2.066005163E9</v>
      </c>
      <c r="B406" s="2">
        <v>8.46694E9</v>
      </c>
      <c r="C406" s="3"/>
      <c r="D406" s="3" t="s">
        <v>634</v>
      </c>
      <c r="E406" s="3" t="s">
        <v>639</v>
      </c>
      <c r="F406" s="3" t="s">
        <v>17</v>
      </c>
      <c r="G406" s="3" t="s">
        <v>18</v>
      </c>
      <c r="H406" s="1">
        <v>2.066005163E9</v>
      </c>
      <c r="I406" s="1">
        <v>2.0</v>
      </c>
      <c r="J406" s="1" t="s">
        <v>35</v>
      </c>
      <c r="K406" s="2" t="s">
        <v>20</v>
      </c>
      <c r="L406" s="4">
        <v>2021.0</v>
      </c>
      <c r="M406" s="5">
        <v>105.07</v>
      </c>
      <c r="N406" s="6" t="str">
        <f t="shared" si="1"/>
        <v>2066005163</v>
      </c>
      <c r="O406" s="8">
        <v>8.46694E9</v>
      </c>
      <c r="P406" s="8" t="str">
        <f t="shared" si="2"/>
        <v>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 ДЛЯ МАШИНЫ ГИБОЧНОЙ С АВТОМАТИЧЕСКИМ УПРАВЛЕНИЕМ ЭЛЕКТРОФИЦИРОВАННОЙ, МОДЕЛЬ FORMULA 14</v>
      </c>
    </row>
    <row r="407" ht="15.75" customHeight="1">
      <c r="A407" s="1">
        <v>2.066005163E9</v>
      </c>
      <c r="B407" s="2">
        <v>8.46694E9</v>
      </c>
      <c r="C407" s="3"/>
      <c r="D407" s="3" t="s">
        <v>634</v>
      </c>
      <c r="E407" s="3" t="s">
        <v>640</v>
      </c>
      <c r="F407" s="3" t="s">
        <v>17</v>
      </c>
      <c r="G407" s="3" t="s">
        <v>18</v>
      </c>
      <c r="H407" s="1">
        <v>2.066005163E9</v>
      </c>
      <c r="I407" s="1">
        <v>2.0</v>
      </c>
      <c r="J407" s="1" t="s">
        <v>35</v>
      </c>
      <c r="K407" s="2" t="s">
        <v>20</v>
      </c>
      <c r="L407" s="4">
        <v>2021.0</v>
      </c>
      <c r="M407" s="5">
        <v>105.07</v>
      </c>
      <c r="N407" s="6" t="str">
        <f t="shared" si="1"/>
        <v>2066005163</v>
      </c>
      <c r="O407" s="8">
        <v>8.46694E9</v>
      </c>
      <c r="P407" s="8" t="str">
        <f t="shared" si="2"/>
        <v>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v>
      </c>
    </row>
    <row r="408" ht="15.75" customHeight="1">
      <c r="A408" s="1">
        <v>2.066005164E9</v>
      </c>
      <c r="B408" s="2">
        <v>8.46694E9</v>
      </c>
      <c r="C408" s="3" t="s">
        <v>641</v>
      </c>
      <c r="D408" s="3" t="s">
        <v>642</v>
      </c>
      <c r="E408" s="3" t="s">
        <v>510</v>
      </c>
      <c r="F408" s="3" t="s">
        <v>17</v>
      </c>
      <c r="G408" s="3" t="s">
        <v>18</v>
      </c>
      <c r="H408" s="1">
        <v>2.066005164E9</v>
      </c>
      <c r="I408" s="1">
        <v>1.0</v>
      </c>
      <c r="J408" s="1" t="s">
        <v>19</v>
      </c>
      <c r="K408" s="2" t="s">
        <v>20</v>
      </c>
      <c r="L408" s="4">
        <v>2017.0</v>
      </c>
      <c r="M408" s="5">
        <v>93.47</v>
      </c>
      <c r="N408" s="6" t="str">
        <f t="shared" si="1"/>
        <v>2066005164</v>
      </c>
      <c r="O408" s="8" t="s">
        <v>502</v>
      </c>
      <c r="P408"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09" ht="15.75" customHeight="1">
      <c r="A409" s="1">
        <v>2.066005164E9</v>
      </c>
      <c r="B409" s="2">
        <v>8.46694E9</v>
      </c>
      <c r="C409" s="3" t="s">
        <v>641</v>
      </c>
      <c r="D409" s="3" t="s">
        <v>642</v>
      </c>
      <c r="E409" s="3" t="s">
        <v>643</v>
      </c>
      <c r="F409" s="3" t="s">
        <v>17</v>
      </c>
      <c r="G409" s="3" t="s">
        <v>18</v>
      </c>
      <c r="H409" s="1">
        <v>2.066005164E9</v>
      </c>
      <c r="I409" s="1">
        <v>2.0</v>
      </c>
      <c r="J409" s="1" t="s">
        <v>19</v>
      </c>
      <c r="K409" s="2" t="s">
        <v>20</v>
      </c>
      <c r="L409" s="4">
        <v>2017.0</v>
      </c>
      <c r="M409" s="5">
        <v>93.475</v>
      </c>
      <c r="N409" s="6" t="str">
        <f t="shared" si="1"/>
        <v>2066005164</v>
      </c>
      <c r="O409" s="8" t="s">
        <v>502</v>
      </c>
      <c r="P409" s="8" t="str">
        <f t="shared" si="2"/>
        <v>РОЛИК ХОЛОСТОЙ ПРИЖИМНОЙ, ДЛЯ ПРОТЯЖНОГО МЕХАНИЗМА ПОДАЧИ АРМАТУРЫ, H=26 DE=127.30 DI=30,ДЛЯ ГИБОЧНО-ПРАВИЛЬНО-ОТРЕЗНОГО СТАНКА RETA 13</v>
      </c>
    </row>
    <row r="410" ht="15.75" customHeight="1">
      <c r="A410" s="1">
        <v>2.066005164E9</v>
      </c>
      <c r="B410" s="2">
        <v>8.46694E9</v>
      </c>
      <c r="C410" s="3" t="s">
        <v>641</v>
      </c>
      <c r="D410" s="3" t="s">
        <v>642</v>
      </c>
      <c r="E410" s="3" t="s">
        <v>644</v>
      </c>
      <c r="F410" s="3" t="s">
        <v>17</v>
      </c>
      <c r="G410" s="3" t="s">
        <v>18</v>
      </c>
      <c r="H410" s="1">
        <v>2.066005164E9</v>
      </c>
      <c r="I410" s="1">
        <v>1.0</v>
      </c>
      <c r="J410" s="1" t="s">
        <v>19</v>
      </c>
      <c r="K410" s="2" t="s">
        <v>20</v>
      </c>
      <c r="L410" s="4">
        <v>2018.0</v>
      </c>
      <c r="M410" s="5">
        <v>95.2</v>
      </c>
      <c r="N410" s="6" t="str">
        <f t="shared" si="1"/>
        <v>2066005164</v>
      </c>
      <c r="O410" s="8" t="s">
        <v>502</v>
      </c>
      <c r="P410" s="8" t="str">
        <f t="shared" si="2"/>
        <v>РОЛИК ФИКСИРОВАНЫЙ В СБОРЕ, С НЕПОДВИЖНОЙ ФИКСАЦИЕЙ, ИСПОЛЬЗУЕТСЯ ДЛЯ ПРАВКИ АРМАТУРЫ, ДЛЯ ГИБОЧНОГО СТАНКА FORMULA 14</v>
      </c>
    </row>
    <row r="411" ht="15.75" customHeight="1">
      <c r="A411" s="1">
        <v>2.066005164E9</v>
      </c>
      <c r="B411" s="2">
        <v>8.46694E9</v>
      </c>
      <c r="C411" s="3" t="s">
        <v>641</v>
      </c>
      <c r="D411" s="3" t="s">
        <v>642</v>
      </c>
      <c r="E411" s="3" t="s">
        <v>645</v>
      </c>
      <c r="F411" s="3" t="s">
        <v>17</v>
      </c>
      <c r="G411" s="3" t="s">
        <v>18</v>
      </c>
      <c r="H411" s="1">
        <v>2.066005164E9</v>
      </c>
      <c r="I411" s="1">
        <v>1.0</v>
      </c>
      <c r="J411" s="1" t="s">
        <v>19</v>
      </c>
      <c r="K411" s="2" t="s">
        <v>20</v>
      </c>
      <c r="L411" s="4">
        <v>2019.0</v>
      </c>
      <c r="M411" s="5">
        <v>121.8</v>
      </c>
      <c r="N411" s="6" t="str">
        <f t="shared" si="1"/>
        <v>2066005164</v>
      </c>
      <c r="O411" s="8" t="s">
        <v>502</v>
      </c>
      <c r="P411"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FORMULA 14</v>
      </c>
    </row>
    <row r="412" ht="15.75" customHeight="1">
      <c r="A412" s="1">
        <v>2.066005164E9</v>
      </c>
      <c r="B412" s="2">
        <v>8.46694E9</v>
      </c>
      <c r="C412" s="3" t="s">
        <v>641</v>
      </c>
      <c r="D412" s="3" t="s">
        <v>642</v>
      </c>
      <c r="E412" s="3" t="s">
        <v>646</v>
      </c>
      <c r="F412" s="3" t="s">
        <v>17</v>
      </c>
      <c r="G412" s="3" t="s">
        <v>18</v>
      </c>
      <c r="H412" s="1">
        <v>2.066005164E9</v>
      </c>
      <c r="I412" s="1">
        <v>1.0</v>
      </c>
      <c r="J412" s="1" t="s">
        <v>19</v>
      </c>
      <c r="K412" s="2" t="s">
        <v>20</v>
      </c>
      <c r="L412" s="4">
        <v>2019.0</v>
      </c>
      <c r="M412" s="5">
        <v>111.09</v>
      </c>
      <c r="N412" s="6" t="str">
        <f t="shared" si="1"/>
        <v>2066005164</v>
      </c>
      <c r="O412" s="8" t="s">
        <v>502</v>
      </c>
      <c r="P412" s="8" t="str">
        <f t="shared" si="2"/>
        <v>РОЛИК СТАЛЬНОЙ ХОЛОСТОЙ ПРИЖИМНОЙ, ДЛЯ ПРОТЯЖНОГО МЕХАНИЗМА ПОДАЧИ АРМАТУРЫ, H=26 DE=127.30 DI=30, В КОМПЛЕКТЕ С ВИНТАМИ M8Х16 (6ШТ.) И ШАЙБАМИ (6 ШТ.),ДЛЯ МАШИНЫ ГИБОЧНОЙ С АВТОМАТИЧЕСКИМ УПРАВЛЕНИЕМ ЭЛЕКТРОФИЦИРОВАННОЙ, МОДЕЛЬ FORMULA 14</v>
      </c>
    </row>
    <row r="413" ht="15.75" customHeight="1">
      <c r="A413" s="1">
        <v>2.066005164E9</v>
      </c>
      <c r="B413" s="2">
        <v>8.46694E9</v>
      </c>
      <c r="C413" s="3" t="s">
        <v>641</v>
      </c>
      <c r="D413" s="3" t="s">
        <v>642</v>
      </c>
      <c r="E413" s="3" t="s">
        <v>501</v>
      </c>
      <c r="F413" s="3" t="s">
        <v>17</v>
      </c>
      <c r="G413" s="3" t="s">
        <v>18</v>
      </c>
      <c r="H413" s="1">
        <v>2.066005164E9</v>
      </c>
      <c r="I413" s="1">
        <v>1.0</v>
      </c>
      <c r="J413" s="1" t="s">
        <v>19</v>
      </c>
      <c r="K413" s="2" t="s">
        <v>20</v>
      </c>
      <c r="L413" s="4">
        <v>2019.0</v>
      </c>
      <c r="M413" s="5">
        <v>121.8</v>
      </c>
      <c r="N413" s="6" t="str">
        <f t="shared" si="1"/>
        <v>2066005164</v>
      </c>
      <c r="O413" s="8" t="s">
        <v>502</v>
      </c>
      <c r="P413"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414" ht="15.75" customHeight="1">
      <c r="A414" s="1">
        <v>2.066005164E9</v>
      </c>
      <c r="B414" s="2">
        <v>8.46694E9</v>
      </c>
      <c r="C414" s="3" t="s">
        <v>641</v>
      </c>
      <c r="D414" s="3" t="s">
        <v>642</v>
      </c>
      <c r="E414" s="3" t="s">
        <v>647</v>
      </c>
      <c r="F414" s="3" t="s">
        <v>17</v>
      </c>
      <c r="G414" s="3" t="s">
        <v>18</v>
      </c>
      <c r="H414" s="1">
        <v>2.066005164E9</v>
      </c>
      <c r="I414" s="1">
        <v>1.0</v>
      </c>
      <c r="J414" s="1" t="s">
        <v>19</v>
      </c>
      <c r="K414" s="2" t="s">
        <v>20</v>
      </c>
      <c r="L414" s="4">
        <v>2018.0</v>
      </c>
      <c r="M414" s="5">
        <v>95.2</v>
      </c>
      <c r="N414" s="6" t="str">
        <f t="shared" si="1"/>
        <v>2066005164</v>
      </c>
      <c r="O414" s="8" t="s">
        <v>502</v>
      </c>
      <c r="P414"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415" ht="15.75" customHeight="1">
      <c r="A415" s="1">
        <v>2.066005164E9</v>
      </c>
      <c r="B415" s="2">
        <v>8.46694E9</v>
      </c>
      <c r="C415" s="3" t="s">
        <v>641</v>
      </c>
      <c r="D415" s="3" t="s">
        <v>642</v>
      </c>
      <c r="E415" s="3" t="s">
        <v>648</v>
      </c>
      <c r="F415" s="3" t="s">
        <v>17</v>
      </c>
      <c r="G415" s="3" t="s">
        <v>18</v>
      </c>
      <c r="H415" s="1">
        <v>2.066005164E9</v>
      </c>
      <c r="I415" s="1">
        <v>1.0</v>
      </c>
      <c r="J415" s="1" t="s">
        <v>19</v>
      </c>
      <c r="K415" s="2" t="s">
        <v>20</v>
      </c>
      <c r="L415" s="4">
        <v>2016.0</v>
      </c>
      <c r="M415" s="5">
        <v>105.0</v>
      </c>
      <c r="N415" s="6" t="str">
        <f t="shared" si="1"/>
        <v>2066005164</v>
      </c>
      <c r="O415" s="8" t="s">
        <v>502</v>
      </c>
      <c r="P415" s="8" t="str">
        <f t="shared" si="2"/>
        <v>ХОЛОСТОЕ ПРИЖИМНОЕ КОЛЕСО H26 DE127.30 DI30 ХОЛОСТОЕ ПРОТЯЖНОЕ КОЛЕСО ДЛЯ ПРОТЯЖКИ АРМАТУРНОЙ СТАЛЬНОЙ ПРОВОЛОКИ ДЛЯ ГИБОЧНОГО СТАНКА RETA 13. НАРУЖНЫЙ ДИАМЕТР 127.3ММ, ВНУТРЕНИИЙ ДИАМЕТР 30ММ, ТОЛЩИНА 26ММ. ОПИСАНИЕ В КАТАЛОГЕ СТРАНИЦА 45, ПОЗИЦИЯ 45</v>
      </c>
    </row>
    <row r="416" ht="15.75" customHeight="1">
      <c r="A416" s="1">
        <v>2.066005164E9</v>
      </c>
      <c r="B416" s="2">
        <v>8.46694E9</v>
      </c>
      <c r="C416" s="3" t="s">
        <v>641</v>
      </c>
      <c r="D416" s="3" t="s">
        <v>642</v>
      </c>
      <c r="E416" s="3" t="s">
        <v>649</v>
      </c>
      <c r="F416" s="3" t="s">
        <v>17</v>
      </c>
      <c r="G416" s="3" t="s">
        <v>18</v>
      </c>
      <c r="H416" s="1">
        <v>2.066005164E9</v>
      </c>
      <c r="I416" s="1">
        <v>1.0</v>
      </c>
      <c r="J416" s="1" t="s">
        <v>19</v>
      </c>
      <c r="K416" s="2" t="s">
        <v>20</v>
      </c>
      <c r="L416" s="4">
        <v>2019.0</v>
      </c>
      <c r="M416" s="5">
        <v>60.0</v>
      </c>
      <c r="N416" s="6" t="str">
        <f t="shared" si="1"/>
        <v>2066005164</v>
      </c>
      <c r="O416" s="8" t="s">
        <v>502</v>
      </c>
      <c r="P416"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v>
      </c>
    </row>
    <row r="417" ht="15.75" customHeight="1">
      <c r="A417" s="1">
        <v>2.066005164E9</v>
      </c>
      <c r="B417" s="2">
        <v>8.46694E9</v>
      </c>
      <c r="C417" s="3" t="s">
        <v>641</v>
      </c>
      <c r="D417" s="3" t="s">
        <v>642</v>
      </c>
      <c r="E417" s="3" t="s">
        <v>649</v>
      </c>
      <c r="F417" s="3" t="s">
        <v>17</v>
      </c>
      <c r="G417" s="3" t="s">
        <v>18</v>
      </c>
      <c r="H417" s="1">
        <v>2.066005164E9</v>
      </c>
      <c r="I417" s="1">
        <v>1.0</v>
      </c>
      <c r="J417" s="1" t="s">
        <v>19</v>
      </c>
      <c r="K417" s="2" t="s">
        <v>20</v>
      </c>
      <c r="L417" s="4">
        <v>2019.0</v>
      </c>
      <c r="M417" s="5">
        <v>111.09</v>
      </c>
      <c r="N417" s="6" t="str">
        <f t="shared" si="1"/>
        <v>2066005164</v>
      </c>
      <c r="O417" s="8" t="s">
        <v>502</v>
      </c>
      <c r="P417"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v>
      </c>
    </row>
    <row r="418" ht="15.75" customHeight="1">
      <c r="A418" s="1">
        <v>2.066005164E9</v>
      </c>
      <c r="B418" s="2">
        <v>8.2089E9</v>
      </c>
      <c r="C418" s="3" t="s">
        <v>641</v>
      </c>
      <c r="D418" s="3" t="s">
        <v>642</v>
      </c>
      <c r="E418" s="3" t="s">
        <v>510</v>
      </c>
      <c r="F418" s="3" t="s">
        <v>18</v>
      </c>
      <c r="G418" s="3" t="s">
        <v>18</v>
      </c>
      <c r="H418" s="1">
        <v>2.066005164E9</v>
      </c>
      <c r="I418" s="1">
        <v>1.0</v>
      </c>
      <c r="J418" s="1" t="s">
        <v>19</v>
      </c>
      <c r="K418" s="2" t="s">
        <v>20</v>
      </c>
      <c r="L418" s="4">
        <v>2019.0</v>
      </c>
      <c r="M418" s="5">
        <v>60.0</v>
      </c>
      <c r="N418" s="6" t="str">
        <f t="shared" si="1"/>
        <v>2066005164</v>
      </c>
      <c r="O418" s="8" t="s">
        <v>502</v>
      </c>
      <c r="P418"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19" ht="15.75" customHeight="1">
      <c r="A419" s="1">
        <v>2.066005164E9</v>
      </c>
      <c r="B419" s="2">
        <v>7.326909807E9</v>
      </c>
      <c r="C419" s="3" t="s">
        <v>641</v>
      </c>
      <c r="D419" s="3" t="s">
        <v>642</v>
      </c>
      <c r="E419" s="3" t="s">
        <v>510</v>
      </c>
      <c r="F419" s="3" t="s">
        <v>18</v>
      </c>
      <c r="G419" s="3" t="s">
        <v>18</v>
      </c>
      <c r="H419" s="1">
        <v>2.066005164E9</v>
      </c>
      <c r="I419" s="1">
        <v>1.0</v>
      </c>
      <c r="J419" s="1" t="s">
        <v>19</v>
      </c>
      <c r="K419" s="2" t="s">
        <v>20</v>
      </c>
      <c r="L419" s="4">
        <v>2019.0</v>
      </c>
      <c r="M419" s="5">
        <v>60.0</v>
      </c>
      <c r="N419" s="6" t="str">
        <f t="shared" si="1"/>
        <v>2066005164</v>
      </c>
      <c r="O419" s="8" t="s">
        <v>502</v>
      </c>
      <c r="P419"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20" ht="15.75" customHeight="1">
      <c r="A420" s="1">
        <v>2.066005164E9</v>
      </c>
      <c r="B420" s="2">
        <v>8.46694E9</v>
      </c>
      <c r="C420" s="3" t="s">
        <v>519</v>
      </c>
      <c r="D420" s="3" t="s">
        <v>650</v>
      </c>
      <c r="E420" s="3" t="s">
        <v>651</v>
      </c>
      <c r="F420" s="3" t="s">
        <v>17</v>
      </c>
      <c r="G420" s="3" t="s">
        <v>18</v>
      </c>
      <c r="H420" s="1">
        <v>2.066005164E9</v>
      </c>
      <c r="I420" s="1">
        <v>2.0</v>
      </c>
      <c r="J420" s="1" t="s">
        <v>19</v>
      </c>
      <c r="K420" s="2" t="s">
        <v>20</v>
      </c>
      <c r="L420" s="4">
        <v>2020.0</v>
      </c>
      <c r="M420" s="5">
        <v>121.8</v>
      </c>
      <c r="N420" s="6" t="str">
        <f t="shared" si="1"/>
        <v>2066005164</v>
      </c>
      <c r="O420" s="8" t="s">
        <v>502</v>
      </c>
      <c r="P420"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1" ht="15.75" customHeight="1">
      <c r="A421" s="1">
        <v>2.066005164E9</v>
      </c>
      <c r="B421" s="2">
        <v>8.46694E9</v>
      </c>
      <c r="C421" s="3" t="s">
        <v>522</v>
      </c>
      <c r="D421" s="3" t="s">
        <v>642</v>
      </c>
      <c r="E421" s="3" t="s">
        <v>652</v>
      </c>
      <c r="F421" s="3" t="s">
        <v>17</v>
      </c>
      <c r="G421" s="3" t="s">
        <v>18</v>
      </c>
      <c r="H421" s="1">
        <v>2.066005164E9</v>
      </c>
      <c r="I421" s="1">
        <v>1.0</v>
      </c>
      <c r="J421" s="1" t="s">
        <v>19</v>
      </c>
      <c r="K421" s="2" t="s">
        <v>20</v>
      </c>
      <c r="L421" s="4">
        <v>2020.0</v>
      </c>
      <c r="M421" s="5">
        <v>121.8</v>
      </c>
      <c r="N421" s="6" t="str">
        <f t="shared" si="1"/>
        <v>2066005164</v>
      </c>
      <c r="O421" s="8" t="s">
        <v>502</v>
      </c>
      <c r="P421"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2" ht="15.75" customHeight="1">
      <c r="A422" s="1">
        <v>2.066005164E9</v>
      </c>
      <c r="B422" s="2">
        <v>8.46694E9</v>
      </c>
      <c r="C422" s="3" t="s">
        <v>522</v>
      </c>
      <c r="D422" s="3" t="s">
        <v>642</v>
      </c>
      <c r="E422" s="3" t="s">
        <v>653</v>
      </c>
      <c r="F422" s="3" t="s">
        <v>17</v>
      </c>
      <c r="G422" s="3" t="s">
        <v>18</v>
      </c>
      <c r="H422" s="1">
        <v>2.066005164E9</v>
      </c>
      <c r="I422" s="1">
        <v>1.0</v>
      </c>
      <c r="J422" s="1" t="s">
        <v>19</v>
      </c>
      <c r="K422" s="2" t="s">
        <v>20</v>
      </c>
      <c r="L422" s="4">
        <v>2020.0</v>
      </c>
      <c r="M422" s="5">
        <v>121.8</v>
      </c>
      <c r="N422" s="6" t="str">
        <f t="shared" si="1"/>
        <v>2066005164</v>
      </c>
      <c r="O422" s="8" t="s">
        <v>502</v>
      </c>
      <c r="P422" s="8" t="str">
        <f t="shared" si="2"/>
        <v>РОЛИК СТАЛЬНОЙ ХОЛОСТОЙ ПРИЖИМНОЙ, ДЛЯ ПРОТЯЖНОГО МЕХАНИЗМА ПОДАЧИ АРМАТУРЫ, H=26 DE=127.30 DI=30,В КОМПЛЕКТЕ С ВИНТАМИ М8Х16 (6 ШТ) И ШАЙБАМИ (6 ШТ), ДЛЯ МАШИНЫ ГИБОЧНОЙ С АВТОМАТИЧЕСКИМ УПРАВЛЕНИЕМ ЭЛЕКТРОФИЦИРОВАННОЙ, МОДЕЛЬ FORMULA 14РОЛИК ХОЛОСТОЙ H=26 DE=127.30 DI=30</v>
      </c>
    </row>
    <row r="423" ht="15.75" customHeight="1">
      <c r="A423" s="1">
        <v>2.066005164E9</v>
      </c>
      <c r="B423" s="2">
        <v>8.46694E9</v>
      </c>
      <c r="C423" s="3" t="s">
        <v>522</v>
      </c>
      <c r="D423" s="3" t="s">
        <v>642</v>
      </c>
      <c r="E423" s="3" t="s">
        <v>654</v>
      </c>
      <c r="F423" s="3" t="s">
        <v>17</v>
      </c>
      <c r="G423" s="3" t="s">
        <v>18</v>
      </c>
      <c r="H423" s="1">
        <v>2.066005164E9</v>
      </c>
      <c r="I423" s="1">
        <v>1.0</v>
      </c>
      <c r="J423" s="1" t="s">
        <v>19</v>
      </c>
      <c r="K423" s="2" t="s">
        <v>20</v>
      </c>
      <c r="L423" s="4">
        <v>2021.0</v>
      </c>
      <c r="M423" s="5">
        <v>121.8</v>
      </c>
      <c r="N423" s="6" t="str">
        <f t="shared" si="1"/>
        <v>2066005164</v>
      </c>
      <c r="O423" s="8" t="s">
        <v>502</v>
      </c>
      <c r="P423" s="8" t="str">
        <f t="shared" si="2"/>
        <v> 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4" ht="15.75" customHeight="1">
      <c r="A424" s="1">
        <v>2.066005164E9</v>
      </c>
      <c r="B424" s="2">
        <v>8.46694E9</v>
      </c>
      <c r="C424" s="3" t="s">
        <v>522</v>
      </c>
      <c r="D424" s="3" t="s">
        <v>642</v>
      </c>
      <c r="E424" s="3" t="s">
        <v>652</v>
      </c>
      <c r="F424" s="3" t="s">
        <v>17</v>
      </c>
      <c r="G424" s="3" t="s">
        <v>18</v>
      </c>
      <c r="H424" s="1">
        <v>2.066005164E9</v>
      </c>
      <c r="I424" s="1">
        <v>1.0</v>
      </c>
      <c r="J424" s="1" t="s">
        <v>19</v>
      </c>
      <c r="K424" s="2" t="s">
        <v>20</v>
      </c>
      <c r="L424" s="4">
        <v>2020.0</v>
      </c>
      <c r="M424" s="5">
        <v>121.8</v>
      </c>
      <c r="N424" s="6" t="str">
        <f t="shared" si="1"/>
        <v>2066005164</v>
      </c>
      <c r="O424" s="8" t="s">
        <v>502</v>
      </c>
      <c r="P424"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5" ht="15.75" customHeight="1">
      <c r="A425" s="1">
        <v>2.066005164E9</v>
      </c>
      <c r="B425" s="2">
        <v>8.46694E9</v>
      </c>
      <c r="C425" s="3" t="s">
        <v>522</v>
      </c>
      <c r="D425" s="3" t="s">
        <v>642</v>
      </c>
      <c r="E425" s="3" t="s">
        <v>655</v>
      </c>
      <c r="F425" s="3" t="s">
        <v>17</v>
      </c>
      <c r="G425" s="3" t="s">
        <v>18</v>
      </c>
      <c r="H425" s="1">
        <v>2.066005164E9</v>
      </c>
      <c r="I425" s="1">
        <v>1.0</v>
      </c>
      <c r="J425" s="1" t="s">
        <v>19</v>
      </c>
      <c r="K425" s="2" t="s">
        <v>20</v>
      </c>
      <c r="L425" s="4">
        <v>2020.0</v>
      </c>
      <c r="M425" s="5">
        <v>121.8</v>
      </c>
      <c r="N425" s="6" t="str">
        <f t="shared" si="1"/>
        <v>2066005164</v>
      </c>
      <c r="O425" s="8" t="s">
        <v>502</v>
      </c>
      <c r="P425" s="8" t="str">
        <f t="shared" si="2"/>
        <v>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FORMULA 14</v>
      </c>
    </row>
    <row r="426" ht="15.75" customHeight="1">
      <c r="A426" s="2">
        <v>2.066005164E9</v>
      </c>
      <c r="B426" s="2">
        <v>7.326909807E9</v>
      </c>
      <c r="C426" s="3" t="s">
        <v>522</v>
      </c>
      <c r="D426" s="3" t="s">
        <v>642</v>
      </c>
      <c r="E426" s="3"/>
      <c r="F426" s="3"/>
      <c r="G426" s="3"/>
      <c r="H426" s="2">
        <v>2.066005164E9</v>
      </c>
      <c r="I426" s="2">
        <v>1.0</v>
      </c>
      <c r="J426" s="1" t="s">
        <v>19</v>
      </c>
      <c r="K426" s="2"/>
      <c r="L426" s="4">
        <v>2020.0</v>
      </c>
      <c r="M426" s="5">
        <v>60.0</v>
      </c>
      <c r="N426" s="6" t="str">
        <f t="shared" si="1"/>
        <v>2066005164</v>
      </c>
      <c r="O426" s="8" t="s">
        <v>502</v>
      </c>
      <c r="P426" s="8" t="str">
        <f t="shared" si="2"/>
        <v/>
      </c>
    </row>
    <row r="427" ht="15.75" customHeight="1">
      <c r="A427" s="1">
        <v>2.066005182E9</v>
      </c>
      <c r="B427" s="2">
        <v>7.326909807E9</v>
      </c>
      <c r="C427" s="3" t="s">
        <v>656</v>
      </c>
      <c r="D427" s="3" t="s">
        <v>657</v>
      </c>
      <c r="E427" s="3" t="s">
        <v>561</v>
      </c>
      <c r="F427" s="3" t="s">
        <v>17</v>
      </c>
      <c r="G427" s="3" t="s">
        <v>18</v>
      </c>
      <c r="H427" s="1">
        <v>2.066005182E9</v>
      </c>
      <c r="I427" s="1">
        <v>2.0</v>
      </c>
      <c r="J427" s="1" t="s">
        <v>19</v>
      </c>
      <c r="K427" s="2" t="s">
        <v>20</v>
      </c>
      <c r="L427" s="4">
        <v>2018.0</v>
      </c>
      <c r="M427" s="5">
        <v>72.32</v>
      </c>
      <c r="N427" s="6" t="str">
        <f t="shared" si="1"/>
        <v>2066005182</v>
      </c>
      <c r="O427" s="8">
        <v>7.326909807E9</v>
      </c>
      <c r="P427"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28" ht="15.75" customHeight="1">
      <c r="A428" s="1">
        <v>2.066005182E9</v>
      </c>
      <c r="B428" s="2">
        <v>7.326909807E9</v>
      </c>
      <c r="C428" s="3" t="s">
        <v>656</v>
      </c>
      <c r="D428" s="3" t="s">
        <v>657</v>
      </c>
      <c r="E428" s="3" t="s">
        <v>561</v>
      </c>
      <c r="F428" s="3" t="s">
        <v>17</v>
      </c>
      <c r="G428" s="3" t="s">
        <v>18</v>
      </c>
      <c r="H428" s="1">
        <v>2.066005182E9</v>
      </c>
      <c r="I428" s="1">
        <v>1.0</v>
      </c>
      <c r="J428" s="1" t="s">
        <v>19</v>
      </c>
      <c r="K428" s="2" t="s">
        <v>20</v>
      </c>
      <c r="L428" s="4">
        <v>2020.0</v>
      </c>
      <c r="M428" s="5">
        <v>84.84</v>
      </c>
      <c r="N428" s="6" t="str">
        <f t="shared" si="1"/>
        <v>2066005182</v>
      </c>
      <c r="O428" s="8">
        <v>7.326909807E9</v>
      </c>
      <c r="P428"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29" ht="15.75" customHeight="1">
      <c r="A429" s="1">
        <v>2.066005182E9</v>
      </c>
      <c r="B429" s="2">
        <v>7.326909807E9</v>
      </c>
      <c r="C429" s="3" t="s">
        <v>656</v>
      </c>
      <c r="D429" s="3" t="s">
        <v>657</v>
      </c>
      <c r="E429" s="3" t="s">
        <v>561</v>
      </c>
      <c r="F429" s="10" t="s">
        <v>17</v>
      </c>
      <c r="G429" s="10" t="s">
        <v>18</v>
      </c>
      <c r="H429" s="1">
        <v>2.066005182E9</v>
      </c>
      <c r="I429" s="1">
        <v>1.0</v>
      </c>
      <c r="J429" s="1" t="s">
        <v>19</v>
      </c>
      <c r="K429" s="11" t="s">
        <v>20</v>
      </c>
      <c r="L429" s="4">
        <v>2018.0</v>
      </c>
      <c r="M429" s="5">
        <v>72.36</v>
      </c>
      <c r="N429" s="6" t="str">
        <f t="shared" si="1"/>
        <v>2066005182</v>
      </c>
      <c r="O429" s="8">
        <v>7.326909807E9</v>
      </c>
      <c r="P429"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30" ht="15.75" customHeight="1">
      <c r="A430" s="1">
        <v>2.066005182E9</v>
      </c>
      <c r="B430" s="2">
        <v>7.326909807E9</v>
      </c>
      <c r="C430" s="3" t="s">
        <v>656</v>
      </c>
      <c r="D430" s="3" t="s">
        <v>657</v>
      </c>
      <c r="E430" s="3" t="s">
        <v>561</v>
      </c>
      <c r="F430" s="3" t="s">
        <v>17</v>
      </c>
      <c r="G430" s="3" t="s">
        <v>18</v>
      </c>
      <c r="H430" s="1">
        <v>2.066005182E9</v>
      </c>
      <c r="I430" s="1">
        <v>1.0</v>
      </c>
      <c r="J430" s="1" t="s">
        <v>19</v>
      </c>
      <c r="K430" s="2" t="s">
        <v>20</v>
      </c>
      <c r="L430" s="4">
        <v>2020.0</v>
      </c>
      <c r="M430" s="5">
        <v>84.84</v>
      </c>
      <c r="N430" s="6" t="str">
        <f t="shared" si="1"/>
        <v>2066005182</v>
      </c>
      <c r="O430" s="8">
        <v>7.326909807E9</v>
      </c>
      <c r="P430"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31" ht="15.75" customHeight="1">
      <c r="A431" s="1">
        <v>2.066005191E9</v>
      </c>
      <c r="B431" s="2">
        <v>8.46694E9</v>
      </c>
      <c r="C431" s="3" t="s">
        <v>658</v>
      </c>
      <c r="D431" s="3" t="s">
        <v>659</v>
      </c>
      <c r="E431" s="3" t="s">
        <v>660</v>
      </c>
      <c r="F431" s="3" t="s">
        <v>17</v>
      </c>
      <c r="G431" s="3" t="s">
        <v>18</v>
      </c>
      <c r="H431" s="1">
        <v>2.066005191E9</v>
      </c>
      <c r="I431" s="1">
        <v>1.0</v>
      </c>
      <c r="J431" s="1" t="s">
        <v>19</v>
      </c>
      <c r="K431" s="2" t="s">
        <v>20</v>
      </c>
      <c r="L431" s="4">
        <v>2017.0</v>
      </c>
      <c r="M431" s="5">
        <v>40.79</v>
      </c>
      <c r="N431" s="6" t="str">
        <f t="shared" si="1"/>
        <v>2066005191</v>
      </c>
      <c r="O431" s="8">
        <v>8.46694E9</v>
      </c>
      <c r="P431" s="8" t="str">
        <f t="shared" si="2"/>
        <v>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v>
      </c>
    </row>
    <row r="432" ht="15.75" customHeight="1">
      <c r="A432" s="1">
        <v>2.066005202E9</v>
      </c>
      <c r="B432" s="2">
        <v>8.46694E9</v>
      </c>
      <c r="C432" s="3" t="s">
        <v>661</v>
      </c>
      <c r="D432" s="3" t="s">
        <v>662</v>
      </c>
      <c r="E432" s="3" t="s">
        <v>663</v>
      </c>
      <c r="F432" s="3" t="s">
        <v>17</v>
      </c>
      <c r="G432" s="3" t="s">
        <v>18</v>
      </c>
      <c r="H432" s="1">
        <v>2.066005202E9</v>
      </c>
      <c r="I432" s="1">
        <v>1.0</v>
      </c>
      <c r="J432" s="1" t="s">
        <v>19</v>
      </c>
      <c r="K432" s="2" t="s">
        <v>20</v>
      </c>
      <c r="L432" s="4">
        <v>2018.0</v>
      </c>
      <c r="M432" s="5">
        <v>56.74</v>
      </c>
      <c r="N432" s="6" t="str">
        <f t="shared" si="1"/>
        <v>2066005202</v>
      </c>
      <c r="O432" s="8" t="s">
        <v>628</v>
      </c>
      <c r="P432" s="8" t="str">
        <f t="shared" si="2"/>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row>
    <row r="433" ht="15.75" customHeight="1">
      <c r="A433" s="1">
        <v>2.066005202E9</v>
      </c>
      <c r="B433" s="2">
        <v>8.46694E9</v>
      </c>
      <c r="C433" s="3" t="s">
        <v>661</v>
      </c>
      <c r="D433" s="3" t="s">
        <v>662</v>
      </c>
      <c r="E433" s="3" t="s">
        <v>663</v>
      </c>
      <c r="F433" s="3" t="s">
        <v>17</v>
      </c>
      <c r="G433" s="3" t="s">
        <v>18</v>
      </c>
      <c r="H433" s="1">
        <v>2.066005202E9</v>
      </c>
      <c r="I433" s="1">
        <v>2.0</v>
      </c>
      <c r="J433" s="1" t="s">
        <v>474</v>
      </c>
      <c r="K433" s="2" t="s">
        <v>20</v>
      </c>
      <c r="L433" s="4">
        <v>2019.0</v>
      </c>
      <c r="M433" s="5">
        <v>73.64</v>
      </c>
      <c r="N433" s="6" t="str">
        <f t="shared" si="1"/>
        <v>2066005202</v>
      </c>
      <c r="O433" s="8" t="s">
        <v>628</v>
      </c>
      <c r="P433" s="8" t="str">
        <f t="shared" si="2"/>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row>
    <row r="434" ht="15.75" customHeight="1">
      <c r="A434" s="1">
        <v>2.066005202E9</v>
      </c>
      <c r="B434" s="2">
        <v>8.46694E9</v>
      </c>
      <c r="C434" s="3" t="s">
        <v>661</v>
      </c>
      <c r="D434" s="3" t="s">
        <v>664</v>
      </c>
      <c r="E434" s="3" t="s">
        <v>665</v>
      </c>
      <c r="F434" s="3" t="s">
        <v>17</v>
      </c>
      <c r="G434" s="3" t="s">
        <v>18</v>
      </c>
      <c r="H434" s="1">
        <v>2.066005202E9</v>
      </c>
      <c r="I434" s="1">
        <v>1.0</v>
      </c>
      <c r="J434" s="1" t="s">
        <v>19</v>
      </c>
      <c r="K434" s="2" t="s">
        <v>20</v>
      </c>
      <c r="L434" s="4">
        <v>2019.0</v>
      </c>
      <c r="M434" s="5">
        <v>73.64</v>
      </c>
      <c r="N434" s="6" t="str">
        <f t="shared" si="1"/>
        <v>2066005202</v>
      </c>
      <c r="O434" s="8" t="s">
        <v>628</v>
      </c>
      <c r="P434" s="8" t="str">
        <f t="shared" si="2"/>
        <v>РОЛИК СТАЛЬНОЙ ХОЛОСТОЙ ПРИЖИМНОЙ, ДЛЯ ПРОТЯЖНОГО МЕХАНИЗМА ПОДАЧИ АРМАТУРЫ, H=26 DE=127.30 DI=30, В КОМПЛЕКТЕ С ВИНТАМИ M8Х16 (6 ШТ.) И ШАЙБАМИ (6 ШТ.), ЧАСТЬ АВОМАТИЧЕСКОГО ГИБОЧНОГО СТАНКА МАШИНЫ FORMULA 14.</v>
      </c>
    </row>
    <row r="435" ht="15.75" customHeight="1">
      <c r="A435" s="1">
        <v>2.066005213E9</v>
      </c>
      <c r="B435" s="2">
        <v>8.46694E9</v>
      </c>
      <c r="C435" s="3" t="s">
        <v>666</v>
      </c>
      <c r="D435" s="3" t="s">
        <v>667</v>
      </c>
      <c r="E435" s="3" t="s">
        <v>668</v>
      </c>
      <c r="F435" s="3" t="s">
        <v>17</v>
      </c>
      <c r="G435" s="3" t="s">
        <v>18</v>
      </c>
      <c r="H435" s="1">
        <v>2.066005213E9</v>
      </c>
      <c r="I435" s="1">
        <v>1.0</v>
      </c>
      <c r="J435" s="1" t="s">
        <v>19</v>
      </c>
      <c r="K435" s="2" t="s">
        <v>20</v>
      </c>
      <c r="L435" s="4">
        <v>2017.0</v>
      </c>
      <c r="M435" s="5">
        <v>99.59</v>
      </c>
      <c r="N435" s="6" t="str">
        <f t="shared" si="1"/>
        <v>2066005213</v>
      </c>
      <c r="O435" s="8">
        <v>8.46694E9</v>
      </c>
      <c r="P435" s="8" t="str">
        <f t="shared" si="2"/>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row>
    <row r="436" ht="15.75" customHeight="1">
      <c r="A436" s="1">
        <v>2.066005213E9</v>
      </c>
      <c r="B436" s="2">
        <v>8.46694E9</v>
      </c>
      <c r="C436" s="3" t="s">
        <v>666</v>
      </c>
      <c r="D436" s="3" t="s">
        <v>667</v>
      </c>
      <c r="E436" s="3" t="s">
        <v>669</v>
      </c>
      <c r="F436" s="3" t="s">
        <v>17</v>
      </c>
      <c r="G436" s="3" t="s">
        <v>18</v>
      </c>
      <c r="H436" s="1">
        <v>2.066005213E9</v>
      </c>
      <c r="I436" s="1">
        <v>2.0</v>
      </c>
      <c r="J436" s="1" t="s">
        <v>19</v>
      </c>
      <c r="K436" s="2" t="s">
        <v>20</v>
      </c>
      <c r="L436" s="4">
        <v>2020.0</v>
      </c>
      <c r="M436" s="5">
        <v>118.37</v>
      </c>
      <c r="N436" s="6" t="str">
        <f t="shared" si="1"/>
        <v>2066005213</v>
      </c>
      <c r="O436" s="8">
        <v>8.46694E9</v>
      </c>
      <c r="P436"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7" ht="15.75" customHeight="1">
      <c r="A437" s="1">
        <v>2.066005213E9</v>
      </c>
      <c r="B437" s="2">
        <v>8.46694E9</v>
      </c>
      <c r="C437" s="3" t="s">
        <v>666</v>
      </c>
      <c r="D437" s="3" t="s">
        <v>667</v>
      </c>
      <c r="E437" s="3" t="s">
        <v>669</v>
      </c>
      <c r="F437" s="3" t="s">
        <v>17</v>
      </c>
      <c r="G437" s="3" t="s">
        <v>18</v>
      </c>
      <c r="H437" s="1">
        <v>2.066005213E9</v>
      </c>
      <c r="I437" s="1">
        <v>1.0</v>
      </c>
      <c r="J437" s="1" t="s">
        <v>19</v>
      </c>
      <c r="K437" s="2" t="s">
        <v>20</v>
      </c>
      <c r="L437" s="4">
        <v>2019.0</v>
      </c>
      <c r="M437" s="5">
        <v>118.37</v>
      </c>
      <c r="N437" s="6" t="str">
        <f t="shared" si="1"/>
        <v>2066005213</v>
      </c>
      <c r="O437" s="8">
        <v>8.46694E9</v>
      </c>
      <c r="P437"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8" ht="15.75" customHeight="1">
      <c r="A438" s="1">
        <v>2.066005213E9</v>
      </c>
      <c r="B438" s="2">
        <v>8.46694E9</v>
      </c>
      <c r="C438" s="3" t="s">
        <v>666</v>
      </c>
      <c r="D438" s="3" t="s">
        <v>667</v>
      </c>
      <c r="E438" s="3" t="s">
        <v>669</v>
      </c>
      <c r="F438" s="3" t="s">
        <v>17</v>
      </c>
      <c r="G438" s="3" t="s">
        <v>18</v>
      </c>
      <c r="H438" s="1">
        <v>2.066005213E9</v>
      </c>
      <c r="I438" s="1">
        <v>1.0</v>
      </c>
      <c r="J438" s="1" t="s">
        <v>19</v>
      </c>
      <c r="K438" s="2" t="s">
        <v>20</v>
      </c>
      <c r="L438" s="4">
        <v>2019.0</v>
      </c>
      <c r="M438" s="5">
        <v>118.37</v>
      </c>
      <c r="N438" s="6" t="str">
        <f t="shared" si="1"/>
        <v>2066005213</v>
      </c>
      <c r="O438" s="8">
        <v>8.46694E9</v>
      </c>
      <c r="P438"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9" ht="15.75" customHeight="1">
      <c r="A439" s="1">
        <v>2.066005213E9</v>
      </c>
      <c r="B439" s="2">
        <v>8.46694E9</v>
      </c>
      <c r="C439" s="3" t="s">
        <v>666</v>
      </c>
      <c r="D439" s="3" t="s">
        <v>667</v>
      </c>
      <c r="E439" s="3" t="s">
        <v>670</v>
      </c>
      <c r="F439" s="3" t="s">
        <v>214</v>
      </c>
      <c r="G439" s="3" t="s">
        <v>18</v>
      </c>
      <c r="H439" s="1">
        <v>2.066005213E9</v>
      </c>
      <c r="I439" s="1">
        <v>1.0</v>
      </c>
      <c r="J439" s="1" t="s">
        <v>19</v>
      </c>
      <c r="K439" s="2" t="s">
        <v>20</v>
      </c>
      <c r="L439" s="4">
        <v>2019.0</v>
      </c>
      <c r="M439" s="5">
        <v>118.37</v>
      </c>
      <c r="N439" s="6" t="str">
        <f t="shared" si="1"/>
        <v>2066005213</v>
      </c>
      <c r="O439" s="8">
        <v>8.46694E9</v>
      </c>
      <c r="P439" s="8" t="str">
        <f t="shared" si="2"/>
        <v>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0" ht="15.75" customHeight="1">
      <c r="A440" s="1">
        <v>2.066005213E9</v>
      </c>
      <c r="B440" s="2">
        <v>8.46694E9</v>
      </c>
      <c r="C440" s="3" t="s">
        <v>666</v>
      </c>
      <c r="D440" s="3" t="s">
        <v>667</v>
      </c>
      <c r="E440" s="3" t="s">
        <v>668</v>
      </c>
      <c r="F440" s="3" t="s">
        <v>17</v>
      </c>
      <c r="G440" s="3" t="s">
        <v>18</v>
      </c>
      <c r="H440" s="1">
        <v>2.066005213E9</v>
      </c>
      <c r="I440" s="1">
        <v>1.0</v>
      </c>
      <c r="J440" s="1" t="s">
        <v>19</v>
      </c>
      <c r="K440" s="2" t="s">
        <v>20</v>
      </c>
      <c r="L440" s="4">
        <v>2017.0</v>
      </c>
      <c r="M440" s="5">
        <v>99.59</v>
      </c>
      <c r="N440" s="6" t="str">
        <f t="shared" si="1"/>
        <v>2066005213</v>
      </c>
      <c r="O440" s="8">
        <v>8.46694E9</v>
      </c>
      <c r="P440" s="8" t="str">
        <f t="shared" si="2"/>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row>
    <row r="441" ht="15.75" customHeight="1">
      <c r="A441" s="1">
        <v>2.066005213E9</v>
      </c>
      <c r="B441" s="2">
        <v>8.46694E9</v>
      </c>
      <c r="C441" s="3" t="s">
        <v>666</v>
      </c>
      <c r="D441" s="3" t="s">
        <v>667</v>
      </c>
      <c r="E441" s="3" t="s">
        <v>669</v>
      </c>
      <c r="F441" s="3" t="s">
        <v>17</v>
      </c>
      <c r="G441" s="3" t="s">
        <v>18</v>
      </c>
      <c r="H441" s="1">
        <v>2.066005213E9</v>
      </c>
      <c r="I441" s="1">
        <v>1.0</v>
      </c>
      <c r="J441" s="1" t="s">
        <v>19</v>
      </c>
      <c r="K441" s="2" t="s">
        <v>20</v>
      </c>
      <c r="L441" s="4">
        <v>2019.0</v>
      </c>
      <c r="M441" s="5">
        <v>118.37</v>
      </c>
      <c r="N441" s="6" t="str">
        <f t="shared" si="1"/>
        <v>2066005213</v>
      </c>
      <c r="O441" s="8">
        <v>8.46694E9</v>
      </c>
      <c r="P441"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2" ht="15.75" customHeight="1">
      <c r="A442" s="1">
        <v>2.066005213E9</v>
      </c>
      <c r="B442" s="2">
        <v>8.46694E9</v>
      </c>
      <c r="C442" s="3" t="s">
        <v>666</v>
      </c>
      <c r="D442" s="3" t="s">
        <v>667</v>
      </c>
      <c r="E442" s="3" t="s">
        <v>669</v>
      </c>
      <c r="F442" s="3" t="s">
        <v>214</v>
      </c>
      <c r="G442" s="3" t="s">
        <v>18</v>
      </c>
      <c r="H442" s="1">
        <v>2.066005213E9</v>
      </c>
      <c r="I442" s="1">
        <v>1.0</v>
      </c>
      <c r="J442" s="1" t="s">
        <v>19</v>
      </c>
      <c r="K442" s="2" t="s">
        <v>20</v>
      </c>
      <c r="L442" s="4">
        <v>2019.0</v>
      </c>
      <c r="M442" s="5">
        <v>118.37</v>
      </c>
      <c r="N442" s="6" t="str">
        <f t="shared" si="1"/>
        <v>2066005213</v>
      </c>
      <c r="O442" s="8">
        <v>8.46694E9</v>
      </c>
      <c r="P442"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3" ht="15.75" customHeight="1">
      <c r="A443" s="1">
        <v>2.066005213E9</v>
      </c>
      <c r="B443" s="2">
        <v>8.46694E9</v>
      </c>
      <c r="C443" s="3" t="s">
        <v>666</v>
      </c>
      <c r="D443" s="3" t="s">
        <v>667</v>
      </c>
      <c r="E443" s="3" t="s">
        <v>671</v>
      </c>
      <c r="F443" s="3" t="s">
        <v>17</v>
      </c>
      <c r="G443" s="3" t="s">
        <v>18</v>
      </c>
      <c r="H443" s="1">
        <v>2.066005213E9</v>
      </c>
      <c r="I443" s="1">
        <v>2.0</v>
      </c>
      <c r="J443" s="1" t="s">
        <v>19</v>
      </c>
      <c r="K443" s="2" t="s">
        <v>20</v>
      </c>
      <c r="L443" s="4">
        <v>2017.0</v>
      </c>
      <c r="M443" s="5">
        <v>99.59</v>
      </c>
      <c r="N443" s="6" t="str">
        <f t="shared" si="1"/>
        <v>2066005213</v>
      </c>
      <c r="O443" s="8">
        <v>8.46694E9</v>
      </c>
      <c r="P443" s="8" t="str">
        <f t="shared" si="2"/>
        <v>РОЛИК ХОЛОСТОЙ ПРИЖИМНОЙ МЕРНЫЙ D127.30 DI30 СТАЛЬНОЙ ПРЕДНАЗНАЧЕН ДЛЯ ИЗМЕРЕНИЯ ДЛИНЫ ОБРАБАТЫВАЕМОЙ ПРОВОЛОКИ.ДЛЯ ГИБОЧНОЙ МАШИНЫ С АВТОМАТИЧЕСКИМ УПРАВЛЕНИЕМ МОДЕЛИ FORMULA 14</v>
      </c>
    </row>
    <row r="444" ht="15.75" customHeight="1">
      <c r="A444" s="1">
        <v>2.066005213E9</v>
      </c>
      <c r="B444" s="2">
        <v>8.46694E9</v>
      </c>
      <c r="C444" s="3" t="s">
        <v>666</v>
      </c>
      <c r="D444" s="3" t="s">
        <v>667</v>
      </c>
      <c r="E444" s="3" t="s">
        <v>669</v>
      </c>
      <c r="F444" s="3" t="s">
        <v>17</v>
      </c>
      <c r="G444" s="3" t="s">
        <v>18</v>
      </c>
      <c r="H444" s="1">
        <v>2.066005213E9</v>
      </c>
      <c r="I444" s="1">
        <v>1.0</v>
      </c>
      <c r="J444" s="1" t="s">
        <v>19</v>
      </c>
      <c r="K444" s="2" t="s">
        <v>20</v>
      </c>
      <c r="L444" s="4">
        <v>2018.0</v>
      </c>
      <c r="M444" s="5">
        <v>101.43</v>
      </c>
      <c r="N444" s="6" t="str">
        <f t="shared" si="1"/>
        <v>2066005213</v>
      </c>
      <c r="O444" s="8">
        <v>8.46694E9</v>
      </c>
      <c r="P444"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5" ht="15.75" customHeight="1">
      <c r="A445" s="1">
        <v>2.066005213E9</v>
      </c>
      <c r="B445" s="2">
        <v>8.46694E9</v>
      </c>
      <c r="C445" s="3" t="s">
        <v>666</v>
      </c>
      <c r="D445" s="3" t="s">
        <v>667</v>
      </c>
      <c r="E445" s="3" t="s">
        <v>669</v>
      </c>
      <c r="F445" s="3" t="s">
        <v>17</v>
      </c>
      <c r="G445" s="3" t="s">
        <v>18</v>
      </c>
      <c r="H445" s="1">
        <v>2.066005213E9</v>
      </c>
      <c r="I445" s="1">
        <v>1.0</v>
      </c>
      <c r="J445" s="1" t="s">
        <v>35</v>
      </c>
      <c r="K445" s="2" t="s">
        <v>20</v>
      </c>
      <c r="L445" s="4">
        <v>2021.0</v>
      </c>
      <c r="M445" s="5">
        <v>118.37</v>
      </c>
      <c r="N445" s="6" t="str">
        <f t="shared" si="1"/>
        <v>2066005213</v>
      </c>
      <c r="O445" s="8">
        <v>8.46694E9</v>
      </c>
      <c r="P445"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6" ht="15.75" customHeight="1">
      <c r="A446" s="1">
        <v>2.066005213E9</v>
      </c>
      <c r="B446" s="2">
        <v>8.46694E9</v>
      </c>
      <c r="C446" s="3"/>
      <c r="D446" s="3" t="s">
        <v>667</v>
      </c>
      <c r="E446" s="3" t="s">
        <v>669</v>
      </c>
      <c r="F446" s="3" t="s">
        <v>17</v>
      </c>
      <c r="G446" s="3" t="s">
        <v>18</v>
      </c>
      <c r="H446" s="1">
        <v>2.066005213E9</v>
      </c>
      <c r="I446" s="1">
        <v>2.0</v>
      </c>
      <c r="J446" s="1" t="s">
        <v>35</v>
      </c>
      <c r="K446" s="2" t="s">
        <v>20</v>
      </c>
      <c r="L446" s="4">
        <v>2021.0</v>
      </c>
      <c r="M446" s="5">
        <v>118.37</v>
      </c>
      <c r="N446" s="6" t="str">
        <f t="shared" si="1"/>
        <v>2066005213</v>
      </c>
      <c r="O446" s="8">
        <v>8.46694E9</v>
      </c>
      <c r="P446"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7" ht="15.75" customHeight="1">
      <c r="A447" s="1">
        <v>2.066005213E9</v>
      </c>
      <c r="B447" s="2">
        <v>8.46694E9</v>
      </c>
      <c r="C447" s="3"/>
      <c r="D447" s="3" t="s">
        <v>667</v>
      </c>
      <c r="E447" s="3" t="s">
        <v>670</v>
      </c>
      <c r="F447" s="3" t="s">
        <v>17</v>
      </c>
      <c r="G447" s="3" t="s">
        <v>18</v>
      </c>
      <c r="H447" s="1">
        <v>2.066005213E9</v>
      </c>
      <c r="I447" s="1">
        <v>2.0</v>
      </c>
      <c r="J447" s="1" t="s">
        <v>35</v>
      </c>
      <c r="K447" s="2" t="s">
        <v>20</v>
      </c>
      <c r="L447" s="4">
        <v>2021.0</v>
      </c>
      <c r="M447" s="5">
        <v>118.37</v>
      </c>
      <c r="N447" s="6" t="str">
        <f t="shared" si="1"/>
        <v>2066005213</v>
      </c>
      <c r="O447" s="8">
        <v>8.46694E9</v>
      </c>
      <c r="P447" s="8" t="str">
        <f t="shared" si="2"/>
        <v>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8" ht="15.75" customHeight="1">
      <c r="A448" s="1">
        <v>2.0660054E9</v>
      </c>
      <c r="B448" s="2">
        <v>8.4839081E9</v>
      </c>
      <c r="C448" s="3" t="s">
        <v>672</v>
      </c>
      <c r="D448" s="3" t="s">
        <v>673</v>
      </c>
      <c r="E448" s="3" t="s">
        <v>674</v>
      </c>
      <c r="F448" s="3" t="s">
        <v>17</v>
      </c>
      <c r="G448" s="3" t="s">
        <v>18</v>
      </c>
      <c r="H448" s="1">
        <v>2.0660054E9</v>
      </c>
      <c r="I448" s="1">
        <v>2.0</v>
      </c>
      <c r="J448" s="1" t="s">
        <v>19</v>
      </c>
      <c r="K448" s="2" t="s">
        <v>20</v>
      </c>
      <c r="L448" s="4">
        <v>2017.0</v>
      </c>
      <c r="M448" s="5">
        <v>24.1</v>
      </c>
      <c r="N448" s="6" t="str">
        <f t="shared" si="1"/>
        <v>2066005400</v>
      </c>
      <c r="O448" s="8" t="s">
        <v>675</v>
      </c>
      <c r="P448"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49" ht="15.75" customHeight="1">
      <c r="A449" s="1">
        <v>2.0660054E9</v>
      </c>
      <c r="B449" s="2">
        <v>8.4839081E9</v>
      </c>
      <c r="C449" s="3" t="s">
        <v>672</v>
      </c>
      <c r="D449" s="3" t="s">
        <v>673</v>
      </c>
      <c r="E449" s="3" t="s">
        <v>676</v>
      </c>
      <c r="F449" s="3" t="s">
        <v>17</v>
      </c>
      <c r="G449" s="3" t="s">
        <v>18</v>
      </c>
      <c r="H449" s="1">
        <v>2.0660054E9</v>
      </c>
      <c r="I449" s="1">
        <v>1.0</v>
      </c>
      <c r="J449" s="1" t="s">
        <v>19</v>
      </c>
      <c r="K449" s="2" t="s">
        <v>20</v>
      </c>
      <c r="L449" s="4">
        <v>2017.0</v>
      </c>
      <c r="M449" s="5">
        <v>46.85</v>
      </c>
      <c r="N449" s="6" t="str">
        <f t="shared" si="1"/>
        <v>2066005400</v>
      </c>
      <c r="O449" s="8" t="s">
        <v>675</v>
      </c>
      <c r="P449" s="8" t="str">
        <f t="shared" si="2"/>
        <v>ВТУЛКА С ШЕСТЕРЕНКОЙ ДЛЯ ПЕРЕДАЧИ КРУТЯЩЕГО УСИЛИЯ ОТ ДВИГАТЕЛЯ НА РЕДУКТОР В ПРАВИЛЬНО-ОТРЕЗНОМ СТАНКЕ R12. НАРУЖНЫЙ ДИАМЕТР 34.5 ММ, ДЛИНА 84 ММ.</v>
      </c>
    </row>
    <row r="450" ht="15.75" customHeight="1">
      <c r="A450" s="1">
        <v>2.0660054E9</v>
      </c>
      <c r="B450" s="2">
        <v>8.4839081E9</v>
      </c>
      <c r="C450" s="3" t="s">
        <v>672</v>
      </c>
      <c r="D450" s="3" t="s">
        <v>673</v>
      </c>
      <c r="E450" s="3" t="s">
        <v>677</v>
      </c>
      <c r="F450" s="3" t="s">
        <v>678</v>
      </c>
      <c r="G450" s="3" t="s">
        <v>679</v>
      </c>
      <c r="H450" s="1">
        <v>2.0660054E9</v>
      </c>
      <c r="I450" s="1">
        <v>1.0</v>
      </c>
      <c r="J450" s="1" t="s">
        <v>19</v>
      </c>
      <c r="K450" s="2" t="s">
        <v>20</v>
      </c>
      <c r="L450" s="4">
        <v>2017.0</v>
      </c>
      <c r="M450" s="5">
        <v>24.1</v>
      </c>
      <c r="N450" s="6" t="str">
        <f t="shared" si="1"/>
        <v>2066005400</v>
      </c>
      <c r="O450" s="8" t="s">
        <v>675</v>
      </c>
      <c r="P450" s="8" t="str">
        <f t="shared" si="2"/>
        <v>ВТУЛКА С ШЕСТЕРЕНКОЙ, НАРУЖНЫЙ ДИАМЕТР 34.5 ММ, ДЛИНА 84 ММ., СТАЛЬНЫЕ, ДЛЯ ПЕРЕДАЧИ КРУТЯЩЕГО УСИЛИЯ ОТ ДВИГАТЕЛЯ НА РЕДУКТОРДЛЯ МАШИНЫ ГИБОЧНОЙ С АВТОМАТИЧЕСКИМ УПРАВЛЕНИЕМ ЭЛЕКТРОФИЦИРОВАННОЙ, МОДЕЛЬ FORMULA 14</v>
      </c>
    </row>
    <row r="451" ht="15.75" customHeight="1">
      <c r="A451" s="1">
        <v>2.0660054E9</v>
      </c>
      <c r="B451" s="2">
        <v>8.4839081E9</v>
      </c>
      <c r="C451" s="3" t="s">
        <v>672</v>
      </c>
      <c r="D451" s="3" t="s">
        <v>673</v>
      </c>
      <c r="E451" s="3" t="s">
        <v>680</v>
      </c>
      <c r="F451" s="3" t="s">
        <v>17</v>
      </c>
      <c r="G451" s="3" t="s">
        <v>679</v>
      </c>
      <c r="H451" s="1">
        <v>2.0660054E9</v>
      </c>
      <c r="I451" s="1">
        <v>1.0</v>
      </c>
      <c r="J451" s="1" t="s">
        <v>19</v>
      </c>
      <c r="K451" s="2" t="s">
        <v>20</v>
      </c>
      <c r="L451" s="4">
        <v>2019.0</v>
      </c>
      <c r="M451" s="5">
        <v>31.85</v>
      </c>
      <c r="N451" s="6" t="str">
        <f t="shared" si="1"/>
        <v>2066005400</v>
      </c>
      <c r="O451" s="8" t="s">
        <v>675</v>
      </c>
      <c r="P451" s="8" t="str">
        <f t="shared" si="2"/>
        <v>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v>
      </c>
    </row>
    <row r="452" ht="15.75" customHeight="1">
      <c r="A452" s="1">
        <v>2.0660054E9</v>
      </c>
      <c r="B452" s="2">
        <v>8.4839081E9</v>
      </c>
      <c r="C452" s="3" t="s">
        <v>681</v>
      </c>
      <c r="D452" s="3" t="s">
        <v>673</v>
      </c>
      <c r="E452" s="3" t="s">
        <v>674</v>
      </c>
      <c r="F452" s="3" t="s">
        <v>17</v>
      </c>
      <c r="G452" s="3" t="s">
        <v>18</v>
      </c>
      <c r="H452" s="1">
        <v>2.0660054E9</v>
      </c>
      <c r="I452" s="1">
        <v>1.0</v>
      </c>
      <c r="J452" s="1" t="s">
        <v>19</v>
      </c>
      <c r="K452" s="2" t="s">
        <v>20</v>
      </c>
      <c r="L452" s="4">
        <v>2020.0</v>
      </c>
      <c r="M452" s="5">
        <v>31.85</v>
      </c>
      <c r="N452" s="6" t="str">
        <f t="shared" si="1"/>
        <v>2066005400</v>
      </c>
      <c r="O452" s="8" t="s">
        <v>675</v>
      </c>
      <c r="P452"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3" ht="15.75" customHeight="1">
      <c r="A453" s="1">
        <v>2.0660054E9</v>
      </c>
      <c r="B453" s="2">
        <v>8.4839081E9</v>
      </c>
      <c r="C453" s="3" t="s">
        <v>681</v>
      </c>
      <c r="D453" s="3" t="s">
        <v>673</v>
      </c>
      <c r="E453" s="3" t="s">
        <v>682</v>
      </c>
      <c r="F453" s="3" t="s">
        <v>17</v>
      </c>
      <c r="G453" s="3" t="s">
        <v>18</v>
      </c>
      <c r="H453" s="1">
        <v>2.0660054E9</v>
      </c>
      <c r="I453" s="1">
        <v>1.0</v>
      </c>
      <c r="J453" s="1" t="s">
        <v>35</v>
      </c>
      <c r="K453" s="2" t="s">
        <v>20</v>
      </c>
      <c r="L453" s="4">
        <v>2021.0</v>
      </c>
      <c r="M453" s="5">
        <v>31.85</v>
      </c>
      <c r="N453" s="6" t="str">
        <f t="shared" si="1"/>
        <v>2066005400</v>
      </c>
      <c r="O453" s="8" t="s">
        <v>675</v>
      </c>
      <c r="P453" s="8" t="str">
        <f t="shared" si="2"/>
        <v>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4" ht="15.75" customHeight="1">
      <c r="A454" s="1">
        <v>2.0660054E9</v>
      </c>
      <c r="B454" s="2">
        <v>8.4839081E9</v>
      </c>
      <c r="C454" s="3" t="s">
        <v>681</v>
      </c>
      <c r="D454" s="3" t="s">
        <v>673</v>
      </c>
      <c r="E454" s="3" t="s">
        <v>680</v>
      </c>
      <c r="F454" s="3" t="s">
        <v>17</v>
      </c>
      <c r="G454" s="3" t="s">
        <v>679</v>
      </c>
      <c r="H454" s="1">
        <v>2.0660054E9</v>
      </c>
      <c r="I454" s="1">
        <v>1.0</v>
      </c>
      <c r="J454" s="1" t="s">
        <v>19</v>
      </c>
      <c r="K454" s="2" t="s">
        <v>20</v>
      </c>
      <c r="L454" s="4">
        <v>2020.0</v>
      </c>
      <c r="M454" s="5">
        <v>31.85</v>
      </c>
      <c r="N454" s="6" t="str">
        <f t="shared" si="1"/>
        <v>2066005400</v>
      </c>
      <c r="O454" s="8" t="s">
        <v>675</v>
      </c>
      <c r="P454" s="8" t="str">
        <f t="shared" si="2"/>
        <v>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v>
      </c>
    </row>
    <row r="455" ht="15.75" customHeight="1">
      <c r="A455" s="1">
        <v>2.0660054E9</v>
      </c>
      <c r="B455" s="2">
        <v>8.4839081E9</v>
      </c>
      <c r="C455" s="3" t="s">
        <v>681</v>
      </c>
      <c r="D455" s="3" t="s">
        <v>673</v>
      </c>
      <c r="E455" s="3" t="s">
        <v>683</v>
      </c>
      <c r="F455" s="3" t="s">
        <v>17</v>
      </c>
      <c r="G455" s="3" t="s">
        <v>679</v>
      </c>
      <c r="H455" s="1">
        <v>2.0660054E9</v>
      </c>
      <c r="I455" s="1">
        <v>1.0</v>
      </c>
      <c r="J455" s="1" t="s">
        <v>19</v>
      </c>
      <c r="K455" s="2" t="s">
        <v>20</v>
      </c>
      <c r="L455" s="4">
        <v>2020.0</v>
      </c>
      <c r="M455" s="5">
        <v>31.85</v>
      </c>
      <c r="N455" s="6" t="str">
        <f t="shared" si="1"/>
        <v>2066005400</v>
      </c>
      <c r="O455" s="8" t="s">
        <v>675</v>
      </c>
      <c r="P455"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МОДЕЛЬ FORMULA 14</v>
      </c>
    </row>
    <row r="456" ht="15.75" customHeight="1">
      <c r="A456" s="1">
        <v>2.0660054E9</v>
      </c>
      <c r="B456" s="2">
        <v>8.483608E9</v>
      </c>
      <c r="C456" s="3" t="s">
        <v>681</v>
      </c>
      <c r="D456" s="3" t="s">
        <v>673</v>
      </c>
      <c r="E456" s="3" t="s">
        <v>684</v>
      </c>
      <c r="F456" s="3" t="s">
        <v>17</v>
      </c>
      <c r="G456" s="3" t="s">
        <v>18</v>
      </c>
      <c r="H456" s="1">
        <v>2.0660054E9</v>
      </c>
      <c r="I456" s="1">
        <v>4.0</v>
      </c>
      <c r="J456" s="1" t="s">
        <v>19</v>
      </c>
      <c r="K456" s="2" t="s">
        <v>20</v>
      </c>
      <c r="L456" s="4">
        <v>2021.0</v>
      </c>
      <c r="M456" s="5">
        <v>31.85</v>
      </c>
      <c r="N456" s="6" t="str">
        <f t="shared" si="1"/>
        <v>2066005400</v>
      </c>
      <c r="O456" s="8" t="s">
        <v>675</v>
      </c>
      <c r="P456"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7" ht="15.75" customHeight="1">
      <c r="A457" s="1">
        <v>2.0660054E9</v>
      </c>
      <c r="B457" s="2">
        <v>8.483608E9</v>
      </c>
      <c r="C457" s="3" t="s">
        <v>681</v>
      </c>
      <c r="D457" s="3" t="s">
        <v>673</v>
      </c>
      <c r="E457" s="3" t="s">
        <v>685</v>
      </c>
      <c r="F457" s="3" t="s">
        <v>17</v>
      </c>
      <c r="G457" s="3" t="s">
        <v>18</v>
      </c>
      <c r="H457" s="1">
        <v>2.0660054E9</v>
      </c>
      <c r="I457" s="1">
        <v>1.0</v>
      </c>
      <c r="J457" s="1" t="s">
        <v>35</v>
      </c>
      <c r="K457" s="2" t="s">
        <v>20</v>
      </c>
      <c r="L457" s="4">
        <v>2021.0</v>
      </c>
      <c r="M457" s="5">
        <v>31.85</v>
      </c>
      <c r="N457" s="6" t="str">
        <f t="shared" si="1"/>
        <v>2066005400</v>
      </c>
      <c r="O457" s="8" t="s">
        <v>675</v>
      </c>
      <c r="P457"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FORMULA 14</v>
      </c>
    </row>
    <row r="458" ht="15.75" customHeight="1">
      <c r="A458" s="1">
        <v>2.0660054E9</v>
      </c>
      <c r="B458" s="2">
        <v>8.483608E9</v>
      </c>
      <c r="C458" s="3" t="s">
        <v>681</v>
      </c>
      <c r="D458" s="3" t="s">
        <v>673</v>
      </c>
      <c r="E458" s="3" t="s">
        <v>684</v>
      </c>
      <c r="F458" s="3" t="s">
        <v>17</v>
      </c>
      <c r="G458" s="3" t="s">
        <v>18</v>
      </c>
      <c r="H458" s="1">
        <v>2.0660054E9</v>
      </c>
      <c r="I458" s="1">
        <v>1.0</v>
      </c>
      <c r="J458" s="1" t="s">
        <v>35</v>
      </c>
      <c r="K458" s="2" t="s">
        <v>20</v>
      </c>
      <c r="L458" s="4">
        <v>2021.0</v>
      </c>
      <c r="M458" s="5">
        <v>31.85</v>
      </c>
      <c r="N458" s="6" t="str">
        <f t="shared" si="1"/>
        <v>2066005400</v>
      </c>
      <c r="O458" s="8" t="s">
        <v>675</v>
      </c>
      <c r="P458"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9" ht="15.75" customHeight="1">
      <c r="A459" s="1">
        <v>2.066010021E9</v>
      </c>
      <c r="B459" s="2">
        <v>7.326909409E9</v>
      </c>
      <c r="C459" s="3" t="s">
        <v>686</v>
      </c>
      <c r="D459" s="3" t="s">
        <v>687</v>
      </c>
      <c r="E459" s="3" t="s">
        <v>688</v>
      </c>
      <c r="F459" s="3" t="s">
        <v>17</v>
      </c>
      <c r="G459" s="3" t="s">
        <v>18</v>
      </c>
      <c r="H459" s="1">
        <v>2.066010021E9</v>
      </c>
      <c r="I459" s="1">
        <v>4.0</v>
      </c>
      <c r="J459" s="1" t="s">
        <v>19</v>
      </c>
      <c r="K459" s="2" t="s">
        <v>20</v>
      </c>
      <c r="L459" s="4">
        <v>2018.0</v>
      </c>
      <c r="M459" s="5">
        <v>2.315</v>
      </c>
      <c r="N459" s="6" t="str">
        <f t="shared" si="1"/>
        <v>2066010021</v>
      </c>
      <c r="O459" s="8">
        <v>7.326909409E9</v>
      </c>
      <c r="P459" s="8" t="str">
        <f t="shared" si="2"/>
        <v>ВТУЛКА СТАЛЬНАЯ УПОРНОГО БЛОКА ПОДШИПНИКА / ШТАМПОВКА, МЕХ.ОБРАБОТКА/, ДЛЯ МАШИНЫ ГИБОЧНОЙ С АВТОМАТИЧЕСКИМ УПРАВЛЕНИЕМ ЭЛЕКТРОФИЦИРОВАННОЙ FORMULA 14</v>
      </c>
    </row>
    <row r="460" ht="15.75" customHeight="1">
      <c r="A460" s="1">
        <v>2.066010021E9</v>
      </c>
      <c r="B460" s="2">
        <v>7.326909409E9</v>
      </c>
      <c r="C460" s="3" t="s">
        <v>686</v>
      </c>
      <c r="D460" s="3" t="s">
        <v>687</v>
      </c>
      <c r="E460" s="3" t="s">
        <v>688</v>
      </c>
      <c r="F460" s="3" t="s">
        <v>17</v>
      </c>
      <c r="G460" s="3" t="s">
        <v>18</v>
      </c>
      <c r="H460" s="1">
        <v>2.066010021E9</v>
      </c>
      <c r="I460" s="1">
        <v>1.0</v>
      </c>
      <c r="J460" s="1" t="s">
        <v>19</v>
      </c>
      <c r="K460" s="2" t="s">
        <v>20</v>
      </c>
      <c r="L460" s="4">
        <v>2019.0</v>
      </c>
      <c r="M460" s="5">
        <v>2.8</v>
      </c>
      <c r="N460" s="6" t="str">
        <f t="shared" si="1"/>
        <v>2066010021</v>
      </c>
      <c r="O460" s="8">
        <v>7.326909409E9</v>
      </c>
      <c r="P460" s="8" t="str">
        <f t="shared" si="2"/>
        <v>ВТУЛКА СТАЛЬНАЯ УПОРНОГО БЛОКА ПОДШИПНИКА / ШТАМПОВКА, МЕХ.ОБРАБОТКА/, ДЛЯ МАШИНЫ ГИБОЧНОЙ С АВТОМАТИЧЕСКИМ УПРАВЛЕНИЕМ ЭЛЕКТРОФИЦИРОВАННОЙ FORMULA 14</v>
      </c>
    </row>
    <row r="461" ht="15.75" customHeight="1">
      <c r="A461" s="1">
        <v>2.06601003E9</v>
      </c>
      <c r="B461" s="2">
        <v>7.326909409E9</v>
      </c>
      <c r="C461" s="3" t="s">
        <v>689</v>
      </c>
      <c r="D461" s="3" t="s">
        <v>690</v>
      </c>
      <c r="E461" s="3" t="s">
        <v>691</v>
      </c>
      <c r="F461" s="3" t="s">
        <v>17</v>
      </c>
      <c r="G461" s="3" t="s">
        <v>18</v>
      </c>
      <c r="H461" s="1">
        <v>2.06601003E9</v>
      </c>
      <c r="I461" s="1">
        <v>4.0</v>
      </c>
      <c r="J461" s="1" t="s">
        <v>19</v>
      </c>
      <c r="K461" s="2" t="s">
        <v>20</v>
      </c>
      <c r="L461" s="4">
        <v>2018.0</v>
      </c>
      <c r="M461" s="5">
        <v>15.295</v>
      </c>
      <c r="N461" s="6" t="str">
        <f t="shared" si="1"/>
        <v>2066010030</v>
      </c>
      <c r="O461" s="8">
        <v>7.326909409E9</v>
      </c>
      <c r="P461" s="8" t="str">
        <f t="shared" si="2"/>
        <v>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row>
    <row r="462" ht="15.75" customHeight="1">
      <c r="A462" s="1">
        <v>2.06601003E9</v>
      </c>
      <c r="B462" s="2">
        <v>7.326909409E9</v>
      </c>
      <c r="C462" s="3"/>
      <c r="D462" s="3" t="s">
        <v>690</v>
      </c>
      <c r="E462" s="3" t="s">
        <v>692</v>
      </c>
      <c r="F462" s="3" t="s">
        <v>17</v>
      </c>
      <c r="G462" s="3" t="s">
        <v>18</v>
      </c>
      <c r="H462" s="1">
        <v>2.06601003E9</v>
      </c>
      <c r="I462" s="1">
        <v>1.0</v>
      </c>
      <c r="J462" s="1" t="s">
        <v>35</v>
      </c>
      <c r="K462" s="2" t="s">
        <v>20</v>
      </c>
      <c r="L462" s="4">
        <v>2021.0</v>
      </c>
      <c r="M462" s="5">
        <v>20.23</v>
      </c>
      <c r="N462" s="6" t="str">
        <f t="shared" si="1"/>
        <v>2066010030</v>
      </c>
      <c r="O462" s="8">
        <v>7.326909409E9</v>
      </c>
      <c r="P462" s="8" t="str">
        <f t="shared" si="2"/>
        <v> 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row>
    <row r="463" ht="15.75" customHeight="1">
      <c r="A463" s="1">
        <v>2.06601004E9</v>
      </c>
      <c r="B463" s="2">
        <v>3.926909709E9</v>
      </c>
      <c r="C463" s="3" t="s">
        <v>693</v>
      </c>
      <c r="D463" s="3" t="s">
        <v>694</v>
      </c>
      <c r="E463" s="3" t="s">
        <v>695</v>
      </c>
      <c r="F463" s="3" t="s">
        <v>17</v>
      </c>
      <c r="G463" s="3" t="s">
        <v>18</v>
      </c>
      <c r="H463" s="1">
        <v>2.06601004E9</v>
      </c>
      <c r="I463" s="1">
        <v>4.0</v>
      </c>
      <c r="J463" s="1" t="s">
        <v>19</v>
      </c>
      <c r="K463" s="2" t="s">
        <v>20</v>
      </c>
      <c r="L463" s="4">
        <v>2018.0</v>
      </c>
      <c r="M463" s="5">
        <v>1.3925</v>
      </c>
      <c r="N463" s="6" t="str">
        <f t="shared" si="1"/>
        <v>2066010040</v>
      </c>
      <c r="O463" s="8">
        <v>3.926909709E9</v>
      </c>
      <c r="P463" s="8" t="str">
        <f t="shared" si="2"/>
        <v>КОЛЬЦО РАСПОРНОЕ ИЗ ПОЛИАМИДА, DE=42 DI=25.40 H=5, ДЛЯ МАШИНЫ ГИБОЧНОЙ С АВТОМАТИЧЕСКИМ УПРАВЛЕНИЕМ ЭЛЕКТРОФИЦИРОВАННОЙ FORMULA 14</v>
      </c>
    </row>
    <row r="464" ht="15.75" customHeight="1">
      <c r="A464" s="1">
        <v>2.06601004E9</v>
      </c>
      <c r="B464" s="2">
        <v>3.926909709E9</v>
      </c>
      <c r="C464" s="3"/>
      <c r="D464" s="3" t="s">
        <v>694</v>
      </c>
      <c r="E464" s="3" t="s">
        <v>695</v>
      </c>
      <c r="F464" s="3" t="s">
        <v>17</v>
      </c>
      <c r="G464" s="3" t="s">
        <v>18</v>
      </c>
      <c r="H464" s="1">
        <v>2.06601004E9</v>
      </c>
      <c r="I464" s="1">
        <v>2.0</v>
      </c>
      <c r="J464" s="1" t="s">
        <v>35</v>
      </c>
      <c r="K464" s="2" t="s">
        <v>20</v>
      </c>
      <c r="L464" s="4">
        <v>2021.0</v>
      </c>
      <c r="M464" s="5">
        <v>1.89</v>
      </c>
      <c r="N464" s="6" t="str">
        <f t="shared" si="1"/>
        <v>2066010040</v>
      </c>
      <c r="O464" s="8">
        <v>3.926909709E9</v>
      </c>
      <c r="P464" s="8" t="str">
        <f t="shared" si="2"/>
        <v>КОЛЬЦО РАСПОРНОЕ ИЗ ПОЛИАМИДА, DE=42 DI=25.40 H=5, ДЛЯ МАШИНЫ ГИБОЧНОЙ С АВТОМАТИЧЕСКИМ УПРАВЛЕНИЕМ ЭЛЕКТРОФИЦИРОВАННОЙ FORMULA 14</v>
      </c>
    </row>
    <row r="465" ht="15.75" customHeight="1">
      <c r="A465" s="1">
        <v>2.06601006E9</v>
      </c>
      <c r="B465" s="2">
        <v>7.326909807E9</v>
      </c>
      <c r="C465" s="3"/>
      <c r="D465" s="3" t="s">
        <v>696</v>
      </c>
      <c r="E465" s="3" t="s">
        <v>697</v>
      </c>
      <c r="F465" s="3" t="s">
        <v>17</v>
      </c>
      <c r="G465" s="3" t="s">
        <v>18</v>
      </c>
      <c r="H465" s="1">
        <v>2.06601006E9</v>
      </c>
      <c r="I465" s="1">
        <v>1.0</v>
      </c>
      <c r="J465" s="1" t="s">
        <v>35</v>
      </c>
      <c r="K465" s="2" t="s">
        <v>20</v>
      </c>
      <c r="L465" s="4">
        <v>2021.0</v>
      </c>
      <c r="M465" s="5">
        <v>24.99</v>
      </c>
      <c r="N465" s="6" t="str">
        <f t="shared" si="1"/>
        <v>2066010060</v>
      </c>
      <c r="O465" s="8">
        <v>7.326909807E9</v>
      </c>
      <c r="P465" s="8" t="str">
        <f t="shared" si="2"/>
        <v> СТАЛЬНАЯ КРЫШКА С 6 ОТВЕРСТИЯМИ. ИСПОЛЬЗУЕТСЯ ДЛЯ ПОДЖАТИЯ ПОДШИПНИКА ГИБОЧНОГО ВАЛА. ТОЧЕНИЕ, ФРЕЕРОВАНИЕ, СВЕРЛЕНИЕ, НАРЕЗАНИЕ РЕЗЬБЫ</v>
      </c>
    </row>
    <row r="466" ht="15.75" customHeight="1">
      <c r="A466" s="1">
        <v>2.06601007E9</v>
      </c>
      <c r="B466" s="2">
        <v>7.30791E9</v>
      </c>
      <c r="C466" s="3"/>
      <c r="D466" s="3" t="s">
        <v>698</v>
      </c>
      <c r="E466" s="3" t="s">
        <v>699</v>
      </c>
      <c r="F466" s="3" t="s">
        <v>17</v>
      </c>
      <c r="G466" s="3" t="s">
        <v>18</v>
      </c>
      <c r="H466" s="1">
        <v>2.06601007E9</v>
      </c>
      <c r="I466" s="1">
        <v>1.0</v>
      </c>
      <c r="J466" s="1" t="s">
        <v>35</v>
      </c>
      <c r="K466" s="2" t="s">
        <v>20</v>
      </c>
      <c r="L466" s="4">
        <v>2021.0</v>
      </c>
      <c r="M466" s="5">
        <v>33.95</v>
      </c>
      <c r="N466" s="6" t="str">
        <f t="shared" si="1"/>
        <v>2066010070</v>
      </c>
      <c r="O466" s="8">
        <v>7.30791E9</v>
      </c>
      <c r="P466" s="8" t="str">
        <f t="shared" si="2"/>
        <v> СТАЛЬНОЙ ПРИЖИМНОЙ ФЛАНЕЦ. ФРЕЗЕРОВАНИЕ, ТОЧЕНИЕ, СВЕРЛЕНИЕ, НАРЕЗАНИЕ РЕЗЬБЫ. ДЛЯ МЕХАНИХМА ГИБКИ СТАНКА FORMULA 14</v>
      </c>
    </row>
    <row r="467" ht="15.75" customHeight="1">
      <c r="A467" s="1">
        <v>2.06601008E9</v>
      </c>
      <c r="B467" s="2">
        <v>7.30791E9</v>
      </c>
      <c r="C467" s="3"/>
      <c r="D467" s="3" t="s">
        <v>700</v>
      </c>
      <c r="E467" s="3" t="s">
        <v>701</v>
      </c>
      <c r="F467" s="3" t="s">
        <v>17</v>
      </c>
      <c r="G467" s="3" t="s">
        <v>18</v>
      </c>
      <c r="H467" s="1">
        <v>2.06601008E9</v>
      </c>
      <c r="I467" s="1">
        <v>1.0</v>
      </c>
      <c r="J467" s="1" t="s">
        <v>35</v>
      </c>
      <c r="K467" s="2" t="s">
        <v>20</v>
      </c>
      <c r="L467" s="4">
        <v>2021.0</v>
      </c>
      <c r="M467" s="5">
        <v>37.38</v>
      </c>
      <c r="N467" s="6" t="str">
        <f t="shared" si="1"/>
        <v>2066010080</v>
      </c>
      <c r="O467" s="8">
        <v>7.30791E9</v>
      </c>
      <c r="P467" s="8" t="str">
        <f t="shared" si="2"/>
        <v>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v>
      </c>
    </row>
    <row r="468" ht="15.75" customHeight="1">
      <c r="A468" s="1">
        <v>2.06601009E9</v>
      </c>
      <c r="B468" s="2">
        <v>8.4831095E9</v>
      </c>
      <c r="C468" s="3"/>
      <c r="D468" s="3"/>
      <c r="E468" s="3" t="s">
        <v>702</v>
      </c>
      <c r="F468" s="3" t="s">
        <v>17</v>
      </c>
      <c r="G468" s="3" t="s">
        <v>18</v>
      </c>
      <c r="H468" s="1">
        <v>2.06601009E9</v>
      </c>
      <c r="I468" s="1">
        <v>1.0</v>
      </c>
      <c r="J468" s="1" t="s">
        <v>35</v>
      </c>
      <c r="K468" s="2" t="s">
        <v>20</v>
      </c>
      <c r="L468" s="4">
        <v>2022.0</v>
      </c>
      <c r="M468" s="5">
        <v>720.3</v>
      </c>
      <c r="N468" s="6" t="str">
        <f t="shared" si="1"/>
        <v>2066010090</v>
      </c>
      <c r="O468" s="8">
        <v>8.4831095E9</v>
      </c>
      <c r="P468" s="8" t="str">
        <f t="shared" si="2"/>
        <v>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v>
      </c>
    </row>
    <row r="469" ht="15.75" customHeight="1">
      <c r="A469" s="1">
        <v>2.06601018E9</v>
      </c>
      <c r="B469" s="2">
        <v>7.326909807E9</v>
      </c>
      <c r="C469" s="3" t="s">
        <v>703</v>
      </c>
      <c r="D469" s="3" t="s">
        <v>704</v>
      </c>
      <c r="E469" s="3" t="s">
        <v>705</v>
      </c>
      <c r="F469" s="3" t="s">
        <v>17</v>
      </c>
      <c r="G469" s="3" t="s">
        <v>18</v>
      </c>
      <c r="H469" s="1">
        <v>2.06601018E9</v>
      </c>
      <c r="I469" s="1">
        <v>2.0</v>
      </c>
      <c r="J469" s="1" t="s">
        <v>19</v>
      </c>
      <c r="K469" s="2" t="s">
        <v>20</v>
      </c>
      <c r="L469" s="4">
        <v>2020.0</v>
      </c>
      <c r="M469" s="5">
        <v>14.63</v>
      </c>
      <c r="N469" s="6" t="str">
        <f t="shared" si="1"/>
        <v>2066010180</v>
      </c>
      <c r="O469" s="8" t="s">
        <v>706</v>
      </c>
      <c r="P469" s="8" t="str">
        <f t="shared" si="2"/>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row>
    <row r="470" ht="15.75" customHeight="1">
      <c r="A470" s="1">
        <v>2.06601018E9</v>
      </c>
      <c r="B470" s="2">
        <v>7.326909807E9</v>
      </c>
      <c r="C470" s="3" t="s">
        <v>707</v>
      </c>
      <c r="D470" s="3" t="s">
        <v>704</v>
      </c>
      <c r="E470" s="3" t="s">
        <v>708</v>
      </c>
      <c r="F470" s="3" t="s">
        <v>17</v>
      </c>
      <c r="G470" s="3" t="s">
        <v>18</v>
      </c>
      <c r="H470" s="1">
        <v>2.06601018E9</v>
      </c>
      <c r="I470" s="1">
        <v>2.0</v>
      </c>
      <c r="J470" s="1" t="s">
        <v>19</v>
      </c>
      <c r="K470" s="2" t="s">
        <v>20</v>
      </c>
      <c r="L470" s="4">
        <v>2017.0</v>
      </c>
      <c r="M470" s="5">
        <v>12.205</v>
      </c>
      <c r="N470" s="6" t="str">
        <f t="shared" si="1"/>
        <v>2066010180</v>
      </c>
      <c r="O470" s="8" t="s">
        <v>706</v>
      </c>
      <c r="P470" s="8" t="str">
        <f t="shared" si="2"/>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row>
    <row r="471" ht="15.75" customHeight="1">
      <c r="A471" s="1">
        <v>2.06601018E9</v>
      </c>
      <c r="B471" s="2">
        <v>7.326909807E9</v>
      </c>
      <c r="C471" s="3" t="s">
        <v>707</v>
      </c>
      <c r="D471" s="3" t="s">
        <v>704</v>
      </c>
      <c r="E471" s="3" t="s">
        <v>709</v>
      </c>
      <c r="F471" s="3" t="s">
        <v>17</v>
      </c>
      <c r="G471" s="3" t="s">
        <v>18</v>
      </c>
      <c r="H471" s="1">
        <v>2.06601018E9</v>
      </c>
      <c r="I471" s="1">
        <v>2.0</v>
      </c>
      <c r="J471" s="1" t="s">
        <v>19</v>
      </c>
      <c r="K471" s="2" t="s">
        <v>20</v>
      </c>
      <c r="L471" s="4">
        <v>2018.0</v>
      </c>
      <c r="M471" s="5">
        <v>12.48</v>
      </c>
      <c r="N471" s="6" t="str">
        <f t="shared" si="1"/>
        <v>2066010180</v>
      </c>
      <c r="O471" s="8" t="s">
        <v>706</v>
      </c>
      <c r="P471" s="8" t="str">
        <f t="shared" si="2"/>
        <v>ВТУЛКА ГИБОЧНОГО ШТИФТА DE 47
СТАЛЬНАЯ ДЛЯ ИЗГИБА ПРУТКА
/МЕХ.ОБРАБОТКА/ДЛЯ МАШИНЫ
ГИБОЧНОЙ С АВТОМАТИЧЕСКИМ
УПРАВЛЕНИЕМ
ЭЛЕКТРОФИЦИРОВАННОЙ, МОДЕЛЬ
FORMULA 14</v>
      </c>
    </row>
    <row r="472" ht="15.75" customHeight="1">
      <c r="A472" s="1">
        <v>2.06601018E9</v>
      </c>
      <c r="B472" s="2">
        <v>7318.0</v>
      </c>
      <c r="C472" s="3" t="s">
        <v>707</v>
      </c>
      <c r="D472" s="3" t="s">
        <v>704</v>
      </c>
      <c r="E472" s="3" t="s">
        <v>709</v>
      </c>
      <c r="F472" s="3" t="s">
        <v>17</v>
      </c>
      <c r="G472" s="3" t="s">
        <v>18</v>
      </c>
      <c r="H472" s="1">
        <v>2.06601018E9</v>
      </c>
      <c r="I472" s="1">
        <v>1.0</v>
      </c>
      <c r="J472" s="1" t="s">
        <v>19</v>
      </c>
      <c r="K472" s="2" t="s">
        <v>20</v>
      </c>
      <c r="L472" s="4">
        <v>2019.0</v>
      </c>
      <c r="M472" s="5">
        <v>14.56</v>
      </c>
      <c r="N472" s="6" t="str">
        <f t="shared" si="1"/>
        <v>2066010180</v>
      </c>
      <c r="O472" s="8" t="s">
        <v>706</v>
      </c>
      <c r="P472" s="8" t="str">
        <f t="shared" si="2"/>
        <v>ВТУЛКА ГИБОЧНОГО ШТИФТА DE 47
СТАЛЬНАЯ ДЛЯ ИЗГИБА ПРУТКА
/МЕХ.ОБРАБОТКА/ДЛЯ МАШИНЫ
ГИБОЧНОЙ С АВТОМАТИЧЕСКИМ
УПРАВЛЕНИЕМ
ЭЛЕКТРОФИЦИРОВАННОЙ, МОДЕЛЬ
FORMULA 14</v>
      </c>
    </row>
    <row r="473" ht="15.75" customHeight="1">
      <c r="A473" s="1">
        <v>2.06601019E9</v>
      </c>
      <c r="B473" s="2">
        <v>7.326909807E9</v>
      </c>
      <c r="C473" s="3" t="s">
        <v>710</v>
      </c>
      <c r="D473" s="3" t="s">
        <v>711</v>
      </c>
      <c r="E473" s="3" t="s">
        <v>712</v>
      </c>
      <c r="F473" s="3" t="s">
        <v>17</v>
      </c>
      <c r="G473" s="3" t="s">
        <v>18</v>
      </c>
      <c r="H473" s="1">
        <v>2.06601019E9</v>
      </c>
      <c r="I473" s="1">
        <v>2.0</v>
      </c>
      <c r="J473" s="1" t="s">
        <v>19</v>
      </c>
      <c r="K473" s="2" t="s">
        <v>20</v>
      </c>
      <c r="L473" s="4">
        <v>2020.0</v>
      </c>
      <c r="M473" s="5">
        <v>14.98</v>
      </c>
      <c r="N473" s="6" t="str">
        <f t="shared" si="1"/>
        <v>2066010190</v>
      </c>
      <c r="O473" s="8" t="s">
        <v>713</v>
      </c>
      <c r="P473" s="8" t="str">
        <f t="shared" si="2"/>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row>
    <row r="474" ht="15.75" customHeight="1">
      <c r="A474" s="1">
        <v>2.06601019E9</v>
      </c>
      <c r="B474" s="2">
        <v>8.46694E9</v>
      </c>
      <c r="C474" s="3" t="s">
        <v>714</v>
      </c>
      <c r="D474" s="3" t="s">
        <v>711</v>
      </c>
      <c r="E474" s="3" t="s">
        <v>715</v>
      </c>
      <c r="F474" s="3" t="s">
        <v>17</v>
      </c>
      <c r="G474" s="3" t="s">
        <v>18</v>
      </c>
      <c r="H474" s="1">
        <v>2.06601019E9</v>
      </c>
      <c r="I474" s="1">
        <v>2.0</v>
      </c>
      <c r="J474" s="1" t="s">
        <v>19</v>
      </c>
      <c r="K474" s="2" t="s">
        <v>20</v>
      </c>
      <c r="L474" s="4">
        <v>2017.0</v>
      </c>
      <c r="M474" s="5">
        <v>16.055</v>
      </c>
      <c r="N474" s="6" t="str">
        <f t="shared" si="1"/>
        <v>2066010190</v>
      </c>
      <c r="O474" s="8" t="s">
        <v>713</v>
      </c>
      <c r="P474" s="8" t="str">
        <f t="shared" si="2"/>
        <v>ЗУБЧАТАЯ ВСТАВКА ГИБОЧНОГО РОЛИКА ДЛЯ АВТОМАТИЧЕСКОГО ГИБОЧНОГО СТАНКА FORMULA 14</v>
      </c>
    </row>
    <row r="475" ht="15.75" customHeight="1">
      <c r="A475" s="1">
        <v>2.06601019E9</v>
      </c>
      <c r="B475" s="2">
        <v>7.326909807E9</v>
      </c>
      <c r="C475" s="3" t="s">
        <v>714</v>
      </c>
      <c r="D475" s="3" t="s">
        <v>711</v>
      </c>
      <c r="E475" s="3" t="s">
        <v>716</v>
      </c>
      <c r="F475" s="10" t="s">
        <v>17</v>
      </c>
      <c r="G475" s="10" t="s">
        <v>18</v>
      </c>
      <c r="H475" s="1">
        <v>2.06601019E9</v>
      </c>
      <c r="I475" s="1">
        <v>2.0</v>
      </c>
      <c r="J475" s="1" t="s">
        <v>19</v>
      </c>
      <c r="K475" s="11" t="s">
        <v>20</v>
      </c>
      <c r="L475" s="4">
        <v>2018.0</v>
      </c>
      <c r="M475" s="5">
        <v>16.28</v>
      </c>
      <c r="N475" s="6" t="str">
        <f t="shared" si="1"/>
        <v>2066010190</v>
      </c>
      <c r="O475" s="8" t="s">
        <v>713</v>
      </c>
      <c r="P475" s="8" t="str">
        <f t="shared" si="2"/>
        <v>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v>
      </c>
    </row>
    <row r="476" ht="15.75" customHeight="1">
      <c r="A476" s="1">
        <v>2.06601019E9</v>
      </c>
      <c r="B476" s="2">
        <v>7.326909807E9</v>
      </c>
      <c r="C476" s="3" t="s">
        <v>714</v>
      </c>
      <c r="D476" s="3" t="s">
        <v>711</v>
      </c>
      <c r="E476" s="3" t="s">
        <v>717</v>
      </c>
      <c r="F476" s="3" t="s">
        <v>17</v>
      </c>
      <c r="G476" s="3" t="s">
        <v>18</v>
      </c>
      <c r="H476" s="1">
        <v>2.06601019E9</v>
      </c>
      <c r="I476" s="1">
        <v>2.0</v>
      </c>
      <c r="J476" s="1" t="s">
        <v>19</v>
      </c>
      <c r="K476" s="2" t="s">
        <v>20</v>
      </c>
      <c r="L476" s="4">
        <v>2017.0</v>
      </c>
      <c r="M476" s="5">
        <v>15.985</v>
      </c>
      <c r="N476" s="6" t="str">
        <f t="shared" si="1"/>
        <v>2066010190</v>
      </c>
      <c r="O476" s="8" t="s">
        <v>713</v>
      </c>
      <c r="P476" s="8" t="str">
        <f t="shared" si="2"/>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row>
    <row r="477" ht="15.75" customHeight="1">
      <c r="A477" s="1">
        <v>2.06601019E9</v>
      </c>
      <c r="B477" s="2">
        <v>7.326909807E9</v>
      </c>
      <c r="C477" s="3" t="s">
        <v>714</v>
      </c>
      <c r="D477" s="3" t="s">
        <v>711</v>
      </c>
      <c r="E477" s="3" t="s">
        <v>718</v>
      </c>
      <c r="F477" s="3" t="s">
        <v>17</v>
      </c>
      <c r="G477" s="3" t="s">
        <v>18</v>
      </c>
      <c r="H477" s="1">
        <v>2.06601019E9</v>
      </c>
      <c r="I477" s="1">
        <v>2.0</v>
      </c>
      <c r="J477" s="1" t="s">
        <v>19</v>
      </c>
      <c r="K477" s="2" t="s">
        <v>20</v>
      </c>
      <c r="L477" s="4">
        <v>2018.0</v>
      </c>
      <c r="M477" s="5">
        <v>16.32</v>
      </c>
      <c r="N477" s="6" t="str">
        <f t="shared" si="1"/>
        <v>2066010190</v>
      </c>
      <c r="O477" s="8" t="s">
        <v>713</v>
      </c>
      <c r="P477" s="8" t="str">
        <f t="shared" si="2"/>
        <v>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v>
      </c>
    </row>
    <row r="478" ht="15.75" customHeight="1">
      <c r="A478" s="1">
        <v>2.06601019E9</v>
      </c>
      <c r="B478" s="2">
        <v>7318.0</v>
      </c>
      <c r="C478" s="3" t="s">
        <v>714</v>
      </c>
      <c r="D478" s="3" t="s">
        <v>711</v>
      </c>
      <c r="E478" s="3" t="s">
        <v>715</v>
      </c>
      <c r="F478" s="3" t="s">
        <v>17</v>
      </c>
      <c r="G478" s="3" t="s">
        <v>18</v>
      </c>
      <c r="H478" s="1">
        <v>2.06601019E9</v>
      </c>
      <c r="I478" s="1">
        <v>1.0</v>
      </c>
      <c r="J478" s="1" t="s">
        <v>19</v>
      </c>
      <c r="K478" s="2" t="s">
        <v>20</v>
      </c>
      <c r="L478" s="4">
        <v>2019.0</v>
      </c>
      <c r="M478" s="5">
        <v>19.04</v>
      </c>
      <c r="N478" s="6" t="str">
        <f t="shared" si="1"/>
        <v>2066010190</v>
      </c>
      <c r="O478" s="8" t="s">
        <v>713</v>
      </c>
      <c r="P478" s="8" t="str">
        <f t="shared" si="2"/>
        <v>ЗУБЧАТАЯ ВСТАВКА ГИБОЧНОГО РОЛИКА ДЛЯ АВТОМАТИЧЕСКОГО ГИБОЧНОГО СТАНКА FORMULA 14</v>
      </c>
    </row>
    <row r="479" ht="15.75" customHeight="1">
      <c r="A479" s="1">
        <v>2.0660102E9</v>
      </c>
      <c r="B479" s="2">
        <v>7.318163009E9</v>
      </c>
      <c r="C479" s="3" t="s">
        <v>719</v>
      </c>
      <c r="D479" s="3" t="s">
        <v>720</v>
      </c>
      <c r="E479" s="3" t="s">
        <v>721</v>
      </c>
      <c r="F479" s="3" t="s">
        <v>17</v>
      </c>
      <c r="G479" s="3" t="s">
        <v>18</v>
      </c>
      <c r="H479" s="1">
        <v>2.0660102E9</v>
      </c>
      <c r="I479" s="1">
        <v>2.0</v>
      </c>
      <c r="J479" s="1" t="s">
        <v>19</v>
      </c>
      <c r="K479" s="2" t="s">
        <v>20</v>
      </c>
      <c r="L479" s="4">
        <v>2018.0</v>
      </c>
      <c r="M479" s="5">
        <v>11.05</v>
      </c>
      <c r="N479" s="6" t="str">
        <f t="shared" si="1"/>
        <v>2066010200</v>
      </c>
      <c r="O479" s="8">
        <v>7.318163009E9</v>
      </c>
      <c r="P479" s="8" t="str">
        <f t="shared" si="2"/>
        <v>ГАЙКА ВТУЛОЧНАЯ СТАЛЬНАЯ С
РЕЗЬБОЙ, РАЗМ. 32X32 DE36 DI23
H10.4, ДЛЯ ФИКСАЦИИ ВАЛА, ДЛЯ
ГИБОЧНОЙ МАШИНЫ С
АВТОМАТИЧЕСКИМ УПРАВЛЕНИЕМ</v>
      </c>
    </row>
    <row r="480" ht="15.75" customHeight="1">
      <c r="A480" s="1">
        <v>2.0660102E9</v>
      </c>
      <c r="B480" s="2">
        <v>7.318163009E9</v>
      </c>
      <c r="C480" s="3" t="s">
        <v>719</v>
      </c>
      <c r="D480" s="3" t="s">
        <v>720</v>
      </c>
      <c r="E480" s="3" t="s">
        <v>722</v>
      </c>
      <c r="F480" s="3" t="s">
        <v>17</v>
      </c>
      <c r="G480" s="3" t="s">
        <v>18</v>
      </c>
      <c r="H480" s="1">
        <v>2.0660102E9</v>
      </c>
      <c r="I480" s="1">
        <v>1.0</v>
      </c>
      <c r="J480" s="1" t="s">
        <v>19</v>
      </c>
      <c r="K480" s="2" t="s">
        <v>20</v>
      </c>
      <c r="L480" s="4">
        <v>2018.0</v>
      </c>
      <c r="M480" s="5">
        <v>10.85</v>
      </c>
      <c r="N480" s="6" t="str">
        <f t="shared" si="1"/>
        <v>2066010200</v>
      </c>
      <c r="O480" s="8">
        <v>7.318163009E9</v>
      </c>
      <c r="P480" s="8" t="str">
        <f t="shared" si="2"/>
        <v>ГАЙКА ВТУЛОЧНАЯ СТАЛЬНАЯ С РЕЗЬБОЙ, РАЗМ. 32X32 DE36 DI23 H10.4, ДЛЯ ФИКСАЦИИ ВАЛА, ДЛЯ ГИБОЧНОЙ МАШИНЫ С АВТОМАТИЧЕСКИМ УПРАВЛЕНИЕМ</v>
      </c>
    </row>
    <row r="481" ht="15.75" customHeight="1">
      <c r="A481" s="1">
        <v>2.0660102E9</v>
      </c>
      <c r="B481" s="2">
        <v>7.318163009E9</v>
      </c>
      <c r="C481" s="3" t="s">
        <v>719</v>
      </c>
      <c r="D481" s="3" t="s">
        <v>720</v>
      </c>
      <c r="E481" s="3" t="s">
        <v>722</v>
      </c>
      <c r="F481" s="3" t="s">
        <v>17</v>
      </c>
      <c r="G481" s="3" t="s">
        <v>18</v>
      </c>
      <c r="H481" s="1">
        <v>2.0660102E9</v>
      </c>
      <c r="I481" s="1">
        <v>1.0</v>
      </c>
      <c r="J481" s="1" t="s">
        <v>19</v>
      </c>
      <c r="K481" s="2" t="s">
        <v>20</v>
      </c>
      <c r="L481" s="4">
        <v>2019.0</v>
      </c>
      <c r="M481" s="5">
        <v>12.95</v>
      </c>
      <c r="N481" s="6" t="str">
        <f t="shared" si="1"/>
        <v>2066010200</v>
      </c>
      <c r="O481" s="8">
        <v>7.318163009E9</v>
      </c>
      <c r="P481" s="8" t="str">
        <f t="shared" si="2"/>
        <v>ГАЙКА ВТУЛОЧНАЯ СТАЛЬНАЯ С РЕЗЬБОЙ, РАЗМ. 32X32 DE36 DI23 H10.4, ДЛЯ ФИКСАЦИИ ВАЛА, ДЛЯ ГИБОЧНОЙ МАШИНЫ С АВТОМАТИЧЕСКИМ УПРАВЛЕНИЕМ</v>
      </c>
    </row>
    <row r="482" ht="15.75" customHeight="1">
      <c r="A482" s="1">
        <v>2.0660102E9</v>
      </c>
      <c r="B482" s="2">
        <v>7.318163009E9</v>
      </c>
      <c r="C482" s="3" t="s">
        <v>719</v>
      </c>
      <c r="D482" s="3" t="s">
        <v>720</v>
      </c>
      <c r="E482" s="3" t="s">
        <v>721</v>
      </c>
      <c r="F482" s="3" t="s">
        <v>17</v>
      </c>
      <c r="G482" s="3" t="s">
        <v>18</v>
      </c>
      <c r="H482" s="1">
        <v>2.0660102E9</v>
      </c>
      <c r="I482" s="1">
        <v>2.0</v>
      </c>
      <c r="J482" s="1" t="s">
        <v>19</v>
      </c>
      <c r="K482" s="2" t="s">
        <v>20</v>
      </c>
      <c r="L482" s="4">
        <v>2018.0</v>
      </c>
      <c r="M482" s="5">
        <v>11.1</v>
      </c>
      <c r="N482" s="6" t="str">
        <f t="shared" si="1"/>
        <v>2066010200</v>
      </c>
      <c r="O482" s="8">
        <v>7.318163009E9</v>
      </c>
      <c r="P482" s="8" t="str">
        <f t="shared" si="2"/>
        <v>ГАЙКА ВТУЛОЧНАЯ СТАЛЬНАЯ С
РЕЗЬБОЙ, РАЗМ. 32X32 DE36 DI23
H10.4, ДЛЯ ФИКСАЦИИ ВАЛА, ДЛЯ
ГИБОЧНОЙ МАШИНЫ С
АВТОМАТИЧЕСКИМ УПРАВЛЕНИЕМ</v>
      </c>
    </row>
    <row r="483" ht="15.75" customHeight="1">
      <c r="A483" s="1">
        <v>2.0660102E9</v>
      </c>
      <c r="B483" s="2">
        <v>7.318163009E9</v>
      </c>
      <c r="C483" s="3" t="s">
        <v>719</v>
      </c>
      <c r="D483" s="3" t="s">
        <v>720</v>
      </c>
      <c r="E483" s="3" t="s">
        <v>722</v>
      </c>
      <c r="F483" s="3" t="s">
        <v>17</v>
      </c>
      <c r="G483" s="3" t="s">
        <v>18</v>
      </c>
      <c r="H483" s="1">
        <v>2.0660102E9</v>
      </c>
      <c r="I483" s="1">
        <v>2.0</v>
      </c>
      <c r="J483" s="1" t="s">
        <v>19</v>
      </c>
      <c r="K483" s="2" t="s">
        <v>20</v>
      </c>
      <c r="L483" s="4">
        <v>2018.0</v>
      </c>
      <c r="M483" s="5">
        <v>11.05</v>
      </c>
      <c r="N483" s="6" t="str">
        <f t="shared" si="1"/>
        <v>2066010200</v>
      </c>
      <c r="O483" s="8">
        <v>7.318163009E9</v>
      </c>
      <c r="P483" s="8" t="str">
        <f t="shared" si="2"/>
        <v>ГАЙКА ВТУЛОЧНАЯ СТАЛЬНАЯ С РЕЗЬБОЙ, РАЗМ. 32X32 DE36 DI23 H10.4, ДЛЯ ФИКСАЦИИ ВАЛА, ДЛЯ ГИБОЧНОЙ МАШИНЫ С АВТОМАТИЧЕСКИМ УПРАВЛЕНИЕМ</v>
      </c>
    </row>
    <row r="484" ht="15.75" customHeight="1">
      <c r="A484" s="1">
        <v>2.0660102E9</v>
      </c>
      <c r="B484" s="2">
        <v>7.318163009E9</v>
      </c>
      <c r="C484" s="3"/>
      <c r="D484" s="3" t="s">
        <v>720</v>
      </c>
      <c r="E484" s="3" t="s">
        <v>723</v>
      </c>
      <c r="F484" s="3" t="s">
        <v>17</v>
      </c>
      <c r="G484" s="3" t="s">
        <v>18</v>
      </c>
      <c r="H484" s="1">
        <v>2.0660102E9</v>
      </c>
      <c r="I484" s="1">
        <v>1.0</v>
      </c>
      <c r="J484" s="1" t="s">
        <v>35</v>
      </c>
      <c r="K484" s="2" t="s">
        <v>20</v>
      </c>
      <c r="L484" s="4">
        <v>2021.0</v>
      </c>
      <c r="M484" s="5">
        <v>28.0</v>
      </c>
      <c r="N484" s="6" t="str">
        <f t="shared" si="1"/>
        <v>2066010200</v>
      </c>
      <c r="O484" s="8">
        <v>7.318163009E9</v>
      </c>
      <c r="P484" s="8" t="str">
        <f t="shared" si="2"/>
        <v> ГАЙКА ВТУЛОЧНАЯ СТАЛЬНАЯ С РЕЗЬБОЙ, РАЗМ. 32X32 DE36 DI23 H10.4, ДЛЯ ФИКСАЦИИ ВАЛА, ДЛЯ ГИБОЧНОЙ МАШИНЫ С АВТОМАТИЧЕСКИМ УПРАВЛЕНИЕМ</v>
      </c>
    </row>
    <row r="485" ht="15.75" customHeight="1">
      <c r="A485" s="1">
        <v>2.06601021E9</v>
      </c>
      <c r="B485" s="2">
        <v>7.326909409E9</v>
      </c>
      <c r="C485" s="3" t="s">
        <v>724</v>
      </c>
      <c r="D485" s="3" t="s">
        <v>725</v>
      </c>
      <c r="E485" s="3" t="s">
        <v>726</v>
      </c>
      <c r="F485" s="3" t="s">
        <v>17</v>
      </c>
      <c r="G485" s="3" t="s">
        <v>18</v>
      </c>
      <c r="H485" s="1">
        <v>2.06601021E9</v>
      </c>
      <c r="I485" s="1">
        <v>2.0</v>
      </c>
      <c r="J485" s="1" t="s">
        <v>19</v>
      </c>
      <c r="K485" s="2" t="s">
        <v>20</v>
      </c>
      <c r="L485" s="4">
        <v>2018.0</v>
      </c>
      <c r="M485" s="5">
        <v>3.55</v>
      </c>
      <c r="N485" s="6" t="str">
        <f t="shared" si="1"/>
        <v>2066010210</v>
      </c>
      <c r="O485" s="8">
        <v>7.326909409E9</v>
      </c>
      <c r="P485"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6" ht="15.75" customHeight="1">
      <c r="A486" s="1">
        <v>2.06601021E9</v>
      </c>
      <c r="B486" s="2">
        <v>7.326909409E9</v>
      </c>
      <c r="C486" s="3" t="s">
        <v>724</v>
      </c>
      <c r="D486" s="3" t="s">
        <v>725</v>
      </c>
      <c r="E486" s="3" t="s">
        <v>727</v>
      </c>
      <c r="F486" s="3" t="s">
        <v>17</v>
      </c>
      <c r="G486" s="3" t="s">
        <v>18</v>
      </c>
      <c r="H486" s="1">
        <v>2.06601021E9</v>
      </c>
      <c r="I486" s="1">
        <v>2.0</v>
      </c>
      <c r="J486" s="1" t="s">
        <v>19</v>
      </c>
      <c r="K486" s="2" t="s">
        <v>20</v>
      </c>
      <c r="L486" s="4">
        <v>2018.0</v>
      </c>
      <c r="M486" s="5">
        <v>3.485</v>
      </c>
      <c r="N486" s="6" t="str">
        <f t="shared" si="1"/>
        <v>2066010210</v>
      </c>
      <c r="O486" s="8">
        <v>7.326909409E9</v>
      </c>
      <c r="P486"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7" ht="15.75" customHeight="1">
      <c r="A487" s="1">
        <v>2.06601021E9</v>
      </c>
      <c r="B487" s="2">
        <v>7.326909409E9</v>
      </c>
      <c r="C487" s="3" t="s">
        <v>724</v>
      </c>
      <c r="D487" s="3" t="s">
        <v>725</v>
      </c>
      <c r="E487" s="3" t="s">
        <v>727</v>
      </c>
      <c r="F487" s="3" t="s">
        <v>17</v>
      </c>
      <c r="G487" s="3" t="s">
        <v>18</v>
      </c>
      <c r="H487" s="1">
        <v>2.06601021E9</v>
      </c>
      <c r="I487" s="1">
        <v>1.0</v>
      </c>
      <c r="J487" s="1" t="s">
        <v>19</v>
      </c>
      <c r="K487" s="2" t="s">
        <v>20</v>
      </c>
      <c r="L487" s="4">
        <v>2019.0</v>
      </c>
      <c r="M487" s="5">
        <v>4.2</v>
      </c>
      <c r="N487" s="6" t="str">
        <f t="shared" si="1"/>
        <v>2066010210</v>
      </c>
      <c r="O487" s="8">
        <v>7.326909409E9</v>
      </c>
      <c r="P487"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8" ht="15.75" customHeight="1">
      <c r="A488" s="1">
        <v>2.06601021E9</v>
      </c>
      <c r="B488" s="2">
        <v>7.326909409E9</v>
      </c>
      <c r="C488" s="3" t="s">
        <v>724</v>
      </c>
      <c r="D488" s="3" t="s">
        <v>725</v>
      </c>
      <c r="E488" s="3" t="s">
        <v>727</v>
      </c>
      <c r="F488" s="3" t="s">
        <v>17</v>
      </c>
      <c r="G488" s="3" t="s">
        <v>18</v>
      </c>
      <c r="H488" s="1">
        <v>2.06601021E9</v>
      </c>
      <c r="I488" s="1">
        <v>2.0</v>
      </c>
      <c r="J488" s="1" t="s">
        <v>19</v>
      </c>
      <c r="K488" s="2" t="s">
        <v>20</v>
      </c>
      <c r="L488" s="4">
        <v>2018.0</v>
      </c>
      <c r="M488" s="5">
        <v>3.55</v>
      </c>
      <c r="N488" s="6" t="str">
        <f t="shared" si="1"/>
        <v>2066010210</v>
      </c>
      <c r="O488" s="8">
        <v>7.326909409E9</v>
      </c>
      <c r="P488"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9" ht="15.75" customHeight="1">
      <c r="A489" s="1">
        <v>2.06601021E9</v>
      </c>
      <c r="B489" s="2">
        <v>7.326909409E9</v>
      </c>
      <c r="C489" s="3"/>
      <c r="D489" s="3" t="s">
        <v>725</v>
      </c>
      <c r="E489" s="3" t="s">
        <v>728</v>
      </c>
      <c r="F489" s="3" t="s">
        <v>17</v>
      </c>
      <c r="G489" s="3" t="s">
        <v>18</v>
      </c>
      <c r="H489" s="1">
        <v>2.06601021E9</v>
      </c>
      <c r="I489" s="1">
        <v>1.0</v>
      </c>
      <c r="J489" s="1" t="s">
        <v>35</v>
      </c>
      <c r="K489" s="2" t="s">
        <v>20</v>
      </c>
      <c r="L489" s="4">
        <v>2021.0</v>
      </c>
      <c r="M489" s="5">
        <v>3.57</v>
      </c>
      <c r="N489" s="6" t="str">
        <f t="shared" si="1"/>
        <v>2066010210</v>
      </c>
      <c r="O489" s="8">
        <v>7.326909409E9</v>
      </c>
      <c r="P489" s="8" t="str">
        <f t="shared" si="2"/>
        <v> 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90" ht="15.75" customHeight="1">
      <c r="A490" s="1">
        <v>2.06601023E9</v>
      </c>
      <c r="B490" s="2">
        <v>8.4831095E9</v>
      </c>
      <c r="C490" s="3" t="s">
        <v>729</v>
      </c>
      <c r="D490" s="3" t="s">
        <v>730</v>
      </c>
      <c r="E490" s="3" t="s">
        <v>731</v>
      </c>
      <c r="F490" s="3" t="s">
        <v>17</v>
      </c>
      <c r="G490" s="3" t="s">
        <v>18</v>
      </c>
      <c r="H490" s="1">
        <v>2.06601023E9</v>
      </c>
      <c r="I490" s="1">
        <v>2.0</v>
      </c>
      <c r="J490" s="1" t="s">
        <v>19</v>
      </c>
      <c r="K490" s="2" t="s">
        <v>20</v>
      </c>
      <c r="L490" s="4">
        <v>2018.0</v>
      </c>
      <c r="M490" s="5">
        <v>37.28</v>
      </c>
      <c r="N490" s="6" t="str">
        <f t="shared" si="1"/>
        <v>2066010230</v>
      </c>
      <c r="O490" s="8">
        <v>8.4831095E9</v>
      </c>
      <c r="P490" s="8" t="str">
        <f t="shared" si="2"/>
        <v> ВАЛ СТАЛЬНОЙ
ЭКСЦЕНТРИКОВЫЙ DE20/15 E=16,
5 L=92, ДЛЯ БЛОКА СИСТЕМЫ
РЕЗКИДЛЯ МАШИНЫ ГИБОЧНОЙ С
АВТОМАТИЧЕСКИМ
УПРАВЛЕНИЕМ
ЭЛЕКТРОФИЦИРОВАННОЙ,
МОДЕЛЬ FORMULA 14</v>
      </c>
    </row>
    <row r="491" ht="15.75" customHeight="1">
      <c r="A491" s="1">
        <v>2.06601023E9</v>
      </c>
      <c r="B491" s="2">
        <v>8.4831095E9</v>
      </c>
      <c r="C491" s="3" t="s">
        <v>729</v>
      </c>
      <c r="D491" s="3" t="s">
        <v>730</v>
      </c>
      <c r="E491" s="3" t="s">
        <v>732</v>
      </c>
      <c r="F491" s="3" t="s">
        <v>17</v>
      </c>
      <c r="G491" s="3" t="s">
        <v>18</v>
      </c>
      <c r="H491" s="1">
        <v>2.06601023E9</v>
      </c>
      <c r="I491" s="1">
        <v>1.0</v>
      </c>
      <c r="J491" s="1" t="s">
        <v>35</v>
      </c>
      <c r="K491" s="2" t="s">
        <v>20</v>
      </c>
      <c r="L491" s="4">
        <v>2021.0</v>
      </c>
      <c r="M491" s="5">
        <v>48.37</v>
      </c>
      <c r="N491" s="6" t="str">
        <f t="shared" si="1"/>
        <v>2066010230</v>
      </c>
      <c r="O491" s="8">
        <v>8.4831095E9</v>
      </c>
      <c r="P491" s="8" t="str">
        <f t="shared" si="2"/>
        <v>ВАЛ СТАЛЬНОЙ ЭКСЦЕНТРИКОВЫЙ DE20/15 E=16,5 L=92, ДЛЯ БЛОКА СИСТЕМЫ РЕЗКИ ДЛЯ МАШИНЫ ГИБОЧНОЙ С АВТОМАТИЧЕСКИМ УПРАВЛЕНИЕМ ЭЛЕКТРОФИЦИРОВАННОЙ, МОДЕЛЬ FORMULA 14</v>
      </c>
    </row>
    <row r="492" ht="15.75" customHeight="1">
      <c r="A492" s="1">
        <v>2.06601023E9</v>
      </c>
      <c r="B492" s="2">
        <v>8.4831095E9</v>
      </c>
      <c r="C492" s="3" t="s">
        <v>729</v>
      </c>
      <c r="D492" s="3" t="s">
        <v>730</v>
      </c>
      <c r="E492" s="3" t="s">
        <v>733</v>
      </c>
      <c r="F492" s="3" t="s">
        <v>17</v>
      </c>
      <c r="G492" s="3" t="s">
        <v>18</v>
      </c>
      <c r="H492" s="1">
        <v>2.06601023E9</v>
      </c>
      <c r="I492" s="1">
        <v>2.0</v>
      </c>
      <c r="J492" s="1" t="s">
        <v>19</v>
      </c>
      <c r="K492" s="2" t="s">
        <v>20</v>
      </c>
      <c r="L492" s="4">
        <v>2020.0</v>
      </c>
      <c r="M492" s="5">
        <v>48.37</v>
      </c>
      <c r="N492" s="6" t="str">
        <f t="shared" si="1"/>
        <v>2066010230</v>
      </c>
      <c r="O492" s="8">
        <v>8.4831095E9</v>
      </c>
      <c r="P492" s="8" t="str">
        <f t="shared" si="2"/>
        <v>ВАЛ СТАЛЬНОЙ ЭКСЦЕНТРИКОВЫЙ DE20/15
E=16,5 L=92, ДЛЯ БЛОКА СИСТЕМЫ РЕЗКИДЛЯ
МАШИНЫ ГИБОЧНОЙ С АВТОМАТИЧЕСКИМ
УПРАВЛЕНИЕМ ЭЛЕКТРОФИЦИРОВАННОЙ,
МОДЕЛЬ FORMULA 14</v>
      </c>
    </row>
    <row r="493" ht="15.75" customHeight="1">
      <c r="A493" s="1">
        <v>2.06601023E9</v>
      </c>
      <c r="B493" s="2">
        <v>8.4831095E9</v>
      </c>
      <c r="C493" s="3" t="s">
        <v>729</v>
      </c>
      <c r="D493" s="3" t="s">
        <v>730</v>
      </c>
      <c r="E493" s="3" t="s">
        <v>734</v>
      </c>
      <c r="F493" s="3" t="s">
        <v>17</v>
      </c>
      <c r="G493" s="3" t="s">
        <v>18</v>
      </c>
      <c r="H493" s="1">
        <v>2.06601023E9</v>
      </c>
      <c r="I493" s="1">
        <v>2.0</v>
      </c>
      <c r="J493" s="1" t="s">
        <v>19</v>
      </c>
      <c r="K493" s="2" t="s">
        <v>20</v>
      </c>
      <c r="L493" s="4">
        <v>2018.0</v>
      </c>
      <c r="M493" s="5">
        <v>37.28</v>
      </c>
      <c r="N493" s="6" t="str">
        <f t="shared" si="1"/>
        <v>2066010230</v>
      </c>
      <c r="O493" s="8">
        <v>8.4831095E9</v>
      </c>
      <c r="P493" s="8" t="str">
        <f t="shared" si="2"/>
        <v> ВАЛ СТАЛЬНОЙ
ЭКСЦЕНТРИКОВЫЙ DE20/15 E=16,
5 L=92, ДЛЯ БЛОКА СИСТЕМЫ
РЕЗКИ ДЛЯ МАШИНЫ ГИБОЧНОЙ
С АВТОМАТИЧЕСКИМ
УПРАВЛЕНИЕМ
ЭЛЕКТРОФИЦИРОВАННОЙ,
МОДЕЛЬ FORMULA 14</v>
      </c>
    </row>
    <row r="494" ht="15.75" customHeight="1">
      <c r="A494" s="1">
        <v>2.06601023E9</v>
      </c>
      <c r="B494" s="2">
        <v>8.4831095E9</v>
      </c>
      <c r="C494" s="3"/>
      <c r="D494" s="3" t="s">
        <v>730</v>
      </c>
      <c r="E494" s="3" t="s">
        <v>732</v>
      </c>
      <c r="F494" s="3" t="s">
        <v>17</v>
      </c>
      <c r="G494" s="3" t="s">
        <v>18</v>
      </c>
      <c r="H494" s="1">
        <v>2.06601023E9</v>
      </c>
      <c r="I494" s="1">
        <v>1.0</v>
      </c>
      <c r="J494" s="1" t="s">
        <v>35</v>
      </c>
      <c r="K494" s="2" t="s">
        <v>20</v>
      </c>
      <c r="L494" s="4">
        <v>2021.0</v>
      </c>
      <c r="M494" s="5">
        <v>48.37</v>
      </c>
      <c r="N494" s="6" t="str">
        <f t="shared" si="1"/>
        <v>2066010230</v>
      </c>
      <c r="O494" s="8">
        <v>8.4831095E9</v>
      </c>
      <c r="P494" s="8" t="str">
        <f t="shared" si="2"/>
        <v>ВАЛ СТАЛЬНОЙ ЭКСЦЕНТРИКОВЫЙ DE20/15 E=16,5 L=92, ДЛЯ БЛОКА СИСТЕМЫ РЕЗКИ ДЛЯ МАШИНЫ ГИБОЧНОЙ С АВТОМАТИЧЕСКИМ УПРАВЛЕНИЕМ ЭЛЕКТРОФИЦИРОВАННОЙ, МОДЕЛЬ FORMULA 14</v>
      </c>
    </row>
    <row r="495" ht="15.75" customHeight="1">
      <c r="A495" s="1">
        <v>2.06601024E9</v>
      </c>
      <c r="B495" s="2">
        <v>7.326909807E9</v>
      </c>
      <c r="C495" s="3" t="s">
        <v>735</v>
      </c>
      <c r="D495" s="3" t="s">
        <v>736</v>
      </c>
      <c r="E495" s="3" t="s">
        <v>737</v>
      </c>
      <c r="F495" s="3" t="s">
        <v>17</v>
      </c>
      <c r="G495" s="3" t="s">
        <v>18</v>
      </c>
      <c r="H495" s="1">
        <v>2.06601024E9</v>
      </c>
      <c r="I495" s="1">
        <v>1.0</v>
      </c>
      <c r="J495" s="1" t="s">
        <v>19</v>
      </c>
      <c r="K495" s="2" t="s">
        <v>20</v>
      </c>
      <c r="L495" s="4">
        <v>2018.0</v>
      </c>
      <c r="M495" s="5">
        <v>30.24</v>
      </c>
      <c r="N495" s="6" t="str">
        <f t="shared" si="1"/>
        <v>2066010240</v>
      </c>
      <c r="O495" s="8">
        <v>7.326909807E9</v>
      </c>
      <c r="P495" s="8" t="str">
        <f t="shared" si="2"/>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row>
    <row r="496" ht="15.75" customHeight="1">
      <c r="A496" s="2">
        <v>2.06601024E9</v>
      </c>
      <c r="B496" s="2">
        <v>7.326909807E9</v>
      </c>
      <c r="C496" s="3"/>
      <c r="D496" s="3" t="s">
        <v>736</v>
      </c>
      <c r="E496" s="3" t="s">
        <v>738</v>
      </c>
      <c r="F496" s="3" t="s">
        <v>17</v>
      </c>
      <c r="G496" s="3" t="s">
        <v>18</v>
      </c>
      <c r="H496" s="2">
        <v>2.06601024E9</v>
      </c>
      <c r="I496" s="2">
        <v>1.0</v>
      </c>
      <c r="J496" s="2" t="s">
        <v>35</v>
      </c>
      <c r="K496" s="2" t="s">
        <v>20</v>
      </c>
      <c r="L496" s="4">
        <v>2021.0</v>
      </c>
      <c r="M496" s="5">
        <v>39.2</v>
      </c>
      <c r="N496" s="6" t="str">
        <f t="shared" si="1"/>
        <v>2066010240</v>
      </c>
      <c r="O496" s="8">
        <v>7.326909807E9</v>
      </c>
      <c r="P496" s="8" t="str">
        <f t="shared" si="2"/>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row>
    <row r="497" ht="15.75" customHeight="1">
      <c r="A497" s="1">
        <v>2.06601025E9</v>
      </c>
      <c r="B497" s="2">
        <v>7.326909807E9</v>
      </c>
      <c r="C497" s="3"/>
      <c r="D497" s="3" t="s">
        <v>739</v>
      </c>
      <c r="E497" s="3" t="s">
        <v>740</v>
      </c>
      <c r="F497" s="3" t="s">
        <v>17</v>
      </c>
      <c r="G497" s="3" t="s">
        <v>18</v>
      </c>
      <c r="H497" s="1">
        <v>2.06601025E9</v>
      </c>
      <c r="I497" s="1">
        <v>2.0</v>
      </c>
      <c r="J497" s="1" t="s">
        <v>35</v>
      </c>
      <c r="K497" s="2" t="s">
        <v>20</v>
      </c>
      <c r="L497" s="4">
        <v>2021.0</v>
      </c>
      <c r="M497" s="5">
        <v>6.37</v>
      </c>
      <c r="N497" s="6" t="str">
        <f t="shared" si="1"/>
        <v>2066010250</v>
      </c>
      <c r="O497" s="8">
        <v>7.326909807E9</v>
      </c>
      <c r="P497" s="8" t="str">
        <f t="shared" si="2"/>
        <v>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v>
      </c>
    </row>
    <row r="498" ht="15.75" customHeight="1">
      <c r="A498" s="1">
        <v>2.06601026E9</v>
      </c>
      <c r="B498" s="2">
        <v>7.326909807E9</v>
      </c>
      <c r="C498" s="3" t="s">
        <v>741</v>
      </c>
      <c r="D498" s="3" t="s">
        <v>742</v>
      </c>
      <c r="E498" s="3" t="s">
        <v>743</v>
      </c>
      <c r="F498" s="3" t="s">
        <v>17</v>
      </c>
      <c r="G498" s="3" t="s">
        <v>18</v>
      </c>
      <c r="H498" s="1">
        <v>2.06601026E9</v>
      </c>
      <c r="I498" s="1">
        <v>1.0</v>
      </c>
      <c r="J498" s="1" t="s">
        <v>19</v>
      </c>
      <c r="K498" s="2" t="s">
        <v>20</v>
      </c>
      <c r="L498" s="4">
        <v>2020.0</v>
      </c>
      <c r="M498" s="5">
        <v>33.11</v>
      </c>
      <c r="N498" s="6" t="str">
        <f t="shared" si="1"/>
        <v>2066010260</v>
      </c>
      <c r="O498" s="8">
        <v>7.326909807E9</v>
      </c>
      <c r="P498"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499" ht="15.75" customHeight="1">
      <c r="A499" s="1">
        <v>2.06601026E9</v>
      </c>
      <c r="B499" s="2">
        <v>7.326909807E9</v>
      </c>
      <c r="C499" s="3" t="s">
        <v>741</v>
      </c>
      <c r="D499" s="3" t="s">
        <v>742</v>
      </c>
      <c r="E499" s="3" t="s">
        <v>743</v>
      </c>
      <c r="F499" s="3" t="s">
        <v>17</v>
      </c>
      <c r="G499" s="3" t="s">
        <v>18</v>
      </c>
      <c r="H499" s="1">
        <v>2.06601026E9</v>
      </c>
      <c r="I499" s="1">
        <v>2.0</v>
      </c>
      <c r="J499" s="1" t="s">
        <v>35</v>
      </c>
      <c r="K499" s="2" t="s">
        <v>20</v>
      </c>
      <c r="L499" s="4">
        <v>2021.0</v>
      </c>
      <c r="M499" s="5">
        <v>33.11</v>
      </c>
      <c r="N499" s="6" t="str">
        <f t="shared" si="1"/>
        <v>2066010260</v>
      </c>
      <c r="O499" s="8">
        <v>7.326909807E9</v>
      </c>
      <c r="P499"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500" ht="15.75" customHeight="1">
      <c r="A500" s="1">
        <v>2.06601026E9</v>
      </c>
      <c r="B500" s="2">
        <v>7.326909807E9</v>
      </c>
      <c r="C500" s="3" t="s">
        <v>744</v>
      </c>
      <c r="D500" s="3" t="s">
        <v>742</v>
      </c>
      <c r="E500" s="3" t="s">
        <v>745</v>
      </c>
      <c r="F500" s="3" t="s">
        <v>17</v>
      </c>
      <c r="G500" s="3" t="s">
        <v>18</v>
      </c>
      <c r="H500" s="1">
        <v>2.06601026E9</v>
      </c>
      <c r="I500" s="1">
        <v>2.0</v>
      </c>
      <c r="J500" s="1" t="s">
        <v>19</v>
      </c>
      <c r="K500" s="2" t="s">
        <v>20</v>
      </c>
      <c r="L500" s="4">
        <v>2018.0</v>
      </c>
      <c r="M500" s="5">
        <v>34.94</v>
      </c>
      <c r="N500" s="6" t="str">
        <f t="shared" si="1"/>
        <v>2066010260</v>
      </c>
      <c r="O500" s="8">
        <v>7.326909807E9</v>
      </c>
      <c r="P500"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v>
      </c>
    </row>
    <row r="501" ht="15.75" customHeight="1">
      <c r="A501" s="1">
        <v>2.06601026E9</v>
      </c>
      <c r="B501" s="2">
        <v>7.326909807E9</v>
      </c>
      <c r="C501" s="3" t="s">
        <v>744</v>
      </c>
      <c r="D501" s="3" t="s">
        <v>742</v>
      </c>
      <c r="E501" s="3" t="s">
        <v>746</v>
      </c>
      <c r="F501" s="3" t="s">
        <v>17</v>
      </c>
      <c r="G501" s="3" t="s">
        <v>18</v>
      </c>
      <c r="H501" s="1">
        <v>2.06601026E9</v>
      </c>
      <c r="I501" s="1">
        <v>1.0</v>
      </c>
      <c r="J501" s="1" t="s">
        <v>19</v>
      </c>
      <c r="K501" s="2" t="s">
        <v>20</v>
      </c>
      <c r="L501" s="4">
        <v>2018.0</v>
      </c>
      <c r="M501" s="5">
        <v>34.94</v>
      </c>
      <c r="N501" s="6" t="str">
        <f t="shared" si="1"/>
        <v>2066010260</v>
      </c>
      <c r="O501" s="8">
        <v>7.326909807E9</v>
      </c>
      <c r="P501" s="8" t="str">
        <f t="shared" si="2"/>
        <v>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v>
      </c>
    </row>
    <row r="502" ht="15.75" customHeight="1">
      <c r="A502" s="1">
        <v>2.06601026E9</v>
      </c>
      <c r="B502" s="2">
        <v>7.326909807E9</v>
      </c>
      <c r="C502" s="3" t="s">
        <v>744</v>
      </c>
      <c r="D502" s="3" t="s">
        <v>742</v>
      </c>
      <c r="E502" s="3" t="s">
        <v>747</v>
      </c>
      <c r="F502" s="3" t="s">
        <v>17</v>
      </c>
      <c r="G502" s="3" t="s">
        <v>18</v>
      </c>
      <c r="H502" s="1">
        <v>2.06601026E9</v>
      </c>
      <c r="I502" s="1">
        <v>1.0</v>
      </c>
      <c r="J502" s="1" t="s">
        <v>19</v>
      </c>
      <c r="K502" s="2" t="s">
        <v>20</v>
      </c>
      <c r="L502" s="4">
        <v>2019.0</v>
      </c>
      <c r="M502" s="5">
        <v>40.81</v>
      </c>
      <c r="N502" s="6" t="str">
        <f t="shared" si="1"/>
        <v>2066010260</v>
      </c>
      <c r="O502" s="8">
        <v>7.326909807E9</v>
      </c>
      <c r="P502"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 СПОСОБ ИЗГОТОВЛЕНИЯ - ТОЧЕНИЕ,ФРЕЗЕРОВАНИЕ</v>
      </c>
    </row>
    <row r="503" ht="15.75" customHeight="1">
      <c r="A503" s="1">
        <v>2.06601026E9</v>
      </c>
      <c r="B503" s="2">
        <v>7.326909807E9</v>
      </c>
      <c r="C503" s="3" t="s">
        <v>744</v>
      </c>
      <c r="D503" s="3" t="s">
        <v>742</v>
      </c>
      <c r="E503" s="3" t="s">
        <v>748</v>
      </c>
      <c r="F503" s="3" t="s">
        <v>17</v>
      </c>
      <c r="G503" s="3" t="s">
        <v>18</v>
      </c>
      <c r="H503" s="1">
        <v>2.06601026E9</v>
      </c>
      <c r="I503" s="1">
        <v>2.0</v>
      </c>
      <c r="J503" s="1" t="s">
        <v>19</v>
      </c>
      <c r="K503" s="2" t="s">
        <v>20</v>
      </c>
      <c r="L503" s="4">
        <v>2018.0</v>
      </c>
      <c r="M503" s="5">
        <v>34.98</v>
      </c>
      <c r="N503" s="6" t="str">
        <f t="shared" si="1"/>
        <v>2066010260</v>
      </c>
      <c r="O503" s="8">
        <v>7.326909807E9</v>
      </c>
      <c r="P503"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v>
      </c>
    </row>
    <row r="504" ht="15.75" customHeight="1">
      <c r="A504" s="1">
        <v>2.06601026E9</v>
      </c>
      <c r="B504" s="2">
        <v>7.326909807E9</v>
      </c>
      <c r="C504" s="3" t="s">
        <v>744</v>
      </c>
      <c r="D504" s="3" t="s">
        <v>742</v>
      </c>
      <c r="E504" s="3" t="s">
        <v>749</v>
      </c>
      <c r="F504" s="3" t="s">
        <v>17</v>
      </c>
      <c r="G504" s="3" t="s">
        <v>18</v>
      </c>
      <c r="H504" s="1">
        <v>2.06601026E9</v>
      </c>
      <c r="I504" s="1">
        <v>2.0</v>
      </c>
      <c r="J504" s="1" t="s">
        <v>19</v>
      </c>
      <c r="K504" s="2" t="s">
        <v>20</v>
      </c>
      <c r="L504" s="4">
        <v>2018.0</v>
      </c>
      <c r="M504" s="5">
        <v>34.94</v>
      </c>
      <c r="N504" s="6" t="str">
        <f t="shared" si="1"/>
        <v>2066010260</v>
      </c>
      <c r="O504" s="8">
        <v>7.326909807E9</v>
      </c>
      <c r="P504"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v>
      </c>
    </row>
    <row r="505" ht="15.75" customHeight="1">
      <c r="A505" s="1">
        <v>2.06601026E9</v>
      </c>
      <c r="B505" s="2">
        <v>7.326909807E9</v>
      </c>
      <c r="C505" s="3"/>
      <c r="D505" s="3" t="s">
        <v>742</v>
      </c>
      <c r="E505" s="3" t="s">
        <v>750</v>
      </c>
      <c r="F505" s="3" t="s">
        <v>17</v>
      </c>
      <c r="G505" s="3" t="s">
        <v>18</v>
      </c>
      <c r="H505" s="1">
        <v>2.06601026E9</v>
      </c>
      <c r="I505" s="1">
        <v>1.0</v>
      </c>
      <c r="J505" s="1" t="s">
        <v>35</v>
      </c>
      <c r="K505" s="2" t="s">
        <v>20</v>
      </c>
      <c r="L505" s="4">
        <v>2021.0</v>
      </c>
      <c r="M505" s="5">
        <v>33.11</v>
      </c>
      <c r="N505" s="6" t="str">
        <f t="shared" si="1"/>
        <v>2066010260</v>
      </c>
      <c r="O505" s="8">
        <v>7.326909807E9</v>
      </c>
      <c r="P505" s="8" t="str">
        <f t="shared" si="2"/>
        <v>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506" ht="15.75" customHeight="1">
      <c r="A506" s="1">
        <v>2.06601029E9</v>
      </c>
      <c r="B506" s="2">
        <v>8.46694E9</v>
      </c>
      <c r="C506" s="3"/>
      <c r="D506" s="3" t="s">
        <v>751</v>
      </c>
      <c r="E506" s="3" t="s">
        <v>752</v>
      </c>
      <c r="F506" s="3" t="s">
        <v>17</v>
      </c>
      <c r="G506" s="3" t="s">
        <v>18</v>
      </c>
      <c r="H506" s="1">
        <v>2.06601029E9</v>
      </c>
      <c r="I506" s="1">
        <v>1.0</v>
      </c>
      <c r="J506" s="1" t="s">
        <v>35</v>
      </c>
      <c r="K506" s="2" t="s">
        <v>20</v>
      </c>
      <c r="L506" s="4">
        <v>2021.0</v>
      </c>
      <c r="M506" s="5">
        <v>41.93</v>
      </c>
      <c r="N506" s="6" t="str">
        <f t="shared" si="1"/>
        <v>2066010290</v>
      </c>
      <c r="O506" s="8">
        <v>8.46694E9</v>
      </c>
      <c r="P506" s="8" t="str">
        <f t="shared" si="2"/>
        <v>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row>
    <row r="507" ht="15.75" customHeight="1">
      <c r="A507" s="1">
        <v>2.06601029E9</v>
      </c>
      <c r="B507" s="2">
        <v>8.46694E9</v>
      </c>
      <c r="C507" s="3"/>
      <c r="D507" s="3" t="s">
        <v>751</v>
      </c>
      <c r="E507" s="3" t="s">
        <v>753</v>
      </c>
      <c r="F507" s="3" t="s">
        <v>17</v>
      </c>
      <c r="G507" s="3" t="s">
        <v>18</v>
      </c>
      <c r="H507" s="1">
        <v>2.06601029E9</v>
      </c>
      <c r="I507" s="1">
        <v>1.0</v>
      </c>
      <c r="J507" s="1" t="s">
        <v>35</v>
      </c>
      <c r="K507" s="2" t="s">
        <v>20</v>
      </c>
      <c r="L507" s="4">
        <v>2021.0</v>
      </c>
      <c r="M507" s="5">
        <v>41.93</v>
      </c>
      <c r="N507" s="6" t="str">
        <f t="shared" si="1"/>
        <v>2066010290</v>
      </c>
      <c r="O507" s="8">
        <v>8.46694E9</v>
      </c>
      <c r="P507" s="8" t="str">
        <f t="shared" si="2"/>
        <v> 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row>
    <row r="508" ht="15.75" customHeight="1">
      <c r="A508" s="1">
        <v>2.06601031E9</v>
      </c>
      <c r="B508" s="2">
        <v>7.318290009E9</v>
      </c>
      <c r="C508" s="3" t="s">
        <v>754</v>
      </c>
      <c r="D508" s="3" t="s">
        <v>755</v>
      </c>
      <c r="E508" s="3" t="s">
        <v>756</v>
      </c>
      <c r="F508" s="3" t="s">
        <v>17</v>
      </c>
      <c r="G508" s="3" t="s">
        <v>18</v>
      </c>
      <c r="H508" s="1">
        <v>2.06601031E9</v>
      </c>
      <c r="I508" s="1">
        <v>1.0</v>
      </c>
      <c r="J508" s="1" t="s">
        <v>19</v>
      </c>
      <c r="K508" s="2" t="s">
        <v>20</v>
      </c>
      <c r="L508" s="4">
        <v>2019.0</v>
      </c>
      <c r="M508" s="5">
        <v>12.25</v>
      </c>
      <c r="N508" s="6" t="str">
        <f t="shared" si="1"/>
        <v>2066010310</v>
      </c>
      <c r="O508" s="8">
        <v>7.318290009E9</v>
      </c>
      <c r="P508" s="8" t="str">
        <f t="shared" si="2"/>
        <v>ШТИФТ D.12 L=60 I=50.5, ДЛЯ ФИКСАЦИИ ДЕРЖАТЕЛЯ ГИБОЧНОГО ВАЛА , СТАЛЬНОЙ БЕЗ РЕЗЬБЫ-. ДЛЯ МАШИНЫ ГИБОЧНОЙ С АВТОМАТИЧЕСКИМ УПРАВЛЕНИЕМ,</v>
      </c>
    </row>
    <row r="509" ht="15.75" customHeight="1">
      <c r="A509" s="1">
        <v>2.06601033E9</v>
      </c>
      <c r="B509" s="2">
        <v>7.318290009E9</v>
      </c>
      <c r="C509" s="3" t="s">
        <v>757</v>
      </c>
      <c r="D509" s="3" t="s">
        <v>758</v>
      </c>
      <c r="E509" s="3" t="s">
        <v>759</v>
      </c>
      <c r="F509" s="3" t="s">
        <v>17</v>
      </c>
      <c r="G509" s="3" t="s">
        <v>18</v>
      </c>
      <c r="H509" s="1">
        <v>2.06601033E9</v>
      </c>
      <c r="I509" s="1">
        <v>1.0</v>
      </c>
      <c r="J509" s="1" t="s">
        <v>19</v>
      </c>
      <c r="K509" s="2" t="s">
        <v>20</v>
      </c>
      <c r="L509" s="4">
        <v>2018.0</v>
      </c>
      <c r="M509" s="5">
        <v>7.36</v>
      </c>
      <c r="N509" s="6" t="str">
        <f t="shared" si="1"/>
        <v>2066010330</v>
      </c>
      <c r="O509" s="8">
        <v>7.318290009E9</v>
      </c>
      <c r="P509"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row>
    <row r="510" ht="15.75" customHeight="1">
      <c r="A510" s="1">
        <v>2.06601033E9</v>
      </c>
      <c r="B510" s="2">
        <v>7.318290009E9</v>
      </c>
      <c r="C510" s="3" t="s">
        <v>757</v>
      </c>
      <c r="D510" s="3" t="s">
        <v>758</v>
      </c>
      <c r="E510" s="3" t="s">
        <v>759</v>
      </c>
      <c r="F510" s="3" t="s">
        <v>17</v>
      </c>
      <c r="G510" s="3" t="s">
        <v>18</v>
      </c>
      <c r="H510" s="1">
        <v>2.06601033E9</v>
      </c>
      <c r="I510" s="1">
        <v>1.0</v>
      </c>
      <c r="J510" s="1" t="s">
        <v>19</v>
      </c>
      <c r="K510" s="2" t="s">
        <v>20</v>
      </c>
      <c r="L510" s="4">
        <v>2019.0</v>
      </c>
      <c r="M510" s="5">
        <v>8.61</v>
      </c>
      <c r="N510" s="6" t="str">
        <f t="shared" si="1"/>
        <v>2066010330</v>
      </c>
      <c r="O510" s="8">
        <v>7.318290009E9</v>
      </c>
      <c r="P510"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row>
    <row r="511" ht="15.75" customHeight="1">
      <c r="A511" s="1">
        <v>2.06601033E9</v>
      </c>
      <c r="B511" s="2">
        <v>7.318290009E9</v>
      </c>
      <c r="C511" s="3" t="s">
        <v>757</v>
      </c>
      <c r="D511" s="3" t="s">
        <v>758</v>
      </c>
      <c r="E511" s="3" t="s">
        <v>760</v>
      </c>
      <c r="F511" s="3" t="s">
        <v>17</v>
      </c>
      <c r="G511" s="3" t="s">
        <v>18</v>
      </c>
      <c r="H511" s="1">
        <v>2.06601033E9</v>
      </c>
      <c r="I511" s="1">
        <v>1.0</v>
      </c>
      <c r="J511" s="1" t="s">
        <v>19</v>
      </c>
      <c r="K511" s="2" t="s">
        <v>20</v>
      </c>
      <c r="L511" s="4">
        <v>2019.0</v>
      </c>
      <c r="M511" s="5">
        <v>8.61</v>
      </c>
      <c r="N511" s="6" t="str">
        <f t="shared" si="1"/>
        <v>2066010330</v>
      </c>
      <c r="O511" s="8">
        <v>7.318290009E9</v>
      </c>
      <c r="P511"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 ДЛЯ МАШИНЫ ГИБОЧНОЙ С АВТОМАТИЧЕСКИМ УПРАВЛЕНИЕМ,</v>
      </c>
    </row>
    <row r="512" ht="15.75" customHeight="1">
      <c r="A512" s="1">
        <v>2.06601034E9</v>
      </c>
      <c r="B512" s="2">
        <v>7.318220009E9</v>
      </c>
      <c r="C512" s="3"/>
      <c r="D512" s="3" t="s">
        <v>761</v>
      </c>
      <c r="E512" s="3" t="s">
        <v>762</v>
      </c>
      <c r="F512" s="3" t="s">
        <v>17</v>
      </c>
      <c r="G512" s="3" t="s">
        <v>18</v>
      </c>
      <c r="H512" s="1">
        <v>2.06601034E9</v>
      </c>
      <c r="I512" s="1">
        <v>2.0</v>
      </c>
      <c r="J512" s="1" t="s">
        <v>35</v>
      </c>
      <c r="K512" s="2" t="s">
        <v>20</v>
      </c>
      <c r="L512" s="4">
        <v>2021.0</v>
      </c>
      <c r="M512" s="5">
        <v>6.16</v>
      </c>
      <c r="N512" s="6" t="str">
        <f t="shared" si="1"/>
        <v>2066010340</v>
      </c>
      <c r="O512" s="8">
        <v>7.318220009E9</v>
      </c>
      <c r="P512" s="8" t="str">
        <f t="shared" si="2"/>
        <v> СТАЛЬНАЯ ПРОСТАВКА (ТОЧЕНИЕ, СВЕРЛЕНИЕ). ДИАМЕТР 30 ММ, ТОЛЩИНА 3 ММ</v>
      </c>
    </row>
    <row r="513" ht="15.75" customHeight="1">
      <c r="A513" s="1">
        <v>2.06601062E9</v>
      </c>
      <c r="B513" s="2">
        <v>7.318190009E9</v>
      </c>
      <c r="C513" s="3" t="s">
        <v>763</v>
      </c>
      <c r="D513" s="3" t="s">
        <v>764</v>
      </c>
      <c r="E513" s="3" t="s">
        <v>765</v>
      </c>
      <c r="F513" s="3" t="s">
        <v>17</v>
      </c>
      <c r="G513" s="3" t="s">
        <v>18</v>
      </c>
      <c r="H513" s="1">
        <v>2.06601062E9</v>
      </c>
      <c r="I513" s="1">
        <v>2.0</v>
      </c>
      <c r="J513" s="1" t="s">
        <v>19</v>
      </c>
      <c r="K513" s="2" t="s">
        <v>20</v>
      </c>
      <c r="L513" s="4">
        <v>2016.0</v>
      </c>
      <c r="M513" s="5">
        <v>9.4</v>
      </c>
      <c r="N513" s="6" t="str">
        <f t="shared" si="1"/>
        <v>2066010620</v>
      </c>
      <c r="O513" s="8">
        <v>7.318190009E9</v>
      </c>
      <c r="P513" s="8" t="str">
        <f t="shared" si="2"/>
        <v> </v>
      </c>
    </row>
    <row r="514" ht="15.75" customHeight="1">
      <c r="A514" s="1">
        <v>2.06601062E9</v>
      </c>
      <c r="B514" s="2">
        <v>7.318190009E9</v>
      </c>
      <c r="C514" s="3" t="s">
        <v>766</v>
      </c>
      <c r="D514" s="3" t="s">
        <v>764</v>
      </c>
      <c r="E514" s="3" t="s">
        <v>767</v>
      </c>
      <c r="F514" s="3" t="s">
        <v>17</v>
      </c>
      <c r="G514" s="3" t="s">
        <v>18</v>
      </c>
      <c r="H514" s="1">
        <v>2.06601062E9</v>
      </c>
      <c r="I514" s="1">
        <v>1.0</v>
      </c>
      <c r="J514" s="1" t="s">
        <v>19</v>
      </c>
      <c r="K514" s="2" t="s">
        <v>20</v>
      </c>
      <c r="L514" s="4">
        <v>2020.0</v>
      </c>
      <c r="M514" s="5">
        <v>13.51</v>
      </c>
      <c r="N514" s="6" t="str">
        <f t="shared" si="1"/>
        <v>2066010620</v>
      </c>
      <c r="O514" s="8">
        <v>7.318190009E9</v>
      </c>
      <c r="P514" s="8" t="str">
        <f t="shared" si="2"/>
        <v>СТАЛЬНОЙ ПАЛЕЦ С РЕЗЬБОЙ М10 ДЛИННОЙ 131 ММ. , ДЛЯ МАШИНЫ ГИБОЧНОЙ FORMULA 14</v>
      </c>
    </row>
    <row r="515" ht="15.75" customHeight="1">
      <c r="A515" s="1">
        <v>2.06602009E9</v>
      </c>
      <c r="B515" s="2">
        <v>7.419999E9</v>
      </c>
      <c r="C515" s="3" t="s">
        <v>768</v>
      </c>
      <c r="D515" s="3" t="s">
        <v>769</v>
      </c>
      <c r="E515" s="3" t="s">
        <v>770</v>
      </c>
      <c r="F515" s="3" t="s">
        <v>17</v>
      </c>
      <c r="G515" s="3" t="s">
        <v>18</v>
      </c>
      <c r="H515" s="1">
        <v>2.06602009E9</v>
      </c>
      <c r="I515" s="1">
        <v>2.0</v>
      </c>
      <c r="J515" s="1" t="s">
        <v>19</v>
      </c>
      <c r="K515" s="2" t="s">
        <v>20</v>
      </c>
      <c r="L515" s="4">
        <v>2018.0</v>
      </c>
      <c r="M515" s="5">
        <v>58.535</v>
      </c>
      <c r="N515" s="6" t="str">
        <f t="shared" si="1"/>
        <v>2066020090</v>
      </c>
      <c r="O515" s="8">
        <v>7.419999E9</v>
      </c>
      <c r="P515" s="8" t="str">
        <f t="shared" si="2"/>
        <v>ВТУЛКА БРОНЗОВАЯ УПЛОТНИТЕЛЬНАЯ, ДИАМ 65/55ММ, ВЫСОТА 12 ММ, ДЛЯ УЗЛА РЕЗКИ АРМАТУРНОЙ СТАЛЬНОЙ ПРОВОЛОКИ В ГИБОЧНОЙ СТАНКЕ FORMULA 14</v>
      </c>
    </row>
    <row r="516" ht="15.75" customHeight="1">
      <c r="A516" s="1">
        <v>2.06602009E9</v>
      </c>
      <c r="B516" s="2">
        <v>7.419999E9</v>
      </c>
      <c r="C516" s="3" t="s">
        <v>768</v>
      </c>
      <c r="D516" s="3" t="s">
        <v>769</v>
      </c>
      <c r="E516" s="3" t="s">
        <v>770</v>
      </c>
      <c r="F516" s="3" t="s">
        <v>17</v>
      </c>
      <c r="G516" s="3" t="s">
        <v>18</v>
      </c>
      <c r="H516" s="1">
        <v>2.06602009E9</v>
      </c>
      <c r="I516" s="1">
        <v>2.0</v>
      </c>
      <c r="J516" s="1" t="s">
        <v>19</v>
      </c>
      <c r="K516" s="2" t="s">
        <v>20</v>
      </c>
      <c r="L516" s="4">
        <v>2017.0</v>
      </c>
      <c r="M516" s="5">
        <v>57.475</v>
      </c>
      <c r="N516" s="6" t="str">
        <f t="shared" si="1"/>
        <v>2066020090</v>
      </c>
      <c r="O516" s="8">
        <v>7.419999E9</v>
      </c>
      <c r="P516" s="8" t="str">
        <f t="shared" si="2"/>
        <v>ВТУЛКА БРОНЗОВАЯ УПЛОТНИТЕЛЬНАЯ, ДИАМ 65/55ММ, ВЫСОТА 12 ММ, ДЛЯ УЗЛА РЕЗКИ АРМАТУРНОЙ СТАЛЬНОЙ ПРОВОЛОКИ В ГИБОЧНОЙ СТАНКЕ FORMULA 14</v>
      </c>
    </row>
    <row r="517" ht="15.75" customHeight="1">
      <c r="A517" s="1">
        <v>2.06602009E9</v>
      </c>
      <c r="B517" s="2">
        <v>7.419999E9</v>
      </c>
      <c r="C517" s="3" t="s">
        <v>768</v>
      </c>
      <c r="D517" s="3" t="s">
        <v>769</v>
      </c>
      <c r="E517" s="3" t="s">
        <v>771</v>
      </c>
      <c r="F517" s="3" t="s">
        <v>17</v>
      </c>
      <c r="G517" s="3" t="s">
        <v>18</v>
      </c>
      <c r="H517" s="1">
        <v>2.06602009E9</v>
      </c>
      <c r="I517" s="1">
        <v>2.0</v>
      </c>
      <c r="J517" s="1" t="s">
        <v>35</v>
      </c>
      <c r="K517" s="2" t="s">
        <v>20</v>
      </c>
      <c r="L517" s="4">
        <v>2021.0</v>
      </c>
      <c r="M517" s="5">
        <v>75.95</v>
      </c>
      <c r="N517" s="6" t="str">
        <f t="shared" si="1"/>
        <v>2066020090</v>
      </c>
      <c r="O517" s="8">
        <v>7.419999E9</v>
      </c>
      <c r="P517" s="8" t="str">
        <f t="shared" si="2"/>
        <v> ВТУЛКА БРОНЗОВАЯ УПЛОТНИТЕЛЬНАЯ, ДИАМ 65/55ММ, ВЫСОТА 12 ММ, ДЛЯ УЗЛА РЕЗКИ АРМАТУРНОЙ СТАЛЬНОЙ ПРОВОЛОКИ В ГИБОЧНОЙ СТАНКЕ FORMULA 14</v>
      </c>
    </row>
    <row r="518" ht="15.75" customHeight="1">
      <c r="A518" s="1">
        <v>2.06602009E9</v>
      </c>
      <c r="B518" s="2">
        <v>7.419999E9</v>
      </c>
      <c r="C518" s="3" t="s">
        <v>772</v>
      </c>
      <c r="D518" s="3" t="s">
        <v>769</v>
      </c>
      <c r="E518" s="3" t="s">
        <v>770</v>
      </c>
      <c r="F518" s="3" t="s">
        <v>17</v>
      </c>
      <c r="G518" s="3" t="s">
        <v>18</v>
      </c>
      <c r="H518" s="1">
        <v>2.06602009E9</v>
      </c>
      <c r="I518" s="1">
        <v>1.0</v>
      </c>
      <c r="J518" s="1" t="s">
        <v>19</v>
      </c>
      <c r="K518" s="2" t="s">
        <v>20</v>
      </c>
      <c r="L518" s="4">
        <v>2019.0</v>
      </c>
      <c r="M518" s="5">
        <v>75.95</v>
      </c>
      <c r="N518" s="6" t="str">
        <f t="shared" si="1"/>
        <v>2066020090</v>
      </c>
      <c r="O518" s="8">
        <v>7.419999E9</v>
      </c>
      <c r="P518" s="8" t="str">
        <f t="shared" si="2"/>
        <v>ВТУЛКА БРОНЗОВАЯ УПЛОТНИТЕЛЬНАЯ, ДИАМ 65/55ММ, ВЫСОТА 12 ММ, ДЛЯ УЗЛА РЕЗКИ АРМАТУРНОЙ СТАЛЬНОЙ ПРОВОЛОКИ В ГИБОЧНОЙ СТАНКЕ FORMULA 14</v>
      </c>
    </row>
    <row r="519" ht="15.75" customHeight="1">
      <c r="A519" s="1">
        <v>2.0660201E9</v>
      </c>
      <c r="B519" s="2">
        <v>7.419999E9</v>
      </c>
      <c r="C519" s="3" t="s">
        <v>773</v>
      </c>
      <c r="D519" s="3" t="s">
        <v>774</v>
      </c>
      <c r="E519" s="3" t="s">
        <v>775</v>
      </c>
      <c r="F519" s="3" t="s">
        <v>17</v>
      </c>
      <c r="G519" s="3" t="s">
        <v>18</v>
      </c>
      <c r="H519" s="1">
        <v>2.0660201E9</v>
      </c>
      <c r="I519" s="1">
        <v>1.0</v>
      </c>
      <c r="J519" s="1" t="s">
        <v>19</v>
      </c>
      <c r="K519" s="2" t="s">
        <v>20</v>
      </c>
      <c r="L519" s="4">
        <v>2020.0</v>
      </c>
      <c r="M519" s="5">
        <v>13.51</v>
      </c>
      <c r="N519" s="6" t="str">
        <f t="shared" si="1"/>
        <v>2066020100</v>
      </c>
      <c r="O519" s="8" t="s">
        <v>776</v>
      </c>
      <c r="P519" s="8" t="str">
        <f t="shared" si="2"/>
        <v>СОЕДИНИТЕЛЬНОЯ ВТУЛКА, СОЕДИНЯЕТ ДИАМЕТРЫ D36 НА D26 ВЫСОТА 20 ММ. МАТЕРИАЛ ЛАТУНЬ, СПОСОБ ИЗГОТОВЛЕНИЯ ТОЧЕНИЕ.ДЛЯ МАШИНЫ ГИБОЧНОЙ FORMULA 14</v>
      </c>
    </row>
    <row r="520" ht="15.75" customHeight="1">
      <c r="A520" s="1">
        <v>2.06602011E9</v>
      </c>
      <c r="B520" s="2">
        <v>7.318290009E9</v>
      </c>
      <c r="C520" s="3" t="s">
        <v>777</v>
      </c>
      <c r="D520" s="3" t="s">
        <v>778</v>
      </c>
      <c r="E520" s="3" t="s">
        <v>779</v>
      </c>
      <c r="F520" s="3" t="s">
        <v>17</v>
      </c>
      <c r="G520" s="3" t="s">
        <v>18</v>
      </c>
      <c r="H520" s="1">
        <v>2.06602011E9</v>
      </c>
      <c r="I520" s="1">
        <v>1.0</v>
      </c>
      <c r="J520" s="1" t="s">
        <v>19</v>
      </c>
      <c r="K520" s="2" t="s">
        <v>20</v>
      </c>
      <c r="L520" s="4">
        <v>2020.0</v>
      </c>
      <c r="M520" s="5">
        <v>26.53</v>
      </c>
      <c r="N520" s="6" t="str">
        <f t="shared" si="1"/>
        <v>2066020110</v>
      </c>
      <c r="O520" s="8">
        <v>7.318290009E9</v>
      </c>
      <c r="P520" s="8" t="str">
        <f t="shared" si="2"/>
        <v>ШТИФТ (ПАЛЕЦ) СТАЛЬНОЙ БЕЗ РЕЗЬБЫ , ДЛЯ СОЕДИНЕНИЯ ВТУЛКИ С ВАЛОМ ДВИГАТЕЛЯДЛЯ МАШИНЫ ГИБОЧНОЙ FORMULA 14</v>
      </c>
    </row>
    <row r="521" ht="15.75" customHeight="1">
      <c r="A521" s="1">
        <v>2.06602012E9</v>
      </c>
      <c r="B521" s="2">
        <v>8.46694E9</v>
      </c>
      <c r="C521" s="3" t="s">
        <v>780</v>
      </c>
      <c r="D521" s="3" t="s">
        <v>781</v>
      </c>
      <c r="E521" s="3" t="s">
        <v>782</v>
      </c>
      <c r="F521" s="3" t="s">
        <v>17</v>
      </c>
      <c r="G521" s="3" t="s">
        <v>18</v>
      </c>
      <c r="H521" s="1">
        <v>2.06602012E9</v>
      </c>
      <c r="I521" s="1">
        <v>1.0</v>
      </c>
      <c r="J521" s="1" t="s">
        <v>19</v>
      </c>
      <c r="K521" s="2" t="s">
        <v>20</v>
      </c>
      <c r="L521" s="4">
        <v>2017.0</v>
      </c>
      <c r="M521" s="5">
        <v>203.94</v>
      </c>
      <c r="N521" s="6" t="str">
        <f t="shared" si="1"/>
        <v>2066020120</v>
      </c>
      <c r="O521" s="8">
        <v>8.46694E9</v>
      </c>
      <c r="P521" s="8" t="str">
        <f t="shared" si="2"/>
        <v>ДЕРЖАТЕЛЬ СТАЛЬНОЙ НОЖЕВОГО РЫЧАГА DI 65 ГИБОЧНОГО СТАНКА FORMELA 14</v>
      </c>
    </row>
    <row r="522" ht="15.75" customHeight="1">
      <c r="A522" s="1">
        <v>2.06602012E9</v>
      </c>
      <c r="B522" s="2">
        <v>8.46694E9</v>
      </c>
      <c r="C522" s="3" t="s">
        <v>780</v>
      </c>
      <c r="D522" s="3" t="s">
        <v>781</v>
      </c>
      <c r="E522" s="3" t="s">
        <v>782</v>
      </c>
      <c r="F522" s="3" t="s">
        <v>17</v>
      </c>
      <c r="G522" s="3" t="s">
        <v>18</v>
      </c>
      <c r="H522" s="1">
        <v>2.06602012E9</v>
      </c>
      <c r="I522" s="1">
        <v>1.0</v>
      </c>
      <c r="J522" s="1" t="s">
        <v>19</v>
      </c>
      <c r="K522" s="2" t="s">
        <v>20</v>
      </c>
      <c r="L522" s="4">
        <v>2019.0</v>
      </c>
      <c r="M522" s="5">
        <v>242.34</v>
      </c>
      <c r="N522" s="6" t="str">
        <f t="shared" si="1"/>
        <v>2066020120</v>
      </c>
      <c r="O522" s="8">
        <v>8.46694E9</v>
      </c>
      <c r="P522" s="8" t="str">
        <f t="shared" si="2"/>
        <v>ДЕРЖАТЕЛЬ СТАЛЬНОЙ НОЖЕВОГО РЫЧАГА DI 65 ГИБОЧНОГО СТАНКА FORMELA 14</v>
      </c>
    </row>
    <row r="523" ht="15.75" customHeight="1">
      <c r="A523" s="1">
        <v>2.06602013E9</v>
      </c>
      <c r="B523" s="2">
        <v>8.2081E9</v>
      </c>
      <c r="C523" s="3" t="s">
        <v>783</v>
      </c>
      <c r="D523" s="3" t="s">
        <v>784</v>
      </c>
      <c r="E523" s="3" t="s">
        <v>785</v>
      </c>
      <c r="F523" s="3" t="s">
        <v>17</v>
      </c>
      <c r="G523" s="3" t="s">
        <v>18</v>
      </c>
      <c r="H523" s="1">
        <v>2.06602013E9</v>
      </c>
      <c r="I523" s="1">
        <v>2.0</v>
      </c>
      <c r="J523" s="1" t="s">
        <v>19</v>
      </c>
      <c r="K523" s="2" t="s">
        <v>20</v>
      </c>
      <c r="L523" s="4">
        <v>2017.0</v>
      </c>
      <c r="M523" s="5">
        <v>203.94</v>
      </c>
      <c r="N523" s="6" t="str">
        <f t="shared" si="1"/>
        <v>2066020130</v>
      </c>
      <c r="O523" s="8">
        <v>8.2081E9</v>
      </c>
      <c r="P523"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4" ht="15.75" customHeight="1">
      <c r="A524" s="1">
        <v>2.06602013E9</v>
      </c>
      <c r="B524" s="2">
        <v>8.2081E9</v>
      </c>
      <c r="C524" s="3" t="s">
        <v>783</v>
      </c>
      <c r="D524" s="3" t="s">
        <v>784</v>
      </c>
      <c r="E524" s="3" t="s">
        <v>786</v>
      </c>
      <c r="F524" s="3" t="s">
        <v>17</v>
      </c>
      <c r="G524" s="3" t="s">
        <v>18</v>
      </c>
      <c r="H524" s="1">
        <v>2.06602013E9</v>
      </c>
      <c r="I524" s="1">
        <v>2.0</v>
      </c>
      <c r="J524" s="1" t="s">
        <v>19</v>
      </c>
      <c r="K524" s="2" t="s">
        <v>20</v>
      </c>
      <c r="L524" s="4">
        <v>2017.0</v>
      </c>
      <c r="M524" s="5">
        <v>203.94</v>
      </c>
      <c r="N524" s="6" t="str">
        <f t="shared" si="1"/>
        <v>2066020130</v>
      </c>
      <c r="O524" s="8">
        <v>8.2081E9</v>
      </c>
      <c r="P524" s="8" t="str">
        <f t="shared" si="2"/>
        <v>НОЖ ФИКСИРОВАННЫЙ СТАЛЬНОЙ ДЛЯ РЕЗКИ ДВУХ БУХТ ПРОВОЛОКИ ДИАМ.6 И 8ММ, ДЛЯ УСТАНОВКИ В УЗЕЛ РЕЗКИДЛЯ ГИБОЧНО-ПРАВИЛЬНО-ОТРЕЗНОГО СТАНКА RETA 13</v>
      </c>
    </row>
    <row r="525" ht="15.75" customHeight="1">
      <c r="A525" s="1">
        <v>2.06602013E9</v>
      </c>
      <c r="B525" s="2">
        <v>8.2081E9</v>
      </c>
      <c r="C525" s="3" t="s">
        <v>783</v>
      </c>
      <c r="D525" s="3" t="s">
        <v>784</v>
      </c>
      <c r="E525" s="3" t="s">
        <v>787</v>
      </c>
      <c r="F525" s="3" t="s">
        <v>17</v>
      </c>
      <c r="G525" s="3" t="s">
        <v>18</v>
      </c>
      <c r="H525" s="1">
        <v>2.06602013E9</v>
      </c>
      <c r="I525" s="1">
        <v>2.0</v>
      </c>
      <c r="J525" s="1" t="s">
        <v>19</v>
      </c>
      <c r="K525" s="2" t="s">
        <v>20</v>
      </c>
      <c r="L525" s="4">
        <v>2017.0</v>
      </c>
      <c r="M525" s="5">
        <v>203.94</v>
      </c>
      <c r="N525" s="6" t="str">
        <f t="shared" si="1"/>
        <v>2066020130</v>
      </c>
      <c r="O525" s="8">
        <v>8.2081E9</v>
      </c>
      <c r="P525" s="8" t="str">
        <f t="shared" si="2"/>
        <v>НОЖ ФИКСИРОВАННЫЙ D.6, D.8, НЕПОДВИЖНЫЙ, ЗАКРЕПЛЕН НА СТАНКЕ В МЕСТЕ ОТРЕЗАНИЯ АРМАТУРЫ, ДЛЯ ГИБОЧНОГО СТАНКА FORMULA 14</v>
      </c>
    </row>
    <row r="526" ht="15.75" customHeight="1">
      <c r="A526" s="1">
        <v>2.06602013E9</v>
      </c>
      <c r="B526" s="2">
        <v>8.2081E9</v>
      </c>
      <c r="C526" s="3" t="s">
        <v>783</v>
      </c>
      <c r="D526" s="3" t="s">
        <v>784</v>
      </c>
      <c r="E526" s="3" t="s">
        <v>785</v>
      </c>
      <c r="F526" s="3" t="s">
        <v>17</v>
      </c>
      <c r="G526" s="3" t="s">
        <v>18</v>
      </c>
      <c r="H526" s="1">
        <v>2.06602013E9</v>
      </c>
      <c r="I526" s="1">
        <v>2.0</v>
      </c>
      <c r="J526" s="1" t="s">
        <v>19</v>
      </c>
      <c r="K526" s="2" t="s">
        <v>20</v>
      </c>
      <c r="L526" s="4">
        <v>2016.0</v>
      </c>
      <c r="M526" s="5">
        <v>188.1</v>
      </c>
      <c r="N526" s="6" t="str">
        <f t="shared" si="1"/>
        <v>2066020130</v>
      </c>
      <c r="O526" s="8">
        <v>8.2081E9</v>
      </c>
      <c r="P526"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7" ht="15.75" customHeight="1">
      <c r="A527" s="1">
        <v>2.06602013E9</v>
      </c>
      <c r="B527" s="2">
        <v>8.2081E9</v>
      </c>
      <c r="C527" s="3" t="s">
        <v>783</v>
      </c>
      <c r="D527" s="3" t="s">
        <v>784</v>
      </c>
      <c r="E527" s="3" t="s">
        <v>788</v>
      </c>
      <c r="F527" s="3" t="s">
        <v>17</v>
      </c>
      <c r="G527" s="3" t="s">
        <v>18</v>
      </c>
      <c r="H527" s="1">
        <v>2.06602013E9</v>
      </c>
      <c r="I527" s="1">
        <v>1.0</v>
      </c>
      <c r="J527" s="1" t="s">
        <v>19</v>
      </c>
      <c r="K527" s="2" t="s">
        <v>20</v>
      </c>
      <c r="L527" s="4">
        <v>2018.0</v>
      </c>
      <c r="M527" s="5">
        <v>207.71</v>
      </c>
      <c r="N527" s="6" t="str">
        <f t="shared" si="1"/>
        <v>2066020130</v>
      </c>
      <c r="O527" s="8">
        <v>8.2081E9</v>
      </c>
      <c r="P527"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8" ht="15.75" customHeight="1">
      <c r="A528" s="1">
        <v>2.06602013E9</v>
      </c>
      <c r="B528" s="2">
        <v>8.2081E9</v>
      </c>
      <c r="C528" s="3" t="s">
        <v>783</v>
      </c>
      <c r="D528" s="3" t="s">
        <v>784</v>
      </c>
      <c r="E528" s="3" t="s">
        <v>789</v>
      </c>
      <c r="F528" s="3" t="s">
        <v>17</v>
      </c>
      <c r="G528" s="3" t="s">
        <v>18</v>
      </c>
      <c r="H528" s="1">
        <v>2.06602013E9</v>
      </c>
      <c r="I528" s="1">
        <v>1.0</v>
      </c>
      <c r="J528" s="1" t="s">
        <v>19</v>
      </c>
      <c r="K528" s="2" t="s">
        <v>20</v>
      </c>
      <c r="L528" s="4">
        <v>2017.0</v>
      </c>
      <c r="M528" s="5">
        <v>203.94</v>
      </c>
      <c r="N528" s="6" t="str">
        <f t="shared" si="1"/>
        <v>2066020130</v>
      </c>
      <c r="O528" s="8">
        <v>8.2081E9</v>
      </c>
      <c r="P528" s="8" t="str">
        <f t="shared" si="2"/>
        <v>НОЖ ФИКСИРОВАННЫЙ СТАЛЬНОЙ ДЛЯ РЕЗКИ ДВУХ БУХТ ПРОВОЛОКИ ДИАМ.6 И 8ММ, В КОМПЛЕКТЕ С КРЕПЕЖОМ ДЛЯ УСТАНОВКИ В УЗЕЛ РЕЗКИ ГИБОЧНОГО СТАНКА FORMULA 14</v>
      </c>
    </row>
    <row r="529" ht="15.75" customHeight="1">
      <c r="A529" s="1">
        <v>2.06602013E9</v>
      </c>
      <c r="B529" s="2">
        <v>8.2081E9</v>
      </c>
      <c r="C529" s="3" t="s">
        <v>783</v>
      </c>
      <c r="D529" s="3" t="s">
        <v>790</v>
      </c>
      <c r="E529" s="3" t="s">
        <v>791</v>
      </c>
      <c r="F529" s="3" t="s">
        <v>17</v>
      </c>
      <c r="G529" s="3" t="s">
        <v>18</v>
      </c>
      <c r="H529" s="1">
        <v>2.06602013E9</v>
      </c>
      <c r="I529" s="1">
        <v>1.0</v>
      </c>
      <c r="J529" s="1" t="s">
        <v>19</v>
      </c>
      <c r="K529" s="2" t="s">
        <v>20</v>
      </c>
      <c r="L529" s="4">
        <v>2020.0</v>
      </c>
      <c r="M529" s="5">
        <v>243.6</v>
      </c>
      <c r="N529" s="6" t="str">
        <f t="shared" si="1"/>
        <v>2066020130</v>
      </c>
      <c r="O529" s="8">
        <v>8.2081E9</v>
      </c>
      <c r="P529"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ДЛЯ МАШИНЫ ГИБОЧНОЙ С АВТОМАТИЧЕСКИМ УПРАВЛЕНИЕМ ЭЛЕКТРОФИЦИРОВАННОЙ, МОДЕЛЬ RETA 13</v>
      </c>
    </row>
    <row r="530" ht="15.75" customHeight="1">
      <c r="A530" s="1">
        <v>2.06602013E9</v>
      </c>
      <c r="B530" s="2">
        <v>8.2081E9</v>
      </c>
      <c r="C530" s="3" t="s">
        <v>783</v>
      </c>
      <c r="D530" s="3" t="s">
        <v>790</v>
      </c>
      <c r="E530" s="3" t="s">
        <v>792</v>
      </c>
      <c r="F530" s="3" t="s">
        <v>17</v>
      </c>
      <c r="G530" s="3" t="s">
        <v>18</v>
      </c>
      <c r="H530" s="1">
        <v>2.06602013E9</v>
      </c>
      <c r="I530" s="1">
        <v>3.0</v>
      </c>
      <c r="J530" s="1" t="s">
        <v>35</v>
      </c>
      <c r="K530" s="2" t="s">
        <v>20</v>
      </c>
      <c r="L530" s="4">
        <v>2021.0</v>
      </c>
      <c r="M530" s="5">
        <v>243.6</v>
      </c>
      <c r="N530" s="6" t="str">
        <f t="shared" si="1"/>
        <v>2066020130</v>
      </c>
      <c r="O530" s="8">
        <v>8.2081E9</v>
      </c>
      <c r="P530"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 ДЛЯ МАШИНЫ ГИБОЧНОЙ С АВТОМАТИЧЕСКИМ УПРАВЛЕНИЕМ ЭЛЕКТРОФИЦИРОВАННОЙ, МОДЕЛЬ RETA 13</v>
      </c>
    </row>
    <row r="531" ht="15.75" customHeight="1">
      <c r="A531" s="1">
        <v>2.06602014E9</v>
      </c>
      <c r="B531" s="2">
        <v>8.2081E9</v>
      </c>
      <c r="C531" s="3" t="s">
        <v>793</v>
      </c>
      <c r="D531" s="3" t="s">
        <v>794</v>
      </c>
      <c r="E531" s="3" t="s">
        <v>795</v>
      </c>
      <c r="F531" s="3" t="s">
        <v>17</v>
      </c>
      <c r="G531" s="3" t="s">
        <v>18</v>
      </c>
      <c r="H531" s="1">
        <v>2.06602014E9</v>
      </c>
      <c r="I531" s="1">
        <v>2.0</v>
      </c>
      <c r="J531" s="1" t="s">
        <v>19</v>
      </c>
      <c r="K531" s="2" t="s">
        <v>20</v>
      </c>
      <c r="L531" s="4">
        <v>2017.0</v>
      </c>
      <c r="M531" s="5">
        <v>203.94</v>
      </c>
      <c r="N531" s="6" t="str">
        <f t="shared" si="1"/>
        <v>2066020140</v>
      </c>
      <c r="O531" s="8">
        <v>8.2081E9</v>
      </c>
      <c r="P531" s="8" t="str">
        <f t="shared" si="2"/>
        <v>НОЖ ФИКСИРОВАННЫЙ D=6 D=8 (ЧАСТЬ СИСТЕМЫ РЕЗКИ) ДЛЯ ОДНОВРЕМЕННОЙ РАБОТЫ ИЗ ОДНОЙ БУХТЫДЛЯ ГИБОЧНО-ПРАВИЛЬНО-ОТРЕЗНОГО СТАНКА RETA 13</v>
      </c>
    </row>
    <row r="532" ht="15.75" customHeight="1">
      <c r="A532" s="1">
        <v>2.06602014E9</v>
      </c>
      <c r="B532" s="2">
        <v>8.2081E9</v>
      </c>
      <c r="C532" s="3" t="s">
        <v>793</v>
      </c>
      <c r="D532" s="3" t="s">
        <v>794</v>
      </c>
      <c r="E532" s="3" t="s">
        <v>795</v>
      </c>
      <c r="F532" s="3" t="s">
        <v>17</v>
      </c>
      <c r="G532" s="3" t="s">
        <v>18</v>
      </c>
      <c r="H532" s="1">
        <v>2.06602014E9</v>
      </c>
      <c r="I532" s="1">
        <v>2.0</v>
      </c>
      <c r="J532" s="1" t="s">
        <v>19</v>
      </c>
      <c r="K532" s="2" t="s">
        <v>20</v>
      </c>
      <c r="L532" s="4">
        <v>2020.0</v>
      </c>
      <c r="M532" s="5">
        <v>243.6</v>
      </c>
      <c r="N532" s="6" t="str">
        <f t="shared" si="1"/>
        <v>2066020140</v>
      </c>
      <c r="O532" s="8">
        <v>8.2081E9</v>
      </c>
      <c r="P532" s="8" t="str">
        <f t="shared" si="2"/>
        <v>НОЖ ФИКСИРОВАННЫЙ D=6 D=8 (ЧАСТЬ СИСТЕМЫ РЕЗКИ) ДЛЯ ОДНОВРЕМЕННОЙ РАБОТЫ ИЗ ОДНОЙ БУХТЫДЛЯ ГИБОЧНО-ПРАВИЛЬНО-ОТРЕЗНОГО СТАНКА RETA 13</v>
      </c>
    </row>
    <row r="533" ht="15.75" customHeight="1">
      <c r="A533" s="1">
        <v>2.06602014E9</v>
      </c>
      <c r="B533" s="2">
        <v>8.2081E9</v>
      </c>
      <c r="C533" s="3" t="s">
        <v>793</v>
      </c>
      <c r="D533" s="3" t="s">
        <v>794</v>
      </c>
      <c r="E533" s="3" t="s">
        <v>795</v>
      </c>
      <c r="F533" s="3" t="s">
        <v>17</v>
      </c>
      <c r="G533" s="3" t="s">
        <v>18</v>
      </c>
      <c r="H533" s="1">
        <v>2.06602014E9</v>
      </c>
      <c r="I533" s="1">
        <v>1.0</v>
      </c>
      <c r="J533" s="1" t="s">
        <v>19</v>
      </c>
      <c r="K533" s="2" t="s">
        <v>20</v>
      </c>
      <c r="L533" s="4">
        <v>2019.0</v>
      </c>
      <c r="M533" s="5">
        <v>243.6</v>
      </c>
      <c r="N533" s="6" t="str">
        <f t="shared" si="1"/>
        <v>2066020140</v>
      </c>
      <c r="O533" s="8">
        <v>8.2081E9</v>
      </c>
      <c r="P533" s="8" t="str">
        <f t="shared" si="2"/>
        <v>НОЖ ФИКСИРОВАННЫЙ D=6 D=8 (ЧАСТЬ СИСТЕМЫ РЕЗКИ) ДЛЯ ОДНОВРЕМЕННОЙ РАБОТЫ ИЗ ОДНОЙ БУХТЫДЛЯ ГИБОЧНО-ПРАВИЛЬНО-ОТРЕЗНОГО СТАНКА RETA 13</v>
      </c>
    </row>
    <row r="534" ht="15.75" customHeight="1">
      <c r="A534" s="1">
        <v>2.06602014E9</v>
      </c>
      <c r="B534" s="2">
        <v>8.2081E9</v>
      </c>
      <c r="C534" s="3" t="s">
        <v>793</v>
      </c>
      <c r="D534" s="3" t="s">
        <v>794</v>
      </c>
      <c r="E534" s="3" t="s">
        <v>796</v>
      </c>
      <c r="F534" s="3" t="s">
        <v>17</v>
      </c>
      <c r="G534" s="3" t="s">
        <v>18</v>
      </c>
      <c r="H534" s="1">
        <v>2.06602014E9</v>
      </c>
      <c r="I534" s="1">
        <v>2.0</v>
      </c>
      <c r="J534" s="1" t="s">
        <v>35</v>
      </c>
      <c r="K534" s="2" t="s">
        <v>20</v>
      </c>
      <c r="L534" s="4">
        <v>2021.0</v>
      </c>
      <c r="M534" s="5">
        <v>243.6</v>
      </c>
      <c r="N534" s="6" t="str">
        <f t="shared" si="1"/>
        <v>2066020140</v>
      </c>
      <c r="O534" s="8">
        <v>8.2081E9</v>
      </c>
      <c r="P534" s="8" t="str">
        <f t="shared" si="2"/>
        <v>НОЖ ФИКСИРОВАННЫЙ D=6 D=8 (ЧАСТЬ СИСТЕМЫ РЕЗКИ) ДЛЯ ОДНОВРЕМЕННОЙ РАБОТЫ ИЗ ОДНОЙ БУХТЫ. ДЛЯ МАШИНЫ ГИБОЧНОЙ С АВТОМАТИЧЕСКИМ УПРАВЛЕНИЕМ ЭЛЕКТРОФИЦИРОВАННОЙ FORMULA 14.</v>
      </c>
    </row>
    <row r="535" ht="15.75" customHeight="1">
      <c r="A535" s="1">
        <v>2.06602015E9</v>
      </c>
      <c r="B535" s="2">
        <v>8.2081E9</v>
      </c>
      <c r="C535" s="3" t="s">
        <v>797</v>
      </c>
      <c r="D535" s="3" t="s">
        <v>794</v>
      </c>
      <c r="E535" s="3" t="s">
        <v>798</v>
      </c>
      <c r="F535" s="3" t="s">
        <v>17</v>
      </c>
      <c r="G535" s="3" t="s">
        <v>18</v>
      </c>
      <c r="H535" s="1">
        <v>2.06602015E9</v>
      </c>
      <c r="I535" s="1">
        <v>2.0</v>
      </c>
      <c r="J535" s="1" t="s">
        <v>19</v>
      </c>
      <c r="K535" s="2" t="s">
        <v>20</v>
      </c>
      <c r="L535" s="4">
        <v>2017.0</v>
      </c>
      <c r="M535" s="5">
        <v>203.94</v>
      </c>
      <c r="N535" s="6" t="str">
        <f t="shared" si="1"/>
        <v>2066020150</v>
      </c>
      <c r="O535" s="8">
        <v>8.2081E9</v>
      </c>
      <c r="P535" s="8" t="str">
        <f t="shared" si="2"/>
        <v>НОЖ ФИКСИРОВАННЫЙ D=10 D=12 (ЧАСТЬ СИСТЕМЫ РЕЗКИ) ДЛЯ ОДНОВРЕМЕННОЙ РАБОТЫ ИЗ ОДНОЙ БУХТЫДЛЯ ГИБОЧНО-ПРАВИЛЬНО-ОТРЕЗНОГО СТАНКА RETA 13.</v>
      </c>
    </row>
    <row r="536" ht="15.75" customHeight="1">
      <c r="A536" s="1">
        <v>2.06602018E9</v>
      </c>
      <c r="B536" s="2">
        <v>8.2081E9</v>
      </c>
      <c r="C536" s="3" t="s">
        <v>799</v>
      </c>
      <c r="D536" s="3" t="s">
        <v>800</v>
      </c>
      <c r="E536" s="3" t="s">
        <v>801</v>
      </c>
      <c r="F536" s="3" t="s">
        <v>17</v>
      </c>
      <c r="G536" s="3" t="s">
        <v>18</v>
      </c>
      <c r="H536" s="1">
        <v>2.06602018E9</v>
      </c>
      <c r="I536" s="1">
        <v>2.0</v>
      </c>
      <c r="J536" s="1" t="s">
        <v>19</v>
      </c>
      <c r="K536" s="2" t="s">
        <v>20</v>
      </c>
      <c r="L536" s="4">
        <v>2016.0</v>
      </c>
      <c r="M536" s="5">
        <v>171.0</v>
      </c>
      <c r="N536" s="6" t="str">
        <f t="shared" si="1"/>
        <v>2066020180</v>
      </c>
      <c r="O536" s="8">
        <v>8.2081E9</v>
      </c>
      <c r="P536" s="8" t="str">
        <f t="shared" si="2"/>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row>
    <row r="537" ht="15.75" customHeight="1">
      <c r="A537" s="1">
        <v>2.06602018E9</v>
      </c>
      <c r="B537" s="2">
        <v>8.2081E9</v>
      </c>
      <c r="C537" s="3" t="s">
        <v>799</v>
      </c>
      <c r="D537" s="3" t="s">
        <v>802</v>
      </c>
      <c r="E537" s="3" t="s">
        <v>801</v>
      </c>
      <c r="F537" s="3" t="s">
        <v>17</v>
      </c>
      <c r="G537" s="3" t="s">
        <v>18</v>
      </c>
      <c r="H537" s="1">
        <v>2.06602018E9</v>
      </c>
      <c r="I537" s="1">
        <v>3.0</v>
      </c>
      <c r="J537" s="1" t="s">
        <v>35</v>
      </c>
      <c r="K537" s="2" t="s">
        <v>20</v>
      </c>
      <c r="L537" s="4">
        <v>2021.0</v>
      </c>
      <c r="M537" s="5">
        <v>243.6</v>
      </c>
      <c r="N537" s="6" t="str">
        <f t="shared" si="1"/>
        <v>2066020180</v>
      </c>
      <c r="O537" s="8">
        <v>8.2081E9</v>
      </c>
      <c r="P537" s="8" t="str">
        <f t="shared" si="2"/>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row>
    <row r="538" ht="15.75" customHeight="1">
      <c r="A538" s="1">
        <v>2.06602018E9</v>
      </c>
      <c r="B538" s="2">
        <v>8.2081E9</v>
      </c>
      <c r="C538" s="3"/>
      <c r="D538" s="3" t="s">
        <v>802</v>
      </c>
      <c r="E538" s="3" t="s">
        <v>803</v>
      </c>
      <c r="F538" s="3" t="s">
        <v>17</v>
      </c>
      <c r="G538" s="3" t="s">
        <v>18</v>
      </c>
      <c r="H538" s="1">
        <v>2.06602018E9</v>
      </c>
      <c r="I538" s="1">
        <v>1.0</v>
      </c>
      <c r="J538" s="1" t="s">
        <v>35</v>
      </c>
      <c r="K538" s="2" t="s">
        <v>20</v>
      </c>
      <c r="L538" s="4">
        <v>2021.0</v>
      </c>
      <c r="M538" s="5">
        <v>243.6</v>
      </c>
      <c r="N538" s="6" t="str">
        <f t="shared" si="1"/>
        <v>2066020180</v>
      </c>
      <c r="O538" s="8">
        <v>8.2081E9</v>
      </c>
      <c r="P538" s="8" t="str">
        <f t="shared" si="2"/>
        <v> 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ДЛЯ МАШИНЫ ГИБОЧНОЙ С АВТОМАТИЧЕСКИМ УПРАВЛЕНИЕМ ЭЛЕКТРОФИЦИРОВАННОЙ, МОДЕЛЬ RETA 13</v>
      </c>
    </row>
    <row r="539" ht="15.75" customHeight="1">
      <c r="A539" s="1">
        <v>2.0660202E9</v>
      </c>
      <c r="B539" s="2">
        <v>8.2081E9</v>
      </c>
      <c r="C539" s="3" t="s">
        <v>804</v>
      </c>
      <c r="D539" s="3" t="s">
        <v>805</v>
      </c>
      <c r="E539" s="3" t="s">
        <v>806</v>
      </c>
      <c r="F539" s="3" t="s">
        <v>17</v>
      </c>
      <c r="G539" s="3" t="s">
        <v>18</v>
      </c>
      <c r="H539" s="1">
        <v>2.0660202E9</v>
      </c>
      <c r="I539" s="1">
        <v>4.0</v>
      </c>
      <c r="J539" s="1" t="s">
        <v>19</v>
      </c>
      <c r="K539" s="2" t="s">
        <v>20</v>
      </c>
      <c r="L539" s="4">
        <v>2017.0</v>
      </c>
      <c r="M539" s="5">
        <v>203.94</v>
      </c>
      <c r="N539" s="6" t="str">
        <f t="shared" si="1"/>
        <v>2066020200</v>
      </c>
      <c r="O539" s="8">
        <v>8.2081E9</v>
      </c>
      <c r="P539" s="8" t="str">
        <f t="shared" si="2"/>
        <v>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v>
      </c>
    </row>
    <row r="540" ht="15.75" customHeight="1">
      <c r="A540" s="1">
        <v>2.06602024E9</v>
      </c>
      <c r="B540" s="2">
        <v>8.46694E9</v>
      </c>
      <c r="C540" s="3" t="s">
        <v>807</v>
      </c>
      <c r="D540" s="3" t="s">
        <v>808</v>
      </c>
      <c r="E540" s="3" t="s">
        <v>809</v>
      </c>
      <c r="F540" s="3" t="s">
        <v>17</v>
      </c>
      <c r="G540" s="3" t="s">
        <v>18</v>
      </c>
      <c r="H540" s="1">
        <v>2.06602024E9</v>
      </c>
      <c r="I540" s="1">
        <v>1.0</v>
      </c>
      <c r="J540" s="1" t="s">
        <v>19</v>
      </c>
      <c r="K540" s="2" t="s">
        <v>20</v>
      </c>
      <c r="L540" s="4">
        <v>2017.0</v>
      </c>
      <c r="M540" s="5">
        <v>41.88</v>
      </c>
      <c r="N540" s="6" t="str">
        <f t="shared" si="1"/>
        <v>2066020240</v>
      </c>
      <c r="O540" s="8" t="s">
        <v>810</v>
      </c>
      <c r="P540" s="8" t="str">
        <f t="shared" si="2"/>
        <v>ОПОРНЫЙ ЭЛЕМЕНТ СТАЛЬНОЙ НОЖЕВОГО РЫЧАГА DE78 H21 ГИБОЧНОГО СТАНКА FORMULA 14</v>
      </c>
    </row>
    <row r="541" ht="15.75" customHeight="1">
      <c r="A541" s="1">
        <v>2.066020251E9</v>
      </c>
      <c r="B541" s="2">
        <v>8.2081E9</v>
      </c>
      <c r="C541" s="3" t="s">
        <v>811</v>
      </c>
      <c r="D541" s="3" t="s">
        <v>812</v>
      </c>
      <c r="E541" s="3" t="s">
        <v>813</v>
      </c>
      <c r="F541" s="3" t="s">
        <v>17</v>
      </c>
      <c r="G541" s="3" t="s">
        <v>18</v>
      </c>
      <c r="H541" s="1">
        <v>2.066020251E9</v>
      </c>
      <c r="I541" s="1">
        <v>20.0</v>
      </c>
      <c r="J541" s="1" t="s">
        <v>19</v>
      </c>
      <c r="K541" s="2" t="s">
        <v>20</v>
      </c>
      <c r="L541" s="4">
        <v>2018.0</v>
      </c>
      <c r="M541" s="5">
        <v>25.494</v>
      </c>
      <c r="N541" s="6" t="str">
        <f t="shared" si="1"/>
        <v>2066020251</v>
      </c>
      <c r="O541" s="8" t="s">
        <v>401</v>
      </c>
      <c r="P54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42" ht="15.75" customHeight="1">
      <c r="A542" s="1">
        <v>2.066020251E9</v>
      </c>
      <c r="B542" s="2">
        <v>8.2081E9</v>
      </c>
      <c r="C542" s="3" t="s">
        <v>811</v>
      </c>
      <c r="D542" s="3" t="s">
        <v>812</v>
      </c>
      <c r="E542" s="3" t="s">
        <v>814</v>
      </c>
      <c r="F542" s="3" t="s">
        <v>17</v>
      </c>
      <c r="G542" s="3" t="s">
        <v>18</v>
      </c>
      <c r="H542" s="1">
        <v>2.066020251E9</v>
      </c>
      <c r="I542" s="1">
        <v>2.0</v>
      </c>
      <c r="J542" s="1" t="s">
        <v>19</v>
      </c>
      <c r="K542" s="2" t="s">
        <v>20</v>
      </c>
      <c r="L542" s="4">
        <v>2017.0</v>
      </c>
      <c r="M542" s="5">
        <v>25.495</v>
      </c>
      <c r="N542" s="6" t="str">
        <f t="shared" si="1"/>
        <v>2066020251</v>
      </c>
      <c r="O542" s="8" t="s">
        <v>401</v>
      </c>
      <c r="P54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v>
      </c>
    </row>
    <row r="543" ht="15.75" customHeight="1">
      <c r="A543" s="1">
        <v>2.066020251E9</v>
      </c>
      <c r="B543" s="2">
        <v>8.2081E9</v>
      </c>
      <c r="C543" s="3" t="s">
        <v>811</v>
      </c>
      <c r="D543" s="3" t="s">
        <v>812</v>
      </c>
      <c r="E543" s="3" t="s">
        <v>815</v>
      </c>
      <c r="F543" s="3" t="s">
        <v>17</v>
      </c>
      <c r="G543" s="3" t="s">
        <v>18</v>
      </c>
      <c r="H543" s="1">
        <v>2.066020251E9</v>
      </c>
      <c r="I543" s="1">
        <v>2.0</v>
      </c>
      <c r="J543" s="1" t="s">
        <v>19</v>
      </c>
      <c r="K543" s="2" t="s">
        <v>20</v>
      </c>
      <c r="L543" s="4">
        <v>2017.0</v>
      </c>
      <c r="M543" s="5">
        <v>25.495</v>
      </c>
      <c r="N543" s="6" t="str">
        <f t="shared" si="1"/>
        <v>2066020251</v>
      </c>
      <c r="O543" s="8" t="s">
        <v>401</v>
      </c>
      <c r="P54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v>
      </c>
    </row>
    <row r="544" ht="15.75" customHeight="1">
      <c r="A544" s="1">
        <v>2.066020251E9</v>
      </c>
      <c r="B544" s="2">
        <v>8.2081E9</v>
      </c>
      <c r="C544" s="3" t="s">
        <v>811</v>
      </c>
      <c r="D544" s="3" t="s">
        <v>812</v>
      </c>
      <c r="E544" s="3" t="s">
        <v>816</v>
      </c>
      <c r="F544" s="3" t="s">
        <v>17</v>
      </c>
      <c r="G544" s="3" t="s">
        <v>18</v>
      </c>
      <c r="H544" s="1">
        <v>2.066020251E9</v>
      </c>
      <c r="I544" s="1">
        <v>3.0</v>
      </c>
      <c r="J544" s="1" t="s">
        <v>19</v>
      </c>
      <c r="K544" s="2" t="s">
        <v>20</v>
      </c>
      <c r="L544" s="4">
        <v>2020.0</v>
      </c>
      <c r="M544" s="5">
        <v>30.45</v>
      </c>
      <c r="N544" s="6" t="str">
        <f t="shared" si="1"/>
        <v>2066020251</v>
      </c>
      <c r="O544" s="8" t="s">
        <v>401</v>
      </c>
      <c r="P544"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5" ht="15.75" customHeight="1">
      <c r="A545" s="1">
        <v>2.066020251E9</v>
      </c>
      <c r="B545" s="2">
        <v>8.2081E9</v>
      </c>
      <c r="C545" s="3" t="s">
        <v>811</v>
      </c>
      <c r="D545" s="3" t="s">
        <v>812</v>
      </c>
      <c r="E545" s="3" t="s">
        <v>816</v>
      </c>
      <c r="F545" s="3" t="s">
        <v>17</v>
      </c>
      <c r="G545" s="3" t="s">
        <v>18</v>
      </c>
      <c r="H545" s="1">
        <v>2.066020251E9</v>
      </c>
      <c r="I545" s="1">
        <v>4.0</v>
      </c>
      <c r="J545" s="1" t="s">
        <v>19</v>
      </c>
      <c r="K545" s="2" t="s">
        <v>20</v>
      </c>
      <c r="L545" s="4">
        <v>2018.0</v>
      </c>
      <c r="M545" s="5">
        <v>25.965</v>
      </c>
      <c r="N545" s="6" t="str">
        <f t="shared" si="1"/>
        <v>2066020251</v>
      </c>
      <c r="O545" s="8" t="s">
        <v>401</v>
      </c>
      <c r="P545"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6" ht="15.75" customHeight="1">
      <c r="A546" s="1">
        <v>2.066020251E9</v>
      </c>
      <c r="B546" s="2">
        <v>8.2081E9</v>
      </c>
      <c r="C546" s="3" t="s">
        <v>811</v>
      </c>
      <c r="D546" s="3" t="s">
        <v>812</v>
      </c>
      <c r="E546" s="3" t="s">
        <v>817</v>
      </c>
      <c r="F546" s="3" t="s">
        <v>17</v>
      </c>
      <c r="G546" s="3" t="s">
        <v>18</v>
      </c>
      <c r="H546" s="1">
        <v>2.066020251E9</v>
      </c>
      <c r="I546" s="1">
        <v>4.0</v>
      </c>
      <c r="J546" s="1" t="s">
        <v>19</v>
      </c>
      <c r="K546" s="2" t="s">
        <v>20</v>
      </c>
      <c r="L546" s="4">
        <v>2017.0</v>
      </c>
      <c r="M546" s="5">
        <v>25.495</v>
      </c>
      <c r="N546" s="6" t="str">
        <f t="shared" si="1"/>
        <v>2066020251</v>
      </c>
      <c r="O546" s="8" t="s">
        <v>401</v>
      </c>
      <c r="P546"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v>
      </c>
    </row>
    <row r="547" ht="15.75" customHeight="1">
      <c r="A547" s="1">
        <v>2.066020251E9</v>
      </c>
      <c r="B547" s="2">
        <v>8.2081E9</v>
      </c>
      <c r="C547" s="3" t="s">
        <v>811</v>
      </c>
      <c r="D547" s="3" t="s">
        <v>812</v>
      </c>
      <c r="E547" s="3" t="s">
        <v>813</v>
      </c>
      <c r="F547" s="3" t="s">
        <v>17</v>
      </c>
      <c r="G547" s="3" t="s">
        <v>18</v>
      </c>
      <c r="H547" s="1">
        <v>2.066020251E9</v>
      </c>
      <c r="I547" s="1">
        <v>5.0</v>
      </c>
      <c r="J547" s="1" t="s">
        <v>19</v>
      </c>
      <c r="K547" s="2" t="s">
        <v>20</v>
      </c>
      <c r="L547" s="4">
        <v>2021.0</v>
      </c>
      <c r="M547" s="5">
        <v>30.45</v>
      </c>
      <c r="N547" s="6" t="str">
        <f t="shared" si="1"/>
        <v>2066020251</v>
      </c>
      <c r="O547" s="8" t="s">
        <v>401</v>
      </c>
      <c r="P547"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48" ht="15.75" customHeight="1">
      <c r="A548" s="1">
        <v>2.066020251E9</v>
      </c>
      <c r="B548" s="2">
        <v>8.2081E9</v>
      </c>
      <c r="C548" s="3" t="s">
        <v>811</v>
      </c>
      <c r="D548" s="3" t="s">
        <v>812</v>
      </c>
      <c r="E548" s="3" t="s">
        <v>816</v>
      </c>
      <c r="F548" s="3" t="s">
        <v>17</v>
      </c>
      <c r="G548" s="3" t="s">
        <v>18</v>
      </c>
      <c r="H548" s="1">
        <v>2.066020251E9</v>
      </c>
      <c r="I548" s="1">
        <v>5.0</v>
      </c>
      <c r="J548" s="1" t="s">
        <v>19</v>
      </c>
      <c r="K548" s="2" t="s">
        <v>20</v>
      </c>
      <c r="L548" s="4">
        <v>2020.0</v>
      </c>
      <c r="M548" s="5">
        <v>30.45</v>
      </c>
      <c r="N548" s="6" t="str">
        <f t="shared" si="1"/>
        <v>2066020251</v>
      </c>
      <c r="O548" s="8" t="s">
        <v>401</v>
      </c>
      <c r="P548"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9" ht="15.75" customHeight="1">
      <c r="A549" s="1">
        <v>2.066020251E9</v>
      </c>
      <c r="B549" s="2">
        <v>8.46694E9</v>
      </c>
      <c r="C549" s="3" t="s">
        <v>811</v>
      </c>
      <c r="D549" s="3" t="s">
        <v>812</v>
      </c>
      <c r="E549" s="3" t="s">
        <v>813</v>
      </c>
      <c r="F549" s="10" t="s">
        <v>17</v>
      </c>
      <c r="G549" s="10" t="s">
        <v>18</v>
      </c>
      <c r="H549" s="1">
        <v>2.066020251E9</v>
      </c>
      <c r="I549" s="1">
        <v>5.0</v>
      </c>
      <c r="J549" s="1" t="s">
        <v>19</v>
      </c>
      <c r="K549" s="2" t="s">
        <v>20</v>
      </c>
      <c r="L549" s="4">
        <v>2020.0</v>
      </c>
      <c r="M549" s="5">
        <v>30.45</v>
      </c>
      <c r="N549" s="6" t="str">
        <f t="shared" si="1"/>
        <v>2066020251</v>
      </c>
      <c r="O549" s="8" t="s">
        <v>401</v>
      </c>
      <c r="P549"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0" ht="15.75" customHeight="1">
      <c r="A550" s="1">
        <v>2.066020251E9</v>
      </c>
      <c r="B550" s="2">
        <v>8.2081E9</v>
      </c>
      <c r="C550" s="3" t="s">
        <v>811</v>
      </c>
      <c r="D550" s="3" t="s">
        <v>812</v>
      </c>
      <c r="E550" s="3" t="s">
        <v>813</v>
      </c>
      <c r="F550" s="10" t="s">
        <v>17</v>
      </c>
      <c r="G550" s="10" t="s">
        <v>18</v>
      </c>
      <c r="H550" s="1">
        <v>2.066020251E9</v>
      </c>
      <c r="I550" s="1">
        <v>5.0</v>
      </c>
      <c r="J550" s="1" t="s">
        <v>19</v>
      </c>
      <c r="K550" s="11" t="s">
        <v>20</v>
      </c>
      <c r="L550" s="4">
        <v>2018.0</v>
      </c>
      <c r="M550" s="5">
        <v>25.98</v>
      </c>
      <c r="N550" s="6" t="str">
        <f t="shared" si="1"/>
        <v>2066020251</v>
      </c>
      <c r="O550" s="8" t="s">
        <v>401</v>
      </c>
      <c r="P550"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1" ht="15.75" customHeight="1">
      <c r="A551" s="1">
        <v>2.066020251E9</v>
      </c>
      <c r="B551" s="2">
        <v>8.2081E9</v>
      </c>
      <c r="C551" s="3" t="s">
        <v>811</v>
      </c>
      <c r="D551" s="3" t="s">
        <v>812</v>
      </c>
      <c r="E551" s="3" t="s">
        <v>818</v>
      </c>
      <c r="F551" s="3" t="s">
        <v>17</v>
      </c>
      <c r="G551" s="3" t="s">
        <v>18</v>
      </c>
      <c r="H551" s="1">
        <v>2.066020251E9</v>
      </c>
      <c r="I551" s="1">
        <v>6.0</v>
      </c>
      <c r="J551" s="1" t="s">
        <v>19</v>
      </c>
      <c r="K551" s="2" t="s">
        <v>20</v>
      </c>
      <c r="L551" s="4">
        <v>2018.0</v>
      </c>
      <c r="M551" s="5">
        <v>25.9667</v>
      </c>
      <c r="N551" s="6" t="str">
        <f t="shared" si="1"/>
        <v>2066020251</v>
      </c>
      <c r="O551" s="8" t="s">
        <v>401</v>
      </c>
      <c r="P55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2" ht="15.75" customHeight="1">
      <c r="A552" s="1">
        <v>2.066020251E9</v>
      </c>
      <c r="B552" s="2">
        <v>8.2081E9</v>
      </c>
      <c r="C552" s="3" t="s">
        <v>811</v>
      </c>
      <c r="D552" s="3" t="s">
        <v>812</v>
      </c>
      <c r="E552" s="3" t="s">
        <v>819</v>
      </c>
      <c r="F552" s="3" t="s">
        <v>17</v>
      </c>
      <c r="G552" s="3" t="s">
        <v>18</v>
      </c>
      <c r="H552" s="1">
        <v>2.066020251E9</v>
      </c>
      <c r="I552" s="1">
        <v>6.0</v>
      </c>
      <c r="J552" s="1" t="s">
        <v>19</v>
      </c>
      <c r="K552" s="2" t="s">
        <v>20</v>
      </c>
      <c r="L552" s="4">
        <v>2017.0</v>
      </c>
      <c r="M552" s="5">
        <v>25.4933</v>
      </c>
      <c r="N552" s="6" t="str">
        <f t="shared" si="1"/>
        <v>2066020251</v>
      </c>
      <c r="O552" s="8" t="s">
        <v>401</v>
      </c>
      <c r="P55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v>
      </c>
    </row>
    <row r="553" ht="15.75" customHeight="1">
      <c r="A553" s="1">
        <v>2.066020251E9</v>
      </c>
      <c r="B553" s="2">
        <v>8.2081E9</v>
      </c>
      <c r="C553" s="3" t="s">
        <v>811</v>
      </c>
      <c r="D553" s="3" t="s">
        <v>812</v>
      </c>
      <c r="E553" s="3" t="s">
        <v>816</v>
      </c>
      <c r="F553" s="3" t="s">
        <v>17</v>
      </c>
      <c r="G553" s="3" t="s">
        <v>18</v>
      </c>
      <c r="H553" s="1">
        <v>2.066020251E9</v>
      </c>
      <c r="I553" s="1">
        <v>10.0</v>
      </c>
      <c r="J553" s="1" t="s">
        <v>19</v>
      </c>
      <c r="K553" s="2" t="s">
        <v>20</v>
      </c>
      <c r="L553" s="4">
        <v>2019.0</v>
      </c>
      <c r="M553" s="5">
        <v>30.31</v>
      </c>
      <c r="N553" s="6" t="str">
        <f t="shared" si="1"/>
        <v>2066020251</v>
      </c>
      <c r="O553" s="8" t="s">
        <v>401</v>
      </c>
      <c r="P55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4" ht="15.75" customHeight="1">
      <c r="A554" s="1">
        <v>2.066020251E9</v>
      </c>
      <c r="B554" s="2">
        <v>8.2081E9</v>
      </c>
      <c r="C554" s="3" t="s">
        <v>811</v>
      </c>
      <c r="D554" s="3" t="s">
        <v>812</v>
      </c>
      <c r="E554" s="3" t="s">
        <v>813</v>
      </c>
      <c r="F554" s="3" t="s">
        <v>17</v>
      </c>
      <c r="G554" s="3" t="s">
        <v>18</v>
      </c>
      <c r="H554" s="1">
        <v>2.066020251E9</v>
      </c>
      <c r="I554" s="1">
        <v>10.0</v>
      </c>
      <c r="J554" s="1" t="s">
        <v>19</v>
      </c>
      <c r="K554" s="2" t="s">
        <v>20</v>
      </c>
      <c r="L554" s="4">
        <v>2016.0</v>
      </c>
      <c r="M554" s="5">
        <v>26.568</v>
      </c>
      <c r="N554" s="6" t="str">
        <f t="shared" si="1"/>
        <v>2066020251</v>
      </c>
      <c r="O554" s="8" t="s">
        <v>401</v>
      </c>
      <c r="P554"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5" ht="15.75" customHeight="1">
      <c r="A555" s="1">
        <v>2.066020251E9</v>
      </c>
      <c r="B555" s="2">
        <v>8.2081E9</v>
      </c>
      <c r="C555" s="3" t="s">
        <v>811</v>
      </c>
      <c r="D555" s="3" t="s">
        <v>812</v>
      </c>
      <c r="E555" s="3" t="s">
        <v>816</v>
      </c>
      <c r="F555" s="3" t="s">
        <v>17</v>
      </c>
      <c r="G555" s="3" t="s">
        <v>18</v>
      </c>
      <c r="H555" s="1">
        <v>2.066020251E9</v>
      </c>
      <c r="I555" s="1">
        <v>10.0</v>
      </c>
      <c r="J555" s="1" t="s">
        <v>19</v>
      </c>
      <c r="K555" s="2" t="s">
        <v>20</v>
      </c>
      <c r="L555" s="4">
        <v>2020.0</v>
      </c>
      <c r="M555" s="5">
        <v>30.45</v>
      </c>
      <c r="N555" s="6" t="str">
        <f t="shared" si="1"/>
        <v>2066020251</v>
      </c>
      <c r="O555" s="8" t="s">
        <v>401</v>
      </c>
      <c r="P555"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6" ht="15.75" customHeight="1">
      <c r="A556" s="1">
        <v>2.066020251E9</v>
      </c>
      <c r="B556" s="2">
        <v>8.2081E9</v>
      </c>
      <c r="C556" s="3" t="s">
        <v>811</v>
      </c>
      <c r="D556" s="3" t="s">
        <v>812</v>
      </c>
      <c r="E556" s="3" t="s">
        <v>820</v>
      </c>
      <c r="F556" s="3" t="s">
        <v>17</v>
      </c>
      <c r="G556" s="3" t="s">
        <v>18</v>
      </c>
      <c r="H556" s="1">
        <v>2.066020251E9</v>
      </c>
      <c r="I556" s="1">
        <v>10.0</v>
      </c>
      <c r="J556" s="1" t="s">
        <v>19</v>
      </c>
      <c r="K556" s="2" t="s">
        <v>20</v>
      </c>
      <c r="L556" s="4">
        <v>2017.0</v>
      </c>
      <c r="M556" s="5">
        <v>25.494</v>
      </c>
      <c r="N556" s="6" t="str">
        <f t="shared" si="1"/>
        <v>2066020251</v>
      </c>
      <c r="O556" s="8" t="s">
        <v>401</v>
      </c>
      <c r="P556"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v>
      </c>
    </row>
    <row r="557" ht="15.75" customHeight="1">
      <c r="A557" s="1">
        <v>2.066020251E9</v>
      </c>
      <c r="B557" s="2">
        <v>8.2081E9</v>
      </c>
      <c r="C557" s="3" t="s">
        <v>811</v>
      </c>
      <c r="D557" s="3" t="s">
        <v>812</v>
      </c>
      <c r="E557" s="3" t="s">
        <v>816</v>
      </c>
      <c r="F557" s="3" t="s">
        <v>17</v>
      </c>
      <c r="G557" s="3" t="s">
        <v>18</v>
      </c>
      <c r="H557" s="1">
        <v>2.066020251E9</v>
      </c>
      <c r="I557" s="1">
        <v>15.0</v>
      </c>
      <c r="J557" s="1" t="s">
        <v>19</v>
      </c>
      <c r="K557" s="2" t="s">
        <v>20</v>
      </c>
      <c r="L557" s="4">
        <v>2019.0</v>
      </c>
      <c r="M557" s="5">
        <v>30.45</v>
      </c>
      <c r="N557" s="6" t="str">
        <f t="shared" si="1"/>
        <v>2066020251</v>
      </c>
      <c r="O557" s="8" t="s">
        <v>401</v>
      </c>
      <c r="P557"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8" ht="15.75" customHeight="1">
      <c r="A558" s="1">
        <v>2.066020251E9</v>
      </c>
      <c r="B558" s="2">
        <v>8.2081E9</v>
      </c>
      <c r="C558" s="3" t="s">
        <v>811</v>
      </c>
      <c r="D558" s="3" t="s">
        <v>812</v>
      </c>
      <c r="E558" s="3" t="s">
        <v>821</v>
      </c>
      <c r="F558" s="3" t="s">
        <v>17</v>
      </c>
      <c r="G558" s="3" t="s">
        <v>18</v>
      </c>
      <c r="H558" s="1">
        <v>2.066020251E9</v>
      </c>
      <c r="I558" s="1">
        <v>16.0</v>
      </c>
      <c r="J558" s="1" t="s">
        <v>19</v>
      </c>
      <c r="K558" s="2" t="s">
        <v>20</v>
      </c>
      <c r="L558" s="4">
        <v>2019.0</v>
      </c>
      <c r="M558" s="5">
        <v>30.31</v>
      </c>
      <c r="N558" s="6" t="str">
        <f t="shared" si="1"/>
        <v>2066020251</v>
      </c>
      <c r="O558" s="8" t="s">
        <v>401</v>
      </c>
      <c r="P558"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 РАЗМЕР ОТСУТСТВУЕТ</v>
      </c>
    </row>
    <row r="559" ht="15.75" customHeight="1">
      <c r="A559" s="1">
        <v>2.066020251E9</v>
      </c>
      <c r="B559" s="2">
        <v>8.2081E9</v>
      </c>
      <c r="C559" s="3" t="s">
        <v>811</v>
      </c>
      <c r="D559" s="3" t="s">
        <v>812</v>
      </c>
      <c r="E559" s="3" t="s">
        <v>816</v>
      </c>
      <c r="F559" s="3" t="s">
        <v>17</v>
      </c>
      <c r="G559" s="3" t="s">
        <v>18</v>
      </c>
      <c r="H559" s="1">
        <v>2.066020251E9</v>
      </c>
      <c r="I559" s="1">
        <v>20.0</v>
      </c>
      <c r="J559" s="1" t="s">
        <v>19</v>
      </c>
      <c r="K559" s="2" t="s">
        <v>20</v>
      </c>
      <c r="L559" s="4">
        <v>2019.0</v>
      </c>
      <c r="M559" s="5">
        <v>30.31</v>
      </c>
      <c r="N559" s="6" t="str">
        <f t="shared" si="1"/>
        <v>2066020251</v>
      </c>
      <c r="O559" s="8" t="s">
        <v>401</v>
      </c>
      <c r="P559"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0" ht="15.75" customHeight="1">
      <c r="A560" s="1">
        <v>2.066020251E9</v>
      </c>
      <c r="B560" s="2">
        <v>8.2081E9</v>
      </c>
      <c r="C560" s="3" t="s">
        <v>811</v>
      </c>
      <c r="D560" s="3" t="s">
        <v>812</v>
      </c>
      <c r="E560" s="3" t="s">
        <v>813</v>
      </c>
      <c r="F560" s="10" t="s">
        <v>17</v>
      </c>
      <c r="G560" s="10" t="s">
        <v>18</v>
      </c>
      <c r="H560" s="1">
        <v>2.066020251E9</v>
      </c>
      <c r="I560" s="1">
        <v>20.0</v>
      </c>
      <c r="J560" s="1" t="s">
        <v>19</v>
      </c>
      <c r="K560" s="2" t="s">
        <v>20</v>
      </c>
      <c r="L560" s="4">
        <v>2018.0</v>
      </c>
      <c r="M560" s="5">
        <v>25.98</v>
      </c>
      <c r="N560" s="6" t="str">
        <f t="shared" si="1"/>
        <v>2066020251</v>
      </c>
      <c r="O560" s="8" t="s">
        <v>401</v>
      </c>
      <c r="P560"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1" ht="15.75" customHeight="1">
      <c r="A561" s="1">
        <v>2.066020251E9</v>
      </c>
      <c r="B561" s="2">
        <v>8.2081E9</v>
      </c>
      <c r="C561" s="3" t="s">
        <v>811</v>
      </c>
      <c r="D561" s="3" t="s">
        <v>812</v>
      </c>
      <c r="E561" s="3" t="s">
        <v>816</v>
      </c>
      <c r="F561" s="3" t="s">
        <v>17</v>
      </c>
      <c r="G561" s="3" t="s">
        <v>18</v>
      </c>
      <c r="H561" s="1">
        <v>2.066020251E9</v>
      </c>
      <c r="I561" s="1">
        <v>25.0</v>
      </c>
      <c r="J561" s="1" t="s">
        <v>19</v>
      </c>
      <c r="K561" s="2" t="s">
        <v>20</v>
      </c>
      <c r="L561" s="4">
        <v>2020.0</v>
      </c>
      <c r="M561" s="5">
        <v>30.45</v>
      </c>
      <c r="N561" s="6" t="str">
        <f t="shared" si="1"/>
        <v>2066020251</v>
      </c>
      <c r="O561" s="8" t="s">
        <v>401</v>
      </c>
      <c r="P56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2" ht="15.75" customHeight="1">
      <c r="A562" s="1">
        <v>2.066020251E9</v>
      </c>
      <c r="B562" s="2">
        <v>8.2081E9</v>
      </c>
      <c r="C562" s="3" t="s">
        <v>811</v>
      </c>
      <c r="D562" s="3" t="s">
        <v>812</v>
      </c>
      <c r="E562" s="3" t="s">
        <v>816</v>
      </c>
      <c r="F562" s="3" t="s">
        <v>17</v>
      </c>
      <c r="G562" s="3" t="s">
        <v>18</v>
      </c>
      <c r="H562" s="1">
        <v>2.066020251E9</v>
      </c>
      <c r="I562" s="1">
        <v>30.0</v>
      </c>
      <c r="J562" s="1" t="s">
        <v>19</v>
      </c>
      <c r="K562" s="2" t="s">
        <v>20</v>
      </c>
      <c r="L562" s="4">
        <v>2019.0</v>
      </c>
      <c r="M562" s="5">
        <v>30.45</v>
      </c>
      <c r="N562" s="6" t="str">
        <f t="shared" si="1"/>
        <v>2066020251</v>
      </c>
      <c r="O562" s="8" t="s">
        <v>401</v>
      </c>
      <c r="P56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3" ht="15.75" customHeight="1">
      <c r="A563" s="1">
        <v>2.066020251E9</v>
      </c>
      <c r="B563" s="2">
        <v>8.2081E9</v>
      </c>
      <c r="C563" s="3" t="s">
        <v>811</v>
      </c>
      <c r="D563" s="3" t="s">
        <v>812</v>
      </c>
      <c r="E563" s="3" t="s">
        <v>814</v>
      </c>
      <c r="F563" s="3" t="s">
        <v>17</v>
      </c>
      <c r="G563" s="3" t="s">
        <v>18</v>
      </c>
      <c r="H563" s="1">
        <v>2.066020251E9</v>
      </c>
      <c r="I563" s="1">
        <v>30.0</v>
      </c>
      <c r="J563" s="1" t="s">
        <v>19</v>
      </c>
      <c r="K563" s="2" t="s">
        <v>20</v>
      </c>
      <c r="L563" s="4">
        <v>2017.0</v>
      </c>
      <c r="M563" s="5">
        <v>25.494</v>
      </c>
      <c r="N563" s="6" t="str">
        <f t="shared" si="1"/>
        <v>2066020251</v>
      </c>
      <c r="O563" s="8" t="s">
        <v>401</v>
      </c>
      <c r="P56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v>
      </c>
    </row>
    <row r="564" ht="15.75" customHeight="1">
      <c r="A564" s="1">
        <v>2.066020251E9</v>
      </c>
      <c r="B564" s="2">
        <v>8.2081E9</v>
      </c>
      <c r="C564" s="3" t="s">
        <v>811</v>
      </c>
      <c r="D564" s="3" t="s">
        <v>822</v>
      </c>
      <c r="E564" s="3" t="s">
        <v>823</v>
      </c>
      <c r="F564" s="3" t="s">
        <v>17</v>
      </c>
      <c r="G564" s="3" t="s">
        <v>18</v>
      </c>
      <c r="H564" s="1">
        <v>2.066020251E9</v>
      </c>
      <c r="I564" s="1">
        <v>2.0</v>
      </c>
      <c r="J564" s="1" t="s">
        <v>35</v>
      </c>
      <c r="K564" s="2" t="s">
        <v>20</v>
      </c>
      <c r="L564" s="4">
        <v>2021.0</v>
      </c>
      <c r="M564" s="5">
        <v>30.45</v>
      </c>
      <c r="N564" s="6" t="str">
        <f t="shared" si="1"/>
        <v>2066020251</v>
      </c>
      <c r="O564" s="8" t="s">
        <v>401</v>
      </c>
      <c r="P564" s="8" t="str">
        <f t="shared" si="2"/>
        <v>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5" ht="15.75" customHeight="1">
      <c r="A565" s="1">
        <v>2.066020251E9</v>
      </c>
      <c r="B565" s="2">
        <v>8.2081E9</v>
      </c>
      <c r="C565" s="3" t="s">
        <v>811</v>
      </c>
      <c r="D565" s="3" t="s">
        <v>822</v>
      </c>
      <c r="E565" s="3" t="s">
        <v>823</v>
      </c>
      <c r="F565" s="3" t="s">
        <v>17</v>
      </c>
      <c r="G565" s="3" t="s">
        <v>18</v>
      </c>
      <c r="H565" s="1">
        <v>2.066020251E9</v>
      </c>
      <c r="I565" s="1">
        <v>2.0</v>
      </c>
      <c r="J565" s="1" t="s">
        <v>35</v>
      </c>
      <c r="K565" s="2" t="s">
        <v>20</v>
      </c>
      <c r="L565" s="4">
        <v>2021.0</v>
      </c>
      <c r="M565" s="5">
        <v>30.45</v>
      </c>
      <c r="N565" s="6" t="str">
        <f t="shared" si="1"/>
        <v>2066020251</v>
      </c>
      <c r="O565" s="8" t="s">
        <v>401</v>
      </c>
      <c r="P565" s="8" t="str">
        <f t="shared" si="2"/>
        <v>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6" ht="15.75" customHeight="1">
      <c r="A566" s="1">
        <v>2.066020251E9</v>
      </c>
      <c r="B566" s="2">
        <v>8.2081E9</v>
      </c>
      <c r="C566" s="3" t="s">
        <v>811</v>
      </c>
      <c r="D566" s="3" t="s">
        <v>822</v>
      </c>
      <c r="E566" s="3" t="s">
        <v>824</v>
      </c>
      <c r="F566" s="3" t="s">
        <v>17</v>
      </c>
      <c r="G566" s="3" t="s">
        <v>18</v>
      </c>
      <c r="H566" s="1">
        <v>2.066020251E9</v>
      </c>
      <c r="I566" s="1">
        <v>35.0</v>
      </c>
      <c r="J566" s="1" t="s">
        <v>35</v>
      </c>
      <c r="K566" s="2" t="s">
        <v>20</v>
      </c>
      <c r="L566" s="4">
        <v>2021.0</v>
      </c>
      <c r="M566" s="5">
        <v>30.45</v>
      </c>
      <c r="N566" s="6" t="str">
        <f t="shared" si="1"/>
        <v>2066020251</v>
      </c>
      <c r="O566" s="8" t="s">
        <v>401</v>
      </c>
      <c r="P566" s="8" t="str">
        <f t="shared" si="2"/>
        <v> 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7" ht="15.75" customHeight="1">
      <c r="A567" s="2">
        <v>2.066020251E9</v>
      </c>
      <c r="B567" s="2">
        <v>8.2081E9</v>
      </c>
      <c r="C567" s="3"/>
      <c r="D567" s="3" t="s">
        <v>822</v>
      </c>
      <c r="E567" s="3" t="s">
        <v>825</v>
      </c>
      <c r="F567" s="3" t="s">
        <v>17</v>
      </c>
      <c r="G567" s="3" t="s">
        <v>18</v>
      </c>
      <c r="H567" s="2">
        <v>2.066020251E9</v>
      </c>
      <c r="I567" s="2">
        <v>15.0</v>
      </c>
      <c r="J567" s="2" t="s">
        <v>35</v>
      </c>
      <c r="K567" s="2" t="s">
        <v>20</v>
      </c>
      <c r="L567" s="4">
        <v>2021.0</v>
      </c>
      <c r="M567" s="5">
        <v>30.45</v>
      </c>
      <c r="N567" s="6" t="str">
        <f t="shared" si="1"/>
        <v>2066020251</v>
      </c>
      <c r="O567" s="8" t="s">
        <v>401</v>
      </c>
      <c r="P567" s="8" t="str">
        <f t="shared" si="2"/>
        <v>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v>
      </c>
    </row>
    <row r="568" ht="15.75" customHeight="1">
      <c r="A568" s="1">
        <v>2.066020251E9</v>
      </c>
      <c r="B568" s="2">
        <v>8.2081E9</v>
      </c>
      <c r="C568" s="3"/>
      <c r="D568" s="3" t="s">
        <v>822</v>
      </c>
      <c r="E568" s="3" t="s">
        <v>826</v>
      </c>
      <c r="F568" s="3" t="s">
        <v>17</v>
      </c>
      <c r="G568" s="3" t="s">
        <v>18</v>
      </c>
      <c r="H568" s="1">
        <v>2.066020251E9</v>
      </c>
      <c r="I568" s="1">
        <v>50.0</v>
      </c>
      <c r="J568" s="1" t="s">
        <v>35</v>
      </c>
      <c r="K568" s="2" t="s">
        <v>20</v>
      </c>
      <c r="L568" s="4">
        <v>2021.0</v>
      </c>
      <c r="M568" s="5">
        <v>30.45</v>
      </c>
      <c r="N568" s="6" t="str">
        <f t="shared" si="1"/>
        <v>2066020251</v>
      </c>
      <c r="O568" s="8" t="s">
        <v>401</v>
      </c>
      <c r="P568" s="8" t="str">
        <f t="shared" si="2"/>
        <v> 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v>
      </c>
    </row>
    <row r="569" ht="15.75" customHeight="1">
      <c r="A569" s="1">
        <v>2.06602027E9</v>
      </c>
      <c r="B569" s="2">
        <v>8.2081E9</v>
      </c>
      <c r="C569" s="3" t="s">
        <v>827</v>
      </c>
      <c r="D569" s="3" t="s">
        <v>828</v>
      </c>
      <c r="E569" s="3" t="s">
        <v>829</v>
      </c>
      <c r="F569" s="3" t="s">
        <v>17</v>
      </c>
      <c r="G569" s="3" t="s">
        <v>18</v>
      </c>
      <c r="H569" s="1">
        <v>2.06602027E9</v>
      </c>
      <c r="I569" s="1">
        <v>1.0</v>
      </c>
      <c r="J569" s="1" t="s">
        <v>35</v>
      </c>
      <c r="K569" s="2" t="s">
        <v>20</v>
      </c>
      <c r="L569" s="4">
        <v>2021.0</v>
      </c>
      <c r="M569" s="5">
        <v>243.6</v>
      </c>
      <c r="N569" s="6" t="str">
        <f t="shared" si="1"/>
        <v>2066020270</v>
      </c>
      <c r="O569" s="8">
        <v>8.2081E9</v>
      </c>
      <c r="P569" s="8" t="str">
        <f t="shared" si="2"/>
        <v>НОЖ МОБИЛЬНЫЙ 53X33X23.2 M10X СТАЛЬНОЙ, ЗАКРЕПЛЯЕТСЯ НА ПОДВИЖНОЙ ЧАСТИ СИСТЕМЫ РЕЗКИ, СЛУЖИТ ДЛЯ РЕЗКИ АРМАТУРЫ 5 ММ, ДИАМЕТР ВЫХОДНОГО ОТВЕРСТИЯ 6.25 ММ, ДЛЯ СТАНКА ГИБОЧНОГО PRIMA 13</v>
      </c>
    </row>
    <row r="570" ht="15.75" customHeight="1">
      <c r="A570" s="1">
        <v>2.06602028E9</v>
      </c>
      <c r="B570" s="2">
        <v>8.46694E9</v>
      </c>
      <c r="C570" s="3" t="s">
        <v>830</v>
      </c>
      <c r="D570" s="3" t="s">
        <v>831</v>
      </c>
      <c r="E570" s="3"/>
      <c r="F570" s="3" t="s">
        <v>17</v>
      </c>
      <c r="G570" s="3" t="s">
        <v>18</v>
      </c>
      <c r="H570" s="1">
        <v>2.06602028E9</v>
      </c>
      <c r="I570" s="1">
        <v>1.0</v>
      </c>
      <c r="J570" s="1" t="s">
        <v>474</v>
      </c>
      <c r="K570" s="2" t="s">
        <v>20</v>
      </c>
      <c r="L570" s="4">
        <v>2020.0</v>
      </c>
      <c r="M570" s="5">
        <v>243.6</v>
      </c>
      <c r="N570" s="6" t="str">
        <f t="shared" si="1"/>
        <v>2066020280</v>
      </c>
      <c r="O570" s="8">
        <v>8.46694E9</v>
      </c>
      <c r="P570" s="8" t="str">
        <f t="shared" si="2"/>
        <v/>
      </c>
    </row>
    <row r="571" ht="15.75" customHeight="1">
      <c r="A571" s="1">
        <v>2.0660204E9</v>
      </c>
      <c r="B571" s="2">
        <v>8.2081E9</v>
      </c>
      <c r="C571" s="3" t="s">
        <v>832</v>
      </c>
      <c r="D571" s="3" t="s">
        <v>833</v>
      </c>
      <c r="E571" s="3" t="s">
        <v>834</v>
      </c>
      <c r="F571" s="3" t="s">
        <v>17</v>
      </c>
      <c r="G571" s="3" t="s">
        <v>18</v>
      </c>
      <c r="H571" s="1">
        <v>2.0660204E9</v>
      </c>
      <c r="I571" s="1">
        <v>2.0</v>
      </c>
      <c r="J571" s="1" t="s">
        <v>19</v>
      </c>
      <c r="K571" s="2" t="s">
        <v>20</v>
      </c>
      <c r="L571" s="4">
        <v>2018.0</v>
      </c>
      <c r="M571" s="5">
        <v>203.94</v>
      </c>
      <c r="N571" s="6" t="str">
        <f t="shared" si="1"/>
        <v>2066020400</v>
      </c>
      <c r="O571" s="8">
        <v>8.2081E9</v>
      </c>
      <c r="P571"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572" ht="15.75" customHeight="1">
      <c r="A572" s="1">
        <v>2.0660204E9</v>
      </c>
      <c r="B572" s="2">
        <v>8.2081E9</v>
      </c>
      <c r="C572" s="3" t="s">
        <v>832</v>
      </c>
      <c r="D572" s="3" t="s">
        <v>833</v>
      </c>
      <c r="E572" s="3" t="s">
        <v>834</v>
      </c>
      <c r="F572" s="3" t="s">
        <v>17</v>
      </c>
      <c r="G572" s="3" t="s">
        <v>18</v>
      </c>
      <c r="H572" s="1">
        <v>2.0660204E9</v>
      </c>
      <c r="I572" s="1">
        <v>1.0</v>
      </c>
      <c r="J572" s="1" t="s">
        <v>19</v>
      </c>
      <c r="K572" s="2" t="s">
        <v>20</v>
      </c>
      <c r="L572" s="4">
        <v>2019.0</v>
      </c>
      <c r="M572" s="5">
        <v>243.6</v>
      </c>
      <c r="N572" s="6" t="str">
        <f t="shared" si="1"/>
        <v>2066020400</v>
      </c>
      <c r="O572" s="8">
        <v>8.2081E9</v>
      </c>
      <c r="P572"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573" ht="15.75" customHeight="1">
      <c r="A573" s="1">
        <v>2.06602055E9</v>
      </c>
      <c r="B573" s="2">
        <v>8.483602E9</v>
      </c>
      <c r="C573" s="3" t="s">
        <v>835</v>
      </c>
      <c r="D573" s="3" t="s">
        <v>836</v>
      </c>
      <c r="E573" s="3" t="s">
        <v>837</v>
      </c>
      <c r="F573" s="3" t="s">
        <v>17</v>
      </c>
      <c r="G573" s="3" t="s">
        <v>18</v>
      </c>
      <c r="H573" s="1">
        <v>2.06602055E9</v>
      </c>
      <c r="I573" s="1">
        <v>1.0</v>
      </c>
      <c r="J573" s="1" t="s">
        <v>19</v>
      </c>
      <c r="K573" s="2" t="s">
        <v>20</v>
      </c>
      <c r="L573" s="4">
        <v>2019.0</v>
      </c>
      <c r="M573" s="5">
        <v>35.56</v>
      </c>
      <c r="N573" s="6" t="str">
        <f t="shared" si="1"/>
        <v>2066020550</v>
      </c>
      <c r="O573" s="8">
        <v>8.483602E9</v>
      </c>
      <c r="P573" s="8" t="str">
        <f t="shared" si="2"/>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row>
    <row r="574" ht="15.75" customHeight="1">
      <c r="A574" s="1">
        <v>2.06602055E9</v>
      </c>
      <c r="B574" s="2">
        <v>8.483602E9</v>
      </c>
      <c r="C574" s="3" t="s">
        <v>835</v>
      </c>
      <c r="D574" s="3" t="s">
        <v>836</v>
      </c>
      <c r="E574" s="3" t="s">
        <v>837</v>
      </c>
      <c r="F574" s="3" t="s">
        <v>17</v>
      </c>
      <c r="G574" s="3" t="s">
        <v>18</v>
      </c>
      <c r="H574" s="1">
        <v>2.06602055E9</v>
      </c>
      <c r="I574" s="1">
        <v>1.0</v>
      </c>
      <c r="J574" s="1" t="s">
        <v>19</v>
      </c>
      <c r="K574" s="2" t="s">
        <v>20</v>
      </c>
      <c r="L574" s="4">
        <v>2020.0</v>
      </c>
      <c r="M574" s="5">
        <v>35.56</v>
      </c>
      <c r="N574" s="6" t="str">
        <f t="shared" si="1"/>
        <v>2066020550</v>
      </c>
      <c r="O574" s="8">
        <v>8.483602E9</v>
      </c>
      <c r="P574" s="8" t="str">
        <f t="shared" si="2"/>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row>
    <row r="575" ht="15.75" customHeight="1">
      <c r="A575" s="1">
        <v>2.06602075E9</v>
      </c>
      <c r="B575" s="2">
        <v>8.2081E9</v>
      </c>
      <c r="C575" s="3" t="s">
        <v>838</v>
      </c>
      <c r="D575" s="3" t="s">
        <v>839</v>
      </c>
      <c r="E575" s="3" t="s">
        <v>840</v>
      </c>
      <c r="F575" s="3" t="s">
        <v>17</v>
      </c>
      <c r="G575" s="3" t="s">
        <v>18</v>
      </c>
      <c r="H575" s="1">
        <v>2.06602075E9</v>
      </c>
      <c r="I575" s="1">
        <v>2.0</v>
      </c>
      <c r="J575" s="1" t="s">
        <v>19</v>
      </c>
      <c r="K575" s="2" t="s">
        <v>20</v>
      </c>
      <c r="L575" s="4">
        <v>2019.0</v>
      </c>
      <c r="M575" s="5">
        <v>243.6</v>
      </c>
      <c r="N575" s="6" t="str">
        <f t="shared" si="1"/>
        <v>2066020750</v>
      </c>
      <c r="O575" s="8">
        <v>8.2081E9</v>
      </c>
      <c r="P575" s="8" t="str">
        <f t="shared" si="2"/>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row>
    <row r="576" ht="15.75" customHeight="1">
      <c r="A576" s="1">
        <v>2.06602075E9</v>
      </c>
      <c r="B576" s="2">
        <v>8.2081E9</v>
      </c>
      <c r="C576" s="3" t="s">
        <v>838</v>
      </c>
      <c r="D576" s="3" t="s">
        <v>839</v>
      </c>
      <c r="E576" s="3" t="s">
        <v>840</v>
      </c>
      <c r="F576" s="3" t="s">
        <v>17</v>
      </c>
      <c r="G576" s="3" t="s">
        <v>18</v>
      </c>
      <c r="H576" s="1">
        <v>2.06602075E9</v>
      </c>
      <c r="I576" s="1">
        <v>2.0</v>
      </c>
      <c r="J576" s="1" t="s">
        <v>19</v>
      </c>
      <c r="K576" s="2" t="s">
        <v>20</v>
      </c>
      <c r="L576" s="4">
        <v>2020.0</v>
      </c>
      <c r="M576" s="5">
        <v>243.6</v>
      </c>
      <c r="N576" s="6" t="str">
        <f t="shared" si="1"/>
        <v>2066020750</v>
      </c>
      <c r="O576" s="8">
        <v>8.2081E9</v>
      </c>
      <c r="P576" s="8" t="str">
        <f t="shared" si="2"/>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row>
    <row r="577" ht="15.75" customHeight="1">
      <c r="A577" s="1">
        <v>2.06602076E9</v>
      </c>
      <c r="B577" s="2">
        <v>8.2081E9</v>
      </c>
      <c r="C577" s="3" t="s">
        <v>841</v>
      </c>
      <c r="D577" s="3" t="s">
        <v>842</v>
      </c>
      <c r="E577" s="3" t="s">
        <v>843</v>
      </c>
      <c r="F577" s="3" t="s">
        <v>17</v>
      </c>
      <c r="G577" s="3" t="s">
        <v>18</v>
      </c>
      <c r="H577" s="1">
        <v>2.06602076E9</v>
      </c>
      <c r="I577" s="1">
        <v>2.0</v>
      </c>
      <c r="J577" s="1" t="s">
        <v>19</v>
      </c>
      <c r="K577" s="2" t="s">
        <v>20</v>
      </c>
      <c r="L577" s="4">
        <v>2019.0</v>
      </c>
      <c r="M577" s="5">
        <v>231.42</v>
      </c>
      <c r="N577" s="6" t="str">
        <f t="shared" si="1"/>
        <v>2066020760</v>
      </c>
      <c r="O577" s="8">
        <v>8.2081E9</v>
      </c>
      <c r="P577" s="8" t="str">
        <f t="shared" si="2"/>
        <v>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v>
      </c>
    </row>
    <row r="578" ht="15.75" customHeight="1">
      <c r="A578" s="1">
        <v>2.06602086E9</v>
      </c>
      <c r="B578" s="2">
        <v>8.2081E9</v>
      </c>
      <c r="C578" s="3" t="s">
        <v>844</v>
      </c>
      <c r="D578" s="3" t="s">
        <v>845</v>
      </c>
      <c r="E578" s="3" t="s">
        <v>846</v>
      </c>
      <c r="F578" s="3" t="s">
        <v>17</v>
      </c>
      <c r="G578" s="3" t="s">
        <v>18</v>
      </c>
      <c r="H578" s="1">
        <v>2.06602086E9</v>
      </c>
      <c r="I578" s="1">
        <v>4.0</v>
      </c>
      <c r="J578" s="1" t="s">
        <v>19</v>
      </c>
      <c r="K578" s="2" t="s">
        <v>20</v>
      </c>
      <c r="L578" s="4">
        <v>2017.0</v>
      </c>
      <c r="M578" s="5">
        <v>56.0825</v>
      </c>
      <c r="N578" s="6" t="str">
        <f t="shared" si="1"/>
        <v>2066020860</v>
      </c>
      <c r="O578" s="8" t="s">
        <v>847</v>
      </c>
      <c r="P578"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79" ht="15.75" customHeight="1">
      <c r="A579" s="1">
        <v>2.06602086E9</v>
      </c>
      <c r="B579" s="2">
        <v>8.2081E9</v>
      </c>
      <c r="C579" s="3" t="s">
        <v>844</v>
      </c>
      <c r="D579" s="3" t="s">
        <v>845</v>
      </c>
      <c r="E579" s="3" t="s">
        <v>848</v>
      </c>
      <c r="F579" s="3" t="s">
        <v>17</v>
      </c>
      <c r="G579" s="3" t="s">
        <v>18</v>
      </c>
      <c r="H579" s="1">
        <v>2.06602086E9</v>
      </c>
      <c r="I579" s="1">
        <v>2.0</v>
      </c>
      <c r="J579" s="1" t="s">
        <v>19</v>
      </c>
      <c r="K579" s="2" t="s">
        <v>20</v>
      </c>
      <c r="L579" s="4">
        <v>2017.0</v>
      </c>
      <c r="M579" s="5">
        <v>56.08</v>
      </c>
      <c r="N579" s="6" t="str">
        <f t="shared" si="1"/>
        <v>2066020860</v>
      </c>
      <c r="O579" s="8" t="s">
        <v>847</v>
      </c>
      <c r="P579" s="8" t="str">
        <f t="shared" si="2"/>
        <v>НОЖ МОБИЛЬНЫЙ СТАЛЬНОЙ 48.7 X 24 X 23.2 M10X1.25 ЗАКРЕПЛЕН НА ПОДВИЖНОЙ ЧАСТИ СИСТЕМЫ РЕЗКИ СЛУЖИТ ДЛЯ РЕЗКИ АРМАТУРЫДЛЯ ГИБОЧНО-ПРАВИЛЬНО-ОТРЕЗНОГО СТАНКА RETA 13</v>
      </c>
    </row>
    <row r="580" ht="15.75" customHeight="1">
      <c r="A580" s="1">
        <v>2.06602086E9</v>
      </c>
      <c r="B580" s="2">
        <v>8.2081E9</v>
      </c>
      <c r="C580" s="3" t="s">
        <v>844</v>
      </c>
      <c r="D580" s="3" t="s">
        <v>845</v>
      </c>
      <c r="E580" s="3" t="s">
        <v>846</v>
      </c>
      <c r="F580" s="3" t="s">
        <v>17</v>
      </c>
      <c r="G580" s="3" t="s">
        <v>18</v>
      </c>
      <c r="H580" s="1">
        <v>2.06602086E9</v>
      </c>
      <c r="I580" s="1">
        <v>10.0</v>
      </c>
      <c r="J580" s="1" t="s">
        <v>19</v>
      </c>
      <c r="K580" s="2" t="s">
        <v>20</v>
      </c>
      <c r="L580" s="4">
        <v>2016.0</v>
      </c>
      <c r="M580" s="5">
        <v>55.5</v>
      </c>
      <c r="N580" s="6" t="str">
        <f t="shared" si="1"/>
        <v>2066020860</v>
      </c>
      <c r="O580" s="8" t="s">
        <v>847</v>
      </c>
      <c r="P580"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81" ht="15.75" customHeight="1">
      <c r="A581" s="1">
        <v>2.06602086E9</v>
      </c>
      <c r="B581" s="2">
        <v>8.2081E9</v>
      </c>
      <c r="C581" s="3" t="s">
        <v>844</v>
      </c>
      <c r="D581" s="3" t="s">
        <v>845</v>
      </c>
      <c r="E581" s="3" t="s">
        <v>849</v>
      </c>
      <c r="F581" s="3" t="s">
        <v>17</v>
      </c>
      <c r="G581" s="3" t="s">
        <v>18</v>
      </c>
      <c r="H581" s="1">
        <v>2.06602086E9</v>
      </c>
      <c r="I581" s="1">
        <v>3.0</v>
      </c>
      <c r="J581" s="1" t="s">
        <v>19</v>
      </c>
      <c r="K581" s="2" t="s">
        <v>20</v>
      </c>
      <c r="L581" s="4">
        <v>2020.0</v>
      </c>
      <c r="M581" s="5">
        <v>66.99</v>
      </c>
      <c r="N581" s="6" t="str">
        <f t="shared" si="1"/>
        <v>2066020860</v>
      </c>
      <c r="O581" s="8" t="s">
        <v>847</v>
      </c>
      <c r="P581" s="8" t="str">
        <f t="shared" si="2"/>
        <v>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v>
      </c>
    </row>
    <row r="582" ht="15.75" customHeight="1">
      <c r="A582" s="1">
        <v>2.06602086E9</v>
      </c>
      <c r="B582" s="2">
        <v>8.2081E9</v>
      </c>
      <c r="C582" s="3" t="s">
        <v>844</v>
      </c>
      <c r="D582" s="3" t="s">
        <v>845</v>
      </c>
      <c r="E582" s="3" t="s">
        <v>850</v>
      </c>
      <c r="F582" s="3" t="s">
        <v>17</v>
      </c>
      <c r="G582" s="3" t="s">
        <v>18</v>
      </c>
      <c r="H582" s="1">
        <v>2.06602086E9</v>
      </c>
      <c r="I582" s="1">
        <v>2.0</v>
      </c>
      <c r="J582" s="1" t="s">
        <v>19</v>
      </c>
      <c r="K582" s="2" t="s">
        <v>20</v>
      </c>
      <c r="L582" s="4">
        <v>2020.0</v>
      </c>
      <c r="M582" s="5">
        <v>66.99</v>
      </c>
      <c r="N582" s="6" t="str">
        <f t="shared" si="1"/>
        <v>2066020860</v>
      </c>
      <c r="O582" s="8" t="s">
        <v>847</v>
      </c>
      <c r="P582" s="8" t="str">
        <f t="shared" si="2"/>
        <v>НОЖ МОБИЛЬНЫЙ СТАЛЬНОЙ 48.7 X 24 X 23.2 M10X1.25 ЗАКРЕПЛЕН НА ПОДВИЖНОЙ ЧАСТИ СИСТЕМЫ РЕЗКИ СЛУЖИТ ДЛЯ РЕЗКИ АРМАТУРЫ, ДЛЯ ГИБОЧНО-ПРАВИЛЬНО-ОТРЕЗНОГО СТАНКА RETA 13</v>
      </c>
    </row>
    <row r="583" ht="15.75" customHeight="1">
      <c r="A583" s="1">
        <v>2.06602086E9</v>
      </c>
      <c r="B583" s="2">
        <v>8.2081E9</v>
      </c>
      <c r="C583" s="3" t="s">
        <v>844</v>
      </c>
      <c r="D583" s="3" t="s">
        <v>845</v>
      </c>
      <c r="E583" s="3" t="s">
        <v>851</v>
      </c>
      <c r="F583" s="3" t="s">
        <v>17</v>
      </c>
      <c r="G583" s="3" t="s">
        <v>18</v>
      </c>
      <c r="H583" s="1">
        <v>2.06602086E9</v>
      </c>
      <c r="I583" s="1">
        <v>6.0</v>
      </c>
      <c r="J583" s="1" t="s">
        <v>19</v>
      </c>
      <c r="K583" s="2" t="s">
        <v>20</v>
      </c>
      <c r="L583" s="4">
        <v>2021.0</v>
      </c>
      <c r="M583" s="5">
        <v>66.99</v>
      </c>
      <c r="N583" s="6" t="str">
        <f t="shared" si="1"/>
        <v>2066020860</v>
      </c>
      <c r="O583" s="8" t="s">
        <v>847</v>
      </c>
      <c r="P583" s="8" t="str">
        <f t="shared" si="2"/>
        <v>НОЖ МОБИЛЬНЫЙ СТАЛЬНОЙ 48.7 X 24 X 23.2 M10X1.25 ЗАКРЕПЛЕН НА ПОДВИЖНОЙ ЧАСТИ СИСТЕМЫ РЕЗКИ СЛУЖИТ ДЛЯ РЕЗКИ АРМАТУРЫ,ДЛЯ МАШИНЫ ГИБОЧНОЙ С АВТОМАТИЧЕСКИМ УПРАВЛЕНИЕМ ЭЛЕКТРОФИЦИРОВАННОЙ, МОДЕЛЕЙ SPIREX, FORMULA 14</v>
      </c>
    </row>
    <row r="584" ht="15.75" customHeight="1">
      <c r="A584" s="1">
        <v>2.06602086E9</v>
      </c>
      <c r="B584" s="2">
        <v>8.2081E9</v>
      </c>
      <c r="C584" s="3" t="s">
        <v>844</v>
      </c>
      <c r="D584" s="3" t="s">
        <v>845</v>
      </c>
      <c r="E584" s="3" t="s">
        <v>852</v>
      </c>
      <c r="F584" s="3" t="s">
        <v>17</v>
      </c>
      <c r="G584" s="3" t="s">
        <v>18</v>
      </c>
      <c r="H584" s="1">
        <v>2.06602086E9</v>
      </c>
      <c r="I584" s="1">
        <v>1.0</v>
      </c>
      <c r="J584" s="1" t="s">
        <v>19</v>
      </c>
      <c r="K584" s="2" t="s">
        <v>20</v>
      </c>
      <c r="L584" s="4">
        <v>2021.0</v>
      </c>
      <c r="M584" s="5">
        <v>66.99</v>
      </c>
      <c r="N584" s="6" t="str">
        <f t="shared" si="1"/>
        <v>2066020860</v>
      </c>
      <c r="O584" s="8" t="s">
        <v>847</v>
      </c>
      <c r="P584" s="8" t="str">
        <f t="shared" si="2"/>
        <v>СТАЛЬНОЙ МОБИЛЬНЫЙ НОЖ. ЗАКРЕПЛЕН НА ПОДВИЖНОЙ ЧАСТИ СИСТЕМЫ РЕЗКИ И СЛУЖИТ ДЛЯ РЕЗКИ АРМАТУРЫ. ДЛЯ ГИБОЧНО-ПРАВИЛЬНО-ОТРЕЗНОГО СТАНКА RETA 13.</v>
      </c>
    </row>
    <row r="585" ht="15.75" customHeight="1">
      <c r="A585" s="1">
        <v>2.06602086E9</v>
      </c>
      <c r="B585" s="2">
        <v>7.236909807E9</v>
      </c>
      <c r="C585" s="3" t="s">
        <v>844</v>
      </c>
      <c r="D585" s="3" t="s">
        <v>845</v>
      </c>
      <c r="E585" s="3" t="s">
        <v>846</v>
      </c>
      <c r="F585" s="3" t="s">
        <v>18</v>
      </c>
      <c r="G585" s="3" t="s">
        <v>18</v>
      </c>
      <c r="H585" s="1">
        <v>2.06602086E9</v>
      </c>
      <c r="I585" s="1">
        <v>1.0</v>
      </c>
      <c r="J585" s="1" t="s">
        <v>19</v>
      </c>
      <c r="K585" s="2" t="s">
        <v>20</v>
      </c>
      <c r="L585" s="4">
        <v>2019.0</v>
      </c>
      <c r="M585" s="5">
        <v>30.24</v>
      </c>
      <c r="N585" s="6" t="str">
        <f t="shared" si="1"/>
        <v>2066020860</v>
      </c>
      <c r="O585" s="8" t="s">
        <v>847</v>
      </c>
      <c r="P585"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86" ht="15.75" customHeight="1">
      <c r="A586" s="1">
        <v>2.06602086E9</v>
      </c>
      <c r="B586" s="2">
        <v>8.2081E9</v>
      </c>
      <c r="C586" s="3"/>
      <c r="D586" s="3" t="s">
        <v>845</v>
      </c>
      <c r="E586" s="3" t="s">
        <v>852</v>
      </c>
      <c r="F586" s="3" t="s">
        <v>17</v>
      </c>
      <c r="G586" s="3" t="s">
        <v>18</v>
      </c>
      <c r="H586" s="1">
        <v>2.06602086E9</v>
      </c>
      <c r="I586" s="1">
        <v>10.0</v>
      </c>
      <c r="J586" s="1" t="s">
        <v>35</v>
      </c>
      <c r="K586" s="2" t="s">
        <v>20</v>
      </c>
      <c r="L586" s="4">
        <v>2021.0</v>
      </c>
      <c r="M586" s="5">
        <v>66.99</v>
      </c>
      <c r="N586" s="6" t="str">
        <f t="shared" si="1"/>
        <v>2066020860</v>
      </c>
      <c r="O586" s="8" t="s">
        <v>847</v>
      </c>
      <c r="P586" s="8" t="str">
        <f t="shared" si="2"/>
        <v>СТАЛЬНОЙ МОБИЛЬНЫЙ НОЖ. ЗАКРЕПЛЕН НА ПОДВИЖНОЙ ЧАСТИ СИСТЕМЫ РЕЗКИ И СЛУЖИТ ДЛЯ РЕЗКИ АРМАТУРЫ. ДЛЯ ГИБОЧНО-ПРАВИЛЬНО-ОТРЕЗНОГО СТАНКА RETA 13.</v>
      </c>
    </row>
    <row r="587" ht="15.75" customHeight="1">
      <c r="A587" s="1">
        <v>2.06602086E9</v>
      </c>
      <c r="B587" s="2">
        <v>8.2081E9</v>
      </c>
      <c r="C587" s="3"/>
      <c r="D587" s="3"/>
      <c r="E587" s="3" t="s">
        <v>853</v>
      </c>
      <c r="F587" s="3" t="s">
        <v>17</v>
      </c>
      <c r="G587" s="3" t="s">
        <v>18</v>
      </c>
      <c r="H587" s="1">
        <v>2.06602086E9</v>
      </c>
      <c r="I587" s="1">
        <v>4.0</v>
      </c>
      <c r="J587" s="1" t="s">
        <v>35</v>
      </c>
      <c r="K587" s="2" t="s">
        <v>20</v>
      </c>
      <c r="L587" s="4">
        <v>2022.0</v>
      </c>
      <c r="M587" s="5">
        <v>66.99</v>
      </c>
      <c r="N587" s="6" t="str">
        <f t="shared" si="1"/>
        <v>2066020860</v>
      </c>
      <c r="O587" s="8" t="s">
        <v>847</v>
      </c>
      <c r="P587" s="8" t="str">
        <f t="shared" si="2"/>
        <v>НОЖ МОБИЛЬНЫЙ 48.7 X 24 X 23.2 M10X1.25СТАЛЬНОЙ МОБИЛЬНЫЙ НОЖ. ЗАКРЕПЛЕН НА ПОДВИЖНОЙ ЧАСТИ СИСТЕМЫ РЕЗКИ И СЛУЖИТ ДЛЯ РЕЗКИ АРМАТУРЫ. ДЛЯ ГИБОЧНО-ПРАВИЛЬНО-ОТРЕЗНОГО СТАНКА RETA 13.,ДЛЯ МАШИНЫ ГИБОЧНОЙ С АВТОМАТИЧЕСКИМ УПРАВЛЕНИЕМ ЭЛЕКТРОФИЦИРОВАННОЙ, МОДЕЛЕЙ SPIREX, FORMULA 14</v>
      </c>
    </row>
    <row r="588" ht="15.75" customHeight="1">
      <c r="A588" s="1">
        <v>2.06602095E9</v>
      </c>
      <c r="B588" s="2">
        <v>8.2081E9</v>
      </c>
      <c r="C588" s="3" t="s">
        <v>854</v>
      </c>
      <c r="D588" s="3" t="s">
        <v>855</v>
      </c>
      <c r="E588" s="3" t="s">
        <v>856</v>
      </c>
      <c r="F588" s="3" t="s">
        <v>17</v>
      </c>
      <c r="G588" s="3" t="s">
        <v>18</v>
      </c>
      <c r="H588" s="1">
        <v>2.06602095E9</v>
      </c>
      <c r="I588" s="1">
        <v>1.0</v>
      </c>
      <c r="J588" s="1" t="s">
        <v>19</v>
      </c>
      <c r="K588" s="2" t="s">
        <v>20</v>
      </c>
      <c r="L588" s="4">
        <v>2018.0</v>
      </c>
      <c r="M588" s="5">
        <v>250.99</v>
      </c>
      <c r="N588" s="6" t="str">
        <f t="shared" si="1"/>
        <v>2066020950</v>
      </c>
      <c r="O588" s="8">
        <v>8.2081E9</v>
      </c>
      <c r="P588"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89" ht="15.75" customHeight="1">
      <c r="A589" s="1">
        <v>2.06602095E9</v>
      </c>
      <c r="B589" s="2">
        <v>8.2081E9</v>
      </c>
      <c r="C589" s="3" t="s">
        <v>854</v>
      </c>
      <c r="D589" s="3" t="s">
        <v>855</v>
      </c>
      <c r="E589" s="3" t="s">
        <v>857</v>
      </c>
      <c r="F589" s="3" t="s">
        <v>17</v>
      </c>
      <c r="G589" s="3" t="s">
        <v>18</v>
      </c>
      <c r="H589" s="1">
        <v>2.06602095E9</v>
      </c>
      <c r="I589" s="1">
        <v>1.0</v>
      </c>
      <c r="J589" s="1" t="s">
        <v>19</v>
      </c>
      <c r="K589" s="2" t="s">
        <v>20</v>
      </c>
      <c r="L589" s="4">
        <v>2016.0</v>
      </c>
      <c r="M589" s="5">
        <v>224.28</v>
      </c>
      <c r="N589" s="6" t="str">
        <f t="shared" si="1"/>
        <v>2066020950</v>
      </c>
      <c r="O589" s="8">
        <v>8.2081E9</v>
      </c>
      <c r="P589" s="8" t="str">
        <f t="shared" si="2"/>
        <v>НОЖ СТАЛЬНОЙ НЕПОДВИЖНЫЙ ДЛЯ РЕЗКИ АРМАТУРЫ</v>
      </c>
    </row>
    <row r="590" ht="15.75" customHeight="1">
      <c r="A590" s="1">
        <v>2.06602095E9</v>
      </c>
      <c r="B590" s="2">
        <v>8.2081E9</v>
      </c>
      <c r="C590" s="3" t="s">
        <v>854</v>
      </c>
      <c r="D590" s="3" t="s">
        <v>855</v>
      </c>
      <c r="E590" s="3" t="s">
        <v>856</v>
      </c>
      <c r="F590" s="3" t="s">
        <v>17</v>
      </c>
      <c r="G590" s="3" t="s">
        <v>18</v>
      </c>
      <c r="H590" s="1">
        <v>2.06602095E9</v>
      </c>
      <c r="I590" s="1">
        <v>2.0</v>
      </c>
      <c r="J590" s="1" t="s">
        <v>19</v>
      </c>
      <c r="K590" s="2" t="s">
        <v>20</v>
      </c>
      <c r="L590" s="4">
        <v>2016.0</v>
      </c>
      <c r="M590" s="5">
        <v>224.28</v>
      </c>
      <c r="N590" s="6" t="str">
        <f t="shared" si="1"/>
        <v>2066020950</v>
      </c>
      <c r="O590" s="8">
        <v>8.2081E9</v>
      </c>
      <c r="P590"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1" ht="15.75" customHeight="1">
      <c r="A591" s="1">
        <v>2.06602095E9</v>
      </c>
      <c r="B591" s="2">
        <v>8.2081E9</v>
      </c>
      <c r="C591" s="3" t="s">
        <v>854</v>
      </c>
      <c r="D591" s="3" t="s">
        <v>855</v>
      </c>
      <c r="E591" s="3" t="s">
        <v>858</v>
      </c>
      <c r="F591" s="3" t="s">
        <v>17</v>
      </c>
      <c r="G591" s="3" t="s">
        <v>18</v>
      </c>
      <c r="H591" s="1">
        <v>2.06602095E9</v>
      </c>
      <c r="I591" s="1">
        <v>1.0</v>
      </c>
      <c r="J591" s="1" t="s">
        <v>19</v>
      </c>
      <c r="K591" s="2" t="s">
        <v>20</v>
      </c>
      <c r="L591" s="4">
        <v>2018.0</v>
      </c>
      <c r="M591" s="5">
        <v>250.99</v>
      </c>
      <c r="N591" s="6" t="str">
        <f t="shared" si="1"/>
        <v>2066020950</v>
      </c>
      <c r="O591" s="8">
        <v>8.2081E9</v>
      </c>
      <c r="P591"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2" ht="15.75" customHeight="1">
      <c r="A592" s="1">
        <v>2.06602095E9</v>
      </c>
      <c r="B592" s="2">
        <v>8.2081E9</v>
      </c>
      <c r="C592" s="3" t="s">
        <v>854</v>
      </c>
      <c r="D592" s="3" t="s">
        <v>855</v>
      </c>
      <c r="E592" s="3" t="s">
        <v>856</v>
      </c>
      <c r="F592" s="3" t="s">
        <v>17</v>
      </c>
      <c r="G592" s="3" t="s">
        <v>18</v>
      </c>
      <c r="H592" s="1">
        <v>2.06602095E9</v>
      </c>
      <c r="I592" s="1">
        <v>2.0</v>
      </c>
      <c r="J592" s="1" t="s">
        <v>19</v>
      </c>
      <c r="K592" s="2" t="s">
        <v>20</v>
      </c>
      <c r="L592" s="4">
        <v>2019.0</v>
      </c>
      <c r="M592" s="5">
        <v>292.88</v>
      </c>
      <c r="N592" s="6" t="str">
        <f t="shared" si="1"/>
        <v>2066020950</v>
      </c>
      <c r="O592" s="8">
        <v>8.2081E9</v>
      </c>
      <c r="P592"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3" ht="15.75" customHeight="1">
      <c r="A593" s="1">
        <v>2.06602095E9</v>
      </c>
      <c r="B593" s="2">
        <v>8.2081E9</v>
      </c>
      <c r="C593" s="3" t="s">
        <v>854</v>
      </c>
      <c r="D593" s="3" t="s">
        <v>855</v>
      </c>
      <c r="E593" s="3" t="s">
        <v>859</v>
      </c>
      <c r="F593" s="3" t="s">
        <v>17</v>
      </c>
      <c r="G593" s="3" t="s">
        <v>18</v>
      </c>
      <c r="H593" s="1">
        <v>2.06602095E9</v>
      </c>
      <c r="I593" s="1">
        <v>2.0</v>
      </c>
      <c r="J593" s="1" t="s">
        <v>19</v>
      </c>
      <c r="K593" s="2" t="s">
        <v>20</v>
      </c>
      <c r="L593" s="4">
        <v>2017.0</v>
      </c>
      <c r="M593" s="5">
        <v>246.425</v>
      </c>
      <c r="N593" s="6" t="str">
        <f t="shared" si="1"/>
        <v>2066020950</v>
      </c>
      <c r="O593" s="8">
        <v>8.2081E9</v>
      </c>
      <c r="P593" s="8" t="str">
        <f t="shared" si="2"/>
        <v>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594" ht="15.75" customHeight="1">
      <c r="A594" s="1">
        <v>2.06602095E9</v>
      </c>
      <c r="B594" s="2">
        <v>8.2081E9</v>
      </c>
      <c r="C594" s="3" t="s">
        <v>854</v>
      </c>
      <c r="D594" s="3" t="s">
        <v>855</v>
      </c>
      <c r="E594" s="3" t="s">
        <v>860</v>
      </c>
      <c r="F594" s="3" t="s">
        <v>17</v>
      </c>
      <c r="G594" s="3" t="s">
        <v>18</v>
      </c>
      <c r="H594" s="1">
        <v>2.06602095E9</v>
      </c>
      <c r="I594" s="1">
        <v>1.0</v>
      </c>
      <c r="J594" s="1" t="s">
        <v>19</v>
      </c>
      <c r="K594" s="2" t="s">
        <v>20</v>
      </c>
      <c r="L594" s="4">
        <v>2017.0</v>
      </c>
      <c r="M594" s="5">
        <v>246.43</v>
      </c>
      <c r="N594" s="6" t="str">
        <f t="shared" si="1"/>
        <v>2066020950</v>
      </c>
      <c r="O594" s="8">
        <v>8.2081E9</v>
      </c>
      <c r="P594" s="8" t="str">
        <f t="shared" si="2"/>
        <v>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v>
      </c>
    </row>
    <row r="595" ht="15.75" customHeight="1">
      <c r="A595" s="1">
        <v>2.06602095E9</v>
      </c>
      <c r="B595" s="2">
        <v>8.2081E9</v>
      </c>
      <c r="C595" s="3" t="s">
        <v>854</v>
      </c>
      <c r="D595" s="3" t="s">
        <v>855</v>
      </c>
      <c r="E595" s="3" t="s">
        <v>861</v>
      </c>
      <c r="F595" s="3" t="s">
        <v>17</v>
      </c>
      <c r="G595" s="3" t="s">
        <v>18</v>
      </c>
      <c r="H595" s="1">
        <v>2.06602095E9</v>
      </c>
      <c r="I595" s="1">
        <v>1.0</v>
      </c>
      <c r="J595" s="1" t="s">
        <v>19</v>
      </c>
      <c r="K595" s="2" t="s">
        <v>20</v>
      </c>
      <c r="L595" s="4">
        <v>2020.0</v>
      </c>
      <c r="M595" s="5">
        <v>294.35</v>
      </c>
      <c r="N595" s="6" t="str">
        <f t="shared" si="1"/>
        <v>2066020950</v>
      </c>
      <c r="O595" s="8">
        <v>8.2081E9</v>
      </c>
      <c r="P595" s="8" t="str">
        <f t="shared" si="2"/>
        <v>НОЖ ФИКСИРОВАННЫЙ ДЛЯ ДВУХ ПРУТКОВ D10/ 3/8 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6" ht="15.75" customHeight="1">
      <c r="A596" s="1">
        <v>2.06602095E9</v>
      </c>
      <c r="B596" s="2">
        <v>8.2081E9</v>
      </c>
      <c r="C596" s="3" t="s">
        <v>854</v>
      </c>
      <c r="D596" s="3" t="s">
        <v>855</v>
      </c>
      <c r="E596" s="3" t="s">
        <v>856</v>
      </c>
      <c r="F596" s="3" t="s">
        <v>17</v>
      </c>
      <c r="G596" s="3" t="s">
        <v>18</v>
      </c>
      <c r="H596" s="1">
        <v>2.06602095E9</v>
      </c>
      <c r="I596" s="1">
        <v>1.0</v>
      </c>
      <c r="J596" s="1" t="s">
        <v>19</v>
      </c>
      <c r="K596" s="2" t="s">
        <v>20</v>
      </c>
      <c r="L596" s="4">
        <v>2020.0</v>
      </c>
      <c r="M596" s="5">
        <v>294.35</v>
      </c>
      <c r="N596" s="6" t="str">
        <f t="shared" si="1"/>
        <v>2066020950</v>
      </c>
      <c r="O596" s="8">
        <v>8.2081E9</v>
      </c>
      <c r="P596"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7" ht="15.75" customHeight="1">
      <c r="A597" s="1">
        <v>2.06603651E9</v>
      </c>
      <c r="B597" s="2">
        <v>7.326909807E9</v>
      </c>
      <c r="C597" s="3" t="s">
        <v>862</v>
      </c>
      <c r="D597" s="3" t="s">
        <v>863</v>
      </c>
      <c r="E597" s="3" t="s">
        <v>864</v>
      </c>
      <c r="F597" s="3" t="s">
        <v>17</v>
      </c>
      <c r="G597" s="3" t="s">
        <v>18</v>
      </c>
      <c r="H597" s="1">
        <v>2.06603651E9</v>
      </c>
      <c r="I597" s="1">
        <v>2.0</v>
      </c>
      <c r="J597" s="1" t="s">
        <v>35</v>
      </c>
      <c r="K597" s="2" t="s">
        <v>20</v>
      </c>
      <c r="L597" s="4">
        <v>2021.0</v>
      </c>
      <c r="M597" s="5">
        <v>36.75</v>
      </c>
      <c r="N597" s="6" t="str">
        <f t="shared" si="1"/>
        <v>2066036510</v>
      </c>
      <c r="O597" s="8">
        <v>7.326909807E9</v>
      </c>
      <c r="P597" s="8" t="str">
        <f t="shared" si="2"/>
        <v>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v>
      </c>
    </row>
    <row r="598" ht="15.75" customHeight="1">
      <c r="A598" s="1">
        <v>2.06603653E9</v>
      </c>
      <c r="B598" s="2">
        <v>7.326909807E9</v>
      </c>
      <c r="C598" s="3" t="s">
        <v>865</v>
      </c>
      <c r="D598" s="3" t="s">
        <v>866</v>
      </c>
      <c r="E598" s="3" t="s">
        <v>867</v>
      </c>
      <c r="F598" s="3" t="s">
        <v>17</v>
      </c>
      <c r="G598" s="3" t="s">
        <v>18</v>
      </c>
      <c r="H598" s="1">
        <v>2.06603653E9</v>
      </c>
      <c r="I598" s="1">
        <v>1.0</v>
      </c>
      <c r="J598" s="1" t="s">
        <v>35</v>
      </c>
      <c r="K598" s="2" t="s">
        <v>20</v>
      </c>
      <c r="L598" s="4">
        <v>2021.0</v>
      </c>
      <c r="M598" s="5">
        <v>36.75</v>
      </c>
      <c r="N598" s="6" t="str">
        <f t="shared" si="1"/>
        <v>2066036530</v>
      </c>
      <c r="O598" s="8">
        <v>7.326909807E9</v>
      </c>
      <c r="P598" s="8" t="str">
        <f t="shared" si="2"/>
        <v>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v>
      </c>
    </row>
    <row r="599" ht="15.75" customHeight="1">
      <c r="A599" s="1">
        <v>2.068005011E9</v>
      </c>
      <c r="B599" s="2">
        <v>8.46694E9</v>
      </c>
      <c r="C599" s="3" t="s">
        <v>868</v>
      </c>
      <c r="D599" s="3" t="s">
        <v>869</v>
      </c>
      <c r="E599" s="3" t="s">
        <v>870</v>
      </c>
      <c r="F599" s="3" t="s">
        <v>17</v>
      </c>
      <c r="G599" s="3" t="s">
        <v>18</v>
      </c>
      <c r="H599" s="1">
        <v>2.068005011E9</v>
      </c>
      <c r="I599" s="1">
        <v>3.0</v>
      </c>
      <c r="J599" s="1" t="s">
        <v>19</v>
      </c>
      <c r="K599" s="2" t="s">
        <v>20</v>
      </c>
      <c r="L599" s="4">
        <v>2017.0</v>
      </c>
      <c r="M599" s="5">
        <v>54.45</v>
      </c>
      <c r="N599" s="6" t="str">
        <f t="shared" si="1"/>
        <v>2068005011</v>
      </c>
      <c r="O599" s="8">
        <v>8.46694E9</v>
      </c>
      <c r="P599" s="8" t="str">
        <f t="shared" si="2"/>
        <v>СУППОРТ МЕРНОГО РОЛИКА ДЛЯ ПРОТЯЖКИ АРМАТУРНОЙ СТАЛЬНОЙ ПРОВОЛОКИ ДЛЯ АВТОМАТИЧЕСКОГО ГИБОЧНОГО ЦЕТРА EURA 16. НАРУЖНЫЙ ДИАМЕТР 115ММ, ВЫСОТА 154.2 ММ.</v>
      </c>
    </row>
    <row r="600" ht="15.75" customHeight="1">
      <c r="A600" s="1">
        <v>2.068005011E9</v>
      </c>
      <c r="B600" s="2">
        <v>8.46694E9</v>
      </c>
      <c r="C600" s="3" t="s">
        <v>868</v>
      </c>
      <c r="D600" s="3" t="s">
        <v>869</v>
      </c>
      <c r="E600" s="3" t="s">
        <v>870</v>
      </c>
      <c r="F600" s="10" t="s">
        <v>17</v>
      </c>
      <c r="G600" s="10" t="s">
        <v>18</v>
      </c>
      <c r="H600" s="1">
        <v>2.068005011E9</v>
      </c>
      <c r="I600" s="1">
        <v>2.0</v>
      </c>
      <c r="J600" s="1" t="s">
        <v>19</v>
      </c>
      <c r="K600" s="11" t="s">
        <v>20</v>
      </c>
      <c r="L600" s="4">
        <v>2018.0</v>
      </c>
      <c r="M600" s="5">
        <v>78.895</v>
      </c>
      <c r="N600" s="6" t="str">
        <f t="shared" si="1"/>
        <v>2068005011</v>
      </c>
      <c r="O600" s="8">
        <v>8.46694E9</v>
      </c>
      <c r="P600" s="8" t="str">
        <f t="shared" si="2"/>
        <v>СУППОРТ МЕРНОГО РОЛИКА ДЛЯ ПРОТЯЖКИ АРМАТУРНОЙ СТАЛЬНОЙ ПРОВОЛОКИ ДЛЯ АВТОМАТИЧЕСКОГО ГИБОЧНОГО ЦЕТРА EURA 16. НАРУЖНЫЙ ДИАМЕТР 115ММ, ВЫСОТА 154.2 ММ.</v>
      </c>
    </row>
    <row r="601" ht="15.75" customHeight="1">
      <c r="A601" s="1">
        <v>2.068005032E9</v>
      </c>
      <c r="B601" s="2">
        <v>8.46694E9</v>
      </c>
      <c r="C601" s="3" t="s">
        <v>871</v>
      </c>
      <c r="D601" s="3" t="s">
        <v>872</v>
      </c>
      <c r="E601" s="3" t="s">
        <v>873</v>
      </c>
      <c r="F601" s="3" t="s">
        <v>17</v>
      </c>
      <c r="G601" s="3" t="s">
        <v>18</v>
      </c>
      <c r="H601" s="1">
        <v>2.068005032E9</v>
      </c>
      <c r="I601" s="1">
        <v>4.0</v>
      </c>
      <c r="J601" s="1" t="s">
        <v>19</v>
      </c>
      <c r="K601" s="2" t="s">
        <v>20</v>
      </c>
      <c r="L601" s="4">
        <v>2018.0</v>
      </c>
      <c r="M601" s="5">
        <v>322.9075</v>
      </c>
      <c r="N601" s="6" t="str">
        <f t="shared" si="1"/>
        <v>2068005032</v>
      </c>
      <c r="O601" s="8">
        <v>8.46694E9</v>
      </c>
      <c r="P601" s="8" t="str">
        <f t="shared" si="2"/>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row>
    <row r="602" ht="15.75" customHeight="1">
      <c r="A602" s="1">
        <v>2.068005032E9</v>
      </c>
      <c r="B602" s="2">
        <v>8.46694E9</v>
      </c>
      <c r="C602" s="3" t="s">
        <v>871</v>
      </c>
      <c r="D602" s="3" t="s">
        <v>872</v>
      </c>
      <c r="E602" s="10" t="s">
        <v>873</v>
      </c>
      <c r="F602" s="10" t="s">
        <v>17</v>
      </c>
      <c r="G602" s="10" t="s">
        <v>18</v>
      </c>
      <c r="H602" s="1">
        <v>2.068005032E9</v>
      </c>
      <c r="I602" s="1">
        <v>1.0</v>
      </c>
      <c r="J602" s="1" t="s">
        <v>19</v>
      </c>
      <c r="K602" s="11" t="s">
        <v>20</v>
      </c>
      <c r="L602" s="4">
        <v>2018.0</v>
      </c>
      <c r="M602" s="5">
        <v>328.92</v>
      </c>
      <c r="N602" s="6" t="str">
        <f t="shared" si="1"/>
        <v>2068005032</v>
      </c>
      <c r="O602" s="8">
        <v>8.46694E9</v>
      </c>
      <c r="P602" s="8" t="str">
        <f t="shared" si="2"/>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row>
    <row r="603" ht="15.75" customHeight="1">
      <c r="A603" s="1">
        <v>2.068005032E9</v>
      </c>
      <c r="B603" s="2">
        <v>8.46694E9</v>
      </c>
      <c r="C603" s="3" t="s">
        <v>871</v>
      </c>
      <c r="D603" s="3" t="s">
        <v>872</v>
      </c>
      <c r="E603" s="3" t="s">
        <v>874</v>
      </c>
      <c r="F603" s="3" t="s">
        <v>17</v>
      </c>
      <c r="G603" s="3" t="s">
        <v>18</v>
      </c>
      <c r="H603" s="1">
        <v>2.068005032E9</v>
      </c>
      <c r="I603" s="1">
        <v>2.0</v>
      </c>
      <c r="J603" s="1" t="s">
        <v>19</v>
      </c>
      <c r="K603" s="2" t="s">
        <v>20</v>
      </c>
      <c r="L603" s="4">
        <v>2020.0</v>
      </c>
      <c r="M603" s="5">
        <v>385.7</v>
      </c>
      <c r="N603" s="6" t="str">
        <f t="shared" si="1"/>
        <v>2068005032</v>
      </c>
      <c r="O603" s="8">
        <v>8.46694E9</v>
      </c>
      <c r="P603"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4" ht="15.75" customHeight="1">
      <c r="A604" s="1">
        <v>2.068005032E9</v>
      </c>
      <c r="B604" s="2">
        <v>8.46694E9</v>
      </c>
      <c r="C604" s="3" t="s">
        <v>871</v>
      </c>
      <c r="D604" s="3" t="s">
        <v>872</v>
      </c>
      <c r="E604" s="3" t="s">
        <v>874</v>
      </c>
      <c r="F604" s="3" t="s">
        <v>17</v>
      </c>
      <c r="G604" s="3" t="s">
        <v>18</v>
      </c>
      <c r="H604" s="1">
        <v>2.068005032E9</v>
      </c>
      <c r="I604" s="1">
        <v>2.0</v>
      </c>
      <c r="J604" s="1" t="s">
        <v>19</v>
      </c>
      <c r="K604" s="2" t="s">
        <v>20</v>
      </c>
      <c r="L604" s="4">
        <v>2019.0</v>
      </c>
      <c r="M604" s="5">
        <v>385.7</v>
      </c>
      <c r="N604" s="6" t="str">
        <f t="shared" si="1"/>
        <v>2068005032</v>
      </c>
      <c r="O604" s="8">
        <v>8.46694E9</v>
      </c>
      <c r="P604"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5" ht="15.75" customHeight="1">
      <c r="A605" s="1">
        <v>2.068005032E9</v>
      </c>
      <c r="B605" s="2">
        <v>8.46694E9</v>
      </c>
      <c r="C605" s="3" t="s">
        <v>871</v>
      </c>
      <c r="D605" s="3" t="s">
        <v>872</v>
      </c>
      <c r="E605" s="3" t="s">
        <v>874</v>
      </c>
      <c r="F605" s="3" t="s">
        <v>17</v>
      </c>
      <c r="G605" s="3" t="s">
        <v>18</v>
      </c>
      <c r="H605" s="1">
        <v>2.068005032E9</v>
      </c>
      <c r="I605" s="1">
        <v>2.0</v>
      </c>
      <c r="J605" s="1" t="s">
        <v>19</v>
      </c>
      <c r="K605" s="2" t="s">
        <v>20</v>
      </c>
      <c r="L605" s="4">
        <v>2019.0</v>
      </c>
      <c r="M605" s="5">
        <v>460.49</v>
      </c>
      <c r="N605" s="6" t="str">
        <f t="shared" si="1"/>
        <v>2068005032</v>
      </c>
      <c r="O605" s="8">
        <v>8.46694E9</v>
      </c>
      <c r="P605"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6" ht="15.75" customHeight="1">
      <c r="A606" s="1">
        <v>2.068005032E9</v>
      </c>
      <c r="B606" s="2">
        <v>8.46694E9</v>
      </c>
      <c r="C606" s="3" t="s">
        <v>871</v>
      </c>
      <c r="D606" s="3" t="s">
        <v>872</v>
      </c>
      <c r="E606" s="3" t="s">
        <v>875</v>
      </c>
      <c r="F606" s="3" t="s">
        <v>17</v>
      </c>
      <c r="G606" s="3" t="s">
        <v>18</v>
      </c>
      <c r="H606" s="1">
        <v>2.068005032E9</v>
      </c>
      <c r="I606" s="1">
        <v>1.0</v>
      </c>
      <c r="J606" s="1" t="s">
        <v>35</v>
      </c>
      <c r="K606" s="2" t="s">
        <v>20</v>
      </c>
      <c r="L606" s="4">
        <v>2021.0</v>
      </c>
      <c r="M606" s="5">
        <v>385.7</v>
      </c>
      <c r="N606" s="6" t="str">
        <f t="shared" si="1"/>
        <v>2068005032</v>
      </c>
      <c r="O606" s="8">
        <v>8.46694E9</v>
      </c>
      <c r="P606" s="8" t="str">
        <f t="shared" si="2"/>
        <v>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МОДЕЛЬ PRIMA 16РОЛИК ПРОТЯЖКИ DP210 DE216 H=41</v>
      </c>
    </row>
    <row r="607" ht="15.75" customHeight="1">
      <c r="A607" s="1">
        <v>2.068005032E9</v>
      </c>
      <c r="B607" s="2">
        <v>8.46694E9</v>
      </c>
      <c r="C607" s="3"/>
      <c r="D607" s="3" t="s">
        <v>872</v>
      </c>
      <c r="E607" s="3" t="s">
        <v>876</v>
      </c>
      <c r="F607" s="3" t="s">
        <v>17</v>
      </c>
      <c r="G607" s="3" t="s">
        <v>18</v>
      </c>
      <c r="H607" s="1">
        <v>2.068005032E9</v>
      </c>
      <c r="I607" s="1">
        <v>2.0</v>
      </c>
      <c r="J607" s="1" t="s">
        <v>35</v>
      </c>
      <c r="K607" s="2" t="s">
        <v>20</v>
      </c>
      <c r="L607" s="4">
        <v>2021.0</v>
      </c>
      <c r="M607" s="5">
        <v>385.7</v>
      </c>
      <c r="N607" s="6" t="str">
        <f t="shared" si="1"/>
        <v>2068005032</v>
      </c>
      <c r="O607" s="8">
        <v>8.46694E9</v>
      </c>
      <c r="P607"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v>
      </c>
    </row>
    <row r="608" ht="15.75" customHeight="1">
      <c r="A608" s="2">
        <v>2.068005032E9</v>
      </c>
      <c r="B608" s="2">
        <v>8.46694E9</v>
      </c>
      <c r="C608" s="3"/>
      <c r="D608" s="3"/>
      <c r="E608" s="3" t="s">
        <v>876</v>
      </c>
      <c r="F608" s="3" t="s">
        <v>17</v>
      </c>
      <c r="G608" s="3" t="s">
        <v>18</v>
      </c>
      <c r="H608" s="2">
        <v>2.068005032E9</v>
      </c>
      <c r="I608" s="2">
        <v>1.0</v>
      </c>
      <c r="J608" s="2" t="s">
        <v>35</v>
      </c>
      <c r="K608" s="2" t="s">
        <v>20</v>
      </c>
      <c r="L608" s="4">
        <v>2022.0</v>
      </c>
      <c r="M608" s="5">
        <v>395.85</v>
      </c>
      <c r="N608" s="6" t="str">
        <f t="shared" si="1"/>
        <v>2068005032</v>
      </c>
      <c r="O608" s="8">
        <v>8.46694E9</v>
      </c>
      <c r="P608"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v>
      </c>
    </row>
    <row r="609" ht="15.75" customHeight="1">
      <c r="A609" s="1">
        <v>2.068005051E9</v>
      </c>
      <c r="B609" s="2">
        <v>8.46694E9</v>
      </c>
      <c r="C609" s="3" t="s">
        <v>877</v>
      </c>
      <c r="D609" s="3" t="s">
        <v>878</v>
      </c>
      <c r="E609" s="3" t="s">
        <v>879</v>
      </c>
      <c r="F609" s="3" t="s">
        <v>17</v>
      </c>
      <c r="G609" s="3" t="s">
        <v>18</v>
      </c>
      <c r="H609" s="1">
        <v>2.068005051E9</v>
      </c>
      <c r="I609" s="1">
        <v>1.0</v>
      </c>
      <c r="J609" s="1" t="s">
        <v>19</v>
      </c>
      <c r="K609" s="2" t="s">
        <v>20</v>
      </c>
      <c r="L609" s="4">
        <v>2019.0</v>
      </c>
      <c r="M609" s="5">
        <v>190.26</v>
      </c>
      <c r="N609" s="6" t="str">
        <f t="shared" si="1"/>
        <v>2068005051</v>
      </c>
      <c r="O609" s="8">
        <v>8.46694E9</v>
      </c>
      <c r="P609" s="8" t="str">
        <f t="shared" si="2"/>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0" ht="15.75" customHeight="1">
      <c r="A610" s="1">
        <v>2.068005051E9</v>
      </c>
      <c r="B610" s="2">
        <v>8.46694E9</v>
      </c>
      <c r="C610" s="3" t="s">
        <v>877</v>
      </c>
      <c r="D610" s="3" t="s">
        <v>878</v>
      </c>
      <c r="E610" s="3" t="s">
        <v>879</v>
      </c>
      <c r="F610" s="3" t="s">
        <v>17</v>
      </c>
      <c r="G610" s="3" t="s">
        <v>18</v>
      </c>
      <c r="H610" s="1">
        <v>2.068005051E9</v>
      </c>
      <c r="I610" s="1">
        <v>1.0</v>
      </c>
      <c r="J610" s="1" t="s">
        <v>19</v>
      </c>
      <c r="K610" s="2" t="s">
        <v>20</v>
      </c>
      <c r="L610" s="4">
        <v>2020.0</v>
      </c>
      <c r="M610" s="5">
        <v>159.39</v>
      </c>
      <c r="N610" s="6" t="str">
        <f t="shared" si="1"/>
        <v>2068005051</v>
      </c>
      <c r="O610" s="8">
        <v>8.46694E9</v>
      </c>
      <c r="P610" s="8" t="str">
        <f t="shared" si="2"/>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1" ht="15.75" customHeight="1">
      <c r="A611" s="1">
        <v>2.068005051E9</v>
      </c>
      <c r="B611" s="2">
        <v>8.46694E9</v>
      </c>
      <c r="C611" s="3" t="s">
        <v>877</v>
      </c>
      <c r="D611" s="3" t="s">
        <v>878</v>
      </c>
      <c r="E611" s="3" t="s">
        <v>880</v>
      </c>
      <c r="F611" s="3" t="s">
        <v>17</v>
      </c>
      <c r="G611" s="3" t="s">
        <v>18</v>
      </c>
      <c r="H611" s="1">
        <v>2.068005051E9</v>
      </c>
      <c r="I611" s="1">
        <v>1.0</v>
      </c>
      <c r="J611" s="1" t="s">
        <v>19</v>
      </c>
      <c r="K611" s="2" t="s">
        <v>20</v>
      </c>
      <c r="L611" s="4">
        <v>2021.0</v>
      </c>
      <c r="M611" s="5">
        <v>159.39</v>
      </c>
      <c r="N611" s="6" t="str">
        <f t="shared" si="1"/>
        <v>2068005051</v>
      </c>
      <c r="O611" s="8">
        <v>8.46694E9</v>
      </c>
      <c r="P611" s="8" t="str">
        <f t="shared" si="2"/>
        <v>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2" ht="15.75" customHeight="1">
      <c r="A612" s="1">
        <v>2.068005051E9</v>
      </c>
      <c r="B612" s="2">
        <v>8.46694E9</v>
      </c>
      <c r="C612" s="3"/>
      <c r="D612" s="3" t="s">
        <v>878</v>
      </c>
      <c r="E612" s="3" t="s">
        <v>880</v>
      </c>
      <c r="F612" s="3" t="s">
        <v>17</v>
      </c>
      <c r="G612" s="3" t="s">
        <v>18</v>
      </c>
      <c r="H612" s="1">
        <v>2.068005051E9</v>
      </c>
      <c r="I612" s="1">
        <v>1.0</v>
      </c>
      <c r="J612" s="1" t="s">
        <v>35</v>
      </c>
      <c r="K612" s="2" t="s">
        <v>20</v>
      </c>
      <c r="L612" s="4">
        <v>2021.0</v>
      </c>
      <c r="M612" s="5">
        <v>159.39</v>
      </c>
      <c r="N612" s="6" t="str">
        <f t="shared" si="1"/>
        <v>2068005051</v>
      </c>
      <c r="O612" s="8">
        <v>8.46694E9</v>
      </c>
      <c r="P612" s="8" t="str">
        <f t="shared" si="2"/>
        <v>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3" ht="15.75" customHeight="1">
      <c r="A613" s="1">
        <v>2.068005061E9</v>
      </c>
      <c r="B613" s="2">
        <v>8.46694E9</v>
      </c>
      <c r="C613" s="3" t="s">
        <v>881</v>
      </c>
      <c r="D613" s="3" t="s">
        <v>882</v>
      </c>
      <c r="E613" s="3" t="s">
        <v>883</v>
      </c>
      <c r="F613" s="3" t="s">
        <v>17</v>
      </c>
      <c r="G613" s="3" t="s">
        <v>18</v>
      </c>
      <c r="H613" s="1">
        <v>2.068005061E9</v>
      </c>
      <c r="I613" s="1">
        <v>1.0</v>
      </c>
      <c r="J613" s="1" t="s">
        <v>19</v>
      </c>
      <c r="K613" s="2" t="s">
        <v>20</v>
      </c>
      <c r="L613" s="4">
        <v>2019.0</v>
      </c>
      <c r="M613" s="5">
        <v>218.15</v>
      </c>
      <c r="N613" s="6" t="str">
        <f t="shared" si="1"/>
        <v>2068005061</v>
      </c>
      <c r="O613" s="8" t="s">
        <v>884</v>
      </c>
      <c r="P613"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4" ht="15.75" customHeight="1">
      <c r="A614" s="1">
        <v>2.068005061E9</v>
      </c>
      <c r="B614" s="2">
        <v>8.46694E9</v>
      </c>
      <c r="C614" s="3" t="s">
        <v>881</v>
      </c>
      <c r="D614" s="3" t="s">
        <v>882</v>
      </c>
      <c r="E614" s="3" t="s">
        <v>883</v>
      </c>
      <c r="F614" s="3" t="s">
        <v>17</v>
      </c>
      <c r="G614" s="3" t="s">
        <v>18</v>
      </c>
      <c r="H614" s="1">
        <v>2.068005061E9</v>
      </c>
      <c r="I614" s="1">
        <v>1.0</v>
      </c>
      <c r="J614" s="1" t="s">
        <v>19</v>
      </c>
      <c r="K614" s="2" t="s">
        <v>20</v>
      </c>
      <c r="L614" s="4">
        <v>2020.0</v>
      </c>
      <c r="M614" s="5">
        <v>182.7</v>
      </c>
      <c r="N614" s="6" t="str">
        <f t="shared" si="1"/>
        <v>2068005061</v>
      </c>
      <c r="O614" s="8" t="s">
        <v>884</v>
      </c>
      <c r="P614"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5" ht="15.75" customHeight="1">
      <c r="A615" s="1">
        <v>2.068005061E9</v>
      </c>
      <c r="B615" s="2">
        <v>8.46694E9</v>
      </c>
      <c r="C615" s="3" t="s">
        <v>881</v>
      </c>
      <c r="D615" s="3" t="s">
        <v>882</v>
      </c>
      <c r="E615" s="3" t="s">
        <v>883</v>
      </c>
      <c r="F615" s="3" t="s">
        <v>17</v>
      </c>
      <c r="G615" s="3" t="s">
        <v>18</v>
      </c>
      <c r="H615" s="1">
        <v>2.068005061E9</v>
      </c>
      <c r="I615" s="1">
        <v>1.0</v>
      </c>
      <c r="J615" s="1" t="s">
        <v>19</v>
      </c>
      <c r="K615" s="2" t="s">
        <v>20</v>
      </c>
      <c r="L615" s="4">
        <v>2019.0</v>
      </c>
      <c r="M615" s="5">
        <v>182.7</v>
      </c>
      <c r="N615" s="6" t="str">
        <f t="shared" si="1"/>
        <v>2068005061</v>
      </c>
      <c r="O615" s="8" t="s">
        <v>884</v>
      </c>
      <c r="P615"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6" ht="15.75" customHeight="1">
      <c r="A616" s="1">
        <v>2.068005061E9</v>
      </c>
      <c r="B616" s="2">
        <v>8.46694E9</v>
      </c>
      <c r="C616" s="3" t="s">
        <v>881</v>
      </c>
      <c r="D616" s="3" t="s">
        <v>882</v>
      </c>
      <c r="E616" s="3" t="s">
        <v>885</v>
      </c>
      <c r="F616" s="3" t="s">
        <v>17</v>
      </c>
      <c r="G616" s="3" t="s">
        <v>18</v>
      </c>
      <c r="H616" s="1">
        <v>2.068005061E9</v>
      </c>
      <c r="I616" s="1">
        <v>1.0</v>
      </c>
      <c r="J616" s="1" t="s">
        <v>19</v>
      </c>
      <c r="K616" s="2" t="s">
        <v>20</v>
      </c>
      <c r="L616" s="4">
        <v>2021.0</v>
      </c>
      <c r="M616" s="5">
        <v>182.7</v>
      </c>
      <c r="N616" s="6" t="str">
        <f t="shared" si="1"/>
        <v>2068005061</v>
      </c>
      <c r="O616" s="8" t="s">
        <v>884</v>
      </c>
      <c r="P616" s="8" t="str">
        <f t="shared" si="2"/>
        <v> 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7" ht="15.75" customHeight="1">
      <c r="A617" s="1">
        <v>2.068005061E9</v>
      </c>
      <c r="B617" s="2">
        <v>8.46694E9</v>
      </c>
      <c r="C617" s="3" t="s">
        <v>881</v>
      </c>
      <c r="D617" s="3" t="s">
        <v>882</v>
      </c>
      <c r="E617" s="3" t="s">
        <v>886</v>
      </c>
      <c r="F617" s="3" t="s">
        <v>17</v>
      </c>
      <c r="G617" s="3" t="s">
        <v>18</v>
      </c>
      <c r="H617" s="1">
        <v>2.068005061E9</v>
      </c>
      <c r="I617" s="1">
        <v>1.0</v>
      </c>
      <c r="J617" s="1" t="s">
        <v>35</v>
      </c>
      <c r="K617" s="2" t="s">
        <v>20</v>
      </c>
      <c r="L617" s="4">
        <v>2021.0</v>
      </c>
      <c r="M617" s="5">
        <v>182.7</v>
      </c>
      <c r="N617" s="6" t="str">
        <f t="shared" si="1"/>
        <v>2068005061</v>
      </c>
      <c r="O617" s="8" t="s">
        <v>884</v>
      </c>
      <c r="P617" s="8" t="str">
        <f t="shared" si="2"/>
        <v>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v>
      </c>
    </row>
    <row r="618" ht="15.75" customHeight="1">
      <c r="A618" s="1">
        <v>2.068005061E9</v>
      </c>
      <c r="B618" s="2">
        <v>8.46694E9</v>
      </c>
      <c r="C618" s="3"/>
      <c r="D618" s="3" t="s">
        <v>882</v>
      </c>
      <c r="E618" s="3" t="s">
        <v>887</v>
      </c>
      <c r="F618" s="3" t="s">
        <v>17</v>
      </c>
      <c r="G618" s="3" t="s">
        <v>18</v>
      </c>
      <c r="H618" s="1">
        <v>2.068005061E9</v>
      </c>
      <c r="I618" s="1">
        <v>1.0</v>
      </c>
      <c r="J618" s="1" t="s">
        <v>35</v>
      </c>
      <c r="K618" s="2" t="s">
        <v>20</v>
      </c>
      <c r="L618" s="4">
        <v>2021.0</v>
      </c>
      <c r="M618" s="5">
        <v>182.7</v>
      </c>
      <c r="N618" s="6" t="str">
        <f t="shared" si="1"/>
        <v>2068005061</v>
      </c>
      <c r="O618" s="8" t="s">
        <v>884</v>
      </c>
      <c r="P618" s="8" t="str">
        <f t="shared" si="2"/>
        <v> 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v>
      </c>
    </row>
    <row r="619" ht="15.75" customHeight="1">
      <c r="A619" s="1">
        <v>2.068005061E9</v>
      </c>
      <c r="B619" s="2">
        <v>8.483508E9</v>
      </c>
      <c r="C619" s="3"/>
      <c r="D619" s="3"/>
      <c r="E619" s="3" t="s">
        <v>888</v>
      </c>
      <c r="F619" s="3" t="s">
        <v>17</v>
      </c>
      <c r="G619" s="3" t="s">
        <v>18</v>
      </c>
      <c r="H619" s="1">
        <v>2.068005061E9</v>
      </c>
      <c r="I619" s="1">
        <v>1.0</v>
      </c>
      <c r="J619" s="1" t="s">
        <v>35</v>
      </c>
      <c r="K619" s="2" t="s">
        <v>20</v>
      </c>
      <c r="L619" s="4">
        <v>2022.0</v>
      </c>
      <c r="M619" s="5">
        <v>182.7</v>
      </c>
      <c r="N619" s="6" t="str">
        <f t="shared" si="1"/>
        <v>2068005061</v>
      </c>
      <c r="O619" s="8" t="s">
        <v>884</v>
      </c>
      <c r="P619" s="8" t="str">
        <f t="shared" si="2"/>
        <v>РОЛИК ИЗМЕРИТЕЛЬНЫЙ СТАЛЬНОЙ ДЛЯ ПРОТЯЖНОГО МЕХАНИЗМА ПОДАЧИ АРМАТУРЫ DE143.2 DI30 H=35 , ДЛЯ МАШИНЫ ГИБОЧНОЙ С АВТОМАТИЧЕСКИМ УПРАВЛЕНИЕМ ЭЛЕКТРОФИЦИРОВАННОЙ, МОДЕЛЬ PRIMA 16</v>
      </c>
    </row>
    <row r="620" ht="15.75" customHeight="1">
      <c r="A620" s="1">
        <v>2.068005071E9</v>
      </c>
      <c r="B620" s="2">
        <v>8.46694E9</v>
      </c>
      <c r="C620" s="3" t="s">
        <v>889</v>
      </c>
      <c r="D620" s="3" t="s">
        <v>890</v>
      </c>
      <c r="E620" s="10" t="s">
        <v>891</v>
      </c>
      <c r="F620" s="10" t="s">
        <v>17</v>
      </c>
      <c r="G620" s="10" t="s">
        <v>18</v>
      </c>
      <c r="H620" s="1">
        <v>2.068005071E9</v>
      </c>
      <c r="I620" s="1">
        <v>1.0</v>
      </c>
      <c r="J620" s="1" t="s">
        <v>19</v>
      </c>
      <c r="K620" s="11" t="s">
        <v>20</v>
      </c>
      <c r="L620" s="4">
        <v>2018.0</v>
      </c>
      <c r="M620" s="5">
        <v>144.54</v>
      </c>
      <c r="N620" s="6" t="str">
        <f t="shared" si="1"/>
        <v>2068005071</v>
      </c>
      <c r="O620" s="8">
        <v>8.46694E9</v>
      </c>
      <c r="P620" s="8" t="str">
        <f t="shared" si="2"/>
        <v>РОЛИК СТАЛЬНОЙ ХОЛОСТОЙ ПРИЖИМНОЙ, ДЛЯ ПРОТЯЖНОГО МЕХАНИЗМА ПОДАЧИ АРМАТУРЫ, H=35 DE=146,7 DI=30,ДЛЯ ГИБОЧНО-ПРАВИЛЬНО-ОТРЕЗНОГО СТАНКА RETA 13</v>
      </c>
    </row>
    <row r="621" ht="15.75" customHeight="1">
      <c r="A621" s="1">
        <v>2.068005071E9</v>
      </c>
      <c r="B621" s="2">
        <v>8.46694E9</v>
      </c>
      <c r="C621" s="3" t="s">
        <v>889</v>
      </c>
      <c r="D621" s="3" t="s">
        <v>890</v>
      </c>
      <c r="E621" s="3" t="s">
        <v>892</v>
      </c>
      <c r="F621" s="3" t="s">
        <v>17</v>
      </c>
      <c r="G621" s="3" t="s">
        <v>18</v>
      </c>
      <c r="H621" s="1">
        <v>2.068005071E9</v>
      </c>
      <c r="I621" s="1">
        <v>1.0</v>
      </c>
      <c r="J621" s="1" t="s">
        <v>19</v>
      </c>
      <c r="K621" s="2" t="s">
        <v>20</v>
      </c>
      <c r="L621" s="4">
        <v>2020.0</v>
      </c>
      <c r="M621" s="5">
        <v>169.54</v>
      </c>
      <c r="N621" s="6" t="str">
        <f t="shared" si="1"/>
        <v>2068005071</v>
      </c>
      <c r="O621" s="8">
        <v>8.46694E9</v>
      </c>
      <c r="P621" s="8" t="str">
        <f t="shared" si="2"/>
        <v>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v>
      </c>
    </row>
    <row r="622" ht="15.75" customHeight="1">
      <c r="A622" s="1">
        <v>2.068005071E9</v>
      </c>
      <c r="B622" s="2">
        <v>8.46694E9</v>
      </c>
      <c r="C622" s="3" t="s">
        <v>889</v>
      </c>
      <c r="D622" s="3" t="s">
        <v>890</v>
      </c>
      <c r="E622" s="3" t="s">
        <v>893</v>
      </c>
      <c r="F622" s="3" t="s">
        <v>17</v>
      </c>
      <c r="G622" s="3" t="s">
        <v>18</v>
      </c>
      <c r="H622" s="1">
        <v>2.068005071E9</v>
      </c>
      <c r="I622" s="1">
        <v>1.0</v>
      </c>
      <c r="J622" s="1" t="s">
        <v>19</v>
      </c>
      <c r="K622" s="2" t="s">
        <v>20</v>
      </c>
      <c r="L622" s="4">
        <v>2021.0</v>
      </c>
      <c r="M622" s="5">
        <v>169.54</v>
      </c>
      <c r="N622" s="6" t="str">
        <f t="shared" si="1"/>
        <v>2068005071</v>
      </c>
      <c r="O622" s="8">
        <v>8.46694E9</v>
      </c>
      <c r="P622" s="8" t="str">
        <f t="shared" si="2"/>
        <v> 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v>
      </c>
    </row>
    <row r="623" ht="15.75" customHeight="1">
      <c r="A623" s="1">
        <v>2.068005071E9</v>
      </c>
      <c r="B623" s="2">
        <v>8.46694E9</v>
      </c>
      <c r="C623" s="3" t="s">
        <v>889</v>
      </c>
      <c r="D623" s="3" t="s">
        <v>890</v>
      </c>
      <c r="E623" s="3" t="s">
        <v>894</v>
      </c>
      <c r="F623" s="3" t="s">
        <v>17</v>
      </c>
      <c r="G623" s="3" t="s">
        <v>18</v>
      </c>
      <c r="H623" s="1">
        <v>2.068005071E9</v>
      </c>
      <c r="I623" s="1">
        <v>1.0</v>
      </c>
      <c r="J623" s="1" t="s">
        <v>19</v>
      </c>
      <c r="K623" s="2" t="s">
        <v>20</v>
      </c>
      <c r="L623" s="4">
        <v>2019.0</v>
      </c>
      <c r="M623" s="5">
        <v>202.36</v>
      </c>
      <c r="N623" s="6" t="str">
        <f t="shared" si="1"/>
        <v>2068005071</v>
      </c>
      <c r="O623" s="8">
        <v>8.46694E9</v>
      </c>
      <c r="P623" s="8" t="str">
        <f t="shared" si="2"/>
        <v>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                 </v>
      </c>
    </row>
    <row r="624" ht="15.75" customHeight="1">
      <c r="A624" s="1">
        <v>2.068005071E9</v>
      </c>
      <c r="B624" s="2">
        <v>8.46694E9</v>
      </c>
      <c r="C624" s="3"/>
      <c r="D624" s="3" t="s">
        <v>890</v>
      </c>
      <c r="E624" s="3" t="s">
        <v>895</v>
      </c>
      <c r="F624" s="3" t="s">
        <v>17</v>
      </c>
      <c r="G624" s="3" t="s">
        <v>18</v>
      </c>
      <c r="H624" s="1">
        <v>2.068005071E9</v>
      </c>
      <c r="I624" s="1">
        <v>1.0</v>
      </c>
      <c r="J624" s="1" t="s">
        <v>35</v>
      </c>
      <c r="K624" s="2" t="s">
        <v>20</v>
      </c>
      <c r="L624" s="4">
        <v>2021.0</v>
      </c>
      <c r="M624" s="5">
        <v>169.54</v>
      </c>
      <c r="N624" s="6" t="str">
        <f t="shared" si="1"/>
        <v>2068005071</v>
      </c>
      <c r="O624" s="8">
        <v>8.46694E9</v>
      </c>
      <c r="P624" s="8" t="str">
        <f t="shared" si="2"/>
        <v> РОЛИК СТАЛЬНОЙ ХОЛОСТОЙ ПРИЖИМНОЙ, ДЛЯ ПРОТЯЖНОГО МЕХАНИЗМА ПОДАЧИ АРМАТУРЫ, H=35 DE=146,7 DI=30, ДЛЯ ГИБОЧНО-ПРАВИЛЬНО-ОТРЕЗНОГО СТАНКА RETA 13</v>
      </c>
    </row>
    <row r="625" ht="15.75" customHeight="1">
      <c r="A625" s="1">
        <v>2.068010022E9</v>
      </c>
      <c r="B625" s="2">
        <v>8.4831095E9</v>
      </c>
      <c r="C625" s="3" t="s">
        <v>896</v>
      </c>
      <c r="D625" s="3" t="s">
        <v>897</v>
      </c>
      <c r="E625" s="3" t="s">
        <v>898</v>
      </c>
      <c r="F625" s="3" t="s">
        <v>17</v>
      </c>
      <c r="G625" s="3" t="s">
        <v>18</v>
      </c>
      <c r="H625" s="1">
        <v>2.068010022E9</v>
      </c>
      <c r="I625" s="1">
        <v>1.0</v>
      </c>
      <c r="J625" s="1" t="s">
        <v>19</v>
      </c>
      <c r="K625" s="2" t="s">
        <v>20</v>
      </c>
      <c r="L625" s="4">
        <v>2018.0</v>
      </c>
      <c r="M625" s="5">
        <v>1087.65</v>
      </c>
      <c r="N625" s="6" t="str">
        <f t="shared" si="1"/>
        <v>2068010022</v>
      </c>
      <c r="O625" s="8">
        <v>8.4831095E9</v>
      </c>
      <c r="P625" s="8" t="str">
        <f t="shared" si="2"/>
        <v>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v>
      </c>
    </row>
    <row r="626" ht="15.75" customHeight="1">
      <c r="A626" s="1">
        <v>2.0680101E9</v>
      </c>
      <c r="B626" s="2">
        <v>8.46694E9</v>
      </c>
      <c r="C626" s="3" t="s">
        <v>899</v>
      </c>
      <c r="D626" s="3" t="s">
        <v>900</v>
      </c>
      <c r="E626" s="3" t="s">
        <v>901</v>
      </c>
      <c r="F626" s="3" t="s">
        <v>17</v>
      </c>
      <c r="G626" s="3" t="s">
        <v>18</v>
      </c>
      <c r="H626" s="1">
        <v>2.0680101E9</v>
      </c>
      <c r="I626" s="1">
        <v>2.0</v>
      </c>
      <c r="J626" s="1" t="s">
        <v>35</v>
      </c>
      <c r="K626" s="2" t="s">
        <v>20</v>
      </c>
      <c r="L626" s="4">
        <v>2021.0</v>
      </c>
      <c r="M626" s="5">
        <v>18.27</v>
      </c>
      <c r="N626" s="6" t="str">
        <f t="shared" si="1"/>
        <v>2068010100</v>
      </c>
      <c r="O626" s="8">
        <v>8.46694E9</v>
      </c>
      <c r="P626" s="8" t="str">
        <f t="shared" si="2"/>
        <v>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v>
      </c>
    </row>
    <row r="627" ht="15.75" customHeight="1">
      <c r="A627" s="1">
        <v>2.06801012E9</v>
      </c>
      <c r="B627" s="2">
        <v>7.326909807E9</v>
      </c>
      <c r="C627" s="3" t="s">
        <v>902</v>
      </c>
      <c r="D627" s="3" t="s">
        <v>903</v>
      </c>
      <c r="E627" s="3" t="s">
        <v>904</v>
      </c>
      <c r="F627" s="3" t="s">
        <v>17</v>
      </c>
      <c r="G627" s="3" t="s">
        <v>18</v>
      </c>
      <c r="H627" s="1">
        <v>2.06801012E9</v>
      </c>
      <c r="I627" s="1">
        <v>1.0</v>
      </c>
      <c r="J627" s="1" t="s">
        <v>19</v>
      </c>
      <c r="K627" s="2" t="s">
        <v>20</v>
      </c>
      <c r="L627" s="4">
        <v>2020.0</v>
      </c>
      <c r="M627" s="5">
        <v>63.07</v>
      </c>
      <c r="N627" s="6" t="str">
        <f t="shared" si="1"/>
        <v>2068010120</v>
      </c>
      <c r="O627" s="8">
        <v>7.326909807E9</v>
      </c>
      <c r="P627" s="8" t="str">
        <f t="shared" si="2"/>
        <v>СТАЛЬНАЯ СОЕДИНИТЕЛЬНАЯ ВТУЛКА, ДЛИНА 45 ММ. СПОСОБ ИЗГОТОВЛЕНИЯ ТОЧЕНИЕ. ДЛЯ ПРАВИЛЬНО-ГИБОЧНОГО СТАНКА PRIMA13.</v>
      </c>
    </row>
    <row r="628" ht="15.75" customHeight="1">
      <c r="A628" s="1">
        <v>2.06801023E9</v>
      </c>
      <c r="B628" s="2">
        <v>7.326909807E9</v>
      </c>
      <c r="C628" s="3" t="s">
        <v>905</v>
      </c>
      <c r="D628" s="3" t="s">
        <v>906</v>
      </c>
      <c r="E628" s="3" t="s">
        <v>907</v>
      </c>
      <c r="F628" s="3" t="s">
        <v>17</v>
      </c>
      <c r="G628" s="3" t="s">
        <v>18</v>
      </c>
      <c r="H628" s="1">
        <v>2.06801023E9</v>
      </c>
      <c r="I628" s="1">
        <v>2.0</v>
      </c>
      <c r="J628" s="1" t="s">
        <v>35</v>
      </c>
      <c r="K628" s="2" t="s">
        <v>20</v>
      </c>
      <c r="L628" s="4">
        <v>2021.0</v>
      </c>
      <c r="M628" s="5">
        <v>11.2</v>
      </c>
      <c r="N628" s="6" t="str">
        <f t="shared" si="1"/>
        <v>2068010230</v>
      </c>
      <c r="O628" s="8">
        <v>7.326909807E9</v>
      </c>
      <c r="P628" s="8" t="str">
        <f t="shared" si="2"/>
        <v>КОЛЬЦО СТАЛЬНОЕ. ДИАМЕТР 41,8 ММ, ВНУТР ДИАМ 17 ММ, ТОЛЩИНА 8,3 ММ. СПОСОБ ИЗГОТОВЛЕНИЯ ТОЧЕНИЕ.</v>
      </c>
    </row>
    <row r="629" ht="15.75" customHeight="1">
      <c r="A629" s="1">
        <v>2.06801029E9</v>
      </c>
      <c r="B629" s="2">
        <v>7.326909807E9</v>
      </c>
      <c r="C629" s="3" t="s">
        <v>908</v>
      </c>
      <c r="D629" s="3" t="s">
        <v>909</v>
      </c>
      <c r="E629" s="3" t="s">
        <v>910</v>
      </c>
      <c r="F629" s="3" t="s">
        <v>17</v>
      </c>
      <c r="G629" s="3" t="s">
        <v>18</v>
      </c>
      <c r="H629" s="1">
        <v>2.06801029E9</v>
      </c>
      <c r="I629" s="1">
        <v>2.0</v>
      </c>
      <c r="J629" s="1" t="s">
        <v>35</v>
      </c>
      <c r="K629" s="2" t="s">
        <v>20</v>
      </c>
      <c r="L629" s="4">
        <v>2021.0</v>
      </c>
      <c r="M629" s="5">
        <v>11.48</v>
      </c>
      <c r="N629" s="6" t="str">
        <f t="shared" si="1"/>
        <v>2068010290</v>
      </c>
      <c r="O629" s="8">
        <v>7.326909807E9</v>
      </c>
      <c r="P629" s="8" t="str">
        <f t="shared" si="2"/>
        <v>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v>
      </c>
    </row>
    <row r="630" ht="15.75" customHeight="1">
      <c r="A630" s="1">
        <v>2.06801037E9</v>
      </c>
      <c r="B630" s="2">
        <v>8.46694E9</v>
      </c>
      <c r="C630" s="3" t="s">
        <v>911</v>
      </c>
      <c r="D630" s="3" t="s">
        <v>912</v>
      </c>
      <c r="E630" s="3" t="s">
        <v>913</v>
      </c>
      <c r="F630" s="3" t="s">
        <v>17</v>
      </c>
      <c r="G630" s="3" t="s">
        <v>18</v>
      </c>
      <c r="H630" s="1">
        <v>2.06801037E9</v>
      </c>
      <c r="I630" s="1">
        <v>3.0</v>
      </c>
      <c r="J630" s="1" t="s">
        <v>19</v>
      </c>
      <c r="K630" s="2" t="s">
        <v>20</v>
      </c>
      <c r="L630" s="4">
        <v>2017.0</v>
      </c>
      <c r="M630" s="5">
        <v>11.0867</v>
      </c>
      <c r="N630" s="6" t="str">
        <f t="shared" si="1"/>
        <v>2068010370</v>
      </c>
      <c r="O630" s="8">
        <v>8.46694E9</v>
      </c>
      <c r="P630"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1" ht="15.75" customHeight="1">
      <c r="A631" s="1">
        <v>2.06801037E9</v>
      </c>
      <c r="B631" s="2">
        <v>8.46694E9</v>
      </c>
      <c r="C631" s="3" t="s">
        <v>911</v>
      </c>
      <c r="D631" s="3" t="s">
        <v>912</v>
      </c>
      <c r="E631" s="3" t="s">
        <v>914</v>
      </c>
      <c r="F631" s="10" t="s">
        <v>17</v>
      </c>
      <c r="G631" s="10" t="s">
        <v>18</v>
      </c>
      <c r="H631" s="1">
        <v>2.06801037E9</v>
      </c>
      <c r="I631" s="1">
        <v>3.0</v>
      </c>
      <c r="J631" s="1" t="s">
        <v>19</v>
      </c>
      <c r="K631" s="11" t="s">
        <v>20</v>
      </c>
      <c r="L631" s="4">
        <v>2018.0</v>
      </c>
      <c r="M631" s="5">
        <v>21.64</v>
      </c>
      <c r="N631" s="6" t="str">
        <f t="shared" si="1"/>
        <v>2068010370</v>
      </c>
      <c r="O631" s="8">
        <v>8.46694E9</v>
      </c>
      <c r="P631"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2" ht="15.75" customHeight="1">
      <c r="A632" s="1">
        <v>2.06801037E9</v>
      </c>
      <c r="B632" s="2">
        <v>8.46694E9</v>
      </c>
      <c r="C632" s="3" t="s">
        <v>911</v>
      </c>
      <c r="D632" s="3" t="s">
        <v>912</v>
      </c>
      <c r="E632" s="3" t="s">
        <v>913</v>
      </c>
      <c r="F632" s="3" t="s">
        <v>17</v>
      </c>
      <c r="G632" s="3" t="s">
        <v>18</v>
      </c>
      <c r="H632" s="1">
        <v>2.06801037E9</v>
      </c>
      <c r="I632" s="1">
        <v>2.0</v>
      </c>
      <c r="J632" s="1" t="s">
        <v>35</v>
      </c>
      <c r="K632" s="2" t="s">
        <v>20</v>
      </c>
      <c r="L632" s="4">
        <v>2021.0</v>
      </c>
      <c r="M632" s="5">
        <v>25.41</v>
      </c>
      <c r="N632" s="6" t="str">
        <f t="shared" si="1"/>
        <v>2068010370</v>
      </c>
      <c r="O632" s="8">
        <v>8.46694E9</v>
      </c>
      <c r="P632"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3" ht="15.75" customHeight="1">
      <c r="A633" s="1">
        <v>2.06801048E9</v>
      </c>
      <c r="B633" s="2">
        <v>7.3181699E9</v>
      </c>
      <c r="C633" s="3" t="s">
        <v>915</v>
      </c>
      <c r="D633" s="3" t="s">
        <v>916</v>
      </c>
      <c r="E633" s="3" t="s">
        <v>917</v>
      </c>
      <c r="F633" s="3" t="s">
        <v>17</v>
      </c>
      <c r="G633" s="3" t="s">
        <v>18</v>
      </c>
      <c r="H633" s="1">
        <v>2.06801048E9</v>
      </c>
      <c r="I633" s="1">
        <v>2.0</v>
      </c>
      <c r="J633" s="1" t="s">
        <v>35</v>
      </c>
      <c r="K633" s="2" t="s">
        <v>20</v>
      </c>
      <c r="L633" s="4">
        <v>2021.0</v>
      </c>
      <c r="M633" s="5">
        <v>34.72</v>
      </c>
      <c r="N633" s="6" t="str">
        <f t="shared" si="1"/>
        <v>2068010480</v>
      </c>
      <c r="O633" s="8">
        <v>7.3181699E9</v>
      </c>
      <c r="P633" s="8" t="str">
        <f t="shared" si="2"/>
        <v>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v>
      </c>
    </row>
    <row r="634" ht="15.75" customHeight="1">
      <c r="A634" s="1">
        <v>2.068205322E9</v>
      </c>
      <c r="B634" s="2">
        <v>8.46694E9</v>
      </c>
      <c r="C634" s="3" t="s">
        <v>918</v>
      </c>
      <c r="D634" s="3" t="s">
        <v>919</v>
      </c>
      <c r="E634" s="3" t="s">
        <v>920</v>
      </c>
      <c r="F634" s="3" t="s">
        <v>17</v>
      </c>
      <c r="G634" s="3" t="s">
        <v>18</v>
      </c>
      <c r="H634" s="1">
        <v>2.068205322E9</v>
      </c>
      <c r="I634" s="1">
        <v>1.0</v>
      </c>
      <c r="J634" s="1" t="s">
        <v>19</v>
      </c>
      <c r="K634" s="2" t="s">
        <v>20</v>
      </c>
      <c r="L634" s="4">
        <v>2016.0</v>
      </c>
      <c r="M634" s="5">
        <v>52.42</v>
      </c>
      <c r="N634" s="6" t="str">
        <f t="shared" si="1"/>
        <v>2068205322</v>
      </c>
      <c r="O634" s="8" t="s">
        <v>628</v>
      </c>
      <c r="P63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5" ht="15.75" customHeight="1">
      <c r="A635" s="1">
        <v>2.068205322E9</v>
      </c>
      <c r="B635" s="2">
        <v>8.46694E9</v>
      </c>
      <c r="C635" s="3" t="s">
        <v>918</v>
      </c>
      <c r="D635" s="3" t="s">
        <v>919</v>
      </c>
      <c r="E635" s="3" t="s">
        <v>921</v>
      </c>
      <c r="F635" s="10" t="s">
        <v>17</v>
      </c>
      <c r="G635" s="10" t="s">
        <v>18</v>
      </c>
      <c r="H635" s="1">
        <v>2.068205322E9</v>
      </c>
      <c r="I635" s="1">
        <v>1.0</v>
      </c>
      <c r="J635" s="1" t="s">
        <v>19</v>
      </c>
      <c r="K635" s="11" t="s">
        <v>20</v>
      </c>
      <c r="L635" s="4">
        <v>2018.0</v>
      </c>
      <c r="M635" s="5">
        <v>65.11</v>
      </c>
      <c r="N635" s="6" t="str">
        <f t="shared" si="1"/>
        <v>2068205322</v>
      </c>
      <c r="O635" s="8" t="s">
        <v>628</v>
      </c>
      <c r="P635"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6" ht="15.75" customHeight="1">
      <c r="A636" s="1">
        <v>2.068205322E9</v>
      </c>
      <c r="B636" s="2">
        <v>8.4831095E9</v>
      </c>
      <c r="C636" s="3" t="s">
        <v>918</v>
      </c>
      <c r="D636" s="3" t="s">
        <v>919</v>
      </c>
      <c r="E636" s="3" t="s">
        <v>920</v>
      </c>
      <c r="F636" s="3" t="s">
        <v>17</v>
      </c>
      <c r="G636" s="3" t="s">
        <v>18</v>
      </c>
      <c r="H636" s="1">
        <v>2.068205322E9</v>
      </c>
      <c r="I636" s="1">
        <v>1.0</v>
      </c>
      <c r="J636" s="1" t="s">
        <v>19</v>
      </c>
      <c r="K636" s="2" t="s">
        <v>20</v>
      </c>
      <c r="L636" s="4">
        <v>2020.0</v>
      </c>
      <c r="M636" s="5">
        <v>77.28</v>
      </c>
      <c r="N636" s="6" t="str">
        <f t="shared" si="1"/>
        <v>2068205322</v>
      </c>
      <c r="O636" s="8" t="s">
        <v>628</v>
      </c>
      <c r="P636"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7" ht="15.75" customHeight="1">
      <c r="A637" s="1">
        <v>2.068205322E9</v>
      </c>
      <c r="B637" s="2">
        <v>8.46694E9</v>
      </c>
      <c r="C637" s="3"/>
      <c r="D637" s="3"/>
      <c r="E637" s="3" t="s">
        <v>922</v>
      </c>
      <c r="F637" s="3" t="s">
        <v>17</v>
      </c>
      <c r="G637" s="3" t="s">
        <v>18</v>
      </c>
      <c r="H637" s="1">
        <v>2.068205322E9</v>
      </c>
      <c r="I637" s="1">
        <v>1.0</v>
      </c>
      <c r="J637" s="1" t="s">
        <v>35</v>
      </c>
      <c r="K637" s="2" t="s">
        <v>20</v>
      </c>
      <c r="L637" s="4">
        <v>2022.0</v>
      </c>
      <c r="M637" s="5">
        <v>77.28</v>
      </c>
      <c r="N637" s="6" t="str">
        <f t="shared" si="1"/>
        <v>2068205322</v>
      </c>
      <c r="O637" s="8" t="s">
        <v>628</v>
      </c>
      <c r="P637"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8" ht="15.75" customHeight="1">
      <c r="A638" s="1">
        <v>2.068205332E9</v>
      </c>
      <c r="B638" s="2">
        <v>8.46694E9</v>
      </c>
      <c r="C638" s="3" t="s">
        <v>923</v>
      </c>
      <c r="D638" s="3" t="s">
        <v>924</v>
      </c>
      <c r="E638" s="3" t="s">
        <v>925</v>
      </c>
      <c r="F638" s="3" t="s">
        <v>17</v>
      </c>
      <c r="G638" s="3" t="s">
        <v>18</v>
      </c>
      <c r="H638" s="1">
        <v>2.068205332E9</v>
      </c>
      <c r="I638" s="1">
        <v>1.0</v>
      </c>
      <c r="J638" s="1" t="s">
        <v>19</v>
      </c>
      <c r="K638" s="2" t="s">
        <v>20</v>
      </c>
      <c r="L638" s="4">
        <v>2016.0</v>
      </c>
      <c r="M638" s="5">
        <v>43.35</v>
      </c>
      <c r="N638" s="6" t="str">
        <f t="shared" si="1"/>
        <v>2068205332</v>
      </c>
      <c r="O638" s="8">
        <v>8.46694E9</v>
      </c>
      <c r="P638" s="8" t="str">
        <f t="shared" si="2"/>
        <v>ВАЛ
ПРИЖИМНОГО РОЛИКА. ДЛЯ ИСПОЛЬЗОВАНИЯ В СТАНКАХ ПО ПРОИЗВОДСТВУ ОБЪЕМНЫХ
МЕТАЛЛИЧЕСКИХ КАРКАСОВ</v>
      </c>
    </row>
    <row r="639" ht="15.75" customHeight="1">
      <c r="A639" s="1">
        <v>2.068205332E9</v>
      </c>
      <c r="B639" s="2">
        <v>8.46694E9</v>
      </c>
      <c r="C639" s="3" t="s">
        <v>923</v>
      </c>
      <c r="D639" s="3" t="s">
        <v>924</v>
      </c>
      <c r="E639" s="3" t="s">
        <v>926</v>
      </c>
      <c r="F639" s="10" t="s">
        <v>17</v>
      </c>
      <c r="G639" s="10" t="s">
        <v>18</v>
      </c>
      <c r="H639" s="1">
        <v>2.068205332E9</v>
      </c>
      <c r="I639" s="1">
        <v>1.0</v>
      </c>
      <c r="J639" s="1" t="s">
        <v>19</v>
      </c>
      <c r="K639" s="11" t="s">
        <v>20</v>
      </c>
      <c r="L639" s="4">
        <v>2018.0</v>
      </c>
      <c r="M639" s="5">
        <v>60.77</v>
      </c>
      <c r="N639" s="6" t="str">
        <f t="shared" si="1"/>
        <v>2068205332</v>
      </c>
      <c r="O639" s="8">
        <v>8.46694E9</v>
      </c>
      <c r="P639" s="8" t="str">
        <f t="shared" si="2"/>
        <v>ВАЛ ПРИЖИМНОГО РОЛИКА. ДЛЯ ИСПОЛЬЗОВАНИЯ В СТАНКАХ ПО ПРОИЗВОДСТВУ ОБЪЕМНЫХ МЕТАЛЛИЧЕСКИХ КАРКАСОВ</v>
      </c>
    </row>
    <row r="640" ht="15.75" customHeight="1">
      <c r="A640" s="1">
        <v>2.06821033E9</v>
      </c>
      <c r="B640" s="2">
        <v>8.412310009E9</v>
      </c>
      <c r="C640" s="3" t="s">
        <v>927</v>
      </c>
      <c r="D640" s="3" t="s">
        <v>928</v>
      </c>
      <c r="E640" s="3" t="s">
        <v>929</v>
      </c>
      <c r="F640" s="3" t="s">
        <v>930</v>
      </c>
      <c r="G640" s="3" t="s">
        <v>931</v>
      </c>
      <c r="H640" s="1">
        <v>2.06821033E9</v>
      </c>
      <c r="I640" s="1">
        <v>1.0</v>
      </c>
      <c r="J640" s="1" t="s">
        <v>19</v>
      </c>
      <c r="K640" s="2" t="s">
        <v>20</v>
      </c>
      <c r="L640" s="4">
        <v>2018.0</v>
      </c>
      <c r="M640" s="5">
        <v>71.11</v>
      </c>
      <c r="N640" s="6" t="str">
        <f t="shared" si="1"/>
        <v>2068210330</v>
      </c>
      <c r="O640" s="8">
        <v>8.412310009E9</v>
      </c>
      <c r="P640" s="8" t="str">
        <f t="shared" si="2"/>
        <v>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v>
      </c>
    </row>
    <row r="641" ht="15.75" customHeight="1">
      <c r="A641" s="1">
        <v>2.06821033E9</v>
      </c>
      <c r="B641" s="2">
        <v>8.412310009E9</v>
      </c>
      <c r="C641" s="3" t="s">
        <v>927</v>
      </c>
      <c r="D641" s="3" t="s">
        <v>928</v>
      </c>
      <c r="E641" s="3" t="s">
        <v>932</v>
      </c>
      <c r="F641" s="3" t="s">
        <v>933</v>
      </c>
      <c r="G641" s="3" t="s">
        <v>933</v>
      </c>
      <c r="H641" s="1">
        <v>2.06821033E9</v>
      </c>
      <c r="I641" s="1">
        <v>1.0</v>
      </c>
      <c r="J641" s="1" t="s">
        <v>19</v>
      </c>
      <c r="K641" s="2"/>
      <c r="L641" s="4">
        <v>2018.0</v>
      </c>
      <c r="M641" s="5">
        <v>53.47</v>
      </c>
      <c r="N641" s="6" t="str">
        <f t="shared" si="1"/>
        <v>2068210330</v>
      </c>
      <c r="O641" s="8">
        <v>8.412310009E9</v>
      </c>
      <c r="P641" s="8" t="str">
        <f t="shared" si="2"/>
        <v>ДВИГАТЕЛЬ ПНЕВМАТИЧЕСКИЙ ЛИНЕЙНОГО ДЕЙСТВИЯ (ЦИЛИНДР), ISO6431 ДИАМ. ПОРШНЯ 50ММ, РАБ. ДАВЛЕ.0-10 БАР, ДЛЯ МАШИНЫ ГИБОЧНОЙ С АВТОМАТИЧЕСКИМ УПРАВЛЕНИЕМ COIL 16 PACK</v>
      </c>
    </row>
    <row r="642" ht="15.75" customHeight="1">
      <c r="A642" s="1">
        <v>2.06821034E9</v>
      </c>
      <c r="B642" s="2">
        <v>7.326909409E9</v>
      </c>
      <c r="C642" s="3" t="s">
        <v>934</v>
      </c>
      <c r="D642" s="3" t="s">
        <v>935</v>
      </c>
      <c r="E642" s="3" t="s">
        <v>936</v>
      </c>
      <c r="F642" s="3" t="s">
        <v>17</v>
      </c>
      <c r="G642" s="3" t="s">
        <v>18</v>
      </c>
      <c r="H642" s="1">
        <v>2.06821034E9</v>
      </c>
      <c r="I642" s="1">
        <v>1.0</v>
      </c>
      <c r="J642" s="1" t="s">
        <v>19</v>
      </c>
      <c r="K642" s="2" t="s">
        <v>20</v>
      </c>
      <c r="L642" s="4">
        <v>2018.0</v>
      </c>
      <c r="M642" s="5">
        <v>30.22</v>
      </c>
      <c r="N642" s="6" t="str">
        <f t="shared" si="1"/>
        <v>2068210340</v>
      </c>
      <c r="O642" s="8">
        <v>7.326909409E9</v>
      </c>
      <c r="P642" s="8" t="str">
        <f t="shared" si="2"/>
        <v>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v>
      </c>
    </row>
    <row r="643" ht="15.75" customHeight="1">
      <c r="A643" s="1">
        <v>2.06821064E9</v>
      </c>
      <c r="B643" s="2">
        <v>3.926909709E9</v>
      </c>
      <c r="C643" s="3" t="s">
        <v>937</v>
      </c>
      <c r="D643" s="3" t="s">
        <v>938</v>
      </c>
      <c r="E643" s="3" t="s">
        <v>939</v>
      </c>
      <c r="F643" s="3" t="s">
        <v>17</v>
      </c>
      <c r="G643" s="3" t="s">
        <v>18</v>
      </c>
      <c r="H643" s="1">
        <v>2.06821064E9</v>
      </c>
      <c r="I643" s="1">
        <v>2.0</v>
      </c>
      <c r="J643" s="1" t="s">
        <v>19</v>
      </c>
      <c r="K643" s="2" t="s">
        <v>20</v>
      </c>
      <c r="L643" s="4">
        <v>2019.0</v>
      </c>
      <c r="M643" s="5">
        <v>31.22</v>
      </c>
      <c r="N643" s="6" t="str">
        <f t="shared" si="1"/>
        <v>2068210640</v>
      </c>
      <c r="O643" s="8">
        <v>3.926909709E9</v>
      </c>
      <c r="P643" s="8" t="str">
        <f t="shared" si="2"/>
        <v>УПЛОТНЕНИЕ КОЛЬЦЕВОЕ ИЗ ПОЛИУРЕТАНА ДЛЯ УЗЛА ГИБКИ СТАНКА BARWISER</v>
      </c>
    </row>
    <row r="644" ht="15.75" customHeight="1">
      <c r="A644" s="1">
        <v>2.068215082E9</v>
      </c>
      <c r="B644" s="2">
        <v>7.326909807E9</v>
      </c>
      <c r="C644" s="3" t="s">
        <v>940</v>
      </c>
      <c r="D644" s="3" t="s">
        <v>941</v>
      </c>
      <c r="E644" s="3" t="s">
        <v>942</v>
      </c>
      <c r="F644" s="3" t="s">
        <v>17</v>
      </c>
      <c r="G644" s="3" t="s">
        <v>18</v>
      </c>
      <c r="H644" s="1">
        <v>2.068215082E9</v>
      </c>
      <c r="I644" s="1">
        <v>2.0</v>
      </c>
      <c r="J644" s="1" t="s">
        <v>19</v>
      </c>
      <c r="K644" s="2" t="s">
        <v>20</v>
      </c>
      <c r="L644" s="4">
        <v>2017.0</v>
      </c>
      <c r="M644" s="5">
        <v>21.965</v>
      </c>
      <c r="N644" s="6" t="str">
        <f t="shared" si="1"/>
        <v>2068215082</v>
      </c>
      <c r="O644" s="8">
        <v>7.326909807E9</v>
      </c>
      <c r="P644" s="8" t="str">
        <f t="shared" si="2"/>
        <v>СТАЛЬНАЯ ВТУЛКА БАЛАНСИРОВОЧНОГО ВАЛА РЕДУКТОРА /МЕХ.ОБРАБОТКА, НАРЕЗКА РЕЗЬБЫ, ОБТОЧКА/ДЛЯ ГИБОЧНОЙ МАШИНЫ С АВТОМАТИЧЕСКИМ УПРАВЛЕНИЕМ RETA 16</v>
      </c>
    </row>
    <row r="645" ht="15.75" customHeight="1">
      <c r="A645" s="1">
        <v>2.068215111E9</v>
      </c>
      <c r="B645" s="2">
        <v>7.326909807E9</v>
      </c>
      <c r="C645" s="3" t="s">
        <v>943</v>
      </c>
      <c r="D645" s="3" t="s">
        <v>944</v>
      </c>
      <c r="E645" s="3" t="s">
        <v>945</v>
      </c>
      <c r="F645" s="3" t="s">
        <v>17</v>
      </c>
      <c r="G645" s="3" t="s">
        <v>18</v>
      </c>
      <c r="H645" s="1">
        <v>2.068215111E9</v>
      </c>
      <c r="I645" s="1">
        <v>2.0</v>
      </c>
      <c r="J645" s="1" t="s">
        <v>19</v>
      </c>
      <c r="K645" s="2" t="s">
        <v>20</v>
      </c>
      <c r="L645" s="4">
        <v>2017.0</v>
      </c>
      <c r="M645" s="5">
        <v>23.995</v>
      </c>
      <c r="N645" s="6" t="str">
        <f t="shared" si="1"/>
        <v>2068215111</v>
      </c>
      <c r="O645" s="8">
        <v>7.326909807E9</v>
      </c>
      <c r="P645" s="8" t="str">
        <f t="shared" si="2"/>
        <v>ОСЬ ВАЛА ДЛЯ РЕГУЛИРОВКИ БАЛАНСИРОВОЧНОГО РОЛИКА РЕДУКТОРА /МЕХ.ОБРАБОТКА, НАРЕЗКА РЕЗЬБЫ/ДЛЯ ГИБОЧНОЙ МАШИНЫ С АВТОМАТИЧЕСКИМ УПРАВЛЕНИЕМ RETA 16</v>
      </c>
    </row>
    <row r="646" ht="15.75" customHeight="1">
      <c r="A646" s="1">
        <v>2.06822001E9</v>
      </c>
      <c r="B646" s="2">
        <v>8.2081E9</v>
      </c>
      <c r="C646" s="3" t="s">
        <v>946</v>
      </c>
      <c r="D646" s="3" t="s">
        <v>947</v>
      </c>
      <c r="E646" s="3" t="s">
        <v>948</v>
      </c>
      <c r="F646" s="3" t="s">
        <v>17</v>
      </c>
      <c r="G646" s="3" t="s">
        <v>18</v>
      </c>
      <c r="H646" s="1">
        <v>2.06822001E9</v>
      </c>
      <c r="I646" s="1">
        <v>1.0</v>
      </c>
      <c r="J646" s="1" t="s">
        <v>19</v>
      </c>
      <c r="K646" s="2" t="s">
        <v>20</v>
      </c>
      <c r="L646" s="4">
        <v>2020.0</v>
      </c>
      <c r="M646" s="5">
        <v>81.2</v>
      </c>
      <c r="N646" s="6" t="str">
        <f t="shared" si="1"/>
        <v>2068220010</v>
      </c>
      <c r="O646" s="8">
        <v>8.2081E9</v>
      </c>
      <c r="P646" s="8" t="str">
        <f t="shared" si="2"/>
        <v>НОЖ ФИКСИРОВАННЫЙ, СТАЛЬНОЙ. ДЛЯ РУБКИ АРМАТУРЫ. РАЗМЕРЫ 55Х36,5Х23,1 ММ. ДЛЯ ПРАВИЛЬНО-ГИБОЧНОГО СТАНКА PRIMA13.</v>
      </c>
    </row>
    <row r="647" ht="15.75" customHeight="1">
      <c r="A647" s="1">
        <v>2.06822001E9</v>
      </c>
      <c r="B647" s="2">
        <v>8.2081E9</v>
      </c>
      <c r="C647" s="3" t="s">
        <v>946</v>
      </c>
      <c r="D647" s="3" t="s">
        <v>947</v>
      </c>
      <c r="E647" s="3" t="s">
        <v>949</v>
      </c>
      <c r="F647" s="3" t="s">
        <v>17</v>
      </c>
      <c r="G647" s="3" t="s">
        <v>18</v>
      </c>
      <c r="H647" s="1">
        <v>2.06822001E9</v>
      </c>
      <c r="I647" s="1">
        <v>20.0</v>
      </c>
      <c r="J647" s="1" t="s">
        <v>35</v>
      </c>
      <c r="K647" s="2" t="s">
        <v>20</v>
      </c>
      <c r="L647" s="4">
        <v>2021.0</v>
      </c>
      <c r="M647" s="5">
        <v>81.2</v>
      </c>
      <c r="N647" s="6" t="str">
        <f t="shared" si="1"/>
        <v>2068220010</v>
      </c>
      <c r="O647" s="8">
        <v>8.2081E9</v>
      </c>
      <c r="P647" s="8" t="str">
        <f t="shared" si="2"/>
        <v>НОЖ ФИКСИРОВАННЫЙ, СТАЛЬНОЙ. ДЛЯ РУБКИ АРМАТУРЫ. РАЗМЕРЫ 55Х36,5Х23,1 ММ.ДЛЯ ПРАВИЛЬНО-ГИБОЧНОГО СТАНКА PRIMA13.</v>
      </c>
    </row>
    <row r="648" ht="15.75" customHeight="1">
      <c r="A648" s="1">
        <v>2.06822001E9</v>
      </c>
      <c r="B648" s="2">
        <v>8.2081E9</v>
      </c>
      <c r="C648" s="3"/>
      <c r="D648" s="3" t="s">
        <v>947</v>
      </c>
      <c r="E648" s="3" t="s">
        <v>949</v>
      </c>
      <c r="F648" s="3" t="s">
        <v>17</v>
      </c>
      <c r="G648" s="3" t="s">
        <v>18</v>
      </c>
      <c r="H648" s="1">
        <v>2.06822001E9</v>
      </c>
      <c r="I648" s="1">
        <v>20.0</v>
      </c>
      <c r="J648" s="1" t="s">
        <v>35</v>
      </c>
      <c r="K648" s="2" t="s">
        <v>20</v>
      </c>
      <c r="L648" s="4">
        <v>2021.0</v>
      </c>
      <c r="M648" s="5">
        <v>81.2</v>
      </c>
      <c r="N648" s="6" t="str">
        <f t="shared" si="1"/>
        <v>2068220010</v>
      </c>
      <c r="O648" s="8">
        <v>8.2081E9</v>
      </c>
      <c r="P648" s="8" t="str">
        <f t="shared" si="2"/>
        <v>НОЖ ФИКСИРОВАННЫЙ, СТАЛЬНОЙ. ДЛЯ РУБКИ АРМАТУРЫ. РАЗМЕРЫ 55Х36,5Х23,1 ММ.ДЛЯ ПРАВИЛЬНО-ГИБОЧНОГО СТАНКА PRIMA13.</v>
      </c>
    </row>
    <row r="649" ht="15.75" customHeight="1">
      <c r="A649" s="1">
        <v>2.068220021E9</v>
      </c>
      <c r="B649" s="2">
        <v>8.2081E9</v>
      </c>
      <c r="C649" s="3" t="s">
        <v>950</v>
      </c>
      <c r="D649" s="3" t="s">
        <v>951</v>
      </c>
      <c r="E649" s="3" t="s">
        <v>952</v>
      </c>
      <c r="F649" s="3" t="s">
        <v>17</v>
      </c>
      <c r="G649" s="3" t="s">
        <v>18</v>
      </c>
      <c r="H649" s="1">
        <v>2.068220021E9</v>
      </c>
      <c r="I649" s="1">
        <v>5.0</v>
      </c>
      <c r="J649" s="1" t="s">
        <v>19</v>
      </c>
      <c r="K649" s="2" t="s">
        <v>20</v>
      </c>
      <c r="L649" s="4">
        <v>2018.0</v>
      </c>
      <c r="M649" s="5">
        <v>70.452</v>
      </c>
      <c r="N649" s="6" t="str">
        <f t="shared" si="1"/>
        <v>2068220021</v>
      </c>
      <c r="O649" s="8">
        <v>8.2081E9</v>
      </c>
      <c r="P649" s="8" t="str">
        <f t="shared" si="2"/>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0" ht="15.75" customHeight="1">
      <c r="A650" s="1">
        <v>2.068220021E9</v>
      </c>
      <c r="B650" s="2">
        <v>8.2081E9</v>
      </c>
      <c r="C650" s="3" t="s">
        <v>950</v>
      </c>
      <c r="D650" s="3" t="s">
        <v>951</v>
      </c>
      <c r="E650" s="3" t="s">
        <v>953</v>
      </c>
      <c r="F650" s="3" t="s">
        <v>17</v>
      </c>
      <c r="G650" s="3" t="s">
        <v>18</v>
      </c>
      <c r="H650" s="1">
        <v>2.068220021E9</v>
      </c>
      <c r="I650" s="1">
        <v>4.0</v>
      </c>
      <c r="J650" s="1" t="s">
        <v>19</v>
      </c>
      <c r="K650" s="2" t="s">
        <v>20</v>
      </c>
      <c r="L650" s="4">
        <v>2018.0</v>
      </c>
      <c r="M650" s="5">
        <v>71.755</v>
      </c>
      <c r="N650" s="6" t="str">
        <f t="shared" si="1"/>
        <v>2068220021</v>
      </c>
      <c r="O650" s="8">
        <v>8.2081E9</v>
      </c>
      <c r="P650" s="8" t="str">
        <f t="shared" si="2"/>
        <v>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1" ht="15.75" customHeight="1">
      <c r="A651" s="1">
        <v>2.068220021E9</v>
      </c>
      <c r="B651" s="2">
        <v>8.2081E9</v>
      </c>
      <c r="C651" s="3" t="s">
        <v>950</v>
      </c>
      <c r="D651" s="3" t="s">
        <v>951</v>
      </c>
      <c r="E651" s="3" t="s">
        <v>954</v>
      </c>
      <c r="F651" s="3" t="s">
        <v>17</v>
      </c>
      <c r="G651" s="3" t="s">
        <v>18</v>
      </c>
      <c r="H651" s="1">
        <v>2.068220021E9</v>
      </c>
      <c r="I651" s="1">
        <v>2.0</v>
      </c>
      <c r="J651" s="1" t="s">
        <v>19</v>
      </c>
      <c r="K651" s="2" t="s">
        <v>20</v>
      </c>
      <c r="L651" s="4">
        <v>2020.0</v>
      </c>
      <c r="M651" s="5">
        <v>85.12</v>
      </c>
      <c r="N651" s="6" t="str">
        <f t="shared" si="1"/>
        <v>2068220021</v>
      </c>
      <c r="O651" s="8">
        <v>8.2081E9</v>
      </c>
      <c r="P651" s="8" t="str">
        <f t="shared" si="2"/>
        <v>НОЖ МОБИЛЬНЫЙ 53X33X23.2 M10X СТАЛЬНОЙ, ЗАКРЕПЛЯЕТСЯ НА ПОДВИЖНОЙ ЧАСТИ СИСТЕМЫ РЕЗКИ, СЛУЖИТ ДЛЯ РЕЗКИ АРМАТУРЫ, ДЛЯ ПРАВИЛЬНО-ГИБОЧНОГО СТАНКА PRIMA13.</v>
      </c>
    </row>
    <row r="652" ht="15.75" customHeight="1">
      <c r="A652" s="1">
        <v>2.068220021E9</v>
      </c>
      <c r="B652" s="2">
        <v>8.2081E9</v>
      </c>
      <c r="C652" s="3" t="s">
        <v>950</v>
      </c>
      <c r="D652" s="3" t="s">
        <v>951</v>
      </c>
      <c r="E652" s="3" t="s">
        <v>955</v>
      </c>
      <c r="F652" s="3" t="s">
        <v>17</v>
      </c>
      <c r="G652" s="3" t="s">
        <v>18</v>
      </c>
      <c r="H652" s="1">
        <v>2.068220021E9</v>
      </c>
      <c r="I652" s="1">
        <v>1.0</v>
      </c>
      <c r="J652" s="1" t="s">
        <v>19</v>
      </c>
      <c r="K652" s="2" t="s">
        <v>20</v>
      </c>
      <c r="L652" s="4">
        <v>2021.0</v>
      </c>
      <c r="M652" s="5">
        <v>85.12</v>
      </c>
      <c r="N652" s="6" t="str">
        <f t="shared" si="1"/>
        <v>2068220021</v>
      </c>
      <c r="O652" s="8">
        <v>8.2081E9</v>
      </c>
      <c r="P652" s="8" t="str">
        <f t="shared" si="2"/>
        <v> НОЖ МОБИЛЬНЫЙ 53X33X23.2 M10X СТАЛЬНОЙ, ЗАКРЕПЛЯЕТСЯ НА ПОДВИЖНОЙ ЧАСТИ СИСТЕМЫ РЕЗКИ, СЛУЖИТ ДЛЯ РЕЗКИ АРМАТУРЫ,ДЛЯ ПРАВИЛЬНО-ГИБОЧНОГО СТАНКА PRIMA13.</v>
      </c>
    </row>
    <row r="653" ht="15.75" customHeight="1">
      <c r="A653" s="1">
        <v>2.068220021E9</v>
      </c>
      <c r="B653" s="2">
        <v>8.2081E9</v>
      </c>
      <c r="C653" s="3" t="s">
        <v>950</v>
      </c>
      <c r="D653" s="3" t="s">
        <v>951</v>
      </c>
      <c r="E653" s="3" t="s">
        <v>956</v>
      </c>
      <c r="F653" s="3" t="s">
        <v>17</v>
      </c>
      <c r="G653" s="3" t="s">
        <v>18</v>
      </c>
      <c r="H653" s="1">
        <v>2.068220021E9</v>
      </c>
      <c r="I653" s="1">
        <v>3.0</v>
      </c>
      <c r="J653" s="1" t="s">
        <v>19</v>
      </c>
      <c r="K653" s="2" t="s">
        <v>20</v>
      </c>
      <c r="L653" s="4">
        <v>2017.0</v>
      </c>
      <c r="M653" s="5">
        <v>70.4533</v>
      </c>
      <c r="N653" s="6" t="str">
        <f t="shared" si="1"/>
        <v>2068220021</v>
      </c>
      <c r="O653" s="8">
        <v>8.2081E9</v>
      </c>
      <c r="P653" s="8" t="str">
        <f t="shared" si="2"/>
        <v>НОЖ МОБИЛЬНЫЙ 53X33X23.2 M10X СТАЛЬНОЙ, ЗАКРЕПЛЯЕТСЯ НА ПОДВИЖНОЙ ЧАСТИ СИСТЕМЫ РЕЗКИ, СЛУЖИТ ДЛЯ РЕЗКИ АРМАТУРЫ,ДЛЯ МАШИНЫ ГИБОЧНОЙ С АВТОМАТИЧЕСКИМ УПРАВЛЕНИЕМ ЭЛЕКТРОФИЦИРОВАННОЙ, МОДЕЛЬ PRIMA 13</v>
      </c>
    </row>
    <row r="654" ht="15.75" customHeight="1">
      <c r="A654" s="1">
        <v>2.068220021E9</v>
      </c>
      <c r="B654" s="2">
        <v>8.2081E9</v>
      </c>
      <c r="C654" s="3" t="s">
        <v>950</v>
      </c>
      <c r="D654" s="3" t="s">
        <v>951</v>
      </c>
      <c r="E654" s="3" t="s">
        <v>952</v>
      </c>
      <c r="F654" s="3" t="s">
        <v>17</v>
      </c>
      <c r="G654" s="3" t="s">
        <v>18</v>
      </c>
      <c r="H654" s="1">
        <v>2.068220021E9</v>
      </c>
      <c r="I654" s="1">
        <v>4.0</v>
      </c>
      <c r="J654" s="1" t="s">
        <v>19</v>
      </c>
      <c r="K654" s="2" t="s">
        <v>20</v>
      </c>
      <c r="L654" s="4">
        <v>2019.0</v>
      </c>
      <c r="M654" s="5">
        <v>83.72</v>
      </c>
      <c r="N654" s="6" t="str">
        <f t="shared" si="1"/>
        <v>2068220021</v>
      </c>
      <c r="O654" s="8">
        <v>8.2081E9</v>
      </c>
      <c r="P654" s="8" t="str">
        <f t="shared" si="2"/>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5" ht="15.75" customHeight="1">
      <c r="A655" s="1">
        <v>2.068220021E9</v>
      </c>
      <c r="B655" s="2">
        <v>8.2081E9</v>
      </c>
      <c r="C655" s="3" t="s">
        <v>950</v>
      </c>
      <c r="D655" s="3" t="s">
        <v>951</v>
      </c>
      <c r="E655" s="3" t="s">
        <v>957</v>
      </c>
      <c r="F655" s="3" t="s">
        <v>17</v>
      </c>
      <c r="G655" s="3" t="s">
        <v>18</v>
      </c>
      <c r="H655" s="1">
        <v>2.068220021E9</v>
      </c>
      <c r="I655" s="1">
        <v>4.0</v>
      </c>
      <c r="J655" s="1" t="s">
        <v>35</v>
      </c>
      <c r="K655" s="2" t="s">
        <v>20</v>
      </c>
      <c r="L655" s="4">
        <v>2021.0</v>
      </c>
      <c r="M655" s="5">
        <v>85.12</v>
      </c>
      <c r="N655" s="6" t="str">
        <f t="shared" si="1"/>
        <v>2068220021</v>
      </c>
      <c r="O655" s="8">
        <v>8.2081E9</v>
      </c>
      <c r="P655" s="8" t="str">
        <f t="shared" si="2"/>
        <v>НОЖ МОБИЛЬНЫЙ 53X33X23.2 M10X СТАЛЬНОЙ, ЗАКРЕПЛЯЕТСЯ НА ПОДВИЖНОЙ ЧАСТИ СИСТЕМЫ РЕЗКИ, СЛУЖИТ ДЛЯ РЕЗКИ АРМАТУРЫ,ДЛЯ ПРАВИЛЬНО-ГИБОЧНОГО СТАНКА PRIMA13.</v>
      </c>
    </row>
    <row r="656" ht="15.75" customHeight="1">
      <c r="A656" s="1">
        <v>2.068220021E9</v>
      </c>
      <c r="B656" s="2">
        <v>8.2081E9</v>
      </c>
      <c r="C656" s="3" t="s">
        <v>950</v>
      </c>
      <c r="D656" s="3" t="s">
        <v>951</v>
      </c>
      <c r="E656" s="3" t="s">
        <v>957</v>
      </c>
      <c r="F656" s="3" t="s">
        <v>17</v>
      </c>
      <c r="G656" s="3" t="s">
        <v>18</v>
      </c>
      <c r="H656" s="1">
        <v>2.068220021E9</v>
      </c>
      <c r="I656" s="1">
        <v>20.0</v>
      </c>
      <c r="J656" s="1" t="s">
        <v>35</v>
      </c>
      <c r="K656" s="2" t="s">
        <v>20</v>
      </c>
      <c r="L656" s="4">
        <v>2021.0</v>
      </c>
      <c r="M656" s="5">
        <v>85.12</v>
      </c>
      <c r="N656" s="6" t="str">
        <f t="shared" si="1"/>
        <v>2068220021</v>
      </c>
      <c r="O656" s="8">
        <v>8.2081E9</v>
      </c>
      <c r="P656" s="8" t="str">
        <f t="shared" si="2"/>
        <v>НОЖ МОБИЛЬНЫЙ 53X33X23.2 M10X СТАЛЬНОЙ, ЗАКРЕПЛЯЕТСЯ НА ПОДВИЖНОЙ ЧАСТИ СИСТЕМЫ РЕЗКИ, СЛУЖИТ ДЛЯ РЕЗКИ АРМАТУРЫ,ДЛЯ ПРАВИЛЬНО-ГИБОЧНОГО СТАНКА PRIMA13.</v>
      </c>
    </row>
    <row r="657" ht="15.75" customHeight="1">
      <c r="A657" s="2">
        <v>2.068220021E9</v>
      </c>
      <c r="B657" s="2">
        <v>8.2081E9</v>
      </c>
      <c r="C657" s="3"/>
      <c r="D657" s="3" t="s">
        <v>951</v>
      </c>
      <c r="E657" s="3" t="s">
        <v>958</v>
      </c>
      <c r="F657" s="3" t="s">
        <v>17</v>
      </c>
      <c r="G657" s="3" t="s">
        <v>18</v>
      </c>
      <c r="H657" s="2">
        <v>2.068220021E9</v>
      </c>
      <c r="I657" s="2">
        <v>20.0</v>
      </c>
      <c r="J657" s="2" t="s">
        <v>35</v>
      </c>
      <c r="K657" s="2" t="s">
        <v>20</v>
      </c>
      <c r="L657" s="4">
        <v>2021.0</v>
      </c>
      <c r="M657" s="5">
        <v>85.12</v>
      </c>
      <c r="N657" s="6" t="str">
        <f t="shared" si="1"/>
        <v>2068220021</v>
      </c>
      <c r="O657" s="8">
        <v>8.2081E9</v>
      </c>
      <c r="P657" s="8" t="str">
        <f t="shared" si="2"/>
        <v>НОЖ МОБИЛЬНЫЙ 53X33X23.2 M10X СТАЛЬНОЙ, ЗАКРЕПЛЯЕТСЯ НА ПОДВИЖНОЙ ЧАСТИ СИСТЕМЫ РЕЗКИ, СЛУЖИТ ДЛЯ РЕЗКИ АРМАТУРЫ, ДЛЯ ПРАВИЛЬНО-ГИБОЧНОГО СТАНКА PRIMA13.ГИБОЧНЫЙ СТАНОК PRIMA 13</v>
      </c>
    </row>
    <row r="658" ht="15.75" customHeight="1">
      <c r="A658" s="1">
        <v>2.0682301E9</v>
      </c>
      <c r="B658" s="2">
        <v>8.46694E9</v>
      </c>
      <c r="C658" s="3" t="s">
        <v>959</v>
      </c>
      <c r="D658" s="3" t="s">
        <v>960</v>
      </c>
      <c r="E658" s="3" t="s">
        <v>961</v>
      </c>
      <c r="F658" s="3" t="s">
        <v>17</v>
      </c>
      <c r="G658" s="3" t="s">
        <v>18</v>
      </c>
      <c r="H658" s="1">
        <v>2.0682301E9</v>
      </c>
      <c r="I658" s="1">
        <v>1.0</v>
      </c>
      <c r="J658" s="1" t="s">
        <v>19</v>
      </c>
      <c r="K658" s="2" t="s">
        <v>20</v>
      </c>
      <c r="L658" s="4">
        <v>2020.0</v>
      </c>
      <c r="M658" s="5">
        <v>81.2</v>
      </c>
      <c r="N658" s="6" t="str">
        <f t="shared" si="1"/>
        <v>2068230100</v>
      </c>
      <c r="O658" s="8">
        <v>8.46694E9</v>
      </c>
      <c r="P658" s="8" t="str">
        <f t="shared" si="2"/>
        <v>РОЛИК ПРОТЯЖКИ АРМАТУРЫ. СТАЛЬНОЙ. ТОЧЕНИЕ. ЗУБОНАРЕЗАНИЕ. СВЕРЛЕНИЕ. ВНЕШ ДИАМ. 126 ММ</v>
      </c>
    </row>
    <row r="659" ht="15.75" customHeight="1">
      <c r="A659" s="1">
        <v>2.06823011E9</v>
      </c>
      <c r="B659" s="2">
        <v>8.46694E9</v>
      </c>
      <c r="C659" s="3" t="s">
        <v>962</v>
      </c>
      <c r="D659" s="3" t="s">
        <v>963</v>
      </c>
      <c r="E659" s="3" t="s">
        <v>964</v>
      </c>
      <c r="F659" s="3" t="s">
        <v>17</v>
      </c>
      <c r="G659" s="3" t="s">
        <v>18</v>
      </c>
      <c r="H659" s="1">
        <v>2.06823011E9</v>
      </c>
      <c r="I659" s="1">
        <v>1.0</v>
      </c>
      <c r="J659" s="1" t="s">
        <v>19</v>
      </c>
      <c r="K659" s="2" t="s">
        <v>20</v>
      </c>
      <c r="L659" s="4">
        <v>2020.0</v>
      </c>
      <c r="M659" s="5">
        <v>192.85</v>
      </c>
      <c r="N659" s="6" t="str">
        <f t="shared" si="1"/>
        <v>2068230110</v>
      </c>
      <c r="O659" s="8">
        <v>8.46694E9</v>
      </c>
      <c r="P659" s="8" t="str">
        <f t="shared" si="2"/>
        <v>РОЛИК ПРОТЯЖКИ АРМАТУРЫ. СТАЛЬНОЙ. ТОЧЕНИЕ. ЗУБОНАРЕЗАНИЕ. СВЕРЛЕНИЕ. ВНЕШ ДИАМ. 158. 100 ЗУБЬЕВ С МОДУЛЕМ 1,5</v>
      </c>
    </row>
    <row r="660" ht="15.75" customHeight="1">
      <c r="A660" s="1">
        <v>2.06823011E9</v>
      </c>
      <c r="B660" s="2">
        <v>8.46694E9</v>
      </c>
      <c r="C660" s="3"/>
      <c r="D660" s="3" t="s">
        <v>963</v>
      </c>
      <c r="E660" s="3" t="s">
        <v>964</v>
      </c>
      <c r="F660" s="3" t="s">
        <v>17</v>
      </c>
      <c r="G660" s="3" t="s">
        <v>18</v>
      </c>
      <c r="H660" s="1">
        <v>2.06823011E9</v>
      </c>
      <c r="I660" s="1">
        <v>1.0</v>
      </c>
      <c r="J660" s="1" t="s">
        <v>35</v>
      </c>
      <c r="K660" s="2" t="s">
        <v>20</v>
      </c>
      <c r="L660" s="4">
        <v>2021.0</v>
      </c>
      <c r="M660" s="5">
        <v>192.85</v>
      </c>
      <c r="N660" s="6" t="str">
        <f t="shared" si="1"/>
        <v>2068230110</v>
      </c>
      <c r="O660" s="8">
        <v>8.46694E9</v>
      </c>
      <c r="P660" s="8" t="str">
        <f t="shared" si="2"/>
        <v>РОЛИК ПРОТЯЖКИ АРМАТУРЫ. СТАЛЬНОЙ. ТОЧЕНИЕ. ЗУБОНАРЕЗАНИЕ. СВЕРЛЕНИЕ. ВНЕШ ДИАМ. 158. 100 ЗУБЬЕВ С МОДУЛЕМ 1,5</v>
      </c>
    </row>
    <row r="661" ht="15.75" customHeight="1">
      <c r="A661" s="1">
        <v>2.068230211E9</v>
      </c>
      <c r="B661" s="2">
        <v>7.326909807E9</v>
      </c>
      <c r="C661" s="3" t="s">
        <v>965</v>
      </c>
      <c r="D661" s="3" t="s">
        <v>462</v>
      </c>
      <c r="E661" s="3" t="s">
        <v>966</v>
      </c>
      <c r="F661" s="3" t="s">
        <v>17</v>
      </c>
      <c r="G661" s="3" t="s">
        <v>18</v>
      </c>
      <c r="H661" s="1">
        <v>2.068230211E9</v>
      </c>
      <c r="I661" s="1">
        <v>2.0</v>
      </c>
      <c r="J661" s="1" t="s">
        <v>19</v>
      </c>
      <c r="K661" s="2" t="s">
        <v>20</v>
      </c>
      <c r="L661" s="4">
        <v>2018.0</v>
      </c>
      <c r="M661" s="5">
        <v>37.765</v>
      </c>
      <c r="N661" s="6" t="str">
        <f t="shared" si="1"/>
        <v>2068230211</v>
      </c>
      <c r="O661" s="8">
        <v>7.326909807E9</v>
      </c>
      <c r="P661"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v>
      </c>
    </row>
    <row r="662" ht="15.75" customHeight="1">
      <c r="A662" s="1">
        <v>2.06870501E9</v>
      </c>
      <c r="B662" s="2">
        <v>8.483102909E9</v>
      </c>
      <c r="C662" s="3" t="s">
        <v>967</v>
      </c>
      <c r="D662" s="3" t="s">
        <v>968</v>
      </c>
      <c r="E662" s="3"/>
      <c r="F662" s="3" t="s">
        <v>17</v>
      </c>
      <c r="G662" s="3" t="s">
        <v>18</v>
      </c>
      <c r="H662" s="1">
        <v>2.06870501E9</v>
      </c>
      <c r="I662" s="1">
        <v>1.0</v>
      </c>
      <c r="J662" s="1" t="s">
        <v>19</v>
      </c>
      <c r="K662" s="2" t="s">
        <v>20</v>
      </c>
      <c r="L662" s="4">
        <v>2020.0</v>
      </c>
      <c r="M662" s="5">
        <v>6.65</v>
      </c>
      <c r="N662" s="6" t="str">
        <f t="shared" si="1"/>
        <v>2068705010</v>
      </c>
      <c r="O662" s="8">
        <v>8.483102909E9</v>
      </c>
      <c r="P662" s="8" t="str">
        <f t="shared" si="2"/>
        <v/>
      </c>
    </row>
    <row r="663" ht="15.75" customHeight="1">
      <c r="A663" s="1">
        <v>2.06871315E9</v>
      </c>
      <c r="B663" s="2">
        <v>8.46694E9</v>
      </c>
      <c r="C663" s="3" t="s">
        <v>969</v>
      </c>
      <c r="D663" s="3"/>
      <c r="E663" s="3" t="s">
        <v>970</v>
      </c>
      <c r="F663" s="3" t="s">
        <v>17</v>
      </c>
      <c r="G663" s="3" t="s">
        <v>18</v>
      </c>
      <c r="H663" s="1">
        <v>2.06871315E9</v>
      </c>
      <c r="I663" s="1">
        <v>1.0</v>
      </c>
      <c r="J663" s="1" t="s">
        <v>19</v>
      </c>
      <c r="K663" s="2" t="s">
        <v>20</v>
      </c>
      <c r="L663" s="4">
        <v>2019.0</v>
      </c>
      <c r="M663" s="5">
        <v>325.0</v>
      </c>
      <c r="N663" s="6" t="str">
        <f t="shared" si="1"/>
        <v>2068713150</v>
      </c>
      <c r="O663" s="8">
        <v>8.46694E9</v>
      </c>
      <c r="P663" s="8" t="str">
        <f t="shared" si="2"/>
        <v>СУППОРТ ДЛЯ КРЕПЛЕНИЯ ГИБОЧНОЙ ОПРАВКИ 3D ПРЕССА КРЕПИТСЯ НА НАПРАВЛЯЮЩИЕ, ПРИСУТСТВУЕТ ОТВЕРСТИЕ РЕЗЬБОЙ M12 ДЛЯ КРЕПЛЕНИЯ ОСНАСТКИ. МАТЕРИАЛ - СТАЛЬ. ДЛЯ МАШИНЫ ГИБОЧНОЙ С АВТОМАТИЧЕСКИМ УПРАВЛЕНИЕМ ЭЛЕКТРОФИЦИРОВАННОЙ COIL 16 PACK 1, РАЗМЕР ОТСУТСТВУЕТ</v>
      </c>
    </row>
    <row r="664" ht="15.75" customHeight="1">
      <c r="A664" s="1">
        <v>2.070020011E9</v>
      </c>
      <c r="B664" s="2">
        <v>8.483602E9</v>
      </c>
      <c r="C664" s="3"/>
      <c r="D664" s="3"/>
      <c r="E664" s="3" t="s">
        <v>971</v>
      </c>
      <c r="F664" s="3" t="s">
        <v>18</v>
      </c>
      <c r="G664" s="3" t="s">
        <v>18</v>
      </c>
      <c r="H664" s="1">
        <v>2.070020011E9</v>
      </c>
      <c r="I664" s="1">
        <v>1.0</v>
      </c>
      <c r="J664" s="1" t="s">
        <v>35</v>
      </c>
      <c r="K664" s="2" t="s">
        <v>20</v>
      </c>
      <c r="L664" s="4">
        <v>2022.0</v>
      </c>
      <c r="M664" s="5">
        <v>22.4</v>
      </c>
      <c r="N664" s="6" t="str">
        <f t="shared" si="1"/>
        <v>2070020011</v>
      </c>
      <c r="O664" s="8">
        <v>8.483602E9</v>
      </c>
      <c r="P664" s="8" t="str">
        <f t="shared" si="2"/>
        <v>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v>
      </c>
    </row>
    <row r="665" ht="15.75" customHeight="1">
      <c r="A665" s="1">
        <v>2.070020012E9</v>
      </c>
      <c r="B665" s="2">
        <v>8.483602E9</v>
      </c>
      <c r="C665" s="3" t="s">
        <v>972</v>
      </c>
      <c r="D665" s="3" t="s">
        <v>973</v>
      </c>
      <c r="E665" s="3" t="s">
        <v>974</v>
      </c>
      <c r="F665" s="3" t="s">
        <v>17</v>
      </c>
      <c r="G665" s="3" t="s">
        <v>18</v>
      </c>
      <c r="H665" s="1">
        <v>2.070020012E9</v>
      </c>
      <c r="I665" s="1">
        <v>1.0</v>
      </c>
      <c r="J665" s="1" t="s">
        <v>19</v>
      </c>
      <c r="K665" s="2" t="s">
        <v>20</v>
      </c>
      <c r="L665" s="4">
        <v>2019.0</v>
      </c>
      <c r="M665" s="5">
        <v>22.4</v>
      </c>
      <c r="N665" s="6" t="str">
        <f t="shared" si="1"/>
        <v>2070020012</v>
      </c>
      <c r="O665" s="8">
        <v>8.483602E9</v>
      </c>
      <c r="P665" s="8" t="str">
        <f t="shared" si="2"/>
        <v>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v>
      </c>
    </row>
    <row r="666" ht="15.75" customHeight="1">
      <c r="A666" s="1">
        <v>2.07008004E9</v>
      </c>
      <c r="B666" s="2">
        <v>8.46694E9</v>
      </c>
      <c r="C666" s="3" t="s">
        <v>975</v>
      </c>
      <c r="D666" s="3" t="s">
        <v>976</v>
      </c>
      <c r="E666" s="3" t="s">
        <v>977</v>
      </c>
      <c r="F666" s="3" t="s">
        <v>17</v>
      </c>
      <c r="G666" s="3" t="s">
        <v>18</v>
      </c>
      <c r="H666" s="1">
        <v>2.07008004E9</v>
      </c>
      <c r="I666" s="1">
        <v>1.0</v>
      </c>
      <c r="J666" s="1" t="s">
        <v>19</v>
      </c>
      <c r="K666" s="2" t="s">
        <v>20</v>
      </c>
      <c r="L666" s="4">
        <v>2017.0</v>
      </c>
      <c r="M666" s="5">
        <v>36.0</v>
      </c>
      <c r="N666" s="6" t="str">
        <f t="shared" si="1"/>
        <v>2070080040</v>
      </c>
      <c r="O666" s="8">
        <v>8.46694E9</v>
      </c>
      <c r="P666" s="8" t="str">
        <f t="shared" si="2"/>
        <v>КАРТЕР СТАЛЬНОЙ ЗАЩИТНЫЙ УЧАСТКА РЕЗКИДЛЯ ГИБОЧНО-ОТРЕЗНОГО СТАНКА BAR WISER 22 N</v>
      </c>
    </row>
    <row r="667" ht="15.75" customHeight="1">
      <c r="A667" s="1">
        <v>2.07201015E9</v>
      </c>
      <c r="B667" s="2">
        <v>8.2079099E9</v>
      </c>
      <c r="C667" s="3" t="s">
        <v>978</v>
      </c>
      <c r="D667" s="3" t="s">
        <v>979</v>
      </c>
      <c r="E667" s="3" t="s">
        <v>980</v>
      </c>
      <c r="F667" s="3" t="s">
        <v>17</v>
      </c>
      <c r="G667" s="3" t="s">
        <v>18</v>
      </c>
      <c r="H667" s="1">
        <v>2.07201015E9</v>
      </c>
      <c r="I667" s="1">
        <v>2.0</v>
      </c>
      <c r="J667" s="1" t="s">
        <v>19</v>
      </c>
      <c r="K667" s="2" t="s">
        <v>20</v>
      </c>
      <c r="L667" s="4">
        <v>2018.0</v>
      </c>
      <c r="M667" s="5">
        <v>10.565</v>
      </c>
      <c r="N667" s="6" t="str">
        <f t="shared" si="1"/>
        <v>2072010150</v>
      </c>
      <c r="O667" s="8">
        <v>8.2079099E9</v>
      </c>
      <c r="P667" s="8" t="str">
        <f t="shared" si="2"/>
        <v>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v>
      </c>
    </row>
    <row r="668" ht="15.75" customHeight="1">
      <c r="A668" s="1">
        <v>2.07300567E9</v>
      </c>
      <c r="B668" s="2">
        <v>8.46694E9</v>
      </c>
      <c r="C668" s="3" t="s">
        <v>981</v>
      </c>
      <c r="D668" s="3" t="s">
        <v>982</v>
      </c>
      <c r="E668" s="3" t="s">
        <v>983</v>
      </c>
      <c r="F668" s="3" t="s">
        <v>17</v>
      </c>
      <c r="G668" s="3" t="s">
        <v>18</v>
      </c>
      <c r="H668" s="1">
        <v>2.07300567E9</v>
      </c>
      <c r="I668" s="1">
        <v>1.0</v>
      </c>
      <c r="J668" s="1" t="s">
        <v>35</v>
      </c>
      <c r="K668" s="2" t="s">
        <v>20</v>
      </c>
      <c r="L668" s="4">
        <v>2021.0</v>
      </c>
      <c r="M668" s="5">
        <v>161.77</v>
      </c>
      <c r="N668" s="6" t="str">
        <f t="shared" si="1"/>
        <v>2073005670</v>
      </c>
      <c r="O668" s="8">
        <v>8.46694E9</v>
      </c>
      <c r="P668" s="8" t="str">
        <f t="shared" si="2"/>
        <v>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v>
      </c>
    </row>
    <row r="669" ht="15.75" customHeight="1">
      <c r="A669" s="1">
        <v>2.073005721E9</v>
      </c>
      <c r="B669" s="2">
        <v>3.926909709E9</v>
      </c>
      <c r="C669" s="3" t="s">
        <v>984</v>
      </c>
      <c r="D669" s="3" t="s">
        <v>985</v>
      </c>
      <c r="E669" s="3" t="s">
        <v>986</v>
      </c>
      <c r="F669" s="3" t="s">
        <v>17</v>
      </c>
      <c r="G669" s="3" t="s">
        <v>18</v>
      </c>
      <c r="H669" s="1">
        <v>2.073005721E9</v>
      </c>
      <c r="I669" s="1">
        <v>4.0</v>
      </c>
      <c r="J669" s="1" t="s">
        <v>19</v>
      </c>
      <c r="K669" s="2" t="s">
        <v>20</v>
      </c>
      <c r="L669" s="4">
        <v>2019.0</v>
      </c>
      <c r="M669" s="5">
        <v>76.51</v>
      </c>
      <c r="N669" s="6" t="str">
        <f t="shared" si="1"/>
        <v>2073005721</v>
      </c>
      <c r="O669" s="8">
        <v>3.926909709E9</v>
      </c>
      <c r="P669" s="8" t="str">
        <f t="shared" si="2"/>
        <v>ДИСК ПОЛИУРЕТАНОВЫЙ ДЛЯ ХОЛОСТОГО ПРИЖИМНОГО РОЛИКА. СЛУЖИТ ПРОСТАВКОЙ В КОНСТРУКЦИИ РОЛИКА. ДИАМЕТР ВНУТР. 88М, ДИАМЕТР ВНЕШНИЙ 118 ММ, ТОЛЩИНА 36,2 ММ</v>
      </c>
    </row>
    <row r="670" ht="15.75" customHeight="1">
      <c r="A670" s="1">
        <v>2.073005721E9</v>
      </c>
      <c r="B670" s="2">
        <v>3.926909709E9</v>
      </c>
      <c r="C670" s="3"/>
      <c r="D670" s="3"/>
      <c r="E670" s="3" t="s">
        <v>986</v>
      </c>
      <c r="F670" s="3" t="s">
        <v>17</v>
      </c>
      <c r="G670" s="3" t="s">
        <v>18</v>
      </c>
      <c r="H670" s="1">
        <v>2.073005721E9</v>
      </c>
      <c r="I670" s="1">
        <v>2.0</v>
      </c>
      <c r="J670" s="1" t="s">
        <v>35</v>
      </c>
      <c r="K670" s="2" t="s">
        <v>20</v>
      </c>
      <c r="L670" s="4">
        <v>2022.0</v>
      </c>
      <c r="M670" s="5">
        <v>77.77</v>
      </c>
      <c r="N670" s="6" t="str">
        <f t="shared" si="1"/>
        <v>2073005721</v>
      </c>
      <c r="O670" s="8">
        <v>3.926909709E9</v>
      </c>
      <c r="P670" s="8" t="str">
        <f t="shared" si="2"/>
        <v>ДИСК ПОЛИУРЕТАНОВЫЙ ДЛЯ ХОЛОСТОГО ПРИЖИМНОГО РОЛИКА. СЛУЖИТ ПРОСТАВКОЙ В КОНСТРУКЦИИ РОЛИКА. ДИАМЕТР ВНУТР. 88М, ДИАМЕТР ВНЕШНИЙ 118 ММ, ТОЛЩИНА 36,2 ММ</v>
      </c>
    </row>
    <row r="671" ht="15.75" customHeight="1">
      <c r="A671" s="1">
        <v>2.073005761E9</v>
      </c>
      <c r="B671" s="2">
        <v>8.46694E9</v>
      </c>
      <c r="C671" s="3" t="s">
        <v>987</v>
      </c>
      <c r="D671" s="3" t="s">
        <v>988</v>
      </c>
      <c r="E671" s="3" t="s">
        <v>989</v>
      </c>
      <c r="F671" s="3" t="s">
        <v>17</v>
      </c>
      <c r="G671" s="3" t="s">
        <v>18</v>
      </c>
      <c r="H671" s="1">
        <v>2.073005761E9</v>
      </c>
      <c r="I671" s="1">
        <v>4.0</v>
      </c>
      <c r="J671" s="1" t="s">
        <v>19</v>
      </c>
      <c r="K671" s="2" t="s">
        <v>20</v>
      </c>
      <c r="L671" s="4">
        <v>2017.0</v>
      </c>
      <c r="M671" s="5">
        <v>340.89</v>
      </c>
      <c r="N671" s="6" t="str">
        <f t="shared" si="1"/>
        <v>2073005761</v>
      </c>
      <c r="O671" s="8">
        <v>8.46694E9</v>
      </c>
      <c r="P671" s="8" t="str">
        <f t="shared" si="2"/>
        <v>РОЛИК ПРОТЯЖКИ DE=141 Z=66 M=2 DP=136 СТАЛЬНОЙ, ДЛЯ ПРОТЯЖНОГО МЕХАНИЗМА ПОДАЧИ АРМАТУРЫДЛЯ ГИБОЧНО-ОТРЕЗНОГО СТАНКА BAR WISER 22 N.</v>
      </c>
    </row>
    <row r="672" ht="15.75" customHeight="1">
      <c r="A672" s="1">
        <v>2.07300577E9</v>
      </c>
      <c r="B672" s="2">
        <v>8.46694E9</v>
      </c>
      <c r="C672" s="3" t="s">
        <v>990</v>
      </c>
      <c r="D672" s="3" t="s">
        <v>991</v>
      </c>
      <c r="E672" s="3" t="s">
        <v>992</v>
      </c>
      <c r="F672" s="3" t="s">
        <v>17</v>
      </c>
      <c r="G672" s="3" t="s">
        <v>18</v>
      </c>
      <c r="H672" s="1">
        <v>2.07300577E9</v>
      </c>
      <c r="I672" s="1">
        <v>4.0</v>
      </c>
      <c r="J672" s="1" t="s">
        <v>19</v>
      </c>
      <c r="K672" s="2" t="s">
        <v>20</v>
      </c>
      <c r="L672" s="4">
        <v>2017.0</v>
      </c>
      <c r="M672" s="5">
        <v>89.1</v>
      </c>
      <c r="N672" s="6" t="str">
        <f t="shared" si="1"/>
        <v>2073005770</v>
      </c>
      <c r="O672" s="8">
        <v>8.46694E9</v>
      </c>
      <c r="P672" s="8" t="str">
        <f t="shared" si="2"/>
        <v>РОЛИК ПРОТЯЖКИ DI=90 DE=148 SP=36.10 АРМАТУРЫ СТАЛЬНОЙДЛЯ ГИБОЧНО-ОТРЕЗНОГО СТАНКА BAR WISER 22 N</v>
      </c>
    </row>
    <row r="673" ht="15.75" customHeight="1">
      <c r="A673" s="1">
        <v>2.07301554E9</v>
      </c>
      <c r="B673" s="2">
        <v>7.326909807E9</v>
      </c>
      <c r="C673" s="3" t="s">
        <v>993</v>
      </c>
      <c r="D673" s="3" t="s">
        <v>994</v>
      </c>
      <c r="E673" s="3" t="s">
        <v>995</v>
      </c>
      <c r="F673" s="3" t="s">
        <v>17</v>
      </c>
      <c r="G673" s="3" t="s">
        <v>18</v>
      </c>
      <c r="H673" s="1">
        <v>2.07301554E9</v>
      </c>
      <c r="I673" s="1">
        <v>4.0</v>
      </c>
      <c r="J673" s="1" t="s">
        <v>19</v>
      </c>
      <c r="K673" s="2" t="s">
        <v>20</v>
      </c>
      <c r="L673" s="4">
        <v>2018.0</v>
      </c>
      <c r="M673" s="5">
        <v>65.6</v>
      </c>
      <c r="N673" s="6" t="str">
        <f t="shared" si="1"/>
        <v>2073015540</v>
      </c>
      <c r="O673" s="8">
        <v>7.326909807E9</v>
      </c>
      <c r="P673" s="8" t="str">
        <f t="shared" si="2"/>
        <v>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v>
      </c>
    </row>
    <row r="674" ht="15.75" customHeight="1">
      <c r="A674" s="1">
        <v>2.073020092E9</v>
      </c>
      <c r="B674" s="2">
        <v>8.2081E9</v>
      </c>
      <c r="C674" s="3" t="s">
        <v>996</v>
      </c>
      <c r="D674" s="3" t="s">
        <v>794</v>
      </c>
      <c r="E674" s="3" t="s">
        <v>997</v>
      </c>
      <c r="F674" s="3" t="s">
        <v>17</v>
      </c>
      <c r="G674" s="3" t="s">
        <v>18</v>
      </c>
      <c r="H674" s="1">
        <v>2.073020092E9</v>
      </c>
      <c r="I674" s="1">
        <v>1.0</v>
      </c>
      <c r="J674" s="1" t="s">
        <v>19</v>
      </c>
      <c r="K674" s="2" t="s">
        <v>20</v>
      </c>
      <c r="L674" s="4">
        <v>2017.0</v>
      </c>
      <c r="M674" s="5">
        <v>300.3</v>
      </c>
      <c r="N674" s="6" t="str">
        <f t="shared" si="1"/>
        <v>2073020092</v>
      </c>
      <c r="O674" s="8">
        <v>8.2081E9</v>
      </c>
      <c r="P674" s="8" t="str">
        <f t="shared" si="2"/>
        <v>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v>
      </c>
    </row>
    <row r="675" ht="15.75" customHeight="1">
      <c r="A675" s="1">
        <v>2.073020102E9</v>
      </c>
      <c r="B675" s="2">
        <v>8.2081E9</v>
      </c>
      <c r="C675" s="3" t="s">
        <v>998</v>
      </c>
      <c r="D675" s="3" t="s">
        <v>999</v>
      </c>
      <c r="E675" s="3" t="s">
        <v>1000</v>
      </c>
      <c r="F675" s="3" t="s">
        <v>17</v>
      </c>
      <c r="G675" s="3" t="s">
        <v>18</v>
      </c>
      <c r="H675" s="1">
        <v>2.073020102E9</v>
      </c>
      <c r="I675" s="1">
        <v>1.0</v>
      </c>
      <c r="J675" s="1" t="s">
        <v>19</v>
      </c>
      <c r="K675" s="2" t="s">
        <v>20</v>
      </c>
      <c r="L675" s="4">
        <v>2017.0</v>
      </c>
      <c r="M675" s="5">
        <v>277.2</v>
      </c>
      <c r="N675" s="6" t="str">
        <f t="shared" si="1"/>
        <v>2073020102</v>
      </c>
      <c r="O675" s="8">
        <v>8.2081E9</v>
      </c>
      <c r="P675" s="8" t="str">
        <f t="shared" si="2"/>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row>
    <row r="676" ht="15.75" customHeight="1">
      <c r="A676" s="1">
        <v>2.073020102E9</v>
      </c>
      <c r="B676" s="2">
        <v>8.2081E9</v>
      </c>
      <c r="C676" s="3" t="s">
        <v>998</v>
      </c>
      <c r="D676" s="3" t="s">
        <v>999</v>
      </c>
      <c r="E676" s="3" t="s">
        <v>1000</v>
      </c>
      <c r="F676" s="3" t="s">
        <v>17</v>
      </c>
      <c r="G676" s="3" t="s">
        <v>18</v>
      </c>
      <c r="H676" s="1">
        <v>2.073020102E9</v>
      </c>
      <c r="I676" s="1">
        <v>1.0</v>
      </c>
      <c r="J676" s="1" t="s">
        <v>19</v>
      </c>
      <c r="K676" s="2" t="s">
        <v>20</v>
      </c>
      <c r="L676" s="4">
        <v>2020.0</v>
      </c>
      <c r="M676" s="5">
        <v>517.65</v>
      </c>
      <c r="N676" s="6" t="str">
        <f t="shared" si="1"/>
        <v>2073020102</v>
      </c>
      <c r="O676" s="8">
        <v>8.2081E9</v>
      </c>
      <c r="P676" s="8" t="str">
        <f t="shared" si="2"/>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row>
    <row r="677" ht="15.75" customHeight="1">
      <c r="A677" s="1">
        <v>2.073020112E9</v>
      </c>
      <c r="B677" s="2">
        <v>8.2081E9</v>
      </c>
      <c r="C677" s="3" t="s">
        <v>1001</v>
      </c>
      <c r="D677" s="3" t="s">
        <v>794</v>
      </c>
      <c r="E677" s="3" t="s">
        <v>1002</v>
      </c>
      <c r="F677" s="3" t="s">
        <v>17</v>
      </c>
      <c r="G677" s="3" t="s">
        <v>18</v>
      </c>
      <c r="H677" s="1">
        <v>2.073020112E9</v>
      </c>
      <c r="I677" s="1">
        <v>1.0</v>
      </c>
      <c r="J677" s="1" t="s">
        <v>19</v>
      </c>
      <c r="K677" s="2" t="s">
        <v>20</v>
      </c>
      <c r="L677" s="4">
        <v>2017.0</v>
      </c>
      <c r="M677" s="5">
        <v>309.38</v>
      </c>
      <c r="N677" s="6" t="str">
        <f t="shared" si="1"/>
        <v>2073020112</v>
      </c>
      <c r="O677" s="8">
        <v>8.2081E9</v>
      </c>
      <c r="P677" s="8" t="str">
        <f t="shared" si="2"/>
        <v>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v>
      </c>
    </row>
    <row r="678" ht="15.75" customHeight="1">
      <c r="A678" s="1">
        <v>2.073020112E9</v>
      </c>
      <c r="B678" s="2">
        <v>8.2081E9</v>
      </c>
      <c r="C678" s="3" t="s">
        <v>1001</v>
      </c>
      <c r="D678" s="3" t="s">
        <v>1003</v>
      </c>
      <c r="E678" s="3" t="s">
        <v>1004</v>
      </c>
      <c r="F678" s="3" t="s">
        <v>17</v>
      </c>
      <c r="G678" s="3" t="s">
        <v>18</v>
      </c>
      <c r="H678" s="1">
        <v>2.073020112E9</v>
      </c>
      <c r="I678" s="1">
        <v>2.0</v>
      </c>
      <c r="J678" s="1" t="s">
        <v>35</v>
      </c>
      <c r="K678" s="2" t="s">
        <v>20</v>
      </c>
      <c r="L678" s="4">
        <v>2021.0</v>
      </c>
      <c r="M678" s="5">
        <v>470.96</v>
      </c>
      <c r="N678" s="6" t="str">
        <f t="shared" si="1"/>
        <v>2073020112</v>
      </c>
      <c r="O678" s="8">
        <v>8.2081E9</v>
      </c>
      <c r="P678" s="8" t="str">
        <f t="shared" si="2"/>
        <v>НОЖ ФИКСИРОВАННЫЙ D.14, СТАЛЬНОЙ (ЧАСТЬ СИСТЕМЫ РЕЗКИ) ЗАКРЕПЛЕН НА СТАНКЕ В МЕСТЕ ОТРЕЗАНИЯ ПРИ ОБРАБОТКЕ АРМАТУРЫ ИЗ ДВУХ БУХТ ПРОВОЛОКИ ДИАМЕТРОМ 14 ММ ДЛЯ ГИБОЧНО-ОТРЕЗНОГО СТАНКА BAR WISER 22 N</v>
      </c>
    </row>
    <row r="679" ht="15.75" customHeight="1">
      <c r="A679" s="1">
        <v>2.073020122E9</v>
      </c>
      <c r="B679" s="2">
        <v>8.2081E9</v>
      </c>
      <c r="C679" s="3" t="s">
        <v>1005</v>
      </c>
      <c r="D679" s="3" t="s">
        <v>794</v>
      </c>
      <c r="E679" s="3" t="s">
        <v>1006</v>
      </c>
      <c r="F679" s="3" t="s">
        <v>17</v>
      </c>
      <c r="G679" s="3" t="s">
        <v>18</v>
      </c>
      <c r="H679" s="1">
        <v>2.073020122E9</v>
      </c>
      <c r="I679" s="1">
        <v>1.0</v>
      </c>
      <c r="J679" s="1" t="s">
        <v>19</v>
      </c>
      <c r="K679" s="2" t="s">
        <v>20</v>
      </c>
      <c r="L679" s="4">
        <v>2017.0</v>
      </c>
      <c r="M679" s="5">
        <v>313.25</v>
      </c>
      <c r="N679" s="6" t="str">
        <f t="shared" si="1"/>
        <v>2073020122</v>
      </c>
      <c r="O679" s="8">
        <v>8.2081E9</v>
      </c>
      <c r="P679"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v>
      </c>
    </row>
    <row r="680" ht="15.75" customHeight="1">
      <c r="A680" s="1">
        <v>2.073020122E9</v>
      </c>
      <c r="B680" s="2">
        <v>8.2081E9</v>
      </c>
      <c r="C680" s="3" t="s">
        <v>1005</v>
      </c>
      <c r="D680" s="3" t="s">
        <v>794</v>
      </c>
      <c r="E680" s="3" t="s">
        <v>1007</v>
      </c>
      <c r="F680" s="3" t="s">
        <v>17</v>
      </c>
      <c r="G680" s="3" t="s">
        <v>18</v>
      </c>
      <c r="H680" s="1">
        <v>2.073020122E9</v>
      </c>
      <c r="I680" s="1">
        <v>2.0</v>
      </c>
      <c r="J680" s="1" t="s">
        <v>19</v>
      </c>
      <c r="K680" s="2" t="s">
        <v>20</v>
      </c>
      <c r="L680" s="4">
        <v>2018.0</v>
      </c>
      <c r="M680" s="5">
        <v>450.045</v>
      </c>
      <c r="N680" s="6" t="str">
        <f t="shared" si="1"/>
        <v>2073020122</v>
      </c>
      <c r="O680" s="8">
        <v>8.2081E9</v>
      </c>
      <c r="P680"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 ПРЕДНАЗН. ДЛЯ
МАШИНЫ ГИБОЧНЫЕ С
АВТОМАТИЧЕСКИМ УПРАВЛЕНИЕМ
ЭЛЕКТРОФИЦИРОВАННЫЕ МОД.
BARWISER 22 S MULTIFEED</v>
      </c>
    </row>
    <row r="681" ht="15.75" customHeight="1">
      <c r="A681" s="1">
        <v>2.073020122E9</v>
      </c>
      <c r="B681" s="2">
        <v>8.2081E9</v>
      </c>
      <c r="C681" s="3" t="s">
        <v>1005</v>
      </c>
      <c r="D681" s="3" t="s">
        <v>1008</v>
      </c>
      <c r="E681" s="3" t="s">
        <v>1009</v>
      </c>
      <c r="F681" s="3" t="s">
        <v>17</v>
      </c>
      <c r="G681" s="3" t="s">
        <v>18</v>
      </c>
      <c r="H681" s="1">
        <v>2.073020122E9</v>
      </c>
      <c r="I681" s="1">
        <v>2.0</v>
      </c>
      <c r="J681" s="1" t="s">
        <v>35</v>
      </c>
      <c r="K681" s="2" t="s">
        <v>20</v>
      </c>
      <c r="L681" s="4">
        <v>2021.0</v>
      </c>
      <c r="M681" s="5">
        <v>527.8</v>
      </c>
      <c r="N681" s="6" t="str">
        <f t="shared" si="1"/>
        <v>2073020122</v>
      </c>
      <c r="O681" s="8">
        <v>8.2081E9</v>
      </c>
      <c r="P681"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 ДЛЯ ГИБОЧНО-ОТРЕЗНОГО СТАНКА BAR WISER 22 N</v>
      </c>
    </row>
    <row r="682" ht="15.75" customHeight="1">
      <c r="A682" s="1">
        <v>2.073020132E9</v>
      </c>
      <c r="B682" s="2">
        <v>8.2081E9</v>
      </c>
      <c r="C682" s="3" t="s">
        <v>1010</v>
      </c>
      <c r="D682" s="3" t="s">
        <v>794</v>
      </c>
      <c r="E682" s="3" t="s">
        <v>1011</v>
      </c>
      <c r="F682" s="3" t="s">
        <v>17</v>
      </c>
      <c r="G682" s="3" t="s">
        <v>18</v>
      </c>
      <c r="H682" s="1">
        <v>2.073020132E9</v>
      </c>
      <c r="I682" s="1">
        <v>1.0</v>
      </c>
      <c r="J682" s="1" t="s">
        <v>19</v>
      </c>
      <c r="K682" s="2" t="s">
        <v>20</v>
      </c>
      <c r="L682" s="4">
        <v>2020.0</v>
      </c>
      <c r="M682" s="5">
        <v>517.65</v>
      </c>
      <c r="N682" s="6" t="str">
        <f t="shared" si="1"/>
        <v>2073020132</v>
      </c>
      <c r="O682" s="8">
        <v>8.2081E9</v>
      </c>
      <c r="P682"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row>
    <row r="683" ht="15.75" customHeight="1">
      <c r="A683" s="1">
        <v>2.073020132E9</v>
      </c>
      <c r="B683" s="2">
        <v>8.2081E9</v>
      </c>
      <c r="C683" s="3" t="s">
        <v>1010</v>
      </c>
      <c r="D683" s="3" t="s">
        <v>1012</v>
      </c>
      <c r="E683" s="3" t="s">
        <v>1013</v>
      </c>
      <c r="F683" s="3" t="s">
        <v>17</v>
      </c>
      <c r="G683" s="3" t="s">
        <v>18</v>
      </c>
      <c r="H683" s="1">
        <v>2.073020132E9</v>
      </c>
      <c r="I683" s="1">
        <v>3.0</v>
      </c>
      <c r="J683" s="1" t="s">
        <v>35</v>
      </c>
      <c r="K683" s="2" t="s">
        <v>20</v>
      </c>
      <c r="L683" s="4">
        <v>2021.0</v>
      </c>
      <c r="M683" s="5">
        <v>517.65</v>
      </c>
      <c r="N683" s="6" t="str">
        <f t="shared" si="1"/>
        <v>2073020132</v>
      </c>
      <c r="O683" s="8">
        <v>8.2081E9</v>
      </c>
      <c r="P683"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 ДЛЯ ГИБОЧНО-ОТРЕЗНОГО СТАНКА BAR WISER 22 N</v>
      </c>
    </row>
    <row r="684" ht="15.75" customHeight="1">
      <c r="A684" s="1">
        <v>2.073020132E9</v>
      </c>
      <c r="B684" s="2">
        <v>8.2081E9</v>
      </c>
      <c r="C684" s="3" t="s">
        <v>1014</v>
      </c>
      <c r="D684" s="3" t="s">
        <v>794</v>
      </c>
      <c r="E684" s="3" t="s">
        <v>1011</v>
      </c>
      <c r="F684" s="3" t="s">
        <v>17</v>
      </c>
      <c r="G684" s="3" t="s">
        <v>18</v>
      </c>
      <c r="H684" s="1">
        <v>2.073020132E9</v>
      </c>
      <c r="I684" s="1">
        <v>1.0</v>
      </c>
      <c r="J684" s="1" t="s">
        <v>19</v>
      </c>
      <c r="K684" s="2" t="s">
        <v>20</v>
      </c>
      <c r="L684" s="4">
        <v>2017.0</v>
      </c>
      <c r="M684" s="5">
        <v>281.25</v>
      </c>
      <c r="N684" s="6" t="str">
        <f t="shared" si="1"/>
        <v>2073020132</v>
      </c>
      <c r="O684" s="8">
        <v>8.2081E9</v>
      </c>
      <c r="P684"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row>
    <row r="685" ht="15.75" customHeight="1">
      <c r="A685" s="1">
        <v>2.073020132E9</v>
      </c>
      <c r="B685" s="2">
        <v>8.2081E9</v>
      </c>
      <c r="C685" s="3" t="s">
        <v>1014</v>
      </c>
      <c r="D685" s="3" t="s">
        <v>794</v>
      </c>
      <c r="E685" s="3" t="s">
        <v>1015</v>
      </c>
      <c r="F685" s="3" t="s">
        <v>17</v>
      </c>
      <c r="G685" s="3" t="s">
        <v>18</v>
      </c>
      <c r="H685" s="1">
        <v>2.073020132E9</v>
      </c>
      <c r="I685" s="1">
        <v>1.0</v>
      </c>
      <c r="J685" s="1" t="s">
        <v>19</v>
      </c>
      <c r="K685" s="2" t="s">
        <v>20</v>
      </c>
      <c r="L685" s="4">
        <v>2018.0</v>
      </c>
      <c r="M685" s="5">
        <v>441.39</v>
      </c>
      <c r="N685" s="6" t="str">
        <f t="shared" si="1"/>
        <v>2073020132</v>
      </c>
      <c r="O685" s="8">
        <v>8.2081E9</v>
      </c>
      <c r="P685"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 ПРЕДНАЗН. ДЛЯ
МАШИНЫ ГИБОЧНЫЕ С
АВТОМАТИЧЕСКИМ УПРАВЛЕНИЕМ
ЭЛЕКТРОФИЦИРОВАННЫЕ МОД.
BARWISER 22 S MULTIFEED</v>
      </c>
    </row>
    <row r="686" ht="15.75" customHeight="1">
      <c r="A686" s="1">
        <v>2.073020161E9</v>
      </c>
      <c r="B686" s="2">
        <v>8.2081E9</v>
      </c>
      <c r="C686" s="3" t="s">
        <v>1016</v>
      </c>
      <c r="D686" s="3" t="s">
        <v>794</v>
      </c>
      <c r="E686" s="3" t="s">
        <v>1017</v>
      </c>
      <c r="F686" s="3" t="s">
        <v>17</v>
      </c>
      <c r="G686" s="3" t="s">
        <v>18</v>
      </c>
      <c r="H686" s="1">
        <v>2.073020161E9</v>
      </c>
      <c r="I686" s="1">
        <v>1.0</v>
      </c>
      <c r="J686" s="1" t="s">
        <v>19</v>
      </c>
      <c r="K686" s="2" t="s">
        <v>20</v>
      </c>
      <c r="L686" s="4">
        <v>2017.0</v>
      </c>
      <c r="M686" s="5">
        <v>260.7</v>
      </c>
      <c r="N686" s="6" t="str">
        <f t="shared" si="1"/>
        <v>2073020161</v>
      </c>
      <c r="O686" s="8">
        <v>8.2081E9</v>
      </c>
      <c r="P686" s="8" t="str">
        <f t="shared" si="2"/>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row>
    <row r="687" ht="15.75" customHeight="1">
      <c r="A687" s="1">
        <v>2.073020161E9</v>
      </c>
      <c r="B687" s="2">
        <v>8.2081E9</v>
      </c>
      <c r="C687" s="3" t="s">
        <v>1016</v>
      </c>
      <c r="D687" s="3" t="s">
        <v>794</v>
      </c>
      <c r="E687" s="3" t="s">
        <v>1017</v>
      </c>
      <c r="F687" s="3" t="s">
        <v>17</v>
      </c>
      <c r="G687" s="3" t="s">
        <v>18</v>
      </c>
      <c r="H687" s="1">
        <v>2.073020161E9</v>
      </c>
      <c r="I687" s="1">
        <v>1.0</v>
      </c>
      <c r="J687" s="1" t="s">
        <v>19</v>
      </c>
      <c r="K687" s="2" t="s">
        <v>20</v>
      </c>
      <c r="L687" s="4">
        <v>2020.0</v>
      </c>
      <c r="M687" s="5">
        <v>436.45</v>
      </c>
      <c r="N687" s="6" t="str">
        <f t="shared" si="1"/>
        <v>2073020161</v>
      </c>
      <c r="O687" s="8">
        <v>8.2081E9</v>
      </c>
      <c r="P687" s="8" t="str">
        <f t="shared" si="2"/>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row>
    <row r="688" ht="15.75" customHeight="1">
      <c r="A688" s="1">
        <v>2.07302021E9</v>
      </c>
      <c r="B688" s="2">
        <v>8.2081E9</v>
      </c>
      <c r="C688" s="3" t="s">
        <v>1018</v>
      </c>
      <c r="D688" s="3" t="s">
        <v>794</v>
      </c>
      <c r="E688" s="3" t="s">
        <v>1019</v>
      </c>
      <c r="F688" s="3" t="s">
        <v>17</v>
      </c>
      <c r="G688" s="3" t="s">
        <v>18</v>
      </c>
      <c r="H688" s="1">
        <v>2.07302021E9</v>
      </c>
      <c r="I688" s="1">
        <v>1.0</v>
      </c>
      <c r="J688" s="1" t="s">
        <v>19</v>
      </c>
      <c r="K688" s="2" t="s">
        <v>20</v>
      </c>
      <c r="L688" s="4">
        <v>2017.0</v>
      </c>
      <c r="M688" s="5">
        <v>262.46</v>
      </c>
      <c r="N688" s="6" t="str">
        <f t="shared" si="1"/>
        <v>2073020210</v>
      </c>
      <c r="O688" s="8">
        <v>8.2081E9</v>
      </c>
      <c r="P688" s="8" t="str">
        <f t="shared" si="2"/>
        <v>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v>
      </c>
    </row>
    <row r="689" ht="15.75" customHeight="1">
      <c r="A689" s="1">
        <v>2.07302021E9</v>
      </c>
      <c r="B689" s="2">
        <v>8.2081E9</v>
      </c>
      <c r="C689" s="3" t="s">
        <v>1018</v>
      </c>
      <c r="D689" s="3" t="s">
        <v>1020</v>
      </c>
      <c r="E689" s="3" t="s">
        <v>1021</v>
      </c>
      <c r="F689" s="3" t="s">
        <v>17</v>
      </c>
      <c r="G689" s="3" t="s">
        <v>18</v>
      </c>
      <c r="H689" s="1">
        <v>2.07302021E9</v>
      </c>
      <c r="I689" s="1">
        <v>2.0</v>
      </c>
      <c r="J689" s="1" t="s">
        <v>35</v>
      </c>
      <c r="K689" s="2" t="s">
        <v>20</v>
      </c>
      <c r="L689" s="4">
        <v>2021.0</v>
      </c>
      <c r="M689" s="5">
        <v>517.65</v>
      </c>
      <c r="N689" s="6" t="str">
        <f t="shared" si="1"/>
        <v>2073020210</v>
      </c>
      <c r="O689" s="8">
        <v>8.2081E9</v>
      </c>
      <c r="P689" s="8" t="str">
        <f t="shared" si="2"/>
        <v>НОЖ ФИКСИРОВАННЫЙ D.10, СТАЛЬНОЙ (ЧАСТЬ СИСТЕМЫ РЕЗКИ) ЗАКРЕПЛЕН НА СТАНКЕ В МЕСТЕ ОТРЕЗАНИЯ ПРИ ОБРАБОТКЕ АРМАТУРЫ ИЗ ДВУХ БУХТ ПРОВОЛОКИ ДИАМЕТРОМ 10 ММ ДЛЯ ГИБОЧНО-ОТРЕЗНОГО СТАНКА BAR WISER 22 N</v>
      </c>
    </row>
    <row r="690" ht="15.75" customHeight="1">
      <c r="A690" s="1">
        <v>2.073020291E9</v>
      </c>
      <c r="B690" s="2">
        <v>8.2081E9</v>
      </c>
      <c r="C690" s="3" t="s">
        <v>1022</v>
      </c>
      <c r="D690" s="3" t="s">
        <v>1023</v>
      </c>
      <c r="E690" s="3" t="s">
        <v>1024</v>
      </c>
      <c r="F690" s="3" t="s">
        <v>17</v>
      </c>
      <c r="G690" s="3" t="s">
        <v>18</v>
      </c>
      <c r="H690" s="1">
        <v>2.073020291E9</v>
      </c>
      <c r="I690" s="1">
        <v>10.0</v>
      </c>
      <c r="J690" s="1" t="s">
        <v>19</v>
      </c>
      <c r="K690" s="2" t="s">
        <v>20</v>
      </c>
      <c r="L690" s="4">
        <v>2018.0</v>
      </c>
      <c r="M690" s="5">
        <v>75.532</v>
      </c>
      <c r="N690" s="6" t="str">
        <f t="shared" si="1"/>
        <v>2073020291</v>
      </c>
      <c r="O690" s="8">
        <v>8.2081E9</v>
      </c>
      <c r="P690" s="8" t="str">
        <f t="shared" si="2"/>
        <v>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v>
      </c>
    </row>
    <row r="691" ht="15.75" customHeight="1">
      <c r="A691" s="1">
        <v>2.073020291E9</v>
      </c>
      <c r="B691" s="2">
        <v>8.2081E9</v>
      </c>
      <c r="C691" s="3" t="s">
        <v>1022</v>
      </c>
      <c r="D691" s="3" t="s">
        <v>1023</v>
      </c>
      <c r="E691" s="3" t="s">
        <v>1025</v>
      </c>
      <c r="F691" s="3" t="s">
        <v>17</v>
      </c>
      <c r="G691" s="3" t="s">
        <v>18</v>
      </c>
      <c r="H691" s="1">
        <v>2.073020291E9</v>
      </c>
      <c r="I691" s="1">
        <v>3.0</v>
      </c>
      <c r="J691" s="1" t="s">
        <v>19</v>
      </c>
      <c r="K691" s="2" t="s">
        <v>20</v>
      </c>
      <c r="L691" s="4">
        <v>2017.0</v>
      </c>
      <c r="M691" s="5">
        <v>66.0</v>
      </c>
      <c r="N691" s="6" t="str">
        <f t="shared" si="1"/>
        <v>2073020291</v>
      </c>
      <c r="O691" s="8">
        <v>8.2081E9</v>
      </c>
      <c r="P691" s="8" t="str">
        <f t="shared" si="2"/>
        <v>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v>
      </c>
    </row>
    <row r="692" ht="15.75" customHeight="1">
      <c r="A692" s="1">
        <v>2.073020291E9</v>
      </c>
      <c r="B692" s="2">
        <v>8.2081E9</v>
      </c>
      <c r="C692" s="3" t="s">
        <v>1022</v>
      </c>
      <c r="D692" s="3" t="s">
        <v>1023</v>
      </c>
      <c r="E692" s="3" t="s">
        <v>1026</v>
      </c>
      <c r="F692" s="3" t="s">
        <v>17</v>
      </c>
      <c r="G692" s="3" t="s">
        <v>18</v>
      </c>
      <c r="H692" s="1">
        <v>2.073020291E9</v>
      </c>
      <c r="I692" s="1">
        <v>4.0</v>
      </c>
      <c r="J692" s="1" t="s">
        <v>19</v>
      </c>
      <c r="K692" s="2" t="s">
        <v>20</v>
      </c>
      <c r="L692" s="4">
        <v>2021.0</v>
      </c>
      <c r="M692" s="5">
        <v>89.6</v>
      </c>
      <c r="N692" s="6" t="str">
        <f t="shared" si="1"/>
        <v>2073020291</v>
      </c>
      <c r="O692" s="8">
        <v>8.2081E9</v>
      </c>
      <c r="P692" s="8" t="str">
        <f t="shared" si="2"/>
        <v>НОЖ МОБИЛЬНЫЙ СТАЛЬНОЙ, РАЗМ. 54.5Х30Х22.2, ДЛЯ РЕЗКИ СТАЛЬНОЙ АРМАТУРЫ,ЗАКРЕПЛЕН НА ПОДВИЖНОЙ ЧАСТИ СИСТЕМЫ, В КОМПЛЕКТЕ С2-МЯ БОЛТАМИ И ШАЙБАМИ, ДЛЯ ГИБОЧНО-ОТРЕЗНОГО СТАНКА BAR WISER 22 N</v>
      </c>
    </row>
    <row r="693" ht="15.75" customHeight="1">
      <c r="A693" s="1">
        <v>2.073020291E9</v>
      </c>
      <c r="B693" s="2">
        <v>8.2081E9</v>
      </c>
      <c r="C693" s="3" t="s">
        <v>1022</v>
      </c>
      <c r="D693" s="3" t="s">
        <v>1023</v>
      </c>
      <c r="E693" s="3" t="s">
        <v>1027</v>
      </c>
      <c r="F693" s="3" t="s">
        <v>17</v>
      </c>
      <c r="G693" s="3" t="s">
        <v>18</v>
      </c>
      <c r="H693" s="1">
        <v>2.073020291E9</v>
      </c>
      <c r="I693" s="1">
        <v>10.0</v>
      </c>
      <c r="J693" s="1" t="s">
        <v>19</v>
      </c>
      <c r="K693" s="2" t="s">
        <v>20</v>
      </c>
      <c r="L693" s="4">
        <v>2019.0</v>
      </c>
      <c r="M693" s="5">
        <v>88.13</v>
      </c>
      <c r="N693" s="6" t="str">
        <f t="shared" si="1"/>
        <v>2073020291</v>
      </c>
      <c r="O693" s="8">
        <v>8.2081E9</v>
      </c>
      <c r="P693" s="8" t="str">
        <f t="shared" si="2"/>
        <v>НОЖ МОБИЛЬНЫЙ СТАЛЬНОЙ, РАЗМ. 54.5Х30Х22.2, ДЛЯ РЕЗКИ СТАЛЬНОЙ АРМАТУРЫ, ЗАКРЕПЛЕН НА ПОДВИЖНОЙ ЧАСТИ СИСТЕМЫ, В КОМПЛЕКТЕ С2-МЯ БОЛТАМИ И ШАЙБАМИДЛЯ ГИБОЧНО-ОТРЕЗНОГО СТАНКА BAR WISER 22 N</v>
      </c>
    </row>
    <row r="694" ht="15.75" customHeight="1">
      <c r="A694" s="1">
        <v>2.073020291E9</v>
      </c>
      <c r="B694" s="2">
        <v>8.2081E9</v>
      </c>
      <c r="C694" s="3" t="s">
        <v>1022</v>
      </c>
      <c r="D694" s="3" t="s">
        <v>1023</v>
      </c>
      <c r="E694" s="3" t="s">
        <v>1028</v>
      </c>
      <c r="F694" s="3" t="s">
        <v>17</v>
      </c>
      <c r="G694" s="3" t="s">
        <v>18</v>
      </c>
      <c r="H694" s="1">
        <v>2.073020291E9</v>
      </c>
      <c r="I694" s="1">
        <v>10.0</v>
      </c>
      <c r="J694" s="1" t="s">
        <v>19</v>
      </c>
      <c r="K694" s="2" t="s">
        <v>1029</v>
      </c>
      <c r="L694" s="4">
        <v>2019.0</v>
      </c>
      <c r="M694" s="5">
        <v>89.6</v>
      </c>
      <c r="N694" s="6" t="str">
        <f t="shared" si="1"/>
        <v>2073020291</v>
      </c>
      <c r="O694" s="8">
        <v>8.2081E9</v>
      </c>
      <c r="P694" s="8" t="str">
        <f t="shared" si="2"/>
        <v>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v>
      </c>
    </row>
    <row r="695" ht="15.75" customHeight="1">
      <c r="A695" s="1">
        <v>2.073020291E9</v>
      </c>
      <c r="B695" s="2">
        <v>8.2081E9</v>
      </c>
      <c r="C695" s="3" t="s">
        <v>1022</v>
      </c>
      <c r="D695" s="3" t="s">
        <v>1023</v>
      </c>
      <c r="E695" s="3" t="s">
        <v>1030</v>
      </c>
      <c r="F695" s="3" t="s">
        <v>17</v>
      </c>
      <c r="G695" s="3" t="s">
        <v>18</v>
      </c>
      <c r="H695" s="1">
        <v>2.073020291E9</v>
      </c>
      <c r="I695" s="1">
        <v>1.0</v>
      </c>
      <c r="J695" s="1" t="s">
        <v>19</v>
      </c>
      <c r="K695" s="2" t="s">
        <v>20</v>
      </c>
      <c r="L695" s="4">
        <v>2017.0</v>
      </c>
      <c r="M695" s="5">
        <v>74.16</v>
      </c>
      <c r="N695" s="6" t="str">
        <f t="shared" si="1"/>
        <v>2073020291</v>
      </c>
      <c r="O695" s="8">
        <v>8.2081E9</v>
      </c>
      <c r="P695" s="8" t="str">
        <f t="shared" si="2"/>
        <v>НОЖ МОБИЛЬНЫЙ СТАЛЬНОЙ, РАЗМ. 54.5Х30Х22.2, ДЛЯ РЕЗКИ СТАЛЬНОЙ АРМАТУРЫ,ЗАКРЕПЛЕН НА ПОДВИЖНОЙ ЧАСТИ СИСТЕМЫ ГИБОЧНО-ОТРЕЗНОГО СТАНКА BAR WISER 22N</v>
      </c>
    </row>
    <row r="696" ht="15.75" customHeight="1">
      <c r="A696" s="1">
        <v>2.07302031E9</v>
      </c>
      <c r="B696" s="2">
        <v>8.2081E9</v>
      </c>
      <c r="C696" s="3" t="s">
        <v>1031</v>
      </c>
      <c r="D696" s="3" t="s">
        <v>794</v>
      </c>
      <c r="E696" s="3" t="s">
        <v>1032</v>
      </c>
      <c r="F696" s="3" t="s">
        <v>17</v>
      </c>
      <c r="G696" s="3" t="s">
        <v>18</v>
      </c>
      <c r="H696" s="1">
        <v>2.07302031E9</v>
      </c>
      <c r="I696" s="1">
        <v>1.0</v>
      </c>
      <c r="J696" s="1" t="s">
        <v>19</v>
      </c>
      <c r="K696" s="2" t="s">
        <v>20</v>
      </c>
      <c r="L696" s="4">
        <v>2020.0</v>
      </c>
      <c r="M696" s="5">
        <v>558.25</v>
      </c>
      <c r="N696" s="6" t="str">
        <f t="shared" si="1"/>
        <v>2073020310</v>
      </c>
      <c r="O696" s="8">
        <v>8.2081E9</v>
      </c>
      <c r="P696"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row>
    <row r="697" ht="15.75" customHeight="1">
      <c r="A697" s="1">
        <v>2.07302031E9</v>
      </c>
      <c r="B697" s="2">
        <v>8.2081E9</v>
      </c>
      <c r="C697" s="3" t="s">
        <v>1033</v>
      </c>
      <c r="D697" s="3" t="s">
        <v>794</v>
      </c>
      <c r="E697" s="3" t="s">
        <v>1032</v>
      </c>
      <c r="F697" s="3" t="s">
        <v>17</v>
      </c>
      <c r="G697" s="3" t="s">
        <v>18</v>
      </c>
      <c r="H697" s="1">
        <v>2.07302031E9</v>
      </c>
      <c r="I697" s="1">
        <v>1.0</v>
      </c>
      <c r="J697" s="1" t="s">
        <v>19</v>
      </c>
      <c r="K697" s="2" t="s">
        <v>20</v>
      </c>
      <c r="L697" s="4">
        <v>2017.0</v>
      </c>
      <c r="M697" s="5">
        <v>344.85</v>
      </c>
      <c r="N697" s="6" t="str">
        <f t="shared" si="1"/>
        <v>2073020310</v>
      </c>
      <c r="O697" s="8">
        <v>8.2081E9</v>
      </c>
      <c r="P697"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row>
    <row r="698" ht="15.75" customHeight="1">
      <c r="A698" s="1">
        <v>2.07302031E9</v>
      </c>
      <c r="B698" s="2">
        <v>8.2081E9</v>
      </c>
      <c r="C698" s="3" t="s">
        <v>1033</v>
      </c>
      <c r="D698" s="3" t="s">
        <v>794</v>
      </c>
      <c r="E698" s="3" t="s">
        <v>1034</v>
      </c>
      <c r="F698" s="3" t="s">
        <v>17</v>
      </c>
      <c r="G698" s="3" t="s">
        <v>18</v>
      </c>
      <c r="H698" s="1">
        <v>2.07302031E9</v>
      </c>
      <c r="I698" s="1">
        <v>1.0</v>
      </c>
      <c r="J698" s="1" t="s">
        <v>19</v>
      </c>
      <c r="K698" s="2" t="s">
        <v>20</v>
      </c>
      <c r="L698" s="4">
        <v>2018.0</v>
      </c>
      <c r="M698" s="5">
        <v>467.36</v>
      </c>
      <c r="N698" s="6" t="str">
        <f t="shared" si="1"/>
        <v>2073020310</v>
      </c>
      <c r="O698" s="8">
        <v>8.2081E9</v>
      </c>
      <c r="P698"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 ПРЕДНАЗН. ДЛЯ
МАШИНЫ ГИБОЧНЫЕ С
АВТОМАТИЧЕСКИМ УПРАВЛЕНИЕМ
ЭЛЕКТРОФИЦИРОВАННЫЕ МОД.
BARWISER 22 S MULTIFEED</v>
      </c>
    </row>
    <row r="699" ht="15.75" customHeight="1">
      <c r="A699" s="1">
        <v>2.07302045E9</v>
      </c>
      <c r="B699" s="2">
        <v>8.2081E9</v>
      </c>
      <c r="C699" s="3" t="s">
        <v>1035</v>
      </c>
      <c r="D699" s="3" t="s">
        <v>1036</v>
      </c>
      <c r="E699" s="3" t="s">
        <v>1037</v>
      </c>
      <c r="F699" s="3" t="s">
        <v>17</v>
      </c>
      <c r="G699" s="3" t="s">
        <v>18</v>
      </c>
      <c r="H699" s="1">
        <v>2.07302045E9</v>
      </c>
      <c r="I699" s="1">
        <v>1.0</v>
      </c>
      <c r="J699" s="1" t="s">
        <v>19</v>
      </c>
      <c r="K699" s="2" t="s">
        <v>20</v>
      </c>
      <c r="L699" s="4">
        <v>2017.0</v>
      </c>
      <c r="M699" s="5">
        <v>271.92</v>
      </c>
      <c r="N699" s="6" t="str">
        <f t="shared" si="1"/>
        <v>2073020450</v>
      </c>
      <c r="O699" s="8">
        <v>8.2081E9</v>
      </c>
      <c r="P699" s="8" t="str">
        <f t="shared" si="2"/>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v>
      </c>
    </row>
    <row r="700" ht="15.75" customHeight="1">
      <c r="A700" s="1">
        <v>2.07302045E9</v>
      </c>
      <c r="B700" s="2">
        <v>8.2081E9</v>
      </c>
      <c r="C700" s="3" t="s">
        <v>1035</v>
      </c>
      <c r="D700" s="3" t="s">
        <v>1036</v>
      </c>
      <c r="E700" s="3" t="s">
        <v>1038</v>
      </c>
      <c r="F700" s="3" t="s">
        <v>17</v>
      </c>
      <c r="G700" s="3" t="s">
        <v>18</v>
      </c>
      <c r="H700" s="1">
        <v>2.07302045E9</v>
      </c>
      <c r="I700" s="1">
        <v>1.0</v>
      </c>
      <c r="J700" s="1" t="s">
        <v>19</v>
      </c>
      <c r="K700" s="2" t="s">
        <v>20</v>
      </c>
      <c r="L700" s="4">
        <v>2020.0</v>
      </c>
      <c r="M700" s="5">
        <v>609.0</v>
      </c>
      <c r="N700" s="6" t="str">
        <f t="shared" si="1"/>
        <v>2073020450</v>
      </c>
      <c r="O700" s="8">
        <v>8.2081E9</v>
      </c>
      <c r="P700" s="8" t="str">
        <f t="shared" si="2"/>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ЭЛЕМЕНТАМИДЛЯ МАШИНЫ ГИБОЧНОЙ С АВТОМАТИЧЕСКИМ УПРАВЛЕНИЕМ ЭЛЕКТРОФИЦИРОВАННОЙ, МОДЕЛЬ BAR WISER 22 N</v>
      </c>
    </row>
    <row r="701" ht="15.75" customHeight="1">
      <c r="A701" s="2">
        <v>2.073020621E9</v>
      </c>
      <c r="B701" s="2">
        <v>8.2081E9</v>
      </c>
      <c r="C701" s="3"/>
      <c r="D701" s="3"/>
      <c r="E701" s="3" t="s">
        <v>1039</v>
      </c>
      <c r="F701" s="3" t="s">
        <v>17</v>
      </c>
      <c r="G701" s="3" t="s">
        <v>18</v>
      </c>
      <c r="H701" s="2">
        <v>2.073020621E9</v>
      </c>
      <c r="I701" s="2">
        <v>1.0</v>
      </c>
      <c r="J701" s="2" t="s">
        <v>35</v>
      </c>
      <c r="K701" s="2" t="s">
        <v>20</v>
      </c>
      <c r="L701" s="4">
        <v>2022.0</v>
      </c>
      <c r="M701" s="5">
        <v>572.46</v>
      </c>
      <c r="N701" s="6" t="str">
        <f t="shared" si="1"/>
        <v>2073020621</v>
      </c>
      <c r="O701" s="8">
        <v>8.2081E9</v>
      </c>
      <c r="P701" s="8" t="str">
        <f t="shared" si="2"/>
        <v>НОЖ ФИКСИРОВАННЫЙ D.16, СТАЛЬНОЙ (ЧАСТЬ СИСТЕМЫ РЕЗКИ) ЗАКРЕПЛЕН НА СТАНКЕ В МЕСТЕ ОТРЕЗАНИЯ. ДЛЯ ПРУТКОВ ДИАМЕТРОМ 16 ММ. ФРЕЗЕРОВАНИЕ, СВЕРЛЕНИЕ. ДЛЯ ГИБОЧНО-ОТРЕЗНОГО СТАНКА BAR WISER 22</v>
      </c>
    </row>
    <row r="702" ht="15.75" customHeight="1">
      <c r="A702" s="1">
        <v>2.073030212E9</v>
      </c>
      <c r="B702" s="2">
        <v>8.46694E9</v>
      </c>
      <c r="C702" s="3" t="s">
        <v>1040</v>
      </c>
      <c r="D702" s="3" t="s">
        <v>1041</v>
      </c>
      <c r="E702" s="3" t="s">
        <v>1042</v>
      </c>
      <c r="F702" s="3" t="s">
        <v>17</v>
      </c>
      <c r="G702" s="3" t="s">
        <v>18</v>
      </c>
      <c r="H702" s="1">
        <v>2.073030212E9</v>
      </c>
      <c r="I702" s="1">
        <v>4.0</v>
      </c>
      <c r="J702" s="1" t="s">
        <v>19</v>
      </c>
      <c r="K702" s="2" t="s">
        <v>20</v>
      </c>
      <c r="L702" s="4">
        <v>2019.0</v>
      </c>
      <c r="M702" s="5">
        <v>154.28</v>
      </c>
      <c r="N702" s="6" t="str">
        <f t="shared" si="1"/>
        <v>2073030212</v>
      </c>
      <c r="O702" s="8">
        <v>8.46694E9</v>
      </c>
      <c r="P702" s="8" t="str">
        <f t="shared" si="2"/>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row>
    <row r="703" ht="15.75" customHeight="1">
      <c r="A703" s="1">
        <v>2.073030212E9</v>
      </c>
      <c r="B703" s="2">
        <v>8.46694E9</v>
      </c>
      <c r="C703" s="3"/>
      <c r="D703" s="3"/>
      <c r="E703" s="3" t="s">
        <v>1042</v>
      </c>
      <c r="F703" s="3" t="s">
        <v>17</v>
      </c>
      <c r="G703" s="3" t="s">
        <v>18</v>
      </c>
      <c r="H703" s="1">
        <v>2.073030212E9</v>
      </c>
      <c r="I703" s="1">
        <v>2.0</v>
      </c>
      <c r="J703" s="1" t="s">
        <v>35</v>
      </c>
      <c r="K703" s="2" t="s">
        <v>20</v>
      </c>
      <c r="L703" s="4">
        <v>2022.0</v>
      </c>
      <c r="M703" s="5">
        <v>134.4</v>
      </c>
      <c r="N703" s="6" t="str">
        <f t="shared" si="1"/>
        <v>2073030212</v>
      </c>
      <c r="O703" s="8">
        <v>8.46694E9</v>
      </c>
      <c r="P703" s="8" t="str">
        <f t="shared" si="2"/>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row>
    <row r="704" ht="15.75" customHeight="1">
      <c r="A704" s="1">
        <v>2.07303049E9</v>
      </c>
      <c r="B704" s="2">
        <v>8.46694E9</v>
      </c>
      <c r="C704" s="3" t="s">
        <v>1043</v>
      </c>
      <c r="D704" s="3" t="s">
        <v>1044</v>
      </c>
      <c r="E704" s="3" t="s">
        <v>1045</v>
      </c>
      <c r="F704" s="3" t="s">
        <v>17</v>
      </c>
      <c r="G704" s="3" t="s">
        <v>18</v>
      </c>
      <c r="H704" s="1">
        <v>2.07303049E9</v>
      </c>
      <c r="I704" s="1">
        <v>2.0</v>
      </c>
      <c r="J704" s="1" t="s">
        <v>19</v>
      </c>
      <c r="K704" s="2" t="s">
        <v>20</v>
      </c>
      <c r="L704" s="4">
        <v>2019.0</v>
      </c>
      <c r="M704" s="5">
        <v>70.7</v>
      </c>
      <c r="N704" s="6" t="str">
        <f t="shared" si="1"/>
        <v>2073030490</v>
      </c>
      <c r="O704" s="8">
        <v>8.46694E9</v>
      </c>
      <c r="P704" s="8" t="str">
        <f t="shared" si="2"/>
        <v>РОЛИК СТАЛЬНОЙ С НАСЕЧКОЙ ВНЕШ. ДИАМ. 127,5ММ , ДИАМ. ВНУТР. 25 ММ, ТОЛЩИНА 40 ММ, ДЛЯ ПРОТЯЖНОГО МЕХАНИЗМА ПОДАЧИ АРМАТУРЫ,-ДЛЯ ГИБОЧНО-ОТРЕЗНОГО СТАНКА BAR WISER 22 N</v>
      </c>
    </row>
    <row r="705" ht="15.75" customHeight="1">
      <c r="A705" s="1">
        <v>2.07303049E9</v>
      </c>
      <c r="B705" s="2">
        <v>8.46694E9</v>
      </c>
      <c r="C705" s="3"/>
      <c r="D705" s="3"/>
      <c r="E705" s="3" t="s">
        <v>1045</v>
      </c>
      <c r="F705" s="3" t="s">
        <v>17</v>
      </c>
      <c r="G705" s="3" t="s">
        <v>18</v>
      </c>
      <c r="H705" s="1">
        <v>2.07303049E9</v>
      </c>
      <c r="I705" s="1">
        <v>2.0</v>
      </c>
      <c r="J705" s="1" t="s">
        <v>35</v>
      </c>
      <c r="K705" s="2" t="s">
        <v>20</v>
      </c>
      <c r="L705" s="4">
        <v>2022.0</v>
      </c>
      <c r="M705" s="5">
        <v>63.945</v>
      </c>
      <c r="N705" s="6" t="str">
        <f t="shared" si="1"/>
        <v>2073030490</v>
      </c>
      <c r="O705" s="8">
        <v>8.46694E9</v>
      </c>
      <c r="P705" s="8" t="str">
        <f t="shared" si="2"/>
        <v>РОЛИК СТАЛЬНОЙ С НАСЕЧКОЙ ВНЕШ. ДИАМ. 127,5ММ , ДИАМ. ВНУТР. 25 ММ, ТОЛЩИНА 40 ММ, ДЛЯ ПРОТЯЖНОГО МЕХАНИЗМА ПОДАЧИ АРМАТУРЫ,-ДЛЯ ГИБОЧНО-ОТРЕЗНОГО СТАНКА BAR WISER 22 N</v>
      </c>
    </row>
    <row r="706" ht="15.75" customHeight="1">
      <c r="A706" s="1">
        <v>2.07303086E9</v>
      </c>
      <c r="B706" s="2">
        <v>8.46694E9</v>
      </c>
      <c r="C706" s="3" t="s">
        <v>1046</v>
      </c>
      <c r="D706" s="3" t="s">
        <v>988</v>
      </c>
      <c r="E706" s="3" t="s">
        <v>1047</v>
      </c>
      <c r="F706" s="3" t="s">
        <v>17</v>
      </c>
      <c r="G706" s="3" t="s">
        <v>18</v>
      </c>
      <c r="H706" s="1">
        <v>2.07303086E9</v>
      </c>
      <c r="I706" s="1">
        <v>4.0</v>
      </c>
      <c r="J706" s="1" t="s">
        <v>19</v>
      </c>
      <c r="K706" s="2" t="s">
        <v>20</v>
      </c>
      <c r="L706" s="4">
        <v>2017.0</v>
      </c>
      <c r="M706" s="5">
        <v>128.7</v>
      </c>
      <c r="N706" s="6" t="str">
        <f t="shared" si="1"/>
        <v>2073030860</v>
      </c>
      <c r="O706" s="8">
        <v>8.46694E9</v>
      </c>
      <c r="P706" s="8" t="str">
        <f t="shared" si="2"/>
        <v>РОЛИК ПРОТЯЖКИ СТАЛЬНОЙ ПРОВОЛОКИ H=35 DE=127.50 Z=122 M=1 DP=0, ДЛЯ ПРОТЯЖНОГО МЕХАНИЗМА ПОДАЧИ АРМАТУРЫДЛЯ ГИБОЧНО-ОТРЕЗНОГО СТАНКА BAR WISER 22 N.</v>
      </c>
    </row>
    <row r="707" ht="15.75" customHeight="1">
      <c r="A707" s="1">
        <v>2.07303086E9</v>
      </c>
      <c r="B707" s="2">
        <v>8.46694E9</v>
      </c>
      <c r="C707" s="3" t="s">
        <v>1046</v>
      </c>
      <c r="D707" s="3" t="s">
        <v>988</v>
      </c>
      <c r="E707" s="3" t="s">
        <v>1048</v>
      </c>
      <c r="F707" s="3" t="s">
        <v>17</v>
      </c>
      <c r="G707" s="3" t="s">
        <v>18</v>
      </c>
      <c r="H707" s="1">
        <v>2.07303086E9</v>
      </c>
      <c r="I707" s="1">
        <v>2.0</v>
      </c>
      <c r="J707" s="1" t="s">
        <v>35</v>
      </c>
      <c r="K707" s="2" t="s">
        <v>20</v>
      </c>
      <c r="L707" s="4">
        <v>2021.0</v>
      </c>
      <c r="M707" s="5">
        <v>157.57</v>
      </c>
      <c r="N707" s="6" t="str">
        <f t="shared" si="1"/>
        <v>2073030860</v>
      </c>
      <c r="O707" s="8">
        <v>8.46694E9</v>
      </c>
      <c r="P707" s="8" t="str">
        <f t="shared" si="2"/>
        <v> РОЛИК ПРОТЯЖКИ СТАЛЬНОЙ ПРОВОЛОКИ H=35 DE=127.50 Z=122 M=1 DP=0, ДЛЯ ПРОТЯЖНОГО МЕХАНИЗМА ПОДАЧИ АРМАТУРЫ ДЛЯ ГИБОЧНО-ОТРЕЗНОГО СТАНКА BAR WISER 22 N.</v>
      </c>
    </row>
    <row r="708" ht="15.75" customHeight="1">
      <c r="A708" s="1">
        <v>2.07303093E9</v>
      </c>
      <c r="B708" s="2">
        <v>8.46694E9</v>
      </c>
      <c r="C708" s="3" t="s">
        <v>1049</v>
      </c>
      <c r="D708" s="3" t="s">
        <v>1050</v>
      </c>
      <c r="E708" s="3" t="s">
        <v>1051</v>
      </c>
      <c r="F708" s="3" t="s">
        <v>17</v>
      </c>
      <c r="G708" s="3" t="s">
        <v>18</v>
      </c>
      <c r="H708" s="1">
        <v>2.07303093E9</v>
      </c>
      <c r="I708" s="1">
        <v>4.0</v>
      </c>
      <c r="J708" s="1" t="s">
        <v>19</v>
      </c>
      <c r="K708" s="2" t="s">
        <v>20</v>
      </c>
      <c r="L708" s="4">
        <v>2017.0</v>
      </c>
      <c r="M708" s="5">
        <v>139.5</v>
      </c>
      <c r="N708" s="6" t="str">
        <f t="shared" si="1"/>
        <v>2073030930</v>
      </c>
      <c r="O708" s="8">
        <v>8.46694E9</v>
      </c>
      <c r="P708" s="8" t="str">
        <f t="shared" si="2"/>
        <v>РОЛИК ЗУБЧАТЫЙ СТАЛЬНОЙ ДЛЯ ПРОТЯЖКИ И ИЗМЕРЕНИЯ ДЛИНЫ ПРОВОЛОКИДЛЯ ГИБОЧНО-ОТРЕЗНОГО СТАНКА BAR WISER 22 N</v>
      </c>
    </row>
    <row r="709" ht="15.75" customHeight="1">
      <c r="A709" s="1">
        <v>2.07303093E9</v>
      </c>
      <c r="B709" s="2">
        <v>8.46694E9</v>
      </c>
      <c r="C709" s="3" t="s">
        <v>1049</v>
      </c>
      <c r="D709" s="3" t="s">
        <v>1050</v>
      </c>
      <c r="E709" s="3" t="s">
        <v>1052</v>
      </c>
      <c r="F709" s="3" t="s">
        <v>17</v>
      </c>
      <c r="G709" s="3" t="s">
        <v>18</v>
      </c>
      <c r="H709" s="1">
        <v>2.07303093E9</v>
      </c>
      <c r="I709" s="1">
        <v>1.0</v>
      </c>
      <c r="J709" s="1" t="s">
        <v>35</v>
      </c>
      <c r="K709" s="2" t="s">
        <v>20</v>
      </c>
      <c r="L709" s="4">
        <v>2021.0</v>
      </c>
      <c r="M709" s="5">
        <v>184.73</v>
      </c>
      <c r="N709" s="6" t="str">
        <f t="shared" si="1"/>
        <v>2073030930</v>
      </c>
      <c r="O709" s="8">
        <v>8.46694E9</v>
      </c>
      <c r="P709" s="8" t="str">
        <f t="shared" si="2"/>
        <v> РОЛИК ЗУБЧАТЫЙ В СБОРЕ ГИБОЧНО-ОТРЕЗНОГО СТАНКА BAR WISER 22 N. ИСПОЛЬЗУЕТСЯ ДЛЯ ПРОТЯЖКИ И ИЗМЕРЕНИЯ ДЛИНЫ ПРОВОЛОКИ.</v>
      </c>
    </row>
    <row r="710" ht="15.75" customHeight="1">
      <c r="A710" s="1">
        <v>2.07355003E9</v>
      </c>
      <c r="B710" s="2">
        <v>8.46694E9</v>
      </c>
      <c r="C710" s="3" t="s">
        <v>1053</v>
      </c>
      <c r="D710" s="3" t="s">
        <v>1054</v>
      </c>
      <c r="E710" s="3" t="s">
        <v>1055</v>
      </c>
      <c r="F710" s="3" t="s">
        <v>17</v>
      </c>
      <c r="G710" s="3" t="s">
        <v>18</v>
      </c>
      <c r="H710" s="1">
        <v>2.07355003E9</v>
      </c>
      <c r="I710" s="1">
        <v>2.0</v>
      </c>
      <c r="J710" s="1" t="s">
        <v>35</v>
      </c>
      <c r="K710" s="2" t="s">
        <v>20</v>
      </c>
      <c r="L710" s="4">
        <v>2021.0</v>
      </c>
      <c r="M710" s="5">
        <v>101.36</v>
      </c>
      <c r="N710" s="6" t="str">
        <f t="shared" si="1"/>
        <v>2073550030</v>
      </c>
      <c r="O710" s="8">
        <v>8.46694E9</v>
      </c>
      <c r="P710" s="8" t="str">
        <f t="shared" si="2"/>
        <v> РОЛИК ПРОТЯЖКИ СТАЛЬНОЙ С НАСЕЧКОЙ СТАНКА BAR WISER 22 N, DE=136 DI=25 SP.5, ДЛЯ ПРОТЯЖНОГО МЕХАНИЗМА ПОДАЧИ АРМАТУРЫ ДЛЯ ГИБОЧНО-ОТРЕЗНОГО СТАНКА BAR WISER 22 N</v>
      </c>
    </row>
    <row r="711" ht="15.75" customHeight="1">
      <c r="A711" s="1">
        <v>2.07355003E9</v>
      </c>
      <c r="B711" s="2">
        <v>8.46694E9</v>
      </c>
      <c r="C711" s="3" t="s">
        <v>1056</v>
      </c>
      <c r="D711" s="3" t="s">
        <v>1054</v>
      </c>
      <c r="E711" s="3" t="s">
        <v>1057</v>
      </c>
      <c r="F711" s="3" t="s">
        <v>17</v>
      </c>
      <c r="G711" s="3" t="s">
        <v>18</v>
      </c>
      <c r="H711" s="1">
        <v>2.07355003E9</v>
      </c>
      <c r="I711" s="1">
        <v>4.0</v>
      </c>
      <c r="J711" s="1" t="s">
        <v>19</v>
      </c>
      <c r="K711" s="2" t="s">
        <v>20</v>
      </c>
      <c r="L711" s="4">
        <v>2017.0</v>
      </c>
      <c r="M711" s="5">
        <v>151.6375</v>
      </c>
      <c r="N711" s="6" t="str">
        <f t="shared" si="1"/>
        <v>2073550030</v>
      </c>
      <c r="O711" s="8">
        <v>8.46694E9</v>
      </c>
      <c r="P711" s="8" t="str">
        <f t="shared" si="2"/>
        <v>РОЛИК ПРОТЯЖКИ СТАЛЬНОЙ С НАСЕЧКОЙ DE=136 DI=25 SP.5, ДЛЯ ПРОТЯЖНОГО МЕХАНИЗМА ПОДАЧИ АРМАТУРЫДЛЯ ГИБОЧНО-ОТРЕЗНОГО СТАНКА BAR WISER 22 N</v>
      </c>
    </row>
    <row r="712" ht="15.75" customHeight="1">
      <c r="A712" s="1">
        <v>2.07355003E9</v>
      </c>
      <c r="B712" s="2">
        <v>8.46694E9</v>
      </c>
      <c r="C712" s="3" t="s">
        <v>1056</v>
      </c>
      <c r="D712" s="3" t="s">
        <v>1054</v>
      </c>
      <c r="E712" s="3" t="s">
        <v>1057</v>
      </c>
      <c r="F712" s="3" t="s">
        <v>17</v>
      </c>
      <c r="G712" s="3" t="s">
        <v>18</v>
      </c>
      <c r="H712" s="1">
        <v>2.07355003E9</v>
      </c>
      <c r="I712" s="1">
        <v>4.0</v>
      </c>
      <c r="J712" s="1" t="s">
        <v>19</v>
      </c>
      <c r="K712" s="2" t="s">
        <v>20</v>
      </c>
      <c r="L712" s="4">
        <v>2019.0</v>
      </c>
      <c r="M712" s="5">
        <v>100.8</v>
      </c>
      <c r="N712" s="6" t="str">
        <f t="shared" si="1"/>
        <v>2073550030</v>
      </c>
      <c r="O712" s="8">
        <v>8.46694E9</v>
      </c>
      <c r="P712" s="8" t="str">
        <f t="shared" si="2"/>
        <v>РОЛИК ПРОТЯЖКИ СТАЛЬНОЙ С НАСЕЧКОЙ DE=136 DI=25 SP.5, ДЛЯ ПРОТЯЖНОГО МЕХАНИЗМА ПОДАЧИ АРМАТУРЫДЛЯ ГИБОЧНО-ОТРЕЗНОГО СТАНКА BAR WISER 22 N</v>
      </c>
    </row>
    <row r="713" ht="15.75" customHeight="1">
      <c r="A713" s="2">
        <v>2.07355003E9</v>
      </c>
      <c r="B713" s="2">
        <v>8.46694E9</v>
      </c>
      <c r="C713" s="3"/>
      <c r="D713" s="3"/>
      <c r="E713" s="3" t="s">
        <v>1058</v>
      </c>
      <c r="F713" s="3" t="s">
        <v>17</v>
      </c>
      <c r="G713" s="3" t="s">
        <v>18</v>
      </c>
      <c r="H713" s="2">
        <v>2.07355003E9</v>
      </c>
      <c r="I713" s="2">
        <v>2.0</v>
      </c>
      <c r="J713" s="2" t="s">
        <v>35</v>
      </c>
      <c r="K713" s="2" t="s">
        <v>20</v>
      </c>
      <c r="L713" s="4">
        <v>2022.0</v>
      </c>
      <c r="M713" s="5">
        <v>79.17</v>
      </c>
      <c r="N713" s="6" t="str">
        <f t="shared" si="1"/>
        <v>2073550030</v>
      </c>
      <c r="O713" s="8">
        <v>8.46694E9</v>
      </c>
      <c r="P713" s="8" t="str">
        <f t="shared" si="2"/>
        <v>РОЛИК ДЛЯ ПОДАЧИ АРМАТУРЫ, СТАЛЬНОЙ С НАСЕЧКОЙ DE=136 DI=25 SP.5. УСТАНАВЛИВАЕТСЯ В БЛОК ВТОРИЧНОЙ ПРОТЯЖКИ, ГИБОЧНО-ОТРЕЗНОГО СТАНКА BAR WISER 22 N, ДЛЯ ПОДАЧИ АРМАТУРЫ. ПРИ РАБОТЕ АРМАТУРА ПРИЖИМАЕТСЯ ПРИЖИМНЫМ РОЛИКОМ К РОЛИКАМ ПОДАЧИ АРМАТУРЫ.</v>
      </c>
    </row>
    <row r="714" ht="15.75" customHeight="1">
      <c r="A714" s="1">
        <v>2.0735501E9</v>
      </c>
      <c r="B714" s="2">
        <v>4.016999708E9</v>
      </c>
      <c r="C714" s="3" t="s">
        <v>1059</v>
      </c>
      <c r="D714" s="3" t="s">
        <v>1060</v>
      </c>
      <c r="E714" s="3" t="s">
        <v>1061</v>
      </c>
      <c r="F714" s="3" t="s">
        <v>17</v>
      </c>
      <c r="G714" s="3" t="s">
        <v>18</v>
      </c>
      <c r="H714" s="1">
        <v>2.0735501E9</v>
      </c>
      <c r="I714" s="1">
        <v>1.0</v>
      </c>
      <c r="J714" s="1" t="s">
        <v>35</v>
      </c>
      <c r="K714" s="2" t="s">
        <v>20</v>
      </c>
      <c r="L714" s="4">
        <v>2021.0</v>
      </c>
      <c r="M714" s="5">
        <v>49.63</v>
      </c>
      <c r="N714" s="6" t="str">
        <f t="shared" si="1"/>
        <v>2073550100</v>
      </c>
      <c r="O714" s="8">
        <v>4.016999708E9</v>
      </c>
      <c r="P714" s="8" t="str">
        <f t="shared" si="2"/>
        <v>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v>
      </c>
    </row>
    <row r="715" ht="15.75" customHeight="1">
      <c r="A715" s="1">
        <v>2.07400636E9</v>
      </c>
      <c r="B715" s="2">
        <v>8.46694E9</v>
      </c>
      <c r="C715" s="3" t="s">
        <v>1062</v>
      </c>
      <c r="D715" s="3" t="s">
        <v>1063</v>
      </c>
      <c r="E715" s="3" t="s">
        <v>1064</v>
      </c>
      <c r="F715" s="3" t="s">
        <v>17</v>
      </c>
      <c r="G715" s="3" t="s">
        <v>18</v>
      </c>
      <c r="H715" s="1">
        <v>2.07400636E9</v>
      </c>
      <c r="I715" s="1">
        <v>40.0</v>
      </c>
      <c r="J715" s="1" t="s">
        <v>19</v>
      </c>
      <c r="K715" s="2" t="s">
        <v>20</v>
      </c>
      <c r="L715" s="4">
        <v>2017.0</v>
      </c>
      <c r="M715" s="5">
        <v>41.25</v>
      </c>
      <c r="N715" s="6" t="str">
        <f t="shared" si="1"/>
        <v>2074006360</v>
      </c>
      <c r="O715" s="8">
        <v>8.46694E9</v>
      </c>
      <c r="P715" s="8" t="str">
        <f t="shared" si="2"/>
        <v>НАБОРНОЕ КОЛЬЦО РОЛИКА ХОЛОСТОГО ХОДА ДЛЯ СТАНКА МЕРНОЙ РЕЗКИ СТЕРЖНЕВОЙ АРМАТУРЫ МОДЕЛИ BAT 100T/2</v>
      </c>
    </row>
    <row r="716" ht="15.75" customHeight="1">
      <c r="A716" s="1">
        <v>2.07401003E9</v>
      </c>
      <c r="B716" s="2">
        <v>8.46694E9</v>
      </c>
      <c r="C716" s="3" t="s">
        <v>1065</v>
      </c>
      <c r="D716" s="3" t="s">
        <v>1066</v>
      </c>
      <c r="E716" s="3" t="s">
        <v>1067</v>
      </c>
      <c r="F716" s="3" t="s">
        <v>17</v>
      </c>
      <c r="G716" s="3" t="s">
        <v>18</v>
      </c>
      <c r="H716" s="1">
        <v>2.07401003E9</v>
      </c>
      <c r="I716" s="1">
        <v>1.0</v>
      </c>
      <c r="J716" s="1" t="s">
        <v>19</v>
      </c>
      <c r="K716" s="2" t="s">
        <v>20</v>
      </c>
      <c r="L716" s="4">
        <v>2017.0</v>
      </c>
      <c r="M716" s="5">
        <v>33.05</v>
      </c>
      <c r="N716" s="6" t="str">
        <f t="shared" si="1"/>
        <v>2074010030</v>
      </c>
      <c r="O716" s="8">
        <v>8.46694E9</v>
      </c>
      <c r="P716" s="8" t="str">
        <f t="shared" si="2"/>
        <v>ОПРАВКА ДЛЯ ГИБКИ D.40 L=138.4 - СТАЛЬНОЙ ГИБОЧНЫЙ ПАЛЕЦ ДЛЯ ГИБКИ АРМАТУРНОГО ИЗДЕЛИЯ О СТАЛЬНУЮ ОПРАВКУДЛЯ ГИБОЧНО-ОТРЕЗНОГО СТАНКА BAR WISER 22 N</v>
      </c>
    </row>
    <row r="717" ht="15.75" customHeight="1">
      <c r="A717" s="1">
        <v>2.07401004E9</v>
      </c>
      <c r="B717" s="2">
        <v>8.46694E9</v>
      </c>
      <c r="C717" s="3" t="s">
        <v>1068</v>
      </c>
      <c r="D717" s="3" t="s">
        <v>1066</v>
      </c>
      <c r="E717" s="3" t="s">
        <v>1069</v>
      </c>
      <c r="F717" s="3" t="s">
        <v>17</v>
      </c>
      <c r="G717" s="3" t="s">
        <v>18</v>
      </c>
      <c r="H717" s="1">
        <v>2.07401004E9</v>
      </c>
      <c r="I717" s="1">
        <v>1.0</v>
      </c>
      <c r="J717" s="1" t="s">
        <v>19</v>
      </c>
      <c r="K717" s="2" t="s">
        <v>20</v>
      </c>
      <c r="L717" s="4">
        <v>2017.0</v>
      </c>
      <c r="M717" s="5">
        <v>37.13</v>
      </c>
      <c r="N717" s="6" t="str">
        <f t="shared" si="1"/>
        <v>2074010040</v>
      </c>
      <c r="O717" s="8">
        <v>8.46694E9</v>
      </c>
      <c r="P717" s="8" t="str">
        <f t="shared" si="2"/>
        <v>ОПРАВКА ДЛЯ ГИБКИ D.50 L=1 38.4 - СТАЛЬНОЙ ГИБОЧНЫЙ ПАЛЕЦ ДЛЯ ГИБКИ АРМАТУРНОГО ИЗДЕЛИЯ О СТАЛЬНУЮ ОПРАВКУДЛЯ ГИБОЧНО-ОТРЕЗНОГО СТАНКА BAR WISER 22 N</v>
      </c>
    </row>
    <row r="718" ht="15.75" customHeight="1">
      <c r="A718" s="1">
        <v>2.07401005E9</v>
      </c>
      <c r="B718" s="2">
        <v>8.46694E9</v>
      </c>
      <c r="C718" s="3" t="s">
        <v>1070</v>
      </c>
      <c r="D718" s="3" t="s">
        <v>1066</v>
      </c>
      <c r="E718" s="3" t="s">
        <v>1071</v>
      </c>
      <c r="F718" s="3" t="s">
        <v>17</v>
      </c>
      <c r="G718" s="3" t="s">
        <v>18</v>
      </c>
      <c r="H718" s="1">
        <v>2.07401005E9</v>
      </c>
      <c r="I718" s="1">
        <v>1.0</v>
      </c>
      <c r="J718" s="1" t="s">
        <v>19</v>
      </c>
      <c r="K718" s="2" t="s">
        <v>20</v>
      </c>
      <c r="L718" s="4">
        <v>2017.0</v>
      </c>
      <c r="M718" s="5">
        <v>45.54</v>
      </c>
      <c r="N718" s="6" t="str">
        <f t="shared" si="1"/>
        <v>2074010050</v>
      </c>
      <c r="O718" s="8">
        <v>8.46694E9</v>
      </c>
      <c r="P718" s="8" t="str">
        <f t="shared" si="2"/>
        <v>ОПРАВКА ДЛЯ ГИБКИ D.32 L=138.4 - СТАЛЬНОЙ ГИБОЧНЫЙ ПАЛЕЦ ДЛЯ ГИБКИ АРМАТУРНОГО ИЗДЕЛИЯ О СТАЛЬНУЮ ОПРАВКУДЛЯ ГИБОЧНО-ОТРЕЗНОГО СТАНКА BAR WISER 22 N</v>
      </c>
    </row>
    <row r="719" ht="15.75" customHeight="1">
      <c r="A719" s="1">
        <v>2.07401017E9</v>
      </c>
      <c r="B719" s="2">
        <v>8.46694E9</v>
      </c>
      <c r="C719" s="3" t="s">
        <v>1072</v>
      </c>
      <c r="D719" s="3" t="s">
        <v>1073</v>
      </c>
      <c r="E719" s="3" t="s">
        <v>1074</v>
      </c>
      <c r="F719" s="3" t="s">
        <v>17</v>
      </c>
      <c r="G719" s="3" t="s">
        <v>18</v>
      </c>
      <c r="H719" s="1">
        <v>2.07401017E9</v>
      </c>
      <c r="I719" s="1">
        <v>1.0</v>
      </c>
      <c r="J719" s="1" t="s">
        <v>19</v>
      </c>
      <c r="K719" s="2" t="s">
        <v>20</v>
      </c>
      <c r="L719" s="4">
        <v>2017.0</v>
      </c>
      <c r="M719" s="5">
        <v>33.49</v>
      </c>
      <c r="N719" s="6" t="str">
        <f t="shared" si="1"/>
        <v>2074010170</v>
      </c>
      <c r="O719" s="8">
        <v>8.46694E9</v>
      </c>
      <c r="P719" s="8" t="str">
        <f t="shared" si="2"/>
        <v>ОПРАВКА ДЛЯ ГИБКИ D.25 L=138.4 - СТАЛЬНОЙ ГИБОЧНЫЙ ПАЛЕЦ ДЛЯ ГИБКИ АРМАТУРНОГО ИЗДЕЛИЯ О СТАЛЬНУЮ ОПРАВКУДЛЯ ГИБОЧНО-ОТРЕЗНОГО СТАНКА BAR WISER 22 N</v>
      </c>
    </row>
    <row r="720" ht="15.75" customHeight="1">
      <c r="A720" s="1">
        <v>2.07405876E9</v>
      </c>
      <c r="B720" s="2">
        <v>7.326909807E9</v>
      </c>
      <c r="C720" s="3" t="s">
        <v>1075</v>
      </c>
      <c r="D720" s="3" t="s">
        <v>1076</v>
      </c>
      <c r="E720" s="3" t="s">
        <v>1077</v>
      </c>
      <c r="F720" s="3" t="s">
        <v>18</v>
      </c>
      <c r="G720" s="3" t="s">
        <v>18</v>
      </c>
      <c r="H720" s="1">
        <v>2.07405876E9</v>
      </c>
      <c r="I720" s="1">
        <v>1.0</v>
      </c>
      <c r="J720" s="1" t="s">
        <v>474</v>
      </c>
      <c r="K720" s="2" t="s">
        <v>20</v>
      </c>
      <c r="L720" s="4">
        <v>2019.0</v>
      </c>
      <c r="M720" s="5">
        <v>2.58</v>
      </c>
      <c r="N720" s="6" t="str">
        <f t="shared" si="1"/>
        <v>2074058760</v>
      </c>
      <c r="O720" s="8">
        <v>7.326909807E9</v>
      </c>
      <c r="P720" s="8" t="str">
        <f t="shared" si="2"/>
        <v>КОЛЬЦО ДИСТАНЦИОННОЕ СТАЛЬНОЕ ДЛЯ ВЫСТАВЛЕНИЯ РАБОЧЕГО ЗАЗОРА</v>
      </c>
    </row>
    <row r="721" ht="15.75" customHeight="1">
      <c r="A721" s="1">
        <v>2.07550501E9</v>
      </c>
      <c r="B721" s="2">
        <v>8.46694E9</v>
      </c>
      <c r="C721" s="3" t="s">
        <v>1078</v>
      </c>
      <c r="D721" s="3" t="s">
        <v>1079</v>
      </c>
      <c r="E721" s="3" t="s">
        <v>1080</v>
      </c>
      <c r="F721" s="3" t="s">
        <v>17</v>
      </c>
      <c r="G721" s="3" t="s">
        <v>18</v>
      </c>
      <c r="H721" s="1">
        <v>2.07550501E9</v>
      </c>
      <c r="I721" s="1">
        <v>1.0</v>
      </c>
      <c r="J721" s="1" t="s">
        <v>19</v>
      </c>
      <c r="K721" s="2" t="s">
        <v>20</v>
      </c>
      <c r="L721" s="4">
        <v>2017.0</v>
      </c>
      <c r="M721" s="5">
        <v>152.03</v>
      </c>
      <c r="N721" s="6" t="str">
        <f t="shared" si="1"/>
        <v>2075505010</v>
      </c>
      <c r="O721" s="8">
        <v>8.46694E9</v>
      </c>
      <c r="P721" s="8" t="str">
        <f t="shared" si="2"/>
        <v>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v>
      </c>
    </row>
    <row r="722" ht="15.75" customHeight="1">
      <c r="A722" s="1">
        <v>2.07550502E9</v>
      </c>
      <c r="B722" s="2">
        <v>8.46694E9</v>
      </c>
      <c r="C722" s="3" t="s">
        <v>1081</v>
      </c>
      <c r="D722" s="3" t="s">
        <v>1082</v>
      </c>
      <c r="E722" s="3" t="s">
        <v>1083</v>
      </c>
      <c r="F722" s="3" t="s">
        <v>17</v>
      </c>
      <c r="G722" s="3" t="s">
        <v>18</v>
      </c>
      <c r="H722" s="1">
        <v>2.07550502E9</v>
      </c>
      <c r="I722" s="1">
        <v>1.0</v>
      </c>
      <c r="J722" s="1" t="s">
        <v>19</v>
      </c>
      <c r="K722" s="2" t="s">
        <v>20</v>
      </c>
      <c r="L722" s="4">
        <v>2017.0</v>
      </c>
      <c r="M722" s="5">
        <v>66.41</v>
      </c>
      <c r="N722" s="6" t="str">
        <f t="shared" si="1"/>
        <v>2075505020</v>
      </c>
      <c r="O722" s="8">
        <v>8.46694E9</v>
      </c>
      <c r="P722" s="8" t="str">
        <f t="shared" si="2"/>
        <v>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v>
      </c>
    </row>
    <row r="723" ht="15.75" customHeight="1">
      <c r="A723" s="1">
        <v>2.07550512E9</v>
      </c>
      <c r="B723" s="2">
        <v>8.46694E9</v>
      </c>
      <c r="C723" s="3" t="s">
        <v>1084</v>
      </c>
      <c r="D723" s="3" t="s">
        <v>1085</v>
      </c>
      <c r="E723" s="3" t="s">
        <v>1086</v>
      </c>
      <c r="F723" s="3" t="s">
        <v>17</v>
      </c>
      <c r="G723" s="3" t="s">
        <v>18</v>
      </c>
      <c r="H723" s="1">
        <v>2.07550512E9</v>
      </c>
      <c r="I723" s="1">
        <v>2.0</v>
      </c>
      <c r="J723" s="1" t="s">
        <v>19</v>
      </c>
      <c r="K723" s="2" t="s">
        <v>20</v>
      </c>
      <c r="L723" s="4">
        <v>2020.0</v>
      </c>
      <c r="M723" s="5">
        <v>348.39</v>
      </c>
      <c r="N723" s="6" t="str">
        <f t="shared" si="1"/>
        <v>2075505120</v>
      </c>
      <c r="O723" s="8">
        <v>8.46694E9</v>
      </c>
      <c r="P723" s="8" t="str">
        <f t="shared" si="2"/>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4" ht="15.75" customHeight="1">
      <c r="A724" s="1">
        <v>2.07550512E9</v>
      </c>
      <c r="B724" s="2">
        <v>8.46694E9</v>
      </c>
      <c r="C724" s="3" t="s">
        <v>1084</v>
      </c>
      <c r="D724" s="3" t="s">
        <v>1085</v>
      </c>
      <c r="E724" s="3" t="s">
        <v>1087</v>
      </c>
      <c r="F724" s="3" t="s">
        <v>17</v>
      </c>
      <c r="G724" s="3" t="s">
        <v>18</v>
      </c>
      <c r="H724" s="1">
        <v>2.07550512E9</v>
      </c>
      <c r="I724" s="1">
        <v>2.0</v>
      </c>
      <c r="J724" s="1" t="s">
        <v>35</v>
      </c>
      <c r="K724" s="2" t="s">
        <v>20</v>
      </c>
      <c r="L724" s="4">
        <v>2021.0</v>
      </c>
      <c r="M724" s="5">
        <v>348.39</v>
      </c>
      <c r="N724" s="6" t="str">
        <f t="shared" si="1"/>
        <v>2075505120</v>
      </c>
      <c r="O724" s="8">
        <v>8.46694E9</v>
      </c>
      <c r="P724" s="8" t="str">
        <f t="shared" si="2"/>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5" ht="15.75" customHeight="1">
      <c r="A725" s="1">
        <v>2.07550512E9</v>
      </c>
      <c r="B725" s="2">
        <v>8.46694E9</v>
      </c>
      <c r="C725" s="3"/>
      <c r="D725" s="3" t="s">
        <v>1085</v>
      </c>
      <c r="E725" s="3" t="s">
        <v>1088</v>
      </c>
      <c r="F725" s="3" t="s">
        <v>17</v>
      </c>
      <c r="G725" s="3" t="s">
        <v>18</v>
      </c>
      <c r="H725" s="1">
        <v>2.07550512E9</v>
      </c>
      <c r="I725" s="1">
        <v>2.0</v>
      </c>
      <c r="J725" s="1" t="s">
        <v>35</v>
      </c>
      <c r="K725" s="2" t="s">
        <v>20</v>
      </c>
      <c r="L725" s="4">
        <v>2021.0</v>
      </c>
      <c r="M725" s="5">
        <v>348.39</v>
      </c>
      <c r="N725" s="6" t="str">
        <f t="shared" si="1"/>
        <v>2075505120</v>
      </c>
      <c r="O725" s="8">
        <v>8.46694E9</v>
      </c>
      <c r="P725" s="8" t="str">
        <f t="shared" si="2"/>
        <v>РОЛИК ПРОТЯЖКИ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6" ht="15.75" customHeight="1">
      <c r="A726" s="1">
        <v>2.07550521E9</v>
      </c>
      <c r="B726" s="2">
        <v>8.483602E9</v>
      </c>
      <c r="C726" s="3" t="s">
        <v>1089</v>
      </c>
      <c r="D726" s="3" t="s">
        <v>1090</v>
      </c>
      <c r="E726" s="3" t="s">
        <v>1091</v>
      </c>
      <c r="F726" s="3" t="s">
        <v>17</v>
      </c>
      <c r="G726" s="3" t="s">
        <v>18</v>
      </c>
      <c r="H726" s="1">
        <v>2.07550521E9</v>
      </c>
      <c r="I726" s="1">
        <v>2.0</v>
      </c>
      <c r="J726" s="1" t="s">
        <v>19</v>
      </c>
      <c r="K726" s="2" t="s">
        <v>20</v>
      </c>
      <c r="L726" s="4">
        <v>2020.0</v>
      </c>
      <c r="M726" s="5">
        <v>190.0</v>
      </c>
      <c r="N726" s="6" t="str">
        <f t="shared" si="1"/>
        <v>2075505210</v>
      </c>
      <c r="O726" s="8">
        <v>8.483602E9</v>
      </c>
      <c r="P726" s="8" t="str">
        <f t="shared" si="2"/>
        <v>ПЛЕЧО (СОЕДИНЕНИЕ ШАРНИРНОЕ), СТАЛЬНОЕ ЛИТОЕ, ДЛИНА 228,5 ММ. ДЛЯ СОЕДИНЕНИЯ И ПЕРЕДАЧИ КРУТЯЩЕГО МОМЕНТА СО ШТОКА ПНЕВМОЦИЛИНДРА НА БЛОК ПРОТЯЖКИ АРМАТУРЫ СТАНКА РЕТА13.</v>
      </c>
    </row>
    <row r="727" ht="15.75" customHeight="1">
      <c r="A727" s="1">
        <v>2.07550524E9</v>
      </c>
      <c r="B727" s="2">
        <v>7.326909807E9</v>
      </c>
      <c r="C727" s="3" t="s">
        <v>1092</v>
      </c>
      <c r="D727" s="3" t="s">
        <v>1093</v>
      </c>
      <c r="E727" s="3" t="s">
        <v>1094</v>
      </c>
      <c r="F727" s="3" t="s">
        <v>17</v>
      </c>
      <c r="G727" s="3" t="s">
        <v>18</v>
      </c>
      <c r="H727" s="1">
        <v>2.07550524E9</v>
      </c>
      <c r="I727" s="1">
        <v>1.0</v>
      </c>
      <c r="J727" s="1" t="s">
        <v>19</v>
      </c>
      <c r="K727" s="2" t="s">
        <v>20</v>
      </c>
      <c r="L727" s="4">
        <v>2020.0</v>
      </c>
      <c r="M727" s="5">
        <v>95.84</v>
      </c>
      <c r="N727" s="6" t="str">
        <f t="shared" si="1"/>
        <v>2075505240</v>
      </c>
      <c r="O727" s="8">
        <v>7.326909807E9</v>
      </c>
      <c r="P727" s="8" t="str">
        <f t="shared" si="2"/>
        <v>ВИЛКА СТАЛЬНАЯ ДХШХВ:86,5Х60Х40 ММ, С ОТВЕРСТИЕМ ДИАМЕТРОМ 23 ММ. ИСПОЛЬЗУЕТСЯ ДЛЯ КРЕПЛЕНИЯ ШТОКА ЦИЛИНДРА К ПЛЕЧУ.СПОСОБ ИЗГОТОВЛЕНИЯ: ТОЧЕНИЕ, ФРЕЗЕРОВАНИЕ</v>
      </c>
    </row>
    <row r="728" ht="15.75" customHeight="1">
      <c r="A728" s="1">
        <v>2.07551507E9</v>
      </c>
      <c r="B728" s="2">
        <v>7.326909807E9</v>
      </c>
      <c r="C728" s="3" t="s">
        <v>1095</v>
      </c>
      <c r="D728" s="3" t="s">
        <v>1096</v>
      </c>
      <c r="E728" s="3" t="s">
        <v>1097</v>
      </c>
      <c r="F728" s="3" t="s">
        <v>17</v>
      </c>
      <c r="G728" s="3" t="s">
        <v>18</v>
      </c>
      <c r="H728" s="1">
        <v>2.07551507E9</v>
      </c>
      <c r="I728" s="1">
        <v>1.0</v>
      </c>
      <c r="J728" s="1" t="s">
        <v>19</v>
      </c>
      <c r="K728" s="2" t="s">
        <v>20</v>
      </c>
      <c r="L728" s="4">
        <v>2020.0</v>
      </c>
      <c r="M728" s="5">
        <v>96.0</v>
      </c>
      <c r="N728" s="6" t="str">
        <f t="shared" si="1"/>
        <v>2075515070</v>
      </c>
      <c r="O728" s="8">
        <v>7.326909807E9</v>
      </c>
      <c r="P728" s="8" t="str">
        <f t="shared" si="2"/>
        <v>ПРОСТАВКА СТАЛЬНАЯ (СУППОРТ), ДЛЯ МОНТАЖА ПЛАСТИНЫ БЛОКА ПРАВКИ АВТОМАТИЧЕСКОГО ПРАВИЛЬНО-ОТРЕЗНОГО СТАНКА RETA 13. СПОСОБ ИЗГОТОВЛЕНИЯ: ТОЧЕНИЕ, ФРЕЗЕРОВАНИЕ, ГАБАРИТЫ: 20Х218Х28,9 ММ.</v>
      </c>
    </row>
    <row r="729" ht="15.75" customHeight="1">
      <c r="A729" s="1">
        <v>2.07551514E9</v>
      </c>
      <c r="B729" s="2">
        <v>8.46694E9</v>
      </c>
      <c r="C729" s="3" t="s">
        <v>1098</v>
      </c>
      <c r="D729" s="3" t="s">
        <v>1099</v>
      </c>
      <c r="E729" s="3" t="s">
        <v>1100</v>
      </c>
      <c r="F729" s="3" t="s">
        <v>17</v>
      </c>
      <c r="G729" s="3" t="s">
        <v>18</v>
      </c>
      <c r="H729" s="1">
        <v>2.07551514E9</v>
      </c>
      <c r="I729" s="1">
        <v>1.0</v>
      </c>
      <c r="J729" s="1" t="s">
        <v>19</v>
      </c>
      <c r="K729" s="2" t="s">
        <v>20</v>
      </c>
      <c r="L729" s="4">
        <v>2020.0</v>
      </c>
      <c r="M729" s="5">
        <v>1024.0</v>
      </c>
      <c r="N729" s="6" t="str">
        <f t="shared" si="1"/>
        <v>2075515140</v>
      </c>
      <c r="O729" s="8">
        <v>8.46694E9</v>
      </c>
      <c r="P729" s="8" t="str">
        <f t="shared" si="2"/>
        <v>ПЛИТА СТАЛЬНАЯ ВНУТРЕННЕГО БАЛАНСИРА, ИСПОЛЬЗУЕТСЯ ДЛЯ МОНТАЖА НА НЕЕ РОЛИКА БАЛАСИРА УЗЛА ПРАВКИ АРМАТУРЫ АТОМАТИЧЕСКОГО ПРАВИЛЬНО-ОТРЕЗНОГО СТАНКА RETA 13. ГАБАРИТЫ 686 Х 243 Х 29 ММ.</v>
      </c>
    </row>
    <row r="730" ht="15.75" customHeight="1">
      <c r="A730" s="2">
        <v>2.07570603E9</v>
      </c>
      <c r="B730" s="2">
        <v>8.46694E9</v>
      </c>
      <c r="C730" s="3"/>
      <c r="D730" s="3"/>
      <c r="E730" s="3" t="s">
        <v>1101</v>
      </c>
      <c r="F730" s="3" t="s">
        <v>17</v>
      </c>
      <c r="G730" s="3" t="s">
        <v>18</v>
      </c>
      <c r="H730" s="2">
        <v>2.07570603E9</v>
      </c>
      <c r="I730" s="2">
        <v>1.0</v>
      </c>
      <c r="J730" s="2" t="s">
        <v>35</v>
      </c>
      <c r="K730" s="2" t="s">
        <v>20</v>
      </c>
      <c r="L730" s="4">
        <v>2022.0</v>
      </c>
      <c r="M730" s="5">
        <v>593.6</v>
      </c>
      <c r="N730" s="6" t="str">
        <f t="shared" si="1"/>
        <v>2075706030</v>
      </c>
      <c r="O730" s="8">
        <v>8.46694E9</v>
      </c>
      <c r="P730" s="8" t="str">
        <f t="shared" si="2"/>
        <v>МЕРНЫЙ РОЛИК СТАНКА RETA 13 SUPER. СТАЛЬ. ТОЧЕНИЕ, СВЕРЛЕНИЕ. ДЛЯ ИЗМЕРЕНИЯ ДЛИНЫ ПРОТЯГИВАЕМОЙ АРМАТУРЫ.</v>
      </c>
    </row>
    <row r="731" ht="15.75" customHeight="1">
      <c r="A731" s="1">
        <v>2.07584211E9</v>
      </c>
      <c r="B731" s="2">
        <v>7.326909807E9</v>
      </c>
      <c r="C731" s="3" t="s">
        <v>1102</v>
      </c>
      <c r="D731" s="3" t="s">
        <v>1103</v>
      </c>
      <c r="E731" s="3" t="s">
        <v>1104</v>
      </c>
      <c r="F731" s="3" t="s">
        <v>17</v>
      </c>
      <c r="G731" s="3" t="s">
        <v>18</v>
      </c>
      <c r="H731" s="1">
        <v>2.07584211E9</v>
      </c>
      <c r="I731" s="1">
        <v>2.0</v>
      </c>
      <c r="J731" s="1" t="s">
        <v>19</v>
      </c>
      <c r="K731" s="2" t="s">
        <v>20</v>
      </c>
      <c r="L731" s="4">
        <v>2020.0</v>
      </c>
      <c r="M731" s="5">
        <v>3.11</v>
      </c>
      <c r="N731" s="6" t="str">
        <f t="shared" si="1"/>
        <v>2075842110</v>
      </c>
      <c r="O731" s="8">
        <v>7.326909807E9</v>
      </c>
      <c r="P731" s="8" t="str">
        <f t="shared" si="2"/>
        <v>КОЛЬЦО СТАЛЬНОЕ ПРОСТАВОЧНОЕ РЕГУЛИРОВОЧНОЕ. ИСПОЛЬЗУЕТСЯ ДЛЯ ВЫСТАВЛЕНИЯ ЗАЗОРА В ВИЛКЕ. ДИАМ ВНЕШ 35 ММ, ДИАМ ВНУТР 25, ВЫСОТА 10 ММ. СПОСОБ ИЗГОТОВЛЕНИЯ: ТОЧЕНИЕ</v>
      </c>
    </row>
    <row r="732" ht="15.75" customHeight="1">
      <c r="A732" s="1">
        <v>2.077010021E9</v>
      </c>
      <c r="B732" s="2">
        <v>7.419999E9</v>
      </c>
      <c r="C732" s="3" t="s">
        <v>1105</v>
      </c>
      <c r="D732" s="3" t="s">
        <v>1106</v>
      </c>
      <c r="E732" s="3" t="s">
        <v>1107</v>
      </c>
      <c r="F732" s="3" t="s">
        <v>17</v>
      </c>
      <c r="G732" s="3" t="s">
        <v>18</v>
      </c>
      <c r="H732" s="1">
        <v>2.077010021E9</v>
      </c>
      <c r="I732" s="1">
        <v>1.0</v>
      </c>
      <c r="J732" s="1" t="s">
        <v>19</v>
      </c>
      <c r="K732" s="2" t="s">
        <v>20</v>
      </c>
      <c r="L732" s="4">
        <v>2019.0</v>
      </c>
      <c r="M732" s="5">
        <v>13.23</v>
      </c>
      <c r="N732" s="6" t="str">
        <f t="shared" si="1"/>
        <v>2077010021</v>
      </c>
      <c r="O732" s="8">
        <v>7.419999E9</v>
      </c>
      <c r="P732" s="8" t="str">
        <f t="shared" si="2"/>
        <v>ВТУЛКА БРОНЗОВАЯ ДЛЯ ЭКСЦЕНТРИКОВОГО ВАЛА УЗЛА ГИБКИ В СКОБОГИБОЧНОМ СТАНКЕ BARWIZER</v>
      </c>
    </row>
    <row r="733" ht="15.75" customHeight="1">
      <c r="A733" s="1">
        <v>2.077010031E9</v>
      </c>
      <c r="B733" s="2">
        <v>7.326909409E9</v>
      </c>
      <c r="C733" s="3" t="s">
        <v>1108</v>
      </c>
      <c r="D733" s="3" t="s">
        <v>1109</v>
      </c>
      <c r="E733" s="3" t="s">
        <v>1110</v>
      </c>
      <c r="F733" s="3" t="s">
        <v>17</v>
      </c>
      <c r="G733" s="3" t="s">
        <v>18</v>
      </c>
      <c r="H733" s="1">
        <v>2.077010031E9</v>
      </c>
      <c r="I733" s="1">
        <v>1.0</v>
      </c>
      <c r="J733" s="1" t="s">
        <v>19</v>
      </c>
      <c r="K733" s="2" t="s">
        <v>20</v>
      </c>
      <c r="L733" s="4">
        <v>2019.0</v>
      </c>
      <c r="M733" s="5">
        <v>7.0</v>
      </c>
      <c r="N733" s="6" t="str">
        <f t="shared" si="1"/>
        <v>2077010031</v>
      </c>
      <c r="O733" s="8">
        <v>7.326909409E9</v>
      </c>
      <c r="P733" s="8" t="str">
        <f t="shared" si="2"/>
        <v>ВТУЛКА СТАЛЬНАЯ ДЛЯ ЭКСЦЕНТРИКОВОГО ВАЛА УЗЛА ГИБКИ В СКОБОГИБОЧНОМ СТАНКЕ BARWIZER / ШТАМПОВКА, МЕХ.ОБРАБОТКА/,</v>
      </c>
    </row>
    <row r="734" ht="15.75" customHeight="1">
      <c r="A734" s="1">
        <v>2.07704202E9</v>
      </c>
      <c r="B734" s="2">
        <v>8.46694E9</v>
      </c>
      <c r="C734" s="3" t="s">
        <v>1111</v>
      </c>
      <c r="D734" s="3" t="s">
        <v>1112</v>
      </c>
      <c r="E734" s="3" t="s">
        <v>1113</v>
      </c>
      <c r="F734" s="3" t="s">
        <v>17</v>
      </c>
      <c r="G734" s="3" t="s">
        <v>18</v>
      </c>
      <c r="H734" s="1">
        <v>2.07704202E9</v>
      </c>
      <c r="I734" s="1">
        <v>4.0</v>
      </c>
      <c r="J734" s="1" t="s">
        <v>19</v>
      </c>
      <c r="K734" s="2" t="s">
        <v>20</v>
      </c>
      <c r="L734" s="4">
        <v>2020.0</v>
      </c>
      <c r="M734" s="5">
        <v>1.26</v>
      </c>
      <c r="N734" s="6" t="str">
        <f t="shared" si="1"/>
        <v>2077042020</v>
      </c>
      <c r="O734" s="8">
        <v>8.46694E9</v>
      </c>
      <c r="P734" s="8" t="str">
        <f t="shared" si="2"/>
        <v>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v>
      </c>
    </row>
    <row r="735" ht="15.75" customHeight="1">
      <c r="A735" s="1">
        <v>2.07705101E9</v>
      </c>
      <c r="B735" s="2">
        <v>8.483602E9</v>
      </c>
      <c r="C735" s="3" t="s">
        <v>1114</v>
      </c>
      <c r="D735" s="3" t="s">
        <v>1115</v>
      </c>
      <c r="E735" s="3" t="s">
        <v>1116</v>
      </c>
      <c r="F735" s="3" t="s">
        <v>17</v>
      </c>
      <c r="G735" s="3" t="s">
        <v>18</v>
      </c>
      <c r="H735" s="1">
        <v>2.07705101E9</v>
      </c>
      <c r="I735" s="1">
        <v>1.0</v>
      </c>
      <c r="J735" s="1" t="s">
        <v>19</v>
      </c>
      <c r="K735" s="2" t="s">
        <v>20</v>
      </c>
      <c r="L735" s="4">
        <v>2018.0</v>
      </c>
      <c r="M735" s="5">
        <v>23.18</v>
      </c>
      <c r="N735" s="6" t="str">
        <f t="shared" si="1"/>
        <v>2077051010</v>
      </c>
      <c r="O735" s="8">
        <v>8.483602E9</v>
      </c>
      <c r="P735"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6" ht="15.75" customHeight="1">
      <c r="A736" s="1">
        <v>2.07705101E9</v>
      </c>
      <c r="B736" s="2">
        <v>8.483602E9</v>
      </c>
      <c r="C736" s="3" t="s">
        <v>1114</v>
      </c>
      <c r="D736" s="3" t="s">
        <v>1115</v>
      </c>
      <c r="E736" s="3" t="s">
        <v>1116</v>
      </c>
      <c r="F736" s="3" t="s">
        <v>17</v>
      </c>
      <c r="G736" s="3" t="s">
        <v>18</v>
      </c>
      <c r="H736" s="1">
        <v>2.07705101E9</v>
      </c>
      <c r="I736" s="1">
        <v>1.0</v>
      </c>
      <c r="J736" s="1" t="s">
        <v>19</v>
      </c>
      <c r="K736" s="2" t="s">
        <v>20</v>
      </c>
      <c r="L736" s="4">
        <v>2020.0</v>
      </c>
      <c r="M736" s="5">
        <v>27.58</v>
      </c>
      <c r="N736" s="6" t="str">
        <f t="shared" si="1"/>
        <v>2077051010</v>
      </c>
      <c r="O736" s="8">
        <v>8.483602E9</v>
      </c>
      <c r="P736"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7" ht="15.75" customHeight="1">
      <c r="A737" s="1">
        <v>2.07705101E9</v>
      </c>
      <c r="B737" s="2">
        <v>8.483602E9</v>
      </c>
      <c r="C737" s="3" t="s">
        <v>1114</v>
      </c>
      <c r="D737" s="3" t="s">
        <v>1115</v>
      </c>
      <c r="E737" s="3" t="s">
        <v>1116</v>
      </c>
      <c r="F737" s="3" t="s">
        <v>17</v>
      </c>
      <c r="G737" s="3" t="s">
        <v>18</v>
      </c>
      <c r="H737" s="1">
        <v>2.07705101E9</v>
      </c>
      <c r="I737" s="1">
        <v>1.0</v>
      </c>
      <c r="J737" s="1" t="s">
        <v>19</v>
      </c>
      <c r="K737" s="2" t="s">
        <v>20</v>
      </c>
      <c r="L737" s="4">
        <v>2019.0</v>
      </c>
      <c r="M737" s="5">
        <v>27.58</v>
      </c>
      <c r="N737" s="6" t="str">
        <f t="shared" si="1"/>
        <v>2077051010</v>
      </c>
      <c r="O737" s="8">
        <v>8.483602E9</v>
      </c>
      <c r="P737"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8" ht="15.75" customHeight="1">
      <c r="A738" s="1">
        <v>2.07705101E9</v>
      </c>
      <c r="B738" s="2">
        <v>8.483602E9</v>
      </c>
      <c r="C738" s="3" t="s">
        <v>1114</v>
      </c>
      <c r="D738" s="3" t="s">
        <v>1115</v>
      </c>
      <c r="E738" s="3" t="s">
        <v>1116</v>
      </c>
      <c r="F738" s="3" t="s">
        <v>17</v>
      </c>
      <c r="G738" s="3" t="s">
        <v>18</v>
      </c>
      <c r="H738" s="1">
        <v>2.07705101E9</v>
      </c>
      <c r="I738" s="1">
        <v>1.0</v>
      </c>
      <c r="J738" s="1" t="s">
        <v>19</v>
      </c>
      <c r="K738" s="2" t="s">
        <v>20</v>
      </c>
      <c r="L738" s="4">
        <v>2019.0</v>
      </c>
      <c r="M738" s="5">
        <v>27.58</v>
      </c>
      <c r="N738" s="6" t="str">
        <f t="shared" si="1"/>
        <v>2077051010</v>
      </c>
      <c r="O738" s="8">
        <v>8.483602E9</v>
      </c>
      <c r="P738"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9" ht="15.75" customHeight="1">
      <c r="A739" s="1">
        <v>2.07705101E9</v>
      </c>
      <c r="B739" s="2">
        <v>8.483602E9</v>
      </c>
      <c r="C739" s="3" t="s">
        <v>1114</v>
      </c>
      <c r="D739" s="3" t="s">
        <v>1115</v>
      </c>
      <c r="E739" s="3" t="s">
        <v>1117</v>
      </c>
      <c r="F739" s="3" t="s">
        <v>17</v>
      </c>
      <c r="G739" s="3" t="s">
        <v>18</v>
      </c>
      <c r="H739" s="1">
        <v>2.07705101E9</v>
      </c>
      <c r="I739" s="1">
        <v>1.0</v>
      </c>
      <c r="J739" s="1" t="s">
        <v>19</v>
      </c>
      <c r="K739" s="2" t="s">
        <v>20</v>
      </c>
      <c r="L739" s="4">
        <v>2020.0</v>
      </c>
      <c r="M739" s="5">
        <v>27.58</v>
      </c>
      <c r="N739" s="6" t="str">
        <f t="shared" si="1"/>
        <v>2077051010</v>
      </c>
      <c r="O739" s="8">
        <v>8.483602E9</v>
      </c>
      <c r="P739" s="8" t="str">
        <f t="shared" si="2"/>
        <v>МУФТА С ВНЕШНИМИ ЗУБЧАТЫМИ ВЕНЦАМИ ДЛЯ СОЕДИНЕНИЯ ВАЛА ЭЛ.ДВИГАТЕЛЯ И РЕДУКТОРА ДЛЯ ПЕРЕДАЧИ КРУТЯЩЕГО МОМЕНТА, СТАЛЬНАЯ ЛИТАЯ С ПОСЛЕДУЮЩЕЙ МЕХАНИЧЕСКОЙ ОБРАБОТКОЙ, ДЛЯ ГИБОЧНОЙ МАШИНЫ С АВТОМАТИЧЕСКИМ УПРАВЛЕНИЕМ, МОДЕЛЬ FORMULA 14</v>
      </c>
    </row>
    <row r="740" ht="15.75" customHeight="1">
      <c r="A740" s="1">
        <v>2.07705101E9</v>
      </c>
      <c r="B740" s="2">
        <v>8.483602E9</v>
      </c>
      <c r="C740" s="3" t="s">
        <v>1114</v>
      </c>
      <c r="D740" s="3" t="s">
        <v>1115</v>
      </c>
      <c r="E740" s="3" t="s">
        <v>1116</v>
      </c>
      <c r="F740" s="3" t="s">
        <v>17</v>
      </c>
      <c r="G740" s="3" t="s">
        <v>18</v>
      </c>
      <c r="H740" s="1">
        <v>2.07705101E9</v>
      </c>
      <c r="I740" s="1">
        <v>1.0</v>
      </c>
      <c r="J740" s="1" t="s">
        <v>19</v>
      </c>
      <c r="K740" s="2" t="s">
        <v>20</v>
      </c>
      <c r="L740" s="4">
        <v>2017.0</v>
      </c>
      <c r="M740" s="5">
        <v>23.18</v>
      </c>
      <c r="N740" s="6" t="str">
        <f t="shared" si="1"/>
        <v>2077051010</v>
      </c>
      <c r="O740" s="8">
        <v>8.483602E9</v>
      </c>
      <c r="P740"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41" ht="15.75" customHeight="1">
      <c r="A741" s="1">
        <v>2.07705101E9</v>
      </c>
      <c r="B741" s="2">
        <v>8.483602E9</v>
      </c>
      <c r="C741" s="3" t="s">
        <v>1114</v>
      </c>
      <c r="D741" s="3" t="s">
        <v>1115</v>
      </c>
      <c r="E741" s="3" t="s">
        <v>1118</v>
      </c>
      <c r="F741" s="3" t="s">
        <v>17</v>
      </c>
      <c r="G741" s="3" t="s">
        <v>18</v>
      </c>
      <c r="H741" s="1">
        <v>2.07705101E9</v>
      </c>
      <c r="I741" s="1">
        <v>1.0</v>
      </c>
      <c r="J741" s="1" t="s">
        <v>35</v>
      </c>
      <c r="K741" s="2" t="s">
        <v>20</v>
      </c>
      <c r="L741" s="4">
        <v>2021.0</v>
      </c>
      <c r="M741" s="5">
        <v>27.58</v>
      </c>
      <c r="N741" s="6" t="str">
        <f t="shared" si="1"/>
        <v>2077051010</v>
      </c>
      <c r="O741" s="8">
        <v>8.483602E9</v>
      </c>
      <c r="P741" s="8" t="str">
        <f t="shared" si="2"/>
        <v> 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 ДЛЯ ГИБОЧНОЙ МАШИНЫ С АВТОМАТИЧЕСКИМ УПРАВЛЕНИЕМ МОДЕЛИ FORMULA 14</v>
      </c>
    </row>
    <row r="742" ht="15.75" customHeight="1">
      <c r="A742" s="1">
        <v>2.078010182E9</v>
      </c>
      <c r="B742" s="2">
        <v>8.4831095E9</v>
      </c>
      <c r="C742" s="3" t="s">
        <v>1119</v>
      </c>
      <c r="D742" s="3" t="s">
        <v>1120</v>
      </c>
      <c r="E742" s="3" t="s">
        <v>1121</v>
      </c>
      <c r="F742" s="3" t="s">
        <v>17</v>
      </c>
      <c r="G742" s="3" t="s">
        <v>18</v>
      </c>
      <c r="H742" s="1">
        <v>2.078010182E9</v>
      </c>
      <c r="I742" s="1">
        <v>1.0</v>
      </c>
      <c r="J742" s="1" t="s">
        <v>19</v>
      </c>
      <c r="K742" s="2" t="s">
        <v>20</v>
      </c>
      <c r="L742" s="4">
        <v>2019.0</v>
      </c>
      <c r="M742" s="5">
        <v>71.61</v>
      </c>
      <c r="N742" s="6" t="str">
        <f t="shared" si="1"/>
        <v>2078010182</v>
      </c>
      <c r="O742" s="8">
        <v>8.4831095E9</v>
      </c>
      <c r="P742" s="8" t="str">
        <f t="shared" si="2"/>
        <v>ВАЛ ЭКСЦЕНТРИКОВЫЙ СТАЛЬНОЙ УЗЛА ГИБКИ. ПЕРЕДАЕТ ДВИЖЕНИЕ ОТ ПНЕВМОЦИЛИНДРА НА ОСНОВНОЙ ГИБОЧНЫЙ ВАЛ В СТАНКЕ BARWISER</v>
      </c>
    </row>
    <row r="743" ht="15.75" customHeight="1">
      <c r="A743" s="1">
        <v>2.0780102E9</v>
      </c>
      <c r="B743" s="2">
        <v>7.326909409E9</v>
      </c>
      <c r="C743" s="3" t="s">
        <v>1122</v>
      </c>
      <c r="D743" s="3" t="s">
        <v>1123</v>
      </c>
      <c r="E743" s="3" t="s">
        <v>1124</v>
      </c>
      <c r="F743" s="3" t="s">
        <v>17</v>
      </c>
      <c r="G743" s="3" t="s">
        <v>18</v>
      </c>
      <c r="H743" s="1">
        <v>2.0780102E9</v>
      </c>
      <c r="I743" s="1">
        <v>1.0</v>
      </c>
      <c r="J743" s="1" t="s">
        <v>19</v>
      </c>
      <c r="K743" s="2" t="s">
        <v>20</v>
      </c>
      <c r="L743" s="4">
        <v>2019.0</v>
      </c>
      <c r="M743" s="5">
        <v>3.99</v>
      </c>
      <c r="N743" s="6" t="str">
        <f t="shared" si="1"/>
        <v>2078010200</v>
      </c>
      <c r="O743" s="8">
        <v>7.326909409E9</v>
      </c>
      <c r="P743" s="8" t="str">
        <f t="shared" si="2"/>
        <v>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v>
      </c>
    </row>
    <row r="744" ht="15.75" customHeight="1">
      <c r="A744" s="1">
        <v>2.07801027E9</v>
      </c>
      <c r="B744" s="2">
        <v>7.326909409E9</v>
      </c>
      <c r="C744" s="3" t="s">
        <v>1125</v>
      </c>
      <c r="D744" s="3" t="s">
        <v>1126</v>
      </c>
      <c r="E744" s="3" t="s">
        <v>1127</v>
      </c>
      <c r="F744" s="3" t="s">
        <v>17</v>
      </c>
      <c r="G744" s="3" t="s">
        <v>18</v>
      </c>
      <c r="H744" s="1">
        <v>2.07801027E9</v>
      </c>
      <c r="I744" s="1">
        <v>1.0</v>
      </c>
      <c r="J744" s="1" t="s">
        <v>19</v>
      </c>
      <c r="K744" s="2" t="s">
        <v>20</v>
      </c>
      <c r="L744" s="4">
        <v>2018.0</v>
      </c>
      <c r="M744" s="5">
        <v>7.49</v>
      </c>
      <c r="N744" s="6" t="str">
        <f t="shared" si="1"/>
        <v>2078010270</v>
      </c>
      <c r="O744" s="8">
        <v>7.326909409E9</v>
      </c>
      <c r="P744" s="8" t="str">
        <f t="shared" si="2"/>
        <v>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v>
      </c>
    </row>
    <row r="745" ht="15.75" customHeight="1">
      <c r="A745" s="1">
        <v>2.07801027E9</v>
      </c>
      <c r="B745" s="2">
        <v>7.326909409E9</v>
      </c>
      <c r="C745" s="3" t="s">
        <v>1125</v>
      </c>
      <c r="D745" s="3" t="s">
        <v>1126</v>
      </c>
      <c r="E745" s="3" t="s">
        <v>1128</v>
      </c>
      <c r="F745" s="3" t="s">
        <v>17</v>
      </c>
      <c r="G745" s="3" t="s">
        <v>18</v>
      </c>
      <c r="H745" s="1">
        <v>2.07801027E9</v>
      </c>
      <c r="I745" s="1">
        <v>1.0</v>
      </c>
      <c r="J745" s="1" t="s">
        <v>19</v>
      </c>
      <c r="K745" s="2" t="s">
        <v>20</v>
      </c>
      <c r="L745" s="4">
        <v>2020.0</v>
      </c>
      <c r="M745" s="5">
        <v>9.1</v>
      </c>
      <c r="N745" s="6" t="str">
        <f t="shared" si="1"/>
        <v>2078010270</v>
      </c>
      <c r="O745" s="8">
        <v>7.326909409E9</v>
      </c>
      <c r="P745" s="8" t="str">
        <f t="shared" si="2"/>
        <v>ПАЛЕЦ КРЕПЛЕНИЯ ПНЕВМОЦИЛИНДРА БЕЗ РЕЗЬБЫ СО СТОПОРНЫМИ КОЛЬЦАМИ, РАЗМЕР D-16 L-39, СТАЛЬНОЙ ШТАМПОВАННЫЙ ДЛЯ ПРАВИЛЬНО-ГИБОЧНОГО СТАНКА PRIMA13.</v>
      </c>
    </row>
    <row r="746" ht="15.75" customHeight="1">
      <c r="A746" s="1">
        <v>2.0780105E9</v>
      </c>
      <c r="B746" s="2">
        <v>7.318190009E9</v>
      </c>
      <c r="C746" s="3" t="s">
        <v>1129</v>
      </c>
      <c r="D746" s="3" t="s">
        <v>1130</v>
      </c>
      <c r="E746" s="3" t="s">
        <v>1131</v>
      </c>
      <c r="F746" s="3" t="s">
        <v>17</v>
      </c>
      <c r="G746" s="3" t="s">
        <v>18</v>
      </c>
      <c r="H746" s="1">
        <v>2.0780105E9</v>
      </c>
      <c r="I746" s="1">
        <v>2.0</v>
      </c>
      <c r="J746" s="1" t="s">
        <v>19</v>
      </c>
      <c r="K746" s="2" t="s">
        <v>20</v>
      </c>
      <c r="L746" s="4">
        <v>2017.0</v>
      </c>
      <c r="M746" s="5">
        <v>9.145</v>
      </c>
      <c r="N746" s="6" t="str">
        <f t="shared" si="1"/>
        <v>2078010500</v>
      </c>
      <c r="O746" s="8" t="s">
        <v>1132</v>
      </c>
      <c r="P746" s="8" t="str">
        <f t="shared" si="2"/>
        <v>ШТИФТ СТАЛЬНОЙ С РЕЗЬБОЙ ДЛЯ ВЫТАЛКИВАТЕЛЯ M10 DE=7.30 L=192ДЛЯ ГИБОЧНО-ОТРЕЗНОГО СТАНКА BAR WISER 22 N</v>
      </c>
    </row>
    <row r="747" ht="15.75" customHeight="1">
      <c r="A747" s="2">
        <v>2.0780105E9</v>
      </c>
      <c r="B747" s="2">
        <v>7.318190008E9</v>
      </c>
      <c r="C747" s="3"/>
      <c r="D747" s="3"/>
      <c r="E747" s="3" t="s">
        <v>1131</v>
      </c>
      <c r="F747" s="3" t="s">
        <v>17</v>
      </c>
      <c r="G747" s="3" t="s">
        <v>18</v>
      </c>
      <c r="H747" s="2">
        <v>2.0780105E9</v>
      </c>
      <c r="I747" s="2">
        <v>1.0</v>
      </c>
      <c r="J747" s="2" t="s">
        <v>35</v>
      </c>
      <c r="K747" s="2" t="s">
        <v>20</v>
      </c>
      <c r="L747" s="4">
        <v>2022.0</v>
      </c>
      <c r="M747" s="5">
        <v>13.37</v>
      </c>
      <c r="N747" s="6" t="str">
        <f t="shared" si="1"/>
        <v>2078010500</v>
      </c>
      <c r="O747" s="8" t="s">
        <v>1132</v>
      </c>
      <c r="P747" s="8" t="str">
        <f t="shared" si="2"/>
        <v>ШТИФТ СТАЛЬНОЙ С РЕЗЬБОЙ ДЛЯ ВЫТАЛКИВАТЕЛЯ M10 DE=7.30 L=192ДЛЯ ГИБОЧНО-ОТРЕЗНОГО СТАНКА BAR WISER 22 N</v>
      </c>
    </row>
    <row r="748" ht="15.75" customHeight="1">
      <c r="A748" s="1">
        <v>2.0780411E9</v>
      </c>
      <c r="B748" s="2">
        <v>3.926909709E9</v>
      </c>
      <c r="C748" s="3" t="s">
        <v>1133</v>
      </c>
      <c r="D748" s="3" t="s">
        <v>1134</v>
      </c>
      <c r="E748" s="3" t="s">
        <v>1135</v>
      </c>
      <c r="F748" s="3" t="s">
        <v>17</v>
      </c>
      <c r="G748" s="3" t="s">
        <v>18</v>
      </c>
      <c r="H748" s="1">
        <v>2.0780411E9</v>
      </c>
      <c r="I748" s="1">
        <v>10.0</v>
      </c>
      <c r="J748" s="1" t="s">
        <v>19</v>
      </c>
      <c r="K748" s="2" t="s">
        <v>20</v>
      </c>
      <c r="L748" s="4">
        <v>2020.0</v>
      </c>
      <c r="M748" s="5">
        <v>5.11</v>
      </c>
      <c r="N748" s="6" t="str">
        <f t="shared" si="1"/>
        <v>2078041100</v>
      </c>
      <c r="O748" s="8">
        <v>3.926909709E9</v>
      </c>
      <c r="P748" s="8" t="str">
        <f t="shared" si="2"/>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row>
    <row r="749" ht="15.75" customHeight="1">
      <c r="A749" s="1">
        <v>2.0780411E9</v>
      </c>
      <c r="B749" s="2">
        <v>3.926909709E9</v>
      </c>
      <c r="C749" s="3" t="s">
        <v>1133</v>
      </c>
      <c r="D749" s="3" t="s">
        <v>1134</v>
      </c>
      <c r="E749" s="3" t="s">
        <v>1135</v>
      </c>
      <c r="F749" s="3" t="s">
        <v>17</v>
      </c>
      <c r="G749" s="3" t="s">
        <v>18</v>
      </c>
      <c r="H749" s="1">
        <v>2.0780411E9</v>
      </c>
      <c r="I749" s="1">
        <v>20.0</v>
      </c>
      <c r="J749" s="1" t="s">
        <v>35</v>
      </c>
      <c r="K749" s="2" t="s">
        <v>20</v>
      </c>
      <c r="L749" s="4">
        <v>2021.0</v>
      </c>
      <c r="M749" s="5">
        <v>5.11</v>
      </c>
      <c r="N749" s="6" t="str">
        <f t="shared" si="1"/>
        <v>2078041100</v>
      </c>
      <c r="O749" s="8">
        <v>3.926909709E9</v>
      </c>
      <c r="P749" s="8" t="str">
        <f t="shared" si="2"/>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row>
    <row r="750" ht="15.75" customHeight="1">
      <c r="A750" s="1">
        <v>2.07818001E9</v>
      </c>
      <c r="B750" s="2">
        <v>8.414592E9</v>
      </c>
      <c r="C750" s="3" t="s">
        <v>1136</v>
      </c>
      <c r="D750" s="3" t="s">
        <v>1137</v>
      </c>
      <c r="E750" s="3" t="s">
        <v>1138</v>
      </c>
      <c r="F750" s="3" t="s">
        <v>1139</v>
      </c>
      <c r="G750" s="3" t="s">
        <v>1139</v>
      </c>
      <c r="H750" s="1">
        <v>2.07818001E9</v>
      </c>
      <c r="I750" s="1">
        <v>1.0</v>
      </c>
      <c r="J750" s="1" t="s">
        <v>474</v>
      </c>
      <c r="K750" s="2" t="s">
        <v>1140</v>
      </c>
      <c r="L750" s="4">
        <v>2019.0</v>
      </c>
      <c r="M750" s="5">
        <v>17.05</v>
      </c>
      <c r="N750" s="6" t="str">
        <f t="shared" si="1"/>
        <v>2078180010</v>
      </c>
      <c r="O750" s="8">
        <v>8.414592E9</v>
      </c>
      <c r="P750" s="8" t="str">
        <f t="shared" si="2"/>
        <v>Блок охлаждения мотора Baumuller в правильно-отрезном станке R12.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 предустановленным 5-ти контактным разъемом для подвода питания 24В. Устанавливается на мотор резки станка и позволяет охлаждать мотор во время процесса резки</v>
      </c>
    </row>
    <row r="751" ht="15.75" customHeight="1">
      <c r="A751" s="1">
        <v>2.078505011E9</v>
      </c>
      <c r="B751" s="2">
        <v>8.46694E9</v>
      </c>
      <c r="C751" s="3" t="s">
        <v>1141</v>
      </c>
      <c r="D751" s="3" t="s">
        <v>1142</v>
      </c>
      <c r="E751" s="3" t="s">
        <v>1143</v>
      </c>
      <c r="F751" s="3" t="s">
        <v>17</v>
      </c>
      <c r="G751" s="3" t="s">
        <v>18</v>
      </c>
      <c r="H751" s="1">
        <v>2.078505011E9</v>
      </c>
      <c r="I751" s="1">
        <v>4.0</v>
      </c>
      <c r="J751" s="1" t="s">
        <v>19</v>
      </c>
      <c r="K751" s="2" t="s">
        <v>20</v>
      </c>
      <c r="L751" s="4">
        <v>2017.0</v>
      </c>
      <c r="M751" s="5">
        <v>441.87</v>
      </c>
      <c r="N751" s="6" t="str">
        <f t="shared" si="1"/>
        <v>2078505011</v>
      </c>
      <c r="O751" s="8">
        <v>8.46694E9</v>
      </c>
      <c r="P751" s="8" t="str">
        <f t="shared" si="2"/>
        <v>РОЛИК ПРОТЯЖНЫЙ, H=40 I=16.4 DE=232 DI=40, УСТАНАВЛИВАЕТСЯ В ПРОТЯЖНЫЙ МЕХАНИЗМ ПОДАЧИ АРМАТУРЫ ИЗ БУХТЫ ДЛЯ ГИБКИ И РЕЗКИ В ГИБОЧНОМ СТАНКЕ RETA 16</v>
      </c>
    </row>
    <row r="752" ht="15.75" customHeight="1">
      <c r="A752" s="1">
        <v>2.078505011E9</v>
      </c>
      <c r="B752" s="2">
        <v>8.46694E9</v>
      </c>
      <c r="C752" s="3" t="s">
        <v>1141</v>
      </c>
      <c r="D752" s="3" t="s">
        <v>1142</v>
      </c>
      <c r="E752" s="3" t="s">
        <v>1144</v>
      </c>
      <c r="F752" s="3" t="s">
        <v>214</v>
      </c>
      <c r="G752" s="3" t="s">
        <v>18</v>
      </c>
      <c r="H752" s="1">
        <v>2.078505011E9</v>
      </c>
      <c r="I752" s="1">
        <v>4.0</v>
      </c>
      <c r="J752" s="1" t="s">
        <v>19</v>
      </c>
      <c r="K752" s="2" t="s">
        <v>20</v>
      </c>
      <c r="L752" s="4">
        <v>2019.0</v>
      </c>
      <c r="M752" s="5">
        <v>527.8</v>
      </c>
      <c r="N752" s="6" t="str">
        <f t="shared" si="1"/>
        <v>2078505011</v>
      </c>
      <c r="O752" s="8">
        <v>8.46694E9</v>
      </c>
      <c r="P752" s="8" t="str">
        <f t="shared" si="2"/>
        <v>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v>
      </c>
    </row>
    <row r="753" ht="15.75" customHeight="1">
      <c r="A753" s="1">
        <v>2.07850587E9</v>
      </c>
      <c r="B753" s="2">
        <v>8.207607E9</v>
      </c>
      <c r="C753" s="3"/>
      <c r="D753" s="3"/>
      <c r="E753" s="3" t="s">
        <v>1145</v>
      </c>
      <c r="F753" s="3" t="s">
        <v>17</v>
      </c>
      <c r="G753" s="3" t="s">
        <v>18</v>
      </c>
      <c r="H753" s="1">
        <v>2.07850587E9</v>
      </c>
      <c r="I753" s="1">
        <v>1.0</v>
      </c>
      <c r="J753" s="1" t="s">
        <v>35</v>
      </c>
      <c r="K753" s="2" t="s">
        <v>20</v>
      </c>
      <c r="L753" s="4">
        <v>2022.0</v>
      </c>
      <c r="M753" s="5">
        <v>475.02</v>
      </c>
      <c r="N753" s="6" t="str">
        <f t="shared" si="1"/>
        <v>2078505870</v>
      </c>
      <c r="O753" s="8" t="s">
        <v>1146</v>
      </c>
      <c r="P753" s="8" t="str">
        <f t="shared" si="2"/>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row>
    <row r="754" ht="15.75" customHeight="1">
      <c r="A754" s="1">
        <v>2.07850587E9</v>
      </c>
      <c r="B754" s="2">
        <v>8.46694E9</v>
      </c>
      <c r="C754" s="3"/>
      <c r="D754" s="3"/>
      <c r="E754" s="3" t="s">
        <v>1145</v>
      </c>
      <c r="F754" s="3" t="s">
        <v>553</v>
      </c>
      <c r="G754" s="3" t="s">
        <v>18</v>
      </c>
      <c r="H754" s="1">
        <v>2.07850587E9</v>
      </c>
      <c r="I754" s="1">
        <v>2.0</v>
      </c>
      <c r="J754" s="1" t="s">
        <v>35</v>
      </c>
      <c r="K754" s="2" t="s">
        <v>20</v>
      </c>
      <c r="L754" s="4">
        <v>2022.0</v>
      </c>
      <c r="M754" s="5">
        <v>475.02</v>
      </c>
      <c r="N754" s="6" t="str">
        <f t="shared" si="1"/>
        <v>2078505870</v>
      </c>
      <c r="O754" s="8" t="s">
        <v>1146</v>
      </c>
      <c r="P754" s="8" t="str">
        <f t="shared" si="2"/>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row>
    <row r="755" ht="15.75" customHeight="1">
      <c r="A755" s="1">
        <v>2.0785059E9</v>
      </c>
      <c r="B755" s="2">
        <v>8.46694E9</v>
      </c>
      <c r="C755" s="3" t="s">
        <v>1147</v>
      </c>
      <c r="D755" s="3" t="s">
        <v>1148</v>
      </c>
      <c r="E755" s="3" t="s">
        <v>1149</v>
      </c>
      <c r="F755" s="3" t="s">
        <v>17</v>
      </c>
      <c r="G755" s="3" t="s">
        <v>18</v>
      </c>
      <c r="H755" s="1">
        <v>2.0785059E9</v>
      </c>
      <c r="I755" s="1">
        <v>4.0</v>
      </c>
      <c r="J755" s="1" t="s">
        <v>19</v>
      </c>
      <c r="K755" s="2" t="s">
        <v>20</v>
      </c>
      <c r="L755" s="4">
        <v>2019.0</v>
      </c>
      <c r="M755" s="5">
        <v>630.0</v>
      </c>
      <c r="N755" s="6" t="str">
        <f t="shared" si="1"/>
        <v>2078505900</v>
      </c>
      <c r="O755" s="8">
        <v>8.46694E9</v>
      </c>
      <c r="P755" s="8" t="str">
        <f t="shared" si="2"/>
        <v>РОЛИК ПРОТЯЖКИ АРМАТУРЫ, СТАЛЬНОЙ, УСТАНАВЛИВАЕТСЯ В БЛОК ПРОТЯЖКИ СТАНКА BAR WIZER 22. ДИАМЕТР НАРУЖНЫЙ 238,5 ММ. 116 ЗУБЬЕВ</v>
      </c>
    </row>
    <row r="756" ht="15.75" customHeight="1">
      <c r="A756" s="1">
        <v>2.07851505E9</v>
      </c>
      <c r="B756" s="2">
        <v>8.46694E9</v>
      </c>
      <c r="C756" s="3" t="s">
        <v>1150</v>
      </c>
      <c r="D756" s="3" t="s">
        <v>1151</v>
      </c>
      <c r="E756" s="3" t="s">
        <v>1152</v>
      </c>
      <c r="F756" s="3" t="s">
        <v>17</v>
      </c>
      <c r="G756" s="3" t="s">
        <v>18</v>
      </c>
      <c r="H756" s="1">
        <v>2.07851505E9</v>
      </c>
      <c r="I756" s="1">
        <v>1.0</v>
      </c>
      <c r="J756" s="1" t="s">
        <v>19</v>
      </c>
      <c r="K756" s="2" t="s">
        <v>20</v>
      </c>
      <c r="L756" s="4">
        <v>2016.0</v>
      </c>
      <c r="M756" s="5">
        <v>18.43</v>
      </c>
      <c r="N756" s="6" t="str">
        <f t="shared" si="1"/>
        <v>2078515050</v>
      </c>
      <c r="O756" s="8">
        <v>8.46694E9</v>
      </c>
      <c r="P756" s="8" t="str">
        <f t="shared" si="2"/>
        <v>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v>
      </c>
    </row>
    <row r="757" ht="15.75" customHeight="1">
      <c r="A757" s="1">
        <v>2.07851527E9</v>
      </c>
      <c r="B757" s="2">
        <v>8.46694E9</v>
      </c>
      <c r="C757" s="3" t="s">
        <v>1153</v>
      </c>
      <c r="D757" s="3" t="s">
        <v>1154</v>
      </c>
      <c r="E757" s="3" t="s">
        <v>1155</v>
      </c>
      <c r="F757" s="3" t="s">
        <v>17</v>
      </c>
      <c r="G757" s="3" t="s">
        <v>18</v>
      </c>
      <c r="H757" s="1">
        <v>2.07851527E9</v>
      </c>
      <c r="I757" s="1">
        <v>1.0</v>
      </c>
      <c r="J757" s="1" t="s">
        <v>19</v>
      </c>
      <c r="K757" s="2" t="s">
        <v>20</v>
      </c>
      <c r="L757" s="4">
        <v>2016.0</v>
      </c>
      <c r="M757" s="5">
        <v>21.31</v>
      </c>
      <c r="N757" s="6" t="str">
        <f t="shared" si="1"/>
        <v>2078515270</v>
      </c>
      <c r="O757" s="8">
        <v>8.46694E9</v>
      </c>
      <c r="P757" s="8" t="str">
        <f t="shared" si="2"/>
        <v>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v>
      </c>
    </row>
    <row r="758" ht="15.75" customHeight="1">
      <c r="A758" s="1">
        <v>2.07851551E9</v>
      </c>
      <c r="B758" s="2">
        <v>8.46694E9</v>
      </c>
      <c r="C758" s="3" t="s">
        <v>1156</v>
      </c>
      <c r="D758" s="3" t="s">
        <v>1157</v>
      </c>
      <c r="E758" s="3" t="s">
        <v>1158</v>
      </c>
      <c r="F758" s="3" t="s">
        <v>17</v>
      </c>
      <c r="G758" s="3" t="s">
        <v>18</v>
      </c>
      <c r="H758" s="1">
        <v>2.07851551E9</v>
      </c>
      <c r="I758" s="1">
        <v>1.0</v>
      </c>
      <c r="J758" s="1" t="s">
        <v>19</v>
      </c>
      <c r="K758" s="2" t="s">
        <v>20</v>
      </c>
      <c r="L758" s="4">
        <v>2018.0</v>
      </c>
      <c r="M758" s="5">
        <v>346.19</v>
      </c>
      <c r="N758" s="6" t="str">
        <f t="shared" si="1"/>
        <v>2078515510</v>
      </c>
      <c r="O758" s="8">
        <v>8.46694E9</v>
      </c>
      <c r="P758" s="8" t="str">
        <f t="shared" si="2"/>
        <v>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row>
    <row r="759" ht="15.75" customHeight="1">
      <c r="A759" s="1">
        <v>2.07852001E9</v>
      </c>
      <c r="B759" s="2">
        <v>8.2081E9</v>
      </c>
      <c r="C759" s="3" t="s">
        <v>1159</v>
      </c>
      <c r="D759" s="3" t="s">
        <v>1160</v>
      </c>
      <c r="E759" s="3" t="s">
        <v>1161</v>
      </c>
      <c r="F759" s="3" t="s">
        <v>17</v>
      </c>
      <c r="G759" s="3" t="s">
        <v>18</v>
      </c>
      <c r="H759" s="1">
        <v>2.07852001E9</v>
      </c>
      <c r="I759" s="1">
        <v>5.0</v>
      </c>
      <c r="J759" s="1" t="s">
        <v>19</v>
      </c>
      <c r="K759" s="2" t="s">
        <v>20</v>
      </c>
      <c r="L759" s="4">
        <v>2018.0</v>
      </c>
      <c r="M759" s="5">
        <v>82.338</v>
      </c>
      <c r="N759" s="6" t="str">
        <f t="shared" si="1"/>
        <v>2078520010</v>
      </c>
      <c r="O759" s="8">
        <v>8.2081E9</v>
      </c>
      <c r="P759"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0" ht="15.75" customHeight="1">
      <c r="A760" s="1">
        <v>2.07852001E9</v>
      </c>
      <c r="B760" s="2">
        <v>8.2081E9</v>
      </c>
      <c r="C760" s="3" t="s">
        <v>1159</v>
      </c>
      <c r="D760" s="3" t="s">
        <v>1160</v>
      </c>
      <c r="E760" s="3" t="s">
        <v>1161</v>
      </c>
      <c r="F760" s="3" t="s">
        <v>17</v>
      </c>
      <c r="G760" s="3" t="s">
        <v>18</v>
      </c>
      <c r="H760" s="1">
        <v>2.07852001E9</v>
      </c>
      <c r="I760" s="1">
        <v>2.0</v>
      </c>
      <c r="J760" s="1" t="s">
        <v>19</v>
      </c>
      <c r="K760" s="2" t="s">
        <v>20</v>
      </c>
      <c r="L760" s="4">
        <v>2018.0</v>
      </c>
      <c r="M760" s="5">
        <v>83.86</v>
      </c>
      <c r="N760" s="6" t="str">
        <f t="shared" si="1"/>
        <v>2078520010</v>
      </c>
      <c r="O760" s="8">
        <v>8.2081E9</v>
      </c>
      <c r="P760"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1" ht="15.75" customHeight="1">
      <c r="A761" s="1">
        <v>2.07852001E9</v>
      </c>
      <c r="B761" s="2">
        <v>8.2081E9</v>
      </c>
      <c r="C761" s="3" t="s">
        <v>1159</v>
      </c>
      <c r="D761" s="3" t="s">
        <v>1160</v>
      </c>
      <c r="E761" s="3" t="s">
        <v>1162</v>
      </c>
      <c r="F761" s="3" t="s">
        <v>17</v>
      </c>
      <c r="G761" s="3" t="s">
        <v>18</v>
      </c>
      <c r="H761" s="1">
        <v>2.07852001E9</v>
      </c>
      <c r="I761" s="1">
        <v>1.0</v>
      </c>
      <c r="J761" s="1" t="s">
        <v>19</v>
      </c>
      <c r="K761" s="2" t="s">
        <v>20</v>
      </c>
      <c r="L761" s="4">
        <v>2020.0</v>
      </c>
      <c r="M761" s="5">
        <v>98.42</v>
      </c>
      <c r="N761" s="6" t="str">
        <f t="shared" si="1"/>
        <v>2078520010</v>
      </c>
      <c r="O761" s="8">
        <v>8.2081E9</v>
      </c>
      <c r="P761" s="8" t="str">
        <f t="shared" si="2"/>
        <v>ГИБОЧНЫЙ СТАНОК PRIMA 13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 ДЛЯ МАШИНЫ ГИБОЧНОЙ С АВТОМАТИЧЕСКИМ УПРАВЛЕНИЕМ COIL 16 PACK</v>
      </c>
    </row>
    <row r="762" ht="15.75" customHeight="1">
      <c r="A762" s="1">
        <v>2.07852001E9</v>
      </c>
      <c r="B762" s="2">
        <v>8.2081E9</v>
      </c>
      <c r="C762" s="3" t="s">
        <v>1159</v>
      </c>
      <c r="D762" s="3" t="s">
        <v>1160</v>
      </c>
      <c r="E762" s="3" t="s">
        <v>1163</v>
      </c>
      <c r="F762" s="3" t="s">
        <v>17</v>
      </c>
      <c r="G762" s="3" t="s">
        <v>18</v>
      </c>
      <c r="H762" s="1">
        <v>2.07852001E9</v>
      </c>
      <c r="I762" s="1">
        <v>1.0</v>
      </c>
      <c r="J762" s="1" t="s">
        <v>19</v>
      </c>
      <c r="K762" s="2" t="s">
        <v>20</v>
      </c>
      <c r="L762" s="4">
        <v>2021.0</v>
      </c>
      <c r="M762" s="5">
        <v>98.42</v>
      </c>
      <c r="N762" s="6" t="str">
        <f t="shared" si="1"/>
        <v>2078520010</v>
      </c>
      <c r="O762" s="8">
        <v>8.2081E9</v>
      </c>
      <c r="P762" s="8" t="str">
        <f t="shared" si="2"/>
        <v>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3" ht="15.75" customHeight="1">
      <c r="A763" s="1">
        <v>2.07852001E9</v>
      </c>
      <c r="B763" s="2">
        <v>8.2081E9</v>
      </c>
      <c r="C763" s="3" t="s">
        <v>1159</v>
      </c>
      <c r="D763" s="3" t="s">
        <v>1160</v>
      </c>
      <c r="E763" s="3" t="s">
        <v>1164</v>
      </c>
      <c r="F763" s="3" t="s">
        <v>17</v>
      </c>
      <c r="G763" s="3" t="s">
        <v>18</v>
      </c>
      <c r="H763" s="1">
        <v>2.07852001E9</v>
      </c>
      <c r="I763" s="1">
        <v>2.0</v>
      </c>
      <c r="J763" s="1" t="s">
        <v>19</v>
      </c>
      <c r="K763" s="2" t="s">
        <v>20</v>
      </c>
      <c r="L763" s="4">
        <v>2017.0</v>
      </c>
      <c r="M763" s="5">
        <v>82.34</v>
      </c>
      <c r="N763" s="6" t="str">
        <f t="shared" si="1"/>
        <v>2078520010</v>
      </c>
      <c r="O763" s="8">
        <v>8.2081E9</v>
      </c>
      <c r="P763"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PRIMA 13</v>
      </c>
    </row>
    <row r="764" ht="15.75" customHeight="1">
      <c r="A764" s="1">
        <v>2.07852001E9</v>
      </c>
      <c r="B764" s="2">
        <v>8.2081E9</v>
      </c>
      <c r="C764" s="3" t="s">
        <v>1159</v>
      </c>
      <c r="D764" s="3" t="s">
        <v>1160</v>
      </c>
      <c r="E764" s="3" t="s">
        <v>1161</v>
      </c>
      <c r="F764" s="3" t="s">
        <v>17</v>
      </c>
      <c r="G764" s="3" t="s">
        <v>18</v>
      </c>
      <c r="H764" s="1">
        <v>2.07852001E9</v>
      </c>
      <c r="I764" s="1">
        <v>2.0</v>
      </c>
      <c r="J764" s="1" t="s">
        <v>19</v>
      </c>
      <c r="K764" s="2" t="s">
        <v>20</v>
      </c>
      <c r="L764" s="4">
        <v>2019.0</v>
      </c>
      <c r="M764" s="5">
        <v>97.86</v>
      </c>
      <c r="N764" s="6" t="str">
        <f t="shared" si="1"/>
        <v>2078520010</v>
      </c>
      <c r="O764" s="8">
        <v>8.2081E9</v>
      </c>
      <c r="P764"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5" ht="15.75" customHeight="1">
      <c r="A765" s="1">
        <v>2.07852001E9</v>
      </c>
      <c r="B765" s="2">
        <v>8.2081E9</v>
      </c>
      <c r="C765" s="3" t="s">
        <v>1159</v>
      </c>
      <c r="D765" s="3" t="s">
        <v>1160</v>
      </c>
      <c r="E765" s="3" t="s">
        <v>1161</v>
      </c>
      <c r="F765" s="3" t="s">
        <v>17</v>
      </c>
      <c r="G765" s="3" t="s">
        <v>18</v>
      </c>
      <c r="H765" s="1">
        <v>2.07852001E9</v>
      </c>
      <c r="I765" s="1">
        <v>2.0</v>
      </c>
      <c r="J765" s="1" t="s">
        <v>35</v>
      </c>
      <c r="K765" s="2" t="s">
        <v>20</v>
      </c>
      <c r="L765" s="4">
        <v>2021.0</v>
      </c>
      <c r="M765" s="5">
        <v>98.42</v>
      </c>
      <c r="N765" s="6" t="str">
        <f t="shared" si="1"/>
        <v>2078520010</v>
      </c>
      <c r="O765" s="8">
        <v>8.2081E9</v>
      </c>
      <c r="P765"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6" ht="15.75" customHeight="1">
      <c r="A766" s="1">
        <v>2.07852039E9</v>
      </c>
      <c r="B766" s="2">
        <v>8.2081E9</v>
      </c>
      <c r="C766" s="3" t="s">
        <v>1165</v>
      </c>
      <c r="D766" s="3" t="s">
        <v>1166</v>
      </c>
      <c r="E766" s="3" t="s">
        <v>1167</v>
      </c>
      <c r="F766" s="3" t="s">
        <v>17</v>
      </c>
      <c r="G766" s="3" t="s">
        <v>18</v>
      </c>
      <c r="H766" s="1">
        <v>2.07852039E9</v>
      </c>
      <c r="I766" s="1">
        <v>2.0</v>
      </c>
      <c r="J766" s="1" t="s">
        <v>19</v>
      </c>
      <c r="K766" s="2" t="s">
        <v>20</v>
      </c>
      <c r="L766" s="4">
        <v>2020.0</v>
      </c>
      <c r="M766" s="5">
        <v>131.95</v>
      </c>
      <c r="N766" s="6" t="str">
        <f t="shared" si="1"/>
        <v>2078520390</v>
      </c>
      <c r="O766" s="8">
        <v>8.2081E9</v>
      </c>
      <c r="P766" s="8" t="str">
        <f t="shared" si="2"/>
        <v>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v>
      </c>
    </row>
    <row r="767" ht="15.75" customHeight="1">
      <c r="A767" s="1">
        <v>2.0785204E9</v>
      </c>
      <c r="B767" s="2">
        <v>8.2081E9</v>
      </c>
      <c r="C767" s="3" t="s">
        <v>1168</v>
      </c>
      <c r="D767" s="3" t="s">
        <v>1169</v>
      </c>
      <c r="E767" s="3" t="s">
        <v>1170</v>
      </c>
      <c r="F767" s="3" t="s">
        <v>17</v>
      </c>
      <c r="G767" s="3" t="s">
        <v>18</v>
      </c>
      <c r="H767" s="1">
        <v>2.0785204E9</v>
      </c>
      <c r="I767" s="1">
        <v>1.0</v>
      </c>
      <c r="J767" s="1" t="s">
        <v>19</v>
      </c>
      <c r="K767" s="2" t="s">
        <v>20</v>
      </c>
      <c r="L767" s="4">
        <v>2020.0</v>
      </c>
      <c r="M767" s="5">
        <v>162.4</v>
      </c>
      <c r="N767" s="6" t="str">
        <f t="shared" si="1"/>
        <v>2078520400</v>
      </c>
      <c r="O767" s="8">
        <v>8.2081E9</v>
      </c>
      <c r="P767" s="8" t="str">
        <f t="shared" si="2"/>
        <v>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v>
      </c>
    </row>
    <row r="768" ht="15.75" customHeight="1">
      <c r="A768" s="1">
        <v>2.08830103E9</v>
      </c>
      <c r="B768" s="2">
        <v>7.318290009E9</v>
      </c>
      <c r="C768" s="3" t="s">
        <v>1171</v>
      </c>
      <c r="D768" s="3" t="s">
        <v>1172</v>
      </c>
      <c r="E768" s="3" t="s">
        <v>1173</v>
      </c>
      <c r="F768" s="3" t="s">
        <v>17</v>
      </c>
      <c r="G768" s="3" t="s">
        <v>18</v>
      </c>
      <c r="H768" s="1">
        <v>2.08830103E9</v>
      </c>
      <c r="I768" s="1">
        <v>2.0</v>
      </c>
      <c r="J768" s="1" t="s">
        <v>19</v>
      </c>
      <c r="K768" s="2" t="s">
        <v>20</v>
      </c>
      <c r="L768" s="4">
        <v>2021.0</v>
      </c>
      <c r="M768" s="5">
        <v>40.81</v>
      </c>
      <c r="N768" s="6" t="str">
        <f t="shared" si="1"/>
        <v>2088301030</v>
      </c>
      <c r="O768" s="8">
        <v>7.318290009E9</v>
      </c>
      <c r="P768" s="8" t="str">
        <f t="shared" si="2"/>
        <v>СТАЛЬНОЙ ШТИФТ (ПАЛЕЦ), ВНЕШ.ДИАМ. 50 ММ, ДЛИНА 188 ММ. ТОЧЕНИЕ. ДЛЯ СТАНКА ДЛЯ ВЯЗКИ ЦИЛИНДРИЧЕСКИХ СВАЙ МОДЕЛИ CM PRO 1600</v>
      </c>
    </row>
    <row r="769" ht="15.75" customHeight="1">
      <c r="A769" s="1">
        <v>2.08830106E9</v>
      </c>
      <c r="B769" s="2">
        <v>7.318290009E9</v>
      </c>
      <c r="C769" s="3" t="s">
        <v>1174</v>
      </c>
      <c r="D769" s="3" t="s">
        <v>1175</v>
      </c>
      <c r="E769" s="3" t="s">
        <v>1176</v>
      </c>
      <c r="F769" s="3" t="s">
        <v>17</v>
      </c>
      <c r="G769" s="3" t="s">
        <v>18</v>
      </c>
      <c r="H769" s="1">
        <v>2.08830106E9</v>
      </c>
      <c r="I769" s="1">
        <v>2.0</v>
      </c>
      <c r="J769" s="1" t="s">
        <v>19</v>
      </c>
      <c r="K769" s="2" t="s">
        <v>20</v>
      </c>
      <c r="L769" s="4">
        <v>2021.0</v>
      </c>
      <c r="M769" s="5">
        <v>37.59</v>
      </c>
      <c r="N769" s="6" t="str">
        <f t="shared" si="1"/>
        <v>2088301060</v>
      </c>
      <c r="O769" s="8">
        <v>7.318290009E9</v>
      </c>
      <c r="P769" s="8" t="str">
        <f t="shared" si="2"/>
        <v>СТАЛЬНОЙ ШТИФТ (ПАЛЕЦ), ВНЕШ.ДИАМ. 50 ММ, ДЛИНА 167 ММ. ТОЧЕНИЕ. ДЛЯ СТАНКА ДЛЯ ВЯЗКИ ЦИЛИНДРИЧЕСКИХ СВАЙ МОДЕЛИ CM PRO 1600</v>
      </c>
    </row>
    <row r="770" ht="15.75" customHeight="1">
      <c r="A770" s="1">
        <v>2.08830125E9</v>
      </c>
      <c r="B770" s="2">
        <v>8.46694E9</v>
      </c>
      <c r="C770" s="3" t="s">
        <v>1177</v>
      </c>
      <c r="D770" s="3" t="s">
        <v>1178</v>
      </c>
      <c r="E770" s="3" t="s">
        <v>1179</v>
      </c>
      <c r="F770" s="3" t="s">
        <v>17</v>
      </c>
      <c r="G770" s="3" t="s">
        <v>18</v>
      </c>
      <c r="H770" s="1">
        <v>2.08830125E9</v>
      </c>
      <c r="I770" s="1">
        <v>2.0</v>
      </c>
      <c r="J770" s="1" t="s">
        <v>19</v>
      </c>
      <c r="K770" s="2" t="s">
        <v>20</v>
      </c>
      <c r="L770" s="4">
        <v>2021.0</v>
      </c>
      <c r="M770" s="5">
        <v>42.63</v>
      </c>
      <c r="N770" s="6" t="str">
        <f t="shared" si="1"/>
        <v>2088301250</v>
      </c>
      <c r="O770" s="8">
        <v>8.46694E9</v>
      </c>
      <c r="P770" s="8" t="str">
        <f t="shared" si="2"/>
        <v>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v>
      </c>
    </row>
    <row r="771" ht="15.75" customHeight="1">
      <c r="A771" s="1">
        <v>2.0883013E9</v>
      </c>
      <c r="B771" s="2">
        <v>7.326909807E9</v>
      </c>
      <c r="C771" s="3" t="s">
        <v>1180</v>
      </c>
      <c r="D771" s="3" t="s">
        <v>1181</v>
      </c>
      <c r="E771" s="3" t="s">
        <v>1182</v>
      </c>
      <c r="F771" s="3" t="s">
        <v>17</v>
      </c>
      <c r="G771" s="3" t="s">
        <v>18</v>
      </c>
      <c r="H771" s="1">
        <v>2.0883013E9</v>
      </c>
      <c r="I771" s="1">
        <v>16.0</v>
      </c>
      <c r="J771" s="1" t="s">
        <v>19</v>
      </c>
      <c r="K771" s="2" t="s">
        <v>20</v>
      </c>
      <c r="L771" s="4">
        <v>2019.0</v>
      </c>
      <c r="M771" s="5">
        <v>3.78</v>
      </c>
      <c r="N771" s="6" t="str">
        <f t="shared" si="1"/>
        <v>2088301300</v>
      </c>
      <c r="O771" s="8">
        <v>7.326909807E9</v>
      </c>
      <c r="P771" s="8" t="str">
        <f t="shared" si="2"/>
        <v> РАСПОРКА DE=60.300 DI=53.800 H=26. МАТЕРИАЛ СТАЛЬ, ТОЧЕНИЕ</v>
      </c>
    </row>
    <row r="772" ht="15.75" customHeight="1">
      <c r="A772" s="1">
        <v>2.0883013E9</v>
      </c>
      <c r="B772" s="2">
        <v>7.326909807E9</v>
      </c>
      <c r="C772" s="3" t="s">
        <v>1183</v>
      </c>
      <c r="D772" s="3" t="s">
        <v>1181</v>
      </c>
      <c r="E772" s="3" t="s">
        <v>1184</v>
      </c>
      <c r="F772" s="3" t="s">
        <v>17</v>
      </c>
      <c r="G772" s="3" t="s">
        <v>18</v>
      </c>
      <c r="H772" s="1">
        <v>2.0883013E9</v>
      </c>
      <c r="I772" s="1">
        <v>4.0</v>
      </c>
      <c r="J772" s="1" t="s">
        <v>19</v>
      </c>
      <c r="K772" s="2" t="s">
        <v>20</v>
      </c>
      <c r="L772" s="4">
        <v>2021.0</v>
      </c>
      <c r="M772" s="5">
        <v>4.76</v>
      </c>
      <c r="N772" s="6" t="str">
        <f t="shared" si="1"/>
        <v>2088301300</v>
      </c>
      <c r="O772" s="8">
        <v>7.326909807E9</v>
      </c>
      <c r="P772" s="8" t="str">
        <f t="shared" si="2"/>
        <v>ПРОСТАВКА СТАЛЬНАЯ, ВНЕШ ДИАМ. 58 ММ, ВНУТР ДИАМ. 50 ММ, ВЫСОТА 26 ММ., СПОСОБ ИЗГОТОВЛЕНИЯ - ТОЧЕНИЕ, ДЛЯ УСТАНОВКИ НАПРАВЛЯЮЩЕГО РОЛИКА ДИСКА В СТАНКЕ ДЛЯ НАВИВКИ ЦИЛИНДРИЧЕСКИХ КАРКАСОВ</v>
      </c>
    </row>
    <row r="773" ht="15.75" customHeight="1">
      <c r="A773" s="1">
        <v>2.08830137E9</v>
      </c>
      <c r="B773" s="2">
        <v>7.326909807E9</v>
      </c>
      <c r="C773" s="3" t="s">
        <v>1185</v>
      </c>
      <c r="D773" s="3" t="s">
        <v>1186</v>
      </c>
      <c r="E773" s="3" t="s">
        <v>1187</v>
      </c>
      <c r="F773" s="3" t="s">
        <v>17</v>
      </c>
      <c r="G773" s="3" t="s">
        <v>18</v>
      </c>
      <c r="H773" s="1">
        <v>2.08830137E9</v>
      </c>
      <c r="I773" s="1">
        <v>1.0</v>
      </c>
      <c r="J773" s="1" t="s">
        <v>19</v>
      </c>
      <c r="K773" s="2" t="s">
        <v>20</v>
      </c>
      <c r="L773" s="4">
        <v>2019.0</v>
      </c>
      <c r="M773" s="5">
        <v>2.52</v>
      </c>
      <c r="N773" s="6" t="str">
        <f t="shared" si="1"/>
        <v>2088301370</v>
      </c>
      <c r="O773" s="8">
        <v>7.326909807E9</v>
      </c>
      <c r="P773" s="8" t="str">
        <f t="shared" si="2"/>
        <v> РАСПОРКА DE=48.300 DI=42.500 H=44.100.ПРЕДСТАВЛЯЕТ СОБОЙ ЦИЛИНДР. МАТЕРИАЛ СТАЛЬ, ТОЧЕНИЕ</v>
      </c>
    </row>
    <row r="774" ht="15.75" customHeight="1">
      <c r="A774" s="1">
        <v>2.08830138E9</v>
      </c>
      <c r="B774" s="2">
        <v>8.483908909E9</v>
      </c>
      <c r="C774" s="3" t="s">
        <v>1188</v>
      </c>
      <c r="D774" s="3" t="s">
        <v>1189</v>
      </c>
      <c r="E774" s="3" t="s">
        <v>1190</v>
      </c>
      <c r="F774" s="3" t="s">
        <v>17</v>
      </c>
      <c r="G774" s="3" t="s">
        <v>18</v>
      </c>
      <c r="H774" s="1">
        <v>2.08830138E9</v>
      </c>
      <c r="I774" s="1">
        <v>2.0</v>
      </c>
      <c r="J774" s="1" t="s">
        <v>19</v>
      </c>
      <c r="K774" s="2" t="s">
        <v>20</v>
      </c>
      <c r="L774" s="4">
        <v>2019.0</v>
      </c>
      <c r="M774" s="5">
        <v>85.68</v>
      </c>
      <c r="N774" s="6" t="str">
        <f t="shared" si="1"/>
        <v>2088301380</v>
      </c>
      <c r="O774" s="8">
        <v>8.483908909E9</v>
      </c>
      <c r="P774" s="8" t="str">
        <f t="shared" si="2"/>
        <v>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v>
      </c>
    </row>
    <row r="775" ht="15.75" customHeight="1">
      <c r="A775" s="1">
        <v>2.088301651E9</v>
      </c>
      <c r="B775" s="2">
        <v>7.318163009E9</v>
      </c>
      <c r="C775" s="3" t="s">
        <v>1191</v>
      </c>
      <c r="D775" s="3" t="s">
        <v>1192</v>
      </c>
      <c r="E775" s="3" t="s">
        <v>1193</v>
      </c>
      <c r="F775" s="3" t="s">
        <v>17</v>
      </c>
      <c r="G775" s="3" t="s">
        <v>18</v>
      </c>
      <c r="H775" s="1">
        <v>2.088301651E9</v>
      </c>
      <c r="I775" s="1">
        <v>3.0</v>
      </c>
      <c r="J775" s="1" t="s">
        <v>19</v>
      </c>
      <c r="K775" s="2" t="s">
        <v>20</v>
      </c>
      <c r="L775" s="4">
        <v>2020.0</v>
      </c>
      <c r="M775" s="5">
        <v>203.84</v>
      </c>
      <c r="N775" s="6" t="str">
        <f t="shared" si="1"/>
        <v>2088301651</v>
      </c>
      <c r="O775" s="8">
        <v>7.318163009E9</v>
      </c>
      <c r="P775"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6" ht="15.75" customHeight="1">
      <c r="A776" s="1">
        <v>2.088301651E9</v>
      </c>
      <c r="B776" s="2">
        <v>7.318163009E9</v>
      </c>
      <c r="C776" s="3" t="s">
        <v>1191</v>
      </c>
      <c r="D776" s="3" t="s">
        <v>1192</v>
      </c>
      <c r="E776" s="3" t="s">
        <v>1193</v>
      </c>
      <c r="F776" s="3" t="s">
        <v>17</v>
      </c>
      <c r="G776" s="3" t="s">
        <v>18</v>
      </c>
      <c r="H776" s="1">
        <v>2.088301651E9</v>
      </c>
      <c r="I776" s="1">
        <v>2.0</v>
      </c>
      <c r="J776" s="1" t="s">
        <v>19</v>
      </c>
      <c r="K776" s="2" t="s">
        <v>20</v>
      </c>
      <c r="L776" s="4">
        <v>2020.0</v>
      </c>
      <c r="M776" s="5">
        <v>203.84</v>
      </c>
      <c r="N776" s="6" t="str">
        <f t="shared" si="1"/>
        <v>2088301651</v>
      </c>
      <c r="O776" s="8">
        <v>7.318163009E9</v>
      </c>
      <c r="P776"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7" ht="15.75" customHeight="1">
      <c r="A777" s="1">
        <v>2.088301651E9</v>
      </c>
      <c r="B777" s="2">
        <v>7.318163009E9</v>
      </c>
      <c r="C777" s="3" t="s">
        <v>1194</v>
      </c>
      <c r="D777" s="3" t="s">
        <v>1192</v>
      </c>
      <c r="E777" s="3" t="s">
        <v>1193</v>
      </c>
      <c r="F777" s="3" t="s">
        <v>17</v>
      </c>
      <c r="G777" s="3" t="s">
        <v>18</v>
      </c>
      <c r="H777" s="1">
        <v>2.088301651E9</v>
      </c>
      <c r="I777" s="1">
        <v>2.0</v>
      </c>
      <c r="J777" s="1" t="s">
        <v>19</v>
      </c>
      <c r="K777" s="2" t="s">
        <v>20</v>
      </c>
      <c r="L777" s="4">
        <v>2020.0</v>
      </c>
      <c r="M777" s="5">
        <v>203.84</v>
      </c>
      <c r="N777" s="6" t="str">
        <f t="shared" si="1"/>
        <v>2088301651</v>
      </c>
      <c r="O777" s="8">
        <v>7.318163009E9</v>
      </c>
      <c r="P777"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8" ht="15.75" customHeight="1">
      <c r="A778" s="1">
        <v>2.08831436E9</v>
      </c>
      <c r="B778" s="2">
        <v>7.326909807E9</v>
      </c>
      <c r="C778" s="3" t="s">
        <v>1195</v>
      </c>
      <c r="D778" s="3" t="s">
        <v>1196</v>
      </c>
      <c r="E778" s="3" t="s">
        <v>1197</v>
      </c>
      <c r="F778" s="3" t="s">
        <v>17</v>
      </c>
      <c r="G778" s="3" t="s">
        <v>18</v>
      </c>
      <c r="H778" s="1">
        <v>2.08831436E9</v>
      </c>
      <c r="I778" s="1">
        <v>20.0</v>
      </c>
      <c r="J778" s="1" t="s">
        <v>19</v>
      </c>
      <c r="K778" s="2" t="s">
        <v>20</v>
      </c>
      <c r="L778" s="4">
        <v>2020.0</v>
      </c>
      <c r="M778" s="5">
        <v>37.66</v>
      </c>
      <c r="N778" s="6" t="str">
        <f t="shared" si="1"/>
        <v>2088314360</v>
      </c>
      <c r="O778" s="8">
        <v>7.326909807E9</v>
      </c>
      <c r="P778" s="8" t="str">
        <f t="shared" si="2"/>
        <v>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v>
      </c>
    </row>
    <row r="779" ht="15.75" customHeight="1">
      <c r="A779" s="1">
        <v>2.08831517E9</v>
      </c>
      <c r="B779" s="2">
        <v>7.3181589E9</v>
      </c>
      <c r="C779" s="3" t="s">
        <v>1198</v>
      </c>
      <c r="D779" s="3" t="s">
        <v>1199</v>
      </c>
      <c r="E779" s="3" t="s">
        <v>1200</v>
      </c>
      <c r="F779" s="3" t="s">
        <v>17</v>
      </c>
      <c r="G779" s="3" t="s">
        <v>18</v>
      </c>
      <c r="H779" s="1">
        <v>2.08831517E9</v>
      </c>
      <c r="I779" s="1">
        <v>10.0</v>
      </c>
      <c r="J779" s="1" t="s">
        <v>19</v>
      </c>
      <c r="K779" s="2" t="s">
        <v>20</v>
      </c>
      <c r="L779" s="4">
        <v>2019.0</v>
      </c>
      <c r="M779" s="5">
        <v>6.24</v>
      </c>
      <c r="N779" s="6" t="str">
        <f t="shared" si="1"/>
        <v>2088315170</v>
      </c>
      <c r="O779" s="8">
        <v>7.3181589E9</v>
      </c>
      <c r="P779" s="8" t="str">
        <f t="shared" si="2"/>
        <v>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v>
      </c>
    </row>
    <row r="780" ht="15.75" customHeight="1">
      <c r="A780" s="1">
        <v>2.0883171E9</v>
      </c>
      <c r="B780" s="2">
        <v>7.326909807E9</v>
      </c>
      <c r="C780" s="3" t="s">
        <v>1201</v>
      </c>
      <c r="D780" s="3"/>
      <c r="E780" s="3" t="s">
        <v>1202</v>
      </c>
      <c r="F780" s="3" t="s">
        <v>17</v>
      </c>
      <c r="G780" s="3" t="s">
        <v>18</v>
      </c>
      <c r="H780" s="1">
        <v>2.0883171E9</v>
      </c>
      <c r="I780" s="1">
        <v>4.0</v>
      </c>
      <c r="J780" s="1" t="s">
        <v>35</v>
      </c>
      <c r="K780" s="2" t="s">
        <v>20</v>
      </c>
      <c r="L780" s="4">
        <v>2020.0</v>
      </c>
      <c r="M780" s="5">
        <v>58.24</v>
      </c>
      <c r="N780" s="6" t="str">
        <f t="shared" si="1"/>
        <v>2088317100</v>
      </c>
      <c r="O780" s="8">
        <v>7.326909807E9</v>
      </c>
      <c r="P780" s="8" t="str">
        <f t="shared" si="2"/>
        <v>ВТУЛКА СТАЛЬНАЯ. ТОЧЕНИЕ, СВЕРЛЕНИЕ. ДИАМ ВНУТР 54 ММ, ДИАМ ВНЕШ 58 ММ, ДЛИНА 60 ММ.</v>
      </c>
    </row>
    <row r="781" ht="15.75" customHeight="1">
      <c r="A781" s="1">
        <v>2.08831712E9</v>
      </c>
      <c r="B781" s="2">
        <v>7.326909807E9</v>
      </c>
      <c r="C781" s="3" t="s">
        <v>1203</v>
      </c>
      <c r="D781" s="3"/>
      <c r="E781" s="3" t="s">
        <v>1204</v>
      </c>
      <c r="F781" s="3" t="s">
        <v>17</v>
      </c>
      <c r="G781" s="3" t="s">
        <v>18</v>
      </c>
      <c r="H781" s="1">
        <v>2.08831712E9</v>
      </c>
      <c r="I781" s="1">
        <v>2.0</v>
      </c>
      <c r="J781" s="1" t="s">
        <v>35</v>
      </c>
      <c r="K781" s="2" t="s">
        <v>20</v>
      </c>
      <c r="L781" s="4">
        <v>2020.0</v>
      </c>
      <c r="M781" s="5">
        <v>582.4</v>
      </c>
      <c r="N781" s="6" t="str">
        <f t="shared" si="1"/>
        <v>2088317120</v>
      </c>
      <c r="O781" s="8">
        <v>7.326909807E9</v>
      </c>
      <c r="P781" s="8" t="str">
        <f t="shared" si="2"/>
        <v>ВТУЛКА СТАЛЬНАЯ С ПРЯМОУГОЛЬНЫМ СЕЧЕНИЕМ РАБОЧЕГО ОБЪЕМА. ИСПОЛЬЗУЕТСЯ ДЛЯ СВАРКИ КВАДРАТНОГО КАРКАСА СО СДВОЕННОЙ АРМАТРОЙ.ИМЕЕТ ПРАВЫЙ НАКЛОН РАБОЧЕГО ОБЪЕМА. СТАЛЬ. СВАРНАЯ КОНСТРУКЦИЯ. РЕЗКА, ГИБКА, ФРЕЗЕРОВАНИЕ. СТАНОК ДЛЯ СВАРКИ КАРКАСОВ CM PRO 1600</v>
      </c>
    </row>
    <row r="782" ht="15.75" customHeight="1">
      <c r="A782" s="1">
        <v>2.08831713E9</v>
      </c>
      <c r="B782" s="2">
        <v>7.326909807E9</v>
      </c>
      <c r="C782" s="3" t="s">
        <v>1203</v>
      </c>
      <c r="D782" s="3"/>
      <c r="E782" s="3" t="s">
        <v>1205</v>
      </c>
      <c r="F782" s="3" t="s">
        <v>17</v>
      </c>
      <c r="G782" s="3" t="s">
        <v>18</v>
      </c>
      <c r="H782" s="1">
        <v>2.08831713E9</v>
      </c>
      <c r="I782" s="1">
        <v>2.0</v>
      </c>
      <c r="J782" s="1" t="s">
        <v>35</v>
      </c>
      <c r="K782" s="2" t="s">
        <v>20</v>
      </c>
      <c r="L782" s="4">
        <v>2020.0</v>
      </c>
      <c r="M782" s="5">
        <v>582.4</v>
      </c>
      <c r="N782" s="6" t="str">
        <f t="shared" si="1"/>
        <v>2088317130</v>
      </c>
      <c r="O782" s="8">
        <v>7.326909807E9</v>
      </c>
      <c r="P782" s="8" t="str">
        <f t="shared" si="2"/>
        <v>ВТУЛКА СТАЛЬНАЯ С ПРЯМОУГОЛЬНЫМ СЕЧЕНИЕМ РАБОЧЕГО ОБЪЕМА. ИСПОЛЬЗУЕТСЯ ДЛЯ СВАРКИ КВАДРАТНОГО КАРКАСА СО СДВОЕННОЙ АРМАТРОЙ.ИМЕЕТ ЛЕВЫЙ НАКЛОН РАБОЧЕГО ОБЪЕМА. СТАЛЬ. СВАРНАЯ КОНСТРУКЦИЯ. РЕЗКА, ГИБКА, ФРЕЗЕРОВАНИЕ. СТАНОК ДЛЯ СВАРКИ КАРКАСОВ CM PRO 1600</v>
      </c>
    </row>
    <row r="783" ht="15.75" customHeight="1">
      <c r="A783" s="1">
        <v>2.08831716E9</v>
      </c>
      <c r="B783" s="2">
        <v>7.326909807E9</v>
      </c>
      <c r="C783" s="3" t="s">
        <v>1206</v>
      </c>
      <c r="D783" s="3"/>
      <c r="E783" s="3" t="s">
        <v>1207</v>
      </c>
      <c r="F783" s="3" t="s">
        <v>17</v>
      </c>
      <c r="G783" s="3" t="s">
        <v>18</v>
      </c>
      <c r="H783" s="1">
        <v>2.08831716E9</v>
      </c>
      <c r="I783" s="1">
        <v>2.0</v>
      </c>
      <c r="J783" s="1" t="s">
        <v>35</v>
      </c>
      <c r="K783" s="2" t="s">
        <v>20</v>
      </c>
      <c r="L783" s="4">
        <v>2020.0</v>
      </c>
      <c r="M783" s="5">
        <v>125.44</v>
      </c>
      <c r="N783" s="6" t="str">
        <f t="shared" si="1"/>
        <v>2088317160</v>
      </c>
      <c r="O783" s="8">
        <v>7.326909807E9</v>
      </c>
      <c r="P783" s="8" t="str">
        <f t="shared" si="2"/>
        <v>СТАЛЬНАЯ ПЛАСТИНА. ФИКСИРУЕТ И СТЯГИВАЕТ МЕЖДУ СОБОЙ ВТУЛКИ ПРОТЯЖКИ АРМАТУРЫ. СТАЛЬ, РЕЗКА, СВЕРЛЕНИЕ, ФРЕЗЕРОВАНИЕ, НАРЕЗАНИЕ РЕЗЬБЫ. СТАНОК ДЛЯ СВАРКИ КАРКАСОВ CM PRO 1600</v>
      </c>
    </row>
    <row r="784" ht="15.75" customHeight="1">
      <c r="A784" s="1">
        <v>2.08831717E9</v>
      </c>
      <c r="B784" s="2">
        <v>7.326909807E9</v>
      </c>
      <c r="C784" s="3" t="s">
        <v>1208</v>
      </c>
      <c r="D784" s="3"/>
      <c r="E784" s="3" t="s">
        <v>1209</v>
      </c>
      <c r="F784" s="3" t="s">
        <v>17</v>
      </c>
      <c r="G784" s="3" t="s">
        <v>18</v>
      </c>
      <c r="H784" s="1">
        <v>2.08831717E9</v>
      </c>
      <c r="I784" s="1">
        <v>2.0</v>
      </c>
      <c r="J784" s="1" t="s">
        <v>35</v>
      </c>
      <c r="K784" s="2" t="s">
        <v>20</v>
      </c>
      <c r="L784" s="4">
        <v>2020.0</v>
      </c>
      <c r="M784" s="5">
        <v>246.4</v>
      </c>
      <c r="N784" s="6" t="str">
        <f t="shared" si="1"/>
        <v>2088317170</v>
      </c>
      <c r="O784" s="8">
        <v>7.326909807E9</v>
      </c>
      <c r="P784" s="8" t="str">
        <f t="shared" si="2"/>
        <v>СВАРНАЯ КОНСТРУКЦИЯ. СТАЛЬ. ИСПОЛЬЗУЕТСЯ ДЛЯ ОПОРЫ АРМАТУРЫ В ПРОЦЕССЕ ПРОИЗВОДСТВА КАРКАСА. СВАРКА, РЕЗКА, СВЕРЛЕНИЕ, ФРЕЗЕРОВАНИЕ. СТАНОК ДЛЯ СВАРКИ КАРКАСОВ CM PRO 1600</v>
      </c>
    </row>
    <row r="785" ht="15.75" customHeight="1">
      <c r="A785" s="1">
        <v>2.08831718E9</v>
      </c>
      <c r="B785" s="2">
        <v>7.326909807E9</v>
      </c>
      <c r="C785" s="3" t="s">
        <v>1210</v>
      </c>
      <c r="D785" s="3"/>
      <c r="E785" s="3" t="s">
        <v>1211</v>
      </c>
      <c r="F785" s="3" t="s">
        <v>17</v>
      </c>
      <c r="G785" s="3" t="s">
        <v>18</v>
      </c>
      <c r="H785" s="1">
        <v>2.08831718E9</v>
      </c>
      <c r="I785" s="1">
        <v>2.0</v>
      </c>
      <c r="J785" s="1" t="s">
        <v>35</v>
      </c>
      <c r="K785" s="2" t="s">
        <v>20</v>
      </c>
      <c r="L785" s="4">
        <v>2020.0</v>
      </c>
      <c r="M785" s="5">
        <v>147.84</v>
      </c>
      <c r="N785" s="6" t="str">
        <f t="shared" si="1"/>
        <v>2088317180</v>
      </c>
      <c r="O785" s="8">
        <v>7.326909807E9</v>
      </c>
      <c r="P785" s="8" t="str">
        <f t="shared" si="2"/>
        <v>ШАРНИР ДЛЯ ФИКСАЦИИ ЦЕНТРИРУЮЩЕЙ ОПОРЫ НА МЕРНОЙ ПЛАТИНЕ НА МАСТЕР-ДИСКЕ. СТАЛЬ. ФРЕЗЕРОВАНИЕ. СВЕРЛЕНИЕ.</v>
      </c>
    </row>
    <row r="786" ht="15.75" customHeight="1">
      <c r="A786" s="1">
        <v>2.08831719E9</v>
      </c>
      <c r="B786" s="2">
        <v>7.326909807E9</v>
      </c>
      <c r="C786" s="3" t="s">
        <v>1212</v>
      </c>
      <c r="D786" s="3"/>
      <c r="E786" s="3" t="s">
        <v>1213</v>
      </c>
      <c r="F786" s="3" t="s">
        <v>17</v>
      </c>
      <c r="G786" s="3" t="s">
        <v>18</v>
      </c>
      <c r="H786" s="1">
        <v>2.08831719E9</v>
      </c>
      <c r="I786" s="1">
        <v>2.0</v>
      </c>
      <c r="J786" s="1" t="s">
        <v>35</v>
      </c>
      <c r="K786" s="2" t="s">
        <v>20</v>
      </c>
      <c r="L786" s="4">
        <v>2020.0</v>
      </c>
      <c r="M786" s="5">
        <v>170.24</v>
      </c>
      <c r="N786" s="6" t="str">
        <f t="shared" si="1"/>
        <v>2088317190</v>
      </c>
      <c r="O786" s="8">
        <v>7.326909807E9</v>
      </c>
      <c r="P786" s="8" t="str">
        <f t="shared" si="2"/>
        <v>V-ОБРАЗНАЯ СТАЛЬНАЯ ДЕТАЛЬ. РЕЗКА, ГИБКА, СВЕРЛЕНИЕ, НАРЕЗАНИЕ РЕЗЬБЫ, СВАРКА. УСТАНАВЛИВАЕТСЯ НА ШАРНИР. ИСПОЛЬЗУЕТСЯ ДЛЯ ПОДДЕРЖКИ ВТУЛКИ ПРОТЯЖКИ МАСТЕР-ДИСКА ВО ВРЕМЯ НАЛАДКИ СТАНКА</v>
      </c>
    </row>
    <row r="787" ht="15.75" customHeight="1">
      <c r="A787" s="1">
        <v>2.0883172E9</v>
      </c>
      <c r="B787" s="2">
        <v>7.326909807E9</v>
      </c>
      <c r="C787" s="3" t="s">
        <v>1214</v>
      </c>
      <c r="D787" s="3"/>
      <c r="E787" s="3" t="s">
        <v>1215</v>
      </c>
      <c r="F787" s="3" t="s">
        <v>17</v>
      </c>
      <c r="G787" s="3" t="s">
        <v>18</v>
      </c>
      <c r="H787" s="1">
        <v>2.0883172E9</v>
      </c>
      <c r="I787" s="1">
        <v>2.0</v>
      </c>
      <c r="J787" s="1" t="s">
        <v>35</v>
      </c>
      <c r="K787" s="2" t="s">
        <v>20</v>
      </c>
      <c r="L787" s="4">
        <v>2020.0</v>
      </c>
      <c r="M787" s="5">
        <v>112.0</v>
      </c>
      <c r="N787" s="6" t="str">
        <f t="shared" si="1"/>
        <v>2088317200</v>
      </c>
      <c r="O787" s="8">
        <v>7.326909807E9</v>
      </c>
      <c r="P787" s="8" t="str">
        <f t="shared" si="2"/>
        <v>ШАРНИР ДЛЯ ФИКСАЦИИ ЦЕНТРИРУЮЩЕЙ ОПОРЫ НА МЕРНОЙ ПЛАТИНЕ ДЛЯ ВЕДОМОГО ДИСКА СТАНКА. СТАЛЬ. ФРЕЗЕРОВАНИЕ. СВЕРЛЕНИЕ.</v>
      </c>
    </row>
    <row r="788" ht="15.75" customHeight="1">
      <c r="A788" s="1">
        <v>2.08831721E9</v>
      </c>
      <c r="B788" s="2">
        <v>7.326909807E9</v>
      </c>
      <c r="C788" s="3" t="s">
        <v>1216</v>
      </c>
      <c r="D788" s="3"/>
      <c r="E788" s="3" t="s">
        <v>1217</v>
      </c>
      <c r="F788" s="3" t="s">
        <v>17</v>
      </c>
      <c r="G788" s="3" t="s">
        <v>18</v>
      </c>
      <c r="H788" s="1">
        <v>2.08831721E9</v>
      </c>
      <c r="I788" s="1">
        <v>2.0</v>
      </c>
      <c r="J788" s="1" t="s">
        <v>35</v>
      </c>
      <c r="K788" s="2" t="s">
        <v>20</v>
      </c>
      <c r="L788" s="4">
        <v>2020.0</v>
      </c>
      <c r="M788" s="5">
        <v>143.36</v>
      </c>
      <c r="N788" s="6" t="str">
        <f t="shared" si="1"/>
        <v>2088317210</v>
      </c>
      <c r="O788" s="8">
        <v>7.326909807E9</v>
      </c>
      <c r="P788" s="8" t="str">
        <f t="shared" si="2"/>
        <v>V-ОБРАЗНАЯ СТАЛЬНАЯ ДЕТАЛЬ. РЕЗКА, ГИБКА, СВЕРЛЕНИЕ, НАРЕЗАНИЕ РЕЗЬБЫ, СВАРКА. УСТАНАВЛИВАЕТСЯ НА ШАРНИР. ИСПОЛЬЗУЕТСЯ ДЛЯ ПОДДЕРЖКИ ВТУЛКИ ПРОТЯЖКИ ВЕДОМОГО ДИСКА ВО ВРЕМЯ НАЛАДКИ СТАНКА</v>
      </c>
    </row>
    <row r="789" ht="15.75" customHeight="1">
      <c r="A789" s="1">
        <v>2.08850801E9</v>
      </c>
      <c r="B789" s="2">
        <v>7.326909807E9</v>
      </c>
      <c r="C789" s="3" t="s">
        <v>1218</v>
      </c>
      <c r="D789" s="3" t="s">
        <v>1219</v>
      </c>
      <c r="E789" s="3" t="s">
        <v>1220</v>
      </c>
      <c r="F789" s="3" t="s">
        <v>17</v>
      </c>
      <c r="G789" s="3" t="s">
        <v>18</v>
      </c>
      <c r="H789" s="1">
        <v>2.08850801E9</v>
      </c>
      <c r="I789" s="1">
        <v>1.0</v>
      </c>
      <c r="J789" s="1" t="s">
        <v>19</v>
      </c>
      <c r="K789" s="2" t="s">
        <v>20</v>
      </c>
      <c r="L789" s="4">
        <v>2019.0</v>
      </c>
      <c r="M789" s="5">
        <v>49.32</v>
      </c>
      <c r="N789" s="6" t="str">
        <f t="shared" si="1"/>
        <v>2088508010</v>
      </c>
      <c r="O789" s="8">
        <v>7.326909807E9</v>
      </c>
      <c r="P789" s="8" t="str">
        <f t="shared" si="2"/>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row>
    <row r="790" ht="15.75" customHeight="1">
      <c r="A790" s="1">
        <v>2.08850801E9</v>
      </c>
      <c r="B790" s="2">
        <v>7.326909807E9</v>
      </c>
      <c r="C790" s="3" t="s">
        <v>1218</v>
      </c>
      <c r="D790" s="3" t="s">
        <v>1219</v>
      </c>
      <c r="E790" s="3" t="s">
        <v>1220</v>
      </c>
      <c r="F790" s="3" t="s">
        <v>17</v>
      </c>
      <c r="G790" s="3" t="s">
        <v>18</v>
      </c>
      <c r="H790" s="1">
        <v>2.08850801E9</v>
      </c>
      <c r="I790" s="1">
        <v>1.0</v>
      </c>
      <c r="J790" s="1" t="s">
        <v>19</v>
      </c>
      <c r="K790" s="2" t="s">
        <v>20</v>
      </c>
      <c r="L790" s="4">
        <v>2019.0</v>
      </c>
      <c r="M790" s="5">
        <v>57.54</v>
      </c>
      <c r="N790" s="6" t="str">
        <f t="shared" si="1"/>
        <v>2088508010</v>
      </c>
      <c r="O790" s="8">
        <v>7.326909807E9</v>
      </c>
      <c r="P790" s="8" t="str">
        <f t="shared" si="2"/>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row>
    <row r="791" ht="15.75" customHeight="1">
      <c r="A791" s="1">
        <v>2.0887051E9</v>
      </c>
      <c r="B791" s="2">
        <v>8.483908909E9</v>
      </c>
      <c r="C791" s="3" t="s">
        <v>1221</v>
      </c>
      <c r="D791" s="3" t="s">
        <v>1222</v>
      </c>
      <c r="E791" s="3" t="s">
        <v>1223</v>
      </c>
      <c r="F791" s="3" t="s">
        <v>17</v>
      </c>
      <c r="G791" s="3" t="s">
        <v>18</v>
      </c>
      <c r="H791" s="1">
        <v>2.0887051E9</v>
      </c>
      <c r="I791" s="1">
        <v>2.0</v>
      </c>
      <c r="J791" s="1" t="s">
        <v>19</v>
      </c>
      <c r="K791" s="2" t="s">
        <v>20</v>
      </c>
      <c r="L791" s="4">
        <v>2020.0</v>
      </c>
      <c r="M791" s="5">
        <v>153.72</v>
      </c>
      <c r="N791" s="6" t="str">
        <f t="shared" si="1"/>
        <v>2088705100</v>
      </c>
      <c r="O791" s="8">
        <v>8.483908909E9</v>
      </c>
      <c r="P791" s="8" t="str">
        <f t="shared" si="2"/>
        <v>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row>
    <row r="792" ht="15.75" customHeight="1">
      <c r="A792" s="1">
        <v>2.08870512E9</v>
      </c>
      <c r="B792" s="2">
        <v>7.315119E9</v>
      </c>
      <c r="C792" s="3" t="s">
        <v>1224</v>
      </c>
      <c r="D792" s="3" t="s">
        <v>1225</v>
      </c>
      <c r="E792" s="3" t="s">
        <v>1226</v>
      </c>
      <c r="F792" s="3" t="s">
        <v>17</v>
      </c>
      <c r="G792" s="3" t="s">
        <v>18</v>
      </c>
      <c r="H792" s="1">
        <v>2.08870512E9</v>
      </c>
      <c r="I792" s="1">
        <v>2.0</v>
      </c>
      <c r="J792" s="1" t="s">
        <v>19</v>
      </c>
      <c r="K792" s="2" t="s">
        <v>20</v>
      </c>
      <c r="L792" s="4">
        <v>2020.0</v>
      </c>
      <c r="M792" s="5">
        <v>98.0</v>
      </c>
      <c r="N792" s="6" t="str">
        <f t="shared" si="1"/>
        <v>2088705120</v>
      </c>
      <c r="O792" s="8">
        <v>7.315119E9</v>
      </c>
      <c r="P792" s="8" t="str">
        <f t="shared" si="2"/>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row>
    <row r="793" ht="15.75" customHeight="1">
      <c r="A793" s="1">
        <v>2.08870804E9</v>
      </c>
      <c r="B793" s="2">
        <v>8.46694E9</v>
      </c>
      <c r="C793" s="3" t="s">
        <v>1227</v>
      </c>
      <c r="D793" s="3" t="s">
        <v>1228</v>
      </c>
      <c r="E793" s="3" t="s">
        <v>1229</v>
      </c>
      <c r="F793" s="3" t="s">
        <v>17</v>
      </c>
      <c r="G793" s="3" t="s">
        <v>18</v>
      </c>
      <c r="H793" s="1">
        <v>2.08870804E9</v>
      </c>
      <c r="I793" s="1">
        <v>1.0</v>
      </c>
      <c r="J793" s="1" t="s">
        <v>19</v>
      </c>
      <c r="K793" s="2" t="s">
        <v>20</v>
      </c>
      <c r="L793" s="4">
        <v>2019.0</v>
      </c>
      <c r="M793" s="5">
        <v>122.99</v>
      </c>
      <c r="N793" s="6" t="str">
        <f t="shared" si="1"/>
        <v>2088708040</v>
      </c>
      <c r="O793" s="8">
        <v>8.46694E9</v>
      </c>
      <c r="P793" s="8" t="str">
        <f t="shared" si="2"/>
        <v>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v>
      </c>
    </row>
    <row r="794" ht="15.75" customHeight="1">
      <c r="A794" s="1">
        <v>2.08880202E9</v>
      </c>
      <c r="B794" s="2">
        <v>3.926909709E9</v>
      </c>
      <c r="C794" s="3" t="s">
        <v>1230</v>
      </c>
      <c r="D794" s="3" t="s">
        <v>1231</v>
      </c>
      <c r="E794" s="3" t="s">
        <v>1232</v>
      </c>
      <c r="F794" s="3" t="s">
        <v>17</v>
      </c>
      <c r="G794" s="3" t="s">
        <v>18</v>
      </c>
      <c r="H794" s="1">
        <v>2.08880202E9</v>
      </c>
      <c r="I794" s="1">
        <v>8.0</v>
      </c>
      <c r="J794" s="1" t="s">
        <v>35</v>
      </c>
      <c r="K794" s="2" t="s">
        <v>20</v>
      </c>
      <c r="L794" s="4">
        <v>2021.0</v>
      </c>
      <c r="M794" s="5">
        <v>34.86</v>
      </c>
      <c r="N794" s="6" t="str">
        <f t="shared" si="1"/>
        <v>2088802020</v>
      </c>
      <c r="O794" s="8">
        <v>3.926909709E9</v>
      </c>
      <c r="P794" s="8" t="str">
        <f t="shared" si="2"/>
        <v>РОЛИК ПЛАСТИКОВЫЙ (ПВХ) ДИАМ. ВНЕШНИЙ: 100 ММ, ВНУТР.: 44 ММ. ИСПОЛЬЗУЕТСЯ ДЛЯ ОПОРЫ ПОДВИЖНОЙ ЧАСТИ СТАНКА НА НЕПОДВИЖНУЮ ВО ВРЕМЯ ВРАЩЕНИЯ КАРКАСА.</v>
      </c>
    </row>
    <row r="795" ht="15.75" customHeight="1">
      <c r="A795" s="1">
        <v>2.08880202E9</v>
      </c>
      <c r="B795" s="2">
        <v>3.926909709E9</v>
      </c>
      <c r="C795" s="3" t="s">
        <v>1230</v>
      </c>
      <c r="D795" s="3" t="s">
        <v>1231</v>
      </c>
      <c r="E795" s="3" t="s">
        <v>1233</v>
      </c>
      <c r="F795" s="3" t="s">
        <v>17</v>
      </c>
      <c r="G795" s="3" t="s">
        <v>18</v>
      </c>
      <c r="H795" s="1">
        <v>2.08880202E9</v>
      </c>
      <c r="I795" s="1">
        <v>14.0</v>
      </c>
      <c r="J795" s="1" t="s">
        <v>35</v>
      </c>
      <c r="K795" s="2" t="s">
        <v>20</v>
      </c>
      <c r="L795" s="4">
        <v>2021.0</v>
      </c>
      <c r="M795" s="5">
        <v>34.86</v>
      </c>
      <c r="N795" s="6" t="str">
        <f t="shared" si="1"/>
        <v>2088802020</v>
      </c>
      <c r="O795" s="8">
        <v>3.926909709E9</v>
      </c>
      <c r="P795" s="8" t="str">
        <f t="shared" si="2"/>
        <v>РОЛИК ПЛАСТИКОВЫЙ (ПВХ) ДИАМ. ВНЕШНИЙ: 100 ММ, ВНУТР.: 44 ММ. В КОМПЛЕКТЕ С 18 ВИНТАМИ. ИСПОЛЬЗУЕТСЯ ДЛЯ ОПОРЫ ПОДВИЖНОЙ ЧАСТИ СТАНКА НА НЕПОДВИЖНУЮ ВО ВРЕМЯ ВРАЩЕНИЯ КАРКАСА.</v>
      </c>
    </row>
    <row r="796" ht="15.75" customHeight="1">
      <c r="A796" s="1">
        <v>2.08880202E9</v>
      </c>
      <c r="B796" s="2">
        <v>3.926909709E9</v>
      </c>
      <c r="C796" s="3" t="s">
        <v>1234</v>
      </c>
      <c r="D796" s="3" t="s">
        <v>1231</v>
      </c>
      <c r="E796" s="3" t="s">
        <v>1232</v>
      </c>
      <c r="F796" s="3" t="s">
        <v>17</v>
      </c>
      <c r="G796" s="3" t="s">
        <v>18</v>
      </c>
      <c r="H796" s="1">
        <v>2.08880202E9</v>
      </c>
      <c r="I796" s="1">
        <v>16.0</v>
      </c>
      <c r="J796" s="1" t="s">
        <v>19</v>
      </c>
      <c r="K796" s="2" t="s">
        <v>20</v>
      </c>
      <c r="L796" s="4">
        <v>2018.0</v>
      </c>
      <c r="M796" s="5">
        <v>29.8581</v>
      </c>
      <c r="N796" s="6" t="str">
        <f t="shared" si="1"/>
        <v>2088802020</v>
      </c>
      <c r="O796" s="8">
        <v>3.926909709E9</v>
      </c>
      <c r="P796" s="8" t="str">
        <f t="shared" si="2"/>
        <v>РОЛИК ПЛАСТИКОВЫЙ (ПВХ) ДИАМ. ВНЕШНИЙ: 100 ММ, ВНУТР.: 44 ММ. ИСПОЛЬЗУЕТСЯ ДЛЯ ОПОРЫ ПОДВИЖНОЙ ЧАСТИ СТАНКА НА НЕПОДВИЖНУЮ ВО ВРЕМЯ ВРАЩЕНИЯ КАРКАСА.</v>
      </c>
    </row>
    <row r="797" ht="15.75" customHeight="1">
      <c r="A797" s="1">
        <v>2.08880632E9</v>
      </c>
      <c r="B797" s="2">
        <v>8.5159E9</v>
      </c>
      <c r="C797" s="3" t="s">
        <v>1235</v>
      </c>
      <c r="D797" s="3" t="s">
        <v>1236</v>
      </c>
      <c r="E797" s="3" t="s">
        <v>1237</v>
      </c>
      <c r="F797" s="3" t="s">
        <v>17</v>
      </c>
      <c r="G797" s="3" t="s">
        <v>18</v>
      </c>
      <c r="H797" s="1">
        <v>2.08880632E9</v>
      </c>
      <c r="I797" s="1">
        <v>4.0</v>
      </c>
      <c r="J797" s="1" t="s">
        <v>19</v>
      </c>
      <c r="K797" s="2" t="s">
        <v>20</v>
      </c>
      <c r="L797" s="4">
        <v>2020.0</v>
      </c>
      <c r="M797" s="5">
        <v>224.0</v>
      </c>
      <c r="N797" s="6" t="str">
        <f t="shared" si="1"/>
        <v>2088806320</v>
      </c>
      <c r="O797" s="8">
        <v>8.5159E9</v>
      </c>
      <c r="P797" s="8" t="str">
        <f t="shared" si="2"/>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row>
    <row r="798" ht="15.75" customHeight="1">
      <c r="A798" s="1">
        <v>2.0889014E9</v>
      </c>
      <c r="B798" s="2">
        <v>8.483908909E9</v>
      </c>
      <c r="C798" s="3" t="s">
        <v>1238</v>
      </c>
      <c r="D798" s="3" t="s">
        <v>1239</v>
      </c>
      <c r="E798" s="3" t="s">
        <v>1240</v>
      </c>
      <c r="F798" s="3" t="s">
        <v>17</v>
      </c>
      <c r="G798" s="3" t="s">
        <v>18</v>
      </c>
      <c r="H798" s="1">
        <v>2.0889014E9</v>
      </c>
      <c r="I798" s="1">
        <v>2.0</v>
      </c>
      <c r="J798" s="1" t="s">
        <v>19</v>
      </c>
      <c r="K798" s="2" t="s">
        <v>20</v>
      </c>
      <c r="L798" s="4">
        <v>2020.0</v>
      </c>
      <c r="M798" s="5">
        <v>119.0</v>
      </c>
      <c r="N798" s="6" t="str">
        <f t="shared" si="1"/>
        <v>2088901400</v>
      </c>
      <c r="O798" s="8">
        <v>8.483908909E9</v>
      </c>
      <c r="P798" s="8" t="str">
        <f t="shared" si="2"/>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row>
    <row r="799" ht="15.75" customHeight="1">
      <c r="A799" s="1">
        <v>2.08890144E9</v>
      </c>
      <c r="B799" s="2">
        <v>7.326909807E9</v>
      </c>
      <c r="C799" s="3" t="s">
        <v>1241</v>
      </c>
      <c r="D799" s="3" t="s">
        <v>1242</v>
      </c>
      <c r="E799" s="3" t="s">
        <v>1243</v>
      </c>
      <c r="F799" s="3" t="s">
        <v>17</v>
      </c>
      <c r="G799" s="3" t="s">
        <v>18</v>
      </c>
      <c r="H799" s="1">
        <v>2.08890144E9</v>
      </c>
      <c r="I799" s="1">
        <v>4.0</v>
      </c>
      <c r="J799" s="1" t="s">
        <v>19</v>
      </c>
      <c r="K799" s="2" t="s">
        <v>20</v>
      </c>
      <c r="L799" s="4">
        <v>2018.0</v>
      </c>
      <c r="M799" s="5">
        <v>133.025</v>
      </c>
      <c r="N799" s="6" t="str">
        <f t="shared" si="1"/>
        <v>2088901440</v>
      </c>
      <c r="O799" s="8">
        <v>7.326909807E9</v>
      </c>
      <c r="P799" s="8" t="str">
        <f t="shared" si="2"/>
        <v>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v>
      </c>
    </row>
    <row r="800" ht="15.75" customHeight="1">
      <c r="A800" s="1">
        <v>2.08890166E9</v>
      </c>
      <c r="B800" s="2">
        <v>7.326909807E9</v>
      </c>
      <c r="C800" s="3" t="s">
        <v>1244</v>
      </c>
      <c r="D800" s="3" t="s">
        <v>1245</v>
      </c>
      <c r="E800" s="3"/>
      <c r="F800" s="3" t="s">
        <v>17</v>
      </c>
      <c r="G800" s="3" t="s">
        <v>18</v>
      </c>
      <c r="H800" s="1">
        <v>2.08890166E9</v>
      </c>
      <c r="I800" s="1">
        <v>6.0</v>
      </c>
      <c r="J800" s="1" t="s">
        <v>19</v>
      </c>
      <c r="K800" s="2" t="s">
        <v>20</v>
      </c>
      <c r="L800" s="4">
        <v>2018.0</v>
      </c>
      <c r="M800" s="5">
        <v>47.2067</v>
      </c>
      <c r="N800" s="6" t="str">
        <f t="shared" si="1"/>
        <v>2088901660</v>
      </c>
      <c r="O800" s="8">
        <v>7.326909807E9</v>
      </c>
      <c r="P800" s="8" t="str">
        <f t="shared" si="2"/>
        <v/>
      </c>
    </row>
    <row r="801" ht="15.75" customHeight="1">
      <c r="A801" s="1">
        <v>2.089003091E9</v>
      </c>
      <c r="B801" s="2">
        <v>8.483908909E9</v>
      </c>
      <c r="C801" s="3" t="s">
        <v>1246</v>
      </c>
      <c r="D801" s="3" t="s">
        <v>1247</v>
      </c>
      <c r="E801" s="3" t="s">
        <v>1248</v>
      </c>
      <c r="F801" s="3" t="s">
        <v>17</v>
      </c>
      <c r="G801" s="3" t="s">
        <v>18</v>
      </c>
      <c r="H801" s="1">
        <v>2.089003091E9</v>
      </c>
      <c r="I801" s="1">
        <v>4.0</v>
      </c>
      <c r="J801" s="1" t="s">
        <v>19</v>
      </c>
      <c r="K801" s="2" t="s">
        <v>20</v>
      </c>
      <c r="L801" s="4">
        <v>2020.0</v>
      </c>
      <c r="M801" s="5">
        <v>186.62</v>
      </c>
      <c r="N801" s="6" t="str">
        <f t="shared" si="1"/>
        <v>2089003091</v>
      </c>
      <c r="O801" s="8">
        <v>8.483908909E9</v>
      </c>
      <c r="P801" s="8" t="str">
        <f t="shared" si="2"/>
        <v>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row>
    <row r="802" ht="15.75" customHeight="1">
      <c r="A802" s="1">
        <v>2.08900327E9</v>
      </c>
      <c r="B802" s="2">
        <v>7.326909807E9</v>
      </c>
      <c r="C802" s="3" t="s">
        <v>1249</v>
      </c>
      <c r="D802" s="3" t="s">
        <v>1250</v>
      </c>
      <c r="E802" s="3" t="s">
        <v>1251</v>
      </c>
      <c r="F802" s="3" t="s">
        <v>17</v>
      </c>
      <c r="G802" s="3" t="s">
        <v>18</v>
      </c>
      <c r="H802" s="1">
        <v>2.08900327E9</v>
      </c>
      <c r="I802" s="1">
        <v>8.0</v>
      </c>
      <c r="J802" s="1" t="s">
        <v>19</v>
      </c>
      <c r="K802" s="2" t="s">
        <v>20</v>
      </c>
      <c r="L802" s="4">
        <v>2018.0</v>
      </c>
      <c r="M802" s="5">
        <v>71.755</v>
      </c>
      <c r="N802" s="6" t="str">
        <f t="shared" si="1"/>
        <v>2089003270</v>
      </c>
      <c r="O802" s="8">
        <v>7.326909807E9</v>
      </c>
      <c r="P802" s="8" t="str">
        <f t="shared" si="2"/>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v>
      </c>
    </row>
    <row r="803" ht="15.75" customHeight="1">
      <c r="A803" s="1">
        <v>2.08910101E9</v>
      </c>
      <c r="B803" s="2">
        <v>7.326909807E9</v>
      </c>
      <c r="C803" s="3" t="s">
        <v>1252</v>
      </c>
      <c r="D803" s="3" t="s">
        <v>1253</v>
      </c>
      <c r="E803" s="3" t="s">
        <v>1254</v>
      </c>
      <c r="F803" s="3" t="s">
        <v>17</v>
      </c>
      <c r="G803" s="3" t="s">
        <v>18</v>
      </c>
      <c r="H803" s="1">
        <v>2.08910101E9</v>
      </c>
      <c r="I803" s="1">
        <v>20.0</v>
      </c>
      <c r="J803" s="1" t="s">
        <v>19</v>
      </c>
      <c r="K803" s="2" t="s">
        <v>20</v>
      </c>
      <c r="L803" s="4">
        <v>2018.0</v>
      </c>
      <c r="M803" s="5">
        <v>24.0955</v>
      </c>
      <c r="N803" s="6" t="str">
        <f t="shared" si="1"/>
        <v>2089101010</v>
      </c>
      <c r="O803" s="8">
        <v>7.326909807E9</v>
      </c>
      <c r="P803" s="8" t="str">
        <f t="shared" si="2"/>
        <v>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804" ht="15.75" customHeight="1">
      <c r="A804" s="1">
        <v>2.08910102E9</v>
      </c>
      <c r="B804" s="2">
        <v>7.326909808E9</v>
      </c>
      <c r="C804" s="3" t="s">
        <v>1255</v>
      </c>
      <c r="D804" s="3" t="s">
        <v>1256</v>
      </c>
      <c r="E804" s="3" t="s">
        <v>1257</v>
      </c>
      <c r="F804" s="3" t="s">
        <v>17</v>
      </c>
      <c r="G804" s="3" t="s">
        <v>18</v>
      </c>
      <c r="H804" s="1">
        <v>2.08910102E9</v>
      </c>
      <c r="I804" s="1">
        <v>30.0</v>
      </c>
      <c r="J804" s="1" t="s">
        <v>19</v>
      </c>
      <c r="K804" s="2" t="s">
        <v>20</v>
      </c>
      <c r="L804" s="4">
        <v>2016.0</v>
      </c>
      <c r="M804" s="5">
        <v>19.95</v>
      </c>
      <c r="N804" s="6" t="str">
        <f t="shared" si="1"/>
        <v>2089101020</v>
      </c>
      <c r="O804" s="8" t="s">
        <v>1258</v>
      </c>
      <c r="P804" s="8" t="str">
        <f t="shared" si="2"/>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v>
      </c>
    </row>
    <row r="805" ht="15.75" customHeight="1">
      <c r="A805" s="1">
        <v>2.08910102E9</v>
      </c>
      <c r="B805" s="2">
        <v>7.326909807E9</v>
      </c>
      <c r="C805" s="3" t="s">
        <v>1255</v>
      </c>
      <c r="D805" s="3" t="s">
        <v>1256</v>
      </c>
      <c r="E805" s="3" t="s">
        <v>1259</v>
      </c>
      <c r="F805" s="3" t="s">
        <v>17</v>
      </c>
      <c r="G805" s="3" t="s">
        <v>18</v>
      </c>
      <c r="H805" s="1">
        <v>2.08910102E9</v>
      </c>
      <c r="I805" s="1">
        <v>20.0</v>
      </c>
      <c r="J805" s="1" t="s">
        <v>19</v>
      </c>
      <c r="K805" s="2" t="s">
        <v>20</v>
      </c>
      <c r="L805" s="4">
        <v>2018.0</v>
      </c>
      <c r="M805" s="5">
        <v>32.8585</v>
      </c>
      <c r="N805" s="6" t="str">
        <f t="shared" si="1"/>
        <v>2089101020</v>
      </c>
      <c r="O805" s="8" t="s">
        <v>1258</v>
      </c>
      <c r="P805" s="8" t="str">
        <f t="shared" si="2"/>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806" ht="15.75" customHeight="1">
      <c r="A806" s="1">
        <v>2.08910115E9</v>
      </c>
      <c r="B806" s="2">
        <v>7.326909807E9</v>
      </c>
      <c r="C806" s="3"/>
      <c r="D806" s="3"/>
      <c r="E806" s="3" t="s">
        <v>1260</v>
      </c>
      <c r="F806" s="3" t="s">
        <v>17</v>
      </c>
      <c r="G806" s="3" t="s">
        <v>18</v>
      </c>
      <c r="H806" s="1">
        <v>2.08910115E9</v>
      </c>
      <c r="I806" s="1">
        <v>1.0</v>
      </c>
      <c r="J806" s="1" t="s">
        <v>35</v>
      </c>
      <c r="K806" s="2" t="s">
        <v>20</v>
      </c>
      <c r="L806" s="4">
        <v>2021.0</v>
      </c>
      <c r="M806" s="5">
        <v>272.0</v>
      </c>
      <c r="N806" s="6" t="str">
        <f t="shared" si="1"/>
        <v>2089101150</v>
      </c>
      <c r="O806" s="8">
        <v>7.326909807E9</v>
      </c>
      <c r="P806" s="8" t="str">
        <f t="shared" si="2"/>
        <v>ВТУЛКА СТАЛЬНАЯ. ДЛИНА 640 ММ, ВНЕШ ДИАМ 58 ММ, ДИАМ ОТВЕРСТИЯ 30 ММ. СПОСОБ ИЗГОТОВЛЕНИЯ: ТОЧЕНИЕ, ФРЕЗЕРОВАНИЕ, ТЕРМООБРАБОТКА. ПРЕДСТАВЛЯЕТ СОБОЙ ТРУБУ С ОТВЕРСТИЕМ ЗАДАННОГО ДИАМЕТРА И ВЫСТУПОМ ДЛЯ ОПОРЫ АРМАТУРЫ В ПРОЦЕССЕ ПРОИЗВОДСТВА КАРКАСА. ПРЕДНАЗНАЧЕНА ДЛЯ СТАНКА ДЛЯ ВЯЗКИ ЦИЛИНДРИЧЕСКИХ СВАЙ, МОДЕЛИ: CM PRO 1600</v>
      </c>
    </row>
    <row r="807" ht="15.75" customHeight="1">
      <c r="A807" s="1">
        <v>2.08910122E9</v>
      </c>
      <c r="B807" s="2">
        <v>8.2042E9</v>
      </c>
      <c r="C807" s="3" t="s">
        <v>1261</v>
      </c>
      <c r="D807" s="3" t="s">
        <v>1262</v>
      </c>
      <c r="E807" s="3" t="s">
        <v>1263</v>
      </c>
      <c r="F807" s="3" t="s">
        <v>17</v>
      </c>
      <c r="G807" s="3" t="s">
        <v>18</v>
      </c>
      <c r="H807" s="1">
        <v>2.08910122E9</v>
      </c>
      <c r="I807" s="1">
        <v>1.0</v>
      </c>
      <c r="J807" s="1" t="s">
        <v>19</v>
      </c>
      <c r="K807" s="2" t="s">
        <v>20</v>
      </c>
      <c r="L807" s="4">
        <v>2018.0</v>
      </c>
      <c r="M807" s="5">
        <v>56.45</v>
      </c>
      <c r="N807" s="6" t="str">
        <f t="shared" si="1"/>
        <v>2089101220</v>
      </c>
      <c r="O807" s="8">
        <v>8.2042E9</v>
      </c>
      <c r="P807" s="8" t="str">
        <f t="shared" si="2"/>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v>
      </c>
    </row>
    <row r="808" ht="15.75" customHeight="1">
      <c r="A808" s="1">
        <v>2.08910122E9</v>
      </c>
      <c r="B808" s="2">
        <v>8.2042E9</v>
      </c>
      <c r="C808" s="3" t="s">
        <v>1261</v>
      </c>
      <c r="D808" s="3" t="s">
        <v>1262</v>
      </c>
      <c r="E808" s="3" t="s">
        <v>1264</v>
      </c>
      <c r="F808" s="3" t="s">
        <v>17</v>
      </c>
      <c r="G808" s="3" t="s">
        <v>18</v>
      </c>
      <c r="H808" s="1">
        <v>2.08910122E9</v>
      </c>
      <c r="I808" s="1">
        <v>1.0</v>
      </c>
      <c r="J808" s="1" t="s">
        <v>19</v>
      </c>
      <c r="K808" s="2" t="s">
        <v>20</v>
      </c>
      <c r="L808" s="4">
        <v>2018.0</v>
      </c>
      <c r="M808" s="5">
        <v>57.5</v>
      </c>
      <c r="N808" s="6" t="str">
        <f t="shared" si="1"/>
        <v>2089101220</v>
      </c>
      <c r="O808" s="8">
        <v>8.2042E9</v>
      </c>
      <c r="P808" s="8" t="str">
        <f t="shared" si="2"/>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v>
      </c>
    </row>
    <row r="809" ht="15.75" customHeight="1">
      <c r="A809" s="1">
        <v>2.08910401E9</v>
      </c>
      <c r="B809" s="2">
        <v>8.5159E9</v>
      </c>
      <c r="C809" s="3" t="s">
        <v>1265</v>
      </c>
      <c r="D809" s="3" t="s">
        <v>1266</v>
      </c>
      <c r="E809" s="3" t="s">
        <v>1267</v>
      </c>
      <c r="F809" s="3" t="s">
        <v>17</v>
      </c>
      <c r="G809" s="3" t="s">
        <v>18</v>
      </c>
      <c r="H809" s="1">
        <v>2.08910401E9</v>
      </c>
      <c r="I809" s="1">
        <v>1.0</v>
      </c>
      <c r="J809" s="1" t="s">
        <v>19</v>
      </c>
      <c r="K809" s="2" t="s">
        <v>20</v>
      </c>
      <c r="L809" s="4">
        <v>2017.0</v>
      </c>
      <c r="M809" s="5">
        <v>137.81</v>
      </c>
      <c r="N809" s="6" t="str">
        <f t="shared" si="1"/>
        <v>2089104010</v>
      </c>
      <c r="O809" s="8">
        <v>8.5159E9</v>
      </c>
      <c r="P809" s="8" t="str">
        <f t="shared" si="2"/>
        <v>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0" ht="15.75" customHeight="1">
      <c r="A810" s="1">
        <v>2.08910402E9</v>
      </c>
      <c r="B810" s="2">
        <v>8.5159E9</v>
      </c>
      <c r="C810" s="3" t="s">
        <v>1268</v>
      </c>
      <c r="D810" s="3" t="s">
        <v>1269</v>
      </c>
      <c r="E810" s="3" t="s">
        <v>1270</v>
      </c>
      <c r="F810" s="3" t="s">
        <v>17</v>
      </c>
      <c r="G810" s="3" t="s">
        <v>18</v>
      </c>
      <c r="H810" s="1">
        <v>2.08910402E9</v>
      </c>
      <c r="I810" s="1">
        <v>1.0</v>
      </c>
      <c r="J810" s="1" t="s">
        <v>19</v>
      </c>
      <c r="K810" s="2" t="s">
        <v>20</v>
      </c>
      <c r="L810" s="4">
        <v>2017.0</v>
      </c>
      <c r="M810" s="5">
        <v>152.29</v>
      </c>
      <c r="N810" s="6" t="str">
        <f t="shared" si="1"/>
        <v>2089104020</v>
      </c>
      <c r="O810" s="8">
        <v>8.5159E9</v>
      </c>
      <c r="P810" s="8" t="str">
        <f t="shared" si="2"/>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1" ht="15.75" customHeight="1">
      <c r="A811" s="1">
        <v>2.08910402E9</v>
      </c>
      <c r="B811" s="2">
        <v>8.5159E9</v>
      </c>
      <c r="C811" s="3" t="s">
        <v>1268</v>
      </c>
      <c r="D811" s="3" t="s">
        <v>1269</v>
      </c>
      <c r="E811" s="3" t="s">
        <v>1270</v>
      </c>
      <c r="F811" s="3" t="s">
        <v>17</v>
      </c>
      <c r="G811" s="3" t="s">
        <v>18</v>
      </c>
      <c r="H811" s="1">
        <v>2.08910402E9</v>
      </c>
      <c r="I811" s="1">
        <v>1.0</v>
      </c>
      <c r="J811" s="1" t="s">
        <v>19</v>
      </c>
      <c r="K811" s="2" t="s">
        <v>20</v>
      </c>
      <c r="L811" s="4">
        <v>2017.0</v>
      </c>
      <c r="M811" s="5">
        <v>152.29</v>
      </c>
      <c r="N811" s="6" t="str">
        <f t="shared" si="1"/>
        <v>2089104020</v>
      </c>
      <c r="O811" s="8">
        <v>8.5159E9</v>
      </c>
      <c r="P811" s="8" t="str">
        <f t="shared" si="2"/>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2" ht="15.75" customHeight="1">
      <c r="A812" s="1">
        <v>2.08910403E9</v>
      </c>
      <c r="B812" s="2">
        <v>7.41533E9</v>
      </c>
      <c r="C812" s="3" t="s">
        <v>1271</v>
      </c>
      <c r="D812" s="3" t="s">
        <v>1272</v>
      </c>
      <c r="E812" s="3" t="s">
        <v>1273</v>
      </c>
      <c r="F812" s="3" t="s">
        <v>17</v>
      </c>
      <c r="G812" s="3" t="s">
        <v>18</v>
      </c>
      <c r="H812" s="1">
        <v>2.08910403E9</v>
      </c>
      <c r="I812" s="1">
        <v>3.0</v>
      </c>
      <c r="J812" s="1" t="s">
        <v>19</v>
      </c>
      <c r="K812" s="2" t="s">
        <v>20</v>
      </c>
      <c r="L812" s="4">
        <v>2018.0</v>
      </c>
      <c r="M812" s="5">
        <v>174.7367</v>
      </c>
      <c r="N812" s="6" t="str">
        <f t="shared" si="1"/>
        <v>2089104030</v>
      </c>
      <c r="O812" s="8">
        <v>7.41533E9</v>
      </c>
      <c r="P812" s="8" t="str">
        <f t="shared" si="2"/>
        <v>ГАЙКА ВИНТОВАЯ, M30, РАЗМЕР 60Х60Х60ММ, МАТЕРИАЛ: БРОНЗА. УСТАНАВЛИВАЕТСЯ НА ХОДОВОЙ ВИНТ СВАРОЧНОГО РОБОТИЗИРОВАННОГО МОДУЛЯ</v>
      </c>
    </row>
    <row r="813" ht="15.75" customHeight="1">
      <c r="A813" s="1">
        <v>2.08910403E9</v>
      </c>
      <c r="B813" s="2">
        <v>7.41533E9</v>
      </c>
      <c r="C813" s="3" t="s">
        <v>1271</v>
      </c>
      <c r="D813" s="3" t="s">
        <v>1272</v>
      </c>
      <c r="E813" s="3" t="s">
        <v>1274</v>
      </c>
      <c r="F813" s="3" t="s">
        <v>17</v>
      </c>
      <c r="G813" s="3" t="s">
        <v>18</v>
      </c>
      <c r="H813" s="1">
        <v>2.08910403E9</v>
      </c>
      <c r="I813" s="1">
        <v>2.0</v>
      </c>
      <c r="J813" s="1" t="s">
        <v>19</v>
      </c>
      <c r="K813" s="2" t="s">
        <v>20</v>
      </c>
      <c r="L813" s="4">
        <v>2018.0</v>
      </c>
      <c r="M813" s="5">
        <v>177.975</v>
      </c>
      <c r="N813" s="6" t="str">
        <f t="shared" si="1"/>
        <v>2089104030</v>
      </c>
      <c r="O813" s="8">
        <v>7.41533E9</v>
      </c>
      <c r="P813" s="8" t="str">
        <f t="shared" si="2"/>
        <v>ГАЙКА ВИНТОВАЯ, M30, РАЗМЕР
60Х60Х60ММ, МАТЕРИАЛ: БРОНЗА.
УСТАНАВЛИВАЕТСЯ НА ХОДОВОЙ
ВИНТ СВАРОЧНОГО
РОБОТИЗИРОВАННОГО МОДУЛЯ,
ПРЕДНАЗН. ДЛЯ СТАНОК ДЛЯ ВЯЗКИ
ЦИЛИНДРИЧЕСКИХ СВАЙ МОД. CM
PRO 1600</v>
      </c>
    </row>
    <row r="814" ht="15.75" customHeight="1">
      <c r="A814" s="1">
        <v>2.08910403E9</v>
      </c>
      <c r="B814" s="2">
        <v>7.41533E9</v>
      </c>
      <c r="C814" s="3" t="s">
        <v>1271</v>
      </c>
      <c r="D814" s="3" t="s">
        <v>1272</v>
      </c>
      <c r="E814" s="3" t="s">
        <v>1275</v>
      </c>
      <c r="F814" s="3" t="s">
        <v>17</v>
      </c>
      <c r="G814" s="3" t="s">
        <v>18</v>
      </c>
      <c r="H814" s="1">
        <v>2.08910403E9</v>
      </c>
      <c r="I814" s="1">
        <v>1.0</v>
      </c>
      <c r="J814" s="1" t="s">
        <v>19</v>
      </c>
      <c r="K814" s="2" t="s">
        <v>20</v>
      </c>
      <c r="L814" s="4">
        <v>2020.0</v>
      </c>
      <c r="M814" s="5">
        <v>207.69</v>
      </c>
      <c r="N814" s="6" t="str">
        <f t="shared" si="1"/>
        <v>2089104030</v>
      </c>
      <c r="O814" s="8">
        <v>7.41533E9</v>
      </c>
      <c r="P814" s="8" t="str">
        <f t="shared" si="2"/>
        <v>ГАЙКА ВИНТОВАЯ, M30, РАЗМЕР 60Х60Х60ММ, МАТЕРИАЛ: БРОНЗА. УСТАНАВЛИВАЕТСЯ НА ХОДОВОЙ ВИНТ СВАРОЧНОГО РОБОТИЗИРОВАННОГО МОДУЛЯ.</v>
      </c>
    </row>
    <row r="815" ht="15.75" customHeight="1">
      <c r="A815" s="1">
        <v>2.08910419E9</v>
      </c>
      <c r="B815" s="2">
        <v>8.5159E9</v>
      </c>
      <c r="C815" s="3" t="s">
        <v>1276</v>
      </c>
      <c r="D815" s="3" t="s">
        <v>1277</v>
      </c>
      <c r="E815" s="3" t="s">
        <v>1278</v>
      </c>
      <c r="F815" s="3" t="s">
        <v>17</v>
      </c>
      <c r="G815" s="3" t="s">
        <v>18</v>
      </c>
      <c r="H815" s="1">
        <v>2.08910419E9</v>
      </c>
      <c r="I815" s="1">
        <v>2.0</v>
      </c>
      <c r="J815" s="1" t="s">
        <v>19</v>
      </c>
      <c r="K815" s="2" t="s">
        <v>20</v>
      </c>
      <c r="L815" s="4">
        <v>2017.0</v>
      </c>
      <c r="M815" s="5">
        <v>128.62</v>
      </c>
      <c r="N815" s="6" t="str">
        <f t="shared" si="1"/>
        <v>2089104190</v>
      </c>
      <c r="O815" s="8">
        <v>8.5159E9</v>
      </c>
      <c r="P815" s="8" t="str">
        <f t="shared" si="2"/>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6" ht="15.75" customHeight="1">
      <c r="A816" s="1">
        <v>2.08910419E9</v>
      </c>
      <c r="B816" s="2">
        <v>8.5159E9</v>
      </c>
      <c r="C816" s="3" t="s">
        <v>1276</v>
      </c>
      <c r="D816" s="3" t="s">
        <v>1277</v>
      </c>
      <c r="E816" s="3" t="s">
        <v>1279</v>
      </c>
      <c r="F816" s="3" t="s">
        <v>17</v>
      </c>
      <c r="G816" s="3" t="s">
        <v>18</v>
      </c>
      <c r="H816" s="1">
        <v>2.08910419E9</v>
      </c>
      <c r="I816" s="1">
        <v>3.0</v>
      </c>
      <c r="J816" s="1" t="s">
        <v>19</v>
      </c>
      <c r="K816" s="2" t="s">
        <v>20</v>
      </c>
      <c r="L816" s="4">
        <v>2020.0</v>
      </c>
      <c r="M816" s="5">
        <v>195.79</v>
      </c>
      <c r="N816" s="6" t="str">
        <f t="shared" si="1"/>
        <v>2089104190</v>
      </c>
      <c r="O816" s="8">
        <v>8.5159E9</v>
      </c>
      <c r="P816" s="8" t="str">
        <f t="shared" si="2"/>
        <v>НАПРАВЛЯЮЩАЯ ПРОФИЛЬНАЯ СТАЛЬНАЯ С ФУНКЦИОНАЛЬНЫМИ ТЕХНОЛОГИЧЕСКИМИ ОТВЕРСТИЯМИ, СЛУЖИТ ДЛЯ ПЕРЕМЕЩЕНИЯ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817" ht="15.75" customHeight="1">
      <c r="A817" s="1">
        <v>2.08910419E9</v>
      </c>
      <c r="B817" s="2">
        <v>8.5159E9</v>
      </c>
      <c r="C817" s="3" t="s">
        <v>1276</v>
      </c>
      <c r="D817" s="3" t="s">
        <v>1277</v>
      </c>
      <c r="E817" s="3" t="s">
        <v>1278</v>
      </c>
      <c r="F817" s="3" t="s">
        <v>17</v>
      </c>
      <c r="G817" s="3" t="s">
        <v>18</v>
      </c>
      <c r="H817" s="1">
        <v>2.08910419E9</v>
      </c>
      <c r="I817" s="1">
        <v>3.0</v>
      </c>
      <c r="J817" s="1" t="s">
        <v>19</v>
      </c>
      <c r="K817" s="2" t="s">
        <v>20</v>
      </c>
      <c r="L817" s="4">
        <v>2020.0</v>
      </c>
      <c r="M817" s="5">
        <v>195.79</v>
      </c>
      <c r="N817" s="6" t="str">
        <f t="shared" si="1"/>
        <v>2089104190</v>
      </c>
      <c r="O817" s="8">
        <v>8.5159E9</v>
      </c>
      <c r="P817" s="8" t="str">
        <f t="shared" si="2"/>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8" ht="15.75" customHeight="1">
      <c r="A818" s="1">
        <v>2.08910419E9</v>
      </c>
      <c r="B818" s="2">
        <v>8.5159E9</v>
      </c>
      <c r="C818" s="3"/>
      <c r="D818" s="3" t="s">
        <v>1277</v>
      </c>
      <c r="E818" s="3" t="s">
        <v>1280</v>
      </c>
      <c r="F818" s="3" t="s">
        <v>17</v>
      </c>
      <c r="G818" s="3" t="s">
        <v>18</v>
      </c>
      <c r="H818" s="1">
        <v>2.08910419E9</v>
      </c>
      <c r="I818" s="1">
        <v>2.0</v>
      </c>
      <c r="J818" s="1" t="s">
        <v>35</v>
      </c>
      <c r="K818" s="2" t="s">
        <v>20</v>
      </c>
      <c r="L818" s="4">
        <v>2021.0</v>
      </c>
      <c r="M818" s="5">
        <v>195.79</v>
      </c>
      <c r="N818" s="6" t="str">
        <f t="shared" si="1"/>
        <v>2089104190</v>
      </c>
      <c r="O818" s="8">
        <v>8.5159E9</v>
      </c>
      <c r="P818" s="8" t="str">
        <f t="shared" si="2"/>
        <v> 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9" ht="15.75" customHeight="1">
      <c r="A819" s="1">
        <v>2.08910505E9</v>
      </c>
      <c r="B819" s="2">
        <v>7.3181541E9</v>
      </c>
      <c r="C819" s="3" t="s">
        <v>1281</v>
      </c>
      <c r="D819" s="3" t="s">
        <v>1282</v>
      </c>
      <c r="E819" s="3" t="s">
        <v>1283</v>
      </c>
      <c r="F819" s="3" t="s">
        <v>17</v>
      </c>
      <c r="G819" s="3" t="s">
        <v>18</v>
      </c>
      <c r="H819" s="1">
        <v>2.08910505E9</v>
      </c>
      <c r="I819" s="1">
        <v>2.0</v>
      </c>
      <c r="J819" s="1" t="s">
        <v>19</v>
      </c>
      <c r="K819" s="2" t="s">
        <v>20</v>
      </c>
      <c r="L819" s="4">
        <v>2018.0</v>
      </c>
      <c r="M819" s="5">
        <v>156.07</v>
      </c>
      <c r="N819" s="6" t="str">
        <f t="shared" si="1"/>
        <v>2089105050</v>
      </c>
      <c r="O819" s="8">
        <v>7.3181541E9</v>
      </c>
      <c r="P819" s="8" t="str">
        <f t="shared" si="2"/>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v>
      </c>
    </row>
    <row r="820" ht="15.75" customHeight="1">
      <c r="A820" s="1">
        <v>2.08910505E9</v>
      </c>
      <c r="B820" s="2">
        <v>7.3181541E9</v>
      </c>
      <c r="C820" s="3" t="s">
        <v>1281</v>
      </c>
      <c r="D820" s="3" t="s">
        <v>1282</v>
      </c>
      <c r="E820" s="3" t="s">
        <v>1284</v>
      </c>
      <c r="F820" s="3" t="s">
        <v>17</v>
      </c>
      <c r="G820" s="3" t="s">
        <v>18</v>
      </c>
      <c r="H820" s="1">
        <v>2.08910505E9</v>
      </c>
      <c r="I820" s="1">
        <v>1.0</v>
      </c>
      <c r="J820" s="1" t="s">
        <v>19</v>
      </c>
      <c r="K820" s="2" t="s">
        <v>20</v>
      </c>
      <c r="L820" s="4">
        <v>2020.0</v>
      </c>
      <c r="M820" s="5">
        <v>182.14</v>
      </c>
      <c r="N820" s="6" t="str">
        <f t="shared" si="1"/>
        <v>2089105050</v>
      </c>
      <c r="O820" s="8">
        <v>7.3181541E9</v>
      </c>
      <c r="P820" s="8" t="str">
        <f t="shared" si="2"/>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v>
      </c>
    </row>
    <row r="821" ht="15.75" customHeight="1">
      <c r="A821" s="1">
        <v>2.08910508E9</v>
      </c>
      <c r="B821" s="2">
        <v>7.326909807E9</v>
      </c>
      <c r="C821" s="3" t="s">
        <v>1285</v>
      </c>
      <c r="D821" s="3" t="s">
        <v>1286</v>
      </c>
      <c r="E821" s="3" t="s">
        <v>1287</v>
      </c>
      <c r="F821" s="3" t="s">
        <v>1288</v>
      </c>
      <c r="G821" s="3" t="s">
        <v>1289</v>
      </c>
      <c r="H821" s="1">
        <v>2.08910508E9</v>
      </c>
      <c r="I821" s="1">
        <v>2.0</v>
      </c>
      <c r="J821" s="1" t="s">
        <v>19</v>
      </c>
      <c r="K821" s="2" t="s">
        <v>1290</v>
      </c>
      <c r="L821" s="4">
        <v>2018.0</v>
      </c>
      <c r="M821" s="5">
        <v>344.235</v>
      </c>
      <c r="N821" s="6" t="str">
        <f t="shared" si="1"/>
        <v>2089105080</v>
      </c>
      <c r="O821" s="8">
        <v>7.326909807E9</v>
      </c>
      <c r="P821" s="8" t="str">
        <f t="shared" si="2"/>
        <v>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822" ht="15.75" customHeight="1">
      <c r="A822" s="1">
        <v>2.08910603E9</v>
      </c>
      <c r="B822" s="2">
        <v>7.3181541E9</v>
      </c>
      <c r="C822" s="3" t="s">
        <v>1291</v>
      </c>
      <c r="D822" s="3" t="s">
        <v>1292</v>
      </c>
      <c r="E822" s="3" t="s">
        <v>1293</v>
      </c>
      <c r="F822" s="3" t="s">
        <v>17</v>
      </c>
      <c r="G822" s="3" t="s">
        <v>18</v>
      </c>
      <c r="H822" s="1">
        <v>2.08910603E9</v>
      </c>
      <c r="I822" s="1">
        <v>1.0</v>
      </c>
      <c r="J822" s="1" t="s">
        <v>35</v>
      </c>
      <c r="K822" s="2" t="s">
        <v>20</v>
      </c>
      <c r="L822" s="4">
        <v>2021.0</v>
      </c>
      <c r="M822" s="5">
        <v>423.36</v>
      </c>
      <c r="N822" s="6" t="str">
        <f t="shared" si="1"/>
        <v>2089106030</v>
      </c>
      <c r="O822" s="8">
        <v>7.3181541E9</v>
      </c>
      <c r="P822" s="8" t="str">
        <f t="shared" si="2"/>
        <v>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v>
      </c>
    </row>
    <row r="823" ht="15.75" customHeight="1">
      <c r="A823" s="1">
        <v>2.089108021E9</v>
      </c>
      <c r="B823" s="2">
        <v>8.5159E9</v>
      </c>
      <c r="C823" s="3" t="s">
        <v>1294</v>
      </c>
      <c r="D823" s="3" t="s">
        <v>1295</v>
      </c>
      <c r="E823" s="3" t="s">
        <v>1296</v>
      </c>
      <c r="F823" s="3" t="s">
        <v>17</v>
      </c>
      <c r="G823" s="3" t="s">
        <v>18</v>
      </c>
      <c r="H823" s="1">
        <v>2.089108021E9</v>
      </c>
      <c r="I823" s="1">
        <v>1.0</v>
      </c>
      <c r="J823" s="1" t="s">
        <v>19</v>
      </c>
      <c r="K823" s="2" t="s">
        <v>20</v>
      </c>
      <c r="L823" s="4">
        <v>2017.0</v>
      </c>
      <c r="M823" s="5">
        <v>45.94</v>
      </c>
      <c r="N823" s="6" t="str">
        <f t="shared" si="1"/>
        <v>2089108021</v>
      </c>
      <c r="O823" s="8">
        <v>8.5159E9</v>
      </c>
      <c r="P823" s="8" t="str">
        <f t="shared" si="2"/>
        <v>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24" ht="15.75" customHeight="1">
      <c r="A824" s="1">
        <v>2.089108021E9</v>
      </c>
      <c r="B824" s="2">
        <v>8.5159E9</v>
      </c>
      <c r="C824" s="3" t="s">
        <v>1294</v>
      </c>
      <c r="D824" s="3" t="s">
        <v>1295</v>
      </c>
      <c r="E824" s="3" t="s">
        <v>1297</v>
      </c>
      <c r="F824" s="3" t="s">
        <v>17</v>
      </c>
      <c r="G824" s="3" t="s">
        <v>18</v>
      </c>
      <c r="H824" s="1">
        <v>2.089108021E9</v>
      </c>
      <c r="I824" s="1">
        <v>1.0</v>
      </c>
      <c r="J824" s="1" t="s">
        <v>19</v>
      </c>
      <c r="K824" s="2" t="s">
        <v>20</v>
      </c>
      <c r="L824" s="4">
        <v>2019.0</v>
      </c>
      <c r="M824" s="5">
        <v>35.7</v>
      </c>
      <c r="N824" s="6" t="str">
        <f t="shared" si="1"/>
        <v>2089108021</v>
      </c>
      <c r="O824" s="8">
        <v>8.5159E9</v>
      </c>
      <c r="P824"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5" ht="15.75" customHeight="1">
      <c r="A825" s="1">
        <v>2.089108021E9</v>
      </c>
      <c r="B825" s="2">
        <v>8.5159E9</v>
      </c>
      <c r="C825" s="3"/>
      <c r="D825" s="3" t="s">
        <v>1295</v>
      </c>
      <c r="E825" s="3" t="s">
        <v>1297</v>
      </c>
      <c r="F825" s="3" t="s">
        <v>17</v>
      </c>
      <c r="G825" s="3" t="s">
        <v>18</v>
      </c>
      <c r="H825" s="1">
        <v>2.089108021E9</v>
      </c>
      <c r="I825" s="1">
        <v>2.0</v>
      </c>
      <c r="J825" s="1" t="s">
        <v>35</v>
      </c>
      <c r="K825" s="2" t="s">
        <v>20</v>
      </c>
      <c r="L825" s="4">
        <v>2021.0</v>
      </c>
      <c r="M825" s="5">
        <v>72.52</v>
      </c>
      <c r="N825" s="6" t="str">
        <f t="shared" si="1"/>
        <v>2089108021</v>
      </c>
      <c r="O825" s="8">
        <v>8.5159E9</v>
      </c>
      <c r="P825"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6" ht="15.75" customHeight="1">
      <c r="A826" s="1">
        <v>2.089108021E9</v>
      </c>
      <c r="B826" s="2">
        <v>8.5159E9</v>
      </c>
      <c r="C826" s="3"/>
      <c r="D826" s="3" t="s">
        <v>1295</v>
      </c>
      <c r="E826" s="3" t="s">
        <v>1297</v>
      </c>
      <c r="F826" s="3" t="s">
        <v>17</v>
      </c>
      <c r="G826" s="3" t="s">
        <v>18</v>
      </c>
      <c r="H826" s="1">
        <v>2.089108021E9</v>
      </c>
      <c r="I826" s="1">
        <v>1.0</v>
      </c>
      <c r="J826" s="1" t="s">
        <v>35</v>
      </c>
      <c r="K826" s="2" t="s">
        <v>20</v>
      </c>
      <c r="L826" s="4">
        <v>2021.0</v>
      </c>
      <c r="M826" s="5">
        <v>72.52</v>
      </c>
      <c r="N826" s="6" t="str">
        <f t="shared" si="1"/>
        <v>2089108021</v>
      </c>
      <c r="O826" s="8">
        <v>8.5159E9</v>
      </c>
      <c r="P826"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7" ht="15.75" customHeight="1">
      <c r="A827" s="1">
        <v>2.08910811E9</v>
      </c>
      <c r="B827" s="2">
        <v>7.318220009E9</v>
      </c>
      <c r="C827" s="3"/>
      <c r="D827" s="3" t="s">
        <v>1298</v>
      </c>
      <c r="E827" s="3" t="s">
        <v>1299</v>
      </c>
      <c r="F827" s="3" t="s">
        <v>17</v>
      </c>
      <c r="G827" s="3" t="s">
        <v>18</v>
      </c>
      <c r="H827" s="1">
        <v>2.08910811E9</v>
      </c>
      <c r="I827" s="1">
        <v>1.0</v>
      </c>
      <c r="J827" s="1" t="s">
        <v>35</v>
      </c>
      <c r="K827" s="2" t="s">
        <v>20</v>
      </c>
      <c r="L827" s="4">
        <v>2021.0</v>
      </c>
      <c r="M827" s="5">
        <v>10.29</v>
      </c>
      <c r="N827" s="6" t="str">
        <f t="shared" si="1"/>
        <v>2089108110</v>
      </c>
      <c r="O827" s="8">
        <v>7.318220009E9</v>
      </c>
      <c r="P827" s="8" t="str">
        <f t="shared" si="2"/>
        <v> СТАЛЬНАЯ ШАЙБА С КОНИЧЕСКИМ ОТВЕРСТИЕМ.ДИАМЕТР 45 ММ, ТОЛЩИНА 5 ММ. СТАЛЬ. ЭЛЕМЕНТ СВРОЧНОГО МЕХАНИЗМА СТАНКА ДЛЯ ПРОИЗВОДСТВА ЦИЛИНДРИЧЕСКИХ КАРКАСОВ</v>
      </c>
    </row>
    <row r="828" ht="15.75" customHeight="1">
      <c r="A828" s="1">
        <v>2.08910814E9</v>
      </c>
      <c r="B828" s="2">
        <v>3.920499E9</v>
      </c>
      <c r="C828" s="3" t="s">
        <v>1300</v>
      </c>
      <c r="D828" s="3" t="s">
        <v>1301</v>
      </c>
      <c r="E828" s="3" t="s">
        <v>1302</v>
      </c>
      <c r="F828" s="3" t="s">
        <v>17</v>
      </c>
      <c r="G828" s="3" t="s">
        <v>18</v>
      </c>
      <c r="H828" s="1">
        <v>2.08910814E9</v>
      </c>
      <c r="I828" s="1">
        <v>3.0</v>
      </c>
      <c r="J828" s="1" t="s">
        <v>19</v>
      </c>
      <c r="K828" s="2" t="s">
        <v>20</v>
      </c>
      <c r="L828" s="4">
        <v>2020.0</v>
      </c>
      <c r="M828" s="5">
        <v>25.62</v>
      </c>
      <c r="N828" s="6" t="str">
        <f t="shared" si="1"/>
        <v>2089108140</v>
      </c>
      <c r="O828" s="8" t="s">
        <v>1303</v>
      </c>
      <c r="P828"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29" ht="15.75" customHeight="1">
      <c r="A829" s="1">
        <v>2.08910814E9</v>
      </c>
      <c r="B829" s="2">
        <v>3.920499E9</v>
      </c>
      <c r="C829" s="3" t="s">
        <v>1304</v>
      </c>
      <c r="D829" s="3" t="s">
        <v>1301</v>
      </c>
      <c r="E829" s="3" t="s">
        <v>1305</v>
      </c>
      <c r="F829" s="3" t="s">
        <v>17</v>
      </c>
      <c r="G829" s="3" t="s">
        <v>18</v>
      </c>
      <c r="H829" s="1">
        <v>2.08910814E9</v>
      </c>
      <c r="I829" s="1">
        <v>2.0</v>
      </c>
      <c r="J829" s="1" t="s">
        <v>19</v>
      </c>
      <c r="K829" s="2" t="s">
        <v>20</v>
      </c>
      <c r="L829" s="4">
        <v>2018.0</v>
      </c>
      <c r="M829" s="5">
        <v>21.505</v>
      </c>
      <c r="N829" s="6" t="str">
        <f t="shared" si="1"/>
        <v>2089108140</v>
      </c>
      <c r="O829" s="8" t="s">
        <v>1303</v>
      </c>
      <c r="P829"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30" ht="15.75" customHeight="1">
      <c r="A830" s="1">
        <v>2.08910814E9</v>
      </c>
      <c r="B830" s="2">
        <v>3.926909709E9</v>
      </c>
      <c r="C830" s="3" t="s">
        <v>1304</v>
      </c>
      <c r="D830" s="3" t="s">
        <v>1301</v>
      </c>
      <c r="E830" s="3" t="s">
        <v>1306</v>
      </c>
      <c r="F830" s="3" t="s">
        <v>17</v>
      </c>
      <c r="G830" s="3" t="s">
        <v>18</v>
      </c>
      <c r="H830" s="1">
        <v>2.08910814E9</v>
      </c>
      <c r="I830" s="1">
        <v>3.0</v>
      </c>
      <c r="J830" s="1" t="s">
        <v>19</v>
      </c>
      <c r="K830" s="2" t="s">
        <v>20</v>
      </c>
      <c r="L830" s="4">
        <v>2017.0</v>
      </c>
      <c r="M830" s="5">
        <v>11.16</v>
      </c>
      <c r="N830" s="6" t="str">
        <f t="shared" si="1"/>
        <v>2089108140</v>
      </c>
      <c r="O830" s="8" t="s">
        <v>1303</v>
      </c>
      <c r="P830" s="8" t="str">
        <f t="shared" si="2"/>
        <v>ЗАЩИТНАЯ ПЛАСТИНА (ПВХ), ДЛЯ ЗАЩИТЫ В ПРОЦЕССЕ СВАРКИ, ДЛЯ СТАНКА ДЛЯ ВЯЗКИ ЦИЛИНДРИЧЕСКИХ СВАЙ CM PRO 1500 TELESCOPE (ПОЛУАВТОМАТИЧЕСКАЯ ДУГОВАЯ СВАРКА ПЛАВЯЩИМСЯ ЭЛЕКТРОДОМ В СРЕДЕ ИНЕРТНОГО ГАЗА)</v>
      </c>
    </row>
    <row r="831" ht="15.75" customHeight="1">
      <c r="A831" s="1">
        <v>2.08910814E9</v>
      </c>
      <c r="B831" s="2">
        <v>3.920499E9</v>
      </c>
      <c r="C831" s="3" t="s">
        <v>1304</v>
      </c>
      <c r="D831" s="3" t="s">
        <v>1301</v>
      </c>
      <c r="E831" s="3" t="s">
        <v>1305</v>
      </c>
      <c r="F831" s="3" t="s">
        <v>17</v>
      </c>
      <c r="G831" s="3" t="s">
        <v>18</v>
      </c>
      <c r="H831" s="1">
        <v>2.08910814E9</v>
      </c>
      <c r="I831" s="1">
        <v>2.0</v>
      </c>
      <c r="J831" s="1" t="s">
        <v>19</v>
      </c>
      <c r="K831" s="2" t="s">
        <v>20</v>
      </c>
      <c r="L831" s="4">
        <v>2018.0</v>
      </c>
      <c r="M831" s="5">
        <v>21.905</v>
      </c>
      <c r="N831" s="6" t="str">
        <f t="shared" si="1"/>
        <v>2089108140</v>
      </c>
      <c r="O831" s="8" t="s">
        <v>1303</v>
      </c>
      <c r="P831"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32" ht="15.75" customHeight="1">
      <c r="A832" s="1">
        <v>2.08910825E9</v>
      </c>
      <c r="B832" s="2">
        <v>8.46694E9</v>
      </c>
      <c r="C832" s="3" t="s">
        <v>1307</v>
      </c>
      <c r="D832" s="3" t="s">
        <v>1308</v>
      </c>
      <c r="E832" s="3" t="s">
        <v>1309</v>
      </c>
      <c r="F832" s="3" t="s">
        <v>17</v>
      </c>
      <c r="G832" s="3" t="s">
        <v>18</v>
      </c>
      <c r="H832" s="1">
        <v>2.08910825E9</v>
      </c>
      <c r="I832" s="1">
        <v>2.0</v>
      </c>
      <c r="J832" s="1" t="s">
        <v>19</v>
      </c>
      <c r="K832" s="2" t="s">
        <v>20</v>
      </c>
      <c r="L832" s="4">
        <v>2020.0</v>
      </c>
      <c r="M832" s="5">
        <v>90.79</v>
      </c>
      <c r="N832" s="6" t="str">
        <f t="shared" si="1"/>
        <v>2089108250</v>
      </c>
      <c r="O832" s="8">
        <v>8.46694E9</v>
      </c>
      <c r="P832" s="8" t="str">
        <f t="shared" si="2"/>
        <v>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v>
      </c>
    </row>
    <row r="833" ht="15.75" customHeight="1">
      <c r="A833" s="1">
        <v>2.08910828E9</v>
      </c>
      <c r="B833" s="2">
        <v>7.326909807E9</v>
      </c>
      <c r="C833" s="3" t="s">
        <v>1310</v>
      </c>
      <c r="D833" s="3" t="s">
        <v>1311</v>
      </c>
      <c r="E833" s="3" t="s">
        <v>1312</v>
      </c>
      <c r="F833" s="3" t="s">
        <v>17</v>
      </c>
      <c r="G833" s="3" t="s">
        <v>18</v>
      </c>
      <c r="H833" s="1">
        <v>2.08910828E9</v>
      </c>
      <c r="I833" s="1">
        <v>1.0</v>
      </c>
      <c r="J833" s="1" t="s">
        <v>19</v>
      </c>
      <c r="K833" s="2" t="s">
        <v>20</v>
      </c>
      <c r="L833" s="4">
        <v>2020.0</v>
      </c>
      <c r="M833" s="5">
        <v>154.91</v>
      </c>
      <c r="N833" s="6" t="str">
        <f t="shared" si="1"/>
        <v>2089108280</v>
      </c>
      <c r="O833" s="8">
        <v>7.326909807E9</v>
      </c>
      <c r="P833"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4" ht="15.75" customHeight="1">
      <c r="A834" s="1">
        <v>2.08910828E9</v>
      </c>
      <c r="B834" s="2">
        <v>7.326909807E9</v>
      </c>
      <c r="C834" s="3" t="s">
        <v>1310</v>
      </c>
      <c r="D834" s="3" t="s">
        <v>1311</v>
      </c>
      <c r="E834" s="3" t="s">
        <v>1312</v>
      </c>
      <c r="F834" s="3" t="s">
        <v>17</v>
      </c>
      <c r="G834" s="3" t="s">
        <v>18</v>
      </c>
      <c r="H834" s="1">
        <v>2.08910828E9</v>
      </c>
      <c r="I834" s="1">
        <v>1.0</v>
      </c>
      <c r="J834" s="1" t="s">
        <v>35</v>
      </c>
      <c r="K834" s="2" t="s">
        <v>20</v>
      </c>
      <c r="L834" s="4">
        <v>2021.0</v>
      </c>
      <c r="M834" s="5">
        <v>154.91</v>
      </c>
      <c r="N834" s="6" t="str">
        <f t="shared" si="1"/>
        <v>2089108280</v>
      </c>
      <c r="O834" s="8">
        <v>7.326909807E9</v>
      </c>
      <c r="P834"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5" ht="15.75" customHeight="1">
      <c r="A835" s="1">
        <v>2.08910828E9</v>
      </c>
      <c r="B835" s="2">
        <v>7.326909807E9</v>
      </c>
      <c r="C835" s="3" t="s">
        <v>1310</v>
      </c>
      <c r="D835" s="3" t="s">
        <v>1311</v>
      </c>
      <c r="E835" s="3" t="s">
        <v>1312</v>
      </c>
      <c r="F835" s="3" t="s">
        <v>17</v>
      </c>
      <c r="G835" s="3" t="s">
        <v>18</v>
      </c>
      <c r="H835" s="1">
        <v>2.08910828E9</v>
      </c>
      <c r="I835" s="1">
        <v>1.0</v>
      </c>
      <c r="J835" s="1" t="s">
        <v>35</v>
      </c>
      <c r="K835" s="2" t="s">
        <v>20</v>
      </c>
      <c r="L835" s="4">
        <v>2021.0</v>
      </c>
      <c r="M835" s="5">
        <v>154.91</v>
      </c>
      <c r="N835" s="6" t="str">
        <f t="shared" si="1"/>
        <v>2089108280</v>
      </c>
      <c r="O835" s="8">
        <v>7.326909807E9</v>
      </c>
      <c r="P835"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6" ht="15.75" customHeight="1">
      <c r="A836" s="1">
        <v>2.08910828E9</v>
      </c>
      <c r="B836" s="2">
        <v>7.326909807E9</v>
      </c>
      <c r="C836" s="3"/>
      <c r="D836" s="3" t="s">
        <v>1311</v>
      </c>
      <c r="E836" s="3" t="s">
        <v>1313</v>
      </c>
      <c r="F836" s="3" t="s">
        <v>17</v>
      </c>
      <c r="G836" s="3" t="s">
        <v>18</v>
      </c>
      <c r="H836" s="1">
        <v>2.08910828E9</v>
      </c>
      <c r="I836" s="1">
        <v>2.0</v>
      </c>
      <c r="J836" s="1" t="s">
        <v>35</v>
      </c>
      <c r="K836" s="2" t="s">
        <v>20</v>
      </c>
      <c r="L836" s="4">
        <v>2021.0</v>
      </c>
      <c r="M836" s="5">
        <v>154.91</v>
      </c>
      <c r="N836" s="6" t="str">
        <f t="shared" si="1"/>
        <v>2089108280</v>
      </c>
      <c r="O836" s="8">
        <v>7.326909807E9</v>
      </c>
      <c r="P836"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 ПРИМЕНЯЕТСЯ НА СТАНКАХ ДЛЯ ВЯЗКИ ЦИЛИНДРИЧЕСКИХ СВАЙ CMPRO</v>
      </c>
    </row>
    <row r="837" ht="15.75" customHeight="1">
      <c r="A837" s="1">
        <v>2.08910902E9</v>
      </c>
      <c r="B837" s="2">
        <v>7.326909807E9</v>
      </c>
      <c r="C837" s="3" t="s">
        <v>1314</v>
      </c>
      <c r="D837" s="3" t="s">
        <v>1315</v>
      </c>
      <c r="E837" s="3" t="s">
        <v>1316</v>
      </c>
      <c r="F837" s="3" t="s">
        <v>17</v>
      </c>
      <c r="G837" s="3" t="s">
        <v>18</v>
      </c>
      <c r="H837" s="1">
        <v>2.08910902E9</v>
      </c>
      <c r="I837" s="1">
        <v>12.0</v>
      </c>
      <c r="J837" s="1" t="s">
        <v>19</v>
      </c>
      <c r="K837" s="2" t="s">
        <v>20</v>
      </c>
      <c r="L837" s="4">
        <v>2018.0</v>
      </c>
      <c r="M837" s="5">
        <v>38.9458</v>
      </c>
      <c r="N837" s="6" t="str">
        <f t="shared" si="1"/>
        <v>2089109020</v>
      </c>
      <c r="O837" s="8" t="s">
        <v>1317</v>
      </c>
      <c r="P837" s="8" t="str">
        <f t="shared" si="2"/>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row>
    <row r="838" ht="15.75" customHeight="1">
      <c r="A838" s="1">
        <v>2.08910902E9</v>
      </c>
      <c r="B838" s="2">
        <v>8.46694E9</v>
      </c>
      <c r="C838" s="3" t="s">
        <v>1314</v>
      </c>
      <c r="D838" s="3" t="s">
        <v>1315</v>
      </c>
      <c r="E838" s="3" t="s">
        <v>1318</v>
      </c>
      <c r="F838" s="3" t="s">
        <v>1319</v>
      </c>
      <c r="G838" s="3" t="s">
        <v>1320</v>
      </c>
      <c r="H838" s="1">
        <v>2.08910902E9</v>
      </c>
      <c r="I838" s="1">
        <v>4.0</v>
      </c>
      <c r="J838" s="1" t="s">
        <v>19</v>
      </c>
      <c r="K838" s="2" t="s">
        <v>20</v>
      </c>
      <c r="L838" s="4">
        <v>2019.0</v>
      </c>
      <c r="M838" s="5">
        <v>39.0</v>
      </c>
      <c r="N838" s="6" t="str">
        <f t="shared" si="1"/>
        <v>2089109020</v>
      </c>
      <c r="O838" s="8" t="s">
        <v>1317</v>
      </c>
      <c r="P838" s="8" t="str">
        <f t="shared" si="2"/>
        <v> 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 МАТЕРИАЛ СТАЛЬ</v>
      </c>
    </row>
    <row r="839" ht="15.75" customHeight="1">
      <c r="A839" s="1">
        <v>2.08910903E9</v>
      </c>
      <c r="B839" s="2">
        <v>8.46694E9</v>
      </c>
      <c r="C839" s="3" t="s">
        <v>1321</v>
      </c>
      <c r="D839" s="3" t="s">
        <v>1322</v>
      </c>
      <c r="E839" s="3" t="s">
        <v>1323</v>
      </c>
      <c r="F839" s="3" t="s">
        <v>17</v>
      </c>
      <c r="G839" s="3" t="s">
        <v>18</v>
      </c>
      <c r="H839" s="1">
        <v>2.08910903E9</v>
      </c>
      <c r="I839" s="1">
        <v>6.0</v>
      </c>
      <c r="J839" s="1" t="s">
        <v>19</v>
      </c>
      <c r="K839" s="2" t="s">
        <v>20</v>
      </c>
      <c r="L839" s="4">
        <v>2020.0</v>
      </c>
      <c r="M839" s="5">
        <v>32.69</v>
      </c>
      <c r="N839" s="6" t="str">
        <f t="shared" si="1"/>
        <v>2089109030</v>
      </c>
      <c r="O839" s="8">
        <v>8.46694E9</v>
      </c>
      <c r="P839" s="8" t="str">
        <f t="shared" si="2"/>
        <v>РОЛИК СТАЛЬНОЙ ДЛЯ БЛОКА ПРАВКИ АРМАТУРЫ НАВИВКИ ДЛЯ СТАНКА ДЛЯ ВЗЯКИ ЦИЛИНДРИЧЕСКИХ КАРКАСОВ. ТОЧЕНИЕ</v>
      </c>
    </row>
    <row r="840" ht="15.75" customHeight="1">
      <c r="A840" s="1">
        <v>2.08910903E9</v>
      </c>
      <c r="B840" s="2">
        <v>8.46694E9</v>
      </c>
      <c r="C840" s="3" t="s">
        <v>1321</v>
      </c>
      <c r="D840" s="3" t="s">
        <v>1322</v>
      </c>
      <c r="E840" s="3" t="s">
        <v>1323</v>
      </c>
      <c r="F840" s="3" t="s">
        <v>17</v>
      </c>
      <c r="G840" s="3" t="s">
        <v>18</v>
      </c>
      <c r="H840" s="1">
        <v>2.08910903E9</v>
      </c>
      <c r="I840" s="1">
        <v>6.0</v>
      </c>
      <c r="J840" s="1" t="s">
        <v>35</v>
      </c>
      <c r="K840" s="2" t="s">
        <v>20</v>
      </c>
      <c r="L840" s="4">
        <v>2021.0</v>
      </c>
      <c r="M840" s="5">
        <v>32.69</v>
      </c>
      <c r="N840" s="6" t="str">
        <f t="shared" si="1"/>
        <v>2089109030</v>
      </c>
      <c r="O840" s="8">
        <v>8.46694E9</v>
      </c>
      <c r="P840" s="8" t="str">
        <f t="shared" si="2"/>
        <v>РОЛИК СТАЛЬНОЙ ДЛЯ БЛОКА ПРАВКИ АРМАТУРЫ НАВИВКИ ДЛЯ СТАНКА ДЛЯ ВЗЯКИ ЦИЛИНДРИЧЕСКИХ КАРКАСОВ. ТОЧЕНИЕ</v>
      </c>
    </row>
    <row r="841" ht="15.75" customHeight="1">
      <c r="A841" s="1">
        <v>2.08910904E9</v>
      </c>
      <c r="B841" s="2">
        <v>7.3181581E9</v>
      </c>
      <c r="C841" s="3" t="s">
        <v>1324</v>
      </c>
      <c r="D841" s="3" t="s">
        <v>1325</v>
      </c>
      <c r="E841" s="3" t="s">
        <v>1326</v>
      </c>
      <c r="F841" s="3" t="s">
        <v>17</v>
      </c>
      <c r="G841" s="3" t="s">
        <v>18</v>
      </c>
      <c r="H841" s="1">
        <v>2.08910904E9</v>
      </c>
      <c r="I841" s="1">
        <v>20.0</v>
      </c>
      <c r="J841" s="1" t="s">
        <v>19</v>
      </c>
      <c r="K841" s="2" t="s">
        <v>20</v>
      </c>
      <c r="L841" s="4">
        <v>2018.0</v>
      </c>
      <c r="M841" s="5">
        <v>13.6885</v>
      </c>
      <c r="N841" s="6" t="str">
        <f t="shared" si="1"/>
        <v>2089109040</v>
      </c>
      <c r="O841" s="8">
        <v>7.3181581E9</v>
      </c>
      <c r="P841" s="8" t="str">
        <f t="shared" si="2"/>
        <v>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v>
      </c>
    </row>
    <row r="842" ht="15.75" customHeight="1">
      <c r="A842" s="1">
        <v>2.08910909E9</v>
      </c>
      <c r="B842" s="2">
        <v>8.5159E9</v>
      </c>
      <c r="C842" s="3" t="s">
        <v>1327</v>
      </c>
      <c r="D842" s="3" t="s">
        <v>1328</v>
      </c>
      <c r="E842" s="3" t="s">
        <v>1329</v>
      </c>
      <c r="F842" s="3" t="s">
        <v>17</v>
      </c>
      <c r="G842" s="3" t="s">
        <v>18</v>
      </c>
      <c r="H842" s="1">
        <v>2.08910909E9</v>
      </c>
      <c r="I842" s="1">
        <v>10.0</v>
      </c>
      <c r="J842" s="1" t="s">
        <v>19</v>
      </c>
      <c r="K842" s="2" t="s">
        <v>20</v>
      </c>
      <c r="L842" s="4">
        <v>2018.0</v>
      </c>
      <c r="M842" s="5">
        <v>18.333</v>
      </c>
      <c r="N842" s="6" t="str">
        <f t="shared" si="1"/>
        <v>2089109090</v>
      </c>
      <c r="O842" s="8" t="s">
        <v>1330</v>
      </c>
      <c r="P842" s="8" t="str">
        <f t="shared" si="2"/>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v>
      </c>
    </row>
    <row r="843" ht="15.75" customHeight="1">
      <c r="A843" s="1">
        <v>2.08910909E9</v>
      </c>
      <c r="B843" s="2">
        <v>8.46694E9</v>
      </c>
      <c r="C843" s="3" t="s">
        <v>1327</v>
      </c>
      <c r="D843" s="3" t="s">
        <v>1328</v>
      </c>
      <c r="E843" s="3" t="s">
        <v>1331</v>
      </c>
      <c r="F843" s="3" t="s">
        <v>17</v>
      </c>
      <c r="G843" s="3" t="s">
        <v>18</v>
      </c>
      <c r="H843" s="1">
        <v>2.08910909E9</v>
      </c>
      <c r="I843" s="1">
        <v>14.0</v>
      </c>
      <c r="J843" s="1" t="s">
        <v>19</v>
      </c>
      <c r="K843" s="2" t="s">
        <v>20</v>
      </c>
      <c r="L843" s="4">
        <v>2017.0</v>
      </c>
      <c r="M843" s="5">
        <v>11.5743</v>
      </c>
      <c r="N843" s="6" t="str">
        <f t="shared" si="1"/>
        <v>2089109090</v>
      </c>
      <c r="O843" s="8" t="s">
        <v>1330</v>
      </c>
      <c r="P843" s="8" t="str">
        <f t="shared" si="2"/>
        <v>РОЛИК ЖЕЛОБЧАТЫЙ СТАЛЬНОЙ ПРАВКИ СПИРАЛЬНОЙ ПРОВОЛОКИ ДЛЯ ОБЪЕМНОГО КАРКАСАДЛЯ СТАНКА ДЛЯ ВЯЗКИ ЦИЛИНДРИЧЕСКИХ СВАЙ CM PRO 1500 TELESCOPE (ПОЛУАВТОМАТИЧЕСКАЯ ДУГОВАЯ СВАРКА ПЛАВЯЩИМСЯ ЭЛЕКТРОДОМ В СРЕДЕ ИНЕРТНОГО ГАЗА).</v>
      </c>
    </row>
    <row r="844" ht="15.75" customHeight="1">
      <c r="A844" s="1">
        <v>2.08910909E9</v>
      </c>
      <c r="B844" s="2">
        <v>7.326909807E9</v>
      </c>
      <c r="C844" s="3" t="s">
        <v>1327</v>
      </c>
      <c r="D844" s="3" t="s">
        <v>1328</v>
      </c>
      <c r="E844" s="3" t="s">
        <v>1332</v>
      </c>
      <c r="F844" s="3" t="s">
        <v>17</v>
      </c>
      <c r="G844" s="3" t="s">
        <v>18</v>
      </c>
      <c r="H844" s="1">
        <v>2.08910909E9</v>
      </c>
      <c r="I844" s="1">
        <v>20.0</v>
      </c>
      <c r="J844" s="1" t="s">
        <v>19</v>
      </c>
      <c r="K844" s="2" t="s">
        <v>20</v>
      </c>
      <c r="L844" s="4">
        <v>2018.0</v>
      </c>
      <c r="M844" s="5">
        <v>18.333</v>
      </c>
      <c r="N844" s="6" t="str">
        <f t="shared" si="1"/>
        <v>2089109090</v>
      </c>
      <c r="O844" s="8" t="s">
        <v>1330</v>
      </c>
      <c r="P844" s="8" t="str">
        <f t="shared" si="2"/>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845" ht="15.75" customHeight="1">
      <c r="A845" s="1">
        <v>2.089109091E9</v>
      </c>
      <c r="B845" s="2">
        <v>8.46694E9</v>
      </c>
      <c r="C845" s="3" t="s">
        <v>1333</v>
      </c>
      <c r="D845" s="3" t="s">
        <v>1334</v>
      </c>
      <c r="E845" s="3" t="s">
        <v>1335</v>
      </c>
      <c r="F845" s="3" t="s">
        <v>17</v>
      </c>
      <c r="G845" s="3" t="s">
        <v>18</v>
      </c>
      <c r="H845" s="1">
        <v>2.089109091E9</v>
      </c>
      <c r="I845" s="1">
        <v>4.0</v>
      </c>
      <c r="J845" s="1" t="s">
        <v>19</v>
      </c>
      <c r="K845" s="2" t="s">
        <v>20</v>
      </c>
      <c r="L845" s="4">
        <v>2019.0</v>
      </c>
      <c r="M845" s="5">
        <v>18.84</v>
      </c>
      <c r="N845" s="6" t="str">
        <f t="shared" si="1"/>
        <v>2089109091</v>
      </c>
      <c r="O845" s="8">
        <v>8.46694E9</v>
      </c>
      <c r="P845" s="8" t="str">
        <f t="shared" si="2"/>
        <v> РОЛИК НАПРАВЛЯЮЩИЙ ДЛЯ ПОДАЧИ АРМАТУРЫ В ОБЛАСТЬ СВАРКИ. ГАБАРИТЫ: ДИАМ. ВНЕШ: 75ММ, ДИАМ.ВНУТР: 41,1 ММ, ДЛЯ МАШИНЫ ГИБОЧНОЙ FORMULA 14. МАТЕРИАЛ СТАЛЬ.</v>
      </c>
    </row>
    <row r="846" ht="15.75" customHeight="1">
      <c r="A846" s="1">
        <v>2.089109091E9</v>
      </c>
      <c r="B846" s="2">
        <v>8.46694E9</v>
      </c>
      <c r="C846" s="3" t="s">
        <v>1333</v>
      </c>
      <c r="D846" s="3" t="s">
        <v>1334</v>
      </c>
      <c r="E846" s="3" t="s">
        <v>1336</v>
      </c>
      <c r="F846" s="3" t="s">
        <v>17</v>
      </c>
      <c r="G846" s="3" t="s">
        <v>18</v>
      </c>
      <c r="H846" s="1">
        <v>2.089109091E9</v>
      </c>
      <c r="I846" s="1">
        <v>10.0</v>
      </c>
      <c r="J846" s="1" t="s">
        <v>35</v>
      </c>
      <c r="K846" s="2" t="s">
        <v>20</v>
      </c>
      <c r="L846" s="4">
        <v>2021.0</v>
      </c>
      <c r="M846" s="5">
        <v>31.99</v>
      </c>
      <c r="N846" s="6" t="str">
        <f t="shared" si="1"/>
        <v>2089109091</v>
      </c>
      <c r="O846" s="8">
        <v>8.46694E9</v>
      </c>
      <c r="P846" s="8" t="str">
        <f t="shared" si="2"/>
        <v> РОЛИК НАПРАВЛЯЮЩИЙ В СБОРЕ МАШИНЫ ГИБОЧНОЙ FORMULA 14 ДЛЯ ПОДАЧИ АРМАТУРЫ В ОБЛАСТЬ СВАРКИ. ГАБАРИТЫ: ДИАМ. ВНЕШ: 75ММ, ДИАМ.ВНУТР: 41,1 ММ.</v>
      </c>
    </row>
    <row r="847" ht="15.75" customHeight="1">
      <c r="A847" s="1">
        <v>2.089109091E9</v>
      </c>
      <c r="B847" s="2">
        <v>8.46694E9</v>
      </c>
      <c r="C847" s="3" t="s">
        <v>1333</v>
      </c>
      <c r="D847" s="3" t="s">
        <v>1334</v>
      </c>
      <c r="E847" s="3" t="s">
        <v>1337</v>
      </c>
      <c r="F847" s="3" t="s">
        <v>17</v>
      </c>
      <c r="G847" s="3" t="s">
        <v>18</v>
      </c>
      <c r="H847" s="1">
        <v>2.089109091E9</v>
      </c>
      <c r="I847" s="1">
        <v>2.0</v>
      </c>
      <c r="J847" s="1" t="s">
        <v>19</v>
      </c>
      <c r="K847" s="2" t="s">
        <v>20</v>
      </c>
      <c r="L847" s="4">
        <v>2020.0</v>
      </c>
      <c r="M847" s="5">
        <v>31.99</v>
      </c>
      <c r="N847" s="6" t="str">
        <f t="shared" si="1"/>
        <v>2089109091</v>
      </c>
      <c r="O847" s="8">
        <v>8.46694E9</v>
      </c>
      <c r="P847" s="8" t="str">
        <f t="shared" si="2"/>
        <v>РОЛИК НАПРАВЛЯЮЩИЙ ДЛЯ ПОДАЧИ АРМАТУРЫ В ОБЛАСТЬ СВАРКИ. ГАБАРИТЫ: ДИАМ. ВНЕШ: 75ММ, ДИАМ.ВНУТР: 41,1 ММ, ДЛЯ МАШИНЫ ГИБОЧНОЙ FORMULA 14</v>
      </c>
    </row>
    <row r="848" ht="15.75" customHeight="1">
      <c r="A848" s="1">
        <v>2.089109091E9</v>
      </c>
      <c r="B848" s="2">
        <v>8.46694E9</v>
      </c>
      <c r="C848" s="3" t="s">
        <v>1333</v>
      </c>
      <c r="D848" s="3" t="s">
        <v>1334</v>
      </c>
      <c r="E848" s="3" t="s">
        <v>1338</v>
      </c>
      <c r="F848" s="3" t="s">
        <v>17</v>
      </c>
      <c r="G848" s="3" t="s">
        <v>18</v>
      </c>
      <c r="H848" s="1">
        <v>2.089109091E9</v>
      </c>
      <c r="I848" s="1">
        <v>8.0</v>
      </c>
      <c r="J848" s="1" t="s">
        <v>19</v>
      </c>
      <c r="K848" s="2" t="s">
        <v>20</v>
      </c>
      <c r="L848" s="4">
        <v>2021.0</v>
      </c>
      <c r="M848" s="5">
        <v>31.99</v>
      </c>
      <c r="N848" s="6" t="str">
        <f t="shared" si="1"/>
        <v>2089109091</v>
      </c>
      <c r="O848" s="8">
        <v>8.46694E9</v>
      </c>
      <c r="P848" s="8" t="str">
        <f t="shared" si="2"/>
        <v> РОЛИК НАПРАВЛЯЮЩИЙ ДЛЯ ПОДАЧИ АРМАТУРЫ В ОБЛАСТЬ СВАРКИ. ГАБАРИТЫ: ДИАМ. ВНЕШ: 75ММ, ДИАМ.ВНУТР: 41,1 ММ, ДЛЯ МАШИНЫ ГИБОЧНОЙ FORMULA 14</v>
      </c>
    </row>
    <row r="849" ht="15.75" customHeight="1">
      <c r="A849" s="1">
        <v>2.089109091E9</v>
      </c>
      <c r="B849" s="2">
        <v>8.46694E9</v>
      </c>
      <c r="C849" s="3" t="s">
        <v>1333</v>
      </c>
      <c r="D849" s="3" t="s">
        <v>1334</v>
      </c>
      <c r="E849" s="3" t="s">
        <v>1337</v>
      </c>
      <c r="F849" s="3" t="s">
        <v>17</v>
      </c>
      <c r="G849" s="3" t="s">
        <v>18</v>
      </c>
      <c r="H849" s="1">
        <v>2.089109091E9</v>
      </c>
      <c r="I849" s="1">
        <v>2.0</v>
      </c>
      <c r="J849" s="1" t="s">
        <v>19</v>
      </c>
      <c r="K849" s="2" t="s">
        <v>20</v>
      </c>
      <c r="L849" s="4">
        <v>2020.0</v>
      </c>
      <c r="M849" s="5">
        <v>31.99</v>
      </c>
      <c r="N849" s="6" t="str">
        <f t="shared" si="1"/>
        <v>2089109091</v>
      </c>
      <c r="O849" s="8">
        <v>8.46694E9</v>
      </c>
      <c r="P849" s="8" t="str">
        <f t="shared" si="2"/>
        <v>РОЛИК НАПРАВЛЯЮЩИЙ ДЛЯ ПОДАЧИ АРМАТУРЫ В ОБЛАСТЬ СВАРКИ. ГАБАРИТЫ: ДИАМ. ВНЕШ: 75ММ, ДИАМ.ВНУТР: 41,1 ММ, ДЛЯ МАШИНЫ ГИБОЧНОЙ FORMULA 14</v>
      </c>
    </row>
    <row r="850" ht="15.75" customHeight="1">
      <c r="A850" s="1">
        <v>2.0891091E9</v>
      </c>
      <c r="B850" s="2">
        <v>7.318157009E9</v>
      </c>
      <c r="C850" s="3" t="s">
        <v>1339</v>
      </c>
      <c r="D850" s="3" t="s">
        <v>1340</v>
      </c>
      <c r="E850" s="3" t="s">
        <v>1341</v>
      </c>
      <c r="F850" s="3" t="s">
        <v>17</v>
      </c>
      <c r="G850" s="3" t="s">
        <v>18</v>
      </c>
      <c r="H850" s="1">
        <v>2.0891091E9</v>
      </c>
      <c r="I850" s="1">
        <v>4.0</v>
      </c>
      <c r="J850" s="1" t="s">
        <v>19</v>
      </c>
      <c r="K850" s="2" t="s">
        <v>20</v>
      </c>
      <c r="L850" s="4">
        <v>2018.0</v>
      </c>
      <c r="M850" s="5">
        <v>20.545</v>
      </c>
      <c r="N850" s="6" t="str">
        <f t="shared" si="1"/>
        <v>2089109100</v>
      </c>
      <c r="O850" s="8" t="s">
        <v>1342</v>
      </c>
      <c r="P850" s="8" t="str">
        <f t="shared" si="2"/>
        <v>БОЛТ РЕГУЛИРОВОЧНЫЙ СТАЛЬНОЙ С ШЕСТИГРАННОЙ ГОЛОВКОЙ ДЛЯ КРЕПЛЕНИЯ РОЛИКА, ДЛЯ СТАНКА ДЛЯ ВЯЗКИ ЦИЛИНДРИЧЕСКИХ СВАЙ</v>
      </c>
    </row>
    <row r="851" ht="15.75" customHeight="1">
      <c r="A851" s="1">
        <v>2.0891091E9</v>
      </c>
      <c r="B851" s="2">
        <v>7.3181581E9</v>
      </c>
      <c r="C851" s="3" t="s">
        <v>1339</v>
      </c>
      <c r="D851" s="3" t="s">
        <v>1340</v>
      </c>
      <c r="E851" s="3" t="s">
        <v>1343</v>
      </c>
      <c r="F851" s="3" t="s">
        <v>17</v>
      </c>
      <c r="G851" s="3" t="s">
        <v>18</v>
      </c>
      <c r="H851" s="1">
        <v>2.0891091E9</v>
      </c>
      <c r="I851" s="1">
        <v>20.0</v>
      </c>
      <c r="J851" s="1" t="s">
        <v>19</v>
      </c>
      <c r="K851" s="2" t="s">
        <v>20</v>
      </c>
      <c r="L851" s="4">
        <v>2018.0</v>
      </c>
      <c r="M851" s="5">
        <v>20.545</v>
      </c>
      <c r="N851" s="6" t="str">
        <f t="shared" si="1"/>
        <v>2089109100</v>
      </c>
      <c r="O851" s="8" t="s">
        <v>1342</v>
      </c>
      <c r="P851" s="8" t="str">
        <f t="shared" si="2"/>
        <v>БОЛТ РЕГУЛИРОВОЧНЫЙ СТАЛЬНОЙ
С ШЕСТИГРАННОЙ ГОЛОВКОЙ ДЛЯ
КРЕПЛЕНИЯ РОЛИКА, ДЛЯ СТАНКА
ДЛЯ ВЯЗКИ ЦИЛИНДРИЧЕСКИХ СВАЙ,
ШЕСТИГРАННАЯ ГОЛОВКА, ПРЕДЕЛ
ПРОЧНОСТИ НА РАСТЯЖЕНИЕ 600
МПА, НОМИНАЛЬНЫЙ ДИАМЕТР
18ММ, ПРЕДНАЗН. ДЛЯ СТАНОК ДЛЯ
ВЯЗКИ ЦИЛИНДРИЧЕСКИХ СВАЙ МОД.
CM PRO 1600</v>
      </c>
    </row>
    <row r="852" ht="15.75" customHeight="1">
      <c r="A852" s="1">
        <v>2.089109221E9</v>
      </c>
      <c r="B852" s="2">
        <v>8.46694E9</v>
      </c>
      <c r="C852" s="3" t="s">
        <v>1344</v>
      </c>
      <c r="D852" s="3" t="s">
        <v>1345</v>
      </c>
      <c r="E852" s="3" t="s">
        <v>1346</v>
      </c>
      <c r="F852" s="3" t="s">
        <v>17</v>
      </c>
      <c r="G852" s="3" t="s">
        <v>18</v>
      </c>
      <c r="H852" s="1">
        <v>2.089109221E9</v>
      </c>
      <c r="I852" s="1">
        <v>3.0</v>
      </c>
      <c r="J852" s="1" t="s">
        <v>19</v>
      </c>
      <c r="K852" s="2" t="s">
        <v>20</v>
      </c>
      <c r="L852" s="4">
        <v>2020.0</v>
      </c>
      <c r="M852" s="5">
        <v>50.75</v>
      </c>
      <c r="N852" s="6" t="str">
        <f t="shared" si="1"/>
        <v>2089109221</v>
      </c>
      <c r="O852" s="8">
        <v>8.46694E9</v>
      </c>
      <c r="P852" s="8" t="str">
        <f t="shared" si="2"/>
        <v>ОСНОВАНИЕ СТАЛЬНОЕ С 7 ОТВЕРСТИЯМИ /МЕХ.ОБРАБОТКА, ФРЕЗЕРОВАНИЕ, СВЕРЛЕНИЕ/ ДЛЯ МЕХАНИЧЕСКОГО БЛОКА РЕГУЛИРОВКИ ВЫСОТЫПРИЖИМНОГО РОЛИКА УЗЛА ПРАВКИ ПРОВОЛОКИ ДЛЯ НАВИВКИ СПИРАЛИ, ДЛЯ СТАНКА ДЛЯ ВЯЗКИ ЦИЛИНДРИЧЕСКИХ КАРКАСОВ</v>
      </c>
    </row>
    <row r="853" ht="15.75" customHeight="1">
      <c r="A853" s="1">
        <v>2.08910923E9</v>
      </c>
      <c r="B853" s="2">
        <v>8.46694E9</v>
      </c>
      <c r="C853" s="3" t="s">
        <v>1347</v>
      </c>
      <c r="D853" s="3" t="s">
        <v>1348</v>
      </c>
      <c r="E853" s="3" t="s">
        <v>1349</v>
      </c>
      <c r="F853" s="3" t="s">
        <v>17</v>
      </c>
      <c r="G853" s="3" t="s">
        <v>18</v>
      </c>
      <c r="H853" s="1">
        <v>2.08910923E9</v>
      </c>
      <c r="I853" s="1">
        <v>3.0</v>
      </c>
      <c r="J853" s="1" t="s">
        <v>19</v>
      </c>
      <c r="K853" s="2" t="s">
        <v>20</v>
      </c>
      <c r="L853" s="4">
        <v>2020.0</v>
      </c>
      <c r="M853" s="5">
        <v>27.65</v>
      </c>
      <c r="N853" s="6" t="str">
        <f t="shared" si="1"/>
        <v>2089109230</v>
      </c>
      <c r="O853" s="8">
        <v>8.46694E9</v>
      </c>
      <c r="P853" s="8" t="str">
        <f t="shared" si="2"/>
        <v>СУПОРТ СТАЛЬНОЙ С 2 -МЯ ОТВЕРСТИЯМИ И РЕЗЬБОВЫМ ОТВЕРСТИЕМ М20 /МЕХ.ОБРАБОТКА,ФРЕЗЕРОВАНИЕ, СВЕРЛЕНИЕ, РЕЗЬБОНАРЕЗАНИЕ/ДЛЯ ПЕРЕМЕЩЕНИЯ РОЛИКА УЗЛА НАСТРОЙКИ ВЫСОТЫ РОЛИКА/ВВЕРХ-ВНИЗ/ ДЛЯ СТАНКА ДЛЯ ВЯЗКИ КАРКАСОВ</v>
      </c>
    </row>
    <row r="854" ht="15.75" customHeight="1">
      <c r="A854" s="1">
        <v>2.089109241E9</v>
      </c>
      <c r="B854" s="2">
        <v>7.41521E9</v>
      </c>
      <c r="C854" s="3" t="s">
        <v>1350</v>
      </c>
      <c r="D854" s="3" t="s">
        <v>1351</v>
      </c>
      <c r="E854" s="3" t="s">
        <v>1352</v>
      </c>
      <c r="F854" s="3" t="s">
        <v>17</v>
      </c>
      <c r="G854" s="3" t="s">
        <v>18</v>
      </c>
      <c r="H854" s="1">
        <v>2.089109241E9</v>
      </c>
      <c r="I854" s="1">
        <v>3.0</v>
      </c>
      <c r="J854" s="1" t="s">
        <v>19</v>
      </c>
      <c r="K854" s="2" t="s">
        <v>20</v>
      </c>
      <c r="L854" s="4">
        <v>2020.0</v>
      </c>
      <c r="M854" s="5">
        <v>14.14</v>
      </c>
      <c r="N854" s="6" t="str">
        <f t="shared" si="1"/>
        <v>2089109241</v>
      </c>
      <c r="O854" s="8">
        <v>7.41521E9</v>
      </c>
      <c r="P854" s="8" t="str">
        <f t="shared" si="2"/>
        <v>ШАЙБА БРОНЗОВАЯ ДЛЯ ПАРЫ ТРЕНИЯ ПРИ ВРАЩЕНИИ ВИНТА В УЗЛЕ РЕГУЛИРОВКИ ВЫСОТЫПРИЖИМНОГО РОЛИКА УЗЛА ПРАВКИ ПРОВОЛОКИ</v>
      </c>
    </row>
    <row r="855" ht="15.75" customHeight="1">
      <c r="A855" s="1">
        <v>2.089109252E9</v>
      </c>
      <c r="B855" s="2">
        <v>7.318190009E9</v>
      </c>
      <c r="C855" s="3" t="s">
        <v>1353</v>
      </c>
      <c r="D855" s="3" t="s">
        <v>1354</v>
      </c>
      <c r="E855" s="3" t="s">
        <v>1355</v>
      </c>
      <c r="F855" s="3" t="s">
        <v>17</v>
      </c>
      <c r="G855" s="3" t="s">
        <v>18</v>
      </c>
      <c r="H855" s="1">
        <v>2.089109252E9</v>
      </c>
      <c r="I855" s="1">
        <v>3.0</v>
      </c>
      <c r="J855" s="1" t="s">
        <v>19</v>
      </c>
      <c r="K855" s="2" t="s">
        <v>20</v>
      </c>
      <c r="L855" s="4">
        <v>2020.0</v>
      </c>
      <c r="M855" s="5">
        <v>45.5</v>
      </c>
      <c r="N855" s="6" t="str">
        <f t="shared" si="1"/>
        <v>2089109252</v>
      </c>
      <c r="O855" s="8">
        <v>7.318190009E9</v>
      </c>
      <c r="P855" s="8" t="str">
        <f t="shared" si="2"/>
        <v>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row>
    <row r="856" ht="15.75" customHeight="1">
      <c r="A856" s="1">
        <v>2.089109252E9</v>
      </c>
      <c r="B856" s="2">
        <v>7.318190009E9</v>
      </c>
      <c r="C856" s="3" t="s">
        <v>1353</v>
      </c>
      <c r="D856" s="3" t="s">
        <v>1354</v>
      </c>
      <c r="E856" s="3" t="s">
        <v>1356</v>
      </c>
      <c r="F856" s="3" t="s">
        <v>17</v>
      </c>
      <c r="G856" s="3" t="s">
        <v>18</v>
      </c>
      <c r="H856" s="1">
        <v>2.089109252E9</v>
      </c>
      <c r="I856" s="1">
        <v>3.0</v>
      </c>
      <c r="J856" s="1" t="s">
        <v>19</v>
      </c>
      <c r="K856" s="2" t="s">
        <v>20</v>
      </c>
      <c r="L856" s="4">
        <v>2021.0</v>
      </c>
      <c r="M856" s="5">
        <v>45.5</v>
      </c>
      <c r="N856" s="6" t="str">
        <f t="shared" si="1"/>
        <v>2089109252</v>
      </c>
      <c r="O856" s="8">
        <v>7.318190009E9</v>
      </c>
      <c r="P856" s="8" t="str">
        <f t="shared" si="2"/>
        <v> 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row>
    <row r="857" ht="15.75" customHeight="1">
      <c r="A857" s="1">
        <v>2.089109271E9</v>
      </c>
      <c r="B857" s="2">
        <v>7.326909807E9</v>
      </c>
      <c r="C857" s="3" t="s">
        <v>1357</v>
      </c>
      <c r="D857" s="3" t="s">
        <v>1358</v>
      </c>
      <c r="E857" s="3" t="s">
        <v>1359</v>
      </c>
      <c r="F857" s="3" t="s">
        <v>17</v>
      </c>
      <c r="G857" s="3" t="s">
        <v>18</v>
      </c>
      <c r="H857" s="1">
        <v>2.089109271E9</v>
      </c>
      <c r="I857" s="1">
        <v>2.0</v>
      </c>
      <c r="J857" s="1" t="s">
        <v>19</v>
      </c>
      <c r="K857" s="2" t="s">
        <v>20</v>
      </c>
      <c r="L857" s="4">
        <v>2020.0</v>
      </c>
      <c r="M857" s="5">
        <v>12.88</v>
      </c>
      <c r="N857" s="6" t="str">
        <f t="shared" si="1"/>
        <v>2089109271</v>
      </c>
      <c r="O857" s="8" t="s">
        <v>1360</v>
      </c>
      <c r="P857" s="8" t="str">
        <f t="shared" si="2"/>
        <v>ШТИФТ СТАЛЬНОЙ ДЛЯ ФИКСАЦИИ РОЛИКА В НАПРАВЛЯЮЩЕЙ. СПОСОБ ИЗГОТОВДЕНИЯ: ТОЧЕНИЕ</v>
      </c>
    </row>
    <row r="858" ht="15.75" customHeight="1">
      <c r="A858" s="1">
        <v>2.089109271E9</v>
      </c>
      <c r="B858" s="2">
        <v>7.326909807E9</v>
      </c>
      <c r="C858" s="3" t="s">
        <v>1357</v>
      </c>
      <c r="D858" s="3" t="s">
        <v>1358</v>
      </c>
      <c r="E858" s="3" t="s">
        <v>1359</v>
      </c>
      <c r="F858" s="3" t="s">
        <v>17</v>
      </c>
      <c r="G858" s="3" t="s">
        <v>18</v>
      </c>
      <c r="H858" s="1">
        <v>2.089109271E9</v>
      </c>
      <c r="I858" s="1">
        <v>2.0</v>
      </c>
      <c r="J858" s="1" t="s">
        <v>19</v>
      </c>
      <c r="K858" s="2" t="s">
        <v>20</v>
      </c>
      <c r="L858" s="4">
        <v>2020.0</v>
      </c>
      <c r="M858" s="5">
        <v>12.88</v>
      </c>
      <c r="N858" s="6" t="str">
        <f t="shared" si="1"/>
        <v>2089109271</v>
      </c>
      <c r="O858" s="8" t="s">
        <v>1360</v>
      </c>
      <c r="P858" s="8" t="str">
        <f t="shared" si="2"/>
        <v>ШТИФТ СТАЛЬНОЙ ДЛЯ ФИКСАЦИИ РОЛИКА В НАПРАВЛЯЮЩЕЙ. СПОСОБ ИЗГОТОВДЕНИЯ: ТОЧЕНИЕ</v>
      </c>
    </row>
    <row r="859" ht="15.75" customHeight="1">
      <c r="A859" s="1">
        <v>2.089109271E9</v>
      </c>
      <c r="B859" s="2">
        <v>7.318290009E9</v>
      </c>
      <c r="C859" s="3" t="s">
        <v>1357</v>
      </c>
      <c r="D859" s="3" t="s">
        <v>1361</v>
      </c>
      <c r="E859" s="3" t="s">
        <v>1362</v>
      </c>
      <c r="F859" s="3" t="s">
        <v>17</v>
      </c>
      <c r="G859" s="3" t="s">
        <v>18</v>
      </c>
      <c r="H859" s="1">
        <v>2.089109271E9</v>
      </c>
      <c r="I859" s="1">
        <v>8.0</v>
      </c>
      <c r="J859" s="1" t="s">
        <v>19</v>
      </c>
      <c r="K859" s="2" t="s">
        <v>20</v>
      </c>
      <c r="L859" s="4">
        <v>2021.0</v>
      </c>
      <c r="M859" s="5">
        <v>12.88</v>
      </c>
      <c r="N859" s="6" t="str">
        <f t="shared" si="1"/>
        <v>2089109271</v>
      </c>
      <c r="O859" s="8" t="s">
        <v>1360</v>
      </c>
      <c r="P859" s="8" t="str">
        <f t="shared" si="2"/>
        <v> ШТИФТ СТАЛЬНОЙ ДЛЯ ФИКСАЦИИ РОЛИКА В НАПРАВЛЯЮЩЕЙ. СПОСОБ ИЗГОТОВЛЕНИЯ: ТОЧЕНИЕ</v>
      </c>
    </row>
    <row r="860" ht="15.75" customHeight="1">
      <c r="A860" s="1">
        <v>2.08910929E9</v>
      </c>
      <c r="B860" s="2">
        <v>7.318290009E9</v>
      </c>
      <c r="C860" s="3" t="s">
        <v>1363</v>
      </c>
      <c r="D860" s="3" t="s">
        <v>1364</v>
      </c>
      <c r="E860" s="3" t="s">
        <v>1365</v>
      </c>
      <c r="F860" s="3" t="s">
        <v>17</v>
      </c>
      <c r="G860" s="3" t="s">
        <v>18</v>
      </c>
      <c r="H860" s="1">
        <v>2.08910929E9</v>
      </c>
      <c r="I860" s="1">
        <v>3.0</v>
      </c>
      <c r="J860" s="1" t="s">
        <v>19</v>
      </c>
      <c r="K860" s="2" t="s">
        <v>20</v>
      </c>
      <c r="L860" s="4">
        <v>2020.0</v>
      </c>
      <c r="M860" s="5">
        <v>19.53</v>
      </c>
      <c r="N860" s="6" t="str">
        <f t="shared" si="1"/>
        <v>2089109290</v>
      </c>
      <c r="O860" s="8">
        <v>7.318290009E9</v>
      </c>
      <c r="P860" s="8" t="str">
        <f t="shared" si="2"/>
        <v>ГАЙКА СТАЛЬНАЯ ШЕСТИГРАННАЯ,БЕЗ РЕЗЬБЫ /ФРЕЗЕРОВАНИЕ, ТОЧЕНИЕ, СВЕРЛЕНИЕ/ УСТАНАВЛИВАЕТСЯ НА ВИНТ СКОЛЬЖЕНИЯ И ФИКСИРУЕТСЯ ШТИФТОМ</v>
      </c>
    </row>
    <row r="861" ht="15.75" customHeight="1">
      <c r="A861" s="1">
        <v>2.08910929E9</v>
      </c>
      <c r="B861" s="2">
        <v>7.318290009E9</v>
      </c>
      <c r="C861" s="3" t="s">
        <v>1363</v>
      </c>
      <c r="D861" s="3" t="s">
        <v>1364</v>
      </c>
      <c r="E861" s="3" t="s">
        <v>1366</v>
      </c>
      <c r="F861" s="3" t="s">
        <v>17</v>
      </c>
      <c r="G861" s="3" t="s">
        <v>18</v>
      </c>
      <c r="H861" s="1">
        <v>2.08910929E9</v>
      </c>
      <c r="I861" s="1">
        <v>6.0</v>
      </c>
      <c r="J861" s="1" t="s">
        <v>19</v>
      </c>
      <c r="K861" s="2" t="s">
        <v>20</v>
      </c>
      <c r="L861" s="4">
        <v>2021.0</v>
      </c>
      <c r="M861" s="5">
        <v>19.53</v>
      </c>
      <c r="N861" s="6" t="str">
        <f t="shared" si="1"/>
        <v>2089109290</v>
      </c>
      <c r="O861" s="8">
        <v>7.318290009E9</v>
      </c>
      <c r="P861" s="8" t="str">
        <f t="shared" si="2"/>
        <v> ГАЙКА СТАЛЬНАЯ ШЕСТИГРАННАЯ,БЕЗ РЕЗЬБЫ /ФРЕЗЕРОВАНИЕ, ТОЧЕНИЕ, СВЕРЛЕНИЕ/ УСТАНАВЛИВАЕТСЯ НА ВИНТ СКОЛЬЖЕНИЯ И ФИКСИРУЕТСЯ ШТИФТОМ</v>
      </c>
    </row>
    <row r="862" ht="15.75" customHeight="1">
      <c r="A862" s="1">
        <v>2.08911801E9</v>
      </c>
      <c r="B862" s="2">
        <v>7.326909807E9</v>
      </c>
      <c r="C862" s="3"/>
      <c r="D862" s="3" t="s">
        <v>1367</v>
      </c>
      <c r="E862" s="3" t="s">
        <v>1368</v>
      </c>
      <c r="F862" s="3" t="s">
        <v>17</v>
      </c>
      <c r="G862" s="3" t="s">
        <v>18</v>
      </c>
      <c r="H862" s="1">
        <v>2.08911801E9</v>
      </c>
      <c r="I862" s="1">
        <v>1.0</v>
      </c>
      <c r="J862" s="1" t="s">
        <v>35</v>
      </c>
      <c r="K862" s="2" t="s">
        <v>20</v>
      </c>
      <c r="L862" s="4">
        <v>2021.0</v>
      </c>
      <c r="M862" s="5">
        <v>81.2</v>
      </c>
      <c r="N862" s="6" t="str">
        <f t="shared" si="1"/>
        <v>2089118010</v>
      </c>
      <c r="O862" s="8">
        <v>7.326909807E9</v>
      </c>
      <c r="P862" s="8" t="str">
        <f t="shared" si="2"/>
        <v>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v>
      </c>
    </row>
    <row r="863" ht="15.75" customHeight="1">
      <c r="A863" s="1">
        <v>2.089118061E9</v>
      </c>
      <c r="B863" s="2">
        <v>7.326909807E9</v>
      </c>
      <c r="C863" s="3" t="s">
        <v>1369</v>
      </c>
      <c r="D863" s="3" t="s">
        <v>1370</v>
      </c>
      <c r="E863" s="3" t="s">
        <v>1371</v>
      </c>
      <c r="F863" s="3" t="s">
        <v>1288</v>
      </c>
      <c r="G863" s="3" t="s">
        <v>1289</v>
      </c>
      <c r="H863" s="1">
        <v>2.089118061E9</v>
      </c>
      <c r="I863" s="1">
        <v>2.0</v>
      </c>
      <c r="J863" s="1" t="s">
        <v>19</v>
      </c>
      <c r="K863" s="2" t="s">
        <v>1290</v>
      </c>
      <c r="L863" s="4">
        <v>2018.0</v>
      </c>
      <c r="M863" s="5">
        <v>117.735</v>
      </c>
      <c r="N863" s="6" t="str">
        <f t="shared" si="1"/>
        <v>2089118061</v>
      </c>
      <c r="O863" s="8">
        <v>7.326909807E9</v>
      </c>
      <c r="P863"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row>
    <row r="864" ht="15.75" customHeight="1">
      <c r="A864" s="1">
        <v>2.089118061E9</v>
      </c>
      <c r="B864" s="2">
        <v>7.326909807E9</v>
      </c>
      <c r="C864" s="3" t="s">
        <v>1369</v>
      </c>
      <c r="D864" s="3" t="s">
        <v>1370</v>
      </c>
      <c r="E864" s="3" t="s">
        <v>1372</v>
      </c>
      <c r="F864" s="3" t="s">
        <v>1288</v>
      </c>
      <c r="G864" s="3" t="s">
        <v>1289</v>
      </c>
      <c r="H864" s="1">
        <v>2.089118061E9</v>
      </c>
      <c r="I864" s="1">
        <v>2.0</v>
      </c>
      <c r="J864" s="1" t="s">
        <v>19</v>
      </c>
      <c r="K864" s="2" t="s">
        <v>1290</v>
      </c>
      <c r="L864" s="4">
        <v>2018.0</v>
      </c>
      <c r="M864" s="5">
        <v>117.735</v>
      </c>
      <c r="N864" s="6" t="str">
        <f t="shared" si="1"/>
        <v>2089118061</v>
      </c>
      <c r="O864" s="8">
        <v>7.326909807E9</v>
      </c>
      <c r="P864" s="8" t="str">
        <f t="shared" si="2"/>
        <v>НАПРАВЛЯЮЩАЯ(РЕЛЬСА) ДЛЯ
ЛИНЕЙНОГО ПОДШИПНИКА.
ПОЗВОЛЯЕТ СБОРКЕ РОБОТА
ПЕРЕМЕЩАТЬСЯ В ГОРИЗОНТАЛЬНОМ
НАПРАВЛЕНИИ, ПРЕДНАЗН. ДЛЯ
СТАНОК ДЛЯ ВЯЗКИ
ЦИЛИНДРИЧЕСКИХ СВАЙ МОД. CM
PRO 1600</v>
      </c>
    </row>
    <row r="865" ht="15.75" customHeight="1">
      <c r="A865" s="1">
        <v>2.089118061E9</v>
      </c>
      <c r="B865" s="2">
        <v>7.326909807E9</v>
      </c>
      <c r="C865" s="3" t="s">
        <v>1369</v>
      </c>
      <c r="D865" s="3" t="s">
        <v>1370</v>
      </c>
      <c r="E865" s="3" t="s">
        <v>1373</v>
      </c>
      <c r="F865" s="3" t="s">
        <v>1288</v>
      </c>
      <c r="G865" s="3" t="s">
        <v>1289</v>
      </c>
      <c r="H865" s="1">
        <v>2.089118061E9</v>
      </c>
      <c r="I865" s="1">
        <v>2.0</v>
      </c>
      <c r="J865" s="1" t="s">
        <v>19</v>
      </c>
      <c r="K865" s="2"/>
      <c r="L865" s="4">
        <v>2019.0</v>
      </c>
      <c r="M865" s="5">
        <v>95.97</v>
      </c>
      <c r="N865" s="6" t="str">
        <f t="shared" si="1"/>
        <v>2089118061</v>
      </c>
      <c r="O865" s="8">
        <v>7.326909807E9</v>
      </c>
      <c r="P865"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6" ht="15.75" customHeight="1">
      <c r="A866" s="1">
        <v>2.089118061E9</v>
      </c>
      <c r="B866" s="2">
        <v>7.326909807E9</v>
      </c>
      <c r="C866" s="3" t="s">
        <v>1369</v>
      </c>
      <c r="D866" s="3" t="s">
        <v>1370</v>
      </c>
      <c r="E866" s="3" t="s">
        <v>1373</v>
      </c>
      <c r="F866" s="3" t="s">
        <v>1288</v>
      </c>
      <c r="G866" s="3" t="s">
        <v>1289</v>
      </c>
      <c r="H866" s="1">
        <v>2.089118061E9</v>
      </c>
      <c r="I866" s="1">
        <v>1.0</v>
      </c>
      <c r="J866" s="1" t="s">
        <v>19</v>
      </c>
      <c r="K866" s="2" t="s">
        <v>1374</v>
      </c>
      <c r="L866" s="4">
        <v>2020.0</v>
      </c>
      <c r="M866" s="5">
        <v>95.97</v>
      </c>
      <c r="N866" s="6" t="str">
        <f t="shared" si="1"/>
        <v>2089118061</v>
      </c>
      <c r="O866" s="8">
        <v>7.326909807E9</v>
      </c>
      <c r="P866"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7" ht="15.75" customHeight="1">
      <c r="A867" s="1">
        <v>2.089118061E9</v>
      </c>
      <c r="B867" s="2">
        <v>7.326909807E9</v>
      </c>
      <c r="C867" s="3" t="s">
        <v>1369</v>
      </c>
      <c r="D867" s="3" t="s">
        <v>1370</v>
      </c>
      <c r="E867" s="3" t="s">
        <v>1373</v>
      </c>
      <c r="F867" s="3" t="s">
        <v>1288</v>
      </c>
      <c r="G867" s="3" t="s">
        <v>1289</v>
      </c>
      <c r="H867" s="1">
        <v>2.089118061E9</v>
      </c>
      <c r="I867" s="1">
        <v>1.0</v>
      </c>
      <c r="J867" s="1" t="s">
        <v>19</v>
      </c>
      <c r="K867" s="2" t="s">
        <v>1374</v>
      </c>
      <c r="L867" s="4">
        <v>2019.0</v>
      </c>
      <c r="M867" s="5">
        <v>137.41</v>
      </c>
      <c r="N867" s="6" t="str">
        <f t="shared" si="1"/>
        <v>2089118061</v>
      </c>
      <c r="O867" s="8">
        <v>7.326909807E9</v>
      </c>
      <c r="P867"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8" ht="15.75" customHeight="1">
      <c r="A868" s="1">
        <v>2.089118061E9</v>
      </c>
      <c r="B868" s="2">
        <v>7.326909807E9</v>
      </c>
      <c r="C868" s="3" t="s">
        <v>1369</v>
      </c>
      <c r="D868" s="3" t="s">
        <v>1370</v>
      </c>
      <c r="E868" s="3" t="s">
        <v>1375</v>
      </c>
      <c r="F868" s="3" t="s">
        <v>1288</v>
      </c>
      <c r="G868" s="3" t="s">
        <v>1289</v>
      </c>
      <c r="H868" s="1">
        <v>2.089118061E9</v>
      </c>
      <c r="I868" s="1">
        <v>1.0</v>
      </c>
      <c r="J868" s="1" t="s">
        <v>19</v>
      </c>
      <c r="K868" s="2" t="s">
        <v>1374</v>
      </c>
      <c r="L868" s="4">
        <v>2020.0</v>
      </c>
      <c r="M868" s="5">
        <v>95.97</v>
      </c>
      <c r="N868" s="6" t="str">
        <f t="shared" si="1"/>
        <v>2089118061</v>
      </c>
      <c r="O868" s="8">
        <v>7.326909807E9</v>
      </c>
      <c r="P868"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69" ht="15.75" customHeight="1">
      <c r="A869" s="1">
        <v>2.089118061E9</v>
      </c>
      <c r="B869" s="2">
        <v>7.326909807E9</v>
      </c>
      <c r="C869" s="3" t="s">
        <v>1369</v>
      </c>
      <c r="D869" s="3" t="s">
        <v>1370</v>
      </c>
      <c r="E869" s="3" t="s">
        <v>1373</v>
      </c>
      <c r="F869" s="3" t="s">
        <v>1288</v>
      </c>
      <c r="G869" s="3" t="s">
        <v>1289</v>
      </c>
      <c r="H869" s="1">
        <v>2.089118061E9</v>
      </c>
      <c r="I869" s="1">
        <v>1.0</v>
      </c>
      <c r="J869" s="1" t="s">
        <v>19</v>
      </c>
      <c r="K869" s="2" t="s">
        <v>1374</v>
      </c>
      <c r="L869" s="4">
        <v>2019.0</v>
      </c>
      <c r="M869" s="5">
        <v>42.83</v>
      </c>
      <c r="N869" s="6" t="str">
        <f t="shared" si="1"/>
        <v>2089118061</v>
      </c>
      <c r="O869" s="8">
        <v>7.326909807E9</v>
      </c>
      <c r="P869"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70" ht="15.75" customHeight="1">
      <c r="A870" s="1">
        <v>2.089118061E9</v>
      </c>
      <c r="B870" s="2">
        <v>7.326909807E9</v>
      </c>
      <c r="C870" s="3" t="s">
        <v>1369</v>
      </c>
      <c r="D870" s="3" t="s">
        <v>1370</v>
      </c>
      <c r="E870" s="3" t="s">
        <v>1373</v>
      </c>
      <c r="F870" s="3" t="s">
        <v>1288</v>
      </c>
      <c r="G870" s="3" t="s">
        <v>1289</v>
      </c>
      <c r="H870" s="1">
        <v>2.089118061E9</v>
      </c>
      <c r="I870" s="1">
        <v>2.0</v>
      </c>
      <c r="J870" s="1" t="s">
        <v>19</v>
      </c>
      <c r="K870" s="2" t="s">
        <v>1374</v>
      </c>
      <c r="L870" s="4">
        <v>2020.0</v>
      </c>
      <c r="M870" s="5">
        <v>95.97</v>
      </c>
      <c r="N870" s="6" t="str">
        <f t="shared" si="1"/>
        <v>2089118061</v>
      </c>
      <c r="O870" s="8">
        <v>7.326909807E9</v>
      </c>
      <c r="P870"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71" ht="15.75" customHeight="1">
      <c r="A871" s="1">
        <v>2.089118061E9</v>
      </c>
      <c r="B871" s="2">
        <v>7.326909807E9</v>
      </c>
      <c r="C871" s="3" t="s">
        <v>1369</v>
      </c>
      <c r="D871" s="3" t="s">
        <v>1370</v>
      </c>
      <c r="E871" s="3" t="s">
        <v>1376</v>
      </c>
      <c r="F871" s="3" t="s">
        <v>1288</v>
      </c>
      <c r="G871" s="3" t="s">
        <v>1289</v>
      </c>
      <c r="H871" s="1">
        <v>2.089118061E9</v>
      </c>
      <c r="I871" s="1">
        <v>4.0</v>
      </c>
      <c r="J871" s="1" t="s">
        <v>19</v>
      </c>
      <c r="K871" s="2" t="s">
        <v>1374</v>
      </c>
      <c r="L871" s="4">
        <v>2020.0</v>
      </c>
      <c r="M871" s="5">
        <v>95.97</v>
      </c>
      <c r="N871" s="6" t="str">
        <f t="shared" si="1"/>
        <v>2089118061</v>
      </c>
      <c r="O871" s="8">
        <v>7.326909807E9</v>
      </c>
      <c r="P871" s="8" t="str">
        <f t="shared" si="2"/>
        <v>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2" ht="15.75" customHeight="1">
      <c r="A872" s="1">
        <v>2.089118061E9</v>
      </c>
      <c r="B872" s="2">
        <v>7.326909807E9</v>
      </c>
      <c r="C872" s="3" t="s">
        <v>1369</v>
      </c>
      <c r="D872" s="3" t="s">
        <v>1370</v>
      </c>
      <c r="E872" s="3" t="s">
        <v>1377</v>
      </c>
      <c r="F872" s="3" t="s">
        <v>1288</v>
      </c>
      <c r="G872" s="3" t="s">
        <v>1289</v>
      </c>
      <c r="H872" s="1">
        <v>2.089118061E9</v>
      </c>
      <c r="I872" s="1">
        <v>4.0</v>
      </c>
      <c r="J872" s="1" t="s">
        <v>474</v>
      </c>
      <c r="K872" s="2" t="s">
        <v>1290</v>
      </c>
      <c r="L872" s="4">
        <v>2019.0</v>
      </c>
      <c r="M872" s="5">
        <v>95.97</v>
      </c>
      <c r="N872" s="6" t="str">
        <f t="shared" si="1"/>
        <v>2089118061</v>
      </c>
      <c r="O872" s="8">
        <v>7.326909807E9</v>
      </c>
      <c r="P872"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v>
      </c>
    </row>
    <row r="873" ht="15.75" customHeight="1">
      <c r="A873" s="1">
        <v>2.089118061E9</v>
      </c>
      <c r="B873" s="2">
        <v>7.326909807E9</v>
      </c>
      <c r="C873" s="3" t="s">
        <v>1369</v>
      </c>
      <c r="D873" s="3" t="s">
        <v>1370</v>
      </c>
      <c r="E873" s="3" t="s">
        <v>1377</v>
      </c>
      <c r="F873" s="3" t="s">
        <v>1288</v>
      </c>
      <c r="G873" s="3" t="s">
        <v>1289</v>
      </c>
      <c r="H873" s="1">
        <v>2.089118061E9</v>
      </c>
      <c r="I873" s="1">
        <v>2.0</v>
      </c>
      <c r="J873" s="1" t="s">
        <v>19</v>
      </c>
      <c r="K873" s="2" t="s">
        <v>1374</v>
      </c>
      <c r="L873" s="4">
        <v>2019.0</v>
      </c>
      <c r="M873" s="5">
        <v>137.41</v>
      </c>
      <c r="N873" s="6" t="str">
        <f t="shared" si="1"/>
        <v>2089118061</v>
      </c>
      <c r="O873" s="8">
        <v>7.326909807E9</v>
      </c>
      <c r="P873"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v>
      </c>
    </row>
    <row r="874" ht="15.75" customHeight="1">
      <c r="A874" s="2">
        <v>2.089118061E9</v>
      </c>
      <c r="B874" s="2">
        <v>7.326909807E9</v>
      </c>
      <c r="C874" s="3"/>
      <c r="D874" s="3" t="s">
        <v>1370</v>
      </c>
      <c r="E874" s="3" t="s">
        <v>1376</v>
      </c>
      <c r="F874" s="3" t="s">
        <v>1288</v>
      </c>
      <c r="G874" s="3" t="s">
        <v>1289</v>
      </c>
      <c r="H874" s="2">
        <v>2.089118061E9</v>
      </c>
      <c r="I874" s="2">
        <v>2.0</v>
      </c>
      <c r="J874" s="2" t="s">
        <v>35</v>
      </c>
      <c r="K874" s="2" t="s">
        <v>1374</v>
      </c>
      <c r="L874" s="4">
        <v>2021.0</v>
      </c>
      <c r="M874" s="5">
        <v>95.97</v>
      </c>
      <c r="N874" s="6" t="str">
        <f t="shared" si="1"/>
        <v>2089118061</v>
      </c>
      <c r="O874" s="8">
        <v>7.326909807E9</v>
      </c>
      <c r="P874" s="8" t="str">
        <f t="shared" si="2"/>
        <v>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5" ht="15.75" customHeight="1">
      <c r="A875" s="1">
        <v>2.089118061E9</v>
      </c>
      <c r="B875" s="2">
        <v>7.326909807E9</v>
      </c>
      <c r="C875" s="3"/>
      <c r="D875" s="3" t="s">
        <v>1370</v>
      </c>
      <c r="E875" s="3" t="s">
        <v>1378</v>
      </c>
      <c r="F875" s="3" t="s">
        <v>1288</v>
      </c>
      <c r="G875" s="3" t="s">
        <v>1289</v>
      </c>
      <c r="H875" s="1">
        <v>2.089118061E9</v>
      </c>
      <c r="I875" s="1">
        <v>4.0</v>
      </c>
      <c r="J875" s="1" t="s">
        <v>35</v>
      </c>
      <c r="K875" s="2" t="s">
        <v>1374</v>
      </c>
      <c r="L875" s="4">
        <v>2021.0</v>
      </c>
      <c r="M875" s="5">
        <v>95.97</v>
      </c>
      <c r="N875" s="6" t="str">
        <f t="shared" si="1"/>
        <v>2089118061</v>
      </c>
      <c r="O875" s="8">
        <v>7.326909807E9</v>
      </c>
      <c r="P875" s="8" t="str">
        <f t="shared" si="2"/>
        <v> 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 ПРЕДНАЗН. ДЛЯ СТАНКА ДЛЯ ВЯЗКИ ЦИЛИНДРИЧЕСКИХ СВАЙ МОД. CM PRO 1500, СЕР. № 0890130005,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6" ht="15.75" customHeight="1">
      <c r="A876" s="1">
        <v>2.0891181E9</v>
      </c>
      <c r="B876" s="2">
        <v>4.016999708E9</v>
      </c>
      <c r="C876" s="3" t="s">
        <v>1379</v>
      </c>
      <c r="D876" s="3" t="s">
        <v>1380</v>
      </c>
      <c r="E876" s="3" t="s">
        <v>1381</v>
      </c>
      <c r="F876" s="3" t="s">
        <v>17</v>
      </c>
      <c r="G876" s="3" t="s">
        <v>18</v>
      </c>
      <c r="H876" s="1">
        <v>2.0891181E9</v>
      </c>
      <c r="I876" s="1">
        <v>1.0</v>
      </c>
      <c r="J876" s="1" t="s">
        <v>19</v>
      </c>
      <c r="K876" s="2" t="s">
        <v>20</v>
      </c>
      <c r="L876" s="4">
        <v>2020.0</v>
      </c>
      <c r="M876" s="5">
        <v>4.69</v>
      </c>
      <c r="N876" s="6" t="str">
        <f t="shared" si="1"/>
        <v>2089118100</v>
      </c>
      <c r="O876" s="8" t="s">
        <v>1382</v>
      </c>
      <c r="P876"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7" ht="15.75" customHeight="1">
      <c r="A877" s="1">
        <v>2.0891181E9</v>
      </c>
      <c r="B877" s="2">
        <v>4.016999708E9</v>
      </c>
      <c r="C877" s="3" t="s">
        <v>1379</v>
      </c>
      <c r="D877" s="3" t="s">
        <v>1380</v>
      </c>
      <c r="E877" s="3" t="s">
        <v>1381</v>
      </c>
      <c r="F877" s="3" t="s">
        <v>17</v>
      </c>
      <c r="G877" s="3" t="s">
        <v>18</v>
      </c>
      <c r="H877" s="1">
        <v>2.0891181E9</v>
      </c>
      <c r="I877" s="1">
        <v>1.0</v>
      </c>
      <c r="J877" s="1" t="s">
        <v>19</v>
      </c>
      <c r="K877" s="2" t="s">
        <v>20</v>
      </c>
      <c r="L877" s="4">
        <v>2019.0</v>
      </c>
      <c r="M877" s="5">
        <v>1.96</v>
      </c>
      <c r="N877" s="6" t="str">
        <f t="shared" si="1"/>
        <v>2089118100</v>
      </c>
      <c r="O877" s="8" t="s">
        <v>1382</v>
      </c>
      <c r="P877"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8" ht="15.75" customHeight="1">
      <c r="A878" s="1">
        <v>2.0891181E9</v>
      </c>
      <c r="B878" s="2">
        <v>4.016999708E9</v>
      </c>
      <c r="C878" s="3" t="s">
        <v>1379</v>
      </c>
      <c r="D878" s="3" t="s">
        <v>1380</v>
      </c>
      <c r="E878" s="3" t="s">
        <v>1381</v>
      </c>
      <c r="F878" s="3" t="s">
        <v>17</v>
      </c>
      <c r="G878" s="3" t="s">
        <v>18</v>
      </c>
      <c r="H878" s="1">
        <v>2.0891181E9</v>
      </c>
      <c r="I878" s="1">
        <v>2.0</v>
      </c>
      <c r="J878" s="1" t="s">
        <v>19</v>
      </c>
      <c r="K878" s="2" t="s">
        <v>1140</v>
      </c>
      <c r="L878" s="4">
        <v>2019.0</v>
      </c>
      <c r="M878" s="5">
        <v>1.96</v>
      </c>
      <c r="N878" s="6" t="str">
        <f t="shared" si="1"/>
        <v>2089118100</v>
      </c>
      <c r="O878" s="8" t="s">
        <v>1382</v>
      </c>
      <c r="P878"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9" ht="15.75" customHeight="1">
      <c r="A879" s="1">
        <v>2.0891181E9</v>
      </c>
      <c r="B879" s="2">
        <v>4.016999708E9</v>
      </c>
      <c r="C879" s="3" t="s">
        <v>1379</v>
      </c>
      <c r="D879" s="3" t="s">
        <v>1380</v>
      </c>
      <c r="E879" s="3" t="s">
        <v>1383</v>
      </c>
      <c r="F879" s="3" t="s">
        <v>17</v>
      </c>
      <c r="G879" s="3" t="s">
        <v>18</v>
      </c>
      <c r="H879" s="1">
        <v>2.0891181E9</v>
      </c>
      <c r="I879" s="1">
        <v>1.0</v>
      </c>
      <c r="J879" s="1" t="s">
        <v>19</v>
      </c>
      <c r="K879" s="2" t="s">
        <v>20</v>
      </c>
      <c r="L879" s="4">
        <v>2020.0</v>
      </c>
      <c r="M879" s="5">
        <v>4.69</v>
      </c>
      <c r="N879" s="6" t="str">
        <f t="shared" si="1"/>
        <v>2089118100</v>
      </c>
      <c r="O879" s="8" t="s">
        <v>1382</v>
      </c>
      <c r="P879"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0" ht="15.75" customHeight="1">
      <c r="A880" s="1">
        <v>2.0891181E9</v>
      </c>
      <c r="B880" s="2">
        <v>4.017000009E9</v>
      </c>
      <c r="C880" s="3" t="s">
        <v>1379</v>
      </c>
      <c r="D880" s="3" t="s">
        <v>1380</v>
      </c>
      <c r="E880" s="3" t="s">
        <v>1381</v>
      </c>
      <c r="F880" s="3" t="s">
        <v>17</v>
      </c>
      <c r="G880" s="3" t="s">
        <v>18</v>
      </c>
      <c r="H880" s="1">
        <v>2.0891181E9</v>
      </c>
      <c r="I880" s="1">
        <v>4.0</v>
      </c>
      <c r="J880" s="1" t="s">
        <v>474</v>
      </c>
      <c r="K880" s="2" t="s">
        <v>20</v>
      </c>
      <c r="L880" s="4">
        <v>2019.0</v>
      </c>
      <c r="M880" s="5">
        <v>4.69</v>
      </c>
      <c r="N880" s="6" t="str">
        <f t="shared" si="1"/>
        <v>2089118100</v>
      </c>
      <c r="O880" s="8" t="s">
        <v>1382</v>
      </c>
      <c r="P880"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1" ht="15.75" customHeight="1">
      <c r="A881" s="1">
        <v>2.0891181E9</v>
      </c>
      <c r="B881" s="2">
        <v>4.016999708E9</v>
      </c>
      <c r="C881" s="3"/>
      <c r="D881" s="3" t="s">
        <v>1380</v>
      </c>
      <c r="E881" s="3" t="s">
        <v>1381</v>
      </c>
      <c r="F881" s="3" t="s">
        <v>17</v>
      </c>
      <c r="G881" s="3" t="s">
        <v>18</v>
      </c>
      <c r="H881" s="1">
        <v>2.0891181E9</v>
      </c>
      <c r="I881" s="1">
        <v>2.0</v>
      </c>
      <c r="J881" s="1" t="s">
        <v>35</v>
      </c>
      <c r="K881" s="2" t="s">
        <v>20</v>
      </c>
      <c r="L881" s="4">
        <v>2021.0</v>
      </c>
      <c r="M881" s="5">
        <v>4.69</v>
      </c>
      <c r="N881" s="6" t="str">
        <f t="shared" si="1"/>
        <v>2089118100</v>
      </c>
      <c r="O881" s="8" t="s">
        <v>1382</v>
      </c>
      <c r="P881"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2" ht="15.75" customHeight="1">
      <c r="A882" s="1">
        <v>2.08911811E9</v>
      </c>
      <c r="B882" s="2">
        <v>7.326909807E9</v>
      </c>
      <c r="C882" s="3" t="s">
        <v>1384</v>
      </c>
      <c r="D882" s="3" t="s">
        <v>1385</v>
      </c>
      <c r="E882" s="3" t="s">
        <v>1386</v>
      </c>
      <c r="F882" s="3" t="s">
        <v>17</v>
      </c>
      <c r="G882" s="3" t="s">
        <v>18</v>
      </c>
      <c r="H882" s="1">
        <v>2.08911811E9</v>
      </c>
      <c r="I882" s="1">
        <v>2.0</v>
      </c>
      <c r="J882" s="1" t="s">
        <v>19</v>
      </c>
      <c r="K882" s="2" t="s">
        <v>20</v>
      </c>
      <c r="L882" s="4">
        <v>2018.0</v>
      </c>
      <c r="M882" s="5">
        <v>11.33</v>
      </c>
      <c r="N882" s="6" t="str">
        <f t="shared" si="1"/>
        <v>2089118110</v>
      </c>
      <c r="O882" s="8">
        <v>7.326909807E9</v>
      </c>
      <c r="P882" s="8" t="str">
        <f t="shared" si="2"/>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3" ht="15.75" customHeight="1">
      <c r="A883" s="1">
        <v>2.08911811E9</v>
      </c>
      <c r="B883" s="2">
        <v>7.326909807E9</v>
      </c>
      <c r="C883" s="3" t="s">
        <v>1384</v>
      </c>
      <c r="D883" s="3" t="s">
        <v>1385</v>
      </c>
      <c r="E883" s="3" t="s">
        <v>1386</v>
      </c>
      <c r="F883" s="3" t="s">
        <v>17</v>
      </c>
      <c r="G883" s="3" t="s">
        <v>18</v>
      </c>
      <c r="H883" s="1">
        <v>2.08911811E9</v>
      </c>
      <c r="I883" s="1">
        <v>4.0</v>
      </c>
      <c r="J883" s="1" t="s">
        <v>474</v>
      </c>
      <c r="K883" s="2" t="s">
        <v>20</v>
      </c>
      <c r="L883" s="4">
        <v>2019.0</v>
      </c>
      <c r="M883" s="5">
        <v>13.23</v>
      </c>
      <c r="N883" s="6" t="str">
        <f t="shared" si="1"/>
        <v>2089118110</v>
      </c>
      <c r="O883" s="8">
        <v>7.326909807E9</v>
      </c>
      <c r="P883" s="8" t="str">
        <f t="shared" si="2"/>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4" ht="15.75" customHeight="1">
      <c r="A884" s="1">
        <v>2.08911812E9</v>
      </c>
      <c r="B884" s="2">
        <v>7.326909807E9</v>
      </c>
      <c r="C884" s="3" t="s">
        <v>1387</v>
      </c>
      <c r="D884" s="3" t="s">
        <v>1388</v>
      </c>
      <c r="E884" s="3" t="s">
        <v>1389</v>
      </c>
      <c r="F884" s="3" t="s">
        <v>17</v>
      </c>
      <c r="G884" s="3" t="s">
        <v>18</v>
      </c>
      <c r="H884" s="1">
        <v>2.08911812E9</v>
      </c>
      <c r="I884" s="1">
        <v>2.0</v>
      </c>
      <c r="J884" s="1" t="s">
        <v>19</v>
      </c>
      <c r="K884" s="2" t="s">
        <v>20</v>
      </c>
      <c r="L884" s="4">
        <v>2018.0</v>
      </c>
      <c r="M884" s="5">
        <v>39.655</v>
      </c>
      <c r="N884" s="6" t="str">
        <f t="shared" si="1"/>
        <v>2089118120</v>
      </c>
      <c r="O884" s="8" t="s">
        <v>1390</v>
      </c>
      <c r="P884" s="8" t="str">
        <f t="shared" si="2"/>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5" ht="15.75" customHeight="1">
      <c r="A885" s="1">
        <v>2.08911812E9</v>
      </c>
      <c r="B885" s="2">
        <v>7.3269096E9</v>
      </c>
      <c r="C885" s="3" t="s">
        <v>1387</v>
      </c>
      <c r="D885" s="3" t="s">
        <v>1388</v>
      </c>
      <c r="E885" s="3" t="s">
        <v>1389</v>
      </c>
      <c r="F885" s="3" t="s">
        <v>17</v>
      </c>
      <c r="G885" s="3" t="s">
        <v>18</v>
      </c>
      <c r="H885" s="1">
        <v>2.08911812E9</v>
      </c>
      <c r="I885" s="1">
        <v>4.0</v>
      </c>
      <c r="J885" s="1" t="s">
        <v>474</v>
      </c>
      <c r="K885" s="2" t="s">
        <v>20</v>
      </c>
      <c r="L885" s="4">
        <v>2019.0</v>
      </c>
      <c r="M885" s="5">
        <v>46.27</v>
      </c>
      <c r="N885" s="6" t="str">
        <f t="shared" si="1"/>
        <v>2089118120</v>
      </c>
      <c r="O885" s="8" t="s">
        <v>1390</v>
      </c>
      <c r="P885" s="8" t="str">
        <f t="shared" si="2"/>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6" ht="15.75" customHeight="1">
      <c r="A886" s="1">
        <v>2.089118191E9</v>
      </c>
      <c r="B886" s="2">
        <v>7.326909807E9</v>
      </c>
      <c r="C886" s="3" t="s">
        <v>1391</v>
      </c>
      <c r="D886" s="3" t="s">
        <v>1392</v>
      </c>
      <c r="E886" s="3" t="s">
        <v>1393</v>
      </c>
      <c r="F886" s="3" t="s">
        <v>1288</v>
      </c>
      <c r="G886" s="3" t="s">
        <v>1289</v>
      </c>
      <c r="H886" s="1">
        <v>2.089118191E9</v>
      </c>
      <c r="I886" s="1">
        <v>1.0</v>
      </c>
      <c r="J886" s="1" t="s">
        <v>19</v>
      </c>
      <c r="K886" s="2" t="s">
        <v>1290</v>
      </c>
      <c r="L886" s="4">
        <v>2018.0</v>
      </c>
      <c r="M886" s="5">
        <v>82.14</v>
      </c>
      <c r="N886" s="6" t="str">
        <f t="shared" si="1"/>
        <v>2089118191</v>
      </c>
      <c r="O886" s="8">
        <v>7.326909807E9</v>
      </c>
      <c r="P886"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row>
    <row r="887" ht="15.75" customHeight="1">
      <c r="A887" s="1">
        <v>2.089118191E9</v>
      </c>
      <c r="B887" s="2">
        <v>7.326909807E9</v>
      </c>
      <c r="C887" s="3" t="s">
        <v>1391</v>
      </c>
      <c r="D887" s="3" t="s">
        <v>1392</v>
      </c>
      <c r="E887" s="3" t="s">
        <v>1394</v>
      </c>
      <c r="F887" s="3" t="s">
        <v>1288</v>
      </c>
      <c r="G887" s="3" t="s">
        <v>1289</v>
      </c>
      <c r="H887" s="1">
        <v>2.089118191E9</v>
      </c>
      <c r="I887" s="1">
        <v>2.0</v>
      </c>
      <c r="J887" s="1" t="s">
        <v>19</v>
      </c>
      <c r="K887" s="2" t="s">
        <v>1290</v>
      </c>
      <c r="L887" s="4">
        <v>2018.0</v>
      </c>
      <c r="M887" s="5">
        <v>82.14</v>
      </c>
      <c r="N887" s="6" t="str">
        <f t="shared" si="1"/>
        <v>2089118191</v>
      </c>
      <c r="O887" s="8">
        <v>7.326909807E9</v>
      </c>
      <c r="P887" s="8" t="str">
        <f t="shared" si="2"/>
        <v>НАПРАВЛЯЮЩАЯ(РЕЛЬСА) ДЛЯ
ЛИНЕЙНОГО ПОДШИПНИКА.
ПОЗВОЛЯЕТ СБОРКЕ РОБОТА
ПЕРЕМЕЩАТЬСЯ В ВЕРТИКАЛЬНОМ
НАПРАВЛЕНИИ, ПРЕДНАЗН. ДЛЯ
СТАНОК ДЛЯ ВЯЗКИ
ЦИЛИНДРИЧЕСКИХ СВАЙ МОД. CM
PRO 1600</v>
      </c>
    </row>
    <row r="888" ht="15.75" customHeight="1">
      <c r="A888" s="1">
        <v>2.089118191E9</v>
      </c>
      <c r="B888" s="2">
        <v>7.326909807E9</v>
      </c>
      <c r="C888" s="3" t="s">
        <v>1391</v>
      </c>
      <c r="D888" s="3" t="s">
        <v>1392</v>
      </c>
      <c r="E888" s="3" t="s">
        <v>1395</v>
      </c>
      <c r="F888" s="3" t="s">
        <v>1288</v>
      </c>
      <c r="G888" s="3" t="s">
        <v>1289</v>
      </c>
      <c r="H888" s="1">
        <v>2.089118191E9</v>
      </c>
      <c r="I888" s="1">
        <v>1.0</v>
      </c>
      <c r="J888" s="1" t="s">
        <v>19</v>
      </c>
      <c r="K888" s="2" t="s">
        <v>1374</v>
      </c>
      <c r="L888" s="4">
        <v>2019.0</v>
      </c>
      <c r="M888" s="5">
        <v>95.9</v>
      </c>
      <c r="N888" s="6" t="str">
        <f t="shared" si="1"/>
        <v>2089118191</v>
      </c>
      <c r="O888" s="8">
        <v>7.326909807E9</v>
      </c>
      <c r="P888"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89" ht="15.75" customHeight="1">
      <c r="A889" s="1">
        <v>2.089118191E9</v>
      </c>
      <c r="B889" s="2">
        <v>7.326909807E9</v>
      </c>
      <c r="C889" s="3" t="s">
        <v>1391</v>
      </c>
      <c r="D889" s="3" t="s">
        <v>1392</v>
      </c>
      <c r="E889" s="3" t="s">
        <v>1395</v>
      </c>
      <c r="F889" s="3" t="s">
        <v>1288</v>
      </c>
      <c r="G889" s="3" t="s">
        <v>1289</v>
      </c>
      <c r="H889" s="1">
        <v>2.089118191E9</v>
      </c>
      <c r="I889" s="1">
        <v>1.0</v>
      </c>
      <c r="J889" s="1" t="s">
        <v>19</v>
      </c>
      <c r="K889" s="2" t="s">
        <v>1374</v>
      </c>
      <c r="L889" s="4">
        <v>2019.0</v>
      </c>
      <c r="M889" s="5">
        <v>42.0</v>
      </c>
      <c r="N889" s="6" t="str">
        <f t="shared" si="1"/>
        <v>2089118191</v>
      </c>
      <c r="O889" s="8">
        <v>7.326909807E9</v>
      </c>
      <c r="P889"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0" ht="15.75" customHeight="1">
      <c r="A890" s="1">
        <v>2.089118191E9</v>
      </c>
      <c r="B890" s="2">
        <v>7.326909807E9</v>
      </c>
      <c r="C890" s="3" t="s">
        <v>1391</v>
      </c>
      <c r="D890" s="3" t="s">
        <v>1392</v>
      </c>
      <c r="E890" s="3" t="s">
        <v>1395</v>
      </c>
      <c r="F890" s="3" t="s">
        <v>1288</v>
      </c>
      <c r="G890" s="3" t="s">
        <v>1289</v>
      </c>
      <c r="H890" s="1">
        <v>2.089118191E9</v>
      </c>
      <c r="I890" s="1">
        <v>1.0</v>
      </c>
      <c r="J890" s="1" t="s">
        <v>19</v>
      </c>
      <c r="K890" s="2" t="s">
        <v>1374</v>
      </c>
      <c r="L890" s="4">
        <v>2019.0</v>
      </c>
      <c r="M890" s="5">
        <v>95.9</v>
      </c>
      <c r="N890" s="6" t="str">
        <f t="shared" si="1"/>
        <v>2089118191</v>
      </c>
      <c r="O890" s="8">
        <v>7.326909807E9</v>
      </c>
      <c r="P890"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1" ht="15.75" customHeight="1">
      <c r="A891" s="1">
        <v>2.089118191E9</v>
      </c>
      <c r="B891" s="2">
        <v>7.326909807E9</v>
      </c>
      <c r="C891" s="3"/>
      <c r="D891" s="3" t="s">
        <v>1392</v>
      </c>
      <c r="E891" s="3" t="s">
        <v>1395</v>
      </c>
      <c r="F891" s="3" t="s">
        <v>1288</v>
      </c>
      <c r="G891" s="3" t="s">
        <v>1289</v>
      </c>
      <c r="H891" s="1">
        <v>2.089118191E9</v>
      </c>
      <c r="I891" s="1">
        <v>3.0</v>
      </c>
      <c r="J891" s="1" t="s">
        <v>35</v>
      </c>
      <c r="K891" s="2" t="s">
        <v>1374</v>
      </c>
      <c r="L891" s="4">
        <v>2021.0</v>
      </c>
      <c r="M891" s="5">
        <v>95.9</v>
      </c>
      <c r="N891" s="6" t="str">
        <f t="shared" si="1"/>
        <v>2089118191</v>
      </c>
      <c r="O891" s="8">
        <v>7.326909807E9</v>
      </c>
      <c r="P891"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2" ht="15.75" customHeight="1">
      <c r="A892" s="1">
        <v>2.08911822E9</v>
      </c>
      <c r="B892" s="2">
        <v>7.326909409E9</v>
      </c>
      <c r="C892" s="3" t="s">
        <v>1396</v>
      </c>
      <c r="D892" s="3" t="s">
        <v>1397</v>
      </c>
      <c r="E892" s="3"/>
      <c r="F892" s="3" t="s">
        <v>17</v>
      </c>
      <c r="G892" s="3" t="s">
        <v>18</v>
      </c>
      <c r="H892" s="1">
        <v>2.08911822E9</v>
      </c>
      <c r="I892" s="1">
        <v>2.0</v>
      </c>
      <c r="J892" s="1" t="s">
        <v>19</v>
      </c>
      <c r="K892" s="2" t="s">
        <v>20</v>
      </c>
      <c r="L892" s="4">
        <v>2019.0</v>
      </c>
      <c r="M892" s="5">
        <v>17.29</v>
      </c>
      <c r="N892" s="6" t="str">
        <f t="shared" si="1"/>
        <v>2089118220</v>
      </c>
      <c r="O892" s="8" t="s">
        <v>1398</v>
      </c>
      <c r="P892" s="8" t="str">
        <f t="shared" si="2"/>
        <v/>
      </c>
    </row>
    <row r="893" ht="15.75" customHeight="1">
      <c r="A893" s="1">
        <v>2.08911822E9</v>
      </c>
      <c r="B893" s="2">
        <v>7.326909807E9</v>
      </c>
      <c r="C893" s="3" t="s">
        <v>1396</v>
      </c>
      <c r="D893" s="3" t="s">
        <v>1397</v>
      </c>
      <c r="E893" s="3"/>
      <c r="F893" s="3" t="s">
        <v>17</v>
      </c>
      <c r="G893" s="3" t="s">
        <v>18</v>
      </c>
      <c r="H893" s="1">
        <v>2.08911822E9</v>
      </c>
      <c r="I893" s="1">
        <v>3.0</v>
      </c>
      <c r="J893" s="1" t="s">
        <v>474</v>
      </c>
      <c r="K893" s="2" t="s">
        <v>20</v>
      </c>
      <c r="L893" s="4">
        <v>2019.0</v>
      </c>
      <c r="M893" s="5">
        <v>17.29</v>
      </c>
      <c r="N893" s="6" t="str">
        <f t="shared" si="1"/>
        <v>2089118220</v>
      </c>
      <c r="O893" s="8" t="s">
        <v>1398</v>
      </c>
      <c r="P893" s="8" t="str">
        <f t="shared" si="2"/>
        <v/>
      </c>
    </row>
    <row r="894" ht="15.75" customHeight="1">
      <c r="A894" s="1">
        <v>2.08911822E9</v>
      </c>
      <c r="B894" s="2">
        <v>7.3269096E9</v>
      </c>
      <c r="C894" s="3" t="s">
        <v>1396</v>
      </c>
      <c r="D894" s="3" t="s">
        <v>1397</v>
      </c>
      <c r="E894" s="3"/>
      <c r="F894" s="3" t="s">
        <v>17</v>
      </c>
      <c r="G894" s="3" t="s">
        <v>18</v>
      </c>
      <c r="H894" s="1">
        <v>2.08911822E9</v>
      </c>
      <c r="I894" s="1">
        <v>2.0</v>
      </c>
      <c r="J894" s="1" t="s">
        <v>474</v>
      </c>
      <c r="K894" s="2" t="s">
        <v>20</v>
      </c>
      <c r="L894" s="4">
        <v>2019.0</v>
      </c>
      <c r="M894" s="5">
        <v>17.294</v>
      </c>
      <c r="N894" s="6" t="str">
        <f t="shared" si="1"/>
        <v>2089118220</v>
      </c>
      <c r="O894" s="8" t="s">
        <v>1398</v>
      </c>
      <c r="P894" s="8" t="str">
        <f t="shared" si="2"/>
        <v/>
      </c>
    </row>
    <row r="895" ht="15.75" customHeight="1">
      <c r="A895" s="1">
        <v>2.08911823E9</v>
      </c>
      <c r="B895" s="2">
        <v>7.325999009E9</v>
      </c>
      <c r="C895" s="3" t="s">
        <v>1399</v>
      </c>
      <c r="D895" s="3" t="s">
        <v>1400</v>
      </c>
      <c r="E895" s="3" t="s">
        <v>1401</v>
      </c>
      <c r="F895" s="3" t="s">
        <v>17</v>
      </c>
      <c r="G895" s="3" t="s">
        <v>18</v>
      </c>
      <c r="H895" s="1">
        <v>2.08911823E9</v>
      </c>
      <c r="I895" s="1">
        <v>2.0</v>
      </c>
      <c r="J895" s="1" t="s">
        <v>19</v>
      </c>
      <c r="K895" s="2" t="s">
        <v>20</v>
      </c>
      <c r="L895" s="4">
        <v>2019.0</v>
      </c>
      <c r="M895" s="5">
        <v>121.9</v>
      </c>
      <c r="N895" s="6" t="str">
        <f t="shared" si="1"/>
        <v>2089118230</v>
      </c>
      <c r="O895" s="8" t="s">
        <v>1402</v>
      </c>
      <c r="P895"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6" ht="15.75" customHeight="1">
      <c r="A896" s="1">
        <v>2.08911823E9</v>
      </c>
      <c r="B896" s="2">
        <v>7.318190009E9</v>
      </c>
      <c r="C896" s="3" t="s">
        <v>1399</v>
      </c>
      <c r="D896" s="3" t="s">
        <v>1400</v>
      </c>
      <c r="E896" s="3" t="s">
        <v>1401</v>
      </c>
      <c r="F896" s="3" t="s">
        <v>17</v>
      </c>
      <c r="G896" s="3" t="s">
        <v>18</v>
      </c>
      <c r="H896" s="1">
        <v>2.08911823E9</v>
      </c>
      <c r="I896" s="1">
        <v>1.0</v>
      </c>
      <c r="J896" s="1" t="s">
        <v>19</v>
      </c>
      <c r="K896" s="2" t="s">
        <v>1140</v>
      </c>
      <c r="L896" s="4">
        <v>2019.0</v>
      </c>
      <c r="M896" s="5">
        <v>11.9</v>
      </c>
      <c r="N896" s="6" t="str">
        <f t="shared" si="1"/>
        <v>2089118230</v>
      </c>
      <c r="O896" s="8" t="s">
        <v>1402</v>
      </c>
      <c r="P896"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7" ht="15.75" customHeight="1">
      <c r="A897" s="1">
        <v>2.08911823E9</v>
      </c>
      <c r="B897" s="2">
        <v>7.325999009E9</v>
      </c>
      <c r="C897" s="3" t="s">
        <v>1399</v>
      </c>
      <c r="D897" s="3" t="s">
        <v>1400</v>
      </c>
      <c r="E897" s="3" t="s">
        <v>1401</v>
      </c>
      <c r="F897" s="3" t="s">
        <v>17</v>
      </c>
      <c r="G897" s="3" t="s">
        <v>18</v>
      </c>
      <c r="H897" s="1">
        <v>2.08911823E9</v>
      </c>
      <c r="I897" s="1">
        <v>2.0</v>
      </c>
      <c r="J897" s="1" t="s">
        <v>19</v>
      </c>
      <c r="K897" s="2" t="s">
        <v>20</v>
      </c>
      <c r="L897" s="4">
        <v>2019.0</v>
      </c>
      <c r="M897" s="5">
        <v>27.3</v>
      </c>
      <c r="N897" s="6" t="str">
        <f t="shared" si="1"/>
        <v>2089118230</v>
      </c>
      <c r="O897" s="8" t="s">
        <v>1402</v>
      </c>
      <c r="P897"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8" ht="15.75" customHeight="1">
      <c r="A898" s="1">
        <v>2.08911823E9</v>
      </c>
      <c r="B898" s="2">
        <v>7.325999009E9</v>
      </c>
      <c r="C898" s="3" t="s">
        <v>1399</v>
      </c>
      <c r="D898" s="3" t="s">
        <v>1400</v>
      </c>
      <c r="E898" s="3" t="s">
        <v>1401</v>
      </c>
      <c r="F898" s="3" t="s">
        <v>17</v>
      </c>
      <c r="G898" s="3" t="s">
        <v>18</v>
      </c>
      <c r="H898" s="1">
        <v>2.08911823E9</v>
      </c>
      <c r="I898" s="1">
        <v>3.0</v>
      </c>
      <c r="J898" s="1" t="s">
        <v>19</v>
      </c>
      <c r="K898" s="2" t="s">
        <v>20</v>
      </c>
      <c r="L898" s="4">
        <v>2020.0</v>
      </c>
      <c r="M898" s="5">
        <v>27.3</v>
      </c>
      <c r="N898" s="6" t="str">
        <f t="shared" si="1"/>
        <v>2089118230</v>
      </c>
      <c r="O898" s="8" t="s">
        <v>1402</v>
      </c>
      <c r="P898"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9" ht="15.75" customHeight="1">
      <c r="A899" s="1">
        <v>2.08911823E9</v>
      </c>
      <c r="B899" s="2">
        <v>7.326909807E9</v>
      </c>
      <c r="C899" s="3" t="s">
        <v>1399</v>
      </c>
      <c r="D899" s="3" t="s">
        <v>1400</v>
      </c>
      <c r="E899" s="3"/>
      <c r="F899" s="3" t="s">
        <v>17</v>
      </c>
      <c r="G899" s="3" t="s">
        <v>18</v>
      </c>
      <c r="H899" s="1">
        <v>2.08911823E9</v>
      </c>
      <c r="I899" s="1">
        <v>3.0</v>
      </c>
      <c r="J899" s="1" t="s">
        <v>474</v>
      </c>
      <c r="K899" s="2" t="s">
        <v>20</v>
      </c>
      <c r="L899" s="4">
        <v>2019.0</v>
      </c>
      <c r="M899" s="5">
        <v>27.3</v>
      </c>
      <c r="N899" s="6" t="str">
        <f t="shared" si="1"/>
        <v>2089118230</v>
      </c>
      <c r="O899" s="8" t="s">
        <v>1402</v>
      </c>
      <c r="P899" s="8" t="str">
        <f t="shared" si="2"/>
        <v/>
      </c>
    </row>
    <row r="900" ht="15.75" customHeight="1">
      <c r="A900" s="1">
        <v>2.08911823E9</v>
      </c>
      <c r="B900" s="2">
        <v>7.326909807E9</v>
      </c>
      <c r="C900" s="3" t="s">
        <v>1399</v>
      </c>
      <c r="D900" s="3" t="s">
        <v>1400</v>
      </c>
      <c r="E900" s="3"/>
      <c r="F900" s="3" t="s">
        <v>17</v>
      </c>
      <c r="G900" s="3" t="s">
        <v>18</v>
      </c>
      <c r="H900" s="1">
        <v>2.08911823E9</v>
      </c>
      <c r="I900" s="1">
        <v>2.0</v>
      </c>
      <c r="J900" s="1" t="s">
        <v>474</v>
      </c>
      <c r="K900" s="2" t="s">
        <v>20</v>
      </c>
      <c r="L900" s="4">
        <v>2019.0</v>
      </c>
      <c r="M900" s="5">
        <v>27.3</v>
      </c>
      <c r="N900" s="6" t="str">
        <f t="shared" si="1"/>
        <v>2089118230</v>
      </c>
      <c r="O900" s="8" t="s">
        <v>1402</v>
      </c>
      <c r="P900" s="8" t="str">
        <f t="shared" si="2"/>
        <v/>
      </c>
    </row>
    <row r="901" ht="15.75" customHeight="1">
      <c r="A901" s="1">
        <v>2.08911823E9</v>
      </c>
      <c r="B901" s="2">
        <v>7.325999009E9</v>
      </c>
      <c r="C901" s="3"/>
      <c r="D901" s="3" t="s">
        <v>1400</v>
      </c>
      <c r="E901" s="3" t="s">
        <v>1403</v>
      </c>
      <c r="F901" s="3" t="s">
        <v>17</v>
      </c>
      <c r="G901" s="3" t="s">
        <v>18</v>
      </c>
      <c r="H901" s="1">
        <v>2.08911823E9</v>
      </c>
      <c r="I901" s="1">
        <v>2.0</v>
      </c>
      <c r="J901" s="1" t="s">
        <v>35</v>
      </c>
      <c r="K901" s="2" t="s">
        <v>20</v>
      </c>
      <c r="L901" s="4">
        <v>2021.0</v>
      </c>
      <c r="M901" s="5">
        <v>27.3</v>
      </c>
      <c r="N901" s="6" t="str">
        <f t="shared" si="1"/>
        <v>2089118230</v>
      </c>
      <c r="O901" s="8" t="s">
        <v>1402</v>
      </c>
      <c r="P901" s="8" t="str">
        <f t="shared" si="2"/>
        <v> 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902" ht="15.75" customHeight="1">
      <c r="A902" s="1">
        <v>2.08911825E9</v>
      </c>
      <c r="B902" s="2">
        <v>7.326909807E9</v>
      </c>
      <c r="C902" s="3" t="s">
        <v>1404</v>
      </c>
      <c r="D902" s="3" t="s">
        <v>1405</v>
      </c>
      <c r="E902" s="3" t="s">
        <v>1406</v>
      </c>
      <c r="F902" s="3" t="s">
        <v>17</v>
      </c>
      <c r="G902" s="3" t="s">
        <v>18</v>
      </c>
      <c r="H902" s="1">
        <v>2.08911825E9</v>
      </c>
      <c r="I902" s="1">
        <v>2.0</v>
      </c>
      <c r="J902" s="1" t="s">
        <v>19</v>
      </c>
      <c r="K902" s="2" t="s">
        <v>20</v>
      </c>
      <c r="L902" s="4">
        <v>2018.0</v>
      </c>
      <c r="M902" s="5">
        <v>39.69</v>
      </c>
      <c r="N902" s="6" t="str">
        <f t="shared" si="1"/>
        <v>2089118250</v>
      </c>
      <c r="O902" s="8">
        <v>7.326909807E9</v>
      </c>
      <c r="P902" s="8" t="str">
        <f t="shared" si="2"/>
        <v>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v>
      </c>
    </row>
    <row r="903" ht="15.75" customHeight="1">
      <c r="A903" s="1">
        <v>2.08911825E9</v>
      </c>
      <c r="B903" s="2">
        <v>7.326909807E9</v>
      </c>
      <c r="C903" s="3"/>
      <c r="D903" s="3" t="s">
        <v>1405</v>
      </c>
      <c r="E903" s="3" t="s">
        <v>1407</v>
      </c>
      <c r="F903" s="3" t="s">
        <v>17</v>
      </c>
      <c r="G903" s="3" t="s">
        <v>18</v>
      </c>
      <c r="H903" s="1">
        <v>2.08911825E9</v>
      </c>
      <c r="I903" s="1">
        <v>1.0</v>
      </c>
      <c r="J903" s="1" t="s">
        <v>35</v>
      </c>
      <c r="K903" s="2" t="s">
        <v>20</v>
      </c>
      <c r="L903" s="4">
        <v>2021.0</v>
      </c>
      <c r="M903" s="5">
        <v>47.11</v>
      </c>
      <c r="N903" s="6" t="str">
        <f t="shared" si="1"/>
        <v>2089118250</v>
      </c>
      <c r="O903" s="8">
        <v>7.326909807E9</v>
      </c>
      <c r="P903" s="8" t="str">
        <f t="shared" si="2"/>
        <v> МЕТАЛИЧЕСКАЯ ПЛАСТИНА С ДВУМЯ ОТВЕРСТИЯМИ ДЛЯ КРЕПЛЕНИЯ СВАРОЧНОЙ ГОРЕЛКИ НА МЕХАНИЗМЕ ДЛЯ СВАРКИ СТАНКА ДЛЯ ВЯЗКИ КАРКАСОВ., ПРЕДНАЗН. ДЛЯ СТАНКА ДЛЯ ВЯЗКИ ЦИЛИНДРИЧЕСКИХ СВАЙ МОД. CM PRO 1600</v>
      </c>
    </row>
    <row r="904" ht="15.75" customHeight="1">
      <c r="A904" s="1">
        <v>2.08911826E9</v>
      </c>
      <c r="B904" s="2">
        <v>8.5159E9</v>
      </c>
      <c r="C904" s="3"/>
      <c r="D904" s="3" t="s">
        <v>1408</v>
      </c>
      <c r="E904" s="3" t="s">
        <v>1409</v>
      </c>
      <c r="F904" s="3" t="s">
        <v>17</v>
      </c>
      <c r="G904" s="3" t="s">
        <v>18</v>
      </c>
      <c r="H904" s="1">
        <v>2.08911826E9</v>
      </c>
      <c r="I904" s="1">
        <v>1.0</v>
      </c>
      <c r="J904" s="1" t="s">
        <v>35</v>
      </c>
      <c r="K904" s="2" t="s">
        <v>20</v>
      </c>
      <c r="L904" s="4">
        <v>2021.0</v>
      </c>
      <c r="M904" s="5">
        <v>168.0</v>
      </c>
      <c r="N904" s="6" t="str">
        <f t="shared" si="1"/>
        <v>2089118260</v>
      </c>
      <c r="O904" s="8">
        <v>8.5159E9</v>
      </c>
      <c r="P904" s="8" t="str">
        <f t="shared" si="2"/>
        <v>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v>
      </c>
    </row>
    <row r="905" ht="15.75" customHeight="1">
      <c r="A905" s="1">
        <v>2.08911831E9</v>
      </c>
      <c r="B905" s="2">
        <v>8.5159E9</v>
      </c>
      <c r="C905" s="3" t="s">
        <v>1410</v>
      </c>
      <c r="D905" s="3" t="s">
        <v>1411</v>
      </c>
      <c r="E905" s="3" t="s">
        <v>1412</v>
      </c>
      <c r="F905" s="3" t="s">
        <v>17</v>
      </c>
      <c r="G905" s="3" t="s">
        <v>18</v>
      </c>
      <c r="H905" s="1">
        <v>2.08911831E9</v>
      </c>
      <c r="I905" s="1">
        <v>2.0</v>
      </c>
      <c r="J905" s="1" t="s">
        <v>19</v>
      </c>
      <c r="K905" s="2" t="s">
        <v>20</v>
      </c>
      <c r="L905" s="4">
        <v>2017.0</v>
      </c>
      <c r="M905" s="5">
        <v>109.84</v>
      </c>
      <c r="N905" s="6" t="str">
        <f t="shared" si="1"/>
        <v>2089118310</v>
      </c>
      <c r="O905" s="8" t="s">
        <v>1413</v>
      </c>
      <c r="P905"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906" ht="15.75" customHeight="1">
      <c r="A906" s="1">
        <v>2.08911831E9</v>
      </c>
      <c r="B906" s="2">
        <v>7.326909807E9</v>
      </c>
      <c r="C906" s="3" t="s">
        <v>1410</v>
      </c>
      <c r="D906" s="3" t="s">
        <v>1411</v>
      </c>
      <c r="E906" s="3" t="s">
        <v>1414</v>
      </c>
      <c r="F906" s="3" t="s">
        <v>17</v>
      </c>
      <c r="G906" s="3" t="s">
        <v>18</v>
      </c>
      <c r="H906" s="1">
        <v>2.08911831E9</v>
      </c>
      <c r="I906" s="1">
        <v>2.0</v>
      </c>
      <c r="J906" s="1" t="s">
        <v>19</v>
      </c>
      <c r="K906" s="2" t="s">
        <v>20</v>
      </c>
      <c r="L906" s="4">
        <v>2018.0</v>
      </c>
      <c r="M906" s="5">
        <v>153.33</v>
      </c>
      <c r="N906" s="6" t="str">
        <f t="shared" si="1"/>
        <v>2089118310</v>
      </c>
      <c r="O906" s="8" t="s">
        <v>1413</v>
      </c>
      <c r="P906"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07" ht="15.75" customHeight="1">
      <c r="A907" s="1">
        <v>2.08911831E9</v>
      </c>
      <c r="B907" s="2">
        <v>7.326909807E9</v>
      </c>
      <c r="C907" s="3" t="s">
        <v>1410</v>
      </c>
      <c r="D907" s="3" t="s">
        <v>1411</v>
      </c>
      <c r="E907" s="3" t="s">
        <v>1415</v>
      </c>
      <c r="F907" s="3" t="s">
        <v>17</v>
      </c>
      <c r="G907" s="3" t="s">
        <v>18</v>
      </c>
      <c r="H907" s="1">
        <v>2.08911831E9</v>
      </c>
      <c r="I907" s="1">
        <v>2.0</v>
      </c>
      <c r="J907" s="1" t="s">
        <v>19</v>
      </c>
      <c r="K907" s="2" t="s">
        <v>20</v>
      </c>
      <c r="L907" s="4">
        <v>2018.0</v>
      </c>
      <c r="M907" s="5">
        <v>153.33</v>
      </c>
      <c r="N907" s="6" t="str">
        <f t="shared" si="1"/>
        <v>2089118310</v>
      </c>
      <c r="O907" s="8" t="s">
        <v>1413</v>
      </c>
      <c r="P907"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908" ht="15.75" customHeight="1">
      <c r="A908" s="1">
        <v>2.08911831E9</v>
      </c>
      <c r="B908" s="2">
        <v>7.326909807E9</v>
      </c>
      <c r="C908" s="3" t="s">
        <v>1410</v>
      </c>
      <c r="D908" s="3" t="s">
        <v>1411</v>
      </c>
      <c r="E908" s="3" t="s">
        <v>1416</v>
      </c>
      <c r="F908" s="3" t="s">
        <v>17</v>
      </c>
      <c r="G908" s="3" t="s">
        <v>18</v>
      </c>
      <c r="H908" s="1">
        <v>2.08911831E9</v>
      </c>
      <c r="I908" s="1">
        <v>1.0</v>
      </c>
      <c r="J908" s="1" t="s">
        <v>19</v>
      </c>
      <c r="K908" s="2" t="s">
        <v>20</v>
      </c>
      <c r="L908" s="4">
        <v>2020.0</v>
      </c>
      <c r="M908" s="5">
        <v>131.74</v>
      </c>
      <c r="N908" s="6" t="str">
        <f t="shared" si="1"/>
        <v>2089118310</v>
      </c>
      <c r="O908" s="8" t="s">
        <v>1413</v>
      </c>
      <c r="P908"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09" ht="15.75" customHeight="1">
      <c r="A909" s="1">
        <v>2.08911831E9</v>
      </c>
      <c r="B909" s="2">
        <v>8.5159E9</v>
      </c>
      <c r="C909" s="3" t="s">
        <v>1410</v>
      </c>
      <c r="D909" s="3" t="s">
        <v>1411</v>
      </c>
      <c r="E909" s="3" t="s">
        <v>1417</v>
      </c>
      <c r="F909" s="3" t="s">
        <v>17</v>
      </c>
      <c r="G909" s="3" t="s">
        <v>18</v>
      </c>
      <c r="H909" s="1">
        <v>2.08911831E9</v>
      </c>
      <c r="I909" s="1">
        <v>2.0</v>
      </c>
      <c r="J909" s="1" t="s">
        <v>19</v>
      </c>
      <c r="K909" s="2" t="s">
        <v>20</v>
      </c>
      <c r="L909" s="4">
        <v>2020.0</v>
      </c>
      <c r="M909" s="5">
        <v>131.74</v>
      </c>
      <c r="N909" s="6" t="str">
        <f t="shared" si="1"/>
        <v>2089118310</v>
      </c>
      <c r="O909" s="8" t="s">
        <v>1413</v>
      </c>
      <c r="P909"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0" ht="15.75" customHeight="1">
      <c r="A910" s="1">
        <v>2.08911831E9</v>
      </c>
      <c r="B910" s="2">
        <v>8.5159E9</v>
      </c>
      <c r="C910" s="3" t="s">
        <v>1410</v>
      </c>
      <c r="D910" s="3" t="s">
        <v>1411</v>
      </c>
      <c r="E910" s="3" t="s">
        <v>1418</v>
      </c>
      <c r="F910" s="3" t="s">
        <v>17</v>
      </c>
      <c r="G910" s="3" t="s">
        <v>18</v>
      </c>
      <c r="H910" s="1">
        <v>2.08911831E9</v>
      </c>
      <c r="I910" s="1">
        <v>1.0</v>
      </c>
      <c r="J910" s="1" t="s">
        <v>19</v>
      </c>
      <c r="K910" s="2" t="s">
        <v>20</v>
      </c>
      <c r="L910" s="4">
        <v>2020.0</v>
      </c>
      <c r="M910" s="5">
        <v>131.74</v>
      </c>
      <c r="N910" s="6" t="str">
        <f t="shared" si="1"/>
        <v>2089118310</v>
      </c>
      <c r="O910" s="8" t="s">
        <v>1413</v>
      </c>
      <c r="P910"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СТАНКА ДЛЯ ВЯЗКИ ЦИЛИНДРИЧЕСКИХ СВАЙ МОД. CM PRO 1500.</v>
      </c>
    </row>
    <row r="911" ht="15.75" customHeight="1">
      <c r="A911" s="1">
        <v>2.08911831E9</v>
      </c>
      <c r="B911" s="2">
        <v>8.5159E9</v>
      </c>
      <c r="C911" s="3" t="s">
        <v>1410</v>
      </c>
      <c r="D911" s="3" t="s">
        <v>1411</v>
      </c>
      <c r="E911" s="3" t="s">
        <v>1417</v>
      </c>
      <c r="F911" s="3" t="s">
        <v>17</v>
      </c>
      <c r="G911" s="3" t="s">
        <v>18</v>
      </c>
      <c r="H911" s="1">
        <v>2.08911831E9</v>
      </c>
      <c r="I911" s="1">
        <v>1.0</v>
      </c>
      <c r="J911" s="1" t="s">
        <v>19</v>
      </c>
      <c r="K911" s="2" t="s">
        <v>20</v>
      </c>
      <c r="L911" s="4">
        <v>2018.0</v>
      </c>
      <c r="M911" s="5">
        <v>153.36</v>
      </c>
      <c r="N911" s="6" t="str">
        <f t="shared" si="1"/>
        <v>2089118310</v>
      </c>
      <c r="O911" s="8" t="s">
        <v>1413</v>
      </c>
      <c r="P911"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2" ht="15.75" customHeight="1">
      <c r="A912" s="1">
        <v>2.08911831E9</v>
      </c>
      <c r="B912" s="2">
        <v>7.326909807E9</v>
      </c>
      <c r="C912" s="3" t="s">
        <v>1410</v>
      </c>
      <c r="D912" s="3" t="s">
        <v>1411</v>
      </c>
      <c r="E912" s="3" t="s">
        <v>1416</v>
      </c>
      <c r="F912" s="3" t="s">
        <v>17</v>
      </c>
      <c r="G912" s="3" t="s">
        <v>18</v>
      </c>
      <c r="H912" s="1">
        <v>2.08911831E9</v>
      </c>
      <c r="I912" s="1">
        <v>1.0</v>
      </c>
      <c r="J912" s="1" t="s">
        <v>19</v>
      </c>
      <c r="K912" s="2" t="s">
        <v>20</v>
      </c>
      <c r="L912" s="4">
        <v>2019.0</v>
      </c>
      <c r="M912" s="5">
        <v>61.82</v>
      </c>
      <c r="N912" s="6" t="str">
        <f t="shared" si="1"/>
        <v>2089118310</v>
      </c>
      <c r="O912" s="8" t="s">
        <v>1413</v>
      </c>
      <c r="P912"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3" ht="15.75" customHeight="1">
      <c r="A913" s="1">
        <v>2.08911831E9</v>
      </c>
      <c r="B913" s="2">
        <v>8.5159E9</v>
      </c>
      <c r="C913" s="3" t="s">
        <v>1410</v>
      </c>
      <c r="D913" s="3" t="s">
        <v>1411</v>
      </c>
      <c r="E913" s="3" t="s">
        <v>1416</v>
      </c>
      <c r="F913" s="3" t="s">
        <v>17</v>
      </c>
      <c r="G913" s="3" t="s">
        <v>18</v>
      </c>
      <c r="H913" s="1">
        <v>2.08911831E9</v>
      </c>
      <c r="I913" s="1">
        <v>2.0</v>
      </c>
      <c r="J913" s="1" t="s">
        <v>19</v>
      </c>
      <c r="K913" s="2" t="s">
        <v>20</v>
      </c>
      <c r="L913" s="4">
        <v>2019.0</v>
      </c>
      <c r="M913" s="5">
        <v>178.92</v>
      </c>
      <c r="N913" s="6" t="str">
        <f t="shared" si="1"/>
        <v>2089118310</v>
      </c>
      <c r="O913" s="8" t="s">
        <v>1413</v>
      </c>
      <c r="P913"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4" ht="15.75" customHeight="1">
      <c r="A914" s="1">
        <v>2.08911831E9</v>
      </c>
      <c r="B914" s="2">
        <v>8.5159E9</v>
      </c>
      <c r="C914" s="3"/>
      <c r="D914" s="3" t="s">
        <v>1411</v>
      </c>
      <c r="E914" s="3" t="s">
        <v>1416</v>
      </c>
      <c r="F914" s="3" t="s">
        <v>17</v>
      </c>
      <c r="G914" s="3" t="s">
        <v>18</v>
      </c>
      <c r="H914" s="1">
        <v>2.08911831E9</v>
      </c>
      <c r="I914" s="1">
        <v>3.0</v>
      </c>
      <c r="J914" s="1" t="s">
        <v>35</v>
      </c>
      <c r="K914" s="2" t="s">
        <v>20</v>
      </c>
      <c r="L914" s="4">
        <v>2021.0</v>
      </c>
      <c r="M914" s="5">
        <v>131.74</v>
      </c>
      <c r="N914" s="6" t="str">
        <f t="shared" si="1"/>
        <v>2089118310</v>
      </c>
      <c r="O914" s="8" t="s">
        <v>1413</v>
      </c>
      <c r="P914"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5" ht="15.75" customHeight="1">
      <c r="A915" s="1">
        <v>2.08911832E9</v>
      </c>
      <c r="B915" s="2">
        <v>7.326909807E9</v>
      </c>
      <c r="C915" s="3" t="s">
        <v>1419</v>
      </c>
      <c r="D915" s="3" t="s">
        <v>1420</v>
      </c>
      <c r="E915" s="3" t="s">
        <v>1421</v>
      </c>
      <c r="F915" s="3" t="s">
        <v>17</v>
      </c>
      <c r="G915" s="3" t="s">
        <v>18</v>
      </c>
      <c r="H915" s="1">
        <v>2.08911832E9</v>
      </c>
      <c r="I915" s="1">
        <v>1.0</v>
      </c>
      <c r="J915" s="1" t="s">
        <v>19</v>
      </c>
      <c r="K915" s="2" t="s">
        <v>20</v>
      </c>
      <c r="L915" s="4">
        <v>2018.0</v>
      </c>
      <c r="M915" s="5">
        <v>9.0</v>
      </c>
      <c r="N915" s="6" t="str">
        <f t="shared" si="1"/>
        <v>2089118320</v>
      </c>
      <c r="O915" s="8">
        <v>7.326909807E9</v>
      </c>
      <c r="P915" s="8" t="str">
        <f t="shared" si="2"/>
        <v>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v>
      </c>
    </row>
    <row r="916" ht="15.75" customHeight="1">
      <c r="A916" s="1">
        <v>2.08911838E9</v>
      </c>
      <c r="B916" s="2">
        <v>7.326909807E9</v>
      </c>
      <c r="C916" s="3" t="s">
        <v>1422</v>
      </c>
      <c r="D916" s="3" t="s">
        <v>108</v>
      </c>
      <c r="E916" s="3" t="s">
        <v>1423</v>
      </c>
      <c r="F916" s="3" t="s">
        <v>17</v>
      </c>
      <c r="G916" s="3" t="s">
        <v>18</v>
      </c>
      <c r="H916" s="1">
        <v>2.08911838E9</v>
      </c>
      <c r="I916" s="1">
        <v>2.0</v>
      </c>
      <c r="J916" s="1" t="s">
        <v>19</v>
      </c>
      <c r="K916" s="2" t="s">
        <v>20</v>
      </c>
      <c r="L916" s="4">
        <v>2020.0</v>
      </c>
      <c r="M916" s="5">
        <v>3.29</v>
      </c>
      <c r="N916" s="6" t="str">
        <f t="shared" si="1"/>
        <v>2089118380</v>
      </c>
      <c r="O916" s="8">
        <v>7.326909807E9</v>
      </c>
      <c r="P916" s="8" t="str">
        <f t="shared" si="2"/>
        <v>СТАЛЬНАЯ ПРОСТАВКА ДЛЯ МОНТАЖА СУППОРТА РОЛИКА НА КОРПУС МЕХАНИЗМА ПРИДИМА ПРОВОЛОКИ СТАНКА CM PRO 1600, СТАЛЬ, ТОЧЕНИЕ,</v>
      </c>
    </row>
    <row r="917" ht="15.75" customHeight="1">
      <c r="A917" s="1">
        <v>2.08911839E9</v>
      </c>
      <c r="B917" s="2">
        <v>7.326909807E9</v>
      </c>
      <c r="C917" s="3"/>
      <c r="D917" s="3" t="s">
        <v>1424</v>
      </c>
      <c r="E917" s="3" t="s">
        <v>1425</v>
      </c>
      <c r="F917" s="3" t="s">
        <v>17</v>
      </c>
      <c r="G917" s="3" t="s">
        <v>18</v>
      </c>
      <c r="H917" s="1">
        <v>2.08911839E9</v>
      </c>
      <c r="I917" s="1">
        <v>1.0</v>
      </c>
      <c r="J917" s="1" t="s">
        <v>35</v>
      </c>
      <c r="K917" s="2" t="s">
        <v>20</v>
      </c>
      <c r="L917" s="4">
        <v>2021.0</v>
      </c>
      <c r="M917" s="5">
        <v>100.38</v>
      </c>
      <c r="N917" s="6" t="str">
        <f t="shared" si="1"/>
        <v>2089118390</v>
      </c>
      <c r="O917" s="8">
        <v>7.326909807E9</v>
      </c>
      <c r="P917" s="8" t="str">
        <f t="shared" si="2"/>
        <v>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v>
      </c>
    </row>
    <row r="918" ht="15.75" customHeight="1">
      <c r="A918" s="1">
        <v>2.08911841E9</v>
      </c>
      <c r="B918" s="2">
        <v>7.326909807E9</v>
      </c>
      <c r="C918" s="3" t="s">
        <v>1426</v>
      </c>
      <c r="D918" s="3" t="s">
        <v>1427</v>
      </c>
      <c r="E918" s="3" t="s">
        <v>1428</v>
      </c>
      <c r="F918" s="3" t="s">
        <v>17</v>
      </c>
      <c r="G918" s="3" t="s">
        <v>18</v>
      </c>
      <c r="H918" s="1">
        <v>2.08911841E9</v>
      </c>
      <c r="I918" s="1">
        <v>4.0</v>
      </c>
      <c r="J918" s="1" t="s">
        <v>19</v>
      </c>
      <c r="K918" s="2" t="s">
        <v>20</v>
      </c>
      <c r="L918" s="4">
        <v>2018.0</v>
      </c>
      <c r="M918" s="5">
        <v>4.56</v>
      </c>
      <c r="N918" s="6" t="str">
        <f t="shared" si="1"/>
        <v>2089118410</v>
      </c>
      <c r="O918" s="8">
        <v>7.326909807E9</v>
      </c>
      <c r="P918" s="8" t="str">
        <f t="shared" si="2"/>
        <v>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v>
      </c>
    </row>
    <row r="919" ht="15.75" customHeight="1">
      <c r="A919" s="1">
        <v>2.08911841E9</v>
      </c>
      <c r="B919" s="2">
        <v>7.326909807E9</v>
      </c>
      <c r="C919" s="3"/>
      <c r="D919" s="3" t="s">
        <v>1429</v>
      </c>
      <c r="E919" s="3" t="s">
        <v>1430</v>
      </c>
      <c r="F919" s="3" t="s">
        <v>17</v>
      </c>
      <c r="G919" s="3" t="s">
        <v>18</v>
      </c>
      <c r="H919" s="1">
        <v>2.08911841E9</v>
      </c>
      <c r="I919" s="1">
        <v>2.0</v>
      </c>
      <c r="J919" s="1" t="s">
        <v>35</v>
      </c>
      <c r="K919" s="2" t="s">
        <v>20</v>
      </c>
      <c r="L919" s="4">
        <v>2021.0</v>
      </c>
      <c r="M919" s="5">
        <v>5.67</v>
      </c>
      <c r="N919" s="6" t="str">
        <f t="shared" si="1"/>
        <v>2089118410</v>
      </c>
      <c r="O919" s="8">
        <v>7.326909807E9</v>
      </c>
      <c r="P919" s="8" t="str">
        <f t="shared" si="2"/>
        <v> ВСТАВКА В РОЛИК НАПРАВЛЯЮЩИЙ ДЛЯ АРМАТУРЫ. СЛУЖИТ ПРОСТАВКОЙ МЕЖДУ БОЛТОМ И ПОДШИПНИКОМ РОЛИКА. ИСПОЛЬЗУЕТСЯ В СТАНКЕ CM PRO, ПРЕДНАЗН. ДЛЯ СТАНКА ДЛЯ ВЯЗКИ ЦИЛИНДРИЧЕСКИХ СВАЙ МОД. CM PRO 1500, СЕР. № 0890130005</v>
      </c>
    </row>
    <row r="920" ht="15.75" customHeight="1">
      <c r="A920" s="1">
        <v>2.08911845E9</v>
      </c>
      <c r="B920" s="2">
        <v>7.326909409E9</v>
      </c>
      <c r="C920" s="3" t="s">
        <v>1431</v>
      </c>
      <c r="D920" s="3" t="s">
        <v>1432</v>
      </c>
      <c r="E920" s="3" t="s">
        <v>1433</v>
      </c>
      <c r="F920" s="3" t="s">
        <v>17</v>
      </c>
      <c r="G920" s="3" t="s">
        <v>18</v>
      </c>
      <c r="H920" s="1">
        <v>2.08911845E9</v>
      </c>
      <c r="I920" s="1">
        <v>1.0</v>
      </c>
      <c r="J920" s="1" t="s">
        <v>19</v>
      </c>
      <c r="K920" s="2" t="s">
        <v>20</v>
      </c>
      <c r="L920" s="4">
        <v>2018.0</v>
      </c>
      <c r="M920" s="5">
        <v>27.38</v>
      </c>
      <c r="N920" s="6" t="str">
        <f t="shared" si="1"/>
        <v>2089118450</v>
      </c>
      <c r="O920" s="8" t="s">
        <v>1434</v>
      </c>
      <c r="P920" s="8" t="str">
        <f t="shared" si="2"/>
        <v>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v>
      </c>
    </row>
    <row r="921" ht="15.75" customHeight="1">
      <c r="A921" s="1">
        <v>2.08911845E9</v>
      </c>
      <c r="B921" s="2">
        <v>8.5159E9</v>
      </c>
      <c r="C921" s="3" t="s">
        <v>1431</v>
      </c>
      <c r="D921" s="3" t="s">
        <v>1432</v>
      </c>
      <c r="E921" s="3" t="s">
        <v>1435</v>
      </c>
      <c r="F921" s="3" t="s">
        <v>17</v>
      </c>
      <c r="G921" s="3" t="s">
        <v>18</v>
      </c>
      <c r="H921" s="1">
        <v>2.08911845E9</v>
      </c>
      <c r="I921" s="1">
        <v>4.0</v>
      </c>
      <c r="J921" s="1" t="s">
        <v>19</v>
      </c>
      <c r="K921" s="2" t="s">
        <v>20</v>
      </c>
      <c r="L921" s="4">
        <v>2017.0</v>
      </c>
      <c r="M921" s="5">
        <v>18.75</v>
      </c>
      <c r="N921" s="6" t="str">
        <f t="shared" si="1"/>
        <v>2089118450</v>
      </c>
      <c r="O921" s="8" t="s">
        <v>1434</v>
      </c>
      <c r="P921" s="8" t="str">
        <f t="shared" si="2"/>
        <v>ВИЛКА ПРАВАЯ СТАЛЬНАЯ, ФИКСИРУЮЕТ ПОЗИЦИЮ СВАРОЧНОЙ ГОРЕЛКИ В ПРОЦЕССЕ СВАРКИ ВО ВРЕМЯ ВРАЩЕНИЯ КАРКАСА,ДЛЯ СТАНКА ДЛЯ ПРОИЗВОДСТВА КАРКАСОВ CM PRO 1500 TELESCOPE (ПОЛУАВТОМАТИЧЕСКАЯ ДУГОВАЯ СВАРКА ПЛАВЯЩИМСЯ ЭЛЕКТРОДОМ В СРЕДЕ ИНЕРТНОГО ГАЗА).</v>
      </c>
    </row>
    <row r="922" ht="15.75" customHeight="1">
      <c r="A922" s="1">
        <v>2.08911851E9</v>
      </c>
      <c r="B922" s="2">
        <v>8.5159E9</v>
      </c>
      <c r="C922" s="3" t="s">
        <v>1436</v>
      </c>
      <c r="D922" s="3" t="s">
        <v>1437</v>
      </c>
      <c r="E922" s="3" t="s">
        <v>1438</v>
      </c>
      <c r="F922" s="3" t="s">
        <v>17</v>
      </c>
      <c r="G922" s="3" t="s">
        <v>18</v>
      </c>
      <c r="H922" s="1">
        <v>2.08911851E9</v>
      </c>
      <c r="I922" s="1">
        <v>4.0</v>
      </c>
      <c r="J922" s="1" t="s">
        <v>19</v>
      </c>
      <c r="K922" s="2" t="s">
        <v>20</v>
      </c>
      <c r="L922" s="4">
        <v>2018.0</v>
      </c>
      <c r="M922" s="5">
        <v>40.325</v>
      </c>
      <c r="N922" s="6" t="str">
        <f t="shared" si="1"/>
        <v>2089118510</v>
      </c>
      <c r="O922" s="8" t="s">
        <v>1439</v>
      </c>
      <c r="P922"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v>
      </c>
    </row>
    <row r="923" ht="15.75" customHeight="1">
      <c r="A923" s="1">
        <v>2.08911851E9</v>
      </c>
      <c r="B923" s="2">
        <v>8.5159E9</v>
      </c>
      <c r="C923" s="3" t="s">
        <v>1436</v>
      </c>
      <c r="D923" s="3" t="s">
        <v>1437</v>
      </c>
      <c r="E923" s="3" t="s">
        <v>1440</v>
      </c>
      <c r="F923" s="3" t="s">
        <v>17</v>
      </c>
      <c r="G923" s="3" t="s">
        <v>18</v>
      </c>
      <c r="H923" s="1">
        <v>2.08911851E9</v>
      </c>
      <c r="I923" s="1">
        <v>4.0</v>
      </c>
      <c r="J923" s="1" t="s">
        <v>19</v>
      </c>
      <c r="K923" s="2" t="s">
        <v>20</v>
      </c>
      <c r="L923" s="4">
        <v>2017.0</v>
      </c>
      <c r="M923" s="5">
        <v>31.8725</v>
      </c>
      <c r="N923" s="6" t="str">
        <f t="shared" si="1"/>
        <v>2089118510</v>
      </c>
      <c r="O923" s="8" t="s">
        <v>1439</v>
      </c>
      <c r="P923" s="8" t="str">
        <f t="shared" si="2"/>
        <v>РОЛИК СТАЛЬНОЙ КАРЕТКИ ПЕРЕДНИЙ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24" ht="15.75" customHeight="1">
      <c r="A924" s="1">
        <v>2.08911851E9</v>
      </c>
      <c r="B924" s="2">
        <v>7.326909807E9</v>
      </c>
      <c r="C924" s="3" t="s">
        <v>1436</v>
      </c>
      <c r="D924" s="3" t="s">
        <v>1437</v>
      </c>
      <c r="E924" s="3" t="s">
        <v>1441</v>
      </c>
      <c r="F924" s="3" t="s">
        <v>17</v>
      </c>
      <c r="G924" s="3" t="s">
        <v>18</v>
      </c>
      <c r="H924" s="1">
        <v>2.08911851E9</v>
      </c>
      <c r="I924" s="1">
        <v>10.0</v>
      </c>
      <c r="J924" s="1" t="s">
        <v>19</v>
      </c>
      <c r="K924" s="2" t="s">
        <v>20</v>
      </c>
      <c r="L924" s="4">
        <v>2018.0</v>
      </c>
      <c r="M924" s="5">
        <v>41.072</v>
      </c>
      <c r="N924" s="6" t="str">
        <f t="shared" si="1"/>
        <v>2089118510</v>
      </c>
      <c r="O924" s="8" t="s">
        <v>1439</v>
      </c>
      <c r="P924"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1600</v>
      </c>
    </row>
    <row r="925" ht="15.75" customHeight="1">
      <c r="A925" s="1">
        <v>2.08911851E9</v>
      </c>
      <c r="B925" s="2">
        <v>7.326909807E9</v>
      </c>
      <c r="C925" s="3" t="s">
        <v>1436</v>
      </c>
      <c r="D925" s="3" t="s">
        <v>1437</v>
      </c>
      <c r="E925" s="3" t="s">
        <v>1442</v>
      </c>
      <c r="F925" s="3" t="s">
        <v>17</v>
      </c>
      <c r="G925" s="3" t="s">
        <v>18</v>
      </c>
      <c r="H925" s="1">
        <v>2.08911851E9</v>
      </c>
      <c r="I925" s="1">
        <v>1.0</v>
      </c>
      <c r="J925" s="1" t="s">
        <v>19</v>
      </c>
      <c r="K925" s="2" t="s">
        <v>20</v>
      </c>
      <c r="L925" s="4">
        <v>2018.0</v>
      </c>
      <c r="M925" s="5">
        <v>41.072</v>
      </c>
      <c r="N925" s="6" t="str">
        <f t="shared" si="1"/>
        <v>2089118510</v>
      </c>
      <c r="O925" s="8" t="s">
        <v>1439</v>
      </c>
      <c r="P925"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1500, СЕР. № 0890130005</v>
      </c>
    </row>
    <row r="926" ht="15.75" customHeight="1">
      <c r="A926" s="1">
        <v>2.08911851E9</v>
      </c>
      <c r="B926" s="2">
        <v>8.46694E9</v>
      </c>
      <c r="C926" s="3" t="s">
        <v>1436</v>
      </c>
      <c r="D926" s="3" t="s">
        <v>1437</v>
      </c>
      <c r="E926" s="3" t="s">
        <v>1443</v>
      </c>
      <c r="F926" s="3" t="s">
        <v>17</v>
      </c>
      <c r="G926" s="3" t="s">
        <v>18</v>
      </c>
      <c r="H926" s="1">
        <v>2.08911851E9</v>
      </c>
      <c r="I926" s="1">
        <v>2.0</v>
      </c>
      <c r="J926" s="1" t="s">
        <v>19</v>
      </c>
      <c r="K926" s="2" t="s">
        <v>20</v>
      </c>
      <c r="L926" s="4">
        <v>2016.0</v>
      </c>
      <c r="M926" s="5">
        <v>31.87</v>
      </c>
      <c r="N926" s="6" t="str">
        <f t="shared" si="1"/>
        <v>2089118510</v>
      </c>
      <c r="O926" s="8" t="s">
        <v>1439</v>
      </c>
      <c r="P926" s="8" t="str">
        <f t="shared" si="2"/>
        <v>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927" ht="15.75" customHeight="1">
      <c r="A927" s="1">
        <v>2.08911851E9</v>
      </c>
      <c r="B927" s="2">
        <v>8.5159E9</v>
      </c>
      <c r="C927" s="3" t="s">
        <v>1436</v>
      </c>
      <c r="D927" s="3" t="s">
        <v>1437</v>
      </c>
      <c r="E927" s="3" t="s">
        <v>1444</v>
      </c>
      <c r="F927" s="3" t="s">
        <v>17</v>
      </c>
      <c r="G927" s="3" t="s">
        <v>18</v>
      </c>
      <c r="H927" s="1">
        <v>2.08911851E9</v>
      </c>
      <c r="I927" s="1">
        <v>1.0</v>
      </c>
      <c r="J927" s="1" t="s">
        <v>19</v>
      </c>
      <c r="K927" s="2" t="s">
        <v>20</v>
      </c>
      <c r="L927" s="4">
        <v>2019.0</v>
      </c>
      <c r="M927" s="5">
        <v>21.0</v>
      </c>
      <c r="N927" s="6" t="str">
        <f t="shared" si="1"/>
        <v>2089118510</v>
      </c>
      <c r="O927" s="8" t="s">
        <v>1439</v>
      </c>
      <c r="P927"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v>
      </c>
    </row>
    <row r="928" ht="15.75" customHeight="1">
      <c r="A928" s="1">
        <v>2.08911851E9</v>
      </c>
      <c r="B928" s="2">
        <v>8.5159E9</v>
      </c>
      <c r="C928" s="3"/>
      <c r="D928" s="3" t="s">
        <v>1437</v>
      </c>
      <c r="E928" s="3" t="s">
        <v>1444</v>
      </c>
      <c r="F928" s="3" t="s">
        <v>17</v>
      </c>
      <c r="G928" s="3" t="s">
        <v>18</v>
      </c>
      <c r="H928" s="1">
        <v>2.08911851E9</v>
      </c>
      <c r="I928" s="1">
        <v>2.0</v>
      </c>
      <c r="J928" s="1" t="s">
        <v>35</v>
      </c>
      <c r="K928" s="2" t="s">
        <v>20</v>
      </c>
      <c r="L928" s="4">
        <v>2021.0</v>
      </c>
      <c r="M928" s="5">
        <v>47.95</v>
      </c>
      <c r="N928" s="6" t="str">
        <f t="shared" si="1"/>
        <v>2089118510</v>
      </c>
      <c r="O928" s="8" t="s">
        <v>1439</v>
      </c>
      <c r="P928"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v>
      </c>
    </row>
    <row r="929" ht="15.75" customHeight="1">
      <c r="A929" s="1">
        <v>2.08911852E9</v>
      </c>
      <c r="B929" s="2">
        <v>8.5159E9</v>
      </c>
      <c r="C929" s="3" t="s">
        <v>1445</v>
      </c>
      <c r="D929" s="3" t="s">
        <v>1446</v>
      </c>
      <c r="E929" s="3" t="s">
        <v>1447</v>
      </c>
      <c r="F929" s="3" t="s">
        <v>17</v>
      </c>
      <c r="G929" s="3" t="s">
        <v>18</v>
      </c>
      <c r="H929" s="1">
        <v>2.08911852E9</v>
      </c>
      <c r="I929" s="1">
        <v>4.0</v>
      </c>
      <c r="J929" s="1" t="s">
        <v>19</v>
      </c>
      <c r="K929" s="2" t="s">
        <v>20</v>
      </c>
      <c r="L929" s="4">
        <v>2018.0</v>
      </c>
      <c r="M929" s="5">
        <v>40.325</v>
      </c>
      <c r="N929" s="6" t="str">
        <f t="shared" si="1"/>
        <v>2089118520</v>
      </c>
      <c r="O929" s="8" t="s">
        <v>1439</v>
      </c>
      <c r="P929"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0" ht="15.75" customHeight="1">
      <c r="A930" s="1">
        <v>2.08911852E9</v>
      </c>
      <c r="B930" s="2">
        <v>8.5159E9</v>
      </c>
      <c r="C930" s="3" t="s">
        <v>1445</v>
      </c>
      <c r="D930" s="3" t="s">
        <v>1446</v>
      </c>
      <c r="E930" s="3" t="s">
        <v>1448</v>
      </c>
      <c r="F930" s="3" t="s">
        <v>17</v>
      </c>
      <c r="G930" s="3" t="s">
        <v>18</v>
      </c>
      <c r="H930" s="1">
        <v>2.08911852E9</v>
      </c>
      <c r="I930" s="1">
        <v>4.0</v>
      </c>
      <c r="J930" s="1" t="s">
        <v>19</v>
      </c>
      <c r="K930" s="2" t="s">
        <v>20</v>
      </c>
      <c r="L930" s="4">
        <v>2017.0</v>
      </c>
      <c r="M930" s="5">
        <v>31.8725</v>
      </c>
      <c r="N930" s="6" t="str">
        <f t="shared" si="1"/>
        <v>2089118520</v>
      </c>
      <c r="O930" s="8" t="s">
        <v>1439</v>
      </c>
      <c r="P930" s="8" t="str">
        <f t="shared" si="2"/>
        <v>РОЛИК СТАЛЬНОЙ КАРЕТКИ ЗАДНИЙ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31" ht="15.75" customHeight="1">
      <c r="A931" s="1">
        <v>2.08911852E9</v>
      </c>
      <c r="B931" s="2">
        <v>7.326909807E9</v>
      </c>
      <c r="C931" s="3" t="s">
        <v>1445</v>
      </c>
      <c r="D931" s="3" t="s">
        <v>1446</v>
      </c>
      <c r="E931" s="3" t="s">
        <v>1449</v>
      </c>
      <c r="F931" s="3" t="s">
        <v>17</v>
      </c>
      <c r="G931" s="3" t="s">
        <v>18</v>
      </c>
      <c r="H931" s="1">
        <v>2.08911852E9</v>
      </c>
      <c r="I931" s="1">
        <v>1.0</v>
      </c>
      <c r="J931" s="1" t="s">
        <v>19</v>
      </c>
      <c r="K931" s="2" t="s">
        <v>20</v>
      </c>
      <c r="L931" s="4">
        <v>2018.0</v>
      </c>
      <c r="M931" s="5">
        <v>41.072</v>
      </c>
      <c r="N931" s="6" t="str">
        <f t="shared" si="1"/>
        <v>2089118520</v>
      </c>
      <c r="O931" s="8" t="s">
        <v>1439</v>
      </c>
      <c r="P931"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32" ht="15.75" customHeight="1">
      <c r="A932" s="1">
        <v>2.08911852E9</v>
      </c>
      <c r="B932" s="2">
        <v>7.326909807E9</v>
      </c>
      <c r="C932" s="3" t="s">
        <v>1445</v>
      </c>
      <c r="D932" s="3" t="s">
        <v>1446</v>
      </c>
      <c r="E932" s="3" t="s">
        <v>1450</v>
      </c>
      <c r="F932" s="3" t="s">
        <v>17</v>
      </c>
      <c r="G932" s="3" t="s">
        <v>18</v>
      </c>
      <c r="H932" s="1">
        <v>2.08911852E9</v>
      </c>
      <c r="I932" s="1">
        <v>10.0</v>
      </c>
      <c r="J932" s="1" t="s">
        <v>19</v>
      </c>
      <c r="K932" s="2" t="s">
        <v>20</v>
      </c>
      <c r="L932" s="4">
        <v>2018.0</v>
      </c>
      <c r="M932" s="5">
        <v>41.072</v>
      </c>
      <c r="N932" s="6" t="str">
        <f t="shared" si="1"/>
        <v>2089118520</v>
      </c>
      <c r="O932" s="8" t="s">
        <v>1439</v>
      </c>
      <c r="P932"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933" ht="15.75" customHeight="1">
      <c r="A933" s="1">
        <v>2.08911852E9</v>
      </c>
      <c r="B933" s="2">
        <v>8.46694E9</v>
      </c>
      <c r="C933" s="3" t="s">
        <v>1445</v>
      </c>
      <c r="D933" s="3" t="s">
        <v>1446</v>
      </c>
      <c r="E933" s="3" t="s">
        <v>1451</v>
      </c>
      <c r="F933" s="3" t="s">
        <v>17</v>
      </c>
      <c r="G933" s="3" t="s">
        <v>18</v>
      </c>
      <c r="H933" s="1">
        <v>2.08911852E9</v>
      </c>
      <c r="I933" s="1">
        <v>2.0</v>
      </c>
      <c r="J933" s="1" t="s">
        <v>19</v>
      </c>
      <c r="K933" s="2" t="s">
        <v>20</v>
      </c>
      <c r="L933" s="4">
        <v>2016.0</v>
      </c>
      <c r="M933" s="5">
        <v>31.87</v>
      </c>
      <c r="N933" s="6" t="str">
        <f t="shared" si="1"/>
        <v>2089118520</v>
      </c>
      <c r="O933" s="8" t="s">
        <v>1439</v>
      </c>
      <c r="P933" s="8" t="str">
        <f t="shared" si="2"/>
        <v>РОЛИК ЗАДНИЙ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934" ht="15.75" customHeight="1">
      <c r="A934" s="1">
        <v>2.08911852E9</v>
      </c>
      <c r="B934" s="2">
        <v>8.5159E9</v>
      </c>
      <c r="C934" s="3" t="s">
        <v>1445</v>
      </c>
      <c r="D934" s="3" t="s">
        <v>1446</v>
      </c>
      <c r="E934" s="3" t="s">
        <v>1447</v>
      </c>
      <c r="F934" s="3" t="s">
        <v>17</v>
      </c>
      <c r="G934" s="3" t="s">
        <v>18</v>
      </c>
      <c r="H934" s="1">
        <v>2.08911852E9</v>
      </c>
      <c r="I934" s="1">
        <v>1.0</v>
      </c>
      <c r="J934" s="1" t="s">
        <v>19</v>
      </c>
      <c r="K934" s="2" t="s">
        <v>20</v>
      </c>
      <c r="L934" s="4">
        <v>2019.0</v>
      </c>
      <c r="M934" s="5">
        <v>21.0</v>
      </c>
      <c r="N934" s="6" t="str">
        <f t="shared" si="1"/>
        <v>2089118520</v>
      </c>
      <c r="O934" s="8" t="s">
        <v>1439</v>
      </c>
      <c r="P934"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5" ht="15.75" customHeight="1">
      <c r="A935" s="1">
        <v>2.08911852E9</v>
      </c>
      <c r="B935" s="2">
        <v>8.5159E9</v>
      </c>
      <c r="C935" s="3"/>
      <c r="D935" s="3" t="s">
        <v>1446</v>
      </c>
      <c r="E935" s="3" t="s">
        <v>1452</v>
      </c>
      <c r="F935" s="3" t="s">
        <v>17</v>
      </c>
      <c r="G935" s="3" t="s">
        <v>18</v>
      </c>
      <c r="H935" s="1">
        <v>2.08911852E9</v>
      </c>
      <c r="I935" s="1">
        <v>3.0</v>
      </c>
      <c r="J935" s="1" t="s">
        <v>35</v>
      </c>
      <c r="K935" s="2" t="s">
        <v>20</v>
      </c>
      <c r="L935" s="4">
        <v>2021.0</v>
      </c>
      <c r="M935" s="5">
        <v>47.95</v>
      </c>
      <c r="N935" s="6" t="str">
        <f t="shared" si="1"/>
        <v>2089118520</v>
      </c>
      <c r="O935" s="8" t="s">
        <v>1439</v>
      </c>
      <c r="P935" s="8" t="str">
        <f t="shared" si="2"/>
        <v> 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6" ht="15.75" customHeight="1">
      <c r="A936" s="1">
        <v>2.08911853E9</v>
      </c>
      <c r="B936" s="2">
        <v>8.5159E9</v>
      </c>
      <c r="C936" s="3" t="s">
        <v>1453</v>
      </c>
      <c r="D936" s="3" t="s">
        <v>1454</v>
      </c>
      <c r="E936" s="3" t="s">
        <v>1455</v>
      </c>
      <c r="F936" s="3" t="s">
        <v>17</v>
      </c>
      <c r="G936" s="3" t="s">
        <v>18</v>
      </c>
      <c r="H936" s="1">
        <v>2.08911853E9</v>
      </c>
      <c r="I936" s="1">
        <v>1.0</v>
      </c>
      <c r="J936" s="1" t="s">
        <v>19</v>
      </c>
      <c r="K936" s="2" t="s">
        <v>20</v>
      </c>
      <c r="L936" s="4">
        <v>2018.0</v>
      </c>
      <c r="M936" s="5">
        <v>45.32</v>
      </c>
      <c r="N936" s="6" t="str">
        <f t="shared" si="1"/>
        <v>2089118530</v>
      </c>
      <c r="O936" s="8" t="s">
        <v>1413</v>
      </c>
      <c r="P936"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v>
      </c>
    </row>
    <row r="937" ht="15.75" customHeight="1">
      <c r="A937" s="1">
        <v>2.08911853E9</v>
      </c>
      <c r="B937" s="2">
        <v>7.326909807E9</v>
      </c>
      <c r="C937" s="3" t="s">
        <v>1453</v>
      </c>
      <c r="D937" s="3" t="s">
        <v>1454</v>
      </c>
      <c r="E937" s="3" t="s">
        <v>1456</v>
      </c>
      <c r="F937" s="3" t="s">
        <v>17</v>
      </c>
      <c r="G937" s="3" t="s">
        <v>18</v>
      </c>
      <c r="H937" s="1">
        <v>2.08911853E9</v>
      </c>
      <c r="I937" s="1">
        <v>1.0</v>
      </c>
      <c r="J937" s="1" t="s">
        <v>19</v>
      </c>
      <c r="K937" s="2" t="s">
        <v>20</v>
      </c>
      <c r="L937" s="4">
        <v>2018.0</v>
      </c>
      <c r="M937" s="5">
        <v>45.319</v>
      </c>
      <c r="N937" s="6" t="str">
        <f t="shared" si="1"/>
        <v>2089118530</v>
      </c>
      <c r="O937" s="8" t="s">
        <v>1413</v>
      </c>
      <c r="P937"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38" ht="15.75" customHeight="1">
      <c r="A938" s="1">
        <v>2.08911853E9</v>
      </c>
      <c r="B938" s="2">
        <v>7.326909807E9</v>
      </c>
      <c r="C938" s="3" t="s">
        <v>1453</v>
      </c>
      <c r="D938" s="3" t="s">
        <v>1454</v>
      </c>
      <c r="E938" s="3" t="s">
        <v>1457</v>
      </c>
      <c r="F938" s="3" t="s">
        <v>17</v>
      </c>
      <c r="G938" s="3" t="s">
        <v>18</v>
      </c>
      <c r="H938" s="1">
        <v>2.08911853E9</v>
      </c>
      <c r="I938" s="1">
        <v>10.0</v>
      </c>
      <c r="J938" s="1" t="s">
        <v>19</v>
      </c>
      <c r="K938" s="2" t="s">
        <v>20</v>
      </c>
      <c r="L938" s="4">
        <v>2018.0</v>
      </c>
      <c r="M938" s="5">
        <v>45.319</v>
      </c>
      <c r="N938" s="6" t="str">
        <f t="shared" si="1"/>
        <v>2089118530</v>
      </c>
      <c r="O938" s="8" t="s">
        <v>1413</v>
      </c>
      <c r="P938"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939" ht="15.75" customHeight="1">
      <c r="A939" s="1">
        <v>2.08911853E9</v>
      </c>
      <c r="B939" s="2">
        <v>8.5159E9</v>
      </c>
      <c r="C939" s="3" t="s">
        <v>1453</v>
      </c>
      <c r="D939" s="3" t="s">
        <v>1454</v>
      </c>
      <c r="E939" s="3" t="s">
        <v>1458</v>
      </c>
      <c r="F939" s="3" t="s">
        <v>17</v>
      </c>
      <c r="G939" s="3" t="s">
        <v>18</v>
      </c>
      <c r="H939" s="1">
        <v>2.08911853E9</v>
      </c>
      <c r="I939" s="1">
        <v>4.0</v>
      </c>
      <c r="J939" s="1" t="s">
        <v>19</v>
      </c>
      <c r="K939" s="2" t="s">
        <v>20</v>
      </c>
      <c r="L939" s="4">
        <v>2018.0</v>
      </c>
      <c r="M939" s="5">
        <v>44.495</v>
      </c>
      <c r="N939" s="6" t="str">
        <f t="shared" si="1"/>
        <v>2089118530</v>
      </c>
      <c r="O939" s="8" t="s">
        <v>1413</v>
      </c>
      <c r="P939" s="8" t="str">
        <f t="shared" si="2"/>
        <v>РОЛИК КАРЕТКИ ПЕРЕДНИЙ ДЛЯ ПРОВОЛОКИ ДИАМЕТРОМ 10 - 12 ММ НАПРАВЛЯЮЩИЙ И ПОЗИЦИОНИРУЮЩИЙ СВАРОЧНОГО РОБОТА В РАБОЧЕЙ ПОЗИЦИИ, ДЛЯ СТАНКА ДЛЯ ВЯЗКИ ЦИЛИНДРИЧЕСКИХ СВАЙ МОДЕЛИ CM PRO 1500 TELESCOPE</v>
      </c>
    </row>
    <row r="940" ht="15.75" customHeight="1">
      <c r="A940" s="1">
        <v>2.08911854E9</v>
      </c>
      <c r="B940" s="2">
        <v>8.5159E9</v>
      </c>
      <c r="C940" s="3" t="s">
        <v>1459</v>
      </c>
      <c r="D940" s="3" t="s">
        <v>1460</v>
      </c>
      <c r="E940" s="3" t="s">
        <v>1461</v>
      </c>
      <c r="F940" s="3" t="s">
        <v>17</v>
      </c>
      <c r="G940" s="3" t="s">
        <v>18</v>
      </c>
      <c r="H940" s="1">
        <v>2.08911854E9</v>
      </c>
      <c r="I940" s="1">
        <v>1.0</v>
      </c>
      <c r="J940" s="1" t="s">
        <v>19</v>
      </c>
      <c r="K940" s="2" t="s">
        <v>20</v>
      </c>
      <c r="L940" s="4">
        <v>2018.0</v>
      </c>
      <c r="M940" s="5">
        <v>45.32</v>
      </c>
      <c r="N940" s="6" t="str">
        <f t="shared" si="1"/>
        <v>2089118540</v>
      </c>
      <c r="O940" s="8" t="s">
        <v>1413</v>
      </c>
      <c r="P940" s="8" t="str">
        <f t="shared" si="2"/>
        <v>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v>
      </c>
    </row>
    <row r="941" ht="15.75" customHeight="1">
      <c r="A941" s="1">
        <v>2.08911854E9</v>
      </c>
      <c r="B941" s="2">
        <v>8.5159E9</v>
      </c>
      <c r="C941" s="3" t="s">
        <v>1459</v>
      </c>
      <c r="D941" s="3" t="s">
        <v>1460</v>
      </c>
      <c r="E941" s="3" t="s">
        <v>1462</v>
      </c>
      <c r="F941" s="3" t="s">
        <v>17</v>
      </c>
      <c r="G941" s="3" t="s">
        <v>18</v>
      </c>
      <c r="H941" s="1">
        <v>2.08911854E9</v>
      </c>
      <c r="I941" s="1">
        <v>4.0</v>
      </c>
      <c r="J941" s="1" t="s">
        <v>19</v>
      </c>
      <c r="K941" s="2" t="s">
        <v>20</v>
      </c>
      <c r="L941" s="4">
        <v>2017.0</v>
      </c>
      <c r="M941" s="5">
        <v>31.8725</v>
      </c>
      <c r="N941" s="6" t="str">
        <f t="shared" si="1"/>
        <v>2089118540</v>
      </c>
      <c r="O941" s="8" t="s">
        <v>1413</v>
      </c>
      <c r="P941" s="8" t="str">
        <f t="shared" si="2"/>
        <v>РОЛИК СТАЛЬНОЙ КАРЕТКИ ЗАДНИЙ D10-12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42" ht="15.75" customHeight="1">
      <c r="A942" s="1">
        <v>2.08911854E9</v>
      </c>
      <c r="B942" s="2">
        <v>7.326909807E9</v>
      </c>
      <c r="C942" s="3" t="s">
        <v>1459</v>
      </c>
      <c r="D942" s="3" t="s">
        <v>1460</v>
      </c>
      <c r="E942" s="3" t="s">
        <v>1463</v>
      </c>
      <c r="F942" s="3" t="s">
        <v>17</v>
      </c>
      <c r="G942" s="3" t="s">
        <v>18</v>
      </c>
      <c r="H942" s="1">
        <v>2.08911854E9</v>
      </c>
      <c r="I942" s="1">
        <v>1.0</v>
      </c>
      <c r="J942" s="1" t="s">
        <v>19</v>
      </c>
      <c r="K942" s="2" t="s">
        <v>20</v>
      </c>
      <c r="L942" s="4">
        <v>2018.0</v>
      </c>
      <c r="M942" s="5">
        <v>45.319</v>
      </c>
      <c r="N942" s="6" t="str">
        <f t="shared" si="1"/>
        <v>2089118540</v>
      </c>
      <c r="O942" s="8" t="s">
        <v>1413</v>
      </c>
      <c r="P942" s="8" t="str">
        <f t="shared" si="2"/>
        <v>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v>
      </c>
    </row>
    <row r="943" ht="15.75" customHeight="1">
      <c r="A943" s="1">
        <v>2.08911854E9</v>
      </c>
      <c r="B943" s="2">
        <v>7.326909807E9</v>
      </c>
      <c r="C943" s="3" t="s">
        <v>1459</v>
      </c>
      <c r="D943" s="3" t="s">
        <v>1460</v>
      </c>
      <c r="E943" s="3" t="s">
        <v>1464</v>
      </c>
      <c r="F943" s="3" t="s">
        <v>17</v>
      </c>
      <c r="G943" s="3" t="s">
        <v>18</v>
      </c>
      <c r="H943" s="1">
        <v>2.08911854E9</v>
      </c>
      <c r="I943" s="1">
        <v>10.0</v>
      </c>
      <c r="J943" s="1" t="s">
        <v>19</v>
      </c>
      <c r="K943" s="2" t="s">
        <v>20</v>
      </c>
      <c r="L943" s="4">
        <v>2018.0</v>
      </c>
      <c r="M943" s="5">
        <v>45.319</v>
      </c>
      <c r="N943" s="6" t="str">
        <f t="shared" si="1"/>
        <v>2089118540</v>
      </c>
      <c r="O943" s="8" t="s">
        <v>1413</v>
      </c>
      <c r="P943" s="8" t="str">
        <f t="shared" si="2"/>
        <v>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944" ht="15.75" customHeight="1">
      <c r="A944" s="1">
        <v>2.08911854E9</v>
      </c>
      <c r="B944" s="2">
        <v>8.5159E9</v>
      </c>
      <c r="C944" s="3" t="s">
        <v>1459</v>
      </c>
      <c r="D944" s="3" t="s">
        <v>1460</v>
      </c>
      <c r="E944" s="3" t="s">
        <v>1465</v>
      </c>
      <c r="F944" s="3" t="s">
        <v>17</v>
      </c>
      <c r="G944" s="3" t="s">
        <v>18</v>
      </c>
      <c r="H944" s="1">
        <v>2.08911854E9</v>
      </c>
      <c r="I944" s="1">
        <v>4.0</v>
      </c>
      <c r="J944" s="1" t="s">
        <v>19</v>
      </c>
      <c r="K944" s="2" t="s">
        <v>20</v>
      </c>
      <c r="L944" s="4">
        <v>2018.0</v>
      </c>
      <c r="M944" s="5">
        <v>44.495</v>
      </c>
      <c r="N944" s="6" t="str">
        <f t="shared" si="1"/>
        <v>2089118540</v>
      </c>
      <c r="O944" s="8" t="s">
        <v>1413</v>
      </c>
      <c r="P944" s="8" t="str">
        <f t="shared" si="2"/>
        <v>РОЛИК СТАЛЬНОЙ КАРЕТКИ ЗАДНИЙ D10-12 НАПРАВЛЯЮЩИЙ И ПОЗИЦИОНИРУЮЩИЙ СВАРОЧНОГО РОБОТА В РАБОЧЕЙ ПОЗИЦИИ, ДЛЯ СТАНКА ДЛЯ ПРОИЗВОДСТВА КАРКАСОВ CM PRO 1500 TELESCOPE</v>
      </c>
    </row>
    <row r="945" ht="15.75" customHeight="1">
      <c r="A945" s="1">
        <v>2.08911855E9</v>
      </c>
      <c r="B945" s="2">
        <v>8.5159E9</v>
      </c>
      <c r="C945" s="3" t="s">
        <v>1466</v>
      </c>
      <c r="D945" s="3" t="s">
        <v>1467</v>
      </c>
      <c r="E945" s="3" t="s">
        <v>1468</v>
      </c>
      <c r="F945" s="3" t="s">
        <v>17</v>
      </c>
      <c r="G945" s="3" t="s">
        <v>18</v>
      </c>
      <c r="H945" s="1">
        <v>2.08911855E9</v>
      </c>
      <c r="I945" s="1">
        <v>4.0</v>
      </c>
      <c r="J945" s="1" t="s">
        <v>19</v>
      </c>
      <c r="K945" s="2" t="s">
        <v>20</v>
      </c>
      <c r="L945" s="4">
        <v>2017.0</v>
      </c>
      <c r="M945" s="5">
        <v>31.8725</v>
      </c>
      <c r="N945" s="6" t="str">
        <f t="shared" si="1"/>
        <v>2089118550</v>
      </c>
      <c r="O945" s="8">
        <v>8.5159E9</v>
      </c>
      <c r="P945" s="8" t="str">
        <f t="shared" si="2"/>
        <v>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46" ht="15.75" customHeight="1">
      <c r="A946" s="1">
        <v>2.08911861E9</v>
      </c>
      <c r="B946" s="2">
        <v>7.326909807E9</v>
      </c>
      <c r="C946" s="3" t="s">
        <v>1469</v>
      </c>
      <c r="D946" s="3" t="s">
        <v>1470</v>
      </c>
      <c r="E946" s="3" t="s">
        <v>1471</v>
      </c>
      <c r="F946" s="3" t="s">
        <v>17</v>
      </c>
      <c r="G946" s="3" t="s">
        <v>18</v>
      </c>
      <c r="H946" s="1">
        <v>2.08911861E9</v>
      </c>
      <c r="I946" s="1">
        <v>1.0</v>
      </c>
      <c r="J946" s="1" t="s">
        <v>19</v>
      </c>
      <c r="K946" s="2" t="s">
        <v>20</v>
      </c>
      <c r="L946" s="4">
        <v>2020.0</v>
      </c>
      <c r="M946" s="5">
        <v>33.11</v>
      </c>
      <c r="N946" s="6" t="str">
        <f t="shared" si="1"/>
        <v>2089118610</v>
      </c>
      <c r="O946" s="8">
        <v>7.326909807E9</v>
      </c>
      <c r="P946" s="8" t="str">
        <f t="shared" si="2"/>
        <v>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v>
      </c>
    </row>
    <row r="947" ht="15.75" customHeight="1">
      <c r="A947" s="1">
        <v>2.08911862E9</v>
      </c>
      <c r="B947" s="2">
        <v>7.326909409E9</v>
      </c>
      <c r="C947" s="3" t="s">
        <v>1472</v>
      </c>
      <c r="D947" s="3" t="s">
        <v>1473</v>
      </c>
      <c r="E947" s="3" t="s">
        <v>1474</v>
      </c>
      <c r="F947" s="3" t="s">
        <v>17</v>
      </c>
      <c r="G947" s="3" t="s">
        <v>18</v>
      </c>
      <c r="H947" s="1">
        <v>2.08911862E9</v>
      </c>
      <c r="I947" s="1">
        <v>4.0</v>
      </c>
      <c r="J947" s="1" t="s">
        <v>19</v>
      </c>
      <c r="K947" s="2" t="s">
        <v>20</v>
      </c>
      <c r="L947" s="4">
        <v>2018.0</v>
      </c>
      <c r="M947" s="5">
        <v>8.065</v>
      </c>
      <c r="N947" s="6" t="str">
        <f t="shared" si="1"/>
        <v>2089118620</v>
      </c>
      <c r="O947" s="8">
        <v>7.326909409E9</v>
      </c>
      <c r="P947" s="8" t="str">
        <f t="shared" si="2"/>
        <v>ОПОРНАЯ СКОБА ДАТЧИКА ДЛЯ КРЕПЛЕНИЯ НА КОРПУС ПНЕВМОЦИЛИНДРА, СТАЛЬНАЯ, ШТАМПОВАННАЯ, ДЛЯ СТАНКА ДЛЯ ВЯЗКИ ЦИЛИНДРИЧЕСКИХ СВАЙ МОДЕЛИ CM PRO 1500 TELESCOPE</v>
      </c>
    </row>
    <row r="948" ht="15.75" customHeight="1">
      <c r="A948" s="1">
        <v>2.08911862E9</v>
      </c>
      <c r="B948" s="2">
        <v>7.326909409E9</v>
      </c>
      <c r="C948" s="3"/>
      <c r="D948" s="3" t="s">
        <v>1473</v>
      </c>
      <c r="E948" s="3" t="s">
        <v>1475</v>
      </c>
      <c r="F948" s="3" t="s">
        <v>17</v>
      </c>
      <c r="G948" s="3" t="s">
        <v>18</v>
      </c>
      <c r="H948" s="1">
        <v>2.08911862E9</v>
      </c>
      <c r="I948" s="1">
        <v>1.0</v>
      </c>
      <c r="J948" s="1" t="s">
        <v>35</v>
      </c>
      <c r="K948" s="2" t="s">
        <v>20</v>
      </c>
      <c r="L948" s="4">
        <v>2021.0</v>
      </c>
      <c r="M948" s="5">
        <v>9.59</v>
      </c>
      <c r="N948" s="6" t="str">
        <f t="shared" si="1"/>
        <v>2089118620</v>
      </c>
      <c r="O948" s="8">
        <v>7.326909409E9</v>
      </c>
      <c r="P948" s="8" t="str">
        <f t="shared" si="2"/>
        <v> ОПОРНАЯ СКОБА ДАТЧИКА ДЛЯ КРЕПЛЕНИЯ НА КОРПУС ПНЕВМОЦИЛИНДРА, СТАЛЬНАЯ, ШТАМПОВАННАЯ, ДЛЯ СТАНКА ДЛЯ ВЯЗКИ ЦИЛИНДРИЧЕСКИХ СВАЙ МОДЕЛИ CM PRO 1500 TELESCOPE (ПОЛУАВТОМАТИЧЕСКАЯ ДУГОВАЯ СВАРКА ПЛАВЯЩИМСЯ ЭЛЕКТРОДОМ В СРЕДЕ ИНЕРТНОГО ГАЗА)</v>
      </c>
    </row>
    <row r="949" ht="15.75" customHeight="1">
      <c r="A949" s="1">
        <v>2.08911863E9</v>
      </c>
      <c r="B949" s="2">
        <v>8.5159E9</v>
      </c>
      <c r="C949" s="3" t="s">
        <v>1476</v>
      </c>
      <c r="D949" s="3" t="s">
        <v>1477</v>
      </c>
      <c r="E949" s="3" t="s">
        <v>1478</v>
      </c>
      <c r="F949" s="3" t="s">
        <v>17</v>
      </c>
      <c r="G949" s="3" t="s">
        <v>18</v>
      </c>
      <c r="H949" s="1">
        <v>2.08911863E9</v>
      </c>
      <c r="I949" s="1">
        <v>2.0</v>
      </c>
      <c r="J949" s="1" t="s">
        <v>19</v>
      </c>
      <c r="K949" s="2" t="s">
        <v>20</v>
      </c>
      <c r="L949" s="4">
        <v>2017.0</v>
      </c>
      <c r="M949" s="5">
        <v>93.75</v>
      </c>
      <c r="N949" s="6" t="str">
        <f t="shared" si="1"/>
        <v>2089118630</v>
      </c>
      <c r="O949" s="8">
        <v>8.5159E9</v>
      </c>
      <c r="P949" s="8" t="str">
        <f t="shared" si="2"/>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50" ht="15.75" customHeight="1">
      <c r="A950" s="1">
        <v>2.08911863E9</v>
      </c>
      <c r="B950" s="2">
        <v>8.5159E9</v>
      </c>
      <c r="C950" s="3" t="s">
        <v>1476</v>
      </c>
      <c r="D950" s="3" t="s">
        <v>1477</v>
      </c>
      <c r="E950" s="3" t="s">
        <v>1478</v>
      </c>
      <c r="F950" s="3" t="s">
        <v>17</v>
      </c>
      <c r="G950" s="3" t="s">
        <v>18</v>
      </c>
      <c r="H950" s="1">
        <v>2.08911863E9</v>
      </c>
      <c r="I950" s="1">
        <v>1.0</v>
      </c>
      <c r="J950" s="1" t="s">
        <v>19</v>
      </c>
      <c r="K950" s="2" t="s">
        <v>20</v>
      </c>
      <c r="L950" s="4">
        <v>2019.0</v>
      </c>
      <c r="M950" s="5">
        <v>71.68</v>
      </c>
      <c r="N950" s="6" t="str">
        <f t="shared" si="1"/>
        <v>2089118630</v>
      </c>
      <c r="O950" s="8">
        <v>8.5159E9</v>
      </c>
      <c r="P950" s="8" t="str">
        <f t="shared" si="2"/>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51" ht="15.75" customHeight="1">
      <c r="A951" s="1">
        <v>2.08911863E9</v>
      </c>
      <c r="B951" s="2">
        <v>8.5159E9</v>
      </c>
      <c r="C951" s="3"/>
      <c r="D951" s="3" t="s">
        <v>1477</v>
      </c>
      <c r="E951" s="3" t="s">
        <v>1479</v>
      </c>
      <c r="F951" s="3" t="s">
        <v>17</v>
      </c>
      <c r="G951" s="3" t="s">
        <v>18</v>
      </c>
      <c r="H951" s="1">
        <v>2.08911863E9</v>
      </c>
      <c r="I951" s="1">
        <v>3.0</v>
      </c>
      <c r="J951" s="1" t="s">
        <v>35</v>
      </c>
      <c r="K951" s="2" t="s">
        <v>20</v>
      </c>
      <c r="L951" s="4">
        <v>2021.0</v>
      </c>
      <c r="M951" s="5">
        <v>160.58</v>
      </c>
      <c r="N951" s="6" t="str">
        <f t="shared" si="1"/>
        <v>2089118630</v>
      </c>
      <c r="O951" s="8">
        <v>8.5159E9</v>
      </c>
      <c r="P951" s="8" t="str">
        <f t="shared" si="2"/>
        <v> ГОЛОВКА СТАЛЬНАЯ С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952" ht="15.75" customHeight="1">
      <c r="A952" s="1">
        <v>2.08940204E9</v>
      </c>
      <c r="B952" s="2">
        <v>8.5159E9</v>
      </c>
      <c r="C952" s="3"/>
      <c r="D952" s="3" t="s">
        <v>1480</v>
      </c>
      <c r="E952" s="3" t="s">
        <v>1481</v>
      </c>
      <c r="F952" s="3" t="s">
        <v>17</v>
      </c>
      <c r="G952" s="3" t="s">
        <v>18</v>
      </c>
      <c r="H952" s="1">
        <v>2.08940204E9</v>
      </c>
      <c r="I952" s="1">
        <v>2.0</v>
      </c>
      <c r="J952" s="1" t="s">
        <v>35</v>
      </c>
      <c r="K952" s="2" t="s">
        <v>20</v>
      </c>
      <c r="L952" s="4">
        <v>2021.0</v>
      </c>
      <c r="M952" s="5">
        <v>134.82</v>
      </c>
      <c r="N952" s="6" t="str">
        <f t="shared" si="1"/>
        <v>2089402040</v>
      </c>
      <c r="O952" s="8">
        <v>8.5159E9</v>
      </c>
      <c r="P952" s="8" t="str">
        <f t="shared" si="2"/>
        <v>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v>
      </c>
    </row>
    <row r="953" ht="15.75" customHeight="1">
      <c r="A953" s="1">
        <v>2.090710211E9</v>
      </c>
      <c r="B953" s="2">
        <v>7.325999009E9</v>
      </c>
      <c r="C953" s="3" t="s">
        <v>1482</v>
      </c>
      <c r="D953" s="3" t="s">
        <v>1483</v>
      </c>
      <c r="E953" s="3" t="s">
        <v>1484</v>
      </c>
      <c r="F953" s="3" t="s">
        <v>17</v>
      </c>
      <c r="G953" s="3" t="s">
        <v>18</v>
      </c>
      <c r="H953" s="1">
        <v>2.090710211E9</v>
      </c>
      <c r="I953" s="1">
        <v>1.0</v>
      </c>
      <c r="J953" s="1" t="s">
        <v>35</v>
      </c>
      <c r="K953" s="2" t="s">
        <v>20</v>
      </c>
      <c r="L953" s="4">
        <v>2021.0</v>
      </c>
      <c r="M953" s="5">
        <v>202.16</v>
      </c>
      <c r="N953" s="6" t="str">
        <f t="shared" si="1"/>
        <v>2090710211</v>
      </c>
      <c r="O953" s="8">
        <v>7.325999009E9</v>
      </c>
      <c r="P953" s="8" t="str">
        <f t="shared" si="2"/>
        <v> СКОБА СТАЛЬНАЯ ДЛЯ ПЕРЕМЕЩЕНИЯ УЗЛА ГИБКИ СТАНКА SPRIEX, СПОСОБ ИЗГОТОВЛЕНИЯ: ЛИТЬЕ</v>
      </c>
    </row>
    <row r="954" ht="15.75" customHeight="1">
      <c r="A954" s="1">
        <v>2.09071102E9</v>
      </c>
      <c r="B954" s="2">
        <v>8.4831095E9</v>
      </c>
      <c r="C954" s="3" t="s">
        <v>1485</v>
      </c>
      <c r="D954" s="3" t="s">
        <v>1486</v>
      </c>
      <c r="E954" s="3" t="s">
        <v>1487</v>
      </c>
      <c r="F954" s="3" t="s">
        <v>17</v>
      </c>
      <c r="G954" s="3" t="s">
        <v>18</v>
      </c>
      <c r="H954" s="1">
        <v>2.09071102E9</v>
      </c>
      <c r="I954" s="1">
        <v>1.0</v>
      </c>
      <c r="J954" s="1" t="s">
        <v>35</v>
      </c>
      <c r="K954" s="2" t="s">
        <v>20</v>
      </c>
      <c r="L954" s="4">
        <v>2021.0</v>
      </c>
      <c r="M954" s="5">
        <v>689.92</v>
      </c>
      <c r="N954" s="6" t="str">
        <f t="shared" si="1"/>
        <v>2090711020</v>
      </c>
      <c r="O954" s="8">
        <v>8.4831095E9</v>
      </c>
      <c r="P954" s="8" t="str">
        <f t="shared" si="2"/>
        <v>ВАЛ СТАЛЬНОЙ ГИБОЧНЫЙ, УСТАНАВЛИВАЕТСЯ ВНУТРЬ КОРПУСА УЗЛА ГИБКИ СТАНКА SPIREX, ИСПОЛЬЗУЕТСЯ ДЛЯ ГИБКИ АРМАТУРЫ НА ЗАДАННЫЙ УГОЛ, ИМЕЕТ ШЛИЦЕВОЕ СОЕДИНЕНИЕ С ОДНОЙ СТОРОНЫ ДЛЯ МОНТАЖА В РЕДУКТОР, С ДРУГОЙ СТОРОНЫ ИМЕЕТ НАПРЕССОВАННУЮ ПЛАСТИНУ С ОТВЕРСТИЕМ ДЛЯ МОНТАЖА ВНУТРЬ ЦЕНТРАЛЬНОЙ ГИБОЧНОЙ ОПРАВКИ И ГИБОЧНОГО ПАЛЬЦА, СПОСОБ ИЗГОТОВЛЕНИЯ ТОЧЕНИЕ, РЕЗЬБОНАРЕЗАНИЕ, ПРЕССОВАНИЕ</v>
      </c>
    </row>
    <row r="955" ht="15.75" customHeight="1">
      <c r="A955" s="1">
        <v>2.09071118E9</v>
      </c>
      <c r="B955" s="2">
        <v>7.325999009E9</v>
      </c>
      <c r="C955" s="3" t="s">
        <v>1488</v>
      </c>
      <c r="D955" s="3" t="s">
        <v>1489</v>
      </c>
      <c r="E955" s="3" t="s">
        <v>1490</v>
      </c>
      <c r="F955" s="3" t="s">
        <v>17</v>
      </c>
      <c r="G955" s="3" t="s">
        <v>18</v>
      </c>
      <c r="H955" s="1">
        <v>2.09071118E9</v>
      </c>
      <c r="I955" s="1">
        <v>1.0</v>
      </c>
      <c r="J955" s="1" t="s">
        <v>35</v>
      </c>
      <c r="K955" s="2" t="s">
        <v>20</v>
      </c>
      <c r="L955" s="4">
        <v>2021.0</v>
      </c>
      <c r="M955" s="5">
        <v>320.74</v>
      </c>
      <c r="N955" s="6" t="str">
        <f t="shared" si="1"/>
        <v>2090711180</v>
      </c>
      <c r="O955" s="8">
        <v>7.325999009E9</v>
      </c>
      <c r="P955" s="8" t="str">
        <f t="shared" si="2"/>
        <v>СКОБА СТАЛЬНАЯ, ИСПОЛЬЗУЕТСЯ ДЛЯ ПРОТЯЖКИ И ГИБКИ ХОМУТОВ МАЛЫХ РАЗМЕРОВ В СТАНКЕ SPIREX, СПОСОБ ИЗГОТОВЛЕНИЯ ЛИТЬЕ, СВЕРЛЕНИЕ, ФРЕЗЕРОВАНИЕ</v>
      </c>
    </row>
    <row r="956" ht="15.75" customHeight="1">
      <c r="A956" s="1">
        <v>2.090720071E9</v>
      </c>
      <c r="B956" s="2">
        <v>8.2081E9</v>
      </c>
      <c r="C956" s="3" t="s">
        <v>1491</v>
      </c>
      <c r="D956" s="3" t="s">
        <v>1492</v>
      </c>
      <c r="E956" s="3" t="s">
        <v>1493</v>
      </c>
      <c r="F956" s="3" t="s">
        <v>17</v>
      </c>
      <c r="G956" s="3" t="s">
        <v>18</v>
      </c>
      <c r="H956" s="1">
        <v>2.090720071E9</v>
      </c>
      <c r="I956" s="1">
        <v>1.0</v>
      </c>
      <c r="J956" s="1" t="s">
        <v>19</v>
      </c>
      <c r="K956" s="2" t="s">
        <v>20</v>
      </c>
      <c r="L956" s="4">
        <v>2017.0</v>
      </c>
      <c r="M956" s="5">
        <v>148.32</v>
      </c>
      <c r="N956" s="6" t="str">
        <f t="shared" si="1"/>
        <v>2090720071</v>
      </c>
      <c r="O956" s="8">
        <v>8.2081E9</v>
      </c>
      <c r="P956" s="8" t="str">
        <f t="shared" si="2"/>
        <v>НОЖ ФИКСИРОВАННЫЙ СТАЛЬНОЙ ДЛЯ РЕЗКИ АРМАТУРЫ, РАЗМ.33Х28Х28ММ, В КОМПЛЕКТЕ С КРЕПЕЖОМ. УСТАНАВЛИВАЕТ В МЕСТЕ ОТРЕЗАНИЯ АРМАТУРЫ В В ГИБОЧНОМ СТАНКЕ SPIREX</v>
      </c>
    </row>
    <row r="957" ht="15.75" customHeight="1">
      <c r="A957" s="1">
        <v>2.0907201E9</v>
      </c>
      <c r="B957" s="2">
        <v>7.326909807E9</v>
      </c>
      <c r="C957" s="3" t="s">
        <v>1494</v>
      </c>
      <c r="D957" s="3" t="s">
        <v>1495</v>
      </c>
      <c r="E957" s="3" t="s">
        <v>1496</v>
      </c>
      <c r="F957" s="3" t="s">
        <v>17</v>
      </c>
      <c r="G957" s="3" t="s">
        <v>18</v>
      </c>
      <c r="H957" s="1">
        <v>2.0907201E9</v>
      </c>
      <c r="I957" s="1">
        <v>2.0</v>
      </c>
      <c r="J957" s="1" t="s">
        <v>19</v>
      </c>
      <c r="K957" s="2" t="s">
        <v>20</v>
      </c>
      <c r="L957" s="4">
        <v>2019.0</v>
      </c>
      <c r="M957" s="5">
        <v>94.08</v>
      </c>
      <c r="N957" s="6" t="str">
        <f t="shared" si="1"/>
        <v>2090720100</v>
      </c>
      <c r="O957" s="8">
        <v>7.326909807E9</v>
      </c>
      <c r="P957" s="8" t="str">
        <f t="shared" si="2"/>
        <v>СТОПОР НОЖА (СТАЛЬ). УСТАНАВЛИВАЕТСЯ В НЕПОДВИЖНЫЙ НОЖ И ЯВЛЯЕТСЯ ОПОРОЙ АРМАТУРЫ ВО ВРЕМЯ РЕЗКИ.</v>
      </c>
    </row>
    <row r="958" ht="15.75" customHeight="1">
      <c r="A958" s="1">
        <v>2.19371204E9</v>
      </c>
      <c r="B958" s="2">
        <v>7.326909409E9</v>
      </c>
      <c r="C958" s="3" t="s">
        <v>1497</v>
      </c>
      <c r="D958" s="3" t="s">
        <v>1498</v>
      </c>
      <c r="E958" s="3"/>
      <c r="F958" s="3" t="s">
        <v>17</v>
      </c>
      <c r="G958" s="3" t="s">
        <v>18</v>
      </c>
      <c r="H958" s="1">
        <v>2.19371204E9</v>
      </c>
      <c r="I958" s="1">
        <v>4.0</v>
      </c>
      <c r="J958" s="1" t="s">
        <v>19</v>
      </c>
      <c r="K958" s="2" t="s">
        <v>20</v>
      </c>
      <c r="L958" s="4">
        <v>2020.0</v>
      </c>
      <c r="M958" s="5">
        <v>28.77</v>
      </c>
      <c r="N958" s="6" t="str">
        <f t="shared" si="1"/>
        <v>2193712040</v>
      </c>
      <c r="O958" s="8">
        <v>7.326909409E9</v>
      </c>
      <c r="P958" s="8" t="str">
        <f t="shared" si="2"/>
        <v/>
      </c>
    </row>
    <row r="959" ht="15.75" customHeight="1">
      <c r="A959" s="1">
        <v>2.193757031E9</v>
      </c>
      <c r="B959" s="2">
        <v>7.326909807E9</v>
      </c>
      <c r="C959" s="3" t="s">
        <v>1499</v>
      </c>
      <c r="D959" s="3" t="s">
        <v>1500</v>
      </c>
      <c r="E959" s="3"/>
      <c r="F959" s="3" t="s">
        <v>17</v>
      </c>
      <c r="G959" s="3" t="s">
        <v>18</v>
      </c>
      <c r="H959" s="1">
        <v>2.193757031E9</v>
      </c>
      <c r="I959" s="1">
        <v>2.0</v>
      </c>
      <c r="J959" s="1" t="s">
        <v>35</v>
      </c>
      <c r="K959" s="2" t="s">
        <v>20</v>
      </c>
      <c r="L959" s="4">
        <v>2021.0</v>
      </c>
      <c r="M959" s="5">
        <v>33.0</v>
      </c>
      <c r="N959" s="6" t="str">
        <f t="shared" si="1"/>
        <v>2193757031</v>
      </c>
      <c r="O959" s="8">
        <v>7.326909807E9</v>
      </c>
      <c r="P959" s="8" t="str">
        <f t="shared" si="2"/>
        <v/>
      </c>
    </row>
    <row r="960" ht="15.75" customHeight="1">
      <c r="A960" s="1">
        <v>2.42602006E9</v>
      </c>
      <c r="B960" s="2">
        <v>8.46694E9</v>
      </c>
      <c r="C960" s="3"/>
      <c r="D960" s="3" t="s">
        <v>1501</v>
      </c>
      <c r="E960" s="3" t="s">
        <v>1502</v>
      </c>
      <c r="F960" s="3" t="s">
        <v>17</v>
      </c>
      <c r="G960" s="3" t="s">
        <v>18</v>
      </c>
      <c r="H960" s="1">
        <v>2.42602006E9</v>
      </c>
      <c r="I960" s="1">
        <v>2.0</v>
      </c>
      <c r="J960" s="1" t="s">
        <v>35</v>
      </c>
      <c r="K960" s="2" t="s">
        <v>20</v>
      </c>
      <c r="L960" s="4">
        <v>2021.0</v>
      </c>
      <c r="M960" s="5">
        <v>203.14</v>
      </c>
      <c r="N960" s="6" t="str">
        <f t="shared" si="1"/>
        <v>2426020060</v>
      </c>
      <c r="O960" s="8">
        <v>8.46694E9</v>
      </c>
      <c r="P960" s="8" t="str">
        <f t="shared" si="2"/>
        <v>ГИБОЧНЫЙ СТАЛЬНОЙ ПАЛЕЦ В СБОРЕ. УСТАНАВЛИВАЕТСЯ В ГИБОЧНЫЙ ДИСК СТАНКА ROBOMASTER 60 И ИСПОЛЬЗУЕТСЯ ДЛЯ ЗАГИБА АРМАТУРЫ ВОКРУГ ЦЕНТРАЛЬНОЙ ГИБОЧНОЙ ОПРАВКИ.</v>
      </c>
    </row>
    <row r="961" ht="15.75" customHeight="1">
      <c r="A961" s="1">
        <v>2.42650101E9</v>
      </c>
      <c r="B961" s="2">
        <v>8.4831095E9</v>
      </c>
      <c r="C961" s="3" t="s">
        <v>1503</v>
      </c>
      <c r="D961" s="3" t="s">
        <v>1504</v>
      </c>
      <c r="E961" s="3" t="s">
        <v>1505</v>
      </c>
      <c r="F961" s="3" t="s">
        <v>17</v>
      </c>
      <c r="G961" s="3" t="s">
        <v>18</v>
      </c>
      <c r="H961" s="1">
        <v>2.42650101E9</v>
      </c>
      <c r="I961" s="1">
        <v>1.0</v>
      </c>
      <c r="J961" s="1" t="s">
        <v>19</v>
      </c>
      <c r="K961" s="2" t="s">
        <v>20</v>
      </c>
      <c r="L961" s="4">
        <v>2020.0</v>
      </c>
      <c r="M961" s="5">
        <v>506.94</v>
      </c>
      <c r="N961" s="6" t="str">
        <f t="shared" si="1"/>
        <v>2426501010</v>
      </c>
      <c r="O961" s="8">
        <v>8.4831095E9</v>
      </c>
      <c r="P961" s="8" t="str">
        <f t="shared" si="2"/>
        <v>ПОВОРОТНЫЙ МЕХАНИЗМ, СОСТОИТ ИЗ ЗУБЧАТОГО ПРЯМОЗУБОГО КОЛЕСА, НАПРЕСОВАННОГО НА ВАЛ, ПЕРЕДАЕТ КРУТЯЩИЙ МОМЕНТ НА ПОВОРОТНЫЙ ГИБОЧНЫЙ ДИСК, К ДИСК КРЕПИТСЯ С ПОМОЩЬЮ БОЛТОВ В КОРПУСЕ ВАЛА, ИМЕЕТ ВНУТРИ ВАЛА БРОНЗОВУЮ ВТУЛКУ ДЛЯ УМЕНЬШЕНИЯ ТРЕНИЯ, СТАНОК ROB</v>
      </c>
    </row>
    <row r="962" ht="15.75" customHeight="1">
      <c r="A962" s="1">
        <v>2.46338001E9</v>
      </c>
      <c r="B962" s="2">
        <v>8.5159E9</v>
      </c>
      <c r="C962" s="3"/>
      <c r="D962" s="3"/>
      <c r="E962" s="3" t="s">
        <v>1506</v>
      </c>
      <c r="F962" s="3" t="s">
        <v>17</v>
      </c>
      <c r="G962" s="3" t="s">
        <v>18</v>
      </c>
      <c r="H962" s="1">
        <v>2.46338001E9</v>
      </c>
      <c r="I962" s="1">
        <v>1.0</v>
      </c>
      <c r="J962" s="1" t="s">
        <v>35</v>
      </c>
      <c r="K962" s="2" t="s">
        <v>20</v>
      </c>
      <c r="L962" s="4">
        <v>2022.0</v>
      </c>
      <c r="M962" s="5">
        <v>199.28</v>
      </c>
      <c r="N962" s="6" t="str">
        <f t="shared" si="1"/>
        <v>2463380010</v>
      </c>
      <c r="O962" s="8" t="s">
        <v>1507</v>
      </c>
      <c r="P962" s="8" t="str">
        <f t="shared" si="2"/>
        <v>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963" ht="15.75" customHeight="1">
      <c r="A963" s="1">
        <v>2.463511011E9</v>
      </c>
      <c r="B963" s="2">
        <v>8.46694E9</v>
      </c>
      <c r="C963" s="3" t="s">
        <v>1508</v>
      </c>
      <c r="D963" s="3" t="s">
        <v>1509</v>
      </c>
      <c r="E963" s="3" t="s">
        <v>1510</v>
      </c>
      <c r="F963" s="3" t="s">
        <v>17</v>
      </c>
      <c r="G963" s="3" t="s">
        <v>18</v>
      </c>
      <c r="H963" s="1">
        <v>2.463511011E9</v>
      </c>
      <c r="I963" s="1">
        <v>1.0</v>
      </c>
      <c r="J963" s="1" t="s">
        <v>19</v>
      </c>
      <c r="K963" s="2" t="s">
        <v>20</v>
      </c>
      <c r="L963" s="4">
        <v>2020.0</v>
      </c>
      <c r="M963" s="5">
        <v>79.8</v>
      </c>
      <c r="N963" s="6" t="str">
        <f t="shared" si="1"/>
        <v>2463511011</v>
      </c>
      <c r="O963" s="8" t="s">
        <v>1511</v>
      </c>
      <c r="P963" s="8" t="str">
        <f t="shared" si="2"/>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64" ht="15.75" customHeight="1">
      <c r="A964" s="1">
        <v>2.463511011E9</v>
      </c>
      <c r="B964" s="2">
        <v>8.46694E9</v>
      </c>
      <c r="C964" s="3" t="s">
        <v>1512</v>
      </c>
      <c r="D964" s="3" t="s">
        <v>1509</v>
      </c>
      <c r="E964" s="3" t="s">
        <v>1513</v>
      </c>
      <c r="F964" s="3" t="s">
        <v>17</v>
      </c>
      <c r="G964" s="3" t="s">
        <v>18</v>
      </c>
      <c r="H964" s="1">
        <v>2.463511011E9</v>
      </c>
      <c r="I964" s="1">
        <v>2.0</v>
      </c>
      <c r="J964" s="1" t="s">
        <v>19</v>
      </c>
      <c r="K964" s="2" t="s">
        <v>20</v>
      </c>
      <c r="L964" s="4">
        <v>2020.0</v>
      </c>
      <c r="M964" s="5">
        <v>79.8</v>
      </c>
      <c r="N964" s="6" t="str">
        <f t="shared" si="1"/>
        <v>2463511011</v>
      </c>
      <c r="O964" s="8" t="s">
        <v>1511</v>
      </c>
      <c r="P964"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65" ht="15.75" customHeight="1">
      <c r="A965" s="1">
        <v>2.463511011E9</v>
      </c>
      <c r="B965" s="2">
        <v>8.46694E9</v>
      </c>
      <c r="C965" s="3" t="s">
        <v>1512</v>
      </c>
      <c r="D965" s="3" t="s">
        <v>1509</v>
      </c>
      <c r="E965" s="3" t="s">
        <v>1514</v>
      </c>
      <c r="F965" s="3" t="s">
        <v>17</v>
      </c>
      <c r="G965" s="3" t="s">
        <v>18</v>
      </c>
      <c r="H965" s="1">
        <v>2.463511011E9</v>
      </c>
      <c r="I965" s="1">
        <v>1.0</v>
      </c>
      <c r="J965" s="1" t="s">
        <v>19</v>
      </c>
      <c r="K965" s="2" t="s">
        <v>20</v>
      </c>
      <c r="L965" s="4">
        <v>2020.0</v>
      </c>
      <c r="M965" s="5">
        <v>79.8</v>
      </c>
      <c r="N965" s="6" t="str">
        <f t="shared" si="1"/>
        <v>2463511011</v>
      </c>
      <c r="O965" s="8" t="s">
        <v>1511</v>
      </c>
      <c r="P965"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66" ht="15.75" customHeight="1">
      <c r="A966" s="1">
        <v>2.463511011E9</v>
      </c>
      <c r="B966" s="2">
        <v>8.46694E9</v>
      </c>
      <c r="C966" s="3" t="s">
        <v>1512</v>
      </c>
      <c r="D966" s="3" t="s">
        <v>1509</v>
      </c>
      <c r="E966" s="3" t="s">
        <v>1515</v>
      </c>
      <c r="F966" s="3" t="s">
        <v>17</v>
      </c>
      <c r="G966" s="3" t="s">
        <v>18</v>
      </c>
      <c r="H966" s="1">
        <v>2.463511011E9</v>
      </c>
      <c r="I966" s="1">
        <v>2.0</v>
      </c>
      <c r="J966" s="1" t="s">
        <v>19</v>
      </c>
      <c r="K966" s="2" t="s">
        <v>20</v>
      </c>
      <c r="L966" s="4">
        <v>2019.0</v>
      </c>
      <c r="M966" s="5">
        <v>79.8</v>
      </c>
      <c r="N966" s="6" t="str">
        <f t="shared" si="1"/>
        <v>2463511011</v>
      </c>
      <c r="O966" s="8" t="s">
        <v>1511</v>
      </c>
      <c r="P966" s="8" t="str">
        <f t="shared" si="2"/>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67" ht="15.75" customHeight="1">
      <c r="A967" s="1">
        <v>2.463511011E9</v>
      </c>
      <c r="B967" s="2" t="s">
        <v>1516</v>
      </c>
      <c r="C967" s="3" t="s">
        <v>1512</v>
      </c>
      <c r="D967" s="3" t="s">
        <v>1509</v>
      </c>
      <c r="E967" s="3" t="s">
        <v>1517</v>
      </c>
      <c r="F967" s="3" t="s">
        <v>17</v>
      </c>
      <c r="G967" s="3" t="s">
        <v>18</v>
      </c>
      <c r="H967" s="1">
        <v>2.463511011E9</v>
      </c>
      <c r="I967" s="1">
        <v>2.0</v>
      </c>
      <c r="J967" s="1" t="s">
        <v>19</v>
      </c>
      <c r="K967" s="2" t="s">
        <v>20</v>
      </c>
      <c r="L967" s="4">
        <v>2018.0</v>
      </c>
      <c r="M967" s="5">
        <v>57.12</v>
      </c>
      <c r="N967" s="6" t="str">
        <f t="shared" si="1"/>
        <v>2463511011</v>
      </c>
      <c r="O967" s="8" t="s">
        <v>1511</v>
      </c>
      <c r="P967" s="8" t="str">
        <f t="shared" si="2"/>
        <v>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v>
      </c>
    </row>
    <row r="968" ht="15.75" customHeight="1">
      <c r="A968" s="1">
        <v>2.463511011E9</v>
      </c>
      <c r="B968" s="2">
        <v>8.46694E9</v>
      </c>
      <c r="C968" s="3" t="s">
        <v>1518</v>
      </c>
      <c r="D968" s="3" t="s">
        <v>1509</v>
      </c>
      <c r="E968" s="3" t="s">
        <v>1517</v>
      </c>
      <c r="F968" s="3" t="s">
        <v>17</v>
      </c>
      <c r="G968" s="3" t="s">
        <v>18</v>
      </c>
      <c r="H968" s="1">
        <v>2.463511011E9</v>
      </c>
      <c r="I968" s="1">
        <v>1.0</v>
      </c>
      <c r="J968" s="1" t="s">
        <v>19</v>
      </c>
      <c r="K968" s="2" t="s">
        <v>20</v>
      </c>
      <c r="L968" s="4">
        <v>2018.0</v>
      </c>
      <c r="M968" s="5">
        <v>57.12</v>
      </c>
      <c r="N968" s="6" t="str">
        <f t="shared" si="1"/>
        <v>2463511011</v>
      </c>
      <c r="O968" s="8" t="s">
        <v>1511</v>
      </c>
      <c r="P968" s="8" t="str">
        <f t="shared" si="2"/>
        <v>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v>
      </c>
    </row>
    <row r="969" ht="15.75" customHeight="1">
      <c r="A969" s="1">
        <v>2.463511011E9</v>
      </c>
      <c r="B969" s="2">
        <v>7.326909808E9</v>
      </c>
      <c r="C969" s="3" t="s">
        <v>1518</v>
      </c>
      <c r="D969" s="3" t="s">
        <v>1509</v>
      </c>
      <c r="E969" s="3" t="s">
        <v>1513</v>
      </c>
      <c r="F969" s="3" t="s">
        <v>17</v>
      </c>
      <c r="G969" s="3" t="s">
        <v>18</v>
      </c>
      <c r="H969" s="1">
        <v>2.463511011E9</v>
      </c>
      <c r="I969" s="1">
        <v>2.0</v>
      </c>
      <c r="J969" s="1" t="s">
        <v>19</v>
      </c>
      <c r="K969" s="2" t="s">
        <v>20</v>
      </c>
      <c r="L969" s="4">
        <v>2016.0</v>
      </c>
      <c r="M969" s="5">
        <v>57.0</v>
      </c>
      <c r="N969" s="6" t="str">
        <f t="shared" si="1"/>
        <v>2463511011</v>
      </c>
      <c r="O969" s="8" t="s">
        <v>1511</v>
      </c>
      <c r="P969"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70" ht="15.75" customHeight="1">
      <c r="A970" s="1">
        <v>2.463511011E9</v>
      </c>
      <c r="B970" s="2">
        <v>8.46694E9</v>
      </c>
      <c r="C970" s="3"/>
      <c r="D970" s="3" t="s">
        <v>1509</v>
      </c>
      <c r="E970" s="3" t="s">
        <v>1519</v>
      </c>
      <c r="F970" s="3" t="s">
        <v>17</v>
      </c>
      <c r="G970" s="3" t="s">
        <v>18</v>
      </c>
      <c r="H970" s="1">
        <v>2.463511011E9</v>
      </c>
      <c r="I970" s="1">
        <v>5.0</v>
      </c>
      <c r="J970" s="1" t="s">
        <v>35</v>
      </c>
      <c r="K970" s="2" t="s">
        <v>20</v>
      </c>
      <c r="L970" s="4">
        <v>2021.0</v>
      </c>
      <c r="M970" s="5">
        <v>79.8</v>
      </c>
      <c r="N970" s="6" t="str">
        <f t="shared" si="1"/>
        <v>2463511011</v>
      </c>
      <c r="O970" s="8" t="s">
        <v>1511</v>
      </c>
      <c r="P970" s="8" t="str">
        <f t="shared" si="2"/>
        <v> 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71" ht="15.75" customHeight="1">
      <c r="A971" s="1">
        <v>2.463511021E9</v>
      </c>
      <c r="B971" s="2">
        <v>8.46694E9</v>
      </c>
      <c r="C971" s="3" t="s">
        <v>1520</v>
      </c>
      <c r="D971" s="3" t="s">
        <v>1521</v>
      </c>
      <c r="E971" s="3" t="s">
        <v>1522</v>
      </c>
      <c r="F971" s="3" t="s">
        <v>17</v>
      </c>
      <c r="G971" s="3" t="s">
        <v>18</v>
      </c>
      <c r="H971" s="1">
        <v>2.463511021E9</v>
      </c>
      <c r="I971" s="1">
        <v>2.0</v>
      </c>
      <c r="J971" s="1" t="s">
        <v>19</v>
      </c>
      <c r="K971" s="2" t="s">
        <v>20</v>
      </c>
      <c r="L971" s="4">
        <v>2020.0</v>
      </c>
      <c r="M971" s="5">
        <v>81.2</v>
      </c>
      <c r="N971" s="6" t="str">
        <f t="shared" si="1"/>
        <v>2463511021</v>
      </c>
      <c r="O971" s="8" t="s">
        <v>440</v>
      </c>
      <c r="P971"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2" ht="15.75" customHeight="1">
      <c r="A972" s="1">
        <v>2.463511021E9</v>
      </c>
      <c r="B972" s="2">
        <v>8.46694E9</v>
      </c>
      <c r="C972" s="3" t="s">
        <v>1520</v>
      </c>
      <c r="D972" s="3" t="s">
        <v>1521</v>
      </c>
      <c r="E972" s="3" t="s">
        <v>1523</v>
      </c>
      <c r="F972" s="3" t="s">
        <v>17</v>
      </c>
      <c r="G972" s="3" t="s">
        <v>18</v>
      </c>
      <c r="H972" s="1">
        <v>2.463511021E9</v>
      </c>
      <c r="I972" s="1">
        <v>1.0</v>
      </c>
      <c r="J972" s="1" t="s">
        <v>19</v>
      </c>
      <c r="K972" s="2" t="s">
        <v>20</v>
      </c>
      <c r="L972" s="4">
        <v>2020.0</v>
      </c>
      <c r="M972" s="5">
        <v>81.2</v>
      </c>
      <c r="N972" s="6" t="str">
        <f t="shared" si="1"/>
        <v>2463511021</v>
      </c>
      <c r="O972" s="8" t="s">
        <v>440</v>
      </c>
      <c r="P972" s="8" t="str">
        <f t="shared" si="2"/>
        <v>ОПРАВКА В СБОРЕ D32 УСИЛЕННАЯ 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3" ht="15.75" customHeight="1">
      <c r="A973" s="1">
        <v>2.463511021E9</v>
      </c>
      <c r="B973" s="2">
        <v>8.46694E9</v>
      </c>
      <c r="C973" s="3" t="s">
        <v>1520</v>
      </c>
      <c r="D973" s="3" t="s">
        <v>1521</v>
      </c>
      <c r="E973" s="3" t="s">
        <v>1524</v>
      </c>
      <c r="F973" s="3" t="s">
        <v>17</v>
      </c>
      <c r="G973" s="3" t="s">
        <v>18</v>
      </c>
      <c r="H973" s="1">
        <v>2.463511021E9</v>
      </c>
      <c r="I973" s="1">
        <v>2.0</v>
      </c>
      <c r="J973" s="1" t="s">
        <v>19</v>
      </c>
      <c r="K973" s="2" t="s">
        <v>20</v>
      </c>
      <c r="L973" s="4">
        <v>2019.0</v>
      </c>
      <c r="M973" s="5">
        <v>81.2</v>
      </c>
      <c r="N973" s="6" t="str">
        <f t="shared" si="1"/>
        <v>2463511021</v>
      </c>
      <c r="O973" s="8" t="s">
        <v>440</v>
      </c>
      <c r="P973"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74" ht="15.75" customHeight="1">
      <c r="A974" s="1">
        <v>2.463511021E9</v>
      </c>
      <c r="B974" s="2">
        <v>8.46694E9</v>
      </c>
      <c r="C974" s="3" t="s">
        <v>1525</v>
      </c>
      <c r="D974" s="3" t="s">
        <v>1521</v>
      </c>
      <c r="E974" s="3" t="s">
        <v>1526</v>
      </c>
      <c r="F974" s="3" t="s">
        <v>17</v>
      </c>
      <c r="G974" s="3" t="s">
        <v>18</v>
      </c>
      <c r="H974" s="1">
        <v>2.463511021E9</v>
      </c>
      <c r="I974" s="1">
        <v>2.0</v>
      </c>
      <c r="J974" s="1" t="s">
        <v>19</v>
      </c>
      <c r="K974" s="2" t="s">
        <v>20</v>
      </c>
      <c r="L974" s="4">
        <v>2017.0</v>
      </c>
      <c r="M974" s="5">
        <v>56.08</v>
      </c>
      <c r="N974" s="6" t="str">
        <f t="shared" si="1"/>
        <v>2463511021</v>
      </c>
      <c r="O974" s="8" t="s">
        <v>440</v>
      </c>
      <c r="P974" s="8" t="str">
        <f t="shared" si="2"/>
        <v>ОПРАВКА В СБОРЕ D,32, УСИЛЕННАЯ, ДЛЯ ПРОТЯЖКИ АРМАТУРНОЙ СТАЛЬНОЙ ПРОВОЛОКИ ДЛЯ ПРИДАНИИ ФОРМЫ АРМАТУРНОЙ СТАЛЬНОЙ ПРОВОЛОКИ, ДЛЯ ГИБОЧНОГО СТАНКА FORMULA 14</v>
      </c>
    </row>
    <row r="975" ht="15.75" customHeight="1">
      <c r="A975" s="1">
        <v>2.463511021E9</v>
      </c>
      <c r="B975" s="2">
        <v>8.46694E9</v>
      </c>
      <c r="C975" s="3" t="s">
        <v>1527</v>
      </c>
      <c r="D975" s="3" t="s">
        <v>1521</v>
      </c>
      <c r="E975" s="3" t="s">
        <v>1528</v>
      </c>
      <c r="F975" s="3" t="s">
        <v>17</v>
      </c>
      <c r="G975" s="3" t="s">
        <v>18</v>
      </c>
      <c r="H975" s="1">
        <v>2.463511021E9</v>
      </c>
      <c r="I975" s="1">
        <v>2.0</v>
      </c>
      <c r="J975" s="1" t="s">
        <v>19</v>
      </c>
      <c r="K975" s="2" t="s">
        <v>20</v>
      </c>
      <c r="L975" s="4">
        <v>2017.0</v>
      </c>
      <c r="M975" s="5">
        <v>56.08</v>
      </c>
      <c r="N975" s="6" t="str">
        <f t="shared" si="1"/>
        <v>2463511021</v>
      </c>
      <c r="O975" s="8" t="s">
        <v>440</v>
      </c>
      <c r="P975"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6" ht="15.75" customHeight="1">
      <c r="A976" s="1">
        <v>2.463511021E9</v>
      </c>
      <c r="B976" s="2">
        <v>8.46694E9</v>
      </c>
      <c r="C976" s="3" t="s">
        <v>1527</v>
      </c>
      <c r="D976" s="3" t="s">
        <v>1521</v>
      </c>
      <c r="E976" s="3" t="s">
        <v>1529</v>
      </c>
      <c r="F976" s="3" t="s">
        <v>17</v>
      </c>
      <c r="G976" s="3" t="s">
        <v>18</v>
      </c>
      <c r="H976" s="1">
        <v>2.463511021E9</v>
      </c>
      <c r="I976" s="1">
        <v>2.0</v>
      </c>
      <c r="J976" s="1" t="s">
        <v>19</v>
      </c>
      <c r="K976" s="2" t="s">
        <v>20</v>
      </c>
      <c r="L976" s="4">
        <v>2017.0</v>
      </c>
      <c r="M976" s="5">
        <v>57.0</v>
      </c>
      <c r="N976" s="6" t="str">
        <f t="shared" si="1"/>
        <v>2463511021</v>
      </c>
      <c r="O976" s="8" t="s">
        <v>440</v>
      </c>
      <c r="P976"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977" ht="15.75" customHeight="1">
      <c r="A977" s="1">
        <v>2.463511021E9</v>
      </c>
      <c r="B977" s="2">
        <v>8.46694E9</v>
      </c>
      <c r="C977" s="3" t="s">
        <v>1527</v>
      </c>
      <c r="D977" s="3" t="s">
        <v>1521</v>
      </c>
      <c r="E977" s="3" t="s">
        <v>1524</v>
      </c>
      <c r="F977" s="10" t="s">
        <v>17</v>
      </c>
      <c r="G977" s="10" t="s">
        <v>18</v>
      </c>
      <c r="H977" s="1">
        <v>2.463511021E9</v>
      </c>
      <c r="I977" s="1">
        <v>4.0</v>
      </c>
      <c r="J977" s="1" t="s">
        <v>19</v>
      </c>
      <c r="K977" s="11" t="s">
        <v>20</v>
      </c>
      <c r="L977" s="4">
        <v>2018.0</v>
      </c>
      <c r="M977" s="5">
        <v>57.12</v>
      </c>
      <c r="N977" s="6" t="str">
        <f t="shared" si="1"/>
        <v>2463511021</v>
      </c>
      <c r="O977" s="8" t="s">
        <v>440</v>
      </c>
      <c r="P977"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78" ht="15.75" customHeight="1">
      <c r="A978" s="1">
        <v>2.463511021E9</v>
      </c>
      <c r="B978" s="2">
        <v>8.46694E9</v>
      </c>
      <c r="C978" s="3" t="s">
        <v>1527</v>
      </c>
      <c r="D978" s="3" t="s">
        <v>1521</v>
      </c>
      <c r="E978" s="3" t="s">
        <v>1530</v>
      </c>
      <c r="F978" s="3" t="s">
        <v>17</v>
      </c>
      <c r="G978" s="3" t="s">
        <v>18</v>
      </c>
      <c r="H978" s="1">
        <v>2.463511021E9</v>
      </c>
      <c r="I978" s="1">
        <v>1.0</v>
      </c>
      <c r="J978" s="1" t="s">
        <v>19</v>
      </c>
      <c r="K978" s="2" t="s">
        <v>20</v>
      </c>
      <c r="L978" s="4">
        <v>2017.0</v>
      </c>
      <c r="M978" s="5">
        <v>56.08</v>
      </c>
      <c r="N978" s="6" t="str">
        <f t="shared" si="1"/>
        <v>2463511021</v>
      </c>
      <c r="O978" s="8" t="s">
        <v>440</v>
      </c>
      <c r="P978" s="8" t="str">
        <f t="shared" si="2"/>
        <v>ОПРАВКА В СБОРЕ D.32, УСИЛЕННАЯ, ДЛЯ ПРОТЯЖКИ АРМАТУРНОЙ СТАЛЬНОЙ ПРОВОЛОКИ ДЛЯ ПРИДАНИИ ФОРМЫ АРМАТУРНОЙ СТАЛЬНОЙ ПРОВОЛОКИ, ДЛЯ ГИБОЧНОГО СТАНКА SPIREX</v>
      </c>
    </row>
    <row r="979" ht="15.75" customHeight="1">
      <c r="A979" s="1">
        <v>2.463511021E9</v>
      </c>
      <c r="B979" s="2">
        <v>8.46694E9</v>
      </c>
      <c r="C979" s="3" t="s">
        <v>1527</v>
      </c>
      <c r="D979" s="3" t="s">
        <v>1521</v>
      </c>
      <c r="E979" s="3" t="s">
        <v>1524</v>
      </c>
      <c r="F979" s="3" t="s">
        <v>17</v>
      </c>
      <c r="G979" s="3" t="s">
        <v>18</v>
      </c>
      <c r="H979" s="1">
        <v>2.463511021E9</v>
      </c>
      <c r="I979" s="1">
        <v>4.0</v>
      </c>
      <c r="J979" s="1" t="s">
        <v>19</v>
      </c>
      <c r="K979" s="2" t="s">
        <v>20</v>
      </c>
      <c r="L979" s="4">
        <v>2019.0</v>
      </c>
      <c r="M979" s="5">
        <v>66.64</v>
      </c>
      <c r="N979" s="6" t="str">
        <f t="shared" si="1"/>
        <v>2463511021</v>
      </c>
      <c r="O979" s="8" t="s">
        <v>440</v>
      </c>
      <c r="P979"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0" ht="15.75" customHeight="1">
      <c r="A980" s="1">
        <v>2.463511021E9</v>
      </c>
      <c r="B980" s="2">
        <v>7.326909808E9</v>
      </c>
      <c r="C980" s="3" t="s">
        <v>1527</v>
      </c>
      <c r="D980" s="3" t="s">
        <v>1521</v>
      </c>
      <c r="E980" s="3" t="s">
        <v>1528</v>
      </c>
      <c r="F980" s="3" t="s">
        <v>17</v>
      </c>
      <c r="G980" s="3" t="s">
        <v>18</v>
      </c>
      <c r="H980" s="1">
        <v>2.463511021E9</v>
      </c>
      <c r="I980" s="1">
        <v>2.0</v>
      </c>
      <c r="J980" s="1" t="s">
        <v>19</v>
      </c>
      <c r="K980" s="2" t="s">
        <v>20</v>
      </c>
      <c r="L980" s="4">
        <v>2016.0</v>
      </c>
      <c r="M980" s="5">
        <v>57.0</v>
      </c>
      <c r="N980" s="6" t="str">
        <f t="shared" si="1"/>
        <v>2463511021</v>
      </c>
      <c r="O980" s="8" t="s">
        <v>440</v>
      </c>
      <c r="P980"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81" ht="15.75" customHeight="1">
      <c r="A981" s="1">
        <v>2.463511021E9</v>
      </c>
      <c r="B981" s="2">
        <v>8.46694E9</v>
      </c>
      <c r="C981" s="3" t="s">
        <v>1527</v>
      </c>
      <c r="D981" s="3" t="s">
        <v>1521</v>
      </c>
      <c r="E981" s="3" t="s">
        <v>1531</v>
      </c>
      <c r="F981" s="3" t="s">
        <v>17</v>
      </c>
      <c r="G981" s="3" t="s">
        <v>18</v>
      </c>
      <c r="H981" s="1">
        <v>2.463511021E9</v>
      </c>
      <c r="I981" s="1">
        <v>1.0</v>
      </c>
      <c r="J981" s="1" t="s">
        <v>19</v>
      </c>
      <c r="K981" s="2" t="s">
        <v>20</v>
      </c>
      <c r="L981" s="4">
        <v>2017.0</v>
      </c>
      <c r="M981" s="5">
        <v>56.08</v>
      </c>
      <c r="N981" s="6" t="str">
        <f t="shared" si="1"/>
        <v>2463511021</v>
      </c>
      <c r="O981" s="8" t="s">
        <v>440</v>
      </c>
      <c r="P981" s="8" t="str">
        <f t="shared" si="2"/>
        <v>ОПРАВКА ПРЕДВАРИТЕЛЬНО СОБРАННАЯУСИЛЕННАЯ D.32 ДЛЯ ПРОТЯЖКИ АРМАТУРНОЙ СТАЛЬНОЙ ПРОВОЛОКИ ДЛЯ ПРИДАНИИ ПРЯМОЙ ФОРМЫ ДЛЯ АВТОМАТИЧЕСКОГО ГИБОЧНОГО СТАНКА FORMULA 14, НАРУЖ ДИАМ.32ММ</v>
      </c>
    </row>
    <row r="982" ht="15.75" customHeight="1">
      <c r="A982" s="1">
        <v>2.463511021E9</v>
      </c>
      <c r="B982" s="2">
        <v>8.46694E9</v>
      </c>
      <c r="C982" s="3" t="s">
        <v>1527</v>
      </c>
      <c r="D982" s="3" t="s">
        <v>1521</v>
      </c>
      <c r="E982" s="3" t="s">
        <v>1524</v>
      </c>
      <c r="F982" s="3" t="s">
        <v>17</v>
      </c>
      <c r="G982" s="3" t="s">
        <v>18</v>
      </c>
      <c r="H982" s="1">
        <v>2.463511021E9</v>
      </c>
      <c r="I982" s="1">
        <v>2.0</v>
      </c>
      <c r="J982" s="1" t="s">
        <v>19</v>
      </c>
      <c r="K982" s="2" t="s">
        <v>20</v>
      </c>
      <c r="L982" s="4">
        <v>2017.0</v>
      </c>
      <c r="M982" s="5">
        <v>56.08</v>
      </c>
      <c r="N982" s="6" t="str">
        <f t="shared" si="1"/>
        <v>2463511021</v>
      </c>
      <c r="O982" s="8" t="s">
        <v>440</v>
      </c>
      <c r="P982"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3" ht="15.75" customHeight="1">
      <c r="A983" s="1">
        <v>2.463511021E9</v>
      </c>
      <c r="B983" s="2">
        <v>8.46694E9</v>
      </c>
      <c r="C983" s="3" t="s">
        <v>1527</v>
      </c>
      <c r="D983" s="3" t="s">
        <v>1521</v>
      </c>
      <c r="E983" s="10" t="s">
        <v>1528</v>
      </c>
      <c r="F983" s="10" t="s">
        <v>17</v>
      </c>
      <c r="G983" s="10" t="s">
        <v>18</v>
      </c>
      <c r="H983" s="1">
        <v>2.463511021E9</v>
      </c>
      <c r="I983" s="1">
        <v>2.0</v>
      </c>
      <c r="J983" s="1" t="s">
        <v>19</v>
      </c>
      <c r="K983" s="11" t="s">
        <v>20</v>
      </c>
      <c r="L983" s="4">
        <v>2018.0</v>
      </c>
      <c r="M983" s="5">
        <v>57.12</v>
      </c>
      <c r="N983" s="6" t="str">
        <f t="shared" si="1"/>
        <v>2463511021</v>
      </c>
      <c r="O983" s="8" t="s">
        <v>440</v>
      </c>
      <c r="P983"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84" ht="15.75" customHeight="1">
      <c r="A984" s="1">
        <v>2.463511021E9</v>
      </c>
      <c r="B984" s="2">
        <v>8.46694E9</v>
      </c>
      <c r="C984" s="3" t="s">
        <v>1527</v>
      </c>
      <c r="D984" s="3" t="s">
        <v>1521</v>
      </c>
      <c r="E984" s="3" t="s">
        <v>1532</v>
      </c>
      <c r="F984" s="3" t="s">
        <v>17</v>
      </c>
      <c r="G984" s="3" t="s">
        <v>1533</v>
      </c>
      <c r="H984" s="1">
        <v>2.463511021E9</v>
      </c>
      <c r="I984" s="1">
        <v>1.0</v>
      </c>
      <c r="J984" s="1" t="s">
        <v>19</v>
      </c>
      <c r="K984" s="2" t="s">
        <v>20</v>
      </c>
      <c r="L984" s="4">
        <v>2017.0</v>
      </c>
      <c r="M984" s="5">
        <v>56.08</v>
      </c>
      <c r="N984" s="6" t="str">
        <f t="shared" si="1"/>
        <v>2463511021</v>
      </c>
      <c r="O984" s="8" t="s">
        <v>440</v>
      </c>
      <c r="P984"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985" ht="15.75" customHeight="1">
      <c r="A985" s="1">
        <v>2.463511021E9</v>
      </c>
      <c r="B985" s="2">
        <v>8.46694E9</v>
      </c>
      <c r="C985" s="3" t="s">
        <v>1527</v>
      </c>
      <c r="D985" s="3" t="s">
        <v>1521</v>
      </c>
      <c r="E985" s="3" t="s">
        <v>1524</v>
      </c>
      <c r="F985" s="3" t="s">
        <v>17</v>
      </c>
      <c r="G985" s="3" t="s">
        <v>18</v>
      </c>
      <c r="H985" s="1">
        <v>2.463511021E9</v>
      </c>
      <c r="I985" s="1">
        <v>1.0</v>
      </c>
      <c r="J985" s="1" t="s">
        <v>19</v>
      </c>
      <c r="K985" s="2" t="s">
        <v>20</v>
      </c>
      <c r="L985" s="4">
        <v>2018.0</v>
      </c>
      <c r="M985" s="5">
        <v>57.12</v>
      </c>
      <c r="N985" s="6" t="str">
        <f t="shared" si="1"/>
        <v>2463511021</v>
      </c>
      <c r="O985" s="8" t="s">
        <v>440</v>
      </c>
      <c r="P985"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6" ht="15.75" customHeight="1">
      <c r="A986" s="1">
        <v>2.463511021E9</v>
      </c>
      <c r="B986" s="2">
        <v>8.46694E9</v>
      </c>
      <c r="C986" s="3"/>
      <c r="D986" s="3" t="s">
        <v>1521</v>
      </c>
      <c r="E986" s="3" t="s">
        <v>1524</v>
      </c>
      <c r="F986" s="3" t="s">
        <v>17</v>
      </c>
      <c r="G986" s="3" t="s">
        <v>18</v>
      </c>
      <c r="H986" s="1">
        <v>2.463511021E9</v>
      </c>
      <c r="I986" s="1">
        <v>5.0</v>
      </c>
      <c r="J986" s="1" t="s">
        <v>35</v>
      </c>
      <c r="K986" s="2" t="s">
        <v>20</v>
      </c>
      <c r="L986" s="4">
        <v>2021.0</v>
      </c>
      <c r="M986" s="5">
        <v>81.2</v>
      </c>
      <c r="N986" s="6" t="str">
        <f t="shared" si="1"/>
        <v>2463511021</v>
      </c>
      <c r="O986" s="8" t="s">
        <v>440</v>
      </c>
      <c r="P986"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7" ht="15.75" customHeight="1">
      <c r="A987" s="1">
        <v>2.463511031E9</v>
      </c>
      <c r="B987" s="2">
        <v>7.326909808E9</v>
      </c>
      <c r="C987" s="3" t="s">
        <v>1534</v>
      </c>
      <c r="D987" s="3" t="s">
        <v>1535</v>
      </c>
      <c r="E987" s="3"/>
      <c r="F987" s="3" t="s">
        <v>17</v>
      </c>
      <c r="G987" s="3" t="s">
        <v>18</v>
      </c>
      <c r="H987" s="1">
        <v>2.463511031E9</v>
      </c>
      <c r="I987" s="1">
        <v>2.0</v>
      </c>
      <c r="J987" s="1" t="s">
        <v>19</v>
      </c>
      <c r="K987" s="2" t="s">
        <v>20</v>
      </c>
      <c r="L987" s="4">
        <v>2016.0</v>
      </c>
      <c r="M987" s="5">
        <v>57.0</v>
      </c>
      <c r="N987" s="6" t="str">
        <f t="shared" si="1"/>
        <v>2463511031</v>
      </c>
      <c r="O987" s="8" t="s">
        <v>1536</v>
      </c>
      <c r="P987" s="8" t="str">
        <f t="shared" si="2"/>
        <v/>
      </c>
    </row>
    <row r="988" ht="15.75" customHeight="1">
      <c r="A988" s="1">
        <v>2.463511031E9</v>
      </c>
      <c r="B988" s="2">
        <v>8.46694E9</v>
      </c>
      <c r="C988" s="3" t="s">
        <v>1534</v>
      </c>
      <c r="D988" s="3" t="s">
        <v>1535</v>
      </c>
      <c r="E988" s="3" t="s">
        <v>1537</v>
      </c>
      <c r="F988" s="3" t="s">
        <v>17</v>
      </c>
      <c r="G988" s="3" t="s">
        <v>18</v>
      </c>
      <c r="H988" s="1">
        <v>2.463511031E9</v>
      </c>
      <c r="I988" s="1">
        <v>1.0</v>
      </c>
      <c r="J988" s="1" t="s">
        <v>19</v>
      </c>
      <c r="K988" s="2" t="s">
        <v>20</v>
      </c>
      <c r="L988" s="4">
        <v>2020.0</v>
      </c>
      <c r="M988" s="5">
        <v>66.99</v>
      </c>
      <c r="N988" s="6" t="str">
        <f t="shared" si="1"/>
        <v>2463511031</v>
      </c>
      <c r="O988" s="8" t="s">
        <v>1536</v>
      </c>
      <c r="P988" s="8" t="str">
        <f t="shared" si="2"/>
        <v>ОПРАВКА ПРЕДВАРИТЕЛЬНО СОБРАННАЯ,УСИЛЕННАЯ D.40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9" ht="15.75" customHeight="1">
      <c r="A989" s="1">
        <v>2.463511041E9</v>
      </c>
      <c r="B989" s="2">
        <v>7.326909808E9</v>
      </c>
      <c r="C989" s="3" t="s">
        <v>1538</v>
      </c>
      <c r="D989" s="3" t="s">
        <v>1539</v>
      </c>
      <c r="E989" s="3"/>
      <c r="F989" s="3" t="s">
        <v>17</v>
      </c>
      <c r="G989" s="3" t="s">
        <v>18</v>
      </c>
      <c r="H989" s="1">
        <v>2.463511041E9</v>
      </c>
      <c r="I989" s="1">
        <v>2.0</v>
      </c>
      <c r="J989" s="1" t="s">
        <v>19</v>
      </c>
      <c r="K989" s="2" t="s">
        <v>20</v>
      </c>
      <c r="L989" s="4">
        <v>2016.0</v>
      </c>
      <c r="M989" s="5">
        <v>57.0</v>
      </c>
      <c r="N989" s="6" t="str">
        <f t="shared" si="1"/>
        <v>2463511041</v>
      </c>
      <c r="O989" s="8">
        <v>7.326909808E9</v>
      </c>
      <c r="P989" s="8" t="str">
        <f t="shared" si="2"/>
        <v/>
      </c>
    </row>
    <row r="990" ht="15.75" customHeight="1">
      <c r="A990" s="1">
        <v>2.463511051E9</v>
      </c>
      <c r="B990" s="2">
        <v>8.46694E9</v>
      </c>
      <c r="C990" s="3" t="s">
        <v>1540</v>
      </c>
      <c r="D990" s="3" t="s">
        <v>1541</v>
      </c>
      <c r="E990" s="3" t="s">
        <v>1542</v>
      </c>
      <c r="F990" s="3" t="s">
        <v>17</v>
      </c>
      <c r="G990" s="3" t="s">
        <v>18</v>
      </c>
      <c r="H990" s="1">
        <v>2.463511051E9</v>
      </c>
      <c r="I990" s="1">
        <v>2.0</v>
      </c>
      <c r="J990" s="1" t="s">
        <v>19</v>
      </c>
      <c r="K990" s="2" t="s">
        <v>20</v>
      </c>
      <c r="L990" s="4">
        <v>2018.0</v>
      </c>
      <c r="M990" s="5">
        <v>62.59</v>
      </c>
      <c r="N990" s="6" t="str">
        <f t="shared" si="1"/>
        <v>2463511051</v>
      </c>
      <c r="O990" s="8" t="s">
        <v>440</v>
      </c>
      <c r="P990"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1" ht="15.75" customHeight="1">
      <c r="A991" s="1">
        <v>2.463511051E9</v>
      </c>
      <c r="B991" s="2">
        <v>8.46694E9</v>
      </c>
      <c r="C991" s="3" t="s">
        <v>1540</v>
      </c>
      <c r="D991" s="3" t="s">
        <v>1541</v>
      </c>
      <c r="E991" s="3" t="s">
        <v>1542</v>
      </c>
      <c r="F991" s="3" t="s">
        <v>17</v>
      </c>
      <c r="G991" s="3" t="s">
        <v>18</v>
      </c>
      <c r="H991" s="1">
        <v>2.463511051E9</v>
      </c>
      <c r="I991" s="1">
        <v>1.0</v>
      </c>
      <c r="J991" s="1" t="s">
        <v>19</v>
      </c>
      <c r="K991" s="2" t="s">
        <v>20</v>
      </c>
      <c r="L991" s="4">
        <v>2020.0</v>
      </c>
      <c r="M991" s="5">
        <v>81.83</v>
      </c>
      <c r="N991" s="6" t="str">
        <f t="shared" si="1"/>
        <v>2463511051</v>
      </c>
      <c r="O991" s="8" t="s">
        <v>440</v>
      </c>
      <c r="P991"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2" ht="15.75" customHeight="1">
      <c r="A992" s="1">
        <v>2.463511051E9</v>
      </c>
      <c r="B992" s="2">
        <v>8.46694E9</v>
      </c>
      <c r="C992" s="3" t="s">
        <v>1540</v>
      </c>
      <c r="D992" s="3" t="s">
        <v>1541</v>
      </c>
      <c r="E992" s="3" t="s">
        <v>1543</v>
      </c>
      <c r="F992" s="3" t="s">
        <v>17</v>
      </c>
      <c r="G992" s="3" t="s">
        <v>18</v>
      </c>
      <c r="H992" s="1">
        <v>2.463511051E9</v>
      </c>
      <c r="I992" s="1">
        <v>2.0</v>
      </c>
      <c r="J992" s="1" t="s">
        <v>19</v>
      </c>
      <c r="K992" s="2" t="s">
        <v>20</v>
      </c>
      <c r="L992" s="4">
        <v>2020.0</v>
      </c>
      <c r="M992" s="5">
        <v>81.83</v>
      </c>
      <c r="N992" s="6" t="str">
        <f t="shared" si="1"/>
        <v>2463511051</v>
      </c>
      <c r="O992" s="8" t="s">
        <v>440</v>
      </c>
      <c r="P992" s="8" t="str">
        <f t="shared" si="2"/>
        <v>ОПРАВКА ПРЕДВАРИТЕЛЬНО СОБРАННАЯ УСИЛЕННАЯ D20 ДЛЯ ПРОТЯЖКИ АРМАТУРНОЙ СТАЛЬНОЙ ПРОВОЛОКИ, ДЛЯ МАШИНЫ ГИБОЧНОЙ С АВТОМАТИЧЕСКИМ УПРАВЛЕНИЕМ ЭЛЕКТРОФИЦИРОВАННОЙ, МОДЕЛЬ FORMULA 14</v>
      </c>
    </row>
    <row r="993" ht="15.75" customHeight="1">
      <c r="A993" s="1">
        <v>2.463511051E9</v>
      </c>
      <c r="B993" s="2">
        <v>8.46694E9</v>
      </c>
      <c r="C993" s="3" t="s">
        <v>1540</v>
      </c>
      <c r="D993" s="3" t="s">
        <v>1541</v>
      </c>
      <c r="E993" s="3" t="s">
        <v>1542</v>
      </c>
      <c r="F993" s="3" t="s">
        <v>17</v>
      </c>
      <c r="G993" s="3" t="s">
        <v>18</v>
      </c>
      <c r="H993" s="1">
        <v>2.463511051E9</v>
      </c>
      <c r="I993" s="1">
        <v>2.0</v>
      </c>
      <c r="J993" s="1" t="s">
        <v>19</v>
      </c>
      <c r="K993" s="2" t="s">
        <v>20</v>
      </c>
      <c r="L993" s="4">
        <v>2020.0</v>
      </c>
      <c r="M993" s="5">
        <v>81.83</v>
      </c>
      <c r="N993" s="6" t="str">
        <f t="shared" si="1"/>
        <v>2463511051</v>
      </c>
      <c r="O993" s="8" t="s">
        <v>440</v>
      </c>
      <c r="P993"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4" ht="15.75" customHeight="1">
      <c r="A994" s="1">
        <v>2.463511051E9</v>
      </c>
      <c r="B994" s="2">
        <v>7.326909808E9</v>
      </c>
      <c r="C994" s="3" t="s">
        <v>1540</v>
      </c>
      <c r="D994" s="3" t="s">
        <v>1541</v>
      </c>
      <c r="E994" s="3" t="s">
        <v>1544</v>
      </c>
      <c r="F994" s="3" t="s">
        <v>17</v>
      </c>
      <c r="G994" s="3" t="s">
        <v>18</v>
      </c>
      <c r="H994" s="1">
        <v>2.463511051E9</v>
      </c>
      <c r="I994" s="1">
        <v>2.0</v>
      </c>
      <c r="J994" s="1" t="s">
        <v>19</v>
      </c>
      <c r="K994" s="2" t="s">
        <v>20</v>
      </c>
      <c r="L994" s="4">
        <v>2016.0</v>
      </c>
      <c r="M994" s="5">
        <v>57.0</v>
      </c>
      <c r="N994" s="6" t="str">
        <f t="shared" si="1"/>
        <v>2463511051</v>
      </c>
      <c r="O994" s="8" t="s">
        <v>440</v>
      </c>
      <c r="P994"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5" ht="15.75" customHeight="1">
      <c r="A995" s="1">
        <v>2.463511051E9</v>
      </c>
      <c r="B995" s="2">
        <v>8.46694E9</v>
      </c>
      <c r="C995" s="3" t="s">
        <v>1540</v>
      </c>
      <c r="D995" s="3" t="s">
        <v>1541</v>
      </c>
      <c r="E995" s="3" t="s">
        <v>1545</v>
      </c>
      <c r="F995" s="3" t="s">
        <v>17</v>
      </c>
      <c r="G995" s="3" t="s">
        <v>18</v>
      </c>
      <c r="H995" s="1">
        <v>2.463511051E9</v>
      </c>
      <c r="I995" s="1">
        <v>3.0</v>
      </c>
      <c r="J995" s="1" t="s">
        <v>19</v>
      </c>
      <c r="K995" s="2" t="s">
        <v>20</v>
      </c>
      <c r="L995" s="4">
        <v>2017.0</v>
      </c>
      <c r="M995" s="5">
        <v>61.4533</v>
      </c>
      <c r="N995" s="6" t="str">
        <f t="shared" si="1"/>
        <v>2463511051</v>
      </c>
      <c r="O995" s="8" t="s">
        <v>440</v>
      </c>
      <c r="P995" s="8" t="str">
        <f t="shared" si="2"/>
        <v>ОПРАВКА ПРЕДВАРИТЕЛЬНО СОБРАННАЯ УСИЛЕННАЯ D20 ДЛЯ ПРОТЯЖКИ АРМАТУРНОЙ СТАЛЬНОЙ ПРОВОЛОКИДЛЯ ГИБОЧНОЙ МАШИНЫ С АВТОМАТИЧЕСКИМ УПРАВЛЕНИЕМ МОДЕЛИ FORMULA 14</v>
      </c>
    </row>
    <row r="996" ht="15.75" customHeight="1">
      <c r="A996" s="1">
        <v>2.463511051E9</v>
      </c>
      <c r="B996" s="2">
        <v>8.46694E9</v>
      </c>
      <c r="C996" s="3" t="s">
        <v>1540</v>
      </c>
      <c r="D996" s="3" t="s">
        <v>1541</v>
      </c>
      <c r="E996" s="3" t="s">
        <v>1542</v>
      </c>
      <c r="F996" s="3" t="s">
        <v>17</v>
      </c>
      <c r="G996" s="3" t="s">
        <v>18</v>
      </c>
      <c r="H996" s="1">
        <v>2.463511051E9</v>
      </c>
      <c r="I996" s="1">
        <v>1.0</v>
      </c>
      <c r="J996" s="1" t="s">
        <v>19</v>
      </c>
      <c r="K996" s="2" t="s">
        <v>20</v>
      </c>
      <c r="L996" s="4">
        <v>2020.0</v>
      </c>
      <c r="M996" s="5">
        <v>81.83</v>
      </c>
      <c r="N996" s="6" t="str">
        <f t="shared" si="1"/>
        <v>2463511051</v>
      </c>
      <c r="O996" s="8" t="s">
        <v>440</v>
      </c>
      <c r="P996"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7" ht="15.75" customHeight="1">
      <c r="A997" s="1">
        <v>2.463511051E9</v>
      </c>
      <c r="B997" s="2">
        <v>8.46694E9</v>
      </c>
      <c r="C997" s="3" t="s">
        <v>1540</v>
      </c>
      <c r="D997" s="3" t="s">
        <v>1541</v>
      </c>
      <c r="E997" s="3" t="s">
        <v>1542</v>
      </c>
      <c r="F997" s="3" t="s">
        <v>17</v>
      </c>
      <c r="G997" s="3" t="s">
        <v>18</v>
      </c>
      <c r="H997" s="1">
        <v>2.463511051E9</v>
      </c>
      <c r="I997" s="1">
        <v>2.0</v>
      </c>
      <c r="J997" s="1" t="s">
        <v>19</v>
      </c>
      <c r="K997" s="2" t="s">
        <v>20</v>
      </c>
      <c r="L997" s="4">
        <v>2019.0</v>
      </c>
      <c r="M997" s="5">
        <v>81.83</v>
      </c>
      <c r="N997" s="6" t="str">
        <f t="shared" si="1"/>
        <v>2463511051</v>
      </c>
      <c r="O997" s="8" t="s">
        <v>440</v>
      </c>
      <c r="P997"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8" ht="15.75" customHeight="1">
      <c r="A998" s="1">
        <v>2.463511051E9</v>
      </c>
      <c r="B998" s="2">
        <v>8.46694E9</v>
      </c>
      <c r="C998" s="3" t="s">
        <v>1540</v>
      </c>
      <c r="D998" s="3" t="s">
        <v>1541</v>
      </c>
      <c r="E998" s="3" t="s">
        <v>1544</v>
      </c>
      <c r="F998" s="3" t="s">
        <v>17</v>
      </c>
      <c r="G998" s="3" t="s">
        <v>18</v>
      </c>
      <c r="H998" s="1">
        <v>2.463511051E9</v>
      </c>
      <c r="I998" s="1">
        <v>2.0</v>
      </c>
      <c r="J998" s="1" t="s">
        <v>19</v>
      </c>
      <c r="K998" s="2" t="s">
        <v>20</v>
      </c>
      <c r="L998" s="4">
        <v>2017.0</v>
      </c>
      <c r="M998" s="5">
        <v>61.45</v>
      </c>
      <c r="N998" s="6" t="str">
        <f t="shared" si="1"/>
        <v>2463511051</v>
      </c>
      <c r="O998" s="8" t="s">
        <v>440</v>
      </c>
      <c r="P998"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9" ht="15.75" customHeight="1">
      <c r="A999" s="1">
        <v>2.463511051E9</v>
      </c>
      <c r="B999" s="2">
        <v>8.46694E9</v>
      </c>
      <c r="C999" s="3" t="s">
        <v>1540</v>
      </c>
      <c r="D999" s="3" t="s">
        <v>1541</v>
      </c>
      <c r="E999" s="3" t="s">
        <v>1544</v>
      </c>
      <c r="F999" s="3" t="s">
        <v>17</v>
      </c>
      <c r="G999" s="3" t="s">
        <v>18</v>
      </c>
      <c r="H999" s="1">
        <v>2.463511051E9</v>
      </c>
      <c r="I999" s="1">
        <v>2.0</v>
      </c>
      <c r="J999" s="1" t="s">
        <v>19</v>
      </c>
      <c r="K999" s="2" t="s">
        <v>20</v>
      </c>
      <c r="L999" s="4">
        <v>2018.0</v>
      </c>
      <c r="M999" s="5">
        <v>62.64</v>
      </c>
      <c r="N999" s="6" t="str">
        <f t="shared" si="1"/>
        <v>2463511051</v>
      </c>
      <c r="O999" s="8" t="s">
        <v>440</v>
      </c>
      <c r="P999"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0" ht="15.75" customHeight="1">
      <c r="A1000" s="1">
        <v>2.463511051E9</v>
      </c>
      <c r="B1000" s="2">
        <v>8.46694E9</v>
      </c>
      <c r="C1000" s="3" t="s">
        <v>1540</v>
      </c>
      <c r="D1000" s="3" t="s">
        <v>1541</v>
      </c>
      <c r="E1000" s="3" t="s">
        <v>1542</v>
      </c>
      <c r="F1000" s="3" t="s">
        <v>17</v>
      </c>
      <c r="G1000" s="3" t="s">
        <v>18</v>
      </c>
      <c r="H1000" s="1">
        <v>2.463511051E9</v>
      </c>
      <c r="I1000" s="1">
        <v>1.0</v>
      </c>
      <c r="J1000" s="1" t="s">
        <v>19</v>
      </c>
      <c r="K1000" s="2" t="s">
        <v>20</v>
      </c>
      <c r="L1000" s="4">
        <v>2018.0</v>
      </c>
      <c r="M1000" s="5">
        <v>62.64</v>
      </c>
      <c r="N1000" s="6" t="str">
        <f t="shared" si="1"/>
        <v>2463511051</v>
      </c>
      <c r="O1000" s="8" t="s">
        <v>440</v>
      </c>
      <c r="P1000"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1" ht="15.75" customHeight="1">
      <c r="A1001" s="1">
        <v>2.463511051E9</v>
      </c>
      <c r="B1001" s="2">
        <v>8.46694E9</v>
      </c>
      <c r="C1001" s="3" t="s">
        <v>1540</v>
      </c>
      <c r="D1001" s="3" t="s">
        <v>1541</v>
      </c>
      <c r="E1001" s="3" t="s">
        <v>1542</v>
      </c>
      <c r="F1001" s="3" t="s">
        <v>17</v>
      </c>
      <c r="G1001" s="3" t="s">
        <v>18</v>
      </c>
      <c r="H1001" s="1">
        <v>2.463511051E9</v>
      </c>
      <c r="I1001" s="1">
        <v>1.0</v>
      </c>
      <c r="J1001" s="1" t="s">
        <v>35</v>
      </c>
      <c r="K1001" s="2" t="s">
        <v>20</v>
      </c>
      <c r="L1001" s="4">
        <v>2021.0</v>
      </c>
      <c r="M1001" s="5">
        <v>81.83</v>
      </c>
      <c r="N1001" s="6" t="str">
        <f t="shared" si="1"/>
        <v>2463511051</v>
      </c>
      <c r="O1001" s="8" t="s">
        <v>440</v>
      </c>
      <c r="P1001"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2" ht="15.75" customHeight="1">
      <c r="A1002" s="1">
        <v>2.463511051E9</v>
      </c>
      <c r="B1002" s="2">
        <v>8.46694E9</v>
      </c>
      <c r="C1002" s="3"/>
      <c r="D1002" s="3" t="s">
        <v>1541</v>
      </c>
      <c r="E1002" s="3" t="s">
        <v>1542</v>
      </c>
      <c r="F1002" s="3" t="s">
        <v>17</v>
      </c>
      <c r="G1002" s="3" t="s">
        <v>18</v>
      </c>
      <c r="H1002" s="1">
        <v>2.463511051E9</v>
      </c>
      <c r="I1002" s="1">
        <v>5.0</v>
      </c>
      <c r="J1002" s="1" t="s">
        <v>35</v>
      </c>
      <c r="K1002" s="2" t="s">
        <v>20</v>
      </c>
      <c r="L1002" s="4">
        <v>2021.0</v>
      </c>
      <c r="M1002" s="5">
        <v>81.83</v>
      </c>
      <c r="N1002" s="6" t="str">
        <f t="shared" si="1"/>
        <v>2463511051</v>
      </c>
      <c r="O1002" s="8" t="s">
        <v>440</v>
      </c>
      <c r="P1002"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3" ht="15.75" customHeight="1">
      <c r="A1003" s="1">
        <v>2.463511061E9</v>
      </c>
      <c r="B1003" s="2">
        <v>8.46694E9</v>
      </c>
      <c r="C1003" s="3" t="s">
        <v>1546</v>
      </c>
      <c r="D1003" s="3" t="s">
        <v>1547</v>
      </c>
      <c r="E1003" s="3" t="s">
        <v>1548</v>
      </c>
      <c r="F1003" s="3" t="s">
        <v>17</v>
      </c>
      <c r="G1003" s="3" t="s">
        <v>18</v>
      </c>
      <c r="H1003" s="1">
        <v>2.463511061E9</v>
      </c>
      <c r="I1003" s="1">
        <v>1.0</v>
      </c>
      <c r="J1003" s="1" t="s">
        <v>19</v>
      </c>
      <c r="K1003" s="2" t="s">
        <v>20</v>
      </c>
      <c r="L1003" s="4">
        <v>2020.0</v>
      </c>
      <c r="M1003" s="5">
        <v>79.52</v>
      </c>
      <c r="N1003" s="6" t="str">
        <f t="shared" si="1"/>
        <v>2463511061</v>
      </c>
      <c r="O1003" s="8">
        <v>8.46694E9</v>
      </c>
      <c r="P1003"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4" ht="15.75" customHeight="1">
      <c r="A1004" s="1">
        <v>2.463511061E9</v>
      </c>
      <c r="B1004" s="2">
        <v>8.46694E9</v>
      </c>
      <c r="C1004" s="3" t="s">
        <v>1549</v>
      </c>
      <c r="D1004" s="3" t="s">
        <v>1547</v>
      </c>
      <c r="E1004" s="3" t="s">
        <v>1548</v>
      </c>
      <c r="F1004" s="3" t="s">
        <v>17</v>
      </c>
      <c r="G1004" s="3" t="s">
        <v>18</v>
      </c>
      <c r="H1004" s="1">
        <v>2.463511061E9</v>
      </c>
      <c r="I1004" s="1">
        <v>2.0</v>
      </c>
      <c r="J1004" s="1" t="s">
        <v>19</v>
      </c>
      <c r="K1004" s="2" t="s">
        <v>20</v>
      </c>
      <c r="L1004" s="4">
        <v>2019.0</v>
      </c>
      <c r="M1004" s="5">
        <v>79.52</v>
      </c>
      <c r="N1004" s="6" t="str">
        <f t="shared" si="1"/>
        <v>2463511061</v>
      </c>
      <c r="O1004" s="8">
        <v>8.46694E9</v>
      </c>
      <c r="P1004"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5" ht="15.75" customHeight="1">
      <c r="A1005" s="1">
        <v>2.463511061E9</v>
      </c>
      <c r="B1005" s="2">
        <v>8.46694E9</v>
      </c>
      <c r="C1005" s="3" t="s">
        <v>1549</v>
      </c>
      <c r="D1005" s="3" t="s">
        <v>1547</v>
      </c>
      <c r="E1005" s="3" t="s">
        <v>1550</v>
      </c>
      <c r="F1005" s="3" t="s">
        <v>17</v>
      </c>
      <c r="G1005" s="3" t="s">
        <v>18</v>
      </c>
      <c r="H1005" s="1">
        <v>2.463511061E9</v>
      </c>
      <c r="I1005" s="1">
        <v>1.0</v>
      </c>
      <c r="J1005" s="1" t="s">
        <v>35</v>
      </c>
      <c r="K1005" s="2" t="s">
        <v>20</v>
      </c>
      <c r="L1005" s="4">
        <v>2021.0</v>
      </c>
      <c r="M1005" s="5">
        <v>79.52</v>
      </c>
      <c r="N1005" s="6" t="str">
        <f t="shared" si="1"/>
        <v>2463511061</v>
      </c>
      <c r="O1005" s="8">
        <v>8.46694E9</v>
      </c>
      <c r="P1005" s="8" t="str">
        <f t="shared" si="2"/>
        <v> 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6" ht="15.75" customHeight="1">
      <c r="A1006" s="1">
        <v>2.463511061E9</v>
      </c>
      <c r="B1006" s="2">
        <v>8.46694E9</v>
      </c>
      <c r="C1006" s="3"/>
      <c r="D1006" s="3" t="s">
        <v>1547</v>
      </c>
      <c r="E1006" s="3" t="s">
        <v>1548</v>
      </c>
      <c r="F1006" s="3" t="s">
        <v>17</v>
      </c>
      <c r="G1006" s="3" t="s">
        <v>18</v>
      </c>
      <c r="H1006" s="1">
        <v>2.463511061E9</v>
      </c>
      <c r="I1006" s="1">
        <v>5.0</v>
      </c>
      <c r="J1006" s="1" t="s">
        <v>35</v>
      </c>
      <c r="K1006" s="2" t="s">
        <v>20</v>
      </c>
      <c r="L1006" s="4">
        <v>2021.0</v>
      </c>
      <c r="M1006" s="5">
        <v>79.52</v>
      </c>
      <c r="N1006" s="6" t="str">
        <f t="shared" si="1"/>
        <v>2463511061</v>
      </c>
      <c r="O1006" s="8">
        <v>8.46694E9</v>
      </c>
      <c r="P1006"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7" ht="15.75" customHeight="1">
      <c r="A1007" s="1">
        <v>2.463511071E9</v>
      </c>
      <c r="B1007" s="2">
        <v>8.46694E9</v>
      </c>
      <c r="C1007" s="3" t="s">
        <v>1551</v>
      </c>
      <c r="D1007" s="3" t="s">
        <v>1552</v>
      </c>
      <c r="E1007" s="3" t="s">
        <v>1553</v>
      </c>
      <c r="F1007" s="3" t="s">
        <v>17</v>
      </c>
      <c r="G1007" s="3" t="s">
        <v>18</v>
      </c>
      <c r="H1007" s="1">
        <v>2.463511071E9</v>
      </c>
      <c r="I1007" s="1">
        <v>1.0</v>
      </c>
      <c r="J1007" s="1" t="s">
        <v>19</v>
      </c>
      <c r="K1007" s="2" t="s">
        <v>20</v>
      </c>
      <c r="L1007" s="4">
        <v>2020.0</v>
      </c>
      <c r="M1007" s="5">
        <v>91.21</v>
      </c>
      <c r="N1007" s="6" t="str">
        <f t="shared" si="1"/>
        <v>2463511071</v>
      </c>
      <c r="O1007" s="8" t="s">
        <v>440</v>
      </c>
      <c r="P1007"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08" ht="15.75" customHeight="1">
      <c r="A1008" s="1">
        <v>2.463511071E9</v>
      </c>
      <c r="B1008" s="2">
        <v>8.46694E9</v>
      </c>
      <c r="C1008" s="3" t="s">
        <v>1554</v>
      </c>
      <c r="D1008" s="3" t="s">
        <v>1552</v>
      </c>
      <c r="E1008" s="3" t="s">
        <v>1555</v>
      </c>
      <c r="F1008" s="3" t="s">
        <v>17</v>
      </c>
      <c r="G1008" s="3" t="s">
        <v>18</v>
      </c>
      <c r="H1008" s="1">
        <v>2.463511071E9</v>
      </c>
      <c r="I1008" s="1">
        <v>1.0</v>
      </c>
      <c r="J1008" s="1" t="s">
        <v>19</v>
      </c>
      <c r="K1008" s="2" t="s">
        <v>20</v>
      </c>
      <c r="L1008" s="4">
        <v>2017.0</v>
      </c>
      <c r="M1008" s="5">
        <v>69.95</v>
      </c>
      <c r="N1008" s="6" t="str">
        <f t="shared" si="1"/>
        <v>2463511071</v>
      </c>
      <c r="O1008" s="8" t="s">
        <v>440</v>
      </c>
      <c r="P1008"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v>
      </c>
    </row>
    <row r="1009" ht="15.75" customHeight="1">
      <c r="A1009" s="1">
        <v>2.463511071E9</v>
      </c>
      <c r="B1009" s="2">
        <v>7.326909808E9</v>
      </c>
      <c r="C1009" s="3" t="s">
        <v>1554</v>
      </c>
      <c r="D1009" s="3" t="s">
        <v>1552</v>
      </c>
      <c r="E1009" s="3" t="s">
        <v>1555</v>
      </c>
      <c r="F1009" s="3" t="s">
        <v>17</v>
      </c>
      <c r="G1009" s="3" t="s">
        <v>18</v>
      </c>
      <c r="H1009" s="1">
        <v>2.463511071E9</v>
      </c>
      <c r="I1009" s="1">
        <v>2.0</v>
      </c>
      <c r="J1009" s="1" t="s">
        <v>19</v>
      </c>
      <c r="K1009" s="2" t="s">
        <v>20</v>
      </c>
      <c r="L1009" s="4">
        <v>2016.0</v>
      </c>
      <c r="M1009" s="5">
        <v>69.0</v>
      </c>
      <c r="N1009" s="6" t="str">
        <f t="shared" si="1"/>
        <v>2463511071</v>
      </c>
      <c r="O1009" s="8" t="s">
        <v>440</v>
      </c>
      <c r="P1009"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v>
      </c>
    </row>
    <row r="1010" ht="15.75" customHeight="1">
      <c r="A1010" s="1">
        <v>2.463511071E9</v>
      </c>
      <c r="B1010" s="2">
        <v>8.46694E9</v>
      </c>
      <c r="C1010" s="3" t="s">
        <v>1554</v>
      </c>
      <c r="D1010" s="3" t="s">
        <v>1552</v>
      </c>
      <c r="E1010" s="3" t="s">
        <v>1556</v>
      </c>
      <c r="F1010" s="3" t="s">
        <v>17</v>
      </c>
      <c r="G1010" s="3" t="s">
        <v>18</v>
      </c>
      <c r="H1010" s="1">
        <v>2.463511071E9</v>
      </c>
      <c r="I1010" s="1">
        <v>2.0</v>
      </c>
      <c r="J1010" s="1" t="s">
        <v>19</v>
      </c>
      <c r="K1010" s="2" t="s">
        <v>20</v>
      </c>
      <c r="L1010" s="4">
        <v>2019.0</v>
      </c>
      <c r="M1010" s="5">
        <v>91.21</v>
      </c>
      <c r="N1010" s="6" t="str">
        <f t="shared" si="1"/>
        <v>2463511071</v>
      </c>
      <c r="O1010" s="8" t="s">
        <v>440</v>
      </c>
      <c r="P1010"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1" ht="15.75" customHeight="1">
      <c r="A1011" s="1">
        <v>2.463511071E9</v>
      </c>
      <c r="B1011" s="2">
        <v>8.46694E9</v>
      </c>
      <c r="C1011" s="3" t="s">
        <v>1554</v>
      </c>
      <c r="D1011" s="3" t="s">
        <v>1552</v>
      </c>
      <c r="E1011" s="3" t="s">
        <v>1556</v>
      </c>
      <c r="F1011" s="3" t="s">
        <v>17</v>
      </c>
      <c r="G1011" s="3" t="s">
        <v>18</v>
      </c>
      <c r="H1011" s="1">
        <v>2.463511071E9</v>
      </c>
      <c r="I1011" s="1">
        <v>2.0</v>
      </c>
      <c r="J1011" s="1" t="s">
        <v>19</v>
      </c>
      <c r="K1011" s="2" t="s">
        <v>1029</v>
      </c>
      <c r="L1011" s="4">
        <v>2019.0</v>
      </c>
      <c r="M1011" s="5">
        <v>91.21</v>
      </c>
      <c r="N1011" s="6" t="str">
        <f t="shared" si="1"/>
        <v>2463511071</v>
      </c>
      <c r="O1011" s="8" t="s">
        <v>440</v>
      </c>
      <c r="P1011"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2" ht="15.75" customHeight="1">
      <c r="A1012" s="1">
        <v>2.463511071E9</v>
      </c>
      <c r="B1012" s="2">
        <v>8.46694E9</v>
      </c>
      <c r="C1012" s="3" t="s">
        <v>1554</v>
      </c>
      <c r="D1012" s="3" t="s">
        <v>1552</v>
      </c>
      <c r="E1012" s="3" t="s">
        <v>1532</v>
      </c>
      <c r="F1012" s="3" t="s">
        <v>17</v>
      </c>
      <c r="G1012" s="3" t="s">
        <v>1533</v>
      </c>
      <c r="H1012" s="1">
        <v>2.463511071E9</v>
      </c>
      <c r="I1012" s="1">
        <v>1.0</v>
      </c>
      <c r="J1012" s="1" t="s">
        <v>19</v>
      </c>
      <c r="K1012" s="2" t="s">
        <v>20</v>
      </c>
      <c r="L1012" s="4">
        <v>2017.0</v>
      </c>
      <c r="M1012" s="5">
        <v>69.95</v>
      </c>
      <c r="N1012" s="6" t="str">
        <f t="shared" si="1"/>
        <v>2463511071</v>
      </c>
      <c r="O1012" s="8" t="s">
        <v>440</v>
      </c>
      <c r="P1012"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1013" ht="15.75" customHeight="1">
      <c r="A1013" s="1">
        <v>2.463511071E9</v>
      </c>
      <c r="B1013" s="2">
        <v>8.46694E9</v>
      </c>
      <c r="C1013" s="3"/>
      <c r="D1013" s="3" t="s">
        <v>1552</v>
      </c>
      <c r="E1013" s="3" t="s">
        <v>1556</v>
      </c>
      <c r="F1013" s="3" t="s">
        <v>17</v>
      </c>
      <c r="G1013" s="3" t="s">
        <v>18</v>
      </c>
      <c r="H1013" s="1">
        <v>2.463511071E9</v>
      </c>
      <c r="I1013" s="1">
        <v>1.0</v>
      </c>
      <c r="J1013" s="1" t="s">
        <v>35</v>
      </c>
      <c r="K1013" s="2" t="s">
        <v>20</v>
      </c>
      <c r="L1013" s="4">
        <v>2021.0</v>
      </c>
      <c r="M1013" s="5">
        <v>91.21</v>
      </c>
      <c r="N1013" s="6" t="str">
        <f t="shared" si="1"/>
        <v>2463511071</v>
      </c>
      <c r="O1013" s="8" t="s">
        <v>440</v>
      </c>
      <c r="P1013"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4" ht="15.75" customHeight="1">
      <c r="A1014" s="1">
        <v>2.46351109E9</v>
      </c>
      <c r="B1014" s="2">
        <v>8.46694E9</v>
      </c>
      <c r="C1014" s="3" t="s">
        <v>1557</v>
      </c>
      <c r="D1014" s="3" t="s">
        <v>1558</v>
      </c>
      <c r="E1014" s="3" t="s">
        <v>1559</v>
      </c>
      <c r="F1014" s="3" t="s">
        <v>17</v>
      </c>
      <c r="G1014" s="3" t="s">
        <v>18</v>
      </c>
      <c r="H1014" s="1">
        <v>2.46351109E9</v>
      </c>
      <c r="I1014" s="1">
        <v>2.0</v>
      </c>
      <c r="J1014" s="1" t="s">
        <v>19</v>
      </c>
      <c r="K1014" s="2" t="s">
        <v>20</v>
      </c>
      <c r="L1014" s="4">
        <v>2019.0</v>
      </c>
      <c r="M1014" s="5">
        <v>73.43</v>
      </c>
      <c r="N1014" s="6" t="str">
        <f t="shared" si="1"/>
        <v>2463511090</v>
      </c>
      <c r="O1014" s="8">
        <v>8.46694E9</v>
      </c>
      <c r="P1014" s="8" t="str">
        <f t="shared" si="2"/>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row>
    <row r="1015" ht="15.75" customHeight="1">
      <c r="A1015" s="1">
        <v>2.46351109E9</v>
      </c>
      <c r="B1015" s="2">
        <v>8.46694E9</v>
      </c>
      <c r="C1015" s="3"/>
      <c r="D1015" s="3" t="s">
        <v>1560</v>
      </c>
      <c r="E1015" s="3" t="s">
        <v>1559</v>
      </c>
      <c r="F1015" s="3" t="s">
        <v>17</v>
      </c>
      <c r="G1015" s="3" t="s">
        <v>18</v>
      </c>
      <c r="H1015" s="1">
        <v>2.46351109E9</v>
      </c>
      <c r="I1015" s="1">
        <v>3.0</v>
      </c>
      <c r="J1015" s="1" t="s">
        <v>35</v>
      </c>
      <c r="K1015" s="2" t="s">
        <v>20</v>
      </c>
      <c r="L1015" s="4">
        <v>2021.0</v>
      </c>
      <c r="M1015" s="5">
        <v>73.43</v>
      </c>
      <c r="N1015" s="6" t="str">
        <f t="shared" si="1"/>
        <v>2463511090</v>
      </c>
      <c r="O1015" s="8">
        <v>8.46694E9</v>
      </c>
      <c r="P1015" s="8" t="str">
        <f t="shared" si="2"/>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row>
    <row r="1016" ht="15.75" customHeight="1">
      <c r="A1016" s="1">
        <v>2.463511101E9</v>
      </c>
      <c r="B1016" s="2">
        <v>8.46694E9</v>
      </c>
      <c r="C1016" s="3" t="s">
        <v>1561</v>
      </c>
      <c r="D1016" s="3" t="s">
        <v>1562</v>
      </c>
      <c r="E1016" s="3"/>
      <c r="F1016" s="3" t="s">
        <v>17</v>
      </c>
      <c r="G1016" s="3" t="s">
        <v>18</v>
      </c>
      <c r="H1016" s="1">
        <v>2.463511101E9</v>
      </c>
      <c r="I1016" s="1">
        <v>1.0</v>
      </c>
      <c r="J1016" s="1" t="s">
        <v>19</v>
      </c>
      <c r="K1016" s="2" t="s">
        <v>1140</v>
      </c>
      <c r="L1016" s="4">
        <v>2020.0</v>
      </c>
      <c r="M1016" s="5">
        <v>279.72</v>
      </c>
      <c r="N1016" s="6" t="str">
        <f t="shared" si="1"/>
        <v>2463511101</v>
      </c>
      <c r="O1016" s="8">
        <v>8.46694E9</v>
      </c>
      <c r="P1016" s="8" t="str">
        <f t="shared" si="2"/>
        <v/>
      </c>
    </row>
    <row r="1017" ht="15.75" customHeight="1">
      <c r="A1017" s="1">
        <v>2.46351124E9</v>
      </c>
      <c r="B1017" s="2">
        <v>8.46694E9</v>
      </c>
      <c r="C1017" s="3" t="s">
        <v>1563</v>
      </c>
      <c r="D1017" s="3" t="s">
        <v>1564</v>
      </c>
      <c r="E1017" s="3" t="s">
        <v>1565</v>
      </c>
      <c r="F1017" s="3" t="s">
        <v>17</v>
      </c>
      <c r="G1017" s="3" t="s">
        <v>18</v>
      </c>
      <c r="H1017" s="1">
        <v>2.46351124E9</v>
      </c>
      <c r="I1017" s="1">
        <v>2.0</v>
      </c>
      <c r="J1017" s="1" t="s">
        <v>19</v>
      </c>
      <c r="K1017" s="2" t="s">
        <v>20</v>
      </c>
      <c r="L1017" s="4">
        <v>2020.0</v>
      </c>
      <c r="M1017" s="5">
        <v>85.26</v>
      </c>
      <c r="N1017" s="6" t="str">
        <f t="shared" si="1"/>
        <v>2463511240</v>
      </c>
      <c r="O1017" s="8" t="s">
        <v>1566</v>
      </c>
      <c r="P1017"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18" ht="15.75" customHeight="1">
      <c r="A1018" s="1">
        <v>2.46351124E9</v>
      </c>
      <c r="B1018" s="2">
        <v>8.46694E9</v>
      </c>
      <c r="C1018" s="3" t="s">
        <v>1563</v>
      </c>
      <c r="D1018" s="3" t="s">
        <v>1564</v>
      </c>
      <c r="E1018" s="3" t="s">
        <v>1567</v>
      </c>
      <c r="F1018" s="3" t="s">
        <v>17</v>
      </c>
      <c r="G1018" s="3" t="s">
        <v>18</v>
      </c>
      <c r="H1018" s="1">
        <v>2.46351124E9</v>
      </c>
      <c r="I1018" s="1">
        <v>2.0</v>
      </c>
      <c r="J1018" s="1" t="s">
        <v>19</v>
      </c>
      <c r="K1018" s="2" t="s">
        <v>20</v>
      </c>
      <c r="L1018" s="4">
        <v>2020.0</v>
      </c>
      <c r="M1018" s="5">
        <v>85.26</v>
      </c>
      <c r="N1018" s="6" t="str">
        <f t="shared" si="1"/>
        <v>2463511240</v>
      </c>
      <c r="O1018" s="8" t="s">
        <v>1566</v>
      </c>
      <c r="P1018" s="8" t="str">
        <f t="shared" si="2"/>
        <v>ОПРАВКА В СБОРЕ D40,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SPIREX</v>
      </c>
    </row>
    <row r="1019" ht="15.75" customHeight="1">
      <c r="A1019" s="1">
        <v>2.46351124E9</v>
      </c>
      <c r="B1019" s="2">
        <v>8.46694E9</v>
      </c>
      <c r="C1019" s="3" t="s">
        <v>1563</v>
      </c>
      <c r="D1019" s="3" t="s">
        <v>1564</v>
      </c>
      <c r="E1019" s="3" t="s">
        <v>1568</v>
      </c>
      <c r="F1019" s="3" t="s">
        <v>17</v>
      </c>
      <c r="G1019" s="3" t="s">
        <v>18</v>
      </c>
      <c r="H1019" s="1">
        <v>2.46351124E9</v>
      </c>
      <c r="I1019" s="1">
        <v>4.0</v>
      </c>
      <c r="J1019" s="1" t="s">
        <v>19</v>
      </c>
      <c r="K1019" s="2" t="s">
        <v>20</v>
      </c>
      <c r="L1019" s="4">
        <v>2020.0</v>
      </c>
      <c r="M1019" s="5">
        <v>85.26</v>
      </c>
      <c r="N1019" s="6" t="str">
        <f t="shared" si="1"/>
        <v>2463511240</v>
      </c>
      <c r="O1019" s="8" t="s">
        <v>1566</v>
      </c>
      <c r="P1019"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0" ht="15.75" customHeight="1">
      <c r="A1020" s="1">
        <v>2.46351124E9</v>
      </c>
      <c r="B1020" s="2">
        <v>8.46694E9</v>
      </c>
      <c r="C1020" s="3" t="s">
        <v>1563</v>
      </c>
      <c r="D1020" s="3" t="s">
        <v>1564</v>
      </c>
      <c r="E1020" s="3" t="s">
        <v>1565</v>
      </c>
      <c r="F1020" s="3" t="s">
        <v>17</v>
      </c>
      <c r="G1020" s="3" t="s">
        <v>18</v>
      </c>
      <c r="H1020" s="1">
        <v>2.46351124E9</v>
      </c>
      <c r="I1020" s="1">
        <v>1.0</v>
      </c>
      <c r="J1020" s="1" t="s">
        <v>19</v>
      </c>
      <c r="K1020" s="2" t="s">
        <v>20</v>
      </c>
      <c r="L1020" s="4">
        <v>2020.0</v>
      </c>
      <c r="M1020" s="5">
        <v>85.26</v>
      </c>
      <c r="N1020" s="6" t="str">
        <f t="shared" si="1"/>
        <v>2463511240</v>
      </c>
      <c r="O1020" s="8" t="s">
        <v>1566</v>
      </c>
      <c r="P1020"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21" ht="15.75" customHeight="1">
      <c r="A1021" s="1">
        <v>2.46351124E9</v>
      </c>
      <c r="B1021" s="2">
        <v>8.46694E9</v>
      </c>
      <c r="C1021" s="3" t="s">
        <v>1563</v>
      </c>
      <c r="D1021" s="3" t="s">
        <v>1564</v>
      </c>
      <c r="E1021" s="3" t="s">
        <v>1569</v>
      </c>
      <c r="F1021" s="3" t="s">
        <v>17</v>
      </c>
      <c r="G1021" s="3" t="s">
        <v>18</v>
      </c>
      <c r="H1021" s="1">
        <v>2.46351124E9</v>
      </c>
      <c r="I1021" s="1">
        <v>2.0</v>
      </c>
      <c r="J1021" s="1" t="s">
        <v>19</v>
      </c>
      <c r="K1021" s="2" t="s">
        <v>20</v>
      </c>
      <c r="L1021" s="4">
        <v>2019.0</v>
      </c>
      <c r="M1021" s="5">
        <v>85.26</v>
      </c>
      <c r="N1021" s="6" t="str">
        <f t="shared" si="1"/>
        <v>2463511240</v>
      </c>
      <c r="O1021" s="8" t="s">
        <v>1566</v>
      </c>
      <c r="P1021"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2" ht="15.75" customHeight="1">
      <c r="A1022" s="1">
        <v>2.46351124E9</v>
      </c>
      <c r="B1022" s="2">
        <v>8.46694E9</v>
      </c>
      <c r="C1022" s="3" t="s">
        <v>1563</v>
      </c>
      <c r="D1022" s="3" t="s">
        <v>1564</v>
      </c>
      <c r="E1022" s="3" t="s">
        <v>1570</v>
      </c>
      <c r="F1022" s="3" t="s">
        <v>17</v>
      </c>
      <c r="G1022" s="3" t="s">
        <v>18</v>
      </c>
      <c r="H1022" s="1">
        <v>2.46351124E9</v>
      </c>
      <c r="I1022" s="1">
        <v>1.0</v>
      </c>
      <c r="J1022" s="1" t="s">
        <v>35</v>
      </c>
      <c r="K1022" s="2" t="s">
        <v>20</v>
      </c>
      <c r="L1022" s="4">
        <v>2021.0</v>
      </c>
      <c r="M1022" s="5">
        <v>85.26</v>
      </c>
      <c r="N1022" s="6" t="str">
        <f t="shared" si="1"/>
        <v>2463511240</v>
      </c>
      <c r="O1022" s="8" t="s">
        <v>1566</v>
      </c>
      <c r="P1022"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3" ht="15.75" customHeight="1">
      <c r="A1023" s="1">
        <v>2.46351124E9</v>
      </c>
      <c r="B1023" s="2">
        <v>8.46694E9</v>
      </c>
      <c r="C1023" s="3" t="s">
        <v>1563</v>
      </c>
      <c r="D1023" s="3" t="s">
        <v>1564</v>
      </c>
      <c r="E1023" s="3" t="s">
        <v>1570</v>
      </c>
      <c r="F1023" s="3" t="s">
        <v>17</v>
      </c>
      <c r="G1023" s="3" t="s">
        <v>18</v>
      </c>
      <c r="H1023" s="1">
        <v>2.46351124E9</v>
      </c>
      <c r="I1023" s="1">
        <v>1.0</v>
      </c>
      <c r="J1023" s="1" t="s">
        <v>35</v>
      </c>
      <c r="K1023" s="2" t="s">
        <v>20</v>
      </c>
      <c r="L1023" s="4">
        <v>2021.0</v>
      </c>
      <c r="M1023" s="5">
        <v>85.26</v>
      </c>
      <c r="N1023" s="6" t="str">
        <f t="shared" si="1"/>
        <v>2463511240</v>
      </c>
      <c r="O1023" s="8" t="s">
        <v>1566</v>
      </c>
      <c r="P1023"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4" ht="15.75" customHeight="1">
      <c r="A1024" s="1">
        <v>2.46351124E9</v>
      </c>
      <c r="B1024" s="2">
        <v>8.46694E9</v>
      </c>
      <c r="C1024" s="3" t="s">
        <v>1563</v>
      </c>
      <c r="D1024" s="3" t="s">
        <v>1564</v>
      </c>
      <c r="E1024" s="3" t="s">
        <v>1571</v>
      </c>
      <c r="F1024" s="3" t="s">
        <v>17</v>
      </c>
      <c r="G1024" s="3" t="s">
        <v>18</v>
      </c>
      <c r="H1024" s="1">
        <v>2.46351124E9</v>
      </c>
      <c r="I1024" s="1">
        <v>1.0</v>
      </c>
      <c r="J1024" s="1" t="s">
        <v>35</v>
      </c>
      <c r="K1024" s="2" t="s">
        <v>20</v>
      </c>
      <c r="L1024" s="4">
        <v>2021.0</v>
      </c>
      <c r="M1024" s="5">
        <v>85.26</v>
      </c>
      <c r="N1024" s="6" t="str">
        <f t="shared" si="1"/>
        <v>2463511240</v>
      </c>
      <c r="O1024" s="8" t="s">
        <v>1566</v>
      </c>
      <c r="P1024" s="8" t="str">
        <f t="shared" si="2"/>
        <v>ОПРАВКА В СБОРЕ D40, ИСПОЛЬЗУЕТСЯ ПРИ ГИБКЕ АРМАТУРЫ В КАЧЕСТВЕ СЕРДЕЧНИКА, ПО ФОРМЕ КОТОРОГО ОСУЩЕСТВЛЯЕТСЯ ИЗГИБ ИЗДЕЛИЯ ПОД НУЖНЫМ УГЛОМ, , ДЛЯ МАШИНЫ ГИБОЧНОЙ С АВТОМАТИЧЕСКИМ УПРАВЛЕНИЕМ ЭЛЕКТРОФИЦИРОВАННОЙ FORMULA 14</v>
      </c>
    </row>
    <row r="1025" ht="15.75" customHeight="1">
      <c r="A1025" s="1">
        <v>2.46351124E9</v>
      </c>
      <c r="B1025" s="2">
        <v>8.46694E9</v>
      </c>
      <c r="C1025" s="3" t="s">
        <v>1572</v>
      </c>
      <c r="D1025" s="3" t="s">
        <v>1564</v>
      </c>
      <c r="E1025" s="3" t="s">
        <v>1573</v>
      </c>
      <c r="F1025" s="3" t="s">
        <v>17</v>
      </c>
      <c r="G1025" s="3" t="s">
        <v>18</v>
      </c>
      <c r="H1025" s="1">
        <v>2.46351124E9</v>
      </c>
      <c r="I1025" s="1">
        <v>1.0</v>
      </c>
      <c r="J1025" s="1" t="s">
        <v>19</v>
      </c>
      <c r="K1025" s="2" t="s">
        <v>20</v>
      </c>
      <c r="L1025" s="4">
        <v>2017.0</v>
      </c>
      <c r="M1025" s="5">
        <v>84.47</v>
      </c>
      <c r="N1025" s="6" t="str">
        <f t="shared" si="1"/>
        <v>2463511240</v>
      </c>
      <c r="O1025" s="8" t="s">
        <v>1566</v>
      </c>
      <c r="P1025"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6" ht="15.75" customHeight="1">
      <c r="A1026" s="1">
        <v>2.46351124E9</v>
      </c>
      <c r="B1026" s="2">
        <v>8.46694E9</v>
      </c>
      <c r="C1026" s="3" t="s">
        <v>1572</v>
      </c>
      <c r="D1026" s="3" t="s">
        <v>1564</v>
      </c>
      <c r="E1026" s="3" t="s">
        <v>1569</v>
      </c>
      <c r="F1026" s="3" t="s">
        <v>17</v>
      </c>
      <c r="G1026" s="3" t="s">
        <v>18</v>
      </c>
      <c r="H1026" s="1">
        <v>2.46351124E9</v>
      </c>
      <c r="I1026" s="1">
        <v>4.0</v>
      </c>
      <c r="J1026" s="1" t="s">
        <v>19</v>
      </c>
      <c r="K1026" s="2" t="s">
        <v>20</v>
      </c>
      <c r="L1026" s="4">
        <v>2019.0</v>
      </c>
      <c r="M1026" s="5">
        <v>100.38</v>
      </c>
      <c r="N1026" s="6" t="str">
        <f t="shared" si="1"/>
        <v>2463511240</v>
      </c>
      <c r="O1026" s="8" t="s">
        <v>1566</v>
      </c>
      <c r="P1026"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7" ht="15.75" customHeight="1">
      <c r="A1027" s="1">
        <v>2.46351124E9</v>
      </c>
      <c r="B1027" s="2">
        <v>8.46694E9</v>
      </c>
      <c r="C1027" s="3" t="s">
        <v>1572</v>
      </c>
      <c r="D1027" s="3" t="s">
        <v>1564</v>
      </c>
      <c r="E1027" s="3" t="s">
        <v>1574</v>
      </c>
      <c r="F1027" s="3" t="s">
        <v>17</v>
      </c>
      <c r="G1027" s="3" t="s">
        <v>18</v>
      </c>
      <c r="H1027" s="1">
        <v>2.46351124E9</v>
      </c>
      <c r="I1027" s="1">
        <v>1.0</v>
      </c>
      <c r="J1027" s="1" t="s">
        <v>19</v>
      </c>
      <c r="K1027" s="2" t="s">
        <v>20</v>
      </c>
      <c r="L1027" s="4">
        <v>2018.0</v>
      </c>
      <c r="M1027" s="5">
        <v>86.04</v>
      </c>
      <c r="N1027" s="6" t="str">
        <f t="shared" si="1"/>
        <v>2463511240</v>
      </c>
      <c r="O1027" s="8" t="s">
        <v>1566</v>
      </c>
      <c r="P1027"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FORMULA 14</v>
      </c>
    </row>
    <row r="1028" ht="15.75" customHeight="1">
      <c r="A1028" s="1">
        <v>2.46351124E9</v>
      </c>
      <c r="B1028" s="2">
        <v>8.46694E9</v>
      </c>
      <c r="C1028" s="3"/>
      <c r="D1028" s="3" t="s">
        <v>1564</v>
      </c>
      <c r="E1028" s="3" t="s">
        <v>1573</v>
      </c>
      <c r="F1028" s="3" t="s">
        <v>17</v>
      </c>
      <c r="G1028" s="3" t="s">
        <v>18</v>
      </c>
      <c r="H1028" s="1">
        <v>2.46351124E9</v>
      </c>
      <c r="I1028" s="1">
        <v>5.0</v>
      </c>
      <c r="J1028" s="1" t="s">
        <v>35</v>
      </c>
      <c r="K1028" s="2" t="s">
        <v>20</v>
      </c>
      <c r="L1028" s="4">
        <v>2021.0</v>
      </c>
      <c r="M1028" s="5">
        <v>85.26</v>
      </c>
      <c r="N1028" s="6" t="str">
        <f t="shared" si="1"/>
        <v>2463511240</v>
      </c>
      <c r="O1028" s="8" t="s">
        <v>1566</v>
      </c>
      <c r="P1028"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9" ht="15.75" customHeight="1">
      <c r="A1029" s="1">
        <v>2.46351125E9</v>
      </c>
      <c r="B1029" s="2">
        <v>8.46694E9</v>
      </c>
      <c r="C1029" s="3" t="s">
        <v>1575</v>
      </c>
      <c r="D1029" s="3" t="s">
        <v>1576</v>
      </c>
      <c r="E1029" s="3" t="s">
        <v>1577</v>
      </c>
      <c r="F1029" s="3" t="s">
        <v>17</v>
      </c>
      <c r="G1029" s="3" t="s">
        <v>18</v>
      </c>
      <c r="H1029" s="1">
        <v>2.46351125E9</v>
      </c>
      <c r="I1029" s="1">
        <v>2.0</v>
      </c>
      <c r="J1029" s="1" t="s">
        <v>19</v>
      </c>
      <c r="K1029" s="2" t="s">
        <v>20</v>
      </c>
      <c r="L1029" s="4">
        <v>2020.0</v>
      </c>
      <c r="M1029" s="5">
        <v>101.01</v>
      </c>
      <c r="N1029" s="6" t="str">
        <f t="shared" si="1"/>
        <v>2463511250</v>
      </c>
      <c r="O1029" s="8">
        <v>8.46694E9</v>
      </c>
      <c r="P1029"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30" ht="15.75" customHeight="1">
      <c r="A1030" s="1">
        <v>2.46351125E9</v>
      </c>
      <c r="B1030" s="2">
        <v>8.46694E9</v>
      </c>
      <c r="C1030" s="3" t="s">
        <v>1575</v>
      </c>
      <c r="D1030" s="3" t="s">
        <v>1576</v>
      </c>
      <c r="E1030" s="3" t="s">
        <v>1577</v>
      </c>
      <c r="F1030" s="3" t="s">
        <v>17</v>
      </c>
      <c r="G1030" s="3" t="s">
        <v>18</v>
      </c>
      <c r="H1030" s="1">
        <v>2.46351125E9</v>
      </c>
      <c r="I1030" s="1">
        <v>1.0</v>
      </c>
      <c r="J1030" s="1" t="s">
        <v>19</v>
      </c>
      <c r="K1030" s="2" t="s">
        <v>20</v>
      </c>
      <c r="L1030" s="4">
        <v>2020.0</v>
      </c>
      <c r="M1030" s="5">
        <v>101.01</v>
      </c>
      <c r="N1030" s="6" t="str">
        <f t="shared" si="1"/>
        <v>2463511250</v>
      </c>
      <c r="O1030" s="8">
        <v>8.46694E9</v>
      </c>
      <c r="P1030"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31" ht="15.75" customHeight="1">
      <c r="A1031" s="1">
        <v>2.46351125E9</v>
      </c>
      <c r="B1031" s="2">
        <v>8.46694E9</v>
      </c>
      <c r="C1031" s="3" t="s">
        <v>1575</v>
      </c>
      <c r="D1031" s="3" t="s">
        <v>1576</v>
      </c>
      <c r="E1031" s="3" t="s">
        <v>1578</v>
      </c>
      <c r="F1031" s="3" t="s">
        <v>17</v>
      </c>
      <c r="G1031" s="3" t="s">
        <v>18</v>
      </c>
      <c r="H1031" s="1">
        <v>2.46351125E9</v>
      </c>
      <c r="I1031" s="1">
        <v>2.0</v>
      </c>
      <c r="J1031" s="1" t="s">
        <v>19</v>
      </c>
      <c r="K1031" s="2" t="s">
        <v>20</v>
      </c>
      <c r="L1031" s="4">
        <v>2020.0</v>
      </c>
      <c r="M1031" s="5">
        <v>101.01</v>
      </c>
      <c r="N1031" s="6" t="str">
        <f t="shared" si="1"/>
        <v>2463511250</v>
      </c>
      <c r="O1031" s="8">
        <v>8.46694E9</v>
      </c>
      <c r="P1031"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2" ht="15.75" customHeight="1">
      <c r="A1032" s="1">
        <v>2.46351125E9</v>
      </c>
      <c r="B1032" s="2">
        <v>8.46694E9</v>
      </c>
      <c r="C1032" s="3" t="s">
        <v>1575</v>
      </c>
      <c r="D1032" s="3" t="s">
        <v>1576</v>
      </c>
      <c r="E1032" s="3" t="s">
        <v>1579</v>
      </c>
      <c r="F1032" s="3" t="s">
        <v>17</v>
      </c>
      <c r="G1032" s="3" t="s">
        <v>18</v>
      </c>
      <c r="H1032" s="1">
        <v>2.46351125E9</v>
      </c>
      <c r="I1032" s="1">
        <v>2.0</v>
      </c>
      <c r="J1032" s="1" t="s">
        <v>19</v>
      </c>
      <c r="K1032" s="2" t="s">
        <v>20</v>
      </c>
      <c r="L1032" s="4">
        <v>2019.0</v>
      </c>
      <c r="M1032" s="5">
        <v>101.01</v>
      </c>
      <c r="N1032" s="6" t="str">
        <f t="shared" si="1"/>
        <v>2463511250</v>
      </c>
      <c r="O1032" s="8">
        <v>8.46694E9</v>
      </c>
      <c r="P1032"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3" ht="15.75" customHeight="1">
      <c r="A1033" s="1">
        <v>2.46351125E9</v>
      </c>
      <c r="B1033" s="2">
        <v>8.46694E9</v>
      </c>
      <c r="C1033" s="3" t="s">
        <v>1580</v>
      </c>
      <c r="D1033" s="3" t="s">
        <v>1576</v>
      </c>
      <c r="E1033" s="3" t="s">
        <v>1581</v>
      </c>
      <c r="F1033" s="3" t="s">
        <v>17</v>
      </c>
      <c r="G1033" s="3" t="s">
        <v>18</v>
      </c>
      <c r="H1033" s="1">
        <v>2.46351125E9</v>
      </c>
      <c r="I1033" s="1">
        <v>2.0</v>
      </c>
      <c r="J1033" s="1" t="s">
        <v>19</v>
      </c>
      <c r="K1033" s="2" t="s">
        <v>20</v>
      </c>
      <c r="L1033" s="4">
        <v>2017.0</v>
      </c>
      <c r="M1033" s="5">
        <v>84.98</v>
      </c>
      <c r="N1033" s="6" t="str">
        <f t="shared" si="1"/>
        <v>2463511250</v>
      </c>
      <c r="O1033" s="8">
        <v>8.46694E9</v>
      </c>
      <c r="P1033"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4" ht="15.75" customHeight="1">
      <c r="A1034" s="1">
        <v>2.46351125E9</v>
      </c>
      <c r="B1034" s="2">
        <v>8.46694E9</v>
      </c>
      <c r="C1034" s="3" t="s">
        <v>1580</v>
      </c>
      <c r="D1034" s="3" t="s">
        <v>1576</v>
      </c>
      <c r="E1034" s="3" t="s">
        <v>1579</v>
      </c>
      <c r="F1034" s="3" t="s">
        <v>17</v>
      </c>
      <c r="G1034" s="3" t="s">
        <v>18</v>
      </c>
      <c r="H1034" s="1">
        <v>2.46351125E9</v>
      </c>
      <c r="I1034" s="1">
        <v>4.0</v>
      </c>
      <c r="J1034" s="1" t="s">
        <v>19</v>
      </c>
      <c r="K1034" s="2" t="s">
        <v>20</v>
      </c>
      <c r="L1034" s="4">
        <v>2019.0</v>
      </c>
      <c r="M1034" s="5">
        <v>101.01</v>
      </c>
      <c r="N1034" s="6" t="str">
        <f t="shared" si="1"/>
        <v>2463511250</v>
      </c>
      <c r="O1034" s="8">
        <v>8.46694E9</v>
      </c>
      <c r="P1034"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5" ht="15.75" customHeight="1">
      <c r="A1035" s="1">
        <v>2.46351125E9</v>
      </c>
      <c r="B1035" s="2">
        <v>8.46694E9</v>
      </c>
      <c r="C1035" s="3" t="s">
        <v>1580</v>
      </c>
      <c r="D1035" s="3" t="s">
        <v>1576</v>
      </c>
      <c r="E1035" s="3" t="s">
        <v>1582</v>
      </c>
      <c r="F1035" s="3" t="s">
        <v>17</v>
      </c>
      <c r="G1035" s="3" t="s">
        <v>18</v>
      </c>
      <c r="H1035" s="1">
        <v>2.46351125E9</v>
      </c>
      <c r="I1035" s="1">
        <v>2.0</v>
      </c>
      <c r="J1035" s="1" t="s">
        <v>19</v>
      </c>
      <c r="K1035" s="2" t="s">
        <v>20</v>
      </c>
      <c r="L1035" s="4">
        <v>2018.0</v>
      </c>
      <c r="M1035" s="5">
        <v>86.58</v>
      </c>
      <c r="N1035" s="6" t="str">
        <f t="shared" si="1"/>
        <v>2463511250</v>
      </c>
      <c r="O1035" s="8">
        <v>8.46694E9</v>
      </c>
      <c r="P1035"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6" ht="15.75" customHeight="1">
      <c r="A1036" s="1">
        <v>2.46351125E9</v>
      </c>
      <c r="B1036" s="2">
        <v>8.46694E9</v>
      </c>
      <c r="C1036" s="3" t="s">
        <v>1580</v>
      </c>
      <c r="D1036" s="3" t="s">
        <v>1576</v>
      </c>
      <c r="E1036" s="3" t="s">
        <v>1581</v>
      </c>
      <c r="F1036" s="3" t="s">
        <v>18</v>
      </c>
      <c r="G1036" s="3" t="s">
        <v>17</v>
      </c>
      <c r="H1036" s="1">
        <v>2.46351125E9</v>
      </c>
      <c r="I1036" s="1">
        <v>1.0</v>
      </c>
      <c r="J1036" s="1" t="s">
        <v>474</v>
      </c>
      <c r="K1036" s="2" t="s">
        <v>20</v>
      </c>
      <c r="L1036" s="4">
        <v>2019.0</v>
      </c>
      <c r="M1036" s="5">
        <v>101.01</v>
      </c>
      <c r="N1036" s="6" t="str">
        <f t="shared" si="1"/>
        <v>2463511250</v>
      </c>
      <c r="O1036" s="8">
        <v>8.46694E9</v>
      </c>
      <c r="P1036"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7" ht="15.75" customHeight="1">
      <c r="A1037" s="1">
        <v>2.46351125E9</v>
      </c>
      <c r="B1037" s="2">
        <v>8.46694E9</v>
      </c>
      <c r="C1037" s="3" t="s">
        <v>1580</v>
      </c>
      <c r="D1037" s="3" t="s">
        <v>1576</v>
      </c>
      <c r="E1037" s="3" t="s">
        <v>1583</v>
      </c>
      <c r="F1037" s="3" t="s">
        <v>17</v>
      </c>
      <c r="G1037" s="3" t="s">
        <v>18</v>
      </c>
      <c r="H1037" s="1">
        <v>2.46351125E9</v>
      </c>
      <c r="I1037" s="1">
        <v>1.0</v>
      </c>
      <c r="J1037" s="1" t="s">
        <v>19</v>
      </c>
      <c r="K1037" s="2" t="s">
        <v>20</v>
      </c>
      <c r="L1037" s="4">
        <v>2018.0</v>
      </c>
      <c r="M1037" s="5">
        <v>86.58</v>
      </c>
      <c r="N1037" s="6" t="str">
        <f t="shared" si="1"/>
        <v>2463511250</v>
      </c>
      <c r="O1037" s="8">
        <v>8.46694E9</v>
      </c>
      <c r="P1037" s="8" t="str">
        <f t="shared" si="2"/>
        <v>ОПРАВКА В СБОРЕ D50,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FORMULA 14</v>
      </c>
    </row>
    <row r="1038" ht="15.75" customHeight="1">
      <c r="A1038" s="1">
        <v>2.46351125E9</v>
      </c>
      <c r="B1038" s="2">
        <v>8.46694E9</v>
      </c>
      <c r="C1038" s="3"/>
      <c r="D1038" s="3" t="s">
        <v>1576</v>
      </c>
      <c r="E1038" s="3" t="s">
        <v>1578</v>
      </c>
      <c r="F1038" s="3" t="s">
        <v>17</v>
      </c>
      <c r="G1038" s="3" t="s">
        <v>18</v>
      </c>
      <c r="H1038" s="1">
        <v>2.46351125E9</v>
      </c>
      <c r="I1038" s="1">
        <v>1.0</v>
      </c>
      <c r="J1038" s="1" t="s">
        <v>35</v>
      </c>
      <c r="K1038" s="2" t="s">
        <v>20</v>
      </c>
      <c r="L1038" s="4">
        <v>2021.0</v>
      </c>
      <c r="M1038" s="5">
        <v>101.01</v>
      </c>
      <c r="N1038" s="6" t="str">
        <f t="shared" si="1"/>
        <v>2463511250</v>
      </c>
      <c r="O1038" s="8">
        <v>8.46694E9</v>
      </c>
      <c r="P1038"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9" ht="15.75" customHeight="1">
      <c r="A1039" s="1">
        <v>2.46351138E9</v>
      </c>
      <c r="B1039" s="2">
        <v>7.318290009E9</v>
      </c>
      <c r="C1039" s="3" t="s">
        <v>1584</v>
      </c>
      <c r="D1039" s="3" t="s">
        <v>1585</v>
      </c>
      <c r="E1039" s="3" t="s">
        <v>1586</v>
      </c>
      <c r="F1039" s="3" t="s">
        <v>17</v>
      </c>
      <c r="G1039" s="3" t="s">
        <v>18</v>
      </c>
      <c r="H1039" s="1">
        <v>2.46351138E9</v>
      </c>
      <c r="I1039" s="1">
        <v>2.0</v>
      </c>
      <c r="J1039" s="1" t="s">
        <v>19</v>
      </c>
      <c r="K1039" s="2" t="s">
        <v>20</v>
      </c>
      <c r="L1039" s="4">
        <v>2018.0</v>
      </c>
      <c r="M1039" s="5">
        <v>70.08</v>
      </c>
      <c r="N1039" s="6" t="str">
        <f t="shared" si="1"/>
        <v>2463511380</v>
      </c>
      <c r="O1039" s="8">
        <v>7.318290009E9</v>
      </c>
      <c r="P1039" s="8" t="str">
        <f t="shared" si="2"/>
        <v>ШТИФТ ГИБОЧНЫЙ В СБОРЕ D.47,
РАСПОЛОЖЕННЫЙ НА ОТКИДНОМ
РЫЧАГЕ, ИСПОЛЬЗУЕМОМ ДЛЯ
СГИБАНИЯ УТЮГА, ИЗГОТОВЛЕННЫЙ
ИЗ СТАЛИ</v>
      </c>
    </row>
    <row r="1040" ht="15.75" customHeight="1">
      <c r="A1040" s="1">
        <v>2.46351138E9</v>
      </c>
      <c r="B1040" s="2">
        <v>7318.0</v>
      </c>
      <c r="C1040" s="3" t="s">
        <v>1584</v>
      </c>
      <c r="D1040" s="3" t="s">
        <v>1585</v>
      </c>
      <c r="E1040" s="3" t="s">
        <v>1586</v>
      </c>
      <c r="F1040" s="3" t="s">
        <v>17</v>
      </c>
      <c r="G1040" s="3" t="s">
        <v>18</v>
      </c>
      <c r="H1040" s="1">
        <v>2.46351138E9</v>
      </c>
      <c r="I1040" s="1">
        <v>2.0</v>
      </c>
      <c r="J1040" s="1" t="s">
        <v>19</v>
      </c>
      <c r="K1040" s="2" t="s">
        <v>20</v>
      </c>
      <c r="L1040" s="4">
        <v>2019.0</v>
      </c>
      <c r="M1040" s="5">
        <v>81.76</v>
      </c>
      <c r="N1040" s="6" t="str">
        <f t="shared" si="1"/>
        <v>2463511380</v>
      </c>
      <c r="O1040" s="8">
        <v>7.318290009E9</v>
      </c>
      <c r="P1040" s="8" t="str">
        <f t="shared" si="2"/>
        <v>ШТИФТ ГИБОЧНЫЙ В СБОРЕ D.47,
РАСПОЛОЖЕННЫЙ НА ОТКИДНОМ
РЫЧАГЕ, ИСПОЛЬЗУЕМОМ ДЛЯ
СГИБАНИЯ УТЮГА, ИЗГОТОВЛЕННЫЙ
ИЗ СТАЛИ</v>
      </c>
    </row>
    <row r="1041" ht="15.75" customHeight="1">
      <c r="A1041" s="1">
        <v>2.4635115E9</v>
      </c>
      <c r="B1041" s="2">
        <v>8.4831095E9</v>
      </c>
      <c r="C1041" s="3" t="s">
        <v>1587</v>
      </c>
      <c r="D1041" s="3" t="s">
        <v>1588</v>
      </c>
      <c r="E1041" s="3" t="s">
        <v>1589</v>
      </c>
      <c r="F1041" s="3" t="s">
        <v>17</v>
      </c>
      <c r="G1041" s="3" t="s">
        <v>18</v>
      </c>
      <c r="H1041" s="1">
        <v>2.4635115E9</v>
      </c>
      <c r="I1041" s="1">
        <v>1.0</v>
      </c>
      <c r="J1041" s="1" t="s">
        <v>35</v>
      </c>
      <c r="K1041" s="2" t="s">
        <v>20</v>
      </c>
      <c r="L1041" s="4">
        <v>2021.0</v>
      </c>
      <c r="M1041" s="5">
        <v>237.22</v>
      </c>
      <c r="N1041" s="6" t="str">
        <f t="shared" si="1"/>
        <v>2463511500</v>
      </c>
      <c r="O1041" s="8">
        <v>8.4831095E9</v>
      </c>
      <c r="P1041" s="8" t="str">
        <f t="shared" si="2"/>
        <v>ВАЛ СТАЛЬНОЙ ЭКСЦЕНТРИКОВЫЙ ПЕРЕДАЕТ ДВИЖЕНИЕ ОТ ПНЕВМОЦИЛИНДРА НА ОСНОВНОЙ ГИБОЧНЫЙ ВАЛ В МАШИНЕ СКОБОГИБОЧНОЙ, МОДЕЛЬ FORMULA 14</v>
      </c>
    </row>
    <row r="1042" ht="15.75" customHeight="1">
      <c r="A1042" s="1">
        <v>2.46351501E9</v>
      </c>
      <c r="B1042" s="2">
        <v>8.46694E9</v>
      </c>
      <c r="C1042" s="3" t="s">
        <v>1590</v>
      </c>
      <c r="D1042" s="3" t="s">
        <v>1591</v>
      </c>
      <c r="E1042" s="3" t="s">
        <v>1592</v>
      </c>
      <c r="F1042" s="3" t="s">
        <v>17</v>
      </c>
      <c r="G1042" s="3" t="s">
        <v>18</v>
      </c>
      <c r="H1042" s="1">
        <v>2.46351501E9</v>
      </c>
      <c r="I1042" s="1">
        <v>2.0</v>
      </c>
      <c r="J1042" s="1" t="s">
        <v>19</v>
      </c>
      <c r="K1042" s="2" t="s">
        <v>20</v>
      </c>
      <c r="L1042" s="4">
        <v>2017.0</v>
      </c>
      <c r="M1042" s="5">
        <v>60.71</v>
      </c>
      <c r="N1042" s="6" t="str">
        <f t="shared" si="1"/>
        <v>2463515010</v>
      </c>
      <c r="O1042" s="8">
        <v>8.46694E9</v>
      </c>
      <c r="P1042" s="8" t="str">
        <f t="shared" si="2"/>
        <v>СУППОРТ (ОПОРА) ДВОЙНОГО РОЛИКА ДЛЯ КОРРЕКЦИИ ПРАВКИ ПРОВОЛОКИ, ДЛЯ МАШИНЫ ГИБОЧНОЙ С АВТОМАТИЧЕСКИМ УПРАВЛЕНИЕМ ЭЛЕКТРОФИЦИРОВАННОЙ, МОДЕЛЬ FORMULA 14</v>
      </c>
    </row>
    <row r="1043" ht="15.75" customHeight="1">
      <c r="A1043" s="1">
        <v>2.46351501E9</v>
      </c>
      <c r="B1043" s="2">
        <v>8.46694E9</v>
      </c>
      <c r="C1043" s="3" t="s">
        <v>1590</v>
      </c>
      <c r="D1043" s="3" t="s">
        <v>1591</v>
      </c>
      <c r="E1043" s="3" t="s">
        <v>1593</v>
      </c>
      <c r="F1043" s="3" t="s">
        <v>17</v>
      </c>
      <c r="G1043" s="3" t="s">
        <v>18</v>
      </c>
      <c r="H1043" s="1">
        <v>2.46351501E9</v>
      </c>
      <c r="I1043" s="1">
        <v>2.0</v>
      </c>
      <c r="J1043" s="1" t="s">
        <v>19</v>
      </c>
      <c r="K1043" s="2" t="s">
        <v>20</v>
      </c>
      <c r="L1043" s="4">
        <v>2020.0</v>
      </c>
      <c r="M1043" s="5">
        <v>72.52</v>
      </c>
      <c r="N1043" s="6" t="str">
        <f t="shared" si="1"/>
        <v>2463515010</v>
      </c>
      <c r="O1043" s="8">
        <v>8.46694E9</v>
      </c>
      <c r="P1043" s="8" t="str">
        <f t="shared" si="2"/>
        <v>СУППОРТ (ОПОРА) ДВОЙНОГО РОЛИКА ДЛЯ КОРРЕКЦИИ ПРАВКИ ПРОВОЛОКИ,ДЛЯ МАШИНЫ ГИБОЧНОЙ С АВТОМАТИЧЕСКИМ УПРАВЛЕНИЕМ ЭЛЕКТРОФИЦИРОВАННОЙ, МОДЕЛЬ FORMULA 14</v>
      </c>
    </row>
    <row r="1044" ht="15.75" customHeight="1">
      <c r="A1044" s="1">
        <v>2.46351501E9</v>
      </c>
      <c r="B1044" s="2">
        <v>8.46694E9</v>
      </c>
      <c r="C1044" s="3" t="s">
        <v>1590</v>
      </c>
      <c r="D1044" s="3" t="s">
        <v>1591</v>
      </c>
      <c r="E1044" s="3" t="s">
        <v>1593</v>
      </c>
      <c r="F1044" s="3" t="s">
        <v>17</v>
      </c>
      <c r="G1044" s="3" t="s">
        <v>18</v>
      </c>
      <c r="H1044" s="1">
        <v>2.46351501E9</v>
      </c>
      <c r="I1044" s="1">
        <v>2.0</v>
      </c>
      <c r="J1044" s="1" t="s">
        <v>35</v>
      </c>
      <c r="K1044" s="2" t="s">
        <v>20</v>
      </c>
      <c r="L1044" s="4">
        <v>2021.0</v>
      </c>
      <c r="M1044" s="5">
        <v>72.52</v>
      </c>
      <c r="N1044" s="6" t="str">
        <f t="shared" si="1"/>
        <v>2463515010</v>
      </c>
      <c r="O1044" s="8">
        <v>8.46694E9</v>
      </c>
      <c r="P1044" s="8" t="str">
        <f t="shared" si="2"/>
        <v>СУППОРТ (ОПОРА) ДВОЙНОГО РОЛИКА ДЛЯ КОРРЕКЦИИ ПРАВКИ ПРОВОЛОКИ,ДЛЯ МАШИНЫ ГИБОЧНОЙ С АВТОМАТИЧЕСКИМ УПРАВЛЕНИЕМ ЭЛЕКТРОФИЦИРОВАННОЙ, МОДЕЛЬ FORMULA 14</v>
      </c>
    </row>
    <row r="1045" ht="15.75" customHeight="1">
      <c r="A1045" s="1">
        <v>2.46351502E9</v>
      </c>
      <c r="B1045" s="2">
        <v>8.46694E9</v>
      </c>
      <c r="C1045" s="3" t="s">
        <v>1594</v>
      </c>
      <c r="D1045" s="3" t="s">
        <v>1595</v>
      </c>
      <c r="E1045" s="3" t="s">
        <v>1596</v>
      </c>
      <c r="F1045" s="3" t="s">
        <v>17</v>
      </c>
      <c r="G1045" s="3" t="s">
        <v>18</v>
      </c>
      <c r="H1045" s="1">
        <v>2.46351502E9</v>
      </c>
      <c r="I1045" s="1">
        <v>3.0</v>
      </c>
      <c r="J1045" s="1" t="s">
        <v>19</v>
      </c>
      <c r="K1045" s="2" t="s">
        <v>20</v>
      </c>
      <c r="L1045" s="4">
        <v>2020.0</v>
      </c>
      <c r="M1045" s="5">
        <v>105.0</v>
      </c>
      <c r="N1045" s="6" t="str">
        <f t="shared" si="1"/>
        <v>2463515020</v>
      </c>
      <c r="O1045" s="8">
        <v>8.46694E9</v>
      </c>
      <c r="P1045" s="8" t="str">
        <f t="shared" si="2"/>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v>
      </c>
    </row>
    <row r="1046" ht="15.75" customHeight="1">
      <c r="A1046" s="1">
        <v>2.46351503E9</v>
      </c>
      <c r="B1046" s="2">
        <v>8.46694E9</v>
      </c>
      <c r="C1046" s="3" t="s">
        <v>1597</v>
      </c>
      <c r="D1046" s="3" t="s">
        <v>1598</v>
      </c>
      <c r="E1046" s="3" t="s">
        <v>1599</v>
      </c>
      <c r="F1046" s="3" t="s">
        <v>17</v>
      </c>
      <c r="G1046" s="3" t="s">
        <v>18</v>
      </c>
      <c r="H1046" s="1">
        <v>2.46351503E9</v>
      </c>
      <c r="I1046" s="1">
        <v>2.0</v>
      </c>
      <c r="J1046" s="1" t="s">
        <v>19</v>
      </c>
      <c r="K1046" s="2" t="s">
        <v>20</v>
      </c>
      <c r="L1046" s="4">
        <v>2020.0</v>
      </c>
      <c r="M1046" s="5">
        <v>119.63</v>
      </c>
      <c r="N1046" s="6" t="str">
        <f t="shared" si="1"/>
        <v>2463515030</v>
      </c>
      <c r="O1046" s="8">
        <v>8.46694E9</v>
      </c>
      <c r="P1046" s="8" t="str">
        <f t="shared" si="2"/>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v>
      </c>
    </row>
    <row r="1047" ht="15.75" customHeight="1">
      <c r="A1047" s="1">
        <v>2.46351504E9</v>
      </c>
      <c r="B1047" s="2">
        <v>8.46694E9</v>
      </c>
      <c r="C1047" s="3" t="s">
        <v>1600</v>
      </c>
      <c r="D1047" s="3" t="s">
        <v>1601</v>
      </c>
      <c r="E1047" s="3" t="s">
        <v>1602</v>
      </c>
      <c r="F1047" s="3" t="s">
        <v>17</v>
      </c>
      <c r="G1047" s="3" t="s">
        <v>18</v>
      </c>
      <c r="H1047" s="1">
        <v>2.46351504E9</v>
      </c>
      <c r="I1047" s="1">
        <v>5.0</v>
      </c>
      <c r="J1047" s="1" t="s">
        <v>19</v>
      </c>
      <c r="K1047" s="2" t="s">
        <v>20</v>
      </c>
      <c r="L1047" s="4">
        <v>2020.0</v>
      </c>
      <c r="M1047" s="5">
        <v>81.55</v>
      </c>
      <c r="N1047" s="6" t="str">
        <f t="shared" si="1"/>
        <v>2463515040</v>
      </c>
      <c r="O1047" s="8">
        <v>8.46694E9</v>
      </c>
      <c r="P1047" s="8" t="str">
        <f t="shared" si="2"/>
        <v>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row>
    <row r="1048" ht="15.75" customHeight="1">
      <c r="A1048" s="1">
        <v>2.46351505E9</v>
      </c>
      <c r="B1048" s="2">
        <v>8.46694E9</v>
      </c>
      <c r="C1048" s="3" t="s">
        <v>1603</v>
      </c>
      <c r="D1048" s="3" t="s">
        <v>1604</v>
      </c>
      <c r="E1048" s="3" t="s">
        <v>1605</v>
      </c>
      <c r="F1048" s="3" t="s">
        <v>17</v>
      </c>
      <c r="G1048" s="3" t="s">
        <v>18</v>
      </c>
      <c r="H1048" s="1">
        <v>2.46351505E9</v>
      </c>
      <c r="I1048" s="1">
        <v>2.0</v>
      </c>
      <c r="J1048" s="1" t="s">
        <v>19</v>
      </c>
      <c r="K1048" s="2" t="s">
        <v>20</v>
      </c>
      <c r="L1048" s="4">
        <v>2020.0</v>
      </c>
      <c r="M1048" s="5">
        <v>79.17</v>
      </c>
      <c r="N1048" s="6" t="str">
        <f t="shared" si="1"/>
        <v>2463515050</v>
      </c>
      <c r="O1048" s="8">
        <v>8.46694E9</v>
      </c>
      <c r="P1048" s="8" t="str">
        <f t="shared" si="2"/>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v>
      </c>
    </row>
    <row r="1049" ht="15.75" customHeight="1">
      <c r="A1049" s="1">
        <v>2.46351506E9</v>
      </c>
      <c r="B1049" s="2">
        <v>8.46694E9</v>
      </c>
      <c r="C1049" s="3" t="s">
        <v>1606</v>
      </c>
      <c r="D1049" s="3" t="s">
        <v>1607</v>
      </c>
      <c r="E1049" s="3" t="s">
        <v>1608</v>
      </c>
      <c r="F1049" s="3" t="s">
        <v>17</v>
      </c>
      <c r="G1049" s="3" t="s">
        <v>18</v>
      </c>
      <c r="H1049" s="1">
        <v>2.46351506E9</v>
      </c>
      <c r="I1049" s="1">
        <v>3.0</v>
      </c>
      <c r="J1049" s="1" t="s">
        <v>19</v>
      </c>
      <c r="K1049" s="2" t="s">
        <v>20</v>
      </c>
      <c r="L1049" s="4">
        <v>2020.0</v>
      </c>
      <c r="M1049" s="5">
        <v>105.21</v>
      </c>
      <c r="N1049" s="6" t="str">
        <f t="shared" si="1"/>
        <v>2463515060</v>
      </c>
      <c r="O1049" s="8">
        <v>8.46694E9</v>
      </c>
      <c r="P1049" s="8" t="str">
        <f t="shared" si="2"/>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v>
      </c>
    </row>
    <row r="1050" ht="15.75" customHeight="1">
      <c r="A1050" s="1">
        <v>2.46351525E9</v>
      </c>
      <c r="B1050" s="2">
        <v>7.326909807E9</v>
      </c>
      <c r="C1050" s="3" t="s">
        <v>1609</v>
      </c>
      <c r="D1050" s="3" t="s">
        <v>1610</v>
      </c>
      <c r="E1050" s="3" t="s">
        <v>1611</v>
      </c>
      <c r="F1050" s="3" t="s">
        <v>17</v>
      </c>
      <c r="G1050" s="3" t="s">
        <v>18</v>
      </c>
      <c r="H1050" s="1">
        <v>2.46351525E9</v>
      </c>
      <c r="I1050" s="1">
        <v>1.0</v>
      </c>
      <c r="J1050" s="1" t="s">
        <v>19</v>
      </c>
      <c r="K1050" s="2" t="s">
        <v>20</v>
      </c>
      <c r="L1050" s="4">
        <v>2019.0</v>
      </c>
      <c r="M1050" s="5">
        <v>32.08</v>
      </c>
      <c r="N1050" s="6" t="str">
        <f t="shared" si="1"/>
        <v>2463515250</v>
      </c>
      <c r="O1050" s="8" t="s">
        <v>1612</v>
      </c>
      <c r="P1050" s="8" t="str">
        <f t="shared" si="2"/>
        <v>Ролик стальной D.89 внутреннего блока правки арматуры автоматизированного станка автоматизированного станка Reta13. </v>
      </c>
    </row>
    <row r="1051" ht="15.75" customHeight="1">
      <c r="A1051" s="1">
        <v>2.46351525E9</v>
      </c>
      <c r="B1051" s="2">
        <v>9.9999997E7</v>
      </c>
      <c r="C1051" s="3" t="s">
        <v>1609</v>
      </c>
      <c r="D1051" s="3" t="s">
        <v>1610</v>
      </c>
      <c r="E1051" s="3" t="s">
        <v>1611</v>
      </c>
      <c r="F1051" s="3" t="s">
        <v>18</v>
      </c>
      <c r="G1051" s="3" t="s">
        <v>18</v>
      </c>
      <c r="H1051" s="1">
        <v>2.46351525E9</v>
      </c>
      <c r="I1051" s="1">
        <v>1.0</v>
      </c>
      <c r="J1051" s="1" t="s">
        <v>19</v>
      </c>
      <c r="K1051" s="2" t="s">
        <v>1613</v>
      </c>
      <c r="L1051" s="4">
        <v>2019.0</v>
      </c>
      <c r="M1051" s="5">
        <v>32.09</v>
      </c>
      <c r="N1051" s="6" t="str">
        <f t="shared" si="1"/>
        <v>2463515250</v>
      </c>
      <c r="O1051" s="8" t="s">
        <v>1612</v>
      </c>
      <c r="P1051" s="8" t="str">
        <f t="shared" si="2"/>
        <v>Ролик стальной D.89 внутреннего блока правки арматуры автоматизированного станка автоматизированного станка Reta13. </v>
      </c>
    </row>
    <row r="1052" ht="15.75" customHeight="1">
      <c r="A1052" s="1">
        <v>2.46351525E9</v>
      </c>
      <c r="B1052" s="2">
        <v>7.326909807E9</v>
      </c>
      <c r="C1052" s="3" t="s">
        <v>1614</v>
      </c>
      <c r="D1052" s="3" t="s">
        <v>1610</v>
      </c>
      <c r="E1052" s="3" t="s">
        <v>1615</v>
      </c>
      <c r="F1052" s="3" t="s">
        <v>17</v>
      </c>
      <c r="G1052" s="3" t="s">
        <v>18</v>
      </c>
      <c r="H1052" s="1">
        <v>2.46351525E9</v>
      </c>
      <c r="I1052" s="1">
        <v>1.0</v>
      </c>
      <c r="J1052" s="1" t="s">
        <v>19</v>
      </c>
      <c r="K1052" s="2" t="s">
        <v>20</v>
      </c>
      <c r="L1052" s="4">
        <v>2019.0</v>
      </c>
      <c r="M1052" s="5">
        <v>32.08</v>
      </c>
      <c r="N1052" s="6" t="str">
        <f t="shared" si="1"/>
        <v>2463515250</v>
      </c>
      <c r="O1052" s="8" t="s">
        <v>1612</v>
      </c>
      <c r="P1052" s="8" t="str">
        <f t="shared" si="2"/>
        <v>Ролик стальной  D.89 внутреннего блока правки арматуры автоматизированного станка автоматизированного станка Reta13. </v>
      </c>
    </row>
    <row r="1053" ht="15.75" customHeight="1">
      <c r="A1053" s="1">
        <v>2.46351526E9</v>
      </c>
      <c r="B1053" s="2">
        <v>7.326909807E9</v>
      </c>
      <c r="C1053" s="3" t="s">
        <v>1616</v>
      </c>
      <c r="D1053" s="3" t="s">
        <v>1617</v>
      </c>
      <c r="E1053" s="3" t="s">
        <v>1618</v>
      </c>
      <c r="F1053" s="3" t="s">
        <v>17</v>
      </c>
      <c r="G1053" s="3" t="s">
        <v>18</v>
      </c>
      <c r="H1053" s="1">
        <v>2.46351526E9</v>
      </c>
      <c r="I1053" s="1">
        <v>1.0</v>
      </c>
      <c r="J1053" s="1" t="s">
        <v>19</v>
      </c>
      <c r="K1053" s="2" t="s">
        <v>20</v>
      </c>
      <c r="L1053" s="4">
        <v>2019.0</v>
      </c>
      <c r="M1053" s="5">
        <v>31.51</v>
      </c>
      <c r="N1053" s="6" t="str">
        <f t="shared" si="1"/>
        <v>2463515260</v>
      </c>
      <c r="O1053" s="8">
        <v>7.326909807E9</v>
      </c>
      <c r="P1053" s="8" t="str">
        <f t="shared" si="2"/>
        <v>Ролик стальной  D.74 внутреннего блока правки арматуры автоматизированного станка автоматизированного станка Reta13. </v>
      </c>
    </row>
    <row r="1054" ht="15.75" customHeight="1">
      <c r="A1054" s="2">
        <v>2.46351528E9</v>
      </c>
      <c r="B1054" s="2">
        <v>7.326909807E9</v>
      </c>
      <c r="C1054" s="3" t="s">
        <v>1619</v>
      </c>
      <c r="D1054" s="3"/>
      <c r="E1054" s="3"/>
      <c r="F1054" s="3"/>
      <c r="G1054" s="3"/>
      <c r="H1054" s="2">
        <v>2.46351528E9</v>
      </c>
      <c r="I1054" s="2">
        <v>1.0</v>
      </c>
      <c r="J1054" s="1" t="s">
        <v>19</v>
      </c>
      <c r="K1054" s="2"/>
      <c r="L1054" s="4">
        <v>2020.0</v>
      </c>
      <c r="M1054" s="5">
        <v>73.5</v>
      </c>
      <c r="N1054" s="6" t="str">
        <f t="shared" si="1"/>
        <v>2463515280</v>
      </c>
      <c r="O1054" s="8">
        <v>7.326909807E9</v>
      </c>
      <c r="P1054" s="8" t="str">
        <f t="shared" si="2"/>
        <v/>
      </c>
    </row>
    <row r="1055" ht="15.75" customHeight="1">
      <c r="A1055" s="1">
        <v>2.46352101E9</v>
      </c>
      <c r="B1055" s="2">
        <v>8.46694E9</v>
      </c>
      <c r="C1055" s="3" t="s">
        <v>1620</v>
      </c>
      <c r="D1055" s="3" t="s">
        <v>1621</v>
      </c>
      <c r="E1055" s="3" t="s">
        <v>1622</v>
      </c>
      <c r="F1055" s="10" t="s">
        <v>17</v>
      </c>
      <c r="G1055" s="10" t="s">
        <v>18</v>
      </c>
      <c r="H1055" s="1">
        <v>2.46352101E9</v>
      </c>
      <c r="I1055" s="1">
        <v>1.0</v>
      </c>
      <c r="J1055" s="1" t="s">
        <v>19</v>
      </c>
      <c r="K1055" s="11" t="s">
        <v>20</v>
      </c>
      <c r="L1055" s="4">
        <v>2018.0</v>
      </c>
      <c r="M1055" s="5">
        <v>1211.36</v>
      </c>
      <c r="N1055" s="6" t="str">
        <f t="shared" si="1"/>
        <v>2463521010</v>
      </c>
      <c r="O1055" s="8">
        <v>8.46694E9</v>
      </c>
      <c r="P1055" s="8" t="str">
        <f t="shared" si="2"/>
        <v>РЫЧАГ РЕЖУЩИЙ В КОМПЛЕКТЕ С ОПОРОЙ, КАБЕЛЕМ И КОМПЛЕКТУЮЩИМИ ДЛЯ МАШИНЫ ГИБОЧНОЙ С АВТОМАТИЧЕСКИМ УПРАВЛЕНИЕМ ЭЛЕКТРОФИЦИРОВАННОЙ, МОДЕЛЬ FORMULA 14</v>
      </c>
    </row>
    <row r="1056" ht="15.75" customHeight="1">
      <c r="A1056" s="1">
        <v>2.46352102E9</v>
      </c>
      <c r="B1056" s="2">
        <v>8.46694E9</v>
      </c>
      <c r="C1056" s="3" t="s">
        <v>1623</v>
      </c>
      <c r="D1056" s="3" t="s">
        <v>1624</v>
      </c>
      <c r="E1056" s="3" t="s">
        <v>1625</v>
      </c>
      <c r="F1056" s="3" t="s">
        <v>17</v>
      </c>
      <c r="G1056" s="3" t="s">
        <v>18</v>
      </c>
      <c r="H1056" s="1">
        <v>2.46352102E9</v>
      </c>
      <c r="I1056" s="1">
        <v>1.0</v>
      </c>
      <c r="J1056" s="1" t="s">
        <v>19</v>
      </c>
      <c r="K1056" s="2" t="s">
        <v>20</v>
      </c>
      <c r="L1056" s="4">
        <v>2017.0</v>
      </c>
      <c r="M1056" s="5">
        <v>872.85</v>
      </c>
      <c r="N1056" s="6" t="str">
        <f t="shared" si="1"/>
        <v>2463521020</v>
      </c>
      <c r="O1056" s="8">
        <v>8.46694E9</v>
      </c>
      <c r="P1056" s="8" t="str">
        <f t="shared" si="2"/>
        <v>РЫЧАГ РЕЖУЩИЙ МОБИЛЬНЫЙ В КОМПЛЕКТЕ С ОПОРОЙ ДЛЯ ИСПОЛЬЗОВАНИИ В ПРАВИЛЬНО-ОТРЕЗНОМ СТАНКЕ R12</v>
      </c>
    </row>
    <row r="1057" ht="15.75" customHeight="1">
      <c r="A1057" s="1">
        <v>2.463521021E9</v>
      </c>
      <c r="B1057" s="2">
        <v>8.46694E9</v>
      </c>
      <c r="C1057" s="3" t="s">
        <v>1626</v>
      </c>
      <c r="D1057" s="3" t="s">
        <v>1627</v>
      </c>
      <c r="E1057" s="3" t="s">
        <v>1622</v>
      </c>
      <c r="F1057" s="3" t="s">
        <v>17</v>
      </c>
      <c r="G1057" s="3" t="s">
        <v>18</v>
      </c>
      <c r="H1057" s="1">
        <v>2.463521021E9</v>
      </c>
      <c r="I1057" s="1">
        <v>1.0</v>
      </c>
      <c r="J1057" s="1" t="s">
        <v>19</v>
      </c>
      <c r="K1057" s="2" t="s">
        <v>20</v>
      </c>
      <c r="L1057" s="4">
        <v>2017.0</v>
      </c>
      <c r="M1057" s="5">
        <v>1013.1</v>
      </c>
      <c r="N1057" s="6" t="str">
        <f t="shared" si="1"/>
        <v>2463521021</v>
      </c>
      <c r="O1057" s="8">
        <v>8.46694E9</v>
      </c>
      <c r="P1057" s="8" t="str">
        <f t="shared" si="2"/>
        <v>РЫЧАГ РЕЖУЩИЙ В КОМПЛЕКТЕ С ОПОРОЙ, КАБЕЛЕМ И КОМПЛЕКТУЮЩИМИ ДЛЯ МАШИНЫ ГИБОЧНОЙ С АВТОМАТИЧЕСКИМ УПРАВЛЕНИЕМ ЭЛЕКТРОФИЦИРОВАННОЙ, МОДЕЛЬ FORMULA 14</v>
      </c>
    </row>
    <row r="1058" ht="15.75" customHeight="1">
      <c r="A1058" s="1">
        <v>2.463521021E9</v>
      </c>
      <c r="B1058" s="2">
        <v>8.46694E9</v>
      </c>
      <c r="C1058" s="3" t="s">
        <v>1626</v>
      </c>
      <c r="D1058" s="3" t="s">
        <v>1627</v>
      </c>
      <c r="E1058" s="3" t="s">
        <v>1628</v>
      </c>
      <c r="F1058" s="3" t="s">
        <v>17</v>
      </c>
      <c r="G1058" s="3" t="s">
        <v>18</v>
      </c>
      <c r="H1058" s="1">
        <v>2.463521021E9</v>
      </c>
      <c r="I1058" s="1">
        <v>1.0</v>
      </c>
      <c r="J1058" s="1" t="s">
        <v>19</v>
      </c>
      <c r="K1058" s="2" t="s">
        <v>20</v>
      </c>
      <c r="L1058" s="4">
        <v>2017.0</v>
      </c>
      <c r="M1058" s="5">
        <v>1013.1</v>
      </c>
      <c r="N1058" s="6" t="str">
        <f t="shared" si="1"/>
        <v>2463521021</v>
      </c>
      <c r="O1058" s="8">
        <v>8.46694E9</v>
      </c>
      <c r="P1058" s="8" t="str">
        <f t="shared" si="2"/>
        <v>РЫЧАГ РЕЖУЩИЙ В КОМПЛЕКТЕ С ОПОРОЙ ДЛЯ АВТОМАТИЧЕСКОГО ГИБОЧНОГО СТАНКА FORMULA 14</v>
      </c>
    </row>
    <row r="1059" ht="15.75" customHeight="1">
      <c r="A1059" s="1">
        <v>2.463521021E9</v>
      </c>
      <c r="B1059" s="2">
        <v>8.46694E9</v>
      </c>
      <c r="C1059" s="3" t="s">
        <v>1626</v>
      </c>
      <c r="D1059" s="3" t="s">
        <v>1627</v>
      </c>
      <c r="E1059" s="3" t="s">
        <v>1629</v>
      </c>
      <c r="F1059" s="10" t="s">
        <v>17</v>
      </c>
      <c r="G1059" s="10" t="s">
        <v>18</v>
      </c>
      <c r="H1059" s="1">
        <v>2.463521021E9</v>
      </c>
      <c r="I1059" s="1">
        <v>1.0</v>
      </c>
      <c r="J1059" s="1" t="s">
        <v>19</v>
      </c>
      <c r="K1059" s="11" t="s">
        <v>20</v>
      </c>
      <c r="L1059" s="4">
        <v>2018.0</v>
      </c>
      <c r="M1059" s="5">
        <v>1013.1</v>
      </c>
      <c r="N1059" s="6" t="str">
        <f t="shared" si="1"/>
        <v>2463521021</v>
      </c>
      <c r="O1059" s="8">
        <v>8.46694E9</v>
      </c>
      <c r="P1059" s="8" t="str">
        <f t="shared" si="2"/>
        <v>РЫЧАГ РЕЖУЩИЙ В КОМПЛЕКТЕ С ОПОРОЙ, КАБЕЛЕМ И КОМПЛЕКТУЮЩИМИДЛЯ МАШИНЫ ГИБОЧНОЙ С АВТОМАТИЧЕСКИМ УПРАВЛЕНИЕМ ЭЛЕКТРОФИЦИРОВАННОЙ, МОДЕЛЬ FORMULA 14</v>
      </c>
    </row>
    <row r="1060" ht="15.75" customHeight="1">
      <c r="A1060" s="1">
        <v>2.463521142E9</v>
      </c>
      <c r="B1060" s="2">
        <v>7.326909807E9</v>
      </c>
      <c r="C1060" s="3" t="s">
        <v>1630</v>
      </c>
      <c r="D1060" s="3" t="s">
        <v>1631</v>
      </c>
      <c r="E1060" s="3" t="s">
        <v>1632</v>
      </c>
      <c r="F1060" s="3" t="s">
        <v>17</v>
      </c>
      <c r="G1060" s="3" t="s">
        <v>18</v>
      </c>
      <c r="H1060" s="1">
        <v>2.463521142E9</v>
      </c>
      <c r="I1060" s="1">
        <v>1.0</v>
      </c>
      <c r="J1060" s="1" t="s">
        <v>35</v>
      </c>
      <c r="K1060" s="2" t="s">
        <v>20</v>
      </c>
      <c r="L1060" s="4">
        <v>2021.0</v>
      </c>
      <c r="M1060" s="5">
        <v>1680.0</v>
      </c>
      <c r="N1060" s="6" t="str">
        <f t="shared" si="1"/>
        <v>2463521142</v>
      </c>
      <c r="O1060" s="8">
        <v>7.326909807E9</v>
      </c>
      <c r="P1060" s="8" t="str">
        <f t="shared" si="2"/>
        <v>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v>
      </c>
    </row>
    <row r="1061" ht="15.75" customHeight="1">
      <c r="A1061" s="1">
        <v>2.46352121E9</v>
      </c>
      <c r="B1061" s="2">
        <v>8.2081E9</v>
      </c>
      <c r="C1061" s="3" t="s">
        <v>1633</v>
      </c>
      <c r="D1061" s="3" t="s">
        <v>1634</v>
      </c>
      <c r="E1061" s="3" t="s">
        <v>1635</v>
      </c>
      <c r="F1061" s="3" t="s">
        <v>17</v>
      </c>
      <c r="G1061" s="3" t="s">
        <v>18</v>
      </c>
      <c r="H1061" s="1">
        <v>2.46352121E9</v>
      </c>
      <c r="I1061" s="1">
        <v>1.0</v>
      </c>
      <c r="J1061" s="1" t="s">
        <v>35</v>
      </c>
      <c r="K1061" s="2" t="s">
        <v>20</v>
      </c>
      <c r="L1061" s="4">
        <v>2021.0</v>
      </c>
      <c r="M1061" s="5">
        <v>338.1</v>
      </c>
      <c r="N1061" s="6" t="str">
        <f t="shared" si="1"/>
        <v>2463521210</v>
      </c>
      <c r="O1061" s="8">
        <v>8.2081E9</v>
      </c>
      <c r="P1061" s="8" t="str">
        <f t="shared" si="2"/>
        <v>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v>
      </c>
    </row>
    <row r="1062" ht="15.75" customHeight="1">
      <c r="A1062" s="1">
        <v>2.46352134E9</v>
      </c>
      <c r="B1062" s="2">
        <v>8.2081E9</v>
      </c>
      <c r="C1062" s="3" t="s">
        <v>1636</v>
      </c>
      <c r="D1062" s="3" t="s">
        <v>1637</v>
      </c>
      <c r="E1062" s="3" t="s">
        <v>1638</v>
      </c>
      <c r="F1062" s="3" t="s">
        <v>17</v>
      </c>
      <c r="G1062" s="3" t="s">
        <v>18</v>
      </c>
      <c r="H1062" s="1">
        <v>2.46352134E9</v>
      </c>
      <c r="I1062" s="1">
        <v>1.0</v>
      </c>
      <c r="J1062" s="1" t="s">
        <v>19</v>
      </c>
      <c r="K1062" s="2" t="s">
        <v>20</v>
      </c>
      <c r="L1062" s="4">
        <v>2020.0</v>
      </c>
      <c r="M1062" s="5">
        <v>435.4</v>
      </c>
      <c r="N1062" s="6" t="str">
        <f t="shared" si="1"/>
        <v>2463521340</v>
      </c>
      <c r="O1062" s="8">
        <v>8.2081E9</v>
      </c>
      <c r="P1062" s="8" t="str">
        <f t="shared" si="2"/>
        <v>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v>
      </c>
    </row>
    <row r="1063" ht="15.75" customHeight="1">
      <c r="A1063" s="1">
        <v>2.46353504E9</v>
      </c>
      <c r="B1063" s="2">
        <v>8.46694E9</v>
      </c>
      <c r="C1063" s="3" t="s">
        <v>1639</v>
      </c>
      <c r="D1063" s="3" t="s">
        <v>1640</v>
      </c>
      <c r="E1063" s="3" t="s">
        <v>1641</v>
      </c>
      <c r="F1063" s="3" t="s">
        <v>17</v>
      </c>
      <c r="G1063" s="3" t="s">
        <v>18</v>
      </c>
      <c r="H1063" s="1">
        <v>2.46353504E9</v>
      </c>
      <c r="I1063" s="1">
        <v>1.0</v>
      </c>
      <c r="J1063" s="1" t="s">
        <v>19</v>
      </c>
      <c r="K1063" s="2" t="s">
        <v>20</v>
      </c>
      <c r="L1063" s="4">
        <v>2017.0</v>
      </c>
      <c r="M1063" s="5">
        <v>51.91</v>
      </c>
      <c r="N1063" s="6" t="str">
        <f t="shared" si="1"/>
        <v>2463535040</v>
      </c>
      <c r="O1063" s="8" t="s">
        <v>343</v>
      </c>
      <c r="P1063" s="8" t="str">
        <f t="shared" si="2"/>
        <v>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v>
      </c>
    </row>
    <row r="1064" ht="15.75" customHeight="1">
      <c r="A1064" s="1">
        <v>2.46353504E9</v>
      </c>
      <c r="B1064" s="2">
        <v>8.46694E9</v>
      </c>
      <c r="C1064" s="3" t="s">
        <v>1642</v>
      </c>
      <c r="D1064" s="3" t="s">
        <v>1640</v>
      </c>
      <c r="E1064" s="3" t="s">
        <v>1643</v>
      </c>
      <c r="F1064" s="3" t="s">
        <v>17</v>
      </c>
      <c r="G1064" s="3" t="s">
        <v>18</v>
      </c>
      <c r="H1064" s="1">
        <v>2.46353504E9</v>
      </c>
      <c r="I1064" s="1">
        <v>1.0</v>
      </c>
      <c r="J1064" s="1" t="s">
        <v>19</v>
      </c>
      <c r="K1064" s="2" t="s">
        <v>20</v>
      </c>
      <c r="L1064" s="4">
        <v>2017.0</v>
      </c>
      <c r="M1064" s="5">
        <v>51.91</v>
      </c>
      <c r="N1064" s="6" t="str">
        <f t="shared" si="1"/>
        <v>2463535040</v>
      </c>
      <c r="O1064" s="8" t="s">
        <v>343</v>
      </c>
      <c r="P1064"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5" ht="15.75" customHeight="1">
      <c r="A1065" s="1">
        <v>2.46353504E9</v>
      </c>
      <c r="B1065" s="2">
        <v>7.326909807E9</v>
      </c>
      <c r="C1065" s="3" t="s">
        <v>1642</v>
      </c>
      <c r="D1065" s="3" t="s">
        <v>1640</v>
      </c>
      <c r="E1065" s="3" t="s">
        <v>1644</v>
      </c>
      <c r="F1065" s="3" t="s">
        <v>17</v>
      </c>
      <c r="G1065" s="3" t="s">
        <v>18</v>
      </c>
      <c r="H1065" s="1">
        <v>2.46353504E9</v>
      </c>
      <c r="I1065" s="1">
        <v>2.0</v>
      </c>
      <c r="J1065" s="1" t="s">
        <v>19</v>
      </c>
      <c r="K1065" s="2" t="s">
        <v>20</v>
      </c>
      <c r="L1065" s="4">
        <v>2018.0</v>
      </c>
      <c r="M1065" s="5">
        <v>52.87</v>
      </c>
      <c r="N1065" s="6" t="str">
        <f t="shared" si="1"/>
        <v>2463535040</v>
      </c>
      <c r="O1065" s="8" t="s">
        <v>343</v>
      </c>
      <c r="P1065"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 ПРЕДНАЗН. ДЛЯ
МАШИНЫ ГИБОЧНЫЕ С
АВТОМАТИЧЕСКИМ УПРАВЛЕНИЕМ
ЭЛЕКТРОФИЦИРОВАННЫЕ МОД. RETA
13</v>
      </c>
    </row>
    <row r="1066" ht="15.75" customHeight="1">
      <c r="A1066" s="1">
        <v>2.46353504E9</v>
      </c>
      <c r="B1066" s="2">
        <v>8.46694E9</v>
      </c>
      <c r="C1066" s="3" t="s">
        <v>1642</v>
      </c>
      <c r="D1066" s="3" t="s">
        <v>1640</v>
      </c>
      <c r="E1066" s="3" t="s">
        <v>1643</v>
      </c>
      <c r="F1066" s="3" t="s">
        <v>17</v>
      </c>
      <c r="G1066" s="3" t="s">
        <v>18</v>
      </c>
      <c r="H1066" s="1">
        <v>2.46353504E9</v>
      </c>
      <c r="I1066" s="1">
        <v>2.0</v>
      </c>
      <c r="J1066" s="1" t="s">
        <v>19</v>
      </c>
      <c r="K1066" s="2" t="s">
        <v>1029</v>
      </c>
      <c r="L1066" s="4">
        <v>2019.0</v>
      </c>
      <c r="M1066" s="5">
        <v>61.74</v>
      </c>
      <c r="N1066" s="6" t="str">
        <f t="shared" si="1"/>
        <v>2463535040</v>
      </c>
      <c r="O1066" s="8" t="s">
        <v>343</v>
      </c>
      <c r="P1066"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7" ht="15.75" customHeight="1">
      <c r="A1067" s="1">
        <v>2.46353504E9</v>
      </c>
      <c r="B1067" s="2">
        <v>8.46694E9</v>
      </c>
      <c r="C1067" s="3" t="s">
        <v>1642</v>
      </c>
      <c r="D1067" s="3" t="s">
        <v>1640</v>
      </c>
      <c r="E1067" s="3" t="s">
        <v>1643</v>
      </c>
      <c r="F1067" s="3" t="s">
        <v>17</v>
      </c>
      <c r="G1067" s="3" t="s">
        <v>18</v>
      </c>
      <c r="H1067" s="1">
        <v>2.46353504E9</v>
      </c>
      <c r="I1067" s="1">
        <v>1.0</v>
      </c>
      <c r="J1067" s="1" t="s">
        <v>19</v>
      </c>
      <c r="K1067" s="2" t="s">
        <v>20</v>
      </c>
      <c r="L1067" s="4">
        <v>2020.0</v>
      </c>
      <c r="M1067" s="5">
        <v>62.72</v>
      </c>
      <c r="N1067" s="6" t="str">
        <f t="shared" si="1"/>
        <v>2463535040</v>
      </c>
      <c r="O1067" s="8" t="s">
        <v>343</v>
      </c>
      <c r="P1067"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8" ht="15.75" customHeight="1">
      <c r="A1068" s="1">
        <v>2.46353504E9</v>
      </c>
      <c r="B1068" s="2">
        <v>8.46694E9</v>
      </c>
      <c r="C1068" s="3" t="s">
        <v>1642</v>
      </c>
      <c r="D1068" s="3" t="s">
        <v>1640</v>
      </c>
      <c r="E1068" s="3" t="s">
        <v>1645</v>
      </c>
      <c r="F1068" s="3" t="s">
        <v>17</v>
      </c>
      <c r="G1068" s="3" t="s">
        <v>18</v>
      </c>
      <c r="H1068" s="1">
        <v>2.46353504E9</v>
      </c>
      <c r="I1068" s="1">
        <v>1.0</v>
      </c>
      <c r="J1068" s="1" t="s">
        <v>19</v>
      </c>
      <c r="K1068" s="2" t="s">
        <v>20</v>
      </c>
      <c r="L1068" s="4">
        <v>2019.0</v>
      </c>
      <c r="M1068" s="5">
        <v>61.74</v>
      </c>
      <c r="N1068" s="6" t="str">
        <f t="shared" si="1"/>
        <v>2463535040</v>
      </c>
      <c r="O1068" s="8" t="s">
        <v>343</v>
      </c>
      <c r="P1068"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RETA 13</v>
      </c>
    </row>
    <row r="1069" ht="15.75" customHeight="1">
      <c r="A1069" s="1">
        <v>2.46353504E9</v>
      </c>
      <c r="B1069" s="2">
        <v>8.46694E9</v>
      </c>
      <c r="C1069" s="3" t="s">
        <v>1642</v>
      </c>
      <c r="D1069" s="3" t="s">
        <v>1640</v>
      </c>
      <c r="E1069" s="3" t="s">
        <v>1643</v>
      </c>
      <c r="F1069" s="3" t="s">
        <v>17</v>
      </c>
      <c r="G1069" s="3" t="s">
        <v>18</v>
      </c>
      <c r="H1069" s="1">
        <v>2.46353504E9</v>
      </c>
      <c r="I1069" s="1">
        <v>1.0</v>
      </c>
      <c r="J1069" s="1" t="s">
        <v>19</v>
      </c>
      <c r="K1069" s="2" t="s">
        <v>20</v>
      </c>
      <c r="L1069" s="4">
        <v>2019.0</v>
      </c>
      <c r="M1069" s="5">
        <v>61.74</v>
      </c>
      <c r="N1069" s="6" t="str">
        <f t="shared" si="1"/>
        <v>2463535040</v>
      </c>
      <c r="O1069" s="8" t="s">
        <v>343</v>
      </c>
      <c r="P1069"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0" ht="15.75" customHeight="1">
      <c r="A1070" s="1">
        <v>2.46353504E9</v>
      </c>
      <c r="B1070" s="2">
        <v>8.46694E9</v>
      </c>
      <c r="C1070" s="3" t="s">
        <v>1642</v>
      </c>
      <c r="D1070" s="3" t="s">
        <v>1640</v>
      </c>
      <c r="E1070" s="3" t="s">
        <v>1643</v>
      </c>
      <c r="F1070" s="3" t="s">
        <v>17</v>
      </c>
      <c r="G1070" s="3" t="s">
        <v>18</v>
      </c>
      <c r="H1070" s="1">
        <v>2.46353504E9</v>
      </c>
      <c r="I1070" s="1">
        <v>1.0</v>
      </c>
      <c r="J1070" s="1" t="s">
        <v>19</v>
      </c>
      <c r="K1070" s="2" t="s">
        <v>20</v>
      </c>
      <c r="L1070" s="4">
        <v>2020.0</v>
      </c>
      <c r="M1070" s="5">
        <v>62.72</v>
      </c>
      <c r="N1070" s="6" t="str">
        <f t="shared" si="1"/>
        <v>2463535040</v>
      </c>
      <c r="O1070" s="8" t="s">
        <v>343</v>
      </c>
      <c r="P1070"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1" ht="15.75" customHeight="1">
      <c r="A1071" s="1">
        <v>2.46353504E9</v>
      </c>
      <c r="B1071" s="2">
        <v>8.46694E9</v>
      </c>
      <c r="C1071" s="3" t="s">
        <v>1642</v>
      </c>
      <c r="D1071" s="3" t="s">
        <v>1640</v>
      </c>
      <c r="E1071" s="3" t="s">
        <v>1643</v>
      </c>
      <c r="F1071" s="3" t="s">
        <v>17</v>
      </c>
      <c r="G1071" s="3" t="s">
        <v>18</v>
      </c>
      <c r="H1071" s="1">
        <v>2.46353504E9</v>
      </c>
      <c r="I1071" s="1">
        <v>1.0</v>
      </c>
      <c r="J1071" s="1" t="s">
        <v>35</v>
      </c>
      <c r="K1071" s="2" t="s">
        <v>20</v>
      </c>
      <c r="L1071" s="4">
        <v>2021.0</v>
      </c>
      <c r="M1071" s="5">
        <v>75.11</v>
      </c>
      <c r="N1071" s="6" t="str">
        <f t="shared" si="1"/>
        <v>2463535040</v>
      </c>
      <c r="O1071" s="8" t="s">
        <v>343</v>
      </c>
      <c r="P1071"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2" ht="15.75" customHeight="1">
      <c r="A1072" s="1">
        <v>2.46353504E9</v>
      </c>
      <c r="B1072" s="2">
        <v>8.46694E9</v>
      </c>
      <c r="C1072" s="3" t="s">
        <v>1642</v>
      </c>
      <c r="D1072" s="3" t="s">
        <v>1640</v>
      </c>
      <c r="E1072" s="3" t="s">
        <v>1646</v>
      </c>
      <c r="F1072" s="3" t="s">
        <v>17</v>
      </c>
      <c r="G1072" s="3" t="s">
        <v>18</v>
      </c>
      <c r="H1072" s="1">
        <v>2.46353504E9</v>
      </c>
      <c r="I1072" s="1">
        <v>1.0</v>
      </c>
      <c r="J1072" s="1" t="s">
        <v>35</v>
      </c>
      <c r="K1072" s="2" t="s">
        <v>20</v>
      </c>
      <c r="L1072" s="4">
        <v>2021.0</v>
      </c>
      <c r="M1072" s="5">
        <v>62.72</v>
      </c>
      <c r="N1072" s="6" t="str">
        <f t="shared" si="1"/>
        <v>2463535040</v>
      </c>
      <c r="O1072" s="8" t="s">
        <v>343</v>
      </c>
      <c r="P1072"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RETA 13</v>
      </c>
    </row>
    <row r="1073" ht="15.75" customHeight="1">
      <c r="A1073" s="1">
        <v>2.46353505E9</v>
      </c>
      <c r="B1073" s="2">
        <v>8.46694E9</v>
      </c>
      <c r="C1073" s="3" t="s">
        <v>1647</v>
      </c>
      <c r="D1073" s="3" t="s">
        <v>1648</v>
      </c>
      <c r="E1073" s="3" t="s">
        <v>1649</v>
      </c>
      <c r="F1073" s="3" t="s">
        <v>17</v>
      </c>
      <c r="G1073" s="3" t="s">
        <v>18</v>
      </c>
      <c r="H1073" s="1">
        <v>2.46353505E9</v>
      </c>
      <c r="I1073" s="1">
        <v>5.0</v>
      </c>
      <c r="J1073" s="1" t="s">
        <v>19</v>
      </c>
      <c r="K1073" s="2" t="s">
        <v>20</v>
      </c>
      <c r="L1073" s="4">
        <v>2020.0</v>
      </c>
      <c r="M1073" s="5">
        <v>95.2</v>
      </c>
      <c r="N1073" s="6" t="str">
        <f t="shared" si="1"/>
        <v>2463535050</v>
      </c>
      <c r="O1073" s="8">
        <v>8.46694E9</v>
      </c>
      <c r="P1073" s="8" t="str">
        <f t="shared" si="2"/>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row>
    <row r="1074" ht="15.75" customHeight="1">
      <c r="A1074" s="2">
        <v>2.46360502E9</v>
      </c>
      <c r="B1074" s="2">
        <v>8.4831095E9</v>
      </c>
      <c r="C1074" s="3" t="s">
        <v>1650</v>
      </c>
      <c r="D1074" s="3" t="s">
        <v>1651</v>
      </c>
      <c r="E1074" s="3"/>
      <c r="F1074" s="3"/>
      <c r="G1074" s="3"/>
      <c r="H1074" s="2">
        <v>2.46360502E9</v>
      </c>
      <c r="I1074" s="2">
        <v>1.0</v>
      </c>
      <c r="J1074" s="1" t="s">
        <v>19</v>
      </c>
      <c r="K1074" s="2"/>
      <c r="L1074" s="4">
        <v>2020.0</v>
      </c>
      <c r="M1074" s="5">
        <v>129.84</v>
      </c>
      <c r="N1074" s="6" t="str">
        <f t="shared" si="1"/>
        <v>2463605020</v>
      </c>
      <c r="O1074" s="8" t="s">
        <v>1652</v>
      </c>
      <c r="P1074" s="8" t="str">
        <f t="shared" si="2"/>
        <v/>
      </c>
    </row>
    <row r="1075" ht="15.75" customHeight="1">
      <c r="A1075" s="1">
        <v>2.46360502E9</v>
      </c>
      <c r="B1075" s="2">
        <v>8.46694E9</v>
      </c>
      <c r="C1075" s="3" t="s">
        <v>1650</v>
      </c>
      <c r="D1075" s="3" t="s">
        <v>1651</v>
      </c>
      <c r="E1075" s="3" t="s">
        <v>1653</v>
      </c>
      <c r="F1075" s="3" t="s">
        <v>17</v>
      </c>
      <c r="G1075" s="3" t="s">
        <v>18</v>
      </c>
      <c r="H1075" s="1">
        <v>2.46360502E9</v>
      </c>
      <c r="I1075" s="1">
        <v>1.0</v>
      </c>
      <c r="J1075" s="1" t="s">
        <v>35</v>
      </c>
      <c r="K1075" s="2" t="s">
        <v>20</v>
      </c>
      <c r="L1075" s="4">
        <v>2021.0</v>
      </c>
      <c r="M1075" s="5">
        <v>288.75</v>
      </c>
      <c r="N1075" s="6" t="str">
        <f t="shared" si="1"/>
        <v>2463605020</v>
      </c>
      <c r="O1075" s="8" t="s">
        <v>1652</v>
      </c>
      <c r="P1075" s="8" t="str">
        <f t="shared" si="2"/>
        <v>РУКАВ ПРИЖИМНОГО РОЛИКА В СБОРЕ.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ПРАВИЛЬНО-ОТРЕЗНОЙ С АВТОМАТИЧЕСКИМ УПРАВЛЕНИЕМ ЭЛЕКТРОФИЦИРОВАННОЙ, МОДЕЛЬ RETA 12.</v>
      </c>
    </row>
    <row r="1076" ht="15.75" customHeight="1">
      <c r="A1076" s="2">
        <v>2.46360503E9</v>
      </c>
      <c r="B1076" s="2">
        <v>8.4831095E9</v>
      </c>
      <c r="C1076" s="3" t="s">
        <v>1654</v>
      </c>
      <c r="D1076" s="3" t="s">
        <v>1655</v>
      </c>
      <c r="E1076" s="3"/>
      <c r="F1076" s="3"/>
      <c r="G1076" s="3"/>
      <c r="H1076" s="2">
        <v>2.46360503E9</v>
      </c>
      <c r="I1076" s="2">
        <v>1.0</v>
      </c>
      <c r="J1076" s="1" t="s">
        <v>19</v>
      </c>
      <c r="K1076" s="2"/>
      <c r="L1076" s="4">
        <v>2020.0</v>
      </c>
      <c r="M1076" s="5">
        <v>140.29</v>
      </c>
      <c r="N1076" s="6" t="str">
        <f t="shared" si="1"/>
        <v>2463605030</v>
      </c>
      <c r="O1076" s="8" t="s">
        <v>1652</v>
      </c>
      <c r="P1076" s="8" t="str">
        <f t="shared" si="2"/>
        <v/>
      </c>
    </row>
    <row r="1077" ht="15.75" customHeight="1">
      <c r="A1077" s="1">
        <v>2.4636161E9</v>
      </c>
      <c r="B1077" s="2">
        <v>8.46694E9</v>
      </c>
      <c r="C1077" s="3" t="s">
        <v>1656</v>
      </c>
      <c r="D1077" s="3" t="s">
        <v>1657</v>
      </c>
      <c r="E1077" s="3" t="s">
        <v>1658</v>
      </c>
      <c r="F1077" s="3" t="s">
        <v>17</v>
      </c>
      <c r="G1077" s="3" t="s">
        <v>18</v>
      </c>
      <c r="H1077" s="1">
        <v>2.4636161E9</v>
      </c>
      <c r="I1077" s="1">
        <v>2.0</v>
      </c>
      <c r="J1077" s="1" t="s">
        <v>19</v>
      </c>
      <c r="K1077" s="2" t="s">
        <v>20</v>
      </c>
      <c r="L1077" s="4">
        <v>2018.0</v>
      </c>
      <c r="M1077" s="5">
        <v>100.5</v>
      </c>
      <c r="N1077" s="6" t="str">
        <f t="shared" si="1"/>
        <v>2463616100</v>
      </c>
      <c r="O1077" s="8">
        <v>8.46694E9</v>
      </c>
      <c r="P1077" s="8" t="str">
        <f t="shared" si="2"/>
        <v>РОЛИК ФИКСИРОВАНЫЙ В СБОРЕ, С НЕПОДВИЖНОЙ ФИКСАЦИЕЙ, ИСПОЛЬЗУЕТСЯ ДЛЯ ПРАВКИ АРМАТУРЫ, ДЛЯ ГИБОЧНОГО СТАНКА FORMULA 14.</v>
      </c>
    </row>
    <row r="1078" ht="15.75" customHeight="1">
      <c r="A1078" s="1">
        <v>2.4636161E9</v>
      </c>
      <c r="B1078" s="2">
        <v>8.46694E9</v>
      </c>
      <c r="C1078" s="3" t="s">
        <v>1656</v>
      </c>
      <c r="D1078" s="3" t="s">
        <v>1657</v>
      </c>
      <c r="E1078" s="3" t="s">
        <v>1658</v>
      </c>
      <c r="F1078" s="3" t="s">
        <v>17</v>
      </c>
      <c r="G1078" s="3" t="s">
        <v>18</v>
      </c>
      <c r="H1078" s="1">
        <v>2.4636161E9</v>
      </c>
      <c r="I1078" s="1">
        <v>1.0</v>
      </c>
      <c r="J1078" s="1" t="s">
        <v>19</v>
      </c>
      <c r="K1078" s="2" t="s">
        <v>20</v>
      </c>
      <c r="L1078" s="4">
        <v>2018.0</v>
      </c>
      <c r="M1078" s="5">
        <v>100.46</v>
      </c>
      <c r="N1078" s="6" t="str">
        <f t="shared" si="1"/>
        <v>2463616100</v>
      </c>
      <c r="O1078" s="8">
        <v>8.46694E9</v>
      </c>
      <c r="P1078" s="8" t="str">
        <f t="shared" si="2"/>
        <v>РОЛИК ФИКСИРОВАНЫЙ В СБОРЕ, С НЕПОДВИЖНОЙ ФИКСАЦИЕЙ, ИСПОЛЬЗУЕТСЯ ДЛЯ ПРАВКИ АРМАТУРЫ, ДЛЯ ГИБОЧНОГО СТАНКА FORMULA 14.</v>
      </c>
    </row>
    <row r="1079" ht="15.75" customHeight="1">
      <c r="A1079" s="1">
        <v>2.4636161E9</v>
      </c>
      <c r="B1079" s="2">
        <v>8.46694E9</v>
      </c>
      <c r="C1079" s="3" t="s">
        <v>1656</v>
      </c>
      <c r="D1079" s="3" t="s">
        <v>1657</v>
      </c>
      <c r="E1079" s="3" t="s">
        <v>1659</v>
      </c>
      <c r="F1079" s="3" t="s">
        <v>17</v>
      </c>
      <c r="G1079" s="3" t="s">
        <v>18</v>
      </c>
      <c r="H1079" s="1">
        <v>2.4636161E9</v>
      </c>
      <c r="I1079" s="1">
        <v>2.0</v>
      </c>
      <c r="J1079" s="1" t="s">
        <v>19</v>
      </c>
      <c r="K1079" s="2" t="s">
        <v>20</v>
      </c>
      <c r="L1079" s="4">
        <v>2019.0</v>
      </c>
      <c r="M1079" s="5">
        <v>117.25</v>
      </c>
      <c r="N1079" s="6" t="str">
        <f t="shared" si="1"/>
        <v>2463616100</v>
      </c>
      <c r="O1079" s="8">
        <v>8.46694E9</v>
      </c>
      <c r="P1079" s="8" t="str">
        <f t="shared" si="2"/>
        <v>РОЛИК ФИКСИРОВАНЫЙ В СБОРЕ, С НЕПОДВИЖНОЙ ФИКСАЦИЕЙ, ИСПОЛЬЗУЕТСЯ ДЛЯ ПРАВКИ АРМАТУРЫ, ДЛЯ ГИБОЧНОГО СТАНКА FORMULA 14. РАЗМЕР ОТСУТСТВУЕТ</v>
      </c>
    </row>
    <row r="1080" ht="15.75" customHeight="1">
      <c r="A1080" s="1">
        <v>2.46361611E9</v>
      </c>
      <c r="B1080" s="2">
        <v>8.46694E9</v>
      </c>
      <c r="C1080" s="3" t="s">
        <v>1660</v>
      </c>
      <c r="D1080" s="3" t="s">
        <v>1661</v>
      </c>
      <c r="E1080" s="3" t="s">
        <v>1662</v>
      </c>
      <c r="F1080" s="3" t="s">
        <v>17</v>
      </c>
      <c r="G1080" s="3" t="s">
        <v>18</v>
      </c>
      <c r="H1080" s="1">
        <v>2.46361611E9</v>
      </c>
      <c r="I1080" s="1">
        <v>3.0</v>
      </c>
      <c r="J1080" s="1" t="s">
        <v>19</v>
      </c>
      <c r="K1080" s="2" t="s">
        <v>20</v>
      </c>
      <c r="L1080" s="4">
        <v>2017.0</v>
      </c>
      <c r="M1080" s="5">
        <v>104.7767</v>
      </c>
      <c r="N1080" s="6" t="str">
        <f t="shared" si="1"/>
        <v>2463616110</v>
      </c>
      <c r="O1080" s="8">
        <v>8.46694E9</v>
      </c>
      <c r="P1080" s="8" t="str">
        <f t="shared" si="2"/>
        <v>РОЛИК ФИКСИРОВАНЫЙ L90 В СБОРЕ, С НЕПОДВИЖНОЙ ФИКСАЦИЕЙ, ИСПОЛЬЗУЕТСЯ ДЛЯ ПРАВКИ АРМАТУРЫ, ДЛЯ ГИБОЧНОГО СТАНКА FORMULA 14.</v>
      </c>
    </row>
    <row r="1081" ht="15.75" customHeight="1">
      <c r="A1081" s="1">
        <v>2.46361611E9</v>
      </c>
      <c r="B1081" s="2">
        <v>8.46694E9</v>
      </c>
      <c r="C1081" s="3" t="s">
        <v>1660</v>
      </c>
      <c r="D1081" s="3" t="s">
        <v>1661</v>
      </c>
      <c r="E1081" s="3" t="s">
        <v>1663</v>
      </c>
      <c r="F1081" s="3" t="s">
        <v>17</v>
      </c>
      <c r="G1081" s="3" t="s">
        <v>18</v>
      </c>
      <c r="H1081" s="1">
        <v>2.46361611E9</v>
      </c>
      <c r="I1081" s="1">
        <v>8.0</v>
      </c>
      <c r="J1081" s="1" t="s">
        <v>19</v>
      </c>
      <c r="K1081" s="2" t="s">
        <v>20</v>
      </c>
      <c r="L1081" s="4">
        <v>2018.0</v>
      </c>
      <c r="M1081" s="5">
        <v>104.7775</v>
      </c>
      <c r="N1081" s="6" t="str">
        <f t="shared" si="1"/>
        <v>2463616110</v>
      </c>
      <c r="O1081" s="8">
        <v>8.46694E9</v>
      </c>
      <c r="P1081" s="8" t="str">
        <f t="shared" si="2"/>
        <v>РОЛИК ФИКСИРОВАНЫЙ L90 В
СБОРЕ, С НЕПОДВИЖНОЙ
ФИКСАЦИЕЙ, ИСПОЛЬЗУЕТСЯ ДЛЯ
ПРАВКИ АРМАТУРЫ, ДЛЯ
ГИБОЧНОГО СТАНКА FORMULA 14</v>
      </c>
    </row>
    <row r="1082" ht="15.75" customHeight="1">
      <c r="A1082" s="1">
        <v>2.46361615E9</v>
      </c>
      <c r="B1082" s="2">
        <v>8.501510001E9</v>
      </c>
      <c r="C1082" s="3" t="s">
        <v>1664</v>
      </c>
      <c r="D1082" s="3" t="s">
        <v>1665</v>
      </c>
      <c r="E1082" s="3" t="s">
        <v>1666</v>
      </c>
      <c r="F1082" s="3" t="s">
        <v>17</v>
      </c>
      <c r="G1082" s="3" t="s">
        <v>18</v>
      </c>
      <c r="H1082" s="1">
        <v>2.46361615E9</v>
      </c>
      <c r="I1082" s="1">
        <v>1.0</v>
      </c>
      <c r="J1082" s="1" t="s">
        <v>19</v>
      </c>
      <c r="K1082" s="2" t="s">
        <v>20</v>
      </c>
      <c r="L1082" s="4">
        <v>2017.0</v>
      </c>
      <c r="M1082" s="5">
        <v>577.8</v>
      </c>
      <c r="N1082" s="6" t="str">
        <f t="shared" si="1"/>
        <v>2463616150</v>
      </c>
      <c r="O1082" s="8">
        <v>8.501510001E9</v>
      </c>
      <c r="P1082" s="8" t="str">
        <f t="shared" si="2"/>
        <v>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v>
      </c>
    </row>
    <row r="1083" ht="15.75" customHeight="1">
      <c r="A1083" s="1">
        <v>2.46361615E9</v>
      </c>
      <c r="B1083" s="2">
        <v>8.501510001E9</v>
      </c>
      <c r="C1083" s="3" t="s">
        <v>1664</v>
      </c>
      <c r="D1083" s="3" t="s">
        <v>1665</v>
      </c>
      <c r="E1083" s="3" t="s">
        <v>1667</v>
      </c>
      <c r="F1083" s="3" t="s">
        <v>1668</v>
      </c>
      <c r="G1083" s="3" t="s">
        <v>1669</v>
      </c>
      <c r="H1083" s="1">
        <v>2.46361615E9</v>
      </c>
      <c r="I1083" s="1">
        <v>1.0</v>
      </c>
      <c r="J1083" s="1" t="s">
        <v>19</v>
      </c>
      <c r="K1083" s="2" t="s">
        <v>20</v>
      </c>
      <c r="L1083" s="4">
        <v>2017.0</v>
      </c>
      <c r="M1083" s="5">
        <v>577.8</v>
      </c>
      <c r="N1083" s="6" t="str">
        <f t="shared" si="1"/>
        <v>2463616150</v>
      </c>
      <c r="O1083" s="8">
        <v>8.501510001E9</v>
      </c>
      <c r="P1083" s="8" t="str">
        <f t="shared" si="2"/>
        <v>МОТОР-РЕДУКТОР ПЕРЕМЕННОГО ТОКА NMRV, 3-Х ФАЗНЫЙ , АСИНХРОННЫЙ, МОЩНОСТЬ 0.37 КВТ (370ВТ), ВЫСОТА ОСИ ВРАЩЕНИЯ 43.5 ММ, ПЕРЕДАТОЧНОЕ ОТНОШЕНИЕ 50, 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row>
    <row r="1084" ht="15.75" customHeight="1">
      <c r="A1084" s="1">
        <v>2.46361617E9</v>
      </c>
      <c r="B1084" s="2">
        <v>8.46694E9</v>
      </c>
      <c r="C1084" s="3" t="s">
        <v>1670</v>
      </c>
      <c r="D1084" s="3" t="s">
        <v>1671</v>
      </c>
      <c r="E1084" s="3" t="s">
        <v>1672</v>
      </c>
      <c r="F1084" s="3" t="s">
        <v>17</v>
      </c>
      <c r="G1084" s="3" t="s">
        <v>18</v>
      </c>
      <c r="H1084" s="1">
        <v>2.46361617E9</v>
      </c>
      <c r="I1084" s="1">
        <v>1.0</v>
      </c>
      <c r="J1084" s="1" t="s">
        <v>19</v>
      </c>
      <c r="K1084" s="2" t="s">
        <v>20</v>
      </c>
      <c r="L1084" s="4">
        <v>2018.0</v>
      </c>
      <c r="M1084" s="5">
        <v>376.2</v>
      </c>
      <c r="N1084" s="6" t="str">
        <f t="shared" si="1"/>
        <v>2463616170</v>
      </c>
      <c r="O1084" s="8">
        <v>8.46694E9</v>
      </c>
      <c r="P1084" s="8" t="str">
        <f t="shared" si="2"/>
        <v>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v>
      </c>
    </row>
    <row r="1085" ht="15.75" customHeight="1">
      <c r="A1085" s="1">
        <v>2.46361618E9</v>
      </c>
      <c r="B1085" s="2">
        <v>8.46694E9</v>
      </c>
      <c r="C1085" s="3" t="s">
        <v>1673</v>
      </c>
      <c r="D1085" s="3" t="s">
        <v>1674</v>
      </c>
      <c r="E1085" s="3" t="s">
        <v>1675</v>
      </c>
      <c r="F1085" s="3" t="s">
        <v>17</v>
      </c>
      <c r="G1085" s="3" t="s">
        <v>18</v>
      </c>
      <c r="H1085" s="1">
        <v>2.46361618E9</v>
      </c>
      <c r="I1085" s="1">
        <v>1.0</v>
      </c>
      <c r="J1085" s="1" t="s">
        <v>19</v>
      </c>
      <c r="K1085" s="2" t="s">
        <v>20</v>
      </c>
      <c r="L1085" s="4">
        <v>2017.0</v>
      </c>
      <c r="M1085" s="5">
        <v>108.15</v>
      </c>
      <c r="N1085" s="6" t="str">
        <f t="shared" si="1"/>
        <v>2463616180</v>
      </c>
      <c r="O1085" s="8">
        <v>8.46694E9</v>
      </c>
      <c r="P1085" s="8" t="str">
        <f t="shared" si="2"/>
        <v>РОЛИК ФИКСИРОВАНЫЙ В СБОРЕ, ИСПОЛЬЗУЕТСЯ ДЛЯ ПРАВКИ АРМАТУРЫ, ДЛЯ ГИБОЧНОГО СТАНКА FORMULA 14.</v>
      </c>
    </row>
    <row r="1086" ht="15.75" customHeight="1">
      <c r="A1086" s="1">
        <v>2.46363612E9</v>
      </c>
      <c r="B1086" s="2">
        <v>8.46694E9</v>
      </c>
      <c r="C1086" s="3" t="s">
        <v>1676</v>
      </c>
      <c r="D1086" s="3" t="s">
        <v>1677</v>
      </c>
      <c r="E1086" s="3" t="s">
        <v>1678</v>
      </c>
      <c r="F1086" s="3" t="s">
        <v>17</v>
      </c>
      <c r="G1086" s="3" t="s">
        <v>18</v>
      </c>
      <c r="H1086" s="1">
        <v>2.46363612E9</v>
      </c>
      <c r="I1086" s="1">
        <v>6.0</v>
      </c>
      <c r="J1086" s="1" t="s">
        <v>19</v>
      </c>
      <c r="K1086" s="2" t="s">
        <v>20</v>
      </c>
      <c r="L1086" s="4">
        <v>2020.0</v>
      </c>
      <c r="M1086" s="5">
        <v>143.78</v>
      </c>
      <c r="N1086" s="6" t="str">
        <f t="shared" si="1"/>
        <v>2463636120</v>
      </c>
      <c r="O1086" s="8">
        <v>8.46694E9</v>
      </c>
      <c r="P1086"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87" ht="15.75" customHeight="1">
      <c r="A1087" s="1">
        <v>2.46363612E9</v>
      </c>
      <c r="B1087" s="2">
        <v>8.46694E9</v>
      </c>
      <c r="C1087" s="3" t="s">
        <v>1679</v>
      </c>
      <c r="D1087" s="3" t="s">
        <v>1677</v>
      </c>
      <c r="E1087" s="3" t="s">
        <v>1680</v>
      </c>
      <c r="F1087" s="3" t="s">
        <v>17</v>
      </c>
      <c r="G1087" s="3" t="s">
        <v>18</v>
      </c>
      <c r="H1087" s="1">
        <v>2.46363612E9</v>
      </c>
      <c r="I1087" s="1">
        <v>7.0</v>
      </c>
      <c r="J1087" s="1" t="s">
        <v>19</v>
      </c>
      <c r="K1087" s="2" t="s">
        <v>20</v>
      </c>
      <c r="L1087" s="4">
        <v>2017.0</v>
      </c>
      <c r="M1087" s="5">
        <v>101.0943</v>
      </c>
      <c r="N1087" s="6" t="str">
        <f t="shared" si="1"/>
        <v>2463636120</v>
      </c>
      <c r="O1087" s="8">
        <v>8.46694E9</v>
      </c>
      <c r="P1087"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 ДЛЯ ГИБОЧНОГО СТАНКА FORMULA 14</v>
      </c>
    </row>
    <row r="1088" ht="15.75" customHeight="1">
      <c r="A1088" s="1">
        <v>2.46363612E9</v>
      </c>
      <c r="B1088" s="2">
        <v>8.46694E9</v>
      </c>
      <c r="C1088" s="3" t="s">
        <v>1679</v>
      </c>
      <c r="D1088" s="3" t="s">
        <v>1677</v>
      </c>
      <c r="E1088" s="3" t="s">
        <v>1678</v>
      </c>
      <c r="F1088" s="3" t="s">
        <v>17</v>
      </c>
      <c r="G1088" s="3" t="s">
        <v>18</v>
      </c>
      <c r="H1088" s="1">
        <v>2.46363612E9</v>
      </c>
      <c r="I1088" s="1">
        <v>3.0</v>
      </c>
      <c r="J1088" s="1" t="s">
        <v>19</v>
      </c>
      <c r="K1088" s="2" t="s">
        <v>20</v>
      </c>
      <c r="L1088" s="4">
        <v>2017.0</v>
      </c>
      <c r="M1088" s="5">
        <v>101.0933</v>
      </c>
      <c r="N1088" s="6" t="str">
        <f t="shared" si="1"/>
        <v>2463636120</v>
      </c>
      <c r="O1088" s="8">
        <v>8.46694E9</v>
      </c>
      <c r="P1088"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89" ht="15.75" customHeight="1">
      <c r="A1089" s="1">
        <v>2.46363612E9</v>
      </c>
      <c r="B1089" s="2">
        <v>8.46694E9</v>
      </c>
      <c r="C1089" s="3" t="s">
        <v>1679</v>
      </c>
      <c r="D1089" s="3" t="s">
        <v>1677</v>
      </c>
      <c r="E1089" s="3" t="s">
        <v>1681</v>
      </c>
      <c r="F1089" s="3" t="s">
        <v>17</v>
      </c>
      <c r="G1089" s="3" t="s">
        <v>18</v>
      </c>
      <c r="H1089" s="1">
        <v>2.46363612E9</v>
      </c>
      <c r="I1089" s="1">
        <v>4.0</v>
      </c>
      <c r="J1089" s="1" t="s">
        <v>19</v>
      </c>
      <c r="K1089" s="2" t="s">
        <v>20</v>
      </c>
      <c r="L1089" s="4">
        <v>2019.0</v>
      </c>
      <c r="M1089" s="5">
        <v>143.78</v>
      </c>
      <c r="N1089" s="6" t="str">
        <f t="shared" si="1"/>
        <v>2463636120</v>
      </c>
      <c r="O1089" s="8">
        <v>8.46694E9</v>
      </c>
      <c r="P1089"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 РАЗМЕР ОТСУТСТВУЕТ</v>
      </c>
    </row>
    <row r="1090" ht="15.75" customHeight="1">
      <c r="A1090" s="1">
        <v>2.46363612E9</v>
      </c>
      <c r="B1090" s="2">
        <v>8.46694E9</v>
      </c>
      <c r="C1090" s="3" t="s">
        <v>1679</v>
      </c>
      <c r="D1090" s="3" t="s">
        <v>1677</v>
      </c>
      <c r="E1090" s="3" t="s">
        <v>1678</v>
      </c>
      <c r="F1090" s="3" t="s">
        <v>17</v>
      </c>
      <c r="G1090" s="3" t="s">
        <v>18</v>
      </c>
      <c r="H1090" s="1">
        <v>2.46363612E9</v>
      </c>
      <c r="I1090" s="1">
        <v>2.0</v>
      </c>
      <c r="J1090" s="1" t="s">
        <v>19</v>
      </c>
      <c r="K1090" s="2" t="s">
        <v>20</v>
      </c>
      <c r="L1090" s="4">
        <v>2018.0</v>
      </c>
      <c r="M1090" s="5">
        <v>123.24</v>
      </c>
      <c r="N1090" s="6" t="str">
        <f t="shared" si="1"/>
        <v>2463636120</v>
      </c>
      <c r="O1090" s="8">
        <v>8.46694E9</v>
      </c>
      <c r="P1090"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1" ht="15.75" customHeight="1">
      <c r="A1091" s="1">
        <v>2.46363613E9</v>
      </c>
      <c r="B1091" s="2">
        <v>8.46694E9</v>
      </c>
      <c r="C1091" s="3" t="s">
        <v>1682</v>
      </c>
      <c r="D1091" s="3" t="s">
        <v>1683</v>
      </c>
      <c r="E1091" s="3" t="s">
        <v>1684</v>
      </c>
      <c r="F1091" s="3" t="s">
        <v>17</v>
      </c>
      <c r="G1091" s="3" t="s">
        <v>18</v>
      </c>
      <c r="H1091" s="1">
        <v>2.46363613E9</v>
      </c>
      <c r="I1091" s="1">
        <v>1.0</v>
      </c>
      <c r="J1091" s="1" t="s">
        <v>19</v>
      </c>
      <c r="K1091" s="2" t="s">
        <v>20</v>
      </c>
      <c r="L1091" s="4">
        <v>2020.0</v>
      </c>
      <c r="M1091" s="5">
        <v>142.45</v>
      </c>
      <c r="N1091" s="6" t="str">
        <f t="shared" si="1"/>
        <v>2463636130</v>
      </c>
      <c r="O1091" s="8">
        <v>8.46694E9</v>
      </c>
      <c r="P1091"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2" ht="15.75" customHeight="1">
      <c r="A1092" s="1">
        <v>2.46363613E9</v>
      </c>
      <c r="B1092" s="2">
        <v>8.46694E9</v>
      </c>
      <c r="C1092" s="3" t="s">
        <v>1685</v>
      </c>
      <c r="D1092" s="3" t="s">
        <v>1683</v>
      </c>
      <c r="E1092" s="3" t="s">
        <v>1686</v>
      </c>
      <c r="F1092" s="3" t="s">
        <v>17</v>
      </c>
      <c r="G1092" s="3" t="s">
        <v>18</v>
      </c>
      <c r="H1092" s="1">
        <v>2.46363613E9</v>
      </c>
      <c r="I1092" s="1">
        <v>1.0</v>
      </c>
      <c r="J1092" s="1" t="s">
        <v>19</v>
      </c>
      <c r="K1092" s="2" t="s">
        <v>20</v>
      </c>
      <c r="L1092" s="4">
        <v>2017.0</v>
      </c>
      <c r="M1092" s="5">
        <v>137.4</v>
      </c>
      <c r="N1092" s="6" t="str">
        <f t="shared" si="1"/>
        <v>2463636130</v>
      </c>
      <c r="O1092" s="8">
        <v>8.46694E9</v>
      </c>
      <c r="P1092"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 ДЛЯ ГИБОЧНОГО СТАНКА FORMULA 14</v>
      </c>
    </row>
    <row r="1093" ht="15.75" customHeight="1">
      <c r="A1093" s="1">
        <v>2.46363613E9</v>
      </c>
      <c r="B1093" s="2">
        <v>8.46694E9</v>
      </c>
      <c r="C1093" s="3" t="s">
        <v>1685</v>
      </c>
      <c r="D1093" s="3" t="s">
        <v>1683</v>
      </c>
      <c r="E1093" s="3" t="s">
        <v>1684</v>
      </c>
      <c r="F1093" s="3" t="s">
        <v>17</v>
      </c>
      <c r="G1093" s="3" t="s">
        <v>18</v>
      </c>
      <c r="H1093" s="1">
        <v>2.46363613E9</v>
      </c>
      <c r="I1093" s="1">
        <v>1.0</v>
      </c>
      <c r="J1093" s="1" t="s">
        <v>19</v>
      </c>
      <c r="K1093" s="2" t="s">
        <v>20</v>
      </c>
      <c r="L1093" s="4">
        <v>2017.0</v>
      </c>
      <c r="M1093" s="5">
        <v>137.4</v>
      </c>
      <c r="N1093" s="6" t="str">
        <f t="shared" si="1"/>
        <v>2463636130</v>
      </c>
      <c r="O1093" s="8">
        <v>8.46694E9</v>
      </c>
      <c r="P1093"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4" ht="15.75" customHeight="1">
      <c r="A1094" s="1">
        <v>2.46363615E9</v>
      </c>
      <c r="B1094" s="2">
        <v>8.46694E9</v>
      </c>
      <c r="C1094" s="3" t="s">
        <v>1687</v>
      </c>
      <c r="D1094" s="3" t="s">
        <v>1688</v>
      </c>
      <c r="E1094" s="3" t="s">
        <v>1689</v>
      </c>
      <c r="F1094" s="3" t="s">
        <v>17</v>
      </c>
      <c r="G1094" s="3" t="s">
        <v>18</v>
      </c>
      <c r="H1094" s="1">
        <v>2.46363615E9</v>
      </c>
      <c r="I1094" s="1">
        <v>2.0</v>
      </c>
      <c r="J1094" s="1" t="s">
        <v>19</v>
      </c>
      <c r="K1094" s="2" t="s">
        <v>20</v>
      </c>
      <c r="L1094" s="4">
        <v>2020.0</v>
      </c>
      <c r="M1094" s="5">
        <v>161.7</v>
      </c>
      <c r="N1094" s="6" t="str">
        <f t="shared" si="1"/>
        <v>2463636150</v>
      </c>
      <c r="O1094" s="8">
        <v>8.46694E9</v>
      </c>
      <c r="P1094" s="8" t="str">
        <f t="shared" si="2"/>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row>
    <row r="1095" ht="15.75" customHeight="1">
      <c r="A1095" s="1">
        <v>2.46363615E9</v>
      </c>
      <c r="B1095" s="2">
        <v>8.46694E9</v>
      </c>
      <c r="C1095" s="3" t="s">
        <v>1690</v>
      </c>
      <c r="D1095" s="3" t="s">
        <v>1688</v>
      </c>
      <c r="E1095" s="3" t="s">
        <v>1689</v>
      </c>
      <c r="F1095" s="3" t="s">
        <v>17</v>
      </c>
      <c r="G1095" s="3" t="s">
        <v>18</v>
      </c>
      <c r="H1095" s="1">
        <v>2.46363615E9</v>
      </c>
      <c r="I1095" s="1">
        <v>1.0</v>
      </c>
      <c r="J1095" s="1" t="s">
        <v>19</v>
      </c>
      <c r="K1095" s="2" t="s">
        <v>20</v>
      </c>
      <c r="L1095" s="4">
        <v>2017.0</v>
      </c>
      <c r="M1095" s="5">
        <v>138.6</v>
      </c>
      <c r="N1095" s="6" t="str">
        <f t="shared" si="1"/>
        <v>2463636150</v>
      </c>
      <c r="O1095" s="8">
        <v>8.46694E9</v>
      </c>
      <c r="P1095" s="8" t="str">
        <f t="shared" si="2"/>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row>
    <row r="1096" ht="15.75" customHeight="1">
      <c r="A1096" s="1">
        <v>2.46363619E9</v>
      </c>
      <c r="B1096" s="2">
        <v>8.46694E9</v>
      </c>
      <c r="C1096" s="3" t="s">
        <v>1691</v>
      </c>
      <c r="D1096" s="3" t="s">
        <v>1692</v>
      </c>
      <c r="E1096" s="3" t="s">
        <v>1693</v>
      </c>
      <c r="F1096" s="3" t="s">
        <v>17</v>
      </c>
      <c r="G1096" s="3" t="s">
        <v>18</v>
      </c>
      <c r="H1096" s="1">
        <v>2.46363619E9</v>
      </c>
      <c r="I1096" s="1">
        <v>2.0</v>
      </c>
      <c r="J1096" s="1" t="s">
        <v>19</v>
      </c>
      <c r="K1096" s="2" t="s">
        <v>20</v>
      </c>
      <c r="L1096" s="4">
        <v>2020.0</v>
      </c>
      <c r="M1096" s="5">
        <v>145.81</v>
      </c>
      <c r="N1096" s="6" t="str">
        <f t="shared" si="1"/>
        <v>2463636190</v>
      </c>
      <c r="O1096" s="8">
        <v>8.46694E9</v>
      </c>
      <c r="P1096" s="8" t="str">
        <f t="shared" si="2"/>
        <v>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v>
      </c>
    </row>
    <row r="1097" ht="15.75" customHeight="1">
      <c r="A1097" s="1">
        <v>2.46363625E9</v>
      </c>
      <c r="B1097" s="2">
        <v>8.46694E9</v>
      </c>
      <c r="C1097" s="3" t="s">
        <v>1694</v>
      </c>
      <c r="D1097" s="3" t="s">
        <v>1695</v>
      </c>
      <c r="E1097" s="3" t="s">
        <v>1696</v>
      </c>
      <c r="F1097" s="3" t="s">
        <v>553</v>
      </c>
      <c r="G1097" s="3" t="s">
        <v>18</v>
      </c>
      <c r="H1097" s="1">
        <v>2.46363625E9</v>
      </c>
      <c r="I1097" s="1">
        <v>1.0</v>
      </c>
      <c r="J1097" s="1" t="s">
        <v>19</v>
      </c>
      <c r="K1097" s="2" t="s">
        <v>20</v>
      </c>
      <c r="L1097" s="4">
        <v>2019.0</v>
      </c>
      <c r="M1097" s="5">
        <v>438.9</v>
      </c>
      <c r="N1097" s="6" t="str">
        <f t="shared" si="1"/>
        <v>2463636250</v>
      </c>
      <c r="O1097" s="8">
        <v>8.46694E9</v>
      </c>
      <c r="P1097" s="8" t="str">
        <f t="shared" si="2"/>
        <v>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v>
      </c>
    </row>
    <row r="1098" ht="15.75" customHeight="1">
      <c r="A1098" s="1">
        <v>2.46503503E9</v>
      </c>
      <c r="B1098" s="2">
        <v>8.46694E9</v>
      </c>
      <c r="C1098" s="3" t="s">
        <v>1697</v>
      </c>
      <c r="D1098" s="3" t="s">
        <v>1698</v>
      </c>
      <c r="E1098" s="3" t="s">
        <v>1699</v>
      </c>
      <c r="F1098" s="3" t="s">
        <v>17</v>
      </c>
      <c r="G1098" s="3" t="s">
        <v>18</v>
      </c>
      <c r="H1098" s="1">
        <v>2.46503503E9</v>
      </c>
      <c r="I1098" s="1">
        <v>1.0</v>
      </c>
      <c r="J1098" s="1" t="s">
        <v>19</v>
      </c>
      <c r="K1098" s="2" t="s">
        <v>20</v>
      </c>
      <c r="L1098" s="4">
        <v>2021.0</v>
      </c>
      <c r="M1098" s="5">
        <v>309.13</v>
      </c>
      <c r="N1098" s="6" t="str">
        <f t="shared" si="1"/>
        <v>2465035030</v>
      </c>
      <c r="O1098" s="8">
        <v>8.46694E9</v>
      </c>
      <c r="P1098" s="8" t="str">
        <f t="shared" si="2"/>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ВНУТРЕННЕГО КАНАЛА И КАНАЛ С ПРЯМОУГОЛЬНЫМ ПРОФИЛЕМ. ЗА СЧЕТ СМЕЩЕНИЯ РОЛИКА, АРМАТУРЕ ПЕРЕДАЕТСЯ УСИЛИЕ, КОТОРОЕ ПОЗВОЛЯЕТ УПРАВЛЯТЬ УГЛОМ НАКЛОНА АРМАТУРЫ К ПЛОСКОСТИ СТАНКА.</v>
      </c>
    </row>
    <row r="1099" ht="15.75" customHeight="1">
      <c r="A1099" s="1">
        <v>2.46503504E9</v>
      </c>
      <c r="B1099" s="2">
        <v>8.46694E9</v>
      </c>
      <c r="C1099" s="3" t="s">
        <v>1700</v>
      </c>
      <c r="D1099" s="3" t="s">
        <v>1701</v>
      </c>
      <c r="E1099" s="3" t="s">
        <v>1702</v>
      </c>
      <c r="F1099" s="3" t="s">
        <v>17</v>
      </c>
      <c r="G1099" s="3" t="s">
        <v>18</v>
      </c>
      <c r="H1099" s="1">
        <v>2.46503504E9</v>
      </c>
      <c r="I1099" s="1">
        <v>1.0</v>
      </c>
      <c r="J1099" s="1" t="s">
        <v>19</v>
      </c>
      <c r="K1099" s="2" t="s">
        <v>20</v>
      </c>
      <c r="L1099" s="4">
        <v>2021.0</v>
      </c>
      <c r="M1099" s="5">
        <v>326.07</v>
      </c>
      <c r="N1099" s="6" t="str">
        <f t="shared" si="1"/>
        <v>2465035040</v>
      </c>
      <c r="O1099" s="8">
        <v>8.46694E9</v>
      </c>
      <c r="P1099" s="8" t="str">
        <f t="shared" si="2"/>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v>
      </c>
    </row>
    <row r="1100" ht="15.75" customHeight="1">
      <c r="A1100" s="1">
        <v>2.46508009E9</v>
      </c>
      <c r="B1100" s="2">
        <v>8.5389091E9</v>
      </c>
      <c r="C1100" s="3"/>
      <c r="D1100" s="3"/>
      <c r="E1100" s="3" t="s">
        <v>1703</v>
      </c>
      <c r="F1100" s="3" t="s">
        <v>553</v>
      </c>
      <c r="G1100" s="3" t="s">
        <v>18</v>
      </c>
      <c r="H1100" s="1">
        <v>2.46508009E9</v>
      </c>
      <c r="I1100" s="1">
        <v>1.0</v>
      </c>
      <c r="J1100" s="1" t="s">
        <v>35</v>
      </c>
      <c r="K1100" s="2" t="s">
        <v>20</v>
      </c>
      <c r="L1100" s="4">
        <v>2021.0</v>
      </c>
      <c r="M1100" s="5">
        <v>640.0</v>
      </c>
      <c r="N1100" s="6" t="str">
        <f t="shared" si="1"/>
        <v>2465080090</v>
      </c>
      <c r="O1100" s="8">
        <v>8.5389091E9</v>
      </c>
      <c r="P1100" s="8" t="str">
        <f t="shared" si="2"/>
        <v>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v>
      </c>
    </row>
    <row r="1101" ht="15.75" customHeight="1">
      <c r="A1101" s="1">
        <v>2.466010011E9</v>
      </c>
      <c r="B1101" s="2">
        <v>8.205598099E9</v>
      </c>
      <c r="C1101" s="3" t="s">
        <v>1704</v>
      </c>
      <c r="D1101" s="3" t="s">
        <v>1705</v>
      </c>
      <c r="E1101" s="3" t="s">
        <v>1706</v>
      </c>
      <c r="F1101" s="3" t="s">
        <v>17</v>
      </c>
      <c r="G1101" s="3" t="s">
        <v>18</v>
      </c>
      <c r="H1101" s="1">
        <v>2.466010011E9</v>
      </c>
      <c r="I1101" s="1">
        <v>2.0</v>
      </c>
      <c r="J1101" s="1" t="s">
        <v>19</v>
      </c>
      <c r="K1101" s="2" t="s">
        <v>20</v>
      </c>
      <c r="L1101" s="4">
        <v>2018.0</v>
      </c>
      <c r="M1101" s="5">
        <v>30.8</v>
      </c>
      <c r="N1101" s="6" t="str">
        <f t="shared" si="1"/>
        <v>2466010011</v>
      </c>
      <c r="O1101" s="8" t="s">
        <v>1707</v>
      </c>
      <c r="P1101"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row>
    <row r="1102" ht="15.75" customHeight="1">
      <c r="A1102" s="1">
        <v>2.466010011E9</v>
      </c>
      <c r="B1102" s="2">
        <v>8.46694E9</v>
      </c>
      <c r="C1102" s="3" t="s">
        <v>1704</v>
      </c>
      <c r="D1102" s="3" t="s">
        <v>1705</v>
      </c>
      <c r="E1102" s="3" t="s">
        <v>1708</v>
      </c>
      <c r="F1102" s="3" t="s">
        <v>17</v>
      </c>
      <c r="G1102" s="3" t="s">
        <v>18</v>
      </c>
      <c r="H1102" s="1">
        <v>2.466010011E9</v>
      </c>
      <c r="I1102" s="1">
        <v>1.0</v>
      </c>
      <c r="J1102" s="1" t="s">
        <v>19</v>
      </c>
      <c r="K1102" s="2" t="s">
        <v>20</v>
      </c>
      <c r="L1102" s="4">
        <v>2017.0</v>
      </c>
      <c r="M1102" s="5">
        <v>34.46</v>
      </c>
      <c r="N1102" s="6" t="str">
        <f t="shared" si="1"/>
        <v>2466010011</v>
      </c>
      <c r="O1102" s="8" t="s">
        <v>1707</v>
      </c>
      <c r="P1102" s="8" t="str">
        <f t="shared" si="2"/>
        <v>МЕХАНИЗМ ВЫТАЛКИВАНИЯ ОПРАВКИ ИЗ ПОСАДОЧНОГО МЕСТАДЛЯ ГИБОЧНО-ОТРЕЗНОГО СТАНКА BAR WISER 22 N</v>
      </c>
    </row>
    <row r="1103" ht="15.75" customHeight="1">
      <c r="A1103" s="1">
        <v>2.466010011E9</v>
      </c>
      <c r="B1103" s="2">
        <v>7.326909808E9</v>
      </c>
      <c r="C1103" s="3" t="s">
        <v>1704</v>
      </c>
      <c r="D1103" s="3" t="s">
        <v>1705</v>
      </c>
      <c r="E1103" s="3" t="s">
        <v>1706</v>
      </c>
      <c r="F1103" s="3" t="s">
        <v>17</v>
      </c>
      <c r="G1103" s="3" t="s">
        <v>18</v>
      </c>
      <c r="H1103" s="1">
        <v>2.466010011E9</v>
      </c>
      <c r="I1103" s="1">
        <v>2.0</v>
      </c>
      <c r="J1103" s="1" t="s">
        <v>19</v>
      </c>
      <c r="K1103" s="2" t="s">
        <v>20</v>
      </c>
      <c r="L1103" s="4">
        <v>2016.0</v>
      </c>
      <c r="M1103" s="5">
        <v>34.465</v>
      </c>
      <c r="N1103" s="6" t="str">
        <f t="shared" si="1"/>
        <v>2466010011</v>
      </c>
      <c r="O1103" s="8" t="s">
        <v>1707</v>
      </c>
      <c r="P1103"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row>
    <row r="1104" ht="15.75" customHeight="1">
      <c r="A1104" s="1">
        <v>2.466010011E9</v>
      </c>
      <c r="B1104" s="2">
        <v>8.205598099E9</v>
      </c>
      <c r="C1104" s="3" t="s">
        <v>1704</v>
      </c>
      <c r="D1104" s="3" t="s">
        <v>1705</v>
      </c>
      <c r="E1104" s="3" t="s">
        <v>1709</v>
      </c>
      <c r="F1104" s="3" t="s">
        <v>17</v>
      </c>
      <c r="G1104" s="3" t="s">
        <v>18</v>
      </c>
      <c r="H1104" s="1">
        <v>2.466010011E9</v>
      </c>
      <c r="I1104" s="1">
        <v>1.0</v>
      </c>
      <c r="J1104" s="1" t="s">
        <v>19</v>
      </c>
      <c r="K1104" s="2" t="s">
        <v>20</v>
      </c>
      <c r="L1104" s="4">
        <v>2020.0</v>
      </c>
      <c r="M1104" s="5">
        <v>38.57</v>
      </c>
      <c r="N1104" s="6" t="str">
        <f t="shared" si="1"/>
        <v>2466010011</v>
      </c>
      <c r="O1104" s="8" t="s">
        <v>1707</v>
      </c>
      <c r="P1104"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МЕХАНИЧЕСКИЙ</v>
      </c>
    </row>
    <row r="1105" ht="15.75" customHeight="1">
      <c r="A1105" s="1">
        <v>2.46601005E9</v>
      </c>
      <c r="B1105" s="2">
        <v>8.46694E9</v>
      </c>
      <c r="C1105" s="3" t="s">
        <v>1710</v>
      </c>
      <c r="D1105" s="3" t="s">
        <v>1711</v>
      </c>
      <c r="E1105" s="3" t="s">
        <v>1712</v>
      </c>
      <c r="F1105" s="3" t="s">
        <v>17</v>
      </c>
      <c r="G1105" s="3" t="s">
        <v>18</v>
      </c>
      <c r="H1105" s="1">
        <v>2.46601005E9</v>
      </c>
      <c r="I1105" s="1">
        <v>3.0</v>
      </c>
      <c r="J1105" s="1" t="s">
        <v>19</v>
      </c>
      <c r="K1105" s="2" t="s">
        <v>20</v>
      </c>
      <c r="L1105" s="4">
        <v>2020.0</v>
      </c>
      <c r="M1105" s="5">
        <v>57.89</v>
      </c>
      <c r="N1105" s="6" t="str">
        <f t="shared" si="1"/>
        <v>2466010050</v>
      </c>
      <c r="O1105" s="8" t="s">
        <v>1713</v>
      </c>
      <c r="P1105"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6" ht="15.75" customHeight="1">
      <c r="A1106" s="1">
        <v>2.46601005E9</v>
      </c>
      <c r="B1106" s="2">
        <v>8.46694E9</v>
      </c>
      <c r="C1106" s="3" t="s">
        <v>1710</v>
      </c>
      <c r="D1106" s="3" t="s">
        <v>1711</v>
      </c>
      <c r="E1106" s="3" t="s">
        <v>1714</v>
      </c>
      <c r="F1106" s="3" t="s">
        <v>17</v>
      </c>
      <c r="G1106" s="3" t="s">
        <v>18</v>
      </c>
      <c r="H1106" s="1">
        <v>2.46601005E9</v>
      </c>
      <c r="I1106" s="1">
        <v>6.0</v>
      </c>
      <c r="J1106" s="1" t="s">
        <v>19</v>
      </c>
      <c r="K1106" s="2" t="s">
        <v>20</v>
      </c>
      <c r="L1106" s="4">
        <v>2020.0</v>
      </c>
      <c r="M1106" s="5">
        <v>57.89</v>
      </c>
      <c r="N1106" s="6" t="str">
        <f t="shared" si="1"/>
        <v>2466010050</v>
      </c>
      <c r="O1106" s="8" t="s">
        <v>1713</v>
      </c>
      <c r="P1106"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7" ht="15.75" customHeight="1">
      <c r="A1107" s="1">
        <v>2.46601005E9</v>
      </c>
      <c r="B1107" s="2">
        <v>8.46694E9</v>
      </c>
      <c r="C1107" s="3" t="s">
        <v>1710</v>
      </c>
      <c r="D1107" s="3" t="s">
        <v>1711</v>
      </c>
      <c r="E1107" s="3" t="s">
        <v>1712</v>
      </c>
      <c r="F1107" s="3" t="s">
        <v>17</v>
      </c>
      <c r="G1107" s="3" t="s">
        <v>18</v>
      </c>
      <c r="H1107" s="1">
        <v>2.46601005E9</v>
      </c>
      <c r="I1107" s="1">
        <v>1.0</v>
      </c>
      <c r="J1107" s="1" t="s">
        <v>19</v>
      </c>
      <c r="K1107" s="2" t="s">
        <v>20</v>
      </c>
      <c r="L1107" s="4">
        <v>2020.0</v>
      </c>
      <c r="M1107" s="5">
        <v>57.89</v>
      </c>
      <c r="N1107" s="6" t="str">
        <f t="shared" si="1"/>
        <v>2466010050</v>
      </c>
      <c r="O1107" s="8" t="s">
        <v>1713</v>
      </c>
      <c r="P1107"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8" ht="15.75" customHeight="1">
      <c r="A1108" s="1">
        <v>2.46601005E9</v>
      </c>
      <c r="B1108" s="2">
        <v>8.46694E9</v>
      </c>
      <c r="C1108" s="3" t="s">
        <v>1710</v>
      </c>
      <c r="D1108" s="3" t="s">
        <v>1711</v>
      </c>
      <c r="E1108" s="3" t="s">
        <v>1712</v>
      </c>
      <c r="F1108" s="3" t="s">
        <v>17</v>
      </c>
      <c r="G1108" s="3" t="s">
        <v>18</v>
      </c>
      <c r="H1108" s="1">
        <v>2.46601005E9</v>
      </c>
      <c r="I1108" s="1">
        <v>1.0</v>
      </c>
      <c r="J1108" s="1" t="s">
        <v>19</v>
      </c>
      <c r="K1108" s="2" t="s">
        <v>20</v>
      </c>
      <c r="L1108" s="4">
        <v>2020.0</v>
      </c>
      <c r="M1108" s="5">
        <v>57.89</v>
      </c>
      <c r="N1108" s="6" t="str">
        <f t="shared" si="1"/>
        <v>2466010050</v>
      </c>
      <c r="O1108" s="8" t="s">
        <v>1713</v>
      </c>
      <c r="P1108"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9" ht="15.75" customHeight="1">
      <c r="A1109" s="1">
        <v>2.46601005E9</v>
      </c>
      <c r="B1109" s="2">
        <v>8.46694E9</v>
      </c>
      <c r="C1109" s="3" t="s">
        <v>1710</v>
      </c>
      <c r="D1109" s="3" t="s">
        <v>1711</v>
      </c>
      <c r="E1109" s="3" t="s">
        <v>1715</v>
      </c>
      <c r="F1109" s="3" t="s">
        <v>17</v>
      </c>
      <c r="G1109" s="3" t="s">
        <v>18</v>
      </c>
      <c r="H1109" s="1">
        <v>2.46601005E9</v>
      </c>
      <c r="I1109" s="1">
        <v>2.0</v>
      </c>
      <c r="J1109" s="1" t="s">
        <v>19</v>
      </c>
      <c r="K1109" s="2" t="s">
        <v>20</v>
      </c>
      <c r="L1109" s="4">
        <v>2021.0</v>
      </c>
      <c r="M1109" s="5">
        <v>57.89</v>
      </c>
      <c r="N1109" s="6" t="str">
        <f t="shared" si="1"/>
        <v>2466010050</v>
      </c>
      <c r="O1109" s="8" t="s">
        <v>1713</v>
      </c>
      <c r="P1109"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0" ht="15.75" customHeight="1">
      <c r="A1110" s="1">
        <v>2.46601005E9</v>
      </c>
      <c r="B1110" s="2">
        <v>8.46694E9</v>
      </c>
      <c r="C1110" s="3" t="s">
        <v>1710</v>
      </c>
      <c r="D1110" s="3" t="s">
        <v>1711</v>
      </c>
      <c r="E1110" s="3" t="s">
        <v>1716</v>
      </c>
      <c r="F1110" s="3" t="s">
        <v>17</v>
      </c>
      <c r="G1110" s="3" t="s">
        <v>18</v>
      </c>
      <c r="H1110" s="1">
        <v>2.46601005E9</v>
      </c>
      <c r="I1110" s="1">
        <v>2.0</v>
      </c>
      <c r="J1110" s="1" t="s">
        <v>35</v>
      </c>
      <c r="K1110" s="2" t="s">
        <v>20</v>
      </c>
      <c r="L1110" s="4">
        <v>2021.0</v>
      </c>
      <c r="M1110" s="5">
        <v>57.89</v>
      </c>
      <c r="N1110" s="6" t="str">
        <f t="shared" si="1"/>
        <v>2466010050</v>
      </c>
      <c r="O1110" s="8" t="s">
        <v>1713</v>
      </c>
      <c r="P1110" s="8" t="str">
        <f t="shared" si="2"/>
        <v>СУППОРТ СТАЛЬНОЙ ГИБОЧНОЙ ОПРАВКИ ГИБОЧНОГО МЕХАНИЗМА , ДЛЯ МАШИНЫ ГИБОЧНОЙ С АВТОМАТИЧЕСКИМ УПРАВЛЕНИЕМ ЭЛЕКТРОФИЦИРОВАННОЙ FORMULA 14СКОБА ГИБОЧНОЙ ОПРАВКИ В СБОРЕ</v>
      </c>
    </row>
    <row r="1111" ht="15.75" customHeight="1">
      <c r="A1111" s="1">
        <v>2.46601005E9</v>
      </c>
      <c r="B1111" s="2">
        <v>8.46694E9</v>
      </c>
      <c r="C1111" s="3" t="s">
        <v>1710</v>
      </c>
      <c r="D1111" s="3" t="s">
        <v>1711</v>
      </c>
      <c r="E1111" s="3" t="s">
        <v>1712</v>
      </c>
      <c r="F1111" s="3" t="s">
        <v>17</v>
      </c>
      <c r="G1111" s="3" t="s">
        <v>18</v>
      </c>
      <c r="H1111" s="1">
        <v>2.46601005E9</v>
      </c>
      <c r="I1111" s="1">
        <v>2.0</v>
      </c>
      <c r="J1111" s="1" t="s">
        <v>35</v>
      </c>
      <c r="K1111" s="2" t="s">
        <v>20</v>
      </c>
      <c r="L1111" s="4">
        <v>2021.0</v>
      </c>
      <c r="M1111" s="5">
        <v>57.89</v>
      </c>
      <c r="N1111" s="6" t="str">
        <f t="shared" si="1"/>
        <v>2466010050</v>
      </c>
      <c r="O1111" s="8" t="s">
        <v>1713</v>
      </c>
      <c r="P1111"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12" ht="15.75" customHeight="1">
      <c r="A1112" s="1">
        <v>2.46601005E9</v>
      </c>
      <c r="B1112" s="2">
        <v>8.46694E9</v>
      </c>
      <c r="C1112" s="3" t="s">
        <v>1710</v>
      </c>
      <c r="D1112" s="3" t="s">
        <v>1711</v>
      </c>
      <c r="E1112" s="3" t="s">
        <v>1712</v>
      </c>
      <c r="F1112" s="3" t="s">
        <v>17</v>
      </c>
      <c r="G1112" s="3" t="s">
        <v>18</v>
      </c>
      <c r="H1112" s="1">
        <v>2.46601005E9</v>
      </c>
      <c r="I1112" s="1">
        <v>1.0</v>
      </c>
      <c r="J1112" s="1" t="s">
        <v>35</v>
      </c>
      <c r="K1112" s="2" t="s">
        <v>20</v>
      </c>
      <c r="L1112" s="4">
        <v>2021.0</v>
      </c>
      <c r="M1112" s="5">
        <v>57.89</v>
      </c>
      <c r="N1112" s="6" t="str">
        <f t="shared" si="1"/>
        <v>2466010050</v>
      </c>
      <c r="O1112" s="8" t="s">
        <v>1713</v>
      </c>
      <c r="P1112"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13" ht="15.75" customHeight="1">
      <c r="A1113" s="1">
        <v>2.46601005E9</v>
      </c>
      <c r="B1113" s="2">
        <v>8.46694E9</v>
      </c>
      <c r="C1113" s="3" t="s">
        <v>1717</v>
      </c>
      <c r="D1113" s="3" t="s">
        <v>1711</v>
      </c>
      <c r="E1113" s="3" t="s">
        <v>1715</v>
      </c>
      <c r="F1113" s="3" t="s">
        <v>17</v>
      </c>
      <c r="G1113" s="3" t="s">
        <v>18</v>
      </c>
      <c r="H1113" s="1">
        <v>2.46601005E9</v>
      </c>
      <c r="I1113" s="1">
        <v>2.0</v>
      </c>
      <c r="J1113" s="1" t="s">
        <v>19</v>
      </c>
      <c r="K1113" s="2" t="s">
        <v>20</v>
      </c>
      <c r="L1113" s="4">
        <v>2018.0</v>
      </c>
      <c r="M1113" s="5">
        <v>45.01</v>
      </c>
      <c r="N1113" s="6" t="str">
        <f t="shared" si="1"/>
        <v>2466010050</v>
      </c>
      <c r="O1113" s="8" t="s">
        <v>1713</v>
      </c>
      <c r="P1113"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4" ht="15.75" customHeight="1">
      <c r="A1114" s="1">
        <v>2.46601005E9</v>
      </c>
      <c r="B1114" s="2">
        <v>7.326909807E9</v>
      </c>
      <c r="C1114" s="3" t="s">
        <v>1717</v>
      </c>
      <c r="D1114" s="3" t="s">
        <v>1711</v>
      </c>
      <c r="E1114" s="3" t="s">
        <v>1718</v>
      </c>
      <c r="F1114" s="3" t="s">
        <v>17</v>
      </c>
      <c r="G1114" s="3" t="s">
        <v>18</v>
      </c>
      <c r="H1114" s="1">
        <v>2.46601005E9</v>
      </c>
      <c r="I1114" s="1">
        <v>1.0</v>
      </c>
      <c r="J1114" s="1" t="s">
        <v>19</v>
      </c>
      <c r="K1114" s="2" t="s">
        <v>20</v>
      </c>
      <c r="L1114" s="4">
        <v>2018.0</v>
      </c>
      <c r="M1114" s="5">
        <v>45.0</v>
      </c>
      <c r="N1114" s="6" t="str">
        <f t="shared" si="1"/>
        <v>2466010050</v>
      </c>
      <c r="O1114" s="8" t="s">
        <v>1713</v>
      </c>
      <c r="P1114"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v>
      </c>
    </row>
    <row r="1115" ht="15.75" customHeight="1">
      <c r="A1115" s="1">
        <v>2.46601005E9</v>
      </c>
      <c r="B1115" s="2">
        <v>8.46694E9</v>
      </c>
      <c r="C1115" s="3" t="s">
        <v>1717</v>
      </c>
      <c r="D1115" s="3" t="s">
        <v>1711</v>
      </c>
      <c r="E1115" s="3" t="s">
        <v>1715</v>
      </c>
      <c r="F1115" s="3" t="s">
        <v>17</v>
      </c>
      <c r="G1115" s="3" t="s">
        <v>18</v>
      </c>
      <c r="H1115" s="1">
        <v>2.46601005E9</v>
      </c>
      <c r="I1115" s="1">
        <v>4.0</v>
      </c>
      <c r="J1115" s="1" t="s">
        <v>19</v>
      </c>
      <c r="K1115" s="2" t="s">
        <v>20</v>
      </c>
      <c r="L1115" s="4">
        <v>2018.0</v>
      </c>
      <c r="M1115" s="5">
        <v>44.19</v>
      </c>
      <c r="N1115" s="6" t="str">
        <f t="shared" si="1"/>
        <v>2466010050</v>
      </c>
      <c r="O1115" s="8" t="s">
        <v>1713</v>
      </c>
      <c r="P1115"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6" ht="15.75" customHeight="1">
      <c r="A1116" s="1">
        <v>2.46601005E9</v>
      </c>
      <c r="B1116" s="2">
        <v>8.46694E9</v>
      </c>
      <c r="C1116" s="3" t="s">
        <v>1717</v>
      </c>
      <c r="D1116" s="3" t="s">
        <v>1711</v>
      </c>
      <c r="E1116" s="3" t="s">
        <v>1715</v>
      </c>
      <c r="F1116" s="3" t="s">
        <v>17</v>
      </c>
      <c r="G1116" s="3" t="s">
        <v>18</v>
      </c>
      <c r="H1116" s="1">
        <v>2.46601005E9</v>
      </c>
      <c r="I1116" s="1">
        <v>1.0</v>
      </c>
      <c r="J1116" s="1" t="s">
        <v>19</v>
      </c>
      <c r="K1116" s="2" t="s">
        <v>20</v>
      </c>
      <c r="L1116" s="4">
        <v>2019.0</v>
      </c>
      <c r="M1116" s="5">
        <v>52.57</v>
      </c>
      <c r="N1116" s="6" t="str">
        <f t="shared" si="1"/>
        <v>2466010050</v>
      </c>
      <c r="O1116" s="8" t="s">
        <v>1713</v>
      </c>
      <c r="P1116"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7" ht="15.75" customHeight="1">
      <c r="A1117" s="1">
        <v>2.46601005E9</v>
      </c>
      <c r="B1117" s="2">
        <v>7.326909808E9</v>
      </c>
      <c r="C1117" s="3" t="s">
        <v>1717</v>
      </c>
      <c r="D1117" s="3" t="s">
        <v>1711</v>
      </c>
      <c r="E1117" s="3" t="s">
        <v>1715</v>
      </c>
      <c r="F1117" s="3" t="s">
        <v>17</v>
      </c>
      <c r="G1117" s="3" t="s">
        <v>18</v>
      </c>
      <c r="H1117" s="1">
        <v>2.46601005E9</v>
      </c>
      <c r="I1117" s="1">
        <v>4.0</v>
      </c>
      <c r="J1117" s="1" t="s">
        <v>19</v>
      </c>
      <c r="K1117" s="2" t="s">
        <v>20</v>
      </c>
      <c r="L1117" s="4">
        <v>2016.0</v>
      </c>
      <c r="M1117" s="5">
        <v>77.4</v>
      </c>
      <c r="N1117" s="6" t="str">
        <f t="shared" si="1"/>
        <v>2466010050</v>
      </c>
      <c r="O1117" s="8" t="s">
        <v>1713</v>
      </c>
      <c r="P1117"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8" ht="15.75" customHeight="1">
      <c r="A1118" s="1">
        <v>2.46601005E9</v>
      </c>
      <c r="B1118" s="2">
        <v>8.46694E9</v>
      </c>
      <c r="C1118" s="3" t="s">
        <v>1717</v>
      </c>
      <c r="D1118" s="3" t="s">
        <v>1711</v>
      </c>
      <c r="E1118" s="3" t="s">
        <v>1719</v>
      </c>
      <c r="F1118" s="3" t="s">
        <v>17</v>
      </c>
      <c r="G1118" s="3" t="s">
        <v>18</v>
      </c>
      <c r="H1118" s="1">
        <v>2.46601005E9</v>
      </c>
      <c r="I1118" s="1">
        <v>1.0</v>
      </c>
      <c r="J1118" s="1" t="s">
        <v>19</v>
      </c>
      <c r="K1118" s="2" t="s">
        <v>20</v>
      </c>
      <c r="L1118" s="4">
        <v>2017.0</v>
      </c>
      <c r="M1118" s="5">
        <v>44.19</v>
      </c>
      <c r="N1118" s="6" t="str">
        <f t="shared" si="1"/>
        <v>2466010050</v>
      </c>
      <c r="O1118" s="8" t="s">
        <v>1713</v>
      </c>
      <c r="P1118" s="8" t="str">
        <f t="shared" si="2"/>
        <v>СУППОРТ СТАЛЬНОЙ ГИБОЧНОЙ ОПРАВКИ ГИБОЧНОГО МЕХАНИЗМА,ДЛЯ МАШИНЫ ГИБОЧНОЙ С АВТОМАТИЧЕСКИМ УПРАВЛЕНИЕМ ЭЛЕКТРОФИЦИРОВАННОЙ, МОДЕЛЬ SPIREX</v>
      </c>
    </row>
    <row r="1119" ht="15.75" customHeight="1">
      <c r="A1119" s="1">
        <v>2.46601005E9</v>
      </c>
      <c r="B1119" s="2">
        <v>8.46694E9</v>
      </c>
      <c r="C1119" s="3" t="s">
        <v>1717</v>
      </c>
      <c r="D1119" s="3" t="s">
        <v>1711</v>
      </c>
      <c r="E1119" s="3" t="s">
        <v>1712</v>
      </c>
      <c r="F1119" s="3" t="s">
        <v>17</v>
      </c>
      <c r="G1119" s="3" t="s">
        <v>18</v>
      </c>
      <c r="H1119" s="1">
        <v>2.46601005E9</v>
      </c>
      <c r="I1119" s="1">
        <v>2.0</v>
      </c>
      <c r="J1119" s="1" t="s">
        <v>19</v>
      </c>
      <c r="K1119" s="2" t="s">
        <v>20</v>
      </c>
      <c r="L1119" s="4">
        <v>2019.0</v>
      </c>
      <c r="M1119" s="5">
        <v>57.89</v>
      </c>
      <c r="N1119" s="6" t="str">
        <f t="shared" si="1"/>
        <v>2466010050</v>
      </c>
      <c r="O1119" s="8" t="s">
        <v>1713</v>
      </c>
      <c r="P1119"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20" ht="15.75" customHeight="1">
      <c r="A1120" s="1">
        <v>2.46601005E9</v>
      </c>
      <c r="B1120" s="2">
        <v>8.46694E9</v>
      </c>
      <c r="C1120" s="3" t="s">
        <v>1717</v>
      </c>
      <c r="D1120" s="3" t="s">
        <v>1711</v>
      </c>
      <c r="E1120" s="3" t="s">
        <v>1715</v>
      </c>
      <c r="F1120" s="3" t="s">
        <v>17</v>
      </c>
      <c r="G1120" s="3" t="s">
        <v>18</v>
      </c>
      <c r="H1120" s="1">
        <v>2.46601005E9</v>
      </c>
      <c r="I1120" s="1">
        <v>2.0</v>
      </c>
      <c r="J1120" s="1" t="s">
        <v>19</v>
      </c>
      <c r="K1120" s="2" t="s">
        <v>20</v>
      </c>
      <c r="L1120" s="4">
        <v>2019.0</v>
      </c>
      <c r="M1120" s="5">
        <v>52.57</v>
      </c>
      <c r="N1120" s="6" t="str">
        <f t="shared" si="1"/>
        <v>2466010050</v>
      </c>
      <c r="O1120" s="8" t="s">
        <v>1713</v>
      </c>
      <c r="P1120"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1" ht="15.75" customHeight="1">
      <c r="A1121" s="1">
        <v>2.46601005E9</v>
      </c>
      <c r="B1121" s="2">
        <v>8.46694E9</v>
      </c>
      <c r="C1121" s="3" t="s">
        <v>1717</v>
      </c>
      <c r="D1121" s="3" t="s">
        <v>1711</v>
      </c>
      <c r="E1121" s="3" t="s">
        <v>1715</v>
      </c>
      <c r="F1121" s="3" t="s">
        <v>18</v>
      </c>
      <c r="G1121" s="3" t="s">
        <v>17</v>
      </c>
      <c r="H1121" s="1">
        <v>2.46601005E9</v>
      </c>
      <c r="I1121" s="1">
        <v>1.0</v>
      </c>
      <c r="J1121" s="1" t="s">
        <v>474</v>
      </c>
      <c r="K1121" s="2" t="s">
        <v>20</v>
      </c>
      <c r="L1121" s="4">
        <v>2019.0</v>
      </c>
      <c r="M1121" s="5">
        <v>57.89</v>
      </c>
      <c r="N1121" s="6" t="str">
        <f t="shared" si="1"/>
        <v>2466010050</v>
      </c>
      <c r="O1121" s="8" t="s">
        <v>1713</v>
      </c>
      <c r="P1121"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2" ht="15.75" customHeight="1">
      <c r="A1122" s="1">
        <v>2.46601005E9</v>
      </c>
      <c r="B1122" s="2">
        <v>8.2089E9</v>
      </c>
      <c r="C1122" s="3" t="s">
        <v>1717</v>
      </c>
      <c r="D1122" s="3" t="s">
        <v>1711</v>
      </c>
      <c r="E1122" s="3" t="s">
        <v>1715</v>
      </c>
      <c r="F1122" s="3" t="s">
        <v>18</v>
      </c>
      <c r="G1122" s="3" t="s">
        <v>18</v>
      </c>
      <c r="H1122" s="1">
        <v>2.46601005E9</v>
      </c>
      <c r="I1122" s="1">
        <v>1.0</v>
      </c>
      <c r="J1122" s="1" t="s">
        <v>19</v>
      </c>
      <c r="K1122" s="2" t="s">
        <v>20</v>
      </c>
      <c r="L1122" s="4">
        <v>2019.0</v>
      </c>
      <c r="M1122" s="5">
        <v>28.5</v>
      </c>
      <c r="N1122" s="6" t="str">
        <f t="shared" si="1"/>
        <v>2466010050</v>
      </c>
      <c r="O1122" s="8" t="s">
        <v>1713</v>
      </c>
      <c r="P1122"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3" ht="15.75" customHeight="1">
      <c r="A1123" s="1">
        <v>2.46601005E9</v>
      </c>
      <c r="B1123" s="2">
        <v>8.46694E9</v>
      </c>
      <c r="C1123" s="3" t="s">
        <v>1717</v>
      </c>
      <c r="D1123" s="3" t="s">
        <v>1711</v>
      </c>
      <c r="E1123" s="3" t="s">
        <v>1720</v>
      </c>
      <c r="F1123" s="3" t="s">
        <v>17</v>
      </c>
      <c r="G1123" s="3" t="s">
        <v>18</v>
      </c>
      <c r="H1123" s="1">
        <v>2.46601005E9</v>
      </c>
      <c r="I1123" s="1">
        <v>1.0</v>
      </c>
      <c r="J1123" s="1" t="s">
        <v>19</v>
      </c>
      <c r="K1123" s="2" t="s">
        <v>20</v>
      </c>
      <c r="L1123" s="4">
        <v>2017.0</v>
      </c>
      <c r="M1123" s="5">
        <v>44.19</v>
      </c>
      <c r="N1123" s="6" t="str">
        <f t="shared" si="1"/>
        <v>2466010050</v>
      </c>
      <c r="O1123" s="8" t="s">
        <v>1713</v>
      </c>
      <c r="P1123" s="8" t="str">
        <f t="shared" si="2"/>
        <v>СУППОРТ СТАЛЬНОЙ ГИБОЧНОЙ ОПРАВКИ ГИБОЧНОГО МЕХАНИЗМА, ДЛЯ МАШИНЫ ГИБОЧНОЙ С АВТОМАТИЧЕСКИМ УПРАВЛЕНИЕМ ЭЛЕКТРОФИЦИРОВАННОЙ, МОДЕЛЬ PRIMA 13</v>
      </c>
    </row>
    <row r="1124" ht="15.75" customHeight="1">
      <c r="A1124" s="1">
        <v>2.46601005E9</v>
      </c>
      <c r="B1124" s="2">
        <v>8.46694E9</v>
      </c>
      <c r="C1124" s="3"/>
      <c r="D1124" s="3" t="s">
        <v>1711</v>
      </c>
      <c r="E1124" s="3" t="s">
        <v>1721</v>
      </c>
      <c r="F1124" s="3" t="s">
        <v>17</v>
      </c>
      <c r="G1124" s="3" t="s">
        <v>18</v>
      </c>
      <c r="H1124" s="1">
        <v>2.46601005E9</v>
      </c>
      <c r="I1124" s="1">
        <v>6.0</v>
      </c>
      <c r="J1124" s="1" t="s">
        <v>35</v>
      </c>
      <c r="K1124" s="2" t="s">
        <v>20</v>
      </c>
      <c r="L1124" s="4">
        <v>2021.0</v>
      </c>
      <c r="M1124" s="5">
        <v>57.89</v>
      </c>
      <c r="N1124" s="6" t="str">
        <f t="shared" si="1"/>
        <v>2466010050</v>
      </c>
      <c r="O1124" s="8" t="s">
        <v>1713</v>
      </c>
      <c r="P1124" s="8" t="str">
        <f t="shared" si="2"/>
        <v> СУППОРТ СТАЛЬНОЙ ГИБОЧНОЙ ОПРАВКИ ГИБОЧНОГО МЕХАНИЗМА, ДЛЯ МАШИНЫ ГИБОЧНОЙ С АВТОМАТИЧЕСКИМ УПРАВЛЕНИЕМ ЭЛЕКТРОФИЦИРОВАННОЙ FORMULA 14</v>
      </c>
    </row>
    <row r="1125" ht="15.75" customHeight="1">
      <c r="A1125" s="2">
        <v>2.46602002E9</v>
      </c>
      <c r="B1125" s="2">
        <v>8.2081E9</v>
      </c>
      <c r="C1125" s="3"/>
      <c r="D1125" s="3"/>
      <c r="E1125" s="3" t="s">
        <v>1722</v>
      </c>
      <c r="F1125" s="3" t="s">
        <v>17</v>
      </c>
      <c r="G1125" s="3" t="s">
        <v>18</v>
      </c>
      <c r="H1125" s="2">
        <v>2.46602002E9</v>
      </c>
      <c r="I1125" s="2">
        <v>1.0</v>
      </c>
      <c r="J1125" s="2" t="s">
        <v>35</v>
      </c>
      <c r="K1125" s="2" t="s">
        <v>20</v>
      </c>
      <c r="L1125" s="4">
        <v>2022.0</v>
      </c>
      <c r="M1125" s="5">
        <v>301.35</v>
      </c>
      <c r="N1125" s="6" t="str">
        <f t="shared" si="1"/>
        <v>2466020020</v>
      </c>
      <c r="O1125" s="8">
        <v>8.2081E9</v>
      </c>
      <c r="P1125" s="8" t="str">
        <f t="shared" si="2"/>
        <v>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row>
    <row r="1126" ht="15.75" customHeight="1">
      <c r="A1126" s="1">
        <v>2.46602003E9</v>
      </c>
      <c r="B1126" s="2">
        <v>8.2081E9</v>
      </c>
      <c r="C1126" s="3" t="s">
        <v>1723</v>
      </c>
      <c r="D1126" s="3" t="s">
        <v>1724</v>
      </c>
      <c r="E1126" s="3" t="s">
        <v>1725</v>
      </c>
      <c r="F1126" s="3" t="s">
        <v>17</v>
      </c>
      <c r="G1126" s="3" t="s">
        <v>18</v>
      </c>
      <c r="H1126" s="1">
        <v>2.46602003E9</v>
      </c>
      <c r="I1126" s="1">
        <v>1.0</v>
      </c>
      <c r="J1126" s="1" t="s">
        <v>19</v>
      </c>
      <c r="K1126" s="2" t="s">
        <v>20</v>
      </c>
      <c r="L1126" s="4">
        <v>2020.0</v>
      </c>
      <c r="M1126" s="5">
        <v>301.35</v>
      </c>
      <c r="N1126" s="6" t="str">
        <f t="shared" si="1"/>
        <v>2466020030</v>
      </c>
      <c r="O1126" s="8">
        <v>8.2081E9</v>
      </c>
      <c r="P1126" s="8" t="str">
        <f t="shared" si="2"/>
        <v>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v>
      </c>
    </row>
    <row r="1127" ht="15.75" customHeight="1">
      <c r="A1127" s="1">
        <v>2.46602004E9</v>
      </c>
      <c r="B1127" s="2">
        <v>8.2081E9</v>
      </c>
      <c r="C1127" s="3" t="s">
        <v>1726</v>
      </c>
      <c r="D1127" s="3" t="s">
        <v>1727</v>
      </c>
      <c r="E1127" s="3" t="s">
        <v>1728</v>
      </c>
      <c r="F1127" s="3" t="s">
        <v>17</v>
      </c>
      <c r="G1127" s="3" t="s">
        <v>18</v>
      </c>
      <c r="H1127" s="1">
        <v>2.46602004E9</v>
      </c>
      <c r="I1127" s="1">
        <v>1.0</v>
      </c>
      <c r="J1127" s="1" t="s">
        <v>19</v>
      </c>
      <c r="K1127" s="2" t="s">
        <v>20</v>
      </c>
      <c r="L1127" s="4">
        <v>2020.0</v>
      </c>
      <c r="M1127" s="5">
        <v>349.44</v>
      </c>
      <c r="N1127" s="6" t="str">
        <f t="shared" si="1"/>
        <v>2466020040</v>
      </c>
      <c r="O1127" s="8">
        <v>8.2081E9</v>
      </c>
      <c r="P1127" s="8" t="str">
        <f t="shared" si="2"/>
        <v>НОЖ ФИКСИРОВАННЫЙ В СБОРЕ 1XD.12-13. НОЖ СТАЛЬНОЙ ФИКСИРОВАННЫЙ ДЛЯ РУБКИ АРМАТУРЫ В СТАНКЕ FORMULA 14, МОНТИРУЕТСЯ В УЗЕЛ РЕЗКИ.</v>
      </c>
    </row>
    <row r="1128" ht="15.75" customHeight="1">
      <c r="A1128" s="1">
        <v>2.46602004E9</v>
      </c>
      <c r="B1128" s="2">
        <v>8.2081E9</v>
      </c>
      <c r="C1128" s="3" t="s">
        <v>1726</v>
      </c>
      <c r="D1128" s="3" t="s">
        <v>1727</v>
      </c>
      <c r="E1128" s="3" t="s">
        <v>1729</v>
      </c>
      <c r="F1128" s="3" t="s">
        <v>17</v>
      </c>
      <c r="G1128" s="3" t="s">
        <v>18</v>
      </c>
      <c r="H1128" s="1">
        <v>2.46602004E9</v>
      </c>
      <c r="I1128" s="1">
        <v>1.0</v>
      </c>
      <c r="J1128" s="1" t="s">
        <v>19</v>
      </c>
      <c r="K1128" s="2" t="s">
        <v>20</v>
      </c>
      <c r="L1128" s="4">
        <v>2020.0</v>
      </c>
      <c r="M1128" s="5">
        <v>349.44</v>
      </c>
      <c r="N1128" s="6" t="str">
        <f t="shared" si="1"/>
        <v>2466020040</v>
      </c>
      <c r="O1128" s="8">
        <v>8.2081E9</v>
      </c>
      <c r="P1128" s="8" t="str">
        <f t="shared" si="2"/>
        <v>НОЖ ФИКСИРОВАННЫЙ В СБОРЕ 1XD.12-13, СТАЛЬНОЙ ДЛЯ РЕЗКИ/РУБКИ СТАЛЬНОЙ АРМАТУРЫ. МОНТИРУЕТСЯ В УЗЕЛ РЕЗКИ. ДЛЯ МАШИНЫ ГИБОЧНОЙ С АВТОМАТИЧЕСКИМ УПРАВЛЕНИЕМ ЭЛЕКТРОФИЦИРОВАННОЙ FORMULA 14.</v>
      </c>
    </row>
    <row r="1129" ht="15.75" customHeight="1">
      <c r="A1129" s="1">
        <v>2.46821009E9</v>
      </c>
      <c r="B1129" s="2">
        <v>8.46694E9</v>
      </c>
      <c r="C1129" s="3" t="s">
        <v>1730</v>
      </c>
      <c r="D1129" s="3" t="s">
        <v>1731</v>
      </c>
      <c r="E1129" s="3" t="s">
        <v>1732</v>
      </c>
      <c r="F1129" s="3" t="s">
        <v>17</v>
      </c>
      <c r="G1129" s="3" t="s">
        <v>18</v>
      </c>
      <c r="H1129" s="1">
        <v>2.46821009E9</v>
      </c>
      <c r="I1129" s="1">
        <v>1.0</v>
      </c>
      <c r="J1129" s="1" t="s">
        <v>19</v>
      </c>
      <c r="K1129" s="2" t="s">
        <v>20</v>
      </c>
      <c r="L1129" s="4">
        <v>2020.0</v>
      </c>
      <c r="M1129" s="5">
        <v>97.02</v>
      </c>
      <c r="N1129" s="6" t="str">
        <f t="shared" si="1"/>
        <v>2468210090</v>
      </c>
      <c r="O1129" s="8">
        <v>8.46694E9</v>
      </c>
      <c r="P1129"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v>
      </c>
    </row>
    <row r="1130" ht="15.75" customHeight="1">
      <c r="A1130" s="1">
        <v>2.4682101E9</v>
      </c>
      <c r="B1130" s="2">
        <v>8.46694E9</v>
      </c>
      <c r="C1130" s="3" t="s">
        <v>1733</v>
      </c>
      <c r="D1130" s="3" t="s">
        <v>1734</v>
      </c>
      <c r="E1130" s="3" t="s">
        <v>1735</v>
      </c>
      <c r="F1130" s="3" t="s">
        <v>17</v>
      </c>
      <c r="G1130" s="3" t="s">
        <v>18</v>
      </c>
      <c r="H1130" s="1">
        <v>2.4682101E9</v>
      </c>
      <c r="I1130" s="1">
        <v>1.0</v>
      </c>
      <c r="J1130" s="1" t="s">
        <v>19</v>
      </c>
      <c r="K1130" s="2" t="s">
        <v>20</v>
      </c>
      <c r="L1130" s="4">
        <v>2019.0</v>
      </c>
      <c r="M1130" s="5">
        <v>96.53</v>
      </c>
      <c r="N1130" s="6" t="str">
        <f t="shared" si="1"/>
        <v>2468210100</v>
      </c>
      <c r="O1130" s="8">
        <v>8.46694E9</v>
      </c>
      <c r="P1130" s="8" t="str">
        <f t="shared" si="2"/>
        <v>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v>
      </c>
    </row>
    <row r="1131" ht="15.75" customHeight="1">
      <c r="A1131" s="1">
        <v>2.46821011E9</v>
      </c>
      <c r="B1131" s="2">
        <v>8.46694E9</v>
      </c>
      <c r="C1131" s="3" t="s">
        <v>1736</v>
      </c>
      <c r="D1131" s="3" t="s">
        <v>1737</v>
      </c>
      <c r="E1131" s="3" t="s">
        <v>1738</v>
      </c>
      <c r="F1131" s="3" t="s">
        <v>17</v>
      </c>
      <c r="G1131" s="3" t="s">
        <v>18</v>
      </c>
      <c r="H1131" s="1">
        <v>2.46821011E9</v>
      </c>
      <c r="I1131" s="1">
        <v>2.0</v>
      </c>
      <c r="J1131" s="1" t="s">
        <v>19</v>
      </c>
      <c r="K1131" s="2" t="s">
        <v>20</v>
      </c>
      <c r="L1131" s="4">
        <v>2017.0</v>
      </c>
      <c r="M1131" s="5">
        <v>81.215</v>
      </c>
      <c r="N1131" s="6" t="str">
        <f t="shared" si="1"/>
        <v>2468210110</v>
      </c>
      <c r="O1131" s="8">
        <v>8.46694E9</v>
      </c>
      <c r="P1131"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2" ht="15.75" customHeight="1">
      <c r="A1132" s="1">
        <v>2.46821011E9</v>
      </c>
      <c r="B1132" s="2">
        <v>8.46694E9</v>
      </c>
      <c r="C1132" s="3" t="s">
        <v>1739</v>
      </c>
      <c r="D1132" s="3" t="s">
        <v>1740</v>
      </c>
      <c r="E1132" s="3" t="s">
        <v>1741</v>
      </c>
      <c r="F1132" s="3" t="s">
        <v>17</v>
      </c>
      <c r="G1132" s="3" t="s">
        <v>18</v>
      </c>
      <c r="H1132" s="1">
        <v>2.46821011E9</v>
      </c>
      <c r="I1132" s="1">
        <v>2.0</v>
      </c>
      <c r="J1132" s="1" t="s">
        <v>19</v>
      </c>
      <c r="K1132" s="2" t="s">
        <v>20</v>
      </c>
      <c r="L1132" s="4">
        <v>2017.0</v>
      </c>
      <c r="M1132" s="5">
        <v>81.215</v>
      </c>
      <c r="N1132" s="6" t="str">
        <f t="shared" si="1"/>
        <v>2468210110</v>
      </c>
      <c r="O1132" s="8">
        <v>8.46694E9</v>
      </c>
      <c r="P1132"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3" ht="15.75" customHeight="1">
      <c r="A1133" s="1">
        <v>2.46821011E9</v>
      </c>
      <c r="B1133" s="2">
        <v>8.46694E9</v>
      </c>
      <c r="C1133" s="3" t="s">
        <v>1739</v>
      </c>
      <c r="D1133" s="3" t="s">
        <v>1740</v>
      </c>
      <c r="E1133" s="3" t="s">
        <v>1742</v>
      </c>
      <c r="F1133" s="3" t="s">
        <v>17</v>
      </c>
      <c r="G1133" s="3" t="s">
        <v>18</v>
      </c>
      <c r="H1133" s="1">
        <v>2.46821011E9</v>
      </c>
      <c r="I1133" s="1">
        <v>1.0</v>
      </c>
      <c r="J1133" s="1" t="s">
        <v>19</v>
      </c>
      <c r="K1133" s="2" t="s">
        <v>20</v>
      </c>
      <c r="L1133" s="4">
        <v>2017.0</v>
      </c>
      <c r="M1133" s="5">
        <v>133.7</v>
      </c>
      <c r="N1133" s="6" t="str">
        <f t="shared" si="1"/>
        <v>2468210110</v>
      </c>
      <c r="O1133" s="8">
        <v>8.46694E9</v>
      </c>
      <c r="P1133" s="8" t="str">
        <f t="shared" si="2"/>
        <v>ОПРАВКА ПРЕДВАРИТЕЛЬНО СОБРАННАЯ ДЛЯ ПРОТЯЖКИ АРМАТУРНОЙ СТАЛЬНОЙ ПРОВОЛОКИ ДЛЯ АВТОМАТИЧЕСКОГО ГИБОЧНОГОЦЕТРА EURA 16. НАРУЖНЫЙ ДИАМЕТР32ММ, ВЫСОТА 110.4 ММ.</v>
      </c>
    </row>
    <row r="1134" ht="15.75" customHeight="1">
      <c r="A1134" s="1">
        <v>2.46821011E9</v>
      </c>
      <c r="B1134" s="2">
        <v>8.46694E9</v>
      </c>
      <c r="C1134" s="3" t="s">
        <v>1739</v>
      </c>
      <c r="D1134" s="3" t="s">
        <v>1740</v>
      </c>
      <c r="E1134" s="3" t="s">
        <v>1741</v>
      </c>
      <c r="F1134" s="3" t="s">
        <v>17</v>
      </c>
      <c r="G1134" s="3" t="s">
        <v>18</v>
      </c>
      <c r="H1134" s="1">
        <v>2.46821011E9</v>
      </c>
      <c r="I1134" s="1">
        <v>1.0</v>
      </c>
      <c r="J1134" s="1" t="s">
        <v>19</v>
      </c>
      <c r="K1134" s="2" t="s">
        <v>20</v>
      </c>
      <c r="L1134" s="4">
        <v>2019.0</v>
      </c>
      <c r="M1134" s="5">
        <v>96.53</v>
      </c>
      <c r="N1134" s="6" t="str">
        <f t="shared" si="1"/>
        <v>2468210110</v>
      </c>
      <c r="O1134" s="8">
        <v>8.46694E9</v>
      </c>
      <c r="P1134"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5" ht="15.75" customHeight="1">
      <c r="A1135" s="1">
        <v>2.46821013E9</v>
      </c>
      <c r="B1135" s="2">
        <v>8.46694E9</v>
      </c>
      <c r="C1135" s="3" t="s">
        <v>1743</v>
      </c>
      <c r="D1135" s="3" t="s">
        <v>1744</v>
      </c>
      <c r="E1135" s="3" t="s">
        <v>1745</v>
      </c>
      <c r="F1135" s="3" t="s">
        <v>17</v>
      </c>
      <c r="G1135" s="3" t="s">
        <v>18</v>
      </c>
      <c r="H1135" s="1">
        <v>2.46821013E9</v>
      </c>
      <c r="I1135" s="1">
        <v>1.0</v>
      </c>
      <c r="J1135" s="1" t="s">
        <v>19</v>
      </c>
      <c r="K1135" s="2" t="s">
        <v>20</v>
      </c>
      <c r="L1135" s="4">
        <v>2020.0</v>
      </c>
      <c r="M1135" s="5">
        <v>96.88</v>
      </c>
      <c r="N1135" s="6" t="str">
        <f t="shared" si="1"/>
        <v>2468210130</v>
      </c>
      <c r="O1135" s="8">
        <v>8.46694E9</v>
      </c>
      <c r="P1135"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v>
      </c>
    </row>
    <row r="1136" ht="15.75" customHeight="1">
      <c r="A1136" s="1">
        <v>2.46821017E9</v>
      </c>
      <c r="B1136" s="2">
        <v>8.46694E9</v>
      </c>
      <c r="C1136" s="3" t="s">
        <v>1746</v>
      </c>
      <c r="D1136" s="3" t="s">
        <v>1747</v>
      </c>
      <c r="E1136" s="3" t="s">
        <v>1748</v>
      </c>
      <c r="F1136" s="3" t="s">
        <v>17</v>
      </c>
      <c r="G1136" s="3" t="s">
        <v>18</v>
      </c>
      <c r="H1136" s="1">
        <v>2.46821017E9</v>
      </c>
      <c r="I1136" s="1">
        <v>2.0</v>
      </c>
      <c r="J1136" s="1" t="s">
        <v>19</v>
      </c>
      <c r="K1136" s="2" t="s">
        <v>20</v>
      </c>
      <c r="L1136" s="4">
        <v>2017.0</v>
      </c>
      <c r="M1136" s="5">
        <v>81.28</v>
      </c>
      <c r="N1136" s="6" t="str">
        <f t="shared" si="1"/>
        <v>2468210170</v>
      </c>
      <c r="O1136" s="8">
        <v>8.46694E9</v>
      </c>
      <c r="P1136"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v>
      </c>
    </row>
    <row r="1137" ht="15.75" customHeight="1">
      <c r="A1137" s="1">
        <v>2.46821017E9</v>
      </c>
      <c r="B1137" s="2">
        <v>8.46694E9</v>
      </c>
      <c r="C1137" s="3" t="s">
        <v>1749</v>
      </c>
      <c r="D1137" s="3" t="s">
        <v>1747</v>
      </c>
      <c r="E1137" s="3" t="s">
        <v>1750</v>
      </c>
      <c r="F1137" s="3" t="s">
        <v>17</v>
      </c>
      <c r="G1137" s="3" t="s">
        <v>18</v>
      </c>
      <c r="H1137" s="1">
        <v>2.46821017E9</v>
      </c>
      <c r="I1137" s="1">
        <v>1.0</v>
      </c>
      <c r="J1137" s="1" t="s">
        <v>19</v>
      </c>
      <c r="K1137" s="2" t="s">
        <v>20</v>
      </c>
      <c r="L1137" s="4">
        <v>2017.0</v>
      </c>
      <c r="M1137" s="5">
        <v>140.54</v>
      </c>
      <c r="N1137" s="6" t="str">
        <f t="shared" si="1"/>
        <v>2468210170</v>
      </c>
      <c r="O1137" s="8">
        <v>8.46694E9</v>
      </c>
      <c r="P1137" s="8" t="str">
        <f t="shared" si="2"/>
        <v>ОПРАВКА В СБОРЕ ДЛЯ ПРОТЯЖКИ АРМАТУРНОЙ СТАЛЬНОЙ ПРОВОЛОКИ ДЛЯ АВТОМАТИЧЕСКОГО ГИБОЧНОГОЦЕТРА EURA 16. НАРУЖНЫЙ ДИАМЕТР 60ММ, ВЫСОТА 110.4 ММ.</v>
      </c>
    </row>
    <row r="1138" ht="15.75" customHeight="1">
      <c r="A1138" s="1">
        <v>2.46821017E9</v>
      </c>
      <c r="B1138" s="2">
        <v>8.46694E9</v>
      </c>
      <c r="C1138" s="3" t="s">
        <v>1749</v>
      </c>
      <c r="D1138" s="3" t="s">
        <v>1747</v>
      </c>
      <c r="E1138" s="3" t="s">
        <v>1751</v>
      </c>
      <c r="F1138" s="10" t="s">
        <v>17</v>
      </c>
      <c r="G1138" s="10" t="s">
        <v>18</v>
      </c>
      <c r="H1138" s="1">
        <v>2.46821017E9</v>
      </c>
      <c r="I1138" s="1">
        <v>4.0</v>
      </c>
      <c r="J1138" s="1" t="s">
        <v>19</v>
      </c>
      <c r="K1138" s="11" t="s">
        <v>20</v>
      </c>
      <c r="L1138" s="4">
        <v>2018.0</v>
      </c>
      <c r="M1138" s="5">
        <v>82.8</v>
      </c>
      <c r="N1138" s="6" t="str">
        <f t="shared" si="1"/>
        <v>2468210170</v>
      </c>
      <c r="O1138" s="8">
        <v>8.46694E9</v>
      </c>
      <c r="P1138"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ММ.ДЛЯ ГИБОЧНОГО
СТАНКА EURA16 BRIDGE</v>
      </c>
    </row>
    <row r="1139" ht="15.75" customHeight="1">
      <c r="A1139" s="1">
        <v>2.46821018E9</v>
      </c>
      <c r="B1139" s="2">
        <v>8.46694E9</v>
      </c>
      <c r="C1139" s="3" t="s">
        <v>1752</v>
      </c>
      <c r="D1139" s="3" t="s">
        <v>1753</v>
      </c>
      <c r="E1139" s="3" t="s">
        <v>1754</v>
      </c>
      <c r="F1139" s="3" t="s">
        <v>17</v>
      </c>
      <c r="G1139" s="3" t="s">
        <v>18</v>
      </c>
      <c r="H1139" s="1">
        <v>2.46821018E9</v>
      </c>
      <c r="I1139" s="1">
        <v>2.0</v>
      </c>
      <c r="J1139" s="1" t="s">
        <v>19</v>
      </c>
      <c r="K1139" s="2" t="s">
        <v>20</v>
      </c>
      <c r="L1139" s="4">
        <v>2017.0</v>
      </c>
      <c r="M1139" s="5">
        <v>113.03</v>
      </c>
      <c r="N1139" s="6" t="str">
        <f t="shared" si="1"/>
        <v>2468210180</v>
      </c>
      <c r="O1139" s="8">
        <v>8.46694E9</v>
      </c>
      <c r="P1139"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v>
      </c>
    </row>
    <row r="1140" ht="15.75" customHeight="1">
      <c r="A1140" s="1">
        <v>2.46821077E9</v>
      </c>
      <c r="B1140" s="2">
        <v>7.318290009E9</v>
      </c>
      <c r="C1140" s="3"/>
      <c r="D1140" s="3" t="s">
        <v>1755</v>
      </c>
      <c r="E1140" s="3" t="s">
        <v>1756</v>
      </c>
      <c r="F1140" s="3" t="s">
        <v>17</v>
      </c>
      <c r="G1140" s="3" t="s">
        <v>18</v>
      </c>
      <c r="H1140" s="1">
        <v>2.46821077E9</v>
      </c>
      <c r="I1140" s="1">
        <v>2.0</v>
      </c>
      <c r="J1140" s="1" t="s">
        <v>35</v>
      </c>
      <c r="K1140" s="2" t="s">
        <v>20</v>
      </c>
      <c r="L1140" s="4">
        <v>2021.0</v>
      </c>
      <c r="M1140" s="5">
        <v>237.23</v>
      </c>
      <c r="N1140" s="6" t="str">
        <f t="shared" si="1"/>
        <v>2468210770</v>
      </c>
      <c r="O1140" s="8">
        <v>7.318290009E9</v>
      </c>
      <c r="P1140" s="8" t="str">
        <f t="shared" si="2"/>
        <v>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v>
      </c>
    </row>
    <row r="1141" ht="15.75" customHeight="1">
      <c r="A1141" s="1">
        <v>2.46870504E9</v>
      </c>
      <c r="B1141" s="2">
        <v>8.46694E9</v>
      </c>
      <c r="C1141" s="3" t="s">
        <v>1757</v>
      </c>
      <c r="D1141" s="3" t="s">
        <v>924</v>
      </c>
      <c r="E1141" s="3" t="s">
        <v>1758</v>
      </c>
      <c r="F1141" s="3" t="s">
        <v>17</v>
      </c>
      <c r="G1141" s="3" t="s">
        <v>18</v>
      </c>
      <c r="H1141" s="1">
        <v>2.46870504E9</v>
      </c>
      <c r="I1141" s="1">
        <v>4.0</v>
      </c>
      <c r="J1141" s="1" t="s">
        <v>19</v>
      </c>
      <c r="K1141" s="2" t="s">
        <v>20</v>
      </c>
      <c r="L1141" s="4">
        <v>2018.0</v>
      </c>
      <c r="M1141" s="5">
        <v>386.8025</v>
      </c>
      <c r="N1141" s="6" t="str">
        <f t="shared" si="1"/>
        <v>2468705040</v>
      </c>
      <c r="O1141" s="8">
        <v>8.46694E9</v>
      </c>
      <c r="P1141" s="8" t="str">
        <f t="shared" si="2"/>
        <v>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row>
    <row r="1142" ht="15.75" customHeight="1">
      <c r="A1142" s="1">
        <v>2.46870505E9</v>
      </c>
      <c r="B1142" s="2">
        <v>8.46694E9</v>
      </c>
      <c r="C1142" s="3" t="s">
        <v>1759</v>
      </c>
      <c r="D1142" s="3" t="s">
        <v>1760</v>
      </c>
      <c r="E1142" s="3" t="s">
        <v>1761</v>
      </c>
      <c r="F1142" s="3" t="s">
        <v>17</v>
      </c>
      <c r="G1142" s="3" t="s">
        <v>18</v>
      </c>
      <c r="H1142" s="1">
        <v>2.46870505E9</v>
      </c>
      <c r="I1142" s="1">
        <v>2.0</v>
      </c>
      <c r="J1142" s="1" t="s">
        <v>19</v>
      </c>
      <c r="K1142" s="2" t="s">
        <v>20</v>
      </c>
      <c r="L1142" s="4">
        <v>2018.0</v>
      </c>
      <c r="M1142" s="5">
        <v>384.48</v>
      </c>
      <c r="N1142" s="6" t="str">
        <f t="shared" si="1"/>
        <v>2468705050</v>
      </c>
      <c r="O1142" s="8">
        <v>8.46694E9</v>
      </c>
      <c r="P1142" s="8" t="str">
        <f t="shared" si="2"/>
        <v>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row>
    <row r="1143" ht="15.75" customHeight="1">
      <c r="A1143" s="1">
        <v>2.473005091E9</v>
      </c>
      <c r="B1143" s="2">
        <v>8.46694E9</v>
      </c>
      <c r="C1143" s="3" t="s">
        <v>1762</v>
      </c>
      <c r="D1143" s="3" t="s">
        <v>1763</v>
      </c>
      <c r="E1143" s="3" t="s">
        <v>1764</v>
      </c>
      <c r="F1143" s="3" t="s">
        <v>17</v>
      </c>
      <c r="G1143" s="3" t="s">
        <v>18</v>
      </c>
      <c r="H1143" s="1">
        <v>2.473005091E9</v>
      </c>
      <c r="I1143" s="1">
        <v>4.0</v>
      </c>
      <c r="J1143" s="1" t="s">
        <v>19</v>
      </c>
      <c r="K1143" s="2" t="s">
        <v>20</v>
      </c>
      <c r="L1143" s="4">
        <v>2017.0</v>
      </c>
      <c r="M1143" s="5">
        <v>688.8</v>
      </c>
      <c r="N1143" s="6" t="str">
        <f t="shared" si="1"/>
        <v>2473005091</v>
      </c>
      <c r="O1143" s="8">
        <v>8.46694E9</v>
      </c>
      <c r="P1143" s="8" t="str">
        <f t="shared" si="2"/>
        <v>РОЛИК С ЭЛАСТИЧНЫМИ КОЛЬЦАМИ DE=148 DI=62 СТАЛЬНОЙ , ДЛЯ ПРОТЯЖНОГО МЕХАНИЗМА ПОДАЧИ АРМАТУРЫДЛЯ ГИБОЧНО-ОТРЕЗНОГО СТАНКА BAR WISER 22 N</v>
      </c>
    </row>
    <row r="1144" ht="15.75" customHeight="1">
      <c r="A1144" s="1">
        <v>2.47301022E9</v>
      </c>
      <c r="B1144" s="2">
        <v>7.326909807E9</v>
      </c>
      <c r="C1144" s="3" t="s">
        <v>1765</v>
      </c>
      <c r="D1144" s="3"/>
      <c r="E1144" s="3" t="s">
        <v>1766</v>
      </c>
      <c r="F1144" s="3" t="s">
        <v>17</v>
      </c>
      <c r="G1144" s="3" t="s">
        <v>18</v>
      </c>
      <c r="H1144" s="1">
        <v>2.47301022E9</v>
      </c>
      <c r="I1144" s="1">
        <v>2.0</v>
      </c>
      <c r="J1144" s="1" t="s">
        <v>19</v>
      </c>
      <c r="K1144" s="2" t="s">
        <v>20</v>
      </c>
      <c r="L1144" s="4">
        <v>2018.0</v>
      </c>
      <c r="M1144" s="5">
        <v>53.3</v>
      </c>
      <c r="N1144" s="6" t="str">
        <f t="shared" si="1"/>
        <v>2473010220</v>
      </c>
      <c r="O1144" s="8">
        <v>7.326909807E9</v>
      </c>
      <c r="P1144"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ПРЕДНАЗН. ДЛЯ МАШИНЫ ГИБОЧНЫЕ
С АВТОМАТИЧЕСКИМ УПРАВЛЕНИЕМ
ЭЛЕКТРОФИЦИРОВАННЫЕ МОД.
BARWISER 22 S MULTIFEED</v>
      </c>
    </row>
    <row r="1145" ht="15.75" customHeight="1">
      <c r="A1145" s="1">
        <v>2.47301513E9</v>
      </c>
      <c r="B1145" s="2">
        <v>8.46694E9</v>
      </c>
      <c r="C1145" s="3" t="s">
        <v>1767</v>
      </c>
      <c r="D1145" s="3" t="s">
        <v>1768</v>
      </c>
      <c r="E1145" s="3" t="s">
        <v>1769</v>
      </c>
      <c r="F1145" s="3" t="s">
        <v>17</v>
      </c>
      <c r="G1145" s="3" t="s">
        <v>18</v>
      </c>
      <c r="H1145" s="1">
        <v>2.47301513E9</v>
      </c>
      <c r="I1145" s="1">
        <v>4.0</v>
      </c>
      <c r="J1145" s="1" t="s">
        <v>19</v>
      </c>
      <c r="K1145" s="2" t="s">
        <v>20</v>
      </c>
      <c r="L1145" s="4">
        <v>2017.0</v>
      </c>
      <c r="M1145" s="5">
        <v>155.1</v>
      </c>
      <c r="N1145" s="6" t="str">
        <f t="shared" si="1"/>
        <v>2473015130</v>
      </c>
      <c r="O1145" s="8">
        <v>8.46694E9</v>
      </c>
      <c r="P1145" s="8" t="str">
        <f t="shared" si="2"/>
        <v>РОЛИК ПРАВКИ ВЕРХНИЙ В СБОРЕ, СТАЛЬНОЙ, ПРЕДНАЗНАЧЕН ДЛЯ ПРАВКИ АРМАТУРЫ ПЕРЕД ЭТАПОМ ГИБКИ И РЕЗКИДЛЯ ГИБОЧНО-ОТРЕЗНОГО СТАНКА BAR WISER 22 N</v>
      </c>
    </row>
    <row r="1146" ht="15.75" customHeight="1">
      <c r="A1146" s="1">
        <v>2.47301514E9</v>
      </c>
      <c r="B1146" s="2">
        <v>8.46694E9</v>
      </c>
      <c r="C1146" s="3" t="s">
        <v>1767</v>
      </c>
      <c r="D1146" s="3" t="s">
        <v>1768</v>
      </c>
      <c r="E1146" s="3" t="s">
        <v>1770</v>
      </c>
      <c r="F1146" s="3" t="s">
        <v>17</v>
      </c>
      <c r="G1146" s="3" t="s">
        <v>18</v>
      </c>
      <c r="H1146" s="1">
        <v>2.47301514E9</v>
      </c>
      <c r="I1146" s="1">
        <v>2.0</v>
      </c>
      <c r="J1146" s="1" t="s">
        <v>19</v>
      </c>
      <c r="K1146" s="2" t="s">
        <v>20</v>
      </c>
      <c r="L1146" s="4">
        <v>2017.0</v>
      </c>
      <c r="M1146" s="5">
        <v>165.0</v>
      </c>
      <c r="N1146" s="6" t="str">
        <f t="shared" si="1"/>
        <v>2473015140</v>
      </c>
      <c r="O1146" s="8">
        <v>8.46694E9</v>
      </c>
      <c r="P1146" s="8" t="str">
        <f t="shared" si="2"/>
        <v>РОЛИК ПРАВКИ ВЕРХНИЙ В КОМПЛЕКТЕ, СТАЛЬНОЙ, ПРЕДНАЗНАЧЕН ДЛЯ ПРАВКИ АРМАТУРЫ ПЕРЕД ЭТАПОМ ГИБКИ И РЕЗКИДЛЯ ГИБОЧНО-ОТРЕЗНОГО СТАНКА BAR WISER 22 N</v>
      </c>
    </row>
    <row r="1147" ht="15.75" customHeight="1">
      <c r="A1147" s="1">
        <v>2.47301515E9</v>
      </c>
      <c r="B1147" s="2">
        <v>8.46694E9</v>
      </c>
      <c r="C1147" s="3" t="s">
        <v>1771</v>
      </c>
      <c r="D1147" s="3" t="s">
        <v>1772</v>
      </c>
      <c r="E1147" s="3" t="s">
        <v>1773</v>
      </c>
      <c r="F1147" s="3" t="s">
        <v>17</v>
      </c>
      <c r="G1147" s="3" t="s">
        <v>18</v>
      </c>
      <c r="H1147" s="1">
        <v>2.47301515E9</v>
      </c>
      <c r="I1147" s="1">
        <v>4.0</v>
      </c>
      <c r="J1147" s="1" t="s">
        <v>19</v>
      </c>
      <c r="K1147" s="2" t="s">
        <v>20</v>
      </c>
      <c r="L1147" s="4">
        <v>2017.0</v>
      </c>
      <c r="M1147" s="5">
        <v>135.18</v>
      </c>
      <c r="N1147" s="6" t="str">
        <f t="shared" si="1"/>
        <v>2473015150</v>
      </c>
      <c r="O1147" s="8">
        <v>8.46694E9</v>
      </c>
      <c r="P1147" s="8" t="str">
        <f t="shared" si="2"/>
        <v>РОЛИК ПРАВКИ НИЖНИЙ, В КОМПЛЕКТЕ, СТАЛЬНОЙ, ПРЕДНАЗНАЧЕН ДЛЯ ПРАВКИ АРМАТУРЫ ПЕРЕД ЭТАПОМ ГИБКИ И РЕЗКИДЛЯ ГИБОЧНО-ОТРЕЗНОГО СТАНКА BAR WISER 22 N</v>
      </c>
    </row>
    <row r="1148" ht="15.75" customHeight="1">
      <c r="A1148" s="1">
        <v>2.47301516E9</v>
      </c>
      <c r="B1148" s="2">
        <v>8.46694E9</v>
      </c>
      <c r="C1148" s="3" t="s">
        <v>1774</v>
      </c>
      <c r="D1148" s="3" t="s">
        <v>1772</v>
      </c>
      <c r="E1148" s="3" t="s">
        <v>1773</v>
      </c>
      <c r="F1148" s="3" t="s">
        <v>17</v>
      </c>
      <c r="G1148" s="3" t="s">
        <v>18</v>
      </c>
      <c r="H1148" s="1">
        <v>2.47301516E9</v>
      </c>
      <c r="I1148" s="1">
        <v>1.0</v>
      </c>
      <c r="J1148" s="1" t="s">
        <v>19</v>
      </c>
      <c r="K1148" s="2" t="s">
        <v>20</v>
      </c>
      <c r="L1148" s="4">
        <v>2017.0</v>
      </c>
      <c r="M1148" s="5">
        <v>127.38</v>
      </c>
      <c r="N1148" s="6" t="str">
        <f t="shared" si="1"/>
        <v>2473015160</v>
      </c>
      <c r="O1148" s="8">
        <v>8.46694E9</v>
      </c>
      <c r="P1148" s="8" t="str">
        <f t="shared" si="2"/>
        <v>РОЛИК ПРАВКИ НИЖНИЙ, В КОМПЛЕКТЕ, СТАЛЬНОЙ, ПРЕДНАЗНАЧЕН ДЛЯ ПРАВКИ АРМАТУРЫ ПЕРЕД ЭТАПОМ ГИБКИ И РЕЗКИДЛЯ ГИБОЧНО-ОТРЕЗНОГО СТАНКА BAR WISER 22 N</v>
      </c>
    </row>
    <row r="1149" ht="15.75" customHeight="1">
      <c r="A1149" s="1">
        <v>2.473030101E9</v>
      </c>
      <c r="B1149" s="2">
        <v>8.46694E9</v>
      </c>
      <c r="C1149" s="3" t="s">
        <v>1775</v>
      </c>
      <c r="D1149" s="3" t="s">
        <v>1776</v>
      </c>
      <c r="E1149" s="3" t="s">
        <v>1777</v>
      </c>
      <c r="F1149" s="3" t="s">
        <v>17</v>
      </c>
      <c r="G1149" s="3" t="s">
        <v>18</v>
      </c>
      <c r="H1149" s="1">
        <v>2.473030101E9</v>
      </c>
      <c r="I1149" s="1">
        <v>1.0</v>
      </c>
      <c r="J1149" s="1" t="s">
        <v>35</v>
      </c>
      <c r="K1149" s="2" t="s">
        <v>20</v>
      </c>
      <c r="L1149" s="4">
        <v>2021.0</v>
      </c>
      <c r="M1149" s="5">
        <v>823.9</v>
      </c>
      <c r="N1149" s="6" t="str">
        <f t="shared" si="1"/>
        <v>2473030101</v>
      </c>
      <c r="O1149" s="8">
        <v>8.46694E9</v>
      </c>
      <c r="P1149" s="8" t="str">
        <f t="shared" si="2"/>
        <v> ПРИЖИМНОЙ РОЛИК В СБОРЕ. СОСТОИТ ИЗ СТАЛЬНЫХ КОЛЕЦ. ИСПОЛЬЗУЕТСЯ ДЛЯ ПРИЖИМА АРМАТУРЫ В СТАНКЕ BARWISER 22 ДЛЯ РЕЗКИ И ДВУНАПРАВЛЕННОЙ ГИБКИ АРМАТУРЫ.</v>
      </c>
    </row>
    <row r="1150" ht="15.75" customHeight="1">
      <c r="A1150" s="1">
        <v>2.47401133E9</v>
      </c>
      <c r="B1150" s="2">
        <v>8.46694E9</v>
      </c>
      <c r="C1150" s="3"/>
      <c r="D1150" s="3"/>
      <c r="E1150" s="3" t="s">
        <v>1778</v>
      </c>
      <c r="F1150" s="3" t="s">
        <v>17</v>
      </c>
      <c r="G1150" s="3" t="s">
        <v>18</v>
      </c>
      <c r="H1150" s="1">
        <v>2.47401133E9</v>
      </c>
      <c r="I1150" s="1">
        <v>1.0</v>
      </c>
      <c r="J1150" s="1" t="s">
        <v>35</v>
      </c>
      <c r="K1150" s="2" t="s">
        <v>20</v>
      </c>
      <c r="L1150" s="4">
        <v>2021.0</v>
      </c>
      <c r="M1150" s="5">
        <v>326.9</v>
      </c>
      <c r="N1150" s="6" t="str">
        <f t="shared" si="1"/>
        <v>2474011330</v>
      </c>
      <c r="O1150" s="8">
        <v>8.46694E9</v>
      </c>
      <c r="P1150" s="8" t="str">
        <f t="shared" si="2"/>
        <v>СТАЛЬНАЯ ОПРАВКА. ИСПОЛЬЗУЕТСЯ ПРИ ГИБКЕ АРМАТУРЫ В КАЧЕСТВЕ СЕРДЕЧНИКА. ТОЧЕНИЕ, СВЕРЛЕНИЕ, РЕЗЬБОНАРЕЗАНИЕ. ЧАСТЬ СТАНКА ГИБОЧНОГО BAR WISER 25.</v>
      </c>
    </row>
    <row r="1151" ht="15.75" customHeight="1">
      <c r="A1151" s="1">
        <v>2.47550503E9</v>
      </c>
      <c r="B1151" s="2">
        <v>7.326909807E9</v>
      </c>
      <c r="C1151" s="3" t="s">
        <v>1779</v>
      </c>
      <c r="D1151" s="3" t="s">
        <v>1780</v>
      </c>
      <c r="E1151" s="3" t="s">
        <v>1781</v>
      </c>
      <c r="F1151" s="3" t="s">
        <v>17</v>
      </c>
      <c r="G1151" s="3" t="s">
        <v>18</v>
      </c>
      <c r="H1151" s="1">
        <v>2.47550503E9</v>
      </c>
      <c r="I1151" s="1">
        <v>1.0</v>
      </c>
      <c r="J1151" s="1" t="s">
        <v>19</v>
      </c>
      <c r="K1151" s="2" t="s">
        <v>20</v>
      </c>
      <c r="L1151" s="4">
        <v>2020.0</v>
      </c>
      <c r="M1151" s="5">
        <v>90.85</v>
      </c>
      <c r="N1151" s="6" t="str">
        <f t="shared" si="1"/>
        <v>2475505030</v>
      </c>
      <c r="O1151" s="8">
        <v>7.326909807E9</v>
      </c>
      <c r="P1151" s="8" t="str">
        <f t="shared" si="2"/>
        <v>ЗАЩИТНЫЙ КАРТЕР СТАЛЬНОЙ ДЛЯ БЛОКА ОХЛАЖДЕНИЯ МОТОРА ДЛЯ МОНТАЖА НА КОРПУС МОТОРОВ ТЯГИ. ИЗГОТАВЛИВАЕТСЯ ИЗ ЛИСТОВ ЖЕЛЕЗА РЕЗКОЙ С ДАЛЬНЕЙШЕЙ ГИБКОЙ ПО ТРЕБУЕМОЙ ФОРМЕ. ДАЛЬШЕ СВАРКА, СВЕРЛЕНИЕ ОТВЕРСТИЙ И ПОКРАСКА.</v>
      </c>
    </row>
    <row r="1152" ht="15.75" customHeight="1">
      <c r="A1152" s="1">
        <v>2.47551504E9</v>
      </c>
      <c r="B1152" s="2">
        <v>8.4831095E9</v>
      </c>
      <c r="C1152" s="3" t="s">
        <v>1782</v>
      </c>
      <c r="D1152" s="3" t="s">
        <v>1783</v>
      </c>
      <c r="E1152" s="3" t="s">
        <v>1784</v>
      </c>
      <c r="F1152" s="3" t="s">
        <v>17</v>
      </c>
      <c r="G1152" s="3" t="s">
        <v>18</v>
      </c>
      <c r="H1152" s="1">
        <v>2.47551504E9</v>
      </c>
      <c r="I1152" s="1">
        <v>2.0</v>
      </c>
      <c r="J1152" s="1" t="s">
        <v>19</v>
      </c>
      <c r="K1152" s="2" t="s">
        <v>20</v>
      </c>
      <c r="L1152" s="4">
        <v>2020.0</v>
      </c>
      <c r="M1152" s="5">
        <v>272.0</v>
      </c>
      <c r="N1152" s="6" t="str">
        <f t="shared" si="1"/>
        <v>2475515040</v>
      </c>
      <c r="O1152" s="8">
        <v>8.4831095E9</v>
      </c>
      <c r="P1152" s="8" t="str">
        <f t="shared" si="2"/>
        <v>РОЛИК СТАЛЬНОЙ В СБОРЕ С ВАЛОМ, ДЛЯ МОНТАЖА В ПЛИТУ БЛОКА ПРАВКИ АТОМАТИЧЕСКОГО ПРАВИЛЬНО-ОТРЕЗНОГО СТАНКА RETA 13. ДИАМЕТР 89 ММ.</v>
      </c>
    </row>
    <row r="1153" ht="15.75" customHeight="1">
      <c r="A1153" s="1">
        <v>2.47551504E9</v>
      </c>
      <c r="B1153" s="2">
        <v>8.4831095E9</v>
      </c>
      <c r="C1153" s="3" t="s">
        <v>1785</v>
      </c>
      <c r="D1153" s="3" t="s">
        <v>1786</v>
      </c>
      <c r="E1153" s="3" t="s">
        <v>1784</v>
      </c>
      <c r="F1153" s="3" t="s">
        <v>17</v>
      </c>
      <c r="G1153" s="3" t="s">
        <v>18</v>
      </c>
      <c r="H1153" s="1">
        <v>2.47551504E9</v>
      </c>
      <c r="I1153" s="1">
        <v>1.0</v>
      </c>
      <c r="J1153" s="1" t="s">
        <v>19</v>
      </c>
      <c r="K1153" s="2" t="s">
        <v>20</v>
      </c>
      <c r="L1153" s="4">
        <v>2020.0</v>
      </c>
      <c r="M1153" s="5">
        <v>246.5</v>
      </c>
      <c r="N1153" s="6" t="str">
        <f t="shared" si="1"/>
        <v>2475515040</v>
      </c>
      <c r="O1153" s="8">
        <v>8.4831095E9</v>
      </c>
      <c r="P1153" s="8" t="str">
        <f t="shared" si="2"/>
        <v>РОЛИК СТАЛЬНОЙ В СБОРЕ С ВАЛОМ, ДЛЯ МОНТАЖА В ПЛИТУ БЛОКА ПРАВКИ АТОМАТИЧЕСКОГО ПРАВИЛЬНО-ОТРЕЗНОГО СТАНКА RETA 13. ДИАМЕТР 89 ММ.</v>
      </c>
    </row>
    <row r="1154" ht="15.75" customHeight="1">
      <c r="A1154" s="1">
        <v>2.47551504E9</v>
      </c>
      <c r="B1154" s="2">
        <v>8.4831095E9</v>
      </c>
      <c r="C1154" s="3" t="s">
        <v>1785</v>
      </c>
      <c r="D1154" s="3" t="s">
        <v>1786</v>
      </c>
      <c r="E1154" s="3" t="s">
        <v>1787</v>
      </c>
      <c r="F1154" s="3" t="s">
        <v>17</v>
      </c>
      <c r="G1154" s="3" t="s">
        <v>18</v>
      </c>
      <c r="H1154" s="1">
        <v>2.47551504E9</v>
      </c>
      <c r="I1154" s="1">
        <v>2.0</v>
      </c>
      <c r="J1154" s="1" t="s">
        <v>35</v>
      </c>
      <c r="K1154" s="2" t="s">
        <v>20</v>
      </c>
      <c r="L1154" s="4">
        <v>2021.0</v>
      </c>
      <c r="M1154" s="5">
        <v>190.4</v>
      </c>
      <c r="N1154" s="6" t="str">
        <f t="shared" si="1"/>
        <v>2475515040</v>
      </c>
      <c r="O1154" s="8">
        <v>8.4831095E9</v>
      </c>
      <c r="P1154" s="8" t="str">
        <f t="shared" si="2"/>
        <v> РОЛИК СТАЛЬНОЙ В СБОРЕ С ВАЛОМ, ДЛЯ МОНТАЖА В ПЛИТУ БЛОКА ПРАВКИ АТОМАТИЧЕСКОГО ПРАВИЛЬНО-ОТРЕЗНОГО СТАНКА RETA 13. ДИАМЕТР 89 ММ.</v>
      </c>
    </row>
    <row r="1155" ht="15.75" customHeight="1">
      <c r="A1155" s="1">
        <v>2.47551505E9</v>
      </c>
      <c r="B1155" s="2">
        <v>8.4831095E9</v>
      </c>
      <c r="C1155" s="3" t="s">
        <v>1788</v>
      </c>
      <c r="D1155" s="3" t="s">
        <v>1789</v>
      </c>
      <c r="E1155" s="3" t="s">
        <v>1784</v>
      </c>
      <c r="F1155" s="3" t="s">
        <v>17</v>
      </c>
      <c r="G1155" s="3" t="s">
        <v>18</v>
      </c>
      <c r="H1155" s="1">
        <v>2.47551505E9</v>
      </c>
      <c r="I1155" s="1">
        <v>2.0</v>
      </c>
      <c r="J1155" s="1" t="s">
        <v>19</v>
      </c>
      <c r="K1155" s="2" t="s">
        <v>20</v>
      </c>
      <c r="L1155" s="4">
        <v>2020.0</v>
      </c>
      <c r="M1155" s="5">
        <v>214.4</v>
      </c>
      <c r="N1155" s="6" t="str">
        <f t="shared" si="1"/>
        <v>2475515050</v>
      </c>
      <c r="O1155" s="8">
        <v>8.4831095E9</v>
      </c>
      <c r="P1155" s="8" t="str">
        <f t="shared" si="2"/>
        <v>РОЛИК СТАЛЬНОЙ В СБОРЕ С ВАЛОМ, ДЛЯ МОНТАЖА В ПЛИТУ БЛОКА ПРАВКИ АТОМАТИЧЕСКОГО ПРАВИЛЬНО-ОТРЕЗНОГО СТАНКА RETA 13. ДИАМЕТР 89 ММ.</v>
      </c>
    </row>
    <row r="1156" ht="15.75" customHeight="1">
      <c r="A1156" s="1">
        <v>2.47551505E9</v>
      </c>
      <c r="B1156" s="2">
        <v>8.4831095E9</v>
      </c>
      <c r="C1156" s="3" t="s">
        <v>1788</v>
      </c>
      <c r="D1156" s="3" t="s">
        <v>1790</v>
      </c>
      <c r="E1156" s="3" t="s">
        <v>1787</v>
      </c>
      <c r="F1156" s="3" t="s">
        <v>17</v>
      </c>
      <c r="G1156" s="3" t="s">
        <v>18</v>
      </c>
      <c r="H1156" s="1">
        <v>2.47551505E9</v>
      </c>
      <c r="I1156" s="1">
        <v>2.0</v>
      </c>
      <c r="J1156" s="1" t="s">
        <v>35</v>
      </c>
      <c r="K1156" s="2" t="s">
        <v>20</v>
      </c>
      <c r="L1156" s="4">
        <v>2021.0</v>
      </c>
      <c r="M1156" s="5">
        <v>150.08</v>
      </c>
      <c r="N1156" s="6" t="str">
        <f t="shared" si="1"/>
        <v>2475515050</v>
      </c>
      <c r="O1156" s="8">
        <v>8.4831095E9</v>
      </c>
      <c r="P1156" s="8" t="str">
        <f t="shared" si="2"/>
        <v> РОЛИК СТАЛЬНОЙ В СБОРЕ С ВАЛОМ, ДЛЯ МОНТАЖА В ПЛИТУ БЛОКА ПРАВКИ АТОМАТИЧЕСКОГО ПРАВИЛЬНО-ОТРЕЗНОГО СТАНКА RETA 13. ДИАМЕТР 89 ММ.</v>
      </c>
    </row>
    <row r="1157" ht="15.75" customHeight="1">
      <c r="A1157" s="1">
        <v>2.47551506E9</v>
      </c>
      <c r="B1157" s="2">
        <v>8.4831095E9</v>
      </c>
      <c r="C1157" s="3" t="s">
        <v>1791</v>
      </c>
      <c r="D1157" s="3" t="s">
        <v>1792</v>
      </c>
      <c r="E1157" s="3" t="s">
        <v>1793</v>
      </c>
      <c r="F1157" s="3" t="s">
        <v>17</v>
      </c>
      <c r="G1157" s="3" t="s">
        <v>18</v>
      </c>
      <c r="H1157" s="1">
        <v>2.47551506E9</v>
      </c>
      <c r="I1157" s="1">
        <v>3.0</v>
      </c>
      <c r="J1157" s="1" t="s">
        <v>19</v>
      </c>
      <c r="K1157" s="2" t="s">
        <v>20</v>
      </c>
      <c r="L1157" s="4">
        <v>2020.0</v>
      </c>
      <c r="M1157" s="5">
        <v>272.0</v>
      </c>
      <c r="N1157" s="6" t="str">
        <f t="shared" si="1"/>
        <v>2475515060</v>
      </c>
      <c r="O1157" s="8">
        <v>8.4831095E9</v>
      </c>
      <c r="P1157" s="8" t="str">
        <f t="shared" si="2"/>
        <v>РОЛИК СТАЛЬНОЙ В СБОРЕ С ВАЛОМ, ДЛЯ МОНТАЖА В ПЛИТУ БЛОКА ПРАВКИ АТОМАТИЧЕСКОГО ПРАВИЛЬНО-ОТРЕЗНОГО СТАНКА RETA 13. ДИАМЕТР 74 ММ.</v>
      </c>
    </row>
    <row r="1158" ht="15.75" customHeight="1">
      <c r="A1158" s="1">
        <v>2.47551506E9</v>
      </c>
      <c r="B1158" s="2">
        <v>8.4831095E9</v>
      </c>
      <c r="C1158" s="3" t="s">
        <v>1791</v>
      </c>
      <c r="D1158" s="3" t="s">
        <v>1794</v>
      </c>
      <c r="E1158" s="3" t="s">
        <v>1795</v>
      </c>
      <c r="F1158" s="3" t="s">
        <v>17</v>
      </c>
      <c r="G1158" s="3" t="s">
        <v>18</v>
      </c>
      <c r="H1158" s="1">
        <v>2.47551506E9</v>
      </c>
      <c r="I1158" s="1">
        <v>3.0</v>
      </c>
      <c r="J1158" s="1" t="s">
        <v>35</v>
      </c>
      <c r="K1158" s="2" t="s">
        <v>20</v>
      </c>
      <c r="L1158" s="4">
        <v>2021.0</v>
      </c>
      <c r="M1158" s="5">
        <v>190.4</v>
      </c>
      <c r="N1158" s="6" t="str">
        <f t="shared" si="1"/>
        <v>2475515060</v>
      </c>
      <c r="O1158" s="8">
        <v>8.4831095E9</v>
      </c>
      <c r="P1158" s="8" t="str">
        <f t="shared" si="2"/>
        <v> РОЛИК СТАЛЬНОЙ В СБОРЕ С ВАЛОМ, ДЛЯ МОНТАЖА В ПЛИТУ БЛОКА ПРАВКИ АТОМАТИЧЕСКОГО ПРАВИЛЬНО-ОТРЕЗНОГО СТАНКА RETA 13. ДИАМЕТР 74 ММ.</v>
      </c>
    </row>
    <row r="1159" ht="15.75" customHeight="1">
      <c r="A1159" s="1">
        <v>2.47551507E9</v>
      </c>
      <c r="B1159" s="2">
        <v>8.4831095E9</v>
      </c>
      <c r="C1159" s="3" t="s">
        <v>1796</v>
      </c>
      <c r="D1159" s="3" t="s">
        <v>1797</v>
      </c>
      <c r="E1159" s="3" t="s">
        <v>1793</v>
      </c>
      <c r="F1159" s="3" t="s">
        <v>17</v>
      </c>
      <c r="G1159" s="3" t="s">
        <v>18</v>
      </c>
      <c r="H1159" s="1">
        <v>2.47551507E9</v>
      </c>
      <c r="I1159" s="1">
        <v>3.0</v>
      </c>
      <c r="J1159" s="1" t="s">
        <v>19</v>
      </c>
      <c r="K1159" s="2" t="s">
        <v>20</v>
      </c>
      <c r="L1159" s="4">
        <v>2020.0</v>
      </c>
      <c r="M1159" s="5">
        <v>281.6</v>
      </c>
      <c r="N1159" s="6" t="str">
        <f t="shared" si="1"/>
        <v>2475515070</v>
      </c>
      <c r="O1159" s="8">
        <v>8.4831095E9</v>
      </c>
      <c r="P1159" s="8" t="str">
        <f t="shared" si="2"/>
        <v>РОЛИК СТАЛЬНОЙ В СБОРЕ С ВАЛОМ, ДЛЯ МОНТАЖА В ПЛИТУ БЛОКА ПРАВКИ АТОМАТИЧЕСКОГО ПРАВИЛЬНО-ОТРЕЗНОГО СТАНКА RETA 13. ДИАМЕТР 74 ММ.</v>
      </c>
    </row>
    <row r="1160" ht="15.75" customHeight="1">
      <c r="A1160" s="1">
        <v>2.47551507E9</v>
      </c>
      <c r="B1160" s="2">
        <v>8.4831095E9</v>
      </c>
      <c r="C1160" s="3" t="s">
        <v>1796</v>
      </c>
      <c r="D1160" s="3" t="s">
        <v>1798</v>
      </c>
      <c r="E1160" s="3" t="s">
        <v>1795</v>
      </c>
      <c r="F1160" s="3" t="s">
        <v>17</v>
      </c>
      <c r="G1160" s="3" t="s">
        <v>18</v>
      </c>
      <c r="H1160" s="1">
        <v>2.47551507E9</v>
      </c>
      <c r="I1160" s="1">
        <v>3.0</v>
      </c>
      <c r="J1160" s="1" t="s">
        <v>35</v>
      </c>
      <c r="K1160" s="2" t="s">
        <v>20</v>
      </c>
      <c r="L1160" s="4">
        <v>2021.0</v>
      </c>
      <c r="M1160" s="5">
        <v>197.12</v>
      </c>
      <c r="N1160" s="6" t="str">
        <f t="shared" si="1"/>
        <v>2475515070</v>
      </c>
      <c r="O1160" s="8">
        <v>8.4831095E9</v>
      </c>
      <c r="P1160" s="8" t="str">
        <f t="shared" si="2"/>
        <v> РОЛИК СТАЛЬНОЙ В СБОРЕ С ВАЛОМ, ДЛЯ МОНТАЖА В ПЛИТУ БЛОКА ПРАВКИ АТОМАТИЧЕСКОГО ПРАВИЛЬНО-ОТРЕЗНОГО СТАНКА RETA 13. ДИАМЕТР 74 ММ.</v>
      </c>
    </row>
    <row r="1161" ht="15.75" customHeight="1">
      <c r="A1161" s="1">
        <v>2.47551509E9</v>
      </c>
      <c r="B1161" s="2">
        <v>8.46694E9</v>
      </c>
      <c r="C1161" s="3" t="s">
        <v>1799</v>
      </c>
      <c r="D1161" s="3" t="s">
        <v>1800</v>
      </c>
      <c r="E1161" s="3" t="s">
        <v>1801</v>
      </c>
      <c r="F1161" s="3" t="s">
        <v>17</v>
      </c>
      <c r="G1161" s="3" t="s">
        <v>18</v>
      </c>
      <c r="H1161" s="1">
        <v>2.47551509E9</v>
      </c>
      <c r="I1161" s="1">
        <v>1.0</v>
      </c>
      <c r="J1161" s="1" t="s">
        <v>19</v>
      </c>
      <c r="K1161" s="2" t="s">
        <v>20</v>
      </c>
      <c r="L1161" s="4">
        <v>2020.0</v>
      </c>
      <c r="M1161" s="5">
        <v>665.21</v>
      </c>
      <c r="N1161" s="6" t="str">
        <f t="shared" si="1"/>
        <v>2475515090</v>
      </c>
      <c r="O1161" s="8">
        <v>8.46694E9</v>
      </c>
      <c r="P1161" s="8" t="str">
        <f t="shared" si="2"/>
        <v>БАЛАНСИР СТАЛЬНОЙ, ИСПОЛЬЗУЕТСЯ ДЛЯ МОНТАЖА НА НЕГО РОЛИКОВ БАЛАСИРА УЗЛА ПРАВКИ ВНЕШНЕГО РУЧЬЯ АРМАТУРЫ ВНЕШНЕГО БЛОКА ПРАВКИ АТОМАТИЧЕСКОГО ПРАВИЛЬНО-ОТРЕЗНОГО СТАНКА RETA 13.</v>
      </c>
    </row>
    <row r="1162" ht="15.75" customHeight="1">
      <c r="A1162" s="1">
        <v>2.4755151E9</v>
      </c>
      <c r="B1162" s="2">
        <v>8.46694E9</v>
      </c>
      <c r="C1162" s="3" t="s">
        <v>1802</v>
      </c>
      <c r="D1162" s="3" t="s">
        <v>1803</v>
      </c>
      <c r="E1162" s="3" t="s">
        <v>1804</v>
      </c>
      <c r="F1162" s="3" t="s">
        <v>17</v>
      </c>
      <c r="G1162" s="3" t="s">
        <v>18</v>
      </c>
      <c r="H1162" s="1">
        <v>2.4755151E9</v>
      </c>
      <c r="I1162" s="1">
        <v>1.0</v>
      </c>
      <c r="J1162" s="1" t="s">
        <v>19</v>
      </c>
      <c r="K1162" s="2" t="s">
        <v>20</v>
      </c>
      <c r="L1162" s="4">
        <v>2020.0</v>
      </c>
      <c r="M1162" s="5">
        <v>665.21</v>
      </c>
      <c r="N1162" s="6" t="str">
        <f t="shared" si="1"/>
        <v>2475515100</v>
      </c>
      <c r="O1162" s="8">
        <v>8.46694E9</v>
      </c>
      <c r="P1162" s="8" t="str">
        <f t="shared" si="2"/>
        <v>БАЛАНСИР СТАЛЬНОЙ, ИСПОЛЬЗУЕТСЯ ДЛЯ МОНТАЖА НА НЕГО РОЛИКОВ БАЛАСИРА УЗЛА ПРАВКИ ВНУТРЕННЕГО РУЧЬЯ АРМАТУРЫ ВНЕШНЕГО БЛОКА ПРАВКИ АТОМАТИЧЕСКОГО ПРАВИЛЬНО-ОТРЕЗНОГО СТАНКА RETA 13.</v>
      </c>
    </row>
    <row r="1163" ht="15.75" customHeight="1">
      <c r="A1163" s="1">
        <v>2.47553504E9</v>
      </c>
      <c r="B1163" s="2">
        <v>8.4831095E9</v>
      </c>
      <c r="C1163" s="3" t="s">
        <v>1805</v>
      </c>
      <c r="D1163" s="3" t="s">
        <v>1806</v>
      </c>
      <c r="E1163" s="3" t="s">
        <v>1807</v>
      </c>
      <c r="F1163" s="3" t="s">
        <v>17</v>
      </c>
      <c r="G1163" s="3" t="s">
        <v>18</v>
      </c>
      <c r="H1163" s="1">
        <v>2.47553504E9</v>
      </c>
      <c r="I1163" s="1">
        <v>5.0</v>
      </c>
      <c r="J1163" s="1" t="s">
        <v>19</v>
      </c>
      <c r="K1163" s="2" t="s">
        <v>20</v>
      </c>
      <c r="L1163" s="4">
        <v>2020.0</v>
      </c>
      <c r="M1163" s="5">
        <v>211.2</v>
      </c>
      <c r="N1163" s="6" t="str">
        <f t="shared" si="1"/>
        <v>2475535040</v>
      </c>
      <c r="O1163" s="8">
        <v>8.4831095E9</v>
      </c>
      <c r="P1163" s="8" t="str">
        <f t="shared" si="2"/>
        <v>РОЛИК СТАЛЬНОЙ В СБОРЕ С ВАЛОМ, ДЛЯ МОНТАЖА В ПЛИТУ БЛОКА ПРАВКИ АТОМАТИЧЕСКОГО ПРАВИЛЬНО-ОТРЕЗНОГО СТАНКА RETA 13, ДИАМЕТР 89 ММ.</v>
      </c>
    </row>
    <row r="1164" ht="15.75" customHeight="1">
      <c r="A1164" s="1">
        <v>2.47553504E9</v>
      </c>
      <c r="B1164" s="2">
        <v>8.4831095E9</v>
      </c>
      <c r="C1164" s="3" t="s">
        <v>1805</v>
      </c>
      <c r="D1164" s="3" t="s">
        <v>1790</v>
      </c>
      <c r="E1164" s="3" t="s">
        <v>1808</v>
      </c>
      <c r="F1164" s="3" t="s">
        <v>17</v>
      </c>
      <c r="G1164" s="3" t="s">
        <v>18</v>
      </c>
      <c r="H1164" s="1">
        <v>2.47553504E9</v>
      </c>
      <c r="I1164" s="1">
        <v>5.0</v>
      </c>
      <c r="J1164" s="1" t="s">
        <v>35</v>
      </c>
      <c r="K1164" s="2" t="s">
        <v>20</v>
      </c>
      <c r="L1164" s="4">
        <v>2021.0</v>
      </c>
      <c r="M1164" s="5">
        <v>147.84</v>
      </c>
      <c r="N1164" s="6" t="str">
        <f t="shared" si="1"/>
        <v>2475535040</v>
      </c>
      <c r="O1164" s="8">
        <v>8.4831095E9</v>
      </c>
      <c r="P1164" s="8" t="str">
        <f t="shared" si="2"/>
        <v> РОЛИК СТАЛЬНОЙ В СБОРЕ С ВАЛОМ, ДЛЯ МОНТАЖА В ПЛИТУ БЛОКА ПРАВКИ АТОМАТИЧЕСКОГО ПРАВИЛЬНО-ОТРЕЗНОГО СТАНКА RETA 13, ДИАМЕТР 89 ММ.</v>
      </c>
    </row>
    <row r="1165" ht="15.75" customHeight="1">
      <c r="A1165" s="1">
        <v>2.47553505E9</v>
      </c>
      <c r="B1165" s="2">
        <v>8.4831095E9</v>
      </c>
      <c r="C1165" s="3" t="s">
        <v>1809</v>
      </c>
      <c r="D1165" s="3" t="s">
        <v>1810</v>
      </c>
      <c r="E1165" s="3" t="s">
        <v>1807</v>
      </c>
      <c r="F1165" s="3" t="s">
        <v>17</v>
      </c>
      <c r="G1165" s="3" t="s">
        <v>18</v>
      </c>
      <c r="H1165" s="1">
        <v>2.47553505E9</v>
      </c>
      <c r="I1165" s="1">
        <v>5.0</v>
      </c>
      <c r="J1165" s="1" t="s">
        <v>19</v>
      </c>
      <c r="K1165" s="2" t="s">
        <v>20</v>
      </c>
      <c r="L1165" s="4">
        <v>2020.0</v>
      </c>
      <c r="M1165" s="5">
        <v>272.0</v>
      </c>
      <c r="N1165" s="6" t="str">
        <f t="shared" si="1"/>
        <v>2475535050</v>
      </c>
      <c r="O1165" s="8">
        <v>8.4831095E9</v>
      </c>
      <c r="P1165" s="8" t="str">
        <f t="shared" si="2"/>
        <v>РОЛИК СТАЛЬНОЙ В СБОРЕ С ВАЛОМ, ДЛЯ МОНТАЖА В ПЛИТУ БЛОКА ПРАВКИ АТОМАТИЧЕСКОГО ПРАВИЛЬНО-ОТРЕЗНОГО СТАНКА RETA 13, ДИАМЕТР 89 ММ.</v>
      </c>
    </row>
    <row r="1166" ht="15.75" customHeight="1">
      <c r="A1166" s="1">
        <v>2.47553505E9</v>
      </c>
      <c r="B1166" s="2">
        <v>8.4831095E9</v>
      </c>
      <c r="C1166" s="3" t="s">
        <v>1809</v>
      </c>
      <c r="D1166" s="3" t="s">
        <v>1786</v>
      </c>
      <c r="E1166" s="3" t="s">
        <v>1808</v>
      </c>
      <c r="F1166" s="3" t="s">
        <v>17</v>
      </c>
      <c r="G1166" s="3" t="s">
        <v>18</v>
      </c>
      <c r="H1166" s="1">
        <v>2.47553505E9</v>
      </c>
      <c r="I1166" s="1">
        <v>5.0</v>
      </c>
      <c r="J1166" s="1" t="s">
        <v>35</v>
      </c>
      <c r="K1166" s="2" t="s">
        <v>20</v>
      </c>
      <c r="L1166" s="4">
        <v>2021.0</v>
      </c>
      <c r="M1166" s="5">
        <v>190.4</v>
      </c>
      <c r="N1166" s="6" t="str">
        <f t="shared" si="1"/>
        <v>2475535050</v>
      </c>
      <c r="O1166" s="8">
        <v>8.4831095E9</v>
      </c>
      <c r="P1166" s="8" t="str">
        <f t="shared" si="2"/>
        <v> РОЛИК СТАЛЬНОЙ В СБОРЕ С ВАЛОМ, ДЛЯ МОНТАЖА В ПЛИТУ БЛОКА ПРАВКИ АТОМАТИЧЕСКОГО ПРАВИЛЬНО-ОТРЕЗНОГО СТАНКА RETA 13, ДИАМЕТР 89 ММ.</v>
      </c>
    </row>
    <row r="1167" ht="15.75" customHeight="1">
      <c r="A1167" s="1">
        <v>2.47553508E9</v>
      </c>
      <c r="B1167" s="2">
        <v>8.46694E9</v>
      </c>
      <c r="C1167" s="3" t="s">
        <v>1802</v>
      </c>
      <c r="D1167" s="3" t="s">
        <v>1811</v>
      </c>
      <c r="E1167" s="3" t="s">
        <v>1812</v>
      </c>
      <c r="F1167" s="3" t="s">
        <v>17</v>
      </c>
      <c r="G1167" s="3" t="s">
        <v>18</v>
      </c>
      <c r="H1167" s="1">
        <v>2.47553508E9</v>
      </c>
      <c r="I1167" s="1">
        <v>1.0</v>
      </c>
      <c r="J1167" s="1" t="s">
        <v>19</v>
      </c>
      <c r="K1167" s="2" t="s">
        <v>20</v>
      </c>
      <c r="L1167" s="4">
        <v>2020.0</v>
      </c>
      <c r="M1167" s="5">
        <v>601.6</v>
      </c>
      <c r="N1167" s="6" t="str">
        <f t="shared" si="1"/>
        <v>2475535080</v>
      </c>
      <c r="O1167" s="8">
        <v>8.46694E9</v>
      </c>
      <c r="P1167" s="8" t="str">
        <f t="shared" si="2"/>
        <v>БАЛАНСИР СТАЛЬНОЙ, ИСПОЛЬЗУЕТСЯ ДЛЯ МОНТАЖА НА НЕГО РОЛИКОВ БАЛАСИРА УЗЛА ПРАВКИ ВНУТРЕННЕГО РУЧЬЯ АРМАТУРЫ ВНУТРЕННЕГО БЛОКА ПРАВКИ АТОМАТИЧЕСКОГО ПРАВИЛЬНО-ОТРЕЗНОГО СТАНКА RETA 13.</v>
      </c>
    </row>
    <row r="1168" ht="15.75" customHeight="1">
      <c r="A1168" s="1">
        <v>2.47553509E9</v>
      </c>
      <c r="B1168" s="2">
        <v>8.46694E9</v>
      </c>
      <c r="C1168" s="3" t="s">
        <v>1813</v>
      </c>
      <c r="D1168" s="3" t="s">
        <v>1814</v>
      </c>
      <c r="E1168" s="3" t="s">
        <v>1815</v>
      </c>
      <c r="F1168" s="3" t="s">
        <v>17</v>
      </c>
      <c r="G1168" s="3" t="s">
        <v>18</v>
      </c>
      <c r="H1168" s="1">
        <v>2.47553509E9</v>
      </c>
      <c r="I1168" s="1">
        <v>1.0</v>
      </c>
      <c r="J1168" s="1" t="s">
        <v>19</v>
      </c>
      <c r="K1168" s="2" t="s">
        <v>20</v>
      </c>
      <c r="L1168" s="4">
        <v>2020.0</v>
      </c>
      <c r="M1168" s="5">
        <v>665.3</v>
      </c>
      <c r="N1168" s="6" t="str">
        <f t="shared" si="1"/>
        <v>2475535090</v>
      </c>
      <c r="O1168" s="8">
        <v>8.46694E9</v>
      </c>
      <c r="P1168" s="8" t="str">
        <f t="shared" si="2"/>
        <v>БАЛАНСИР СТАЛЬНОЙ, ИСПОЛЬЗУЕТСЯ ДЛЯ МОНТАЖА НА НЕГО РОЛИКОВ БАЛАСИРА УЗЛА ПРАВКИ ВНЕШНЕГО РУЧЬЯ АРМАТУРЫ ВНУТРЕННЕГО БЛОКА ПРАВКИ АТОМАТИЧЕСКОГО ПРАВИЛЬНО-ОТРЕЗНОГО СТАНКА RETA 13.</v>
      </c>
    </row>
    <row r="1169" ht="15.75" customHeight="1">
      <c r="A1169" s="1">
        <v>2.48830103E9</v>
      </c>
      <c r="B1169" s="2">
        <v>8.4831095E9</v>
      </c>
      <c r="C1169" s="3" t="s">
        <v>1816</v>
      </c>
      <c r="D1169" s="3" t="s">
        <v>1817</v>
      </c>
      <c r="E1169" s="3" t="s">
        <v>1818</v>
      </c>
      <c r="F1169" s="3" t="s">
        <v>17</v>
      </c>
      <c r="G1169" s="3" t="s">
        <v>18</v>
      </c>
      <c r="H1169" s="1">
        <v>2.48830103E9</v>
      </c>
      <c r="I1169" s="1">
        <v>2.0</v>
      </c>
      <c r="J1169" s="1" t="s">
        <v>19</v>
      </c>
      <c r="K1169" s="2" t="s">
        <v>20</v>
      </c>
      <c r="L1169" s="4">
        <v>2020.0</v>
      </c>
      <c r="M1169" s="5">
        <v>282.045</v>
      </c>
      <c r="N1169" s="6" t="str">
        <f t="shared" si="1"/>
        <v>2488301030</v>
      </c>
      <c r="O1169" s="8">
        <v>8.4831095E9</v>
      </c>
      <c r="P1169" s="8" t="str">
        <f t="shared" si="2"/>
        <v>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v>
      </c>
    </row>
    <row r="1170" ht="15.75" customHeight="1">
      <c r="A1170" s="1">
        <v>2.48830104E9</v>
      </c>
      <c r="B1170" s="2">
        <v>8.4831095E9</v>
      </c>
      <c r="C1170" s="3" t="s">
        <v>1819</v>
      </c>
      <c r="D1170" s="3" t="s">
        <v>1820</v>
      </c>
      <c r="E1170" s="3" t="s">
        <v>1821</v>
      </c>
      <c r="F1170" s="3" t="s">
        <v>17</v>
      </c>
      <c r="G1170" s="3" t="s">
        <v>18</v>
      </c>
      <c r="H1170" s="1">
        <v>2.48830104E9</v>
      </c>
      <c r="I1170" s="1">
        <v>2.0</v>
      </c>
      <c r="J1170" s="1" t="s">
        <v>19</v>
      </c>
      <c r="K1170" s="2" t="s">
        <v>20</v>
      </c>
      <c r="L1170" s="4">
        <v>2020.0</v>
      </c>
      <c r="M1170" s="5">
        <v>239.21</v>
      </c>
      <c r="N1170" s="6" t="str">
        <f t="shared" si="1"/>
        <v>2488301040</v>
      </c>
      <c r="O1170" s="8">
        <v>8.4831095E9</v>
      </c>
      <c r="P1170" s="8" t="str">
        <f t="shared" si="2"/>
        <v>КОЛЕСНАЯ ОПОРА СЛУЖИТ ДЛЯ УСТАНОВКИ И ВРАЩЕНИЯ ДИСКА ФИКСАЦИИ АРМАТУРЫ. СОСТОИТ ИЗ ДВУХ КОЛЕЦ СОЕДЕННЫХ ВАЛОМ.МЕЖДУ ДВУМЯ КОЛЬЦАМИ УСТАНАВЛИВАЕТСЯ ДИСК. НА КОНЦАХ ВАЛА ПРИСУТСТВУЮТ БОЛТЫ ДЛЯ РЕГУЛИРОВКИ ПРИЖАТИЯ ОПОРЫ К ДИСКУ. МАТЕРИАЛЬ СТАЛЬ, СПОСОБ ИЗГОТОВЛЕНИЯ ТОЧЕНИЕ. ДЛЯ СТАНКА ДЛЯ ВЯЗКИ ЦИЛИНДРИЧЕСКИХ СВАЙ CM PRO 1600</v>
      </c>
    </row>
    <row r="1171" ht="15.75" customHeight="1">
      <c r="A1171" s="1">
        <v>2.488301051E9</v>
      </c>
      <c r="B1171" s="2">
        <v>8.46694E9</v>
      </c>
      <c r="C1171" s="3" t="s">
        <v>1822</v>
      </c>
      <c r="D1171" s="3" t="s">
        <v>1823</v>
      </c>
      <c r="E1171" s="3" t="s">
        <v>1824</v>
      </c>
      <c r="F1171" s="3" t="s">
        <v>17</v>
      </c>
      <c r="G1171" s="3" t="s">
        <v>18</v>
      </c>
      <c r="H1171" s="1">
        <v>2.488301051E9</v>
      </c>
      <c r="I1171" s="1">
        <v>2.0</v>
      </c>
      <c r="J1171" s="1" t="s">
        <v>19</v>
      </c>
      <c r="K1171" s="2" t="s">
        <v>20</v>
      </c>
      <c r="L1171" s="4">
        <v>2019.0</v>
      </c>
      <c r="M1171" s="5">
        <v>27.0</v>
      </c>
      <c r="N1171" s="6" t="str">
        <f t="shared" si="1"/>
        <v>2488301051</v>
      </c>
      <c r="O1171" s="8">
        <v>8.46694E9</v>
      </c>
      <c r="P1171" s="8" t="str">
        <f t="shared" si="2"/>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v>
      </c>
    </row>
    <row r="1172" ht="15.75" customHeight="1">
      <c r="A1172" s="1">
        <v>2.48830207E9</v>
      </c>
      <c r="B1172" s="2">
        <v>8.46694E9</v>
      </c>
      <c r="C1172" s="3" t="s">
        <v>1825</v>
      </c>
      <c r="D1172" s="3" t="s">
        <v>1826</v>
      </c>
      <c r="E1172" s="3" t="s">
        <v>1827</v>
      </c>
      <c r="F1172" s="3" t="s">
        <v>17</v>
      </c>
      <c r="G1172" s="3" t="s">
        <v>18</v>
      </c>
      <c r="H1172" s="1">
        <v>2.48830207E9</v>
      </c>
      <c r="I1172" s="1">
        <v>1.0</v>
      </c>
      <c r="J1172" s="1" t="s">
        <v>19</v>
      </c>
      <c r="K1172" s="2" t="s">
        <v>20</v>
      </c>
      <c r="L1172" s="4">
        <v>2020.0</v>
      </c>
      <c r="M1172" s="5">
        <v>224.0</v>
      </c>
      <c r="N1172" s="6" t="str">
        <f t="shared" si="1"/>
        <v>2488302070</v>
      </c>
      <c r="O1172" s="8">
        <v>8.46694E9</v>
      </c>
      <c r="P1172" s="8" t="str">
        <f t="shared" si="2"/>
        <v>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v>
      </c>
    </row>
    <row r="1173" ht="15.75" customHeight="1">
      <c r="A1173" s="1">
        <v>2.488312161E9</v>
      </c>
      <c r="B1173" s="2">
        <v>8.5159E9</v>
      </c>
      <c r="C1173" s="3" t="s">
        <v>1828</v>
      </c>
      <c r="D1173" s="3" t="s">
        <v>1829</v>
      </c>
      <c r="E1173" s="3" t="s">
        <v>1830</v>
      </c>
      <c r="F1173" s="3" t="s">
        <v>17</v>
      </c>
      <c r="G1173" s="3" t="s">
        <v>18</v>
      </c>
      <c r="H1173" s="1">
        <v>2.488312161E9</v>
      </c>
      <c r="I1173" s="1">
        <v>1.0</v>
      </c>
      <c r="J1173" s="1" t="s">
        <v>19</v>
      </c>
      <c r="K1173" s="2" t="s">
        <v>20</v>
      </c>
      <c r="L1173" s="4">
        <v>2018.0</v>
      </c>
      <c r="M1173" s="5">
        <v>9702.0</v>
      </c>
      <c r="N1173" s="6" t="str">
        <f t="shared" si="1"/>
        <v>2488312161</v>
      </c>
      <c r="O1173" s="8">
        <v>8.5159E9</v>
      </c>
      <c r="P1173" s="8" t="str">
        <f t="shared" si="2"/>
        <v>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v>
      </c>
    </row>
    <row r="1174" ht="15.75" customHeight="1">
      <c r="A1174" s="1">
        <v>2.48831459E9</v>
      </c>
      <c r="B1174" s="2">
        <v>7.326909807E9</v>
      </c>
      <c r="C1174" s="3" t="s">
        <v>1831</v>
      </c>
      <c r="D1174" s="3" t="s">
        <v>1832</v>
      </c>
      <c r="E1174" s="3" t="s">
        <v>1833</v>
      </c>
      <c r="F1174" s="3" t="s">
        <v>17</v>
      </c>
      <c r="G1174" s="3" t="s">
        <v>18</v>
      </c>
      <c r="H1174" s="1">
        <v>2.48831459E9</v>
      </c>
      <c r="I1174" s="1">
        <v>2.0</v>
      </c>
      <c r="J1174" s="1" t="s">
        <v>19</v>
      </c>
      <c r="K1174" s="2" t="s">
        <v>20</v>
      </c>
      <c r="L1174" s="4">
        <v>2019.0</v>
      </c>
      <c r="M1174" s="5">
        <v>76.44</v>
      </c>
      <c r="N1174" s="6" t="str">
        <f t="shared" si="1"/>
        <v>2488314590</v>
      </c>
      <c r="O1174" s="8">
        <v>7.326909807E9</v>
      </c>
      <c r="P1174" s="8" t="str">
        <f t="shared" si="2"/>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v>
      </c>
    </row>
    <row r="1175" ht="15.75" customHeight="1">
      <c r="A1175" s="1">
        <v>2.48831459E9</v>
      </c>
      <c r="B1175" s="2">
        <v>7.326909807E9</v>
      </c>
      <c r="C1175" s="3" t="s">
        <v>1831</v>
      </c>
      <c r="D1175" s="3" t="s">
        <v>1832</v>
      </c>
      <c r="E1175" s="3" t="s">
        <v>1834</v>
      </c>
      <c r="F1175" s="3" t="s">
        <v>17</v>
      </c>
      <c r="G1175" s="3" t="s">
        <v>18</v>
      </c>
      <c r="H1175" s="1">
        <v>2.48831459E9</v>
      </c>
      <c r="I1175" s="1">
        <v>10.0</v>
      </c>
      <c r="J1175" s="1" t="s">
        <v>19</v>
      </c>
      <c r="K1175" s="2" t="s">
        <v>20</v>
      </c>
      <c r="L1175" s="4">
        <v>2020.0</v>
      </c>
      <c r="M1175" s="5">
        <v>96.67</v>
      </c>
      <c r="N1175" s="6" t="str">
        <f t="shared" si="1"/>
        <v>2488314590</v>
      </c>
      <c r="O1175" s="8">
        <v>7.326909807E9</v>
      </c>
      <c r="P1175" s="8" t="str">
        <f t="shared" si="2"/>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 СПОСОБ ИЗГОТОВЛЕНИЯ : РЕЗКА КИСЛОРОДНО-ТЕРМИЧЕСКИМ СПОСОБОМ, ТОЧЕНИЕ</v>
      </c>
    </row>
    <row r="1176" ht="15.75" customHeight="1">
      <c r="A1176" s="1">
        <v>2.48831505E9</v>
      </c>
      <c r="B1176" s="2">
        <v>7.326909807E9</v>
      </c>
      <c r="C1176" s="3" t="s">
        <v>1835</v>
      </c>
      <c r="D1176" s="3" t="s">
        <v>1836</v>
      </c>
      <c r="E1176" s="3" t="s">
        <v>1837</v>
      </c>
      <c r="F1176" s="3" t="s">
        <v>17</v>
      </c>
      <c r="G1176" s="3" t="s">
        <v>18</v>
      </c>
      <c r="H1176" s="1">
        <v>2.48831505E9</v>
      </c>
      <c r="I1176" s="1">
        <v>3.0</v>
      </c>
      <c r="J1176" s="1" t="s">
        <v>19</v>
      </c>
      <c r="K1176" s="2" t="s">
        <v>20</v>
      </c>
      <c r="L1176" s="4">
        <v>2021.0</v>
      </c>
      <c r="M1176" s="5">
        <v>430.99</v>
      </c>
      <c r="N1176" s="6" t="str">
        <f t="shared" si="1"/>
        <v>2488315050</v>
      </c>
      <c r="O1176" s="8">
        <v>7.326909807E9</v>
      </c>
      <c r="P1176"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row>
    <row r="1177" ht="15.75" customHeight="1">
      <c r="A1177" s="1">
        <v>2.48831505E9</v>
      </c>
      <c r="B1177" s="2">
        <v>7.326909807E9</v>
      </c>
      <c r="C1177" s="3" t="s">
        <v>1835</v>
      </c>
      <c r="D1177" s="3" t="s">
        <v>1836</v>
      </c>
      <c r="E1177" s="3" t="s">
        <v>1838</v>
      </c>
      <c r="F1177" s="3" t="s">
        <v>17</v>
      </c>
      <c r="G1177" s="3" t="s">
        <v>18</v>
      </c>
      <c r="H1177" s="1">
        <v>2.48831505E9</v>
      </c>
      <c r="I1177" s="1">
        <v>1.0</v>
      </c>
      <c r="J1177" s="1" t="s">
        <v>19</v>
      </c>
      <c r="K1177" s="2" t="s">
        <v>20</v>
      </c>
      <c r="L1177" s="4">
        <v>2021.0</v>
      </c>
      <c r="M1177" s="5">
        <v>430.99</v>
      </c>
      <c r="N1177" s="6" t="str">
        <f t="shared" si="1"/>
        <v>2488315050</v>
      </c>
      <c r="O1177" s="8">
        <v>7.326909807E9</v>
      </c>
      <c r="P1177"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 ДЛЯ ПОДКЛЮЧЕНИЯ К ГИДРАВЛИЧЕСКОЙ СИСТЕМЕ ИМЕЕТ ТРУБКУ С БЫСТРОСЪЕМНЫМ НАКОНЕЧНИКОМ. МАТЕЛИАЛ: СТАЛЬ. ДЛЯ СОБСТВЕННЫХ НУЖД КОМПАНИИ.</v>
      </c>
    </row>
    <row r="1178" ht="15.75" customHeight="1">
      <c r="A1178" s="1">
        <v>2.48831505E9</v>
      </c>
      <c r="B1178" s="2">
        <v>7.326909807E9</v>
      </c>
      <c r="C1178" s="3" t="s">
        <v>1839</v>
      </c>
      <c r="D1178" s="3" t="s">
        <v>1836</v>
      </c>
      <c r="E1178" s="3" t="s">
        <v>1840</v>
      </c>
      <c r="F1178" s="3" t="s">
        <v>17</v>
      </c>
      <c r="G1178" s="3" t="s">
        <v>18</v>
      </c>
      <c r="H1178" s="1">
        <v>2.48831505E9</v>
      </c>
      <c r="I1178" s="1">
        <v>2.0</v>
      </c>
      <c r="J1178" s="1" t="s">
        <v>19</v>
      </c>
      <c r="K1178" s="2" t="s">
        <v>20</v>
      </c>
      <c r="L1178" s="4">
        <v>2019.0</v>
      </c>
      <c r="M1178" s="5">
        <v>369.42</v>
      </c>
      <c r="N1178" s="6" t="str">
        <f t="shared" si="1"/>
        <v>2488315050</v>
      </c>
      <c r="O1178" s="8">
        <v>7.326909807E9</v>
      </c>
      <c r="P1178" s="8" t="str">
        <f t="shared" si="2"/>
        <v> 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row>
    <row r="1179" ht="15.75" customHeight="1">
      <c r="A1179" s="1">
        <v>2.48831507E9</v>
      </c>
      <c r="B1179" s="2">
        <v>8.46694E9</v>
      </c>
      <c r="C1179" s="3"/>
      <c r="D1179" s="3"/>
      <c r="E1179" s="3" t="s">
        <v>1841</v>
      </c>
      <c r="F1179" s="3" t="s">
        <v>17</v>
      </c>
      <c r="G1179" s="3" t="s">
        <v>18</v>
      </c>
      <c r="H1179" s="1">
        <v>2.48831507E9</v>
      </c>
      <c r="I1179" s="1">
        <v>6.0</v>
      </c>
      <c r="J1179" s="1" t="s">
        <v>35</v>
      </c>
      <c r="K1179" s="2" t="s">
        <v>20</v>
      </c>
      <c r="L1179" s="4">
        <v>2022.0</v>
      </c>
      <c r="M1179" s="5">
        <v>960.0</v>
      </c>
      <c r="N1179" s="6" t="str">
        <f t="shared" si="1"/>
        <v>2488315070</v>
      </c>
      <c r="O1179" s="8">
        <v>8.46694E9</v>
      </c>
      <c r="P1179" s="8" t="str">
        <f t="shared" si="2"/>
        <v>ГИДРАВЛИЧЕСКАЯ ФИКСИРУЮЩАЯ СТАЛЬНАЯ ВТУЛКА В СБОРЕ СО СКОБОЙ ДЛЯ ФИКСАЦИИ АРМАТУРЫ НА ДИСКЕ ПОДВИЖНОЙ КАРЕТКИ СТАНКА. ИМЕЕТ В КОНСТРУКЦИИ СКОБУ С ОТВЕРСТИЕМ, С ПОМОЩЬЮ КОТОРОЙ ВСЯ ВТУЛКА КРЕПИТСЯ НА ДИСК ВИНТОМ.ИМЕЕТ ПОДВИЖНЫЙ ЗАЖИМ, КОТОРЫЙ ПРИВОДИТСЯ В ДЕЙСТВИЕ ГИДРАВЛИКОЙ. ДЛЯ ПОДКЛЮЧЕНИЯ К ГИДРАВЛИЧЕСКОЙ СИСТЕМЕ ИМЕЕТ ТРУБКА С БЫСТРОСЪЕМНЫМ НАКОНЕЧНИКОМ. ДЛЯ СТАНКА ДЛЯ ВЯЗКИ КАРКАСОВ CM PRO 1600.</v>
      </c>
    </row>
    <row r="1180" ht="15.75" customHeight="1">
      <c r="A1180" s="1">
        <v>2.48831705E9</v>
      </c>
      <c r="B1180" s="2">
        <v>7.326909807E9</v>
      </c>
      <c r="C1180" s="3" t="s">
        <v>1842</v>
      </c>
      <c r="D1180" s="3"/>
      <c r="E1180" s="3" t="s">
        <v>1843</v>
      </c>
      <c r="F1180" s="3" t="s">
        <v>17</v>
      </c>
      <c r="G1180" s="3" t="s">
        <v>18</v>
      </c>
      <c r="H1180" s="1">
        <v>2.48831705E9</v>
      </c>
      <c r="I1180" s="1">
        <v>2.0</v>
      </c>
      <c r="J1180" s="1" t="s">
        <v>35</v>
      </c>
      <c r="K1180" s="2" t="s">
        <v>20</v>
      </c>
      <c r="L1180" s="4">
        <v>2020.0</v>
      </c>
      <c r="M1180" s="5">
        <v>394.24</v>
      </c>
      <c r="N1180" s="6" t="str">
        <f t="shared" si="1"/>
        <v>2488317050</v>
      </c>
      <c r="O1180" s="8">
        <v>7.326909807E9</v>
      </c>
      <c r="P1180" s="8" t="str">
        <f t="shared" si="2"/>
        <v>ФИКСИРУЮЩАЯ СТАЛЬНАЯ ВТУЛКА С ПРАВЫМ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v>
      </c>
    </row>
    <row r="1181" ht="15.75" customHeight="1">
      <c r="A1181" s="1">
        <v>2.48831706E9</v>
      </c>
      <c r="B1181" s="2">
        <v>7.326909807E9</v>
      </c>
      <c r="C1181" s="3" t="s">
        <v>1842</v>
      </c>
      <c r="D1181" s="3"/>
      <c r="E1181" s="3" t="s">
        <v>1844</v>
      </c>
      <c r="F1181" s="3" t="s">
        <v>17</v>
      </c>
      <c r="G1181" s="3" t="s">
        <v>18</v>
      </c>
      <c r="H1181" s="1">
        <v>2.48831706E9</v>
      </c>
      <c r="I1181" s="1">
        <v>2.0</v>
      </c>
      <c r="J1181" s="1" t="s">
        <v>35</v>
      </c>
      <c r="K1181" s="2" t="s">
        <v>20</v>
      </c>
      <c r="L1181" s="4">
        <v>2020.0</v>
      </c>
      <c r="M1181" s="5">
        <v>394.24</v>
      </c>
      <c r="N1181" s="6" t="str">
        <f t="shared" si="1"/>
        <v>2488317060</v>
      </c>
      <c r="O1181" s="8">
        <v>7.326909807E9</v>
      </c>
      <c r="P1181" s="8" t="str">
        <f t="shared" si="2"/>
        <v>ФИКСИРУЮЩАЯ СТАЛЬНАЯ ВТУЛКА С ЛЕВЫМ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v>
      </c>
    </row>
    <row r="1182" ht="15.75" customHeight="1">
      <c r="A1182" s="1">
        <v>2.48870808E9</v>
      </c>
      <c r="B1182" s="2">
        <v>8.412218008E9</v>
      </c>
      <c r="C1182" s="3" t="s">
        <v>1845</v>
      </c>
      <c r="D1182" s="3" t="s">
        <v>1846</v>
      </c>
      <c r="E1182" s="3" t="s">
        <v>1847</v>
      </c>
      <c r="F1182" s="3" t="s">
        <v>17</v>
      </c>
      <c r="G1182" s="3" t="s">
        <v>18</v>
      </c>
      <c r="H1182" s="1">
        <v>2.48870808E9</v>
      </c>
      <c r="I1182" s="1">
        <v>1.0</v>
      </c>
      <c r="J1182" s="1" t="s">
        <v>19</v>
      </c>
      <c r="K1182" s="2" t="s">
        <v>20</v>
      </c>
      <c r="L1182" s="4">
        <v>2019.0</v>
      </c>
      <c r="M1182" s="5">
        <v>401.94</v>
      </c>
      <c r="N1182" s="6" t="str">
        <f t="shared" si="1"/>
        <v>2488708080</v>
      </c>
      <c r="O1182" s="8">
        <v>8.412218008E9</v>
      </c>
      <c r="P1182" s="8" t="str">
        <f t="shared" si="2"/>
        <v>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row>
    <row r="1183" ht="15.75" customHeight="1">
      <c r="A1183" s="1">
        <v>2.48870809E9</v>
      </c>
      <c r="B1183" s="2">
        <v>7.326909808E9</v>
      </c>
      <c r="C1183" s="3" t="s">
        <v>1848</v>
      </c>
      <c r="D1183" s="3" t="s">
        <v>1849</v>
      </c>
      <c r="E1183" s="3" t="s">
        <v>1850</v>
      </c>
      <c r="F1183" s="3" t="s">
        <v>17</v>
      </c>
      <c r="G1183" s="3" t="s">
        <v>18</v>
      </c>
      <c r="H1183" s="1">
        <v>2.48870809E9</v>
      </c>
      <c r="I1183" s="1">
        <v>6.0</v>
      </c>
      <c r="J1183" s="1" t="s">
        <v>19</v>
      </c>
      <c r="K1183" s="2" t="s">
        <v>20</v>
      </c>
      <c r="L1183" s="4">
        <v>2016.0</v>
      </c>
      <c r="M1183" s="5">
        <v>157.5</v>
      </c>
      <c r="N1183" s="6" t="str">
        <f t="shared" si="1"/>
        <v>2488708090</v>
      </c>
      <c r="O1183" s="8" t="s">
        <v>1851</v>
      </c>
      <c r="P1183" s="8" t="str">
        <f t="shared" si="2"/>
        <v>РОЛИК ОПОРЫ КАРКАСА.
ДЛЯ ИСПОЛЬЗОВАНИЯ В СТАНКАХ ПО ПРОИЗВОДСТВУ ОБЪЕМНЫХ
МЕТАЛЛИЧЕСКИХ КАРКАСОВ</v>
      </c>
    </row>
    <row r="1184" ht="15.75" customHeight="1">
      <c r="A1184" s="1">
        <v>2.48870809E9</v>
      </c>
      <c r="B1184" s="2">
        <v>8.5159E9</v>
      </c>
      <c r="C1184" s="3" t="s">
        <v>1848</v>
      </c>
      <c r="D1184" s="3" t="s">
        <v>1849</v>
      </c>
      <c r="E1184" s="3" t="s">
        <v>1852</v>
      </c>
      <c r="F1184" s="3" t="s">
        <v>17</v>
      </c>
      <c r="G1184" s="3" t="s">
        <v>18</v>
      </c>
      <c r="H1184" s="1">
        <v>2.48870809E9</v>
      </c>
      <c r="I1184" s="1">
        <v>6.0</v>
      </c>
      <c r="J1184" s="1" t="s">
        <v>19</v>
      </c>
      <c r="K1184" s="2" t="s">
        <v>20</v>
      </c>
      <c r="L1184" s="4">
        <v>2019.0</v>
      </c>
      <c r="M1184" s="5">
        <v>157.5</v>
      </c>
      <c r="N1184" s="6" t="str">
        <f t="shared" si="1"/>
        <v>2488708090</v>
      </c>
      <c r="O1184" s="8" t="s">
        <v>1851</v>
      </c>
      <c r="P1184" s="8" t="str">
        <f t="shared" si="2"/>
        <v> РОЛИК ОПОРЫ КАРКАСА. ДЛЯ ИСПОЛЬЗОВАНИЯ В СТАНКАХ ПО ПРОИЗВОДСТВУ ОБЪЕМНЫХ МЕТАЛЛИЧЕСКИХ КАРКАСОВ</v>
      </c>
    </row>
    <row r="1185" ht="15.75" customHeight="1">
      <c r="A1185" s="1">
        <v>2.48870809E9</v>
      </c>
      <c r="B1185" s="2">
        <v>8.46694E9</v>
      </c>
      <c r="C1185" s="3" t="s">
        <v>1848</v>
      </c>
      <c r="D1185" s="3" t="s">
        <v>1849</v>
      </c>
      <c r="E1185" s="3" t="s">
        <v>1853</v>
      </c>
      <c r="F1185" s="3" t="s">
        <v>17</v>
      </c>
      <c r="G1185" s="3" t="s">
        <v>18</v>
      </c>
      <c r="H1185" s="1">
        <v>2.48870809E9</v>
      </c>
      <c r="I1185" s="1">
        <v>1.0</v>
      </c>
      <c r="J1185" s="1" t="s">
        <v>19</v>
      </c>
      <c r="K1185" s="2" t="s">
        <v>20</v>
      </c>
      <c r="L1185" s="4">
        <v>2020.0</v>
      </c>
      <c r="M1185" s="5">
        <v>183.75</v>
      </c>
      <c r="N1185" s="6" t="str">
        <f t="shared" si="1"/>
        <v>2488708090</v>
      </c>
      <c r="O1185" s="8" t="s">
        <v>1851</v>
      </c>
      <c r="P1185" s="8" t="str">
        <f t="shared" si="2"/>
        <v>СТАЛЬНОЙ РОЛИК ЯВЛЯЕТСЯ ЧАСТЬЮ
ГИДРАВЛИЧЕСКОГО СУППОРТА
НАВИВОЧНОГО СТАНКА И ИСПОЛЬЗУЕТСЯ
ДЛЯ ОПОРЫ И ПОДДЕРЖКИ КАРКАСА ВО
ВРЕМЯ НАВИВКИ. НАЗНАЧЕНИЕ –
ПРЕДОТВРАЩЕНИЕ ПРОВИСАНИЯ КАРКАСА
ВО ВРЕМЯ НАВИВКИ.</v>
      </c>
    </row>
    <row r="1186" ht="15.75" customHeight="1">
      <c r="A1186" s="1">
        <v>2.48870809E9</v>
      </c>
      <c r="B1186" s="2">
        <v>8.5159E9</v>
      </c>
      <c r="C1186" s="3"/>
      <c r="D1186" s="3" t="s">
        <v>1849</v>
      </c>
      <c r="E1186" s="3" t="s">
        <v>1854</v>
      </c>
      <c r="F1186" s="3" t="s">
        <v>17</v>
      </c>
      <c r="G1186" s="3" t="s">
        <v>18</v>
      </c>
      <c r="H1186" s="1">
        <v>2.48870809E9</v>
      </c>
      <c r="I1186" s="1">
        <v>4.0</v>
      </c>
      <c r="J1186" s="1" t="s">
        <v>35</v>
      </c>
      <c r="K1186" s="2" t="s">
        <v>20</v>
      </c>
      <c r="L1186" s="4">
        <v>2021.0</v>
      </c>
      <c r="M1186" s="5">
        <v>183.75</v>
      </c>
      <c r="N1186" s="6" t="str">
        <f t="shared" si="1"/>
        <v>2488708090</v>
      </c>
      <c r="O1186" s="8" t="s">
        <v>1851</v>
      </c>
      <c r="P1186" s="8" t="str">
        <f t="shared" si="2"/>
        <v>РОЛИК ОПОРЫ КАРКАСА. ДЛЯ ИСПОЛЬЗОВАНИЯ В СТАНКЕ CM PRO 1600 ДЛЯ ВЯЗКИ ЦИЛИНДРИЧЕСКИХ СВАЙ (ПОЛУАВТОМАТИЧЕСКАЯ ДУГОВАЯ СВАРКА ПЛАВЯЩИМСЯ ЭЛЕКТРОДОМ В СРЕДЕ ИНЕРТНОГО ГАЗА).</v>
      </c>
    </row>
    <row r="1187" ht="15.75" customHeight="1">
      <c r="A1187" s="1">
        <v>2.48910101E9</v>
      </c>
      <c r="B1187" s="2">
        <v>7.326909807E9</v>
      </c>
      <c r="C1187" s="3" t="s">
        <v>1831</v>
      </c>
      <c r="D1187" s="3" t="s">
        <v>1855</v>
      </c>
      <c r="E1187" s="3" t="s">
        <v>1856</v>
      </c>
      <c r="F1187" s="3" t="s">
        <v>17</v>
      </c>
      <c r="G1187" s="3" t="s">
        <v>18</v>
      </c>
      <c r="H1187" s="1">
        <v>2.48910101E9</v>
      </c>
      <c r="I1187" s="1">
        <v>50.0</v>
      </c>
      <c r="J1187" s="1" t="s">
        <v>19</v>
      </c>
      <c r="K1187" s="2" t="s">
        <v>20</v>
      </c>
      <c r="L1187" s="4">
        <v>2018.0</v>
      </c>
      <c r="M1187" s="5">
        <v>37.65</v>
      </c>
      <c r="N1187" s="6" t="str">
        <f t="shared" si="1"/>
        <v>2489101010</v>
      </c>
      <c r="O1187" s="8">
        <v>7.326909807E9</v>
      </c>
      <c r="P1187" s="8" t="str">
        <f t="shared" si="2"/>
        <v>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1188" ht="15.75" customHeight="1">
      <c r="A1188" s="1">
        <v>2.48910905E9</v>
      </c>
      <c r="B1188" s="2">
        <v>8.5159E9</v>
      </c>
      <c r="C1188" s="3" t="s">
        <v>1857</v>
      </c>
      <c r="D1188" s="3" t="s">
        <v>1858</v>
      </c>
      <c r="E1188" s="3" t="s">
        <v>1859</v>
      </c>
      <c r="F1188" s="3" t="s">
        <v>17</v>
      </c>
      <c r="G1188" s="3" t="s">
        <v>18</v>
      </c>
      <c r="H1188" s="1">
        <v>2.48910905E9</v>
      </c>
      <c r="I1188" s="1">
        <v>5.0</v>
      </c>
      <c r="J1188" s="1" t="s">
        <v>19</v>
      </c>
      <c r="K1188" s="2" t="s">
        <v>20</v>
      </c>
      <c r="L1188" s="4">
        <v>2018.0</v>
      </c>
      <c r="M1188" s="5">
        <v>282.6</v>
      </c>
      <c r="N1188" s="6" t="str">
        <f t="shared" si="1"/>
        <v>2489109050</v>
      </c>
      <c r="O1188" s="8" t="s">
        <v>1860</v>
      </c>
      <c r="P1188" s="8" t="str">
        <f t="shared" si="2"/>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row>
    <row r="1189" ht="15.75" customHeight="1">
      <c r="A1189" s="1">
        <v>2.48910905E9</v>
      </c>
      <c r="B1189" s="2">
        <v>7.326909808E9</v>
      </c>
      <c r="C1189" s="3" t="s">
        <v>1857</v>
      </c>
      <c r="D1189" s="3" t="s">
        <v>1858</v>
      </c>
      <c r="E1189" s="3" t="s">
        <v>1861</v>
      </c>
      <c r="F1189" s="3" t="s">
        <v>17</v>
      </c>
      <c r="G1189" s="3" t="s">
        <v>18</v>
      </c>
      <c r="H1189" s="1">
        <v>2.48910905E9</v>
      </c>
      <c r="I1189" s="1">
        <v>5.0</v>
      </c>
      <c r="J1189" s="1" t="s">
        <v>19</v>
      </c>
      <c r="K1189" s="2" t="s">
        <v>20</v>
      </c>
      <c r="L1189" s="4">
        <v>2016.0</v>
      </c>
      <c r="M1189" s="5">
        <v>208.2</v>
      </c>
      <c r="N1189" s="6" t="str">
        <f t="shared" si="1"/>
        <v>2489109050</v>
      </c>
      <c r="O1189" s="8" t="s">
        <v>1860</v>
      </c>
      <c r="P1189" s="8" t="str">
        <f t="shared" si="2"/>
        <v>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1190" ht="15.75" customHeight="1">
      <c r="A1190" s="1">
        <v>2.48910905E9</v>
      </c>
      <c r="B1190" s="2">
        <v>8.5159E9</v>
      </c>
      <c r="C1190" s="3" t="s">
        <v>1857</v>
      </c>
      <c r="D1190" s="3" t="s">
        <v>1858</v>
      </c>
      <c r="E1190" s="3" t="s">
        <v>1862</v>
      </c>
      <c r="F1190" s="3" t="s">
        <v>17</v>
      </c>
      <c r="G1190" s="3" t="s">
        <v>18</v>
      </c>
      <c r="H1190" s="1">
        <v>2.48910905E9</v>
      </c>
      <c r="I1190" s="1">
        <v>5.0</v>
      </c>
      <c r="J1190" s="1" t="s">
        <v>19</v>
      </c>
      <c r="K1190" s="2" t="s">
        <v>20</v>
      </c>
      <c r="L1190" s="4">
        <v>2020.0</v>
      </c>
      <c r="M1190" s="5">
        <v>318.71</v>
      </c>
      <c r="N1190" s="6" t="str">
        <f t="shared" si="1"/>
        <v>2489109050</v>
      </c>
      <c r="O1190" s="8" t="s">
        <v>1860</v>
      </c>
      <c r="P1190" s="8" t="str">
        <f t="shared" si="2"/>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row>
    <row r="1191" ht="15.75" customHeight="1">
      <c r="A1191" s="1">
        <v>2.48910906E9</v>
      </c>
      <c r="B1191" s="2">
        <v>8.5159E9</v>
      </c>
      <c r="C1191" s="3" t="s">
        <v>1863</v>
      </c>
      <c r="D1191" s="3" t="s">
        <v>1864</v>
      </c>
      <c r="E1191" s="3" t="s">
        <v>1865</v>
      </c>
      <c r="F1191" s="3" t="s">
        <v>17</v>
      </c>
      <c r="G1191" s="3" t="s">
        <v>18</v>
      </c>
      <c r="H1191" s="1">
        <v>2.48910906E9</v>
      </c>
      <c r="I1191" s="1">
        <v>5.0</v>
      </c>
      <c r="J1191" s="1" t="s">
        <v>19</v>
      </c>
      <c r="K1191" s="2" t="s">
        <v>20</v>
      </c>
      <c r="L1191" s="4">
        <v>2018.0</v>
      </c>
      <c r="M1191" s="5">
        <v>41.4</v>
      </c>
      <c r="N1191" s="6" t="str">
        <f t="shared" si="1"/>
        <v>2489109060</v>
      </c>
      <c r="O1191" s="8" t="s">
        <v>1860</v>
      </c>
      <c r="P1191" s="8" t="str">
        <f t="shared" si="2"/>
        <v>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2" ht="15.75" customHeight="1">
      <c r="A1192" s="1">
        <v>2.48910906E9</v>
      </c>
      <c r="B1192" s="2">
        <v>8.5159E9</v>
      </c>
      <c r="C1192" s="3" t="s">
        <v>1863</v>
      </c>
      <c r="D1192" s="3" t="s">
        <v>1864</v>
      </c>
      <c r="E1192" s="3" t="s">
        <v>1866</v>
      </c>
      <c r="F1192" s="3" t="s">
        <v>17</v>
      </c>
      <c r="G1192" s="3" t="s">
        <v>18</v>
      </c>
      <c r="H1192" s="1">
        <v>2.48910906E9</v>
      </c>
      <c r="I1192" s="1">
        <v>5.0</v>
      </c>
      <c r="J1192" s="1" t="s">
        <v>19</v>
      </c>
      <c r="K1192" s="2" t="s">
        <v>20</v>
      </c>
      <c r="L1192" s="4">
        <v>2019.0</v>
      </c>
      <c r="M1192" s="5">
        <v>86.7</v>
      </c>
      <c r="N1192" s="6" t="str">
        <f t="shared" si="1"/>
        <v>2489109060</v>
      </c>
      <c r="O1192" s="8" t="s">
        <v>1860</v>
      </c>
      <c r="P1192" s="8" t="str">
        <f t="shared" si="2"/>
        <v>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3" ht="15.75" customHeight="1">
      <c r="A1193" s="1">
        <v>2.48910906E9</v>
      </c>
      <c r="B1193" s="2">
        <v>7.326909808E9</v>
      </c>
      <c r="C1193" s="3" t="s">
        <v>1863</v>
      </c>
      <c r="D1193" s="3" t="s">
        <v>1864</v>
      </c>
      <c r="E1193" s="3" t="s">
        <v>1867</v>
      </c>
      <c r="F1193" s="3" t="s">
        <v>17</v>
      </c>
      <c r="G1193" s="3" t="s">
        <v>18</v>
      </c>
      <c r="H1193" s="1">
        <v>2.48910906E9</v>
      </c>
      <c r="I1193" s="1">
        <v>6.0</v>
      </c>
      <c r="J1193" s="1" t="s">
        <v>19</v>
      </c>
      <c r="K1193" s="2" t="s">
        <v>20</v>
      </c>
      <c r="L1193" s="4">
        <v>2016.0</v>
      </c>
      <c r="M1193" s="5">
        <v>34.2</v>
      </c>
      <c r="N1193" s="6" t="str">
        <f t="shared" si="1"/>
        <v>2489109060</v>
      </c>
      <c r="O1193" s="8" t="s">
        <v>1860</v>
      </c>
      <c r="P1193" s="8" t="str">
        <f t="shared" si="2"/>
        <v>РОЛИК ОПОРНЫЙ. КОМПЛЕКТ ОПОРНЫХ
РОЛИКОВ СЛУЖАТ НАПРАВЛЯЮЩЕЙ АРМАТУРНОЙ СПИРАЛИ ПРИ
ПРОИЗВОДСТВЕ СВАРНЫХ ОБЪЕМНЫХ КАРКАСОВ</v>
      </c>
    </row>
    <row r="1194" ht="15.75" customHeight="1">
      <c r="A1194" s="1">
        <v>2.48910906E9</v>
      </c>
      <c r="B1194" s="2">
        <v>8.5159E9</v>
      </c>
      <c r="C1194" s="3" t="s">
        <v>1863</v>
      </c>
      <c r="D1194" s="3" t="s">
        <v>1864</v>
      </c>
      <c r="E1194" s="3" t="s">
        <v>1868</v>
      </c>
      <c r="F1194" s="3" t="s">
        <v>17</v>
      </c>
      <c r="G1194" s="3" t="s">
        <v>18</v>
      </c>
      <c r="H1194" s="1">
        <v>2.48910906E9</v>
      </c>
      <c r="I1194" s="1">
        <v>5.0</v>
      </c>
      <c r="J1194" s="1" t="s">
        <v>19</v>
      </c>
      <c r="K1194" s="2" t="s">
        <v>20</v>
      </c>
      <c r="L1194" s="4">
        <v>2020.0</v>
      </c>
      <c r="M1194" s="5">
        <v>101.15</v>
      </c>
      <c r="N1194" s="6" t="str">
        <f t="shared" si="1"/>
        <v>2489109060</v>
      </c>
      <c r="O1194" s="8" t="s">
        <v>1860</v>
      </c>
      <c r="P1194" s="8" t="str">
        <f t="shared" si="2"/>
        <v>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5" ht="15.75" customHeight="1">
      <c r="A1195" s="1">
        <v>2.48910906E9</v>
      </c>
      <c r="B1195" s="2">
        <v>8.5159E9</v>
      </c>
      <c r="C1195" s="3" t="s">
        <v>1863</v>
      </c>
      <c r="D1195" s="3" t="s">
        <v>1864</v>
      </c>
      <c r="E1195" s="3" t="s">
        <v>1866</v>
      </c>
      <c r="F1195" s="3" t="s">
        <v>17</v>
      </c>
      <c r="G1195" s="3" t="s">
        <v>18</v>
      </c>
      <c r="H1195" s="1">
        <v>2.48910906E9</v>
      </c>
      <c r="I1195" s="1">
        <v>2.0</v>
      </c>
      <c r="J1195" s="1" t="s">
        <v>19</v>
      </c>
      <c r="K1195" s="2" t="s">
        <v>20</v>
      </c>
      <c r="L1195" s="4">
        <v>2021.0</v>
      </c>
      <c r="M1195" s="5">
        <v>101.15</v>
      </c>
      <c r="N1195" s="6" t="str">
        <f t="shared" si="1"/>
        <v>2489109060</v>
      </c>
      <c r="O1195" s="8" t="s">
        <v>1860</v>
      </c>
      <c r="P1195" s="8" t="str">
        <f t="shared" si="2"/>
        <v>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6" ht="15.75" customHeight="1">
      <c r="A1196" s="1">
        <v>2.48910908E9</v>
      </c>
      <c r="B1196" s="2">
        <v>8.5159E9</v>
      </c>
      <c r="C1196" s="3" t="s">
        <v>1869</v>
      </c>
      <c r="D1196" s="3" t="s">
        <v>1870</v>
      </c>
      <c r="E1196" s="3" t="s">
        <v>1871</v>
      </c>
      <c r="F1196" s="3" t="s">
        <v>17</v>
      </c>
      <c r="G1196" s="3" t="s">
        <v>18</v>
      </c>
      <c r="H1196" s="1">
        <v>2.48910908E9</v>
      </c>
      <c r="I1196" s="1">
        <v>3.0</v>
      </c>
      <c r="J1196" s="1" t="s">
        <v>19</v>
      </c>
      <c r="K1196" s="2" t="s">
        <v>20</v>
      </c>
      <c r="L1196" s="4">
        <v>2018.0</v>
      </c>
      <c r="M1196" s="5">
        <v>63.0</v>
      </c>
      <c r="N1196" s="6" t="str">
        <f t="shared" si="1"/>
        <v>2489109080</v>
      </c>
      <c r="O1196" s="8" t="s">
        <v>1860</v>
      </c>
      <c r="P1196" s="8" t="str">
        <f t="shared" si="2"/>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row>
    <row r="1197" ht="15.75" customHeight="1">
      <c r="A1197" s="1">
        <v>2.48910908E9</v>
      </c>
      <c r="B1197" s="2">
        <v>8.5159E9</v>
      </c>
      <c r="C1197" s="3" t="s">
        <v>1869</v>
      </c>
      <c r="D1197" s="3" t="s">
        <v>1870</v>
      </c>
      <c r="E1197" s="3" t="s">
        <v>1872</v>
      </c>
      <c r="F1197" s="3" t="s">
        <v>17</v>
      </c>
      <c r="G1197" s="3" t="s">
        <v>18</v>
      </c>
      <c r="H1197" s="1">
        <v>2.48910908E9</v>
      </c>
      <c r="I1197" s="1">
        <v>2.0</v>
      </c>
      <c r="J1197" s="1" t="s">
        <v>19</v>
      </c>
      <c r="K1197" s="2" t="s">
        <v>20</v>
      </c>
      <c r="L1197" s="4">
        <v>2019.0</v>
      </c>
      <c r="M1197" s="5">
        <v>36.3</v>
      </c>
      <c r="N1197" s="6" t="str">
        <f t="shared" si="1"/>
        <v>2489109080</v>
      </c>
      <c r="O1197" s="8" t="s">
        <v>1860</v>
      </c>
      <c r="P1197" s="8" t="str">
        <f t="shared" si="2"/>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 ДУГОВАЯ СВАРКА ПЛАВЯЩИМСЯ ЭЛЕКТРОДОМ В СРЕДЕ ИНЕРТНОГО ГАЗА)</v>
      </c>
    </row>
    <row r="1198" ht="15.75" customHeight="1">
      <c r="A1198" s="1">
        <v>2.48910908E9</v>
      </c>
      <c r="B1198" s="2">
        <v>7.326909808E9</v>
      </c>
      <c r="C1198" s="3" t="s">
        <v>1869</v>
      </c>
      <c r="D1198" s="3" t="s">
        <v>1870</v>
      </c>
      <c r="E1198" s="3" t="s">
        <v>1850</v>
      </c>
      <c r="F1198" s="3" t="s">
        <v>17</v>
      </c>
      <c r="G1198" s="3" t="s">
        <v>18</v>
      </c>
      <c r="H1198" s="1">
        <v>2.48910908E9</v>
      </c>
      <c r="I1198" s="1">
        <v>3.0</v>
      </c>
      <c r="J1198" s="1" t="s">
        <v>19</v>
      </c>
      <c r="K1198" s="2" t="s">
        <v>20</v>
      </c>
      <c r="L1198" s="4">
        <v>2016.0</v>
      </c>
      <c r="M1198" s="5">
        <v>35.46</v>
      </c>
      <c r="N1198" s="6" t="str">
        <f t="shared" si="1"/>
        <v>2489109080</v>
      </c>
      <c r="O1198" s="8" t="s">
        <v>1860</v>
      </c>
      <c r="P1198" s="8" t="str">
        <f t="shared" si="2"/>
        <v>РОЛИК ОПОРЫ КАРКАСА.
ДЛЯ ИСПОЛЬЗОВАНИЯ В СТАНКАХ ПО ПРОИЗВОДСТВУ ОБЪЕМНЫХ
МЕТАЛЛИЧЕСКИХ КАРКАСОВ</v>
      </c>
    </row>
    <row r="1199" ht="15.75" customHeight="1">
      <c r="A1199" s="1">
        <v>2.48910908E9</v>
      </c>
      <c r="B1199" s="2">
        <v>8.5159E9</v>
      </c>
      <c r="C1199" s="3"/>
      <c r="D1199" s="3" t="s">
        <v>1870</v>
      </c>
      <c r="E1199" s="3" t="s">
        <v>1873</v>
      </c>
      <c r="F1199" s="3" t="s">
        <v>17</v>
      </c>
      <c r="G1199" s="3" t="s">
        <v>18</v>
      </c>
      <c r="H1199" s="1">
        <v>2.48910908E9</v>
      </c>
      <c r="I1199" s="1">
        <v>2.0</v>
      </c>
      <c r="J1199" s="1" t="s">
        <v>35</v>
      </c>
      <c r="K1199" s="2" t="s">
        <v>20</v>
      </c>
      <c r="L1199" s="4">
        <v>2021.0</v>
      </c>
      <c r="M1199" s="5">
        <v>42.35</v>
      </c>
      <c r="N1199" s="6" t="str">
        <f t="shared" si="1"/>
        <v>2489109080</v>
      </c>
      <c r="O1199" s="8" t="s">
        <v>1860</v>
      </c>
      <c r="P1199" s="8" t="str">
        <f t="shared" si="2"/>
        <v>РОЛИК ПРОТЯЖНОГО МЕХАНИЗА ПОДАЧИ АРМАТУРЫ, ВЕРТИКАЛЬНОЙ УСТАНОВКИ.ДЛЯ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row>
    <row r="1200" ht="15.75" customHeight="1">
      <c r="A1200" s="1">
        <v>2.48920726E9</v>
      </c>
      <c r="B1200" s="2">
        <v>7.326909807E9</v>
      </c>
      <c r="C1200" s="3" t="s">
        <v>1874</v>
      </c>
      <c r="D1200" s="3" t="s">
        <v>1875</v>
      </c>
      <c r="E1200" s="3" t="s">
        <v>1876</v>
      </c>
      <c r="F1200" s="3" t="s">
        <v>17</v>
      </c>
      <c r="G1200" s="3" t="s">
        <v>18</v>
      </c>
      <c r="H1200" s="1">
        <v>2.48920726E9</v>
      </c>
      <c r="I1200" s="1">
        <v>32.0</v>
      </c>
      <c r="J1200" s="1" t="s">
        <v>19</v>
      </c>
      <c r="K1200" s="2" t="s">
        <v>20</v>
      </c>
      <c r="L1200" s="4">
        <v>2020.0</v>
      </c>
      <c r="M1200" s="5">
        <v>83.2</v>
      </c>
      <c r="N1200" s="6" t="str">
        <f t="shared" si="1"/>
        <v>2489207260</v>
      </c>
      <c r="O1200" s="8">
        <v>7.326909807E9</v>
      </c>
      <c r="P1200" s="8" t="str">
        <f t="shared" si="2"/>
        <v>ЭКСЦЕНТРИКОВЫЙ ПАЛЕЦ В СБОРЕ С РОЛИКОМ И БОЛТОМ. МАТЕРИАЛ: СТАЛЬ, ИСПОЛЬЗУЕТСЯ ДЛЯ ОБЕСПЕЧЕНИЯ ПРОДОЛЬНОГО ПЕРЕМЕЩЕНИЯ ТЕЛЕСКОПИЧЕСКОЙ ШТАНГИ ПОДДЕРЖКИ ПРОДОЛЬНОЙ АРМАТУРЫ СТАНКА ДЛЯ НАВИВКИ КАРКАСОВ CM PRO TELESCOPE. ИМЕЕТ ЭКСПЦЕНТРИСИТЕТ ДЛЯ ВОЗМОЖНОСТИ РЕГУЛИРОВКИ ШТАНГИ. МАТЕРИАЛ: СТАЛЬ. ДЛЯ СОБСТВЕННЫХ НУЖД КОМПАНИИ. CM PRO 1600 - АВТОМАТИЧЕСКИЙ СТАНОК ДЛЯ ПРОИЗВОДСТВА ЦИЛИНДРИЧЕСКИХ АРМАТУРНЫХ КАРКАСОВ С ИЗМЕНЯЕМЫМ ШАГОМ СПИРАЛИ. ВОЗМОЖНОСТИ СТАНКА ПОЗВОЛЯЮТ ПРОИЗВОДИТЬ НЕ ТОЛЬКО ЦИЛИНДРИЧЕСКИЕ КАРКАСЫ, НО И АРМАТУРНЫЕ КАРКАСЫ, ИМЕЮЩИЕ В СВОЕМ СЕЧЕНИИ КВАДРАТНУЮ И ТРЕУГОЛЬНУЮ ФОРМУ. В КАЧЕСТВЕ ИСХОДНЫХ МАТЕРИАЛОВ ИСПОЛЬЗУЕТСЯ СТЕРЖНЕВАЯ АРМАТУРА (ДЛЯ ПРОДОЛЬНЫХ СТЕРЖНЕЙ) И БУХТОВАЯ АРМАТУРА (ДЛЯ ПОПЕРЕЧНЫХ).</v>
      </c>
    </row>
    <row r="1201" ht="15.75" customHeight="1">
      <c r="A1201" s="1">
        <v>2.48940602E9</v>
      </c>
      <c r="B1201" s="2">
        <v>8.5159E9</v>
      </c>
      <c r="C1201" s="3"/>
      <c r="D1201" s="3" t="s">
        <v>1877</v>
      </c>
      <c r="E1201" s="3" t="s">
        <v>1878</v>
      </c>
      <c r="F1201" s="3" t="s">
        <v>17</v>
      </c>
      <c r="G1201" s="3" t="s">
        <v>18</v>
      </c>
      <c r="H1201" s="1">
        <v>2.48940602E9</v>
      </c>
      <c r="I1201" s="1">
        <v>4.0</v>
      </c>
      <c r="J1201" s="1" t="s">
        <v>35</v>
      </c>
      <c r="K1201" s="2" t="s">
        <v>20</v>
      </c>
      <c r="L1201" s="4">
        <v>2021.0</v>
      </c>
      <c r="M1201" s="5">
        <v>564.2</v>
      </c>
      <c r="N1201" s="6" t="str">
        <f t="shared" si="1"/>
        <v>2489406020</v>
      </c>
      <c r="O1201" s="8">
        <v>8.5159E9</v>
      </c>
      <c r="P1201" s="8" t="str">
        <f t="shared" si="2"/>
        <v>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v>
      </c>
    </row>
    <row r="1202" ht="15.75" customHeight="1">
      <c r="A1202" s="1">
        <v>2.48940603E9</v>
      </c>
      <c r="B1202" s="2">
        <v>8.5159E9</v>
      </c>
      <c r="C1202" s="3"/>
      <c r="D1202" s="3" t="s">
        <v>1879</v>
      </c>
      <c r="E1202" s="3" t="s">
        <v>1880</v>
      </c>
      <c r="F1202" s="3" t="s">
        <v>17</v>
      </c>
      <c r="G1202" s="3" t="s">
        <v>18</v>
      </c>
      <c r="H1202" s="1">
        <v>2.48940603E9</v>
      </c>
      <c r="I1202" s="1">
        <v>4.0</v>
      </c>
      <c r="J1202" s="1" t="s">
        <v>35</v>
      </c>
      <c r="K1202" s="2" t="s">
        <v>20</v>
      </c>
      <c r="L1202" s="4">
        <v>2021.0</v>
      </c>
      <c r="M1202" s="5">
        <v>514.5</v>
      </c>
      <c r="N1202" s="6" t="str">
        <f t="shared" si="1"/>
        <v>2489406030</v>
      </c>
      <c r="O1202" s="8">
        <v>8.5159E9</v>
      </c>
      <c r="P1202" s="8" t="str">
        <f t="shared" si="2"/>
        <v>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v>
      </c>
    </row>
    <row r="1203" ht="15.75" customHeight="1">
      <c r="A1203" s="1">
        <v>2.52399001E9</v>
      </c>
      <c r="B1203" s="2">
        <v>8.412310009E9</v>
      </c>
      <c r="C1203" s="3" t="s">
        <v>1881</v>
      </c>
      <c r="D1203" s="3" t="s">
        <v>1882</v>
      </c>
      <c r="E1203" s="3" t="s">
        <v>1883</v>
      </c>
      <c r="F1203" s="3" t="s">
        <v>1884</v>
      </c>
      <c r="G1203" s="3" t="s">
        <v>933</v>
      </c>
      <c r="H1203" s="1">
        <v>2.52399001E9</v>
      </c>
      <c r="I1203" s="1">
        <v>1.0</v>
      </c>
      <c r="J1203" s="1" t="s">
        <v>35</v>
      </c>
      <c r="K1203" s="2" t="s">
        <v>20</v>
      </c>
      <c r="L1203" s="4">
        <v>2021.0</v>
      </c>
      <c r="M1203" s="5">
        <v>90.3</v>
      </c>
      <c r="N1203" s="6" t="str">
        <f t="shared" si="1"/>
        <v>2523990010</v>
      </c>
      <c r="O1203" s="8">
        <v>8.412310009E9</v>
      </c>
      <c r="P1203" s="8" t="str">
        <f t="shared" si="2"/>
        <v>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v>
      </c>
    </row>
    <row r="1204" ht="15.75" customHeight="1">
      <c r="A1204" s="1">
        <v>2.56351503E9</v>
      </c>
      <c r="B1204" s="2">
        <v>8.46694E9</v>
      </c>
      <c r="C1204" s="3" t="s">
        <v>1885</v>
      </c>
      <c r="D1204" s="3" t="s">
        <v>1886</v>
      </c>
      <c r="E1204" s="3" t="s">
        <v>1887</v>
      </c>
      <c r="F1204" s="3" t="s">
        <v>17</v>
      </c>
      <c r="G1204" s="3" t="s">
        <v>18</v>
      </c>
      <c r="H1204" s="1">
        <v>2.56351503E9</v>
      </c>
      <c r="I1204" s="1">
        <v>2.0</v>
      </c>
      <c r="J1204" s="1" t="s">
        <v>19</v>
      </c>
      <c r="K1204" s="2" t="s">
        <v>20</v>
      </c>
      <c r="L1204" s="4">
        <v>2018.0</v>
      </c>
      <c r="M1204" s="5">
        <v>57.75</v>
      </c>
      <c r="N1204" s="6" t="str">
        <f t="shared" si="1"/>
        <v>2563515030</v>
      </c>
      <c r="O1204" s="8">
        <v>8.46694E9</v>
      </c>
      <c r="P1204" s="8" t="str">
        <f t="shared" si="2"/>
        <v>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row>
    <row r="1205" ht="15.75" customHeight="1">
      <c r="A1205" s="1">
        <v>2.56351503E9</v>
      </c>
      <c r="B1205" s="2">
        <v>8.46694E9</v>
      </c>
      <c r="C1205" s="3" t="s">
        <v>1885</v>
      </c>
      <c r="D1205" s="3" t="s">
        <v>1886</v>
      </c>
      <c r="E1205" s="3" t="s">
        <v>1888</v>
      </c>
      <c r="F1205" s="3" t="s">
        <v>17</v>
      </c>
      <c r="G1205" s="3" t="s">
        <v>18</v>
      </c>
      <c r="H1205" s="1">
        <v>2.56351503E9</v>
      </c>
      <c r="I1205" s="1">
        <v>2.0</v>
      </c>
      <c r="J1205" s="1" t="s">
        <v>19</v>
      </c>
      <c r="K1205" s="2" t="s">
        <v>20</v>
      </c>
      <c r="L1205" s="4">
        <v>2019.0</v>
      </c>
      <c r="M1205" s="5">
        <v>67.41</v>
      </c>
      <c r="N1205" s="6" t="str">
        <f t="shared" si="1"/>
        <v>2563515030</v>
      </c>
      <c r="O1205" s="8">
        <v>8.46694E9</v>
      </c>
      <c r="P1205" s="8" t="str">
        <f t="shared" si="2"/>
        <v> 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row>
    <row r="1206" ht="15.75" customHeight="1">
      <c r="A1206" s="1">
        <v>2.563515071E9</v>
      </c>
      <c r="B1206" s="2">
        <v>8.46694E9</v>
      </c>
      <c r="C1206" s="3" t="s">
        <v>1889</v>
      </c>
      <c r="D1206" s="3" t="s">
        <v>1890</v>
      </c>
      <c r="E1206" s="3" t="s">
        <v>1891</v>
      </c>
      <c r="F1206" s="3" t="s">
        <v>17</v>
      </c>
      <c r="G1206" s="3" t="s">
        <v>18</v>
      </c>
      <c r="H1206" s="1">
        <v>2.563515071E9</v>
      </c>
      <c r="I1206" s="1">
        <v>6.0</v>
      </c>
      <c r="J1206" s="1" t="s">
        <v>35</v>
      </c>
      <c r="K1206" s="2" t="s">
        <v>20</v>
      </c>
      <c r="L1206" s="4">
        <v>2021.0</v>
      </c>
      <c r="M1206" s="5">
        <v>46.69</v>
      </c>
      <c r="N1206" s="6" t="str">
        <f t="shared" si="1"/>
        <v>2563515071</v>
      </c>
      <c r="O1206" s="8">
        <v>8.46694E9</v>
      </c>
      <c r="P1206" s="8" t="str">
        <f t="shared" si="2"/>
        <v>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207" ht="15.75" customHeight="1">
      <c r="A1207" s="1">
        <v>2.56351508E9</v>
      </c>
      <c r="B1207" s="2">
        <v>8.46694E9</v>
      </c>
      <c r="C1207" s="3" t="s">
        <v>1892</v>
      </c>
      <c r="D1207" s="3" t="s">
        <v>1893</v>
      </c>
      <c r="E1207" s="3" t="s">
        <v>1894</v>
      </c>
      <c r="F1207" s="3" t="s">
        <v>17</v>
      </c>
      <c r="G1207" s="3" t="s">
        <v>18</v>
      </c>
      <c r="H1207" s="1">
        <v>2.56351508E9</v>
      </c>
      <c r="I1207" s="1">
        <v>4.0</v>
      </c>
      <c r="J1207" s="1" t="s">
        <v>35</v>
      </c>
      <c r="K1207" s="2" t="s">
        <v>20</v>
      </c>
      <c r="L1207" s="4">
        <v>2021.0</v>
      </c>
      <c r="M1207" s="5">
        <v>53.13</v>
      </c>
      <c r="N1207" s="6" t="str">
        <f t="shared" si="1"/>
        <v>2563515080</v>
      </c>
      <c r="O1207" s="8">
        <v>8.46694E9</v>
      </c>
      <c r="P1207" s="8" t="str">
        <f t="shared" si="2"/>
        <v>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row>
    <row r="1208" ht="15.75" customHeight="1">
      <c r="A1208" s="1">
        <v>2.56351519E9</v>
      </c>
      <c r="B1208" s="2">
        <v>8.46694E9</v>
      </c>
      <c r="C1208" s="3" t="s">
        <v>1895</v>
      </c>
      <c r="D1208" s="3" t="s">
        <v>1896</v>
      </c>
      <c r="E1208" s="3" t="s">
        <v>1897</v>
      </c>
      <c r="F1208" s="3" t="s">
        <v>17</v>
      </c>
      <c r="G1208" s="3" t="s">
        <v>18</v>
      </c>
      <c r="H1208" s="1">
        <v>2.56351519E9</v>
      </c>
      <c r="I1208" s="1">
        <v>2.0</v>
      </c>
      <c r="J1208" s="1" t="s">
        <v>19</v>
      </c>
      <c r="K1208" s="2" t="s">
        <v>20</v>
      </c>
      <c r="L1208" s="4">
        <v>2018.0</v>
      </c>
      <c r="M1208" s="5">
        <v>43.61</v>
      </c>
      <c r="N1208" s="6" t="str">
        <f t="shared" si="1"/>
        <v>2563515190</v>
      </c>
      <c r="O1208" s="8">
        <v>8.46694E9</v>
      </c>
      <c r="P1208" s="8" t="str">
        <f t="shared" si="2"/>
        <v>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row>
    <row r="1209" ht="15.75" customHeight="1">
      <c r="A1209" s="1">
        <v>2.56351519E9</v>
      </c>
      <c r="B1209" s="2">
        <v>8.46694E9</v>
      </c>
      <c r="C1209" s="3" t="s">
        <v>1895</v>
      </c>
      <c r="D1209" s="3" t="s">
        <v>1896</v>
      </c>
      <c r="E1209" s="3" t="s">
        <v>1898</v>
      </c>
      <c r="F1209" s="3" t="s">
        <v>17</v>
      </c>
      <c r="G1209" s="3" t="s">
        <v>18</v>
      </c>
      <c r="H1209" s="1">
        <v>2.56351519E9</v>
      </c>
      <c r="I1209" s="1">
        <v>2.0</v>
      </c>
      <c r="J1209" s="1" t="s">
        <v>19</v>
      </c>
      <c r="K1209" s="2" t="s">
        <v>20</v>
      </c>
      <c r="L1209" s="4">
        <v>2019.0</v>
      </c>
      <c r="M1209" s="5">
        <v>50.89</v>
      </c>
      <c r="N1209" s="6" t="str">
        <f t="shared" si="1"/>
        <v>2563515190</v>
      </c>
      <c r="O1209" s="8">
        <v>8.46694E9</v>
      </c>
      <c r="P1209" s="8" t="str">
        <f t="shared" si="2"/>
        <v> 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row>
    <row r="1210" ht="15.75" customHeight="1">
      <c r="A1210" s="1">
        <v>2.563535001E9</v>
      </c>
      <c r="B1210" s="2">
        <v>8.46694E9</v>
      </c>
      <c r="C1210" s="3" t="s">
        <v>1899</v>
      </c>
      <c r="D1210" s="3" t="s">
        <v>1900</v>
      </c>
      <c r="E1210" s="3" t="s">
        <v>1901</v>
      </c>
      <c r="F1210" s="3" t="s">
        <v>17</v>
      </c>
      <c r="G1210" s="3" t="s">
        <v>18</v>
      </c>
      <c r="H1210" s="1">
        <v>2.563535001E9</v>
      </c>
      <c r="I1210" s="1">
        <v>2.0</v>
      </c>
      <c r="J1210" s="1" t="s">
        <v>35</v>
      </c>
      <c r="K1210" s="2" t="s">
        <v>20</v>
      </c>
      <c r="L1210" s="4">
        <v>2021.0</v>
      </c>
      <c r="M1210" s="5">
        <v>69.93</v>
      </c>
      <c r="N1210" s="6" t="str">
        <f t="shared" si="1"/>
        <v>2563535001</v>
      </c>
      <c r="O1210" s="8">
        <v>8.46694E9</v>
      </c>
      <c r="P1210" s="8" t="str">
        <f t="shared" si="2"/>
        <v>РОЛИК ПРАВКИ ВНУТРЕННЕЙ ГРУППЫ В СБОРЕ. ИСПОЛЬЗУЕТСЯ В БАЛАНСИРНОЙ ГРУППЕ ДЛЯ ФИНАЛЬНОЙ ТОЧНОЙ НАСТРОЙКИ ПРАВКИ АРМАТУРЫ ВНЕШНЕГО ПОТОКА. СТАЛЬНОЙ. ДИАМЕТР ПО КАНАВКЕ 80 ММ, ГАБАРИТНЫЙ ДИАМЕТР 89 ММ, ВЫСОТА 17,85 ММУСТАНАВЛИВАЕТСЯ В РОЛИКОВЫЙ БЛОК. ДЛЯ ПРАВИЛЬНО-ОТРЕЗНЫХ СТАНКОВ СТРЕРЖНЕВОЙ АРМАТУРЫ RETA 13</v>
      </c>
    </row>
    <row r="1211" ht="15.75" customHeight="1">
      <c r="A1211" s="1">
        <v>2.56353501E9</v>
      </c>
      <c r="B1211" s="2">
        <v>8.46694E9</v>
      </c>
      <c r="C1211" s="3" t="s">
        <v>1902</v>
      </c>
      <c r="D1211" s="3" t="s">
        <v>1903</v>
      </c>
      <c r="E1211" s="3" t="s">
        <v>1904</v>
      </c>
      <c r="F1211" s="3" t="s">
        <v>17</v>
      </c>
      <c r="G1211" s="3" t="s">
        <v>18</v>
      </c>
      <c r="H1211" s="1">
        <v>2.56353501E9</v>
      </c>
      <c r="I1211" s="1">
        <v>2.0</v>
      </c>
      <c r="J1211" s="1" t="s">
        <v>35</v>
      </c>
      <c r="K1211" s="2" t="s">
        <v>20</v>
      </c>
      <c r="L1211" s="4">
        <v>2021.0</v>
      </c>
      <c r="M1211" s="5">
        <v>66.78</v>
      </c>
      <c r="N1211" s="6" t="str">
        <f t="shared" si="1"/>
        <v>2563535010</v>
      </c>
      <c r="O1211" s="8">
        <v>8.46694E9</v>
      </c>
      <c r="P1211" s="8" t="str">
        <f t="shared" si="2"/>
        <v>РОЛИК ПРАВКИ ВНУТРЕННЕЙ ГРУППЫ В СБОРЕ. ИСПОЛЬЗУЕТСЯ В БАЛАНСИРНОЙ ГРУППЕ ДЛЯ ФИНАЛЬНОЙ ТОЧНОЙ НАСТРОЙКИ ПРАВКИ АРМАТУРЫ ВНУТРЕННЕГО ПОТОКА. СТАЛЬНОЙ. ДИАМЕТР ПО КАНАВКЕ 80 ММ, ГАБАРИТНЫЙ ДИАМЕТР 89 ММ, ВЫСОТА 18,85 ММУСТАНАВЛИВАЕТСЯ В РОЛИКОВЫЙ БЛОК . ДЛЯ ПРАВИЛЬНО-ОТРЕЗНЫХ СТАНКОВ СТРЕРЖНЕВОЙ АРМАТУРЫ RETA 13</v>
      </c>
    </row>
    <row r="1212" ht="15.75" customHeight="1">
      <c r="A1212" s="1">
        <v>2.56353503E9</v>
      </c>
      <c r="B1212" s="2">
        <v>8.46694E9</v>
      </c>
      <c r="C1212" s="3" t="s">
        <v>1905</v>
      </c>
      <c r="D1212" s="3" t="s">
        <v>1906</v>
      </c>
      <c r="E1212" s="3" t="s">
        <v>1907</v>
      </c>
      <c r="F1212" s="3" t="s">
        <v>17</v>
      </c>
      <c r="G1212" s="3" t="s">
        <v>18</v>
      </c>
      <c r="H1212" s="1">
        <v>2.56353503E9</v>
      </c>
      <c r="I1212" s="1">
        <v>10.0</v>
      </c>
      <c r="J1212" s="1" t="s">
        <v>35</v>
      </c>
      <c r="K1212" s="2" t="s">
        <v>20</v>
      </c>
      <c r="L1212" s="4">
        <v>2021.0</v>
      </c>
      <c r="M1212" s="5">
        <v>53.13</v>
      </c>
      <c r="N1212" s="6" t="str">
        <f t="shared" si="1"/>
        <v>2563535030</v>
      </c>
      <c r="O1212" s="8">
        <v>8.46694E9</v>
      </c>
      <c r="P1212" s="8" t="str">
        <f t="shared" si="2"/>
        <v>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v>
      </c>
    </row>
    <row r="1213" ht="15.75" customHeight="1">
      <c r="A1213" s="1">
        <v>2.56353542E9</v>
      </c>
      <c r="B1213" s="2">
        <v>8.46694E9</v>
      </c>
      <c r="C1213" s="3" t="s">
        <v>1908</v>
      </c>
      <c r="D1213" s="3" t="s">
        <v>1909</v>
      </c>
      <c r="E1213" s="3" t="s">
        <v>1910</v>
      </c>
      <c r="F1213" s="3" t="s">
        <v>17</v>
      </c>
      <c r="G1213" s="3" t="s">
        <v>18</v>
      </c>
      <c r="H1213" s="1">
        <v>2.56353542E9</v>
      </c>
      <c r="I1213" s="1">
        <v>2.0</v>
      </c>
      <c r="J1213" s="1" t="s">
        <v>19</v>
      </c>
      <c r="K1213" s="2" t="s">
        <v>20</v>
      </c>
      <c r="L1213" s="4">
        <v>2018.0</v>
      </c>
      <c r="M1213" s="5">
        <v>60.455</v>
      </c>
      <c r="N1213" s="6" t="str">
        <f t="shared" si="1"/>
        <v>2563535420</v>
      </c>
      <c r="O1213" s="8">
        <v>8.46694E9</v>
      </c>
      <c r="P1213" s="8" t="str">
        <f t="shared" si="2"/>
        <v>РОЛИК ПРАВИЛЬНЫЙ ВНЕШНИЙ D=89 H=17.85, ИСПОЛЬЗУЕТСЯ ПРИ ОБРАБОТКЕ ПРОВОЛОКИ ИЗ БУХТЫ И ПРИДАНИЯ АРМАТУРЕ ПРЯМОЙ ФОРМЫ, ДЛЯ ГИБОЧНОГО СТАНКА FORMULA 14</v>
      </c>
    </row>
    <row r="1214" ht="15.75" customHeight="1">
      <c r="A1214" s="1">
        <v>2.56353542E9</v>
      </c>
      <c r="B1214" s="2">
        <v>8.46694E9</v>
      </c>
      <c r="C1214" s="3" t="s">
        <v>1908</v>
      </c>
      <c r="D1214" s="3" t="s">
        <v>1909</v>
      </c>
      <c r="E1214" s="3" t="s">
        <v>1911</v>
      </c>
      <c r="F1214" s="3" t="s">
        <v>17</v>
      </c>
      <c r="G1214" s="3" t="s">
        <v>18</v>
      </c>
      <c r="H1214" s="1">
        <v>2.56353542E9</v>
      </c>
      <c r="I1214" s="1">
        <v>2.0</v>
      </c>
      <c r="J1214" s="1" t="s">
        <v>19</v>
      </c>
      <c r="K1214" s="2" t="s">
        <v>20</v>
      </c>
      <c r="L1214" s="4">
        <v>2019.0</v>
      </c>
      <c r="M1214" s="5">
        <v>70.56</v>
      </c>
      <c r="N1214" s="6" t="str">
        <f t="shared" si="1"/>
        <v>2563535420</v>
      </c>
      <c r="O1214" s="8">
        <v>8.46694E9</v>
      </c>
      <c r="P1214" s="8" t="str">
        <f t="shared" si="2"/>
        <v> РОЛИК ПРАВИЛЬНЫЙ ВНЕШНИЙ D=89 H=17.85, ИСПОЛЬЗУЕТСЯ ПРИ ОБРАБОТКЕ ПРОВОЛОКИ ИЗ БУХТЫ И ПРИДАНИЯ АРМАТУРЕ ПРЯМОЙ ФОРМЫ, ДЛЯ ГИБОЧНОГО СТАНКА FORMULA 14</v>
      </c>
    </row>
    <row r="1215" ht="15.75" customHeight="1">
      <c r="A1215" s="1">
        <v>2.56353543E9</v>
      </c>
      <c r="B1215" s="2">
        <v>8.46694E9</v>
      </c>
      <c r="C1215" s="3" t="s">
        <v>1912</v>
      </c>
      <c r="D1215" s="3" t="s">
        <v>1913</v>
      </c>
      <c r="E1215" s="3" t="s">
        <v>1914</v>
      </c>
      <c r="F1215" s="3" t="s">
        <v>17</v>
      </c>
      <c r="G1215" s="3" t="s">
        <v>18</v>
      </c>
      <c r="H1215" s="1">
        <v>2.56353543E9</v>
      </c>
      <c r="I1215" s="1">
        <v>2.0</v>
      </c>
      <c r="J1215" s="1" t="s">
        <v>19</v>
      </c>
      <c r="K1215" s="2" t="s">
        <v>20</v>
      </c>
      <c r="L1215" s="4">
        <v>2018.0</v>
      </c>
      <c r="M1215" s="5">
        <v>60.355</v>
      </c>
      <c r="N1215" s="6" t="str">
        <f t="shared" si="1"/>
        <v>2563535430</v>
      </c>
      <c r="O1215" s="8">
        <v>8.46694E9</v>
      </c>
      <c r="P1215" s="8" t="str">
        <f t="shared" si="2"/>
        <v>РОЛИК ПРАВИЛЬНЫЙ ВНУТРЕННИЙ D=89, H=17.85, ИСПОЛЬЗУЕТСЯ ПРИ ОБРАБОТКЕ ПРОВОЛОКИ ИЗ БУХТЫ И ПРИДАНИЯ АРМАТУРЕ ПРЯМОЙ ФОРМЫ, ДЛЯ ГИБОЧНОГО СТАНКА FORMULA 14</v>
      </c>
    </row>
    <row r="1216" ht="15.75" customHeight="1">
      <c r="A1216" s="1">
        <v>2.56353543E9</v>
      </c>
      <c r="B1216" s="2">
        <v>8.46694E9</v>
      </c>
      <c r="C1216" s="3" t="s">
        <v>1912</v>
      </c>
      <c r="D1216" s="3" t="s">
        <v>1913</v>
      </c>
      <c r="E1216" s="3" t="s">
        <v>1915</v>
      </c>
      <c r="F1216" s="3" t="s">
        <v>17</v>
      </c>
      <c r="G1216" s="3" t="s">
        <v>18</v>
      </c>
      <c r="H1216" s="1">
        <v>2.56353543E9</v>
      </c>
      <c r="I1216" s="1">
        <v>2.0</v>
      </c>
      <c r="J1216" s="1" t="s">
        <v>19</v>
      </c>
      <c r="K1216" s="2" t="s">
        <v>20</v>
      </c>
      <c r="L1216" s="4">
        <v>2019.0</v>
      </c>
      <c r="M1216" s="5">
        <v>70.42</v>
      </c>
      <c r="N1216" s="6" t="str">
        <f t="shared" si="1"/>
        <v>2563535430</v>
      </c>
      <c r="O1216" s="8">
        <v>8.46694E9</v>
      </c>
      <c r="P1216" s="8" t="str">
        <f t="shared" si="2"/>
        <v> РОЛИК ПРАВИЛЬНЫЙ ВНУТРЕННИЙ D=89, H=17.85, ИСПОЛЬЗУЕТСЯ ПРИ ОБРАБОТКЕ ПРОВОЛОКИ ИЗ БУХТЫ И ПРИДАНИЯ АРМАТУРЕ ПРЯМОЙ ФОРМЫ, ДЛЯ ГИБОЧНОГО СТАНКА FORMULA 14</v>
      </c>
    </row>
    <row r="1217" ht="15.75" customHeight="1">
      <c r="A1217" s="1">
        <v>2.56361614E9</v>
      </c>
      <c r="B1217" s="2">
        <v>8.46694E9</v>
      </c>
      <c r="C1217" s="3" t="s">
        <v>1916</v>
      </c>
      <c r="D1217" s="3" t="s">
        <v>1917</v>
      </c>
      <c r="E1217" s="3" t="s">
        <v>1918</v>
      </c>
      <c r="F1217" s="3" t="s">
        <v>17</v>
      </c>
      <c r="G1217" s="3" t="s">
        <v>18</v>
      </c>
      <c r="H1217" s="1">
        <v>2.56361614E9</v>
      </c>
      <c r="I1217" s="1">
        <v>8.0</v>
      </c>
      <c r="J1217" s="1" t="s">
        <v>19</v>
      </c>
      <c r="K1217" s="2" t="s">
        <v>20</v>
      </c>
      <c r="L1217" s="4">
        <v>2019.0</v>
      </c>
      <c r="M1217" s="5">
        <v>107.8</v>
      </c>
      <c r="N1217" s="6" t="str">
        <f t="shared" si="1"/>
        <v>2563616140</v>
      </c>
      <c r="O1217" s="8">
        <v>8.46694E9</v>
      </c>
      <c r="P1217" s="8" t="str">
        <f t="shared" si="2"/>
        <v> РОЛИК ПРАВИЛЬНЫЙ L90, ИСПОЛЬЗУЕТСЯ ПРИ ОБРАБОТКЕ ПРОВОЛОКИ ИЗ БУХТЫ И ПРИДАНИЯ АРМАТУРЕ ПРЯМОЙ ФОРМЫ, МАТЕРИАЛ: СТАЛЬ ДЛЯ ГИБОЧНОГО СТАНКА FORMULA 14</v>
      </c>
    </row>
    <row r="1218" ht="15.75" customHeight="1">
      <c r="A1218" s="1">
        <v>2.56361614E9</v>
      </c>
      <c r="B1218" s="2">
        <v>8.46694E9</v>
      </c>
      <c r="C1218" s="3" t="s">
        <v>1916</v>
      </c>
      <c r="D1218" s="3" t="s">
        <v>1917</v>
      </c>
      <c r="E1218" s="3" t="s">
        <v>1919</v>
      </c>
      <c r="F1218" s="3" t="s">
        <v>17</v>
      </c>
      <c r="G1218" s="3" t="s">
        <v>18</v>
      </c>
      <c r="H1218" s="1">
        <v>2.56361614E9</v>
      </c>
      <c r="I1218" s="1">
        <v>1.0</v>
      </c>
      <c r="J1218" s="1" t="s">
        <v>19</v>
      </c>
      <c r="K1218" s="2" t="s">
        <v>20</v>
      </c>
      <c r="L1218" s="4">
        <v>2020.0</v>
      </c>
      <c r="M1218" s="5">
        <v>107.8</v>
      </c>
      <c r="N1218" s="6" t="str">
        <f t="shared" si="1"/>
        <v>2563616140</v>
      </c>
      <c r="O1218" s="8">
        <v>8.46694E9</v>
      </c>
      <c r="P1218" s="8" t="str">
        <f t="shared" si="2"/>
        <v>РОЛИК ПРАВКИ L90, ИСПОЛЬЗУЕТСЯ ПРИ ОБРАБОТКЕ ПРОВОЛОКИ ИЗ БУХТЫ И ПРИДАНИЯ АРМАТУРЕ ПРЯМОЙ ФОРМЫ, МАТЕРИАЛ: СТАЛЬ ДЛЯ ГИБОЧНОГО СТАНКА FORMULA 14</v>
      </c>
    </row>
    <row r="1219" ht="15.75" customHeight="1">
      <c r="A1219" s="1">
        <v>2.56361622E9</v>
      </c>
      <c r="B1219" s="2">
        <v>8.46694E9</v>
      </c>
      <c r="C1219" s="3" t="s">
        <v>1920</v>
      </c>
      <c r="D1219" s="3" t="s">
        <v>1921</v>
      </c>
      <c r="E1219" s="3" t="s">
        <v>1922</v>
      </c>
      <c r="F1219" s="3" t="s">
        <v>17</v>
      </c>
      <c r="G1219" s="3" t="s">
        <v>18</v>
      </c>
      <c r="H1219" s="1">
        <v>2.56361622E9</v>
      </c>
      <c r="I1219" s="1">
        <v>2.0</v>
      </c>
      <c r="J1219" s="1" t="s">
        <v>19</v>
      </c>
      <c r="K1219" s="2" t="s">
        <v>20</v>
      </c>
      <c r="L1219" s="4">
        <v>2020.0</v>
      </c>
      <c r="M1219" s="5">
        <v>155.96</v>
      </c>
      <c r="N1219" s="6" t="str">
        <f t="shared" si="1"/>
        <v>2563616220</v>
      </c>
      <c r="O1219" s="8">
        <v>8.46694E9</v>
      </c>
      <c r="P1219" s="8" t="str">
        <f t="shared" si="2"/>
        <v>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v>
      </c>
    </row>
    <row r="1220" ht="15.75" customHeight="1">
      <c r="A1220" s="1">
        <v>2.56363612E9</v>
      </c>
      <c r="B1220" s="2">
        <v>8.46694E9</v>
      </c>
      <c r="C1220" s="3" t="s">
        <v>1923</v>
      </c>
      <c r="D1220" s="3" t="s">
        <v>1924</v>
      </c>
      <c r="E1220" s="3" t="s">
        <v>1925</v>
      </c>
      <c r="F1220" s="3" t="s">
        <v>17</v>
      </c>
      <c r="G1220" s="3" t="s">
        <v>18</v>
      </c>
      <c r="H1220" s="1">
        <v>2.56363612E9</v>
      </c>
      <c r="I1220" s="1">
        <v>10.0</v>
      </c>
      <c r="J1220" s="1" t="s">
        <v>19</v>
      </c>
      <c r="K1220" s="2" t="s">
        <v>20</v>
      </c>
      <c r="L1220" s="4">
        <v>2019.0</v>
      </c>
      <c r="M1220" s="5">
        <v>122.29</v>
      </c>
      <c r="N1220" s="6" t="str">
        <f t="shared" si="1"/>
        <v>2563636120</v>
      </c>
      <c r="O1220" s="8">
        <v>8.46694E9</v>
      </c>
      <c r="P1220" s="8" t="str">
        <f t="shared" si="2"/>
        <v>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row>
    <row r="1221" ht="15.75" customHeight="1">
      <c r="A1221" s="1">
        <v>2.56363612E9</v>
      </c>
      <c r="B1221" s="2">
        <v>8.46694E9</v>
      </c>
      <c r="C1221" s="3" t="s">
        <v>1923</v>
      </c>
      <c r="D1221" s="3" t="s">
        <v>1924</v>
      </c>
      <c r="E1221" s="3" t="s">
        <v>1926</v>
      </c>
      <c r="F1221" s="3" t="s">
        <v>17</v>
      </c>
      <c r="G1221" s="3" t="s">
        <v>18</v>
      </c>
      <c r="H1221" s="1">
        <v>2.56363612E9</v>
      </c>
      <c r="I1221" s="1">
        <v>1.0</v>
      </c>
      <c r="J1221" s="1" t="s">
        <v>19</v>
      </c>
      <c r="K1221" s="2" t="s">
        <v>20</v>
      </c>
      <c r="L1221" s="4">
        <v>2020.0</v>
      </c>
      <c r="M1221" s="5">
        <v>122.29</v>
      </c>
      <c r="N1221" s="6" t="str">
        <f t="shared" si="1"/>
        <v>2563636120</v>
      </c>
      <c r="O1221" s="8">
        <v>8.46694E9</v>
      </c>
      <c r="P1221" s="8" t="str">
        <f t="shared" si="2"/>
        <v>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row>
    <row r="1222" ht="15.75" customHeight="1">
      <c r="A1222" s="1">
        <v>2.565036E9</v>
      </c>
      <c r="B1222" s="2">
        <v>8.46694E9</v>
      </c>
      <c r="C1222" s="3" t="s">
        <v>1927</v>
      </c>
      <c r="D1222" s="3" t="s">
        <v>1928</v>
      </c>
      <c r="E1222" s="3" t="s">
        <v>1929</v>
      </c>
      <c r="F1222" s="3" t="s">
        <v>17</v>
      </c>
      <c r="G1222" s="3" t="s">
        <v>18</v>
      </c>
      <c r="H1222" s="1">
        <v>2.565036E9</v>
      </c>
      <c r="I1222" s="1">
        <v>1.0</v>
      </c>
      <c r="J1222" s="1" t="s">
        <v>19</v>
      </c>
      <c r="K1222" s="2" t="s">
        <v>20</v>
      </c>
      <c r="L1222" s="4">
        <v>2019.0</v>
      </c>
      <c r="M1222" s="5">
        <v>97.93</v>
      </c>
      <c r="N1222" s="6" t="str">
        <f t="shared" si="1"/>
        <v>2565036000</v>
      </c>
      <c r="O1222" s="8">
        <v>8.46694E9</v>
      </c>
      <c r="P1222" s="8" t="str">
        <f t="shared" si="2"/>
        <v>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v>
      </c>
    </row>
    <row r="1223" ht="15.75" customHeight="1">
      <c r="A1223" s="1">
        <v>2.56503601E9</v>
      </c>
      <c r="B1223" s="2">
        <v>8.46694E9</v>
      </c>
      <c r="C1223" s="3" t="s">
        <v>1930</v>
      </c>
      <c r="D1223" s="3" t="s">
        <v>1931</v>
      </c>
      <c r="E1223" s="3" t="s">
        <v>1932</v>
      </c>
      <c r="F1223" s="3" t="s">
        <v>17</v>
      </c>
      <c r="G1223" s="3" t="s">
        <v>18</v>
      </c>
      <c r="H1223" s="1">
        <v>2.56503601E9</v>
      </c>
      <c r="I1223" s="1">
        <v>1.0</v>
      </c>
      <c r="J1223" s="1" t="s">
        <v>19</v>
      </c>
      <c r="K1223" s="2" t="s">
        <v>20</v>
      </c>
      <c r="L1223" s="4">
        <v>2019.0</v>
      </c>
      <c r="M1223" s="5">
        <v>132.58</v>
      </c>
      <c r="N1223" s="6" t="str">
        <f t="shared" si="1"/>
        <v>2565036010</v>
      </c>
      <c r="O1223" s="8">
        <v>8.46694E9</v>
      </c>
      <c r="P1223" s="8" t="str">
        <f t="shared" si="2"/>
        <v>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v>
      </c>
    </row>
    <row r="1224" ht="15.75" customHeight="1">
      <c r="A1224" s="1">
        <v>2.56503602E9</v>
      </c>
      <c r="B1224" s="2">
        <v>8.46694E9</v>
      </c>
      <c r="C1224" s="3" t="s">
        <v>1933</v>
      </c>
      <c r="D1224" s="3" t="s">
        <v>1934</v>
      </c>
      <c r="E1224" s="3" t="s">
        <v>1935</v>
      </c>
      <c r="F1224" s="3" t="s">
        <v>17</v>
      </c>
      <c r="G1224" s="3" t="s">
        <v>18</v>
      </c>
      <c r="H1224" s="1">
        <v>2.56503602E9</v>
      </c>
      <c r="I1224" s="1">
        <v>1.0</v>
      </c>
      <c r="J1224" s="1" t="s">
        <v>19</v>
      </c>
      <c r="K1224" s="2" t="s">
        <v>20</v>
      </c>
      <c r="L1224" s="4">
        <v>2020.0</v>
      </c>
      <c r="M1224" s="5">
        <v>169.61</v>
      </c>
      <c r="N1224" s="6" t="str">
        <f t="shared" si="1"/>
        <v>2565036020</v>
      </c>
      <c r="O1224" s="8">
        <v>8.46694E9</v>
      </c>
      <c r="P1224" s="8" t="str">
        <f t="shared" si="2"/>
        <v>РОЛИК ПРАВКИ С ПЛОСКИМ ПРОФИЛЕМ, РАЗМ.H-40 DE-80 DI-62 ММ, ИСПОЛЬЗУЕТСЯ ДЛЯ ВЫПРЯМЛЕНИЯ АРМАТУРЫ В СТАНКЕ FORMULA 14, МАТЕРИАЛ: СТАЛЬ (ТОЧЕНИЕ, СВЕРЛЕНИЕ)</v>
      </c>
    </row>
    <row r="1225" ht="15.75" customHeight="1">
      <c r="A1225" s="1">
        <v>2.566005101E9</v>
      </c>
      <c r="B1225" s="2">
        <v>8.46694E9</v>
      </c>
      <c r="C1225" s="3" t="s">
        <v>1936</v>
      </c>
      <c r="D1225" s="3" t="s">
        <v>1937</v>
      </c>
      <c r="E1225" s="3" t="s">
        <v>1938</v>
      </c>
      <c r="F1225" s="3" t="s">
        <v>17</v>
      </c>
      <c r="G1225" s="3" t="s">
        <v>18</v>
      </c>
      <c r="H1225" s="1">
        <v>2.566005101E9</v>
      </c>
      <c r="I1225" s="1">
        <v>1.0</v>
      </c>
      <c r="J1225" s="1" t="s">
        <v>19</v>
      </c>
      <c r="K1225" s="2" t="s">
        <v>20</v>
      </c>
      <c r="L1225" s="4">
        <v>2017.0</v>
      </c>
      <c r="M1225" s="5">
        <v>242.89</v>
      </c>
      <c r="N1225" s="6" t="str">
        <f t="shared" si="1"/>
        <v>2566005101</v>
      </c>
      <c r="O1225" s="8">
        <v>8.46694E9</v>
      </c>
      <c r="P1225" s="8" t="str">
        <f t="shared" si="2"/>
        <v>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row>
    <row r="1226" ht="15.75" customHeight="1">
      <c r="A1226" s="1">
        <v>2.566005111E9</v>
      </c>
      <c r="B1226" s="2">
        <v>8.46694E9</v>
      </c>
      <c r="C1226" s="3" t="s">
        <v>1939</v>
      </c>
      <c r="D1226" s="3" t="s">
        <v>1940</v>
      </c>
      <c r="E1226" s="3" t="s">
        <v>1941</v>
      </c>
      <c r="F1226" s="3" t="s">
        <v>17</v>
      </c>
      <c r="G1226" s="3" t="s">
        <v>18</v>
      </c>
      <c r="H1226" s="1">
        <v>2.566005111E9</v>
      </c>
      <c r="I1226" s="1">
        <v>1.0</v>
      </c>
      <c r="J1226" s="1" t="s">
        <v>19</v>
      </c>
      <c r="K1226" s="2" t="s">
        <v>20</v>
      </c>
      <c r="L1226" s="4">
        <v>2017.0</v>
      </c>
      <c r="M1226" s="5">
        <v>252.02</v>
      </c>
      <c r="N1226" s="6" t="str">
        <f t="shared" si="1"/>
        <v>2566005111</v>
      </c>
      <c r="O1226" s="8">
        <v>8.46694E9</v>
      </c>
      <c r="P1226" s="8" t="str">
        <f t="shared" si="2"/>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row>
    <row r="1227" ht="15.75" customHeight="1">
      <c r="A1227" s="1">
        <v>2.566005111E9</v>
      </c>
      <c r="B1227" s="2">
        <v>8.46694E9</v>
      </c>
      <c r="C1227" s="3"/>
      <c r="D1227" s="3"/>
      <c r="E1227" s="3" t="s">
        <v>1942</v>
      </c>
      <c r="F1227" s="3" t="s">
        <v>17</v>
      </c>
      <c r="G1227" s="3" t="s">
        <v>18</v>
      </c>
      <c r="H1227" s="1">
        <v>2.566005111E9</v>
      </c>
      <c r="I1227" s="1">
        <v>1.0</v>
      </c>
      <c r="J1227" s="1" t="s">
        <v>35</v>
      </c>
      <c r="K1227" s="2" t="s">
        <v>20</v>
      </c>
      <c r="L1227" s="4">
        <v>2022.0</v>
      </c>
      <c r="M1227" s="5">
        <v>301.07</v>
      </c>
      <c r="N1227" s="6" t="str">
        <f t="shared" si="1"/>
        <v>2566005111</v>
      </c>
      <c r="O1227" s="8">
        <v>8.46694E9</v>
      </c>
      <c r="P1227" s="8" t="str">
        <f t="shared" si="2"/>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ГРАФИТОМ,ДЛЯ МАШИНЫ ГИБОЧНОЙ С АВТОМАТИЧЕСКИМ УПРАВЛЕНИЕМ ЭЛЕКТРОФИЦИРОВАННОЙ, МОДЕЛЬ FORMULA 14</v>
      </c>
    </row>
    <row r="1228" ht="15.75" customHeight="1">
      <c r="A1228" s="1">
        <v>2.56601002E9</v>
      </c>
      <c r="B1228" s="2">
        <v>8.46694E9</v>
      </c>
      <c r="C1228" s="3" t="s">
        <v>1943</v>
      </c>
      <c r="D1228" s="3" t="s">
        <v>1944</v>
      </c>
      <c r="E1228" s="3" t="s">
        <v>1945</v>
      </c>
      <c r="F1228" s="3" t="s">
        <v>17</v>
      </c>
      <c r="G1228" s="3" t="s">
        <v>18</v>
      </c>
      <c r="H1228" s="1">
        <v>2.56601002E9</v>
      </c>
      <c r="I1228" s="1">
        <v>5.0</v>
      </c>
      <c r="J1228" s="1" t="s">
        <v>19</v>
      </c>
      <c r="K1228" s="2" t="s">
        <v>20</v>
      </c>
      <c r="L1228" s="4">
        <v>2018.0</v>
      </c>
      <c r="M1228" s="5">
        <v>121.86</v>
      </c>
      <c r="N1228" s="6" t="str">
        <f t="shared" si="1"/>
        <v>2566010020</v>
      </c>
      <c r="O1228" s="8">
        <v>8.46694E9</v>
      </c>
      <c r="P1228"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v>
      </c>
    </row>
    <row r="1229" ht="15.75" customHeight="1">
      <c r="A1229" s="1">
        <v>2.56601002E9</v>
      </c>
      <c r="B1229" s="2">
        <v>8.46694E9</v>
      </c>
      <c r="C1229" s="3" t="s">
        <v>1943</v>
      </c>
      <c r="D1229" s="3" t="s">
        <v>1944</v>
      </c>
      <c r="E1229" s="3" t="s">
        <v>1946</v>
      </c>
      <c r="F1229" s="3" t="s">
        <v>17</v>
      </c>
      <c r="G1229" s="3" t="s">
        <v>18</v>
      </c>
      <c r="H1229" s="1">
        <v>2.56601002E9</v>
      </c>
      <c r="I1229" s="1">
        <v>2.0</v>
      </c>
      <c r="J1229" s="1" t="s">
        <v>19</v>
      </c>
      <c r="K1229" s="2" t="s">
        <v>20</v>
      </c>
      <c r="L1229" s="4">
        <v>2017.0</v>
      </c>
      <c r="M1229" s="5">
        <v>121.86</v>
      </c>
      <c r="N1229" s="6" t="str">
        <f t="shared" si="1"/>
        <v>2566010020</v>
      </c>
      <c r="O1229" s="8">
        <v>8.46694E9</v>
      </c>
      <c r="P1229" s="8" t="str">
        <f t="shared" si="2"/>
        <v>РОЛИК КОНЕЧНОЙ ГИБКИ ДЛЯ ПРИДАНИИ ФОРМЫ АРМАТУРНОЙ СТАЛЬНОЙ ПРОВОЛОКИ ДЛЯ АВТОМАТИЧЕСКОГО ГИБОЧНОГО СТАНКА FORMULA 14</v>
      </c>
    </row>
    <row r="1230" ht="15.75" customHeight="1">
      <c r="A1230" s="1">
        <v>2.56601002E9</v>
      </c>
      <c r="B1230" s="2">
        <v>8.46694E9</v>
      </c>
      <c r="C1230" s="3" t="s">
        <v>1943</v>
      </c>
      <c r="D1230" s="3" t="s">
        <v>1944</v>
      </c>
      <c r="E1230" s="3" t="s">
        <v>1947</v>
      </c>
      <c r="F1230" s="3" t="s">
        <v>17</v>
      </c>
      <c r="G1230" s="3" t="s">
        <v>18</v>
      </c>
      <c r="H1230" s="1">
        <v>2.56601002E9</v>
      </c>
      <c r="I1230" s="1">
        <v>2.0</v>
      </c>
      <c r="J1230" s="1" t="s">
        <v>19</v>
      </c>
      <c r="K1230" s="2" t="s">
        <v>20</v>
      </c>
      <c r="L1230" s="4">
        <v>2017.0</v>
      </c>
      <c r="M1230" s="5">
        <v>121.86</v>
      </c>
      <c r="N1230" s="6" t="str">
        <f t="shared" si="1"/>
        <v>2566010020</v>
      </c>
      <c r="O1230" s="8">
        <v>8.46694E9</v>
      </c>
      <c r="P1230"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SPIREX</v>
      </c>
    </row>
    <row r="1231" ht="15.75" customHeight="1">
      <c r="A1231" s="1">
        <v>2.56601002E9</v>
      </c>
      <c r="B1231" s="2">
        <v>8.46694E9</v>
      </c>
      <c r="C1231" s="3" t="s">
        <v>1943</v>
      </c>
      <c r="D1231" s="3" t="s">
        <v>1944</v>
      </c>
      <c r="E1231" s="3" t="s">
        <v>1948</v>
      </c>
      <c r="F1231" s="3" t="s">
        <v>17</v>
      </c>
      <c r="G1231" s="3" t="s">
        <v>18</v>
      </c>
      <c r="H1231" s="1">
        <v>2.56601002E9</v>
      </c>
      <c r="I1231" s="1">
        <v>3.0</v>
      </c>
      <c r="J1231" s="1" t="s">
        <v>19</v>
      </c>
      <c r="K1231" s="2" t="s">
        <v>20</v>
      </c>
      <c r="L1231" s="4">
        <v>2017.0</v>
      </c>
      <c r="M1231" s="5">
        <v>121.86</v>
      </c>
      <c r="N1231" s="6" t="str">
        <f t="shared" si="1"/>
        <v>2566010020</v>
      </c>
      <c r="O1231" s="8">
        <v>8.46694E9</v>
      </c>
      <c r="P1231"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v>
      </c>
    </row>
    <row r="1232" ht="15.75" customHeight="1">
      <c r="A1232" s="1">
        <v>2.56601002E9</v>
      </c>
      <c r="B1232" s="2">
        <v>8.46694E9</v>
      </c>
      <c r="C1232" s="3" t="s">
        <v>1943</v>
      </c>
      <c r="D1232" s="3" t="s">
        <v>1944</v>
      </c>
      <c r="E1232" s="3" t="s">
        <v>1948</v>
      </c>
      <c r="F1232" s="3" t="s">
        <v>17</v>
      </c>
      <c r="G1232" s="3" t="s">
        <v>18</v>
      </c>
      <c r="H1232" s="1">
        <v>2.56601002E9</v>
      </c>
      <c r="I1232" s="1">
        <v>4.0</v>
      </c>
      <c r="J1232" s="1" t="s">
        <v>19</v>
      </c>
      <c r="K1232" s="2" t="s">
        <v>20</v>
      </c>
      <c r="L1232" s="4">
        <v>2017.0</v>
      </c>
      <c r="M1232" s="5">
        <v>121.86</v>
      </c>
      <c r="N1232" s="6" t="str">
        <f t="shared" si="1"/>
        <v>2566010020</v>
      </c>
      <c r="O1232" s="8">
        <v>8.46694E9</v>
      </c>
      <c r="P1232"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v>
      </c>
    </row>
    <row r="1233" ht="15.75" customHeight="1">
      <c r="A1233" s="1">
        <v>2.56601024E9</v>
      </c>
      <c r="B1233" s="2">
        <v>7.318290009E9</v>
      </c>
      <c r="C1233" s="3" t="s">
        <v>1949</v>
      </c>
      <c r="D1233" s="3" t="s">
        <v>1950</v>
      </c>
      <c r="E1233" s="3" t="s">
        <v>1951</v>
      </c>
      <c r="F1233" s="3" t="s">
        <v>17</v>
      </c>
      <c r="G1233" s="3" t="s">
        <v>18</v>
      </c>
      <c r="H1233" s="1">
        <v>2.56601024E9</v>
      </c>
      <c r="I1233" s="1">
        <v>2.0</v>
      </c>
      <c r="J1233" s="1" t="s">
        <v>19</v>
      </c>
      <c r="K1233" s="2" t="s">
        <v>20</v>
      </c>
      <c r="L1233" s="4">
        <v>2018.0</v>
      </c>
      <c r="M1233" s="5">
        <v>100.86</v>
      </c>
      <c r="N1233" s="6" t="str">
        <f t="shared" si="1"/>
        <v>2566010240</v>
      </c>
      <c r="O1233" s="8">
        <v>7.318290009E9</v>
      </c>
      <c r="P1233" s="8" t="str">
        <f t="shared" si="2"/>
        <v>ШТИФТ ЭКСЦЕНТРИКА, МАТЕРИАЛ
ИЗГОТОВЛЕНИЯ - СТАЛЬ.</v>
      </c>
    </row>
    <row r="1234" ht="15.75" customHeight="1">
      <c r="A1234" s="1">
        <v>2.56601026E9</v>
      </c>
      <c r="B1234" s="2">
        <v>8.46694E9</v>
      </c>
      <c r="C1234" s="3" t="s">
        <v>1952</v>
      </c>
      <c r="D1234" s="3" t="s">
        <v>1953</v>
      </c>
      <c r="E1234" s="3" t="s">
        <v>1954</v>
      </c>
      <c r="F1234" s="3" t="s">
        <v>17</v>
      </c>
      <c r="G1234" s="3" t="s">
        <v>18</v>
      </c>
      <c r="H1234" s="1">
        <v>2.56601026E9</v>
      </c>
      <c r="I1234" s="1">
        <v>2.0</v>
      </c>
      <c r="J1234" s="1" t="s">
        <v>19</v>
      </c>
      <c r="K1234" s="2" t="s">
        <v>20</v>
      </c>
      <c r="L1234" s="4">
        <v>2018.0</v>
      </c>
      <c r="M1234" s="5">
        <v>84.275</v>
      </c>
      <c r="N1234" s="6" t="str">
        <f t="shared" si="1"/>
        <v>2566010260</v>
      </c>
      <c r="O1234" s="8">
        <v>8.46694E9</v>
      </c>
      <c r="P1234" s="8" t="str">
        <f t="shared" si="2"/>
        <v>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5" ht="15.75" customHeight="1">
      <c r="A1235" s="1">
        <v>2.56601026E9</v>
      </c>
      <c r="B1235" s="2">
        <v>8.46694E9</v>
      </c>
      <c r="C1235" s="3" t="s">
        <v>1952</v>
      </c>
      <c r="D1235" s="3" t="s">
        <v>1953</v>
      </c>
      <c r="E1235" s="3" t="s">
        <v>1955</v>
      </c>
      <c r="F1235" s="10" t="s">
        <v>17</v>
      </c>
      <c r="G1235" s="10" t="s">
        <v>18</v>
      </c>
      <c r="H1235" s="1">
        <v>2.56601026E9</v>
      </c>
      <c r="I1235" s="1">
        <v>4.0</v>
      </c>
      <c r="J1235" s="1" t="s">
        <v>19</v>
      </c>
      <c r="K1235" s="11" t="s">
        <v>20</v>
      </c>
      <c r="L1235" s="4">
        <v>2018.0</v>
      </c>
      <c r="M1235" s="5">
        <v>84.275</v>
      </c>
      <c r="N1235" s="6" t="str">
        <f t="shared" si="1"/>
        <v>2566010260</v>
      </c>
      <c r="O1235" s="8">
        <v>8.46694E9</v>
      </c>
      <c r="P1235"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6" ht="15.75" customHeight="1">
      <c r="A1236" s="1">
        <v>2.56601026E9</v>
      </c>
      <c r="B1236" s="2">
        <v>8.46694E9</v>
      </c>
      <c r="C1236" s="3" t="s">
        <v>1952</v>
      </c>
      <c r="D1236" s="3" t="s">
        <v>1953</v>
      </c>
      <c r="E1236" s="3" t="s">
        <v>1956</v>
      </c>
      <c r="F1236" s="3" t="s">
        <v>17</v>
      </c>
      <c r="G1236" s="3" t="s">
        <v>18</v>
      </c>
      <c r="H1236" s="1">
        <v>2.56601026E9</v>
      </c>
      <c r="I1236" s="1">
        <v>2.0</v>
      </c>
      <c r="J1236" s="1" t="s">
        <v>19</v>
      </c>
      <c r="K1236" s="2" t="s">
        <v>20</v>
      </c>
      <c r="L1236" s="4">
        <v>2018.0</v>
      </c>
      <c r="M1236" s="5">
        <v>84.275</v>
      </c>
      <c r="N1236" s="6" t="str">
        <f t="shared" si="1"/>
        <v>2566010260</v>
      </c>
      <c r="O1236" s="8">
        <v>8.46694E9</v>
      </c>
      <c r="P1236"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7" ht="15.75" customHeight="1">
      <c r="A1237" s="1">
        <v>2.56601026E9</v>
      </c>
      <c r="B1237" s="2">
        <v>8.46694E9</v>
      </c>
      <c r="C1237" s="3" t="s">
        <v>1952</v>
      </c>
      <c r="D1237" s="3" t="s">
        <v>1953</v>
      </c>
      <c r="E1237" s="3" t="s">
        <v>1957</v>
      </c>
      <c r="F1237" s="3" t="s">
        <v>17</v>
      </c>
      <c r="G1237" s="3" t="s">
        <v>18</v>
      </c>
      <c r="H1237" s="1">
        <v>2.56601026E9</v>
      </c>
      <c r="I1237" s="1">
        <v>2.0</v>
      </c>
      <c r="J1237" s="1" t="s">
        <v>19</v>
      </c>
      <c r="K1237" s="2" t="s">
        <v>20</v>
      </c>
      <c r="L1237" s="4">
        <v>2019.0</v>
      </c>
      <c r="M1237" s="5">
        <v>98.35</v>
      </c>
      <c r="N1237" s="6" t="str">
        <f t="shared" si="1"/>
        <v>2566010260</v>
      </c>
      <c r="O1237" s="8">
        <v>8.46694E9</v>
      </c>
      <c r="P1237"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 РАЗМЕР ОТСУТСТВУЕТ</v>
      </c>
    </row>
    <row r="1238" ht="15.75" customHeight="1">
      <c r="A1238" s="1">
        <v>2.56601026E9</v>
      </c>
      <c r="B1238" s="2">
        <v>8.46694E9</v>
      </c>
      <c r="C1238" s="3" t="s">
        <v>1952</v>
      </c>
      <c r="D1238" s="3" t="s">
        <v>1953</v>
      </c>
      <c r="E1238" s="3" t="s">
        <v>1958</v>
      </c>
      <c r="F1238" s="3" t="s">
        <v>17</v>
      </c>
      <c r="G1238" s="3" t="s">
        <v>18</v>
      </c>
      <c r="H1238" s="1">
        <v>2.56601026E9</v>
      </c>
      <c r="I1238" s="1">
        <v>2.0</v>
      </c>
      <c r="J1238" s="1" t="s">
        <v>19</v>
      </c>
      <c r="K1238" s="2" t="s">
        <v>20</v>
      </c>
      <c r="L1238" s="4">
        <v>2020.0</v>
      </c>
      <c r="M1238" s="5">
        <v>142.1</v>
      </c>
      <c r="N1238" s="6" t="str">
        <f t="shared" si="1"/>
        <v>2566010260</v>
      </c>
      <c r="O1238" s="8">
        <v>8.46694E9</v>
      </c>
      <c r="P1238" s="8" t="str">
        <f t="shared" si="2"/>
        <v>ШТИФТ ГИБОЧНЫЙ В СБОРЕ GCL 47 ЕЕМРОЛИК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9" ht="15.75" customHeight="1">
      <c r="A1239" s="1">
        <v>2.56603528E9</v>
      </c>
      <c r="B1239" s="2">
        <v>8.46694E9</v>
      </c>
      <c r="C1239" s="3" t="s">
        <v>1959</v>
      </c>
      <c r="D1239" s="3" t="s">
        <v>1960</v>
      </c>
      <c r="E1239" s="3" t="s">
        <v>1961</v>
      </c>
      <c r="F1239" s="3" t="s">
        <v>17</v>
      </c>
      <c r="G1239" s="3" t="s">
        <v>18</v>
      </c>
      <c r="H1239" s="1">
        <v>2.56603528E9</v>
      </c>
      <c r="I1239" s="1">
        <v>1.0</v>
      </c>
      <c r="J1239" s="1" t="s">
        <v>35</v>
      </c>
      <c r="K1239" s="2" t="s">
        <v>20</v>
      </c>
      <c r="L1239" s="4">
        <v>2021.0</v>
      </c>
      <c r="M1239" s="5">
        <v>127.96</v>
      </c>
      <c r="N1239" s="6" t="str">
        <f t="shared" si="1"/>
        <v>2566035280</v>
      </c>
      <c r="O1239" s="8">
        <v>8.46694E9</v>
      </c>
      <c r="P1239" s="8" t="str">
        <f t="shared" si="2"/>
        <v>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v>
      </c>
    </row>
    <row r="1240" ht="15.75" customHeight="1">
      <c r="A1240" s="1">
        <v>2.56603552E9</v>
      </c>
      <c r="B1240" s="2">
        <v>8.46694E9</v>
      </c>
      <c r="C1240" s="3" t="s">
        <v>1962</v>
      </c>
      <c r="D1240" s="3" t="s">
        <v>1963</v>
      </c>
      <c r="E1240" s="3" t="s">
        <v>1964</v>
      </c>
      <c r="F1240" s="3" t="s">
        <v>17</v>
      </c>
      <c r="G1240" s="3" t="s">
        <v>18</v>
      </c>
      <c r="H1240" s="1">
        <v>2.56603552E9</v>
      </c>
      <c r="I1240" s="1">
        <v>3.0</v>
      </c>
      <c r="J1240" s="1" t="s">
        <v>35</v>
      </c>
      <c r="K1240" s="2" t="s">
        <v>20</v>
      </c>
      <c r="L1240" s="4">
        <v>2021.0</v>
      </c>
      <c r="M1240" s="5">
        <v>179.41</v>
      </c>
      <c r="N1240" s="6" t="str">
        <f t="shared" si="1"/>
        <v>2566035520</v>
      </c>
      <c r="O1240" s="8">
        <v>8.46694E9</v>
      </c>
      <c r="P1240" s="8" t="str">
        <f t="shared" si="2"/>
        <v>РОЛИК СТАЛЬНОЙ ДЛЯ ПРАВКИ АРМАТУРЫ В СБОРЕ В КОРПУСОМ. УСТАНАВЛИВАЕТСЯ В БАЛАНСИРНУЮ ЧАСТЬ УЗЛА ПРАВКИ АРМАТУРЫ СТАНКА.ДЛЯ ГИБОЧНОГО СТАНОКА PRIMA 13</v>
      </c>
    </row>
    <row r="1241" ht="15.75" customHeight="1">
      <c r="A1241" s="1">
        <v>2.56821506E9</v>
      </c>
      <c r="B1241" s="2">
        <v>8.46694E9</v>
      </c>
      <c r="C1241" s="3" t="s">
        <v>1965</v>
      </c>
      <c r="D1241" s="3" t="s">
        <v>1966</v>
      </c>
      <c r="E1241" s="3" t="s">
        <v>1967</v>
      </c>
      <c r="F1241" s="3" t="s">
        <v>17</v>
      </c>
      <c r="G1241" s="3" t="s">
        <v>18</v>
      </c>
      <c r="H1241" s="1">
        <v>2.56821506E9</v>
      </c>
      <c r="I1241" s="1">
        <v>4.0</v>
      </c>
      <c r="J1241" s="1" t="s">
        <v>19</v>
      </c>
      <c r="K1241" s="2" t="s">
        <v>20</v>
      </c>
      <c r="L1241" s="4">
        <v>2017.0</v>
      </c>
      <c r="M1241" s="5">
        <v>65.8625</v>
      </c>
      <c r="N1241" s="6" t="str">
        <f t="shared" si="1"/>
        <v>2568215060</v>
      </c>
      <c r="O1241" s="8">
        <v>8.46694E9</v>
      </c>
      <c r="P1241"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v>
      </c>
    </row>
    <row r="1242" ht="15.75" customHeight="1">
      <c r="A1242" s="1">
        <v>2.56821506E9</v>
      </c>
      <c r="B1242" s="2">
        <v>8.46694E9</v>
      </c>
      <c r="C1242" s="3"/>
      <c r="D1242" s="3" t="s">
        <v>1966</v>
      </c>
      <c r="E1242" s="3" t="s">
        <v>1968</v>
      </c>
      <c r="F1242" s="3" t="s">
        <v>17</v>
      </c>
      <c r="G1242" s="3" t="s">
        <v>18</v>
      </c>
      <c r="H1242" s="1">
        <v>2.56821506E9</v>
      </c>
      <c r="I1242" s="1">
        <v>4.0</v>
      </c>
      <c r="J1242" s="1" t="s">
        <v>35</v>
      </c>
      <c r="K1242" s="2" t="s">
        <v>20</v>
      </c>
      <c r="L1242" s="4">
        <v>2021.0</v>
      </c>
      <c r="M1242" s="5">
        <v>76.86</v>
      </c>
      <c r="N1242" s="6" t="str">
        <f t="shared" si="1"/>
        <v>2568215060</v>
      </c>
      <c r="O1242" s="8">
        <v>8.46694E9</v>
      </c>
      <c r="P1242"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NEXTRA 16</v>
      </c>
    </row>
    <row r="1243" ht="15.75" customHeight="1">
      <c r="A1243" s="1">
        <v>2.568215091E9</v>
      </c>
      <c r="B1243" s="2">
        <v>8.46694E9</v>
      </c>
      <c r="C1243" s="3" t="s">
        <v>1969</v>
      </c>
      <c r="D1243" s="3" t="s">
        <v>1970</v>
      </c>
      <c r="E1243" s="3" t="s">
        <v>1971</v>
      </c>
      <c r="F1243" s="3" t="s">
        <v>17</v>
      </c>
      <c r="G1243" s="3" t="s">
        <v>18</v>
      </c>
      <c r="H1243" s="1">
        <v>2.568215091E9</v>
      </c>
      <c r="I1243" s="1">
        <v>4.0</v>
      </c>
      <c r="J1243" s="1" t="s">
        <v>19</v>
      </c>
      <c r="K1243" s="2" t="s">
        <v>20</v>
      </c>
      <c r="L1243" s="4">
        <v>2018.0</v>
      </c>
      <c r="M1243" s="5">
        <v>193.05</v>
      </c>
      <c r="N1243" s="6" t="str">
        <f t="shared" si="1"/>
        <v>2568215091</v>
      </c>
      <c r="O1243" s="8">
        <v>8.46694E9</v>
      </c>
      <c r="P1243" s="8" t="str">
        <f t="shared" si="2"/>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4" ht="15.75" customHeight="1">
      <c r="A1244" s="1">
        <v>2.568215101E9</v>
      </c>
      <c r="B1244" s="2">
        <v>8.46694E9</v>
      </c>
      <c r="C1244" s="3" t="s">
        <v>1972</v>
      </c>
      <c r="D1244" s="3" t="s">
        <v>1970</v>
      </c>
      <c r="E1244" s="3" t="s">
        <v>1973</v>
      </c>
      <c r="F1244" s="3" t="s">
        <v>17</v>
      </c>
      <c r="G1244" s="3" t="s">
        <v>18</v>
      </c>
      <c r="H1244" s="1">
        <v>2.568215101E9</v>
      </c>
      <c r="I1244" s="1">
        <v>2.0</v>
      </c>
      <c r="J1244" s="1" t="s">
        <v>19</v>
      </c>
      <c r="K1244" s="2" t="s">
        <v>20</v>
      </c>
      <c r="L1244" s="4">
        <v>2018.0</v>
      </c>
      <c r="M1244" s="5">
        <v>198.0</v>
      </c>
      <c r="N1244" s="6" t="str">
        <f t="shared" si="1"/>
        <v>2568215101</v>
      </c>
      <c r="O1244" s="8">
        <v>8.46694E9</v>
      </c>
      <c r="P1244" s="8" t="str">
        <f t="shared" si="2"/>
        <v>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5" ht="15.75" customHeight="1">
      <c r="A1245" s="1">
        <v>2.56821514E9</v>
      </c>
      <c r="B1245" s="2">
        <v>8.46694E9</v>
      </c>
      <c r="C1245" s="3" t="s">
        <v>1974</v>
      </c>
      <c r="D1245" s="3" t="s">
        <v>1975</v>
      </c>
      <c r="E1245" s="3" t="s">
        <v>1971</v>
      </c>
      <c r="F1245" s="3" t="s">
        <v>17</v>
      </c>
      <c r="G1245" s="3" t="s">
        <v>18</v>
      </c>
      <c r="H1245" s="1">
        <v>2.56821514E9</v>
      </c>
      <c r="I1245" s="1">
        <v>2.0</v>
      </c>
      <c r="J1245" s="1" t="s">
        <v>19</v>
      </c>
      <c r="K1245" s="2" t="s">
        <v>20</v>
      </c>
      <c r="L1245" s="4">
        <v>2018.0</v>
      </c>
      <c r="M1245" s="5">
        <v>157.8</v>
      </c>
      <c r="N1245" s="6" t="str">
        <f t="shared" si="1"/>
        <v>2568215140</v>
      </c>
      <c r="O1245" s="8">
        <v>8.46694E9</v>
      </c>
      <c r="P1245" s="8" t="str">
        <f t="shared" si="2"/>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6" ht="15.75" customHeight="1">
      <c r="A1246" s="1">
        <v>2.56821518E9</v>
      </c>
      <c r="B1246" s="2">
        <v>8.46694E9</v>
      </c>
      <c r="C1246" s="3" t="s">
        <v>1976</v>
      </c>
      <c r="D1246" s="3" t="s">
        <v>1977</v>
      </c>
      <c r="E1246" s="3" t="s">
        <v>1978</v>
      </c>
      <c r="F1246" s="3" t="s">
        <v>17</v>
      </c>
      <c r="G1246" s="3" t="s">
        <v>18</v>
      </c>
      <c r="H1246" s="1">
        <v>2.56821518E9</v>
      </c>
      <c r="I1246" s="1">
        <v>8.0</v>
      </c>
      <c r="J1246" s="1" t="s">
        <v>19</v>
      </c>
      <c r="K1246" s="2" t="s">
        <v>20</v>
      </c>
      <c r="L1246" s="4">
        <v>2017.0</v>
      </c>
      <c r="M1246" s="5">
        <v>210.36</v>
      </c>
      <c r="N1246" s="6" t="str">
        <f t="shared" si="1"/>
        <v>2568215180</v>
      </c>
      <c r="O1246" s="8">
        <v>8.46694E9</v>
      </c>
      <c r="P1246" s="8" t="str">
        <f t="shared" si="2"/>
        <v>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v>
      </c>
    </row>
    <row r="1247" ht="15.75" customHeight="1">
      <c r="A1247" s="1">
        <v>2.56823027E9</v>
      </c>
      <c r="B1247" s="2">
        <v>8.46694E9</v>
      </c>
      <c r="C1247" s="3"/>
      <c r="D1247" s="3" t="s">
        <v>1979</v>
      </c>
      <c r="E1247" s="3" t="s">
        <v>1980</v>
      </c>
      <c r="F1247" s="3" t="s">
        <v>17</v>
      </c>
      <c r="G1247" s="3" t="s">
        <v>18</v>
      </c>
      <c r="H1247" s="1">
        <v>2.56823027E9</v>
      </c>
      <c r="I1247" s="1">
        <v>4.0</v>
      </c>
      <c r="J1247" s="1" t="s">
        <v>35</v>
      </c>
      <c r="K1247" s="2" t="s">
        <v>20</v>
      </c>
      <c r="L1247" s="4">
        <v>2021.0</v>
      </c>
      <c r="M1247" s="5">
        <v>81.83</v>
      </c>
      <c r="N1247" s="6" t="str">
        <f t="shared" si="1"/>
        <v>2568230270</v>
      </c>
      <c r="O1247" s="8">
        <v>8.46694E9</v>
      </c>
      <c r="P1247"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v>
      </c>
    </row>
    <row r="1248" ht="15.75" customHeight="1">
      <c r="A1248" s="1">
        <v>2.56828045E9</v>
      </c>
      <c r="B1248" s="2">
        <v>8.544429007E9</v>
      </c>
      <c r="C1248" s="3"/>
      <c r="D1248" s="3"/>
      <c r="E1248" s="3" t="s">
        <v>1981</v>
      </c>
      <c r="F1248" s="3" t="s">
        <v>17</v>
      </c>
      <c r="G1248" s="3" t="s">
        <v>18</v>
      </c>
      <c r="H1248" s="1">
        <v>2.56828045E9</v>
      </c>
      <c r="I1248" s="1">
        <v>3.0</v>
      </c>
      <c r="J1248" s="1" t="s">
        <v>35</v>
      </c>
      <c r="K1248" s="2" t="s">
        <v>20</v>
      </c>
      <c r="L1248" s="4">
        <v>2021.0</v>
      </c>
      <c r="M1248" s="5">
        <v>213.15</v>
      </c>
      <c r="N1248" s="6" t="str">
        <f t="shared" si="1"/>
        <v>2568280450</v>
      </c>
      <c r="O1248" s="8">
        <v>8.544429007E9</v>
      </c>
      <c r="P1248" s="8" t="str">
        <f t="shared" si="2"/>
        <v> КАБЕЛЬ ЭНКОДЕРА С 8 ПРОВОДАМИ ДИАМЕТРОМ 0,34 ММ. 8 ЖИЛ. ТОК 0,5 А, НАПРЯЖЕНИЕ 10-30 VDC. СО ШТЕКЕРНЫМ РАЗЪЕМОМ С РЕЗЬБОЙ М12 (ПРЯМОЙ РАЗЪЕМ). ДЛЯ ПОДКЛЮЧЕНИЯ ЭНКОДЕРА СТАНКА FORMULA 14 К СИСТЕМЕ УПРАВЛЕНИЯ</v>
      </c>
    </row>
    <row r="1249" ht="15.75" customHeight="1">
      <c r="A1249" s="1">
        <v>2.57551601E9</v>
      </c>
      <c r="B1249" s="2">
        <v>8.46694E9</v>
      </c>
      <c r="C1249" s="3"/>
      <c r="D1249" s="3"/>
      <c r="E1249" s="3" t="s">
        <v>1982</v>
      </c>
      <c r="F1249" s="3" t="s">
        <v>17</v>
      </c>
      <c r="G1249" s="3" t="s">
        <v>18</v>
      </c>
      <c r="H1249" s="1">
        <v>2.57551601E9</v>
      </c>
      <c r="I1249" s="1">
        <v>10.0</v>
      </c>
      <c r="J1249" s="1" t="s">
        <v>35</v>
      </c>
      <c r="K1249" s="2" t="s">
        <v>20</v>
      </c>
      <c r="L1249" s="4">
        <v>2022.0</v>
      </c>
      <c r="M1249" s="5">
        <v>96.6</v>
      </c>
      <c r="N1249" s="6" t="str">
        <f t="shared" si="1"/>
        <v>2575516010</v>
      </c>
      <c r="O1249" s="8">
        <v>8.46694E9</v>
      </c>
      <c r="P1249" s="8" t="str">
        <f t="shared" si="2"/>
        <v>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v>
      </c>
    </row>
    <row r="1250" ht="15.75" customHeight="1">
      <c r="A1250" s="1">
        <v>2.57571502E9</v>
      </c>
      <c r="B1250" s="2">
        <v>8.46694E9</v>
      </c>
      <c r="C1250" s="3" t="s">
        <v>1983</v>
      </c>
      <c r="D1250" s="3" t="s">
        <v>1984</v>
      </c>
      <c r="E1250" s="3" t="s">
        <v>1985</v>
      </c>
      <c r="F1250" s="3" t="s">
        <v>17</v>
      </c>
      <c r="G1250" s="3" t="s">
        <v>18</v>
      </c>
      <c r="H1250" s="1">
        <v>2.57571502E9</v>
      </c>
      <c r="I1250" s="1">
        <v>1.0</v>
      </c>
      <c r="J1250" s="1" t="s">
        <v>19</v>
      </c>
      <c r="K1250" s="2" t="s">
        <v>20</v>
      </c>
      <c r="L1250" s="4">
        <v>2017.0</v>
      </c>
      <c r="M1250" s="5">
        <v>775.8</v>
      </c>
      <c r="N1250" s="6" t="str">
        <f t="shared" si="1"/>
        <v>2575715020</v>
      </c>
      <c r="O1250" s="8">
        <v>8.46694E9</v>
      </c>
      <c r="P1250" s="8" t="str">
        <f t="shared" si="2"/>
        <v>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row>
    <row r="1251" ht="15.75" customHeight="1">
      <c r="A1251" s="1">
        <v>2.58558002E9</v>
      </c>
      <c r="B1251" s="2">
        <v>8.544429007E9</v>
      </c>
      <c r="C1251" s="3" t="s">
        <v>1986</v>
      </c>
      <c r="D1251" s="3" t="s">
        <v>1987</v>
      </c>
      <c r="E1251" s="3"/>
      <c r="F1251" s="3"/>
      <c r="G1251" s="3"/>
      <c r="H1251" s="1">
        <v>2.58558002E9</v>
      </c>
      <c r="I1251" s="1">
        <v>1.0</v>
      </c>
      <c r="J1251" s="1" t="s">
        <v>19</v>
      </c>
      <c r="K1251" s="2" t="s">
        <v>20</v>
      </c>
      <c r="L1251" s="4">
        <v>2019.0</v>
      </c>
      <c r="M1251" s="5">
        <v>20.28</v>
      </c>
      <c r="N1251" s="6" t="str">
        <f t="shared" si="1"/>
        <v>2585580020</v>
      </c>
      <c r="O1251" s="8">
        <v>8.544429007E9</v>
      </c>
      <c r="P1251" s="8" t="str">
        <f t="shared" si="2"/>
        <v/>
      </c>
    </row>
    <row r="1252" ht="15.75" customHeight="1">
      <c r="A1252" s="1">
        <v>2.58908002E9</v>
      </c>
      <c r="B1252" s="2">
        <v>8.544429009E9</v>
      </c>
      <c r="C1252" s="3" t="s">
        <v>1988</v>
      </c>
      <c r="D1252" s="3" t="s">
        <v>1989</v>
      </c>
      <c r="E1252" s="3" t="s">
        <v>1990</v>
      </c>
      <c r="F1252" s="3" t="s">
        <v>17</v>
      </c>
      <c r="G1252" s="3" t="s">
        <v>18</v>
      </c>
      <c r="H1252" s="1">
        <v>2.58908002E9</v>
      </c>
      <c r="I1252" s="1">
        <v>1.0</v>
      </c>
      <c r="J1252" s="1" t="s">
        <v>19</v>
      </c>
      <c r="K1252" s="2" t="s">
        <v>20</v>
      </c>
      <c r="L1252" s="4">
        <v>2019.0</v>
      </c>
      <c r="M1252" s="5">
        <v>3991.4</v>
      </c>
      <c r="N1252" s="6" t="str">
        <f t="shared" si="1"/>
        <v>2589080020</v>
      </c>
      <c r="O1252" s="8">
        <v>8.544429009E9</v>
      </c>
      <c r="P1252" s="8" t="str">
        <f t="shared" si="2"/>
        <v>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v>
      </c>
    </row>
    <row r="1253" ht="15.75" customHeight="1">
      <c r="A1253" s="1">
        <v>2.86350602E9</v>
      </c>
      <c r="B1253" s="2">
        <v>8.4839081E9</v>
      </c>
      <c r="C1253" s="3" t="s">
        <v>1991</v>
      </c>
      <c r="D1253" s="3" t="s">
        <v>1992</v>
      </c>
      <c r="E1253" s="3" t="s">
        <v>1993</v>
      </c>
      <c r="F1253" s="3" t="s">
        <v>17</v>
      </c>
      <c r="G1253" s="3" t="s">
        <v>18</v>
      </c>
      <c r="H1253" s="1">
        <v>2.86350602E9</v>
      </c>
      <c r="I1253" s="1">
        <v>8.0</v>
      </c>
      <c r="J1253" s="1" t="s">
        <v>19</v>
      </c>
      <c r="K1253" s="2" t="s">
        <v>20</v>
      </c>
      <c r="L1253" s="4">
        <v>2021.0</v>
      </c>
      <c r="M1253" s="5">
        <v>186.76</v>
      </c>
      <c r="N1253" s="6" t="str">
        <f t="shared" si="1"/>
        <v>2863506020</v>
      </c>
      <c r="O1253" s="8" t="s">
        <v>1994</v>
      </c>
      <c r="P1253"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54" ht="15.75" customHeight="1">
      <c r="A1254" s="1">
        <v>2.86350602E9</v>
      </c>
      <c r="B1254" s="2">
        <v>8.46694E9</v>
      </c>
      <c r="C1254" s="3" t="s">
        <v>1991</v>
      </c>
      <c r="D1254" s="3" t="s">
        <v>1992</v>
      </c>
      <c r="E1254" s="3" t="s">
        <v>1995</v>
      </c>
      <c r="F1254" s="3" t="s">
        <v>17</v>
      </c>
      <c r="G1254" s="3" t="s">
        <v>18</v>
      </c>
      <c r="H1254" s="1">
        <v>2.86350602E9</v>
      </c>
      <c r="I1254" s="1">
        <v>2.0</v>
      </c>
      <c r="J1254" s="1" t="s">
        <v>35</v>
      </c>
      <c r="K1254" s="2" t="s">
        <v>20</v>
      </c>
      <c r="L1254" s="4">
        <v>2021.0</v>
      </c>
      <c r="M1254" s="5">
        <v>186.76</v>
      </c>
      <c r="N1254" s="6" t="str">
        <f t="shared" si="1"/>
        <v>2863506020</v>
      </c>
      <c r="O1254" s="8" t="s">
        <v>1994</v>
      </c>
      <c r="P1254"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5" ht="15.75" customHeight="1">
      <c r="A1255" s="1">
        <v>2.86350602E9</v>
      </c>
      <c r="B1255" s="2">
        <v>8.46694E9</v>
      </c>
      <c r="C1255" s="3" t="s">
        <v>1991</v>
      </c>
      <c r="D1255" s="3" t="s">
        <v>1992</v>
      </c>
      <c r="E1255" s="3" t="s">
        <v>1996</v>
      </c>
      <c r="F1255" s="3" t="s">
        <v>17</v>
      </c>
      <c r="G1255" s="3" t="s">
        <v>18</v>
      </c>
      <c r="H1255" s="1">
        <v>2.86350602E9</v>
      </c>
      <c r="I1255" s="1">
        <v>1.0</v>
      </c>
      <c r="J1255" s="1" t="s">
        <v>35</v>
      </c>
      <c r="K1255" s="2" t="s">
        <v>20</v>
      </c>
      <c r="L1255" s="4">
        <v>2021.0</v>
      </c>
      <c r="M1255" s="5">
        <v>186.76</v>
      </c>
      <c r="N1255" s="6" t="str">
        <f t="shared" si="1"/>
        <v>2863506020</v>
      </c>
      <c r="O1255" s="8" t="s">
        <v>1994</v>
      </c>
      <c r="P1255"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6" ht="15.75" customHeight="1">
      <c r="A1256" s="1">
        <v>2.86350602E9</v>
      </c>
      <c r="B1256" s="2">
        <v>8.46694E9</v>
      </c>
      <c r="C1256" s="3" t="s">
        <v>1991</v>
      </c>
      <c r="D1256" s="3" t="s">
        <v>1992</v>
      </c>
      <c r="E1256" s="3" t="s">
        <v>1997</v>
      </c>
      <c r="F1256" s="3" t="s">
        <v>17</v>
      </c>
      <c r="G1256" s="3" t="s">
        <v>18</v>
      </c>
      <c r="H1256" s="1">
        <v>2.86350602E9</v>
      </c>
      <c r="I1256" s="1">
        <v>4.0</v>
      </c>
      <c r="J1256" s="1" t="s">
        <v>35</v>
      </c>
      <c r="K1256" s="2" t="s">
        <v>20</v>
      </c>
      <c r="L1256" s="4">
        <v>2021.0</v>
      </c>
      <c r="M1256" s="5">
        <v>186.76</v>
      </c>
      <c r="N1256" s="6" t="str">
        <f t="shared" si="1"/>
        <v>2863506020</v>
      </c>
      <c r="O1256" s="8" t="s">
        <v>1994</v>
      </c>
      <c r="P1256"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57" ht="15.75" customHeight="1">
      <c r="A1257" s="1">
        <v>2.86350602E9</v>
      </c>
      <c r="B1257" s="2">
        <v>8.46694E9</v>
      </c>
      <c r="C1257" s="3" t="s">
        <v>1991</v>
      </c>
      <c r="D1257" s="3" t="s">
        <v>1992</v>
      </c>
      <c r="E1257" s="3" t="s">
        <v>1996</v>
      </c>
      <c r="F1257" s="3" t="s">
        <v>17</v>
      </c>
      <c r="G1257" s="3" t="s">
        <v>18</v>
      </c>
      <c r="H1257" s="1">
        <v>2.86350602E9</v>
      </c>
      <c r="I1257" s="1">
        <v>3.0</v>
      </c>
      <c r="J1257" s="1" t="s">
        <v>35</v>
      </c>
      <c r="K1257" s="2" t="s">
        <v>20</v>
      </c>
      <c r="L1257" s="4">
        <v>2021.0</v>
      </c>
      <c r="M1257" s="5">
        <v>192.64</v>
      </c>
      <c r="N1257" s="6" t="str">
        <f t="shared" si="1"/>
        <v>2863506020</v>
      </c>
      <c r="O1257" s="8" t="s">
        <v>1994</v>
      </c>
      <c r="P1257"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8" ht="15.75" customHeight="1">
      <c r="A1258" s="1">
        <v>2.86350602E9</v>
      </c>
      <c r="B1258" s="2">
        <v>8.46694E9</v>
      </c>
      <c r="C1258" s="3" t="s">
        <v>1991</v>
      </c>
      <c r="D1258" s="3" t="s">
        <v>1992</v>
      </c>
      <c r="E1258" s="3" t="s">
        <v>1996</v>
      </c>
      <c r="F1258" s="3" t="s">
        <v>17</v>
      </c>
      <c r="G1258" s="3" t="s">
        <v>18</v>
      </c>
      <c r="H1258" s="1">
        <v>2.86350602E9</v>
      </c>
      <c r="I1258" s="1">
        <v>2.0</v>
      </c>
      <c r="J1258" s="1" t="s">
        <v>35</v>
      </c>
      <c r="K1258" s="2" t="s">
        <v>20</v>
      </c>
      <c r="L1258" s="4">
        <v>2021.0</v>
      </c>
      <c r="M1258" s="5">
        <v>186.76</v>
      </c>
      <c r="N1258" s="6" t="str">
        <f t="shared" si="1"/>
        <v>2863506020</v>
      </c>
      <c r="O1258" s="8" t="s">
        <v>1994</v>
      </c>
      <c r="P1258"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9" ht="15.75" customHeight="1">
      <c r="A1259" s="2">
        <v>2.86350602E9</v>
      </c>
      <c r="B1259" s="2">
        <v>8.46694E9</v>
      </c>
      <c r="C1259" s="3"/>
      <c r="D1259" s="3" t="s">
        <v>1992</v>
      </c>
      <c r="E1259" s="3" t="s">
        <v>1995</v>
      </c>
      <c r="F1259" s="3" t="s">
        <v>17</v>
      </c>
      <c r="G1259" s="3" t="s">
        <v>18</v>
      </c>
      <c r="H1259" s="2">
        <v>2.86350602E9</v>
      </c>
      <c r="I1259" s="2">
        <v>4.0</v>
      </c>
      <c r="J1259" s="2" t="s">
        <v>35</v>
      </c>
      <c r="K1259" s="2" t="s">
        <v>20</v>
      </c>
      <c r="L1259" s="4">
        <v>2021.0</v>
      </c>
      <c r="M1259" s="5">
        <v>186.76</v>
      </c>
      <c r="N1259" s="6" t="str">
        <f t="shared" si="1"/>
        <v>2863506020</v>
      </c>
      <c r="O1259" s="8" t="s">
        <v>1994</v>
      </c>
      <c r="P1259"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60" ht="15.75" customHeight="1">
      <c r="A1260" s="1">
        <v>2.86350602E9</v>
      </c>
      <c r="B1260" s="2">
        <v>8.46694E9</v>
      </c>
      <c r="C1260" s="3"/>
      <c r="D1260" s="3" t="s">
        <v>1992</v>
      </c>
      <c r="E1260" s="3" t="s">
        <v>1997</v>
      </c>
      <c r="F1260" s="3" t="s">
        <v>17</v>
      </c>
      <c r="G1260" s="3" t="s">
        <v>18</v>
      </c>
      <c r="H1260" s="1">
        <v>2.86350602E9</v>
      </c>
      <c r="I1260" s="1">
        <v>6.0</v>
      </c>
      <c r="J1260" s="1" t="s">
        <v>35</v>
      </c>
      <c r="K1260" s="2" t="s">
        <v>20</v>
      </c>
      <c r="L1260" s="4">
        <v>2021.0</v>
      </c>
      <c r="M1260" s="5">
        <v>186.76</v>
      </c>
      <c r="N1260" s="6" t="str">
        <f t="shared" si="1"/>
        <v>2863506020</v>
      </c>
      <c r="O1260" s="8" t="s">
        <v>1994</v>
      </c>
      <c r="P1260"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61" ht="15.75" customHeight="1">
      <c r="A1261" s="1">
        <v>2.86350602E9</v>
      </c>
      <c r="B1261" s="2">
        <v>8.46694E9</v>
      </c>
      <c r="C1261" s="3"/>
      <c r="D1261" s="3" t="s">
        <v>1992</v>
      </c>
      <c r="E1261" s="3" t="s">
        <v>1998</v>
      </c>
      <c r="F1261" s="3" t="s">
        <v>17</v>
      </c>
      <c r="G1261" s="3" t="s">
        <v>18</v>
      </c>
      <c r="H1261" s="1">
        <v>2.86350602E9</v>
      </c>
      <c r="I1261" s="1">
        <v>2.0</v>
      </c>
      <c r="J1261" s="1" t="s">
        <v>35</v>
      </c>
      <c r="K1261" s="2" t="s">
        <v>20</v>
      </c>
      <c r="L1261" s="4">
        <v>2021.0</v>
      </c>
      <c r="M1261" s="5">
        <v>186.76</v>
      </c>
      <c r="N1261" s="6" t="str">
        <f t="shared" si="1"/>
        <v>2863506020</v>
      </c>
      <c r="O1261" s="8" t="s">
        <v>1994</v>
      </c>
      <c r="P1261"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62" ht="15.75" customHeight="1">
      <c r="A1262" s="1">
        <v>2.86350604E9</v>
      </c>
      <c r="B1262" s="2">
        <v>8.4831095E9</v>
      </c>
      <c r="C1262" s="3" t="s">
        <v>1999</v>
      </c>
      <c r="D1262" s="3" t="s">
        <v>2000</v>
      </c>
      <c r="E1262" s="3" t="s">
        <v>2001</v>
      </c>
      <c r="F1262" s="3" t="s">
        <v>17</v>
      </c>
      <c r="G1262" s="3" t="s">
        <v>18</v>
      </c>
      <c r="H1262" s="1">
        <v>2.86350604E9</v>
      </c>
      <c r="I1262" s="1">
        <v>1.0</v>
      </c>
      <c r="J1262" s="1" t="s">
        <v>19</v>
      </c>
      <c r="K1262" s="2" t="s">
        <v>20</v>
      </c>
      <c r="L1262" s="4">
        <v>2021.0</v>
      </c>
      <c r="M1262" s="5">
        <v>378.15</v>
      </c>
      <c r="N1262" s="6" t="str">
        <f t="shared" si="1"/>
        <v>2863506040</v>
      </c>
      <c r="O1262" s="8">
        <v>8.4831095E9</v>
      </c>
      <c r="P1262" s="8" t="str">
        <f t="shared" si="2"/>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3" ht="15.75" customHeight="1">
      <c r="A1263" s="1">
        <v>2.86350605E9</v>
      </c>
      <c r="B1263" s="2">
        <v>8.4831095E9</v>
      </c>
      <c r="C1263" s="3" t="s">
        <v>2002</v>
      </c>
      <c r="D1263" s="3" t="s">
        <v>2003</v>
      </c>
      <c r="E1263" s="3" t="s">
        <v>2001</v>
      </c>
      <c r="F1263" s="3" t="s">
        <v>17</v>
      </c>
      <c r="G1263" s="3" t="s">
        <v>18</v>
      </c>
      <c r="H1263" s="1">
        <v>2.86350605E9</v>
      </c>
      <c r="I1263" s="1">
        <v>1.0</v>
      </c>
      <c r="J1263" s="1" t="s">
        <v>19</v>
      </c>
      <c r="K1263" s="2" t="s">
        <v>20</v>
      </c>
      <c r="L1263" s="4">
        <v>2021.0</v>
      </c>
      <c r="M1263" s="5">
        <v>458.28</v>
      </c>
      <c r="N1263" s="6" t="str">
        <f t="shared" si="1"/>
        <v>2863506050</v>
      </c>
      <c r="O1263" s="8">
        <v>8.4831095E9</v>
      </c>
      <c r="P1263" s="8" t="str">
        <f t="shared" si="2"/>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4" ht="15.75" customHeight="1">
      <c r="A1264" s="1">
        <v>2.86350605E9</v>
      </c>
      <c r="B1264" s="2">
        <v>8.4831095E9</v>
      </c>
      <c r="C1264" s="3" t="s">
        <v>2002</v>
      </c>
      <c r="D1264" s="3" t="s">
        <v>2003</v>
      </c>
      <c r="E1264" s="3" t="s">
        <v>2004</v>
      </c>
      <c r="F1264" s="3" t="s">
        <v>17</v>
      </c>
      <c r="G1264" s="3" t="s">
        <v>18</v>
      </c>
      <c r="H1264" s="1">
        <v>2.86350605E9</v>
      </c>
      <c r="I1264" s="1">
        <v>2.0</v>
      </c>
      <c r="J1264" s="1" t="s">
        <v>19</v>
      </c>
      <c r="K1264" s="2" t="s">
        <v>20</v>
      </c>
      <c r="L1264" s="4">
        <v>2021.0</v>
      </c>
      <c r="M1264" s="5">
        <v>457.1</v>
      </c>
      <c r="N1264" s="6" t="str">
        <f t="shared" si="1"/>
        <v>2863506050</v>
      </c>
      <c r="O1264" s="8">
        <v>8.4831095E9</v>
      </c>
      <c r="P1264" s="8" t="str">
        <f t="shared" si="2"/>
        <v>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5" ht="15.75" customHeight="1">
      <c r="A1265" s="1">
        <v>2.86350606E9</v>
      </c>
      <c r="B1265" s="2">
        <v>8.46694E9</v>
      </c>
      <c r="C1265" s="3" t="s">
        <v>2005</v>
      </c>
      <c r="D1265" s="3" t="s">
        <v>2006</v>
      </c>
      <c r="E1265" s="3" t="s">
        <v>2007</v>
      </c>
      <c r="F1265" s="3" t="s">
        <v>17</v>
      </c>
      <c r="G1265" s="3" t="s">
        <v>18</v>
      </c>
      <c r="H1265" s="1">
        <v>2.86350606E9</v>
      </c>
      <c r="I1265" s="1">
        <v>1.0</v>
      </c>
      <c r="J1265" s="1" t="s">
        <v>19</v>
      </c>
      <c r="K1265" s="2" t="s">
        <v>20</v>
      </c>
      <c r="L1265" s="4">
        <v>2021.0</v>
      </c>
      <c r="M1265" s="5">
        <v>142.1</v>
      </c>
      <c r="N1265" s="6" t="str">
        <f t="shared" si="1"/>
        <v>2863506060</v>
      </c>
      <c r="O1265" s="8" t="s">
        <v>1566</v>
      </c>
      <c r="P1265"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6" ht="15.75" customHeight="1">
      <c r="A1266" s="1">
        <v>2.86350606E9</v>
      </c>
      <c r="B1266" s="2">
        <v>8.46694E9</v>
      </c>
      <c r="C1266" s="3" t="s">
        <v>2005</v>
      </c>
      <c r="D1266" s="3" t="s">
        <v>2006</v>
      </c>
      <c r="E1266" s="3" t="s">
        <v>2008</v>
      </c>
      <c r="F1266" s="3" t="s">
        <v>17</v>
      </c>
      <c r="G1266" s="3" t="s">
        <v>18</v>
      </c>
      <c r="H1266" s="1">
        <v>2.86350606E9</v>
      </c>
      <c r="I1266" s="1">
        <v>1.0</v>
      </c>
      <c r="J1266" s="1" t="s">
        <v>35</v>
      </c>
      <c r="K1266" s="2" t="s">
        <v>20</v>
      </c>
      <c r="L1266" s="4">
        <v>2021.0</v>
      </c>
      <c r="M1266" s="5">
        <v>123.2</v>
      </c>
      <c r="N1266" s="6" t="str">
        <f t="shared" si="1"/>
        <v>2863506060</v>
      </c>
      <c r="O1266" s="8" t="s">
        <v>1566</v>
      </c>
      <c r="P1266"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v>
      </c>
    </row>
    <row r="1267" ht="15.75" customHeight="1">
      <c r="A1267" s="1">
        <v>2.86350606E9</v>
      </c>
      <c r="B1267" s="2">
        <v>8.46694E9</v>
      </c>
      <c r="C1267" s="3" t="s">
        <v>2005</v>
      </c>
      <c r="D1267" s="3" t="s">
        <v>2006</v>
      </c>
      <c r="E1267" s="3" t="s">
        <v>2007</v>
      </c>
      <c r="F1267" s="3" t="s">
        <v>17</v>
      </c>
      <c r="G1267" s="3" t="s">
        <v>18</v>
      </c>
      <c r="H1267" s="1">
        <v>2.86350606E9</v>
      </c>
      <c r="I1267" s="1">
        <v>1.0</v>
      </c>
      <c r="J1267" s="1" t="s">
        <v>35</v>
      </c>
      <c r="K1267" s="2" t="s">
        <v>20</v>
      </c>
      <c r="L1267" s="4">
        <v>2021.0</v>
      </c>
      <c r="M1267" s="5">
        <v>123.2</v>
      </c>
      <c r="N1267" s="6" t="str">
        <f t="shared" si="1"/>
        <v>2863506060</v>
      </c>
      <c r="O1267" s="8" t="s">
        <v>1566</v>
      </c>
      <c r="P1267"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8" ht="15.75" customHeight="1">
      <c r="A1268" s="1">
        <v>2.86350606E9</v>
      </c>
      <c r="B1268" s="2">
        <v>8.46694E9</v>
      </c>
      <c r="C1268" s="3" t="s">
        <v>2005</v>
      </c>
      <c r="D1268" s="3" t="s">
        <v>2006</v>
      </c>
      <c r="E1268" s="3" t="s">
        <v>2009</v>
      </c>
      <c r="F1268" s="3" t="s">
        <v>17</v>
      </c>
      <c r="G1268" s="3" t="s">
        <v>18</v>
      </c>
      <c r="H1268" s="1">
        <v>2.86350606E9</v>
      </c>
      <c r="I1268" s="1">
        <v>2.0</v>
      </c>
      <c r="J1268" s="1" t="s">
        <v>35</v>
      </c>
      <c r="K1268" s="2" t="s">
        <v>20</v>
      </c>
      <c r="L1268" s="4">
        <v>2021.0</v>
      </c>
      <c r="M1268" s="5">
        <v>123.2</v>
      </c>
      <c r="N1268" s="6" t="str">
        <f t="shared" si="1"/>
        <v>2863506060</v>
      </c>
      <c r="O1268" s="8" t="s">
        <v>1566</v>
      </c>
      <c r="P1268" s="8" t="str">
        <f t="shared" si="2"/>
        <v> 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9" ht="15.75" customHeight="1">
      <c r="A1269" s="1">
        <v>2.86350606E9</v>
      </c>
      <c r="B1269" s="2">
        <v>8.46694E9</v>
      </c>
      <c r="C1269" s="3" t="s">
        <v>2005</v>
      </c>
      <c r="D1269" s="3" t="s">
        <v>2006</v>
      </c>
      <c r="E1269" s="3" t="s">
        <v>2007</v>
      </c>
      <c r="F1269" s="3" t="s">
        <v>17</v>
      </c>
      <c r="G1269" s="3" t="s">
        <v>18</v>
      </c>
      <c r="H1269" s="1">
        <v>2.86350606E9</v>
      </c>
      <c r="I1269" s="1">
        <v>2.0</v>
      </c>
      <c r="J1269" s="1" t="s">
        <v>35</v>
      </c>
      <c r="K1269" s="2" t="s">
        <v>20</v>
      </c>
      <c r="L1269" s="4">
        <v>2021.0</v>
      </c>
      <c r="M1269" s="5">
        <v>105.07</v>
      </c>
      <c r="N1269" s="6" t="str">
        <f t="shared" si="1"/>
        <v>2863506060</v>
      </c>
      <c r="O1269" s="8" t="s">
        <v>1566</v>
      </c>
      <c r="P1269"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0" ht="15.75" customHeight="1">
      <c r="A1270" s="1">
        <v>2.86350606E9</v>
      </c>
      <c r="B1270" s="2">
        <v>8.46694E9</v>
      </c>
      <c r="C1270" s="3" t="s">
        <v>2005</v>
      </c>
      <c r="D1270" s="3" t="s">
        <v>2006</v>
      </c>
      <c r="E1270" s="3" t="s">
        <v>2007</v>
      </c>
      <c r="F1270" s="3" t="s">
        <v>17</v>
      </c>
      <c r="G1270" s="3" t="s">
        <v>18</v>
      </c>
      <c r="H1270" s="1">
        <v>2.86350606E9</v>
      </c>
      <c r="I1270" s="1">
        <v>1.0</v>
      </c>
      <c r="J1270" s="1" t="s">
        <v>35</v>
      </c>
      <c r="K1270" s="2" t="s">
        <v>20</v>
      </c>
      <c r="L1270" s="4">
        <v>2021.0</v>
      </c>
      <c r="M1270" s="5">
        <v>123.2</v>
      </c>
      <c r="N1270" s="6" t="str">
        <f t="shared" si="1"/>
        <v>2863506060</v>
      </c>
      <c r="O1270" s="8" t="s">
        <v>1566</v>
      </c>
      <c r="P1270"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1" ht="15.75" customHeight="1">
      <c r="A1271" s="1">
        <v>2.86350606E9</v>
      </c>
      <c r="B1271" s="2">
        <v>8.46694E9</v>
      </c>
      <c r="C1271" s="3"/>
      <c r="D1271" s="3" t="s">
        <v>2006</v>
      </c>
      <c r="E1271" s="3" t="s">
        <v>2007</v>
      </c>
      <c r="F1271" s="3" t="s">
        <v>17</v>
      </c>
      <c r="G1271" s="3" t="s">
        <v>18</v>
      </c>
      <c r="H1271" s="1">
        <v>2.86350606E9</v>
      </c>
      <c r="I1271" s="1">
        <v>2.0</v>
      </c>
      <c r="J1271" s="1" t="s">
        <v>35</v>
      </c>
      <c r="K1271" s="2" t="s">
        <v>20</v>
      </c>
      <c r="L1271" s="4">
        <v>2021.0</v>
      </c>
      <c r="M1271" s="5">
        <v>127.89</v>
      </c>
      <c r="N1271" s="6" t="str">
        <f t="shared" si="1"/>
        <v>2863506060</v>
      </c>
      <c r="O1271" s="8" t="s">
        <v>1566</v>
      </c>
      <c r="P1271"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2" ht="15.75" customHeight="1">
      <c r="A1272" s="1">
        <v>2.86350606E9</v>
      </c>
      <c r="B1272" s="2">
        <v>8.46694E9</v>
      </c>
      <c r="C1272" s="3"/>
      <c r="D1272" s="3" t="s">
        <v>2006</v>
      </c>
      <c r="E1272" s="3" t="s">
        <v>2007</v>
      </c>
      <c r="F1272" s="3" t="s">
        <v>17</v>
      </c>
      <c r="G1272" s="3" t="s">
        <v>18</v>
      </c>
      <c r="H1272" s="1">
        <v>2.86350606E9</v>
      </c>
      <c r="I1272" s="1">
        <v>4.0</v>
      </c>
      <c r="J1272" s="1" t="s">
        <v>35</v>
      </c>
      <c r="K1272" s="2" t="s">
        <v>20</v>
      </c>
      <c r="L1272" s="4">
        <v>2021.0</v>
      </c>
      <c r="M1272" s="5">
        <v>127.89</v>
      </c>
      <c r="N1272" s="6" t="str">
        <f t="shared" si="1"/>
        <v>2863506060</v>
      </c>
      <c r="O1272" s="8" t="s">
        <v>1566</v>
      </c>
      <c r="P1272"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3" ht="15.75" customHeight="1">
      <c r="A1273" s="2">
        <v>2.86350606E9</v>
      </c>
      <c r="B1273" s="2">
        <v>8.46694E9</v>
      </c>
      <c r="C1273" s="3"/>
      <c r="D1273" s="3" t="s">
        <v>2006</v>
      </c>
      <c r="E1273" s="3" t="s">
        <v>2010</v>
      </c>
      <c r="F1273" s="3" t="s">
        <v>17</v>
      </c>
      <c r="G1273" s="3" t="s">
        <v>18</v>
      </c>
      <c r="H1273" s="2">
        <v>2.86350606E9</v>
      </c>
      <c r="I1273" s="2">
        <v>5.0</v>
      </c>
      <c r="J1273" s="2" t="s">
        <v>35</v>
      </c>
      <c r="K1273" s="2" t="s">
        <v>20</v>
      </c>
      <c r="L1273" s="4">
        <v>2021.0</v>
      </c>
      <c r="M1273" s="5">
        <v>127.89</v>
      </c>
      <c r="N1273" s="6" t="str">
        <f t="shared" si="1"/>
        <v>2863506060</v>
      </c>
      <c r="O1273" s="8" t="s">
        <v>1566</v>
      </c>
      <c r="P1273"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14ГИБОЧНЫЙ СТАНОК PRIMA 13</v>
      </c>
    </row>
    <row r="1274" ht="15.75" customHeight="1">
      <c r="A1274" s="1">
        <v>2.86350607E9</v>
      </c>
      <c r="B1274" s="2">
        <v>8.46694E9</v>
      </c>
      <c r="C1274" s="3" t="s">
        <v>2011</v>
      </c>
      <c r="D1274" s="3" t="s">
        <v>2012</v>
      </c>
      <c r="E1274" s="3" t="s">
        <v>2013</v>
      </c>
      <c r="F1274" s="3" t="s">
        <v>17</v>
      </c>
      <c r="G1274" s="3" t="s">
        <v>18</v>
      </c>
      <c r="H1274" s="1">
        <v>2.86350607E9</v>
      </c>
      <c r="I1274" s="1">
        <v>1.0</v>
      </c>
      <c r="J1274" s="1" t="s">
        <v>19</v>
      </c>
      <c r="K1274" s="2" t="s">
        <v>20</v>
      </c>
      <c r="L1274" s="4">
        <v>2021.0</v>
      </c>
      <c r="M1274" s="5">
        <v>142.1</v>
      </c>
      <c r="N1274" s="6" t="str">
        <f t="shared" si="1"/>
        <v>2863506070</v>
      </c>
      <c r="O1274" s="8" t="s">
        <v>1566</v>
      </c>
      <c r="P1274"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5" ht="15.75" customHeight="1">
      <c r="A1275" s="1">
        <v>2.86350607E9</v>
      </c>
      <c r="B1275" s="2">
        <v>8.46694E9</v>
      </c>
      <c r="C1275" s="3" t="s">
        <v>2011</v>
      </c>
      <c r="D1275" s="3" t="s">
        <v>2012</v>
      </c>
      <c r="E1275" s="3" t="s">
        <v>2014</v>
      </c>
      <c r="F1275" s="3" t="s">
        <v>17</v>
      </c>
      <c r="G1275" s="3" t="s">
        <v>18</v>
      </c>
      <c r="H1275" s="1">
        <v>2.86350607E9</v>
      </c>
      <c r="I1275" s="1">
        <v>1.0</v>
      </c>
      <c r="J1275" s="1" t="s">
        <v>35</v>
      </c>
      <c r="K1275" s="2" t="s">
        <v>20</v>
      </c>
      <c r="L1275" s="4">
        <v>2021.0</v>
      </c>
      <c r="M1275" s="5">
        <v>127.4</v>
      </c>
      <c r="N1275" s="6" t="str">
        <f t="shared" si="1"/>
        <v>2863506070</v>
      </c>
      <c r="O1275" s="8" t="s">
        <v>1566</v>
      </c>
      <c r="P1275"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 ДЛЯ МАШИНЫ ГИБОЧНОЙ С АВТОМАТИЧЕСКИМ УПРАВЛЕНИЕМ ЭЛЕКТРОФИЦИРОВАННОЙ FORMULA 14</v>
      </c>
    </row>
    <row r="1276" ht="15.75" customHeight="1">
      <c r="A1276" s="1">
        <v>2.86350607E9</v>
      </c>
      <c r="B1276" s="2">
        <v>8.46694E9</v>
      </c>
      <c r="C1276" s="3" t="s">
        <v>2011</v>
      </c>
      <c r="D1276" s="3" t="s">
        <v>2012</v>
      </c>
      <c r="E1276" s="3" t="s">
        <v>2013</v>
      </c>
      <c r="F1276" s="3" t="s">
        <v>17</v>
      </c>
      <c r="G1276" s="3" t="s">
        <v>18</v>
      </c>
      <c r="H1276" s="1">
        <v>2.86350607E9</v>
      </c>
      <c r="I1276" s="1">
        <v>1.0</v>
      </c>
      <c r="J1276" s="1" t="s">
        <v>35</v>
      </c>
      <c r="K1276" s="2" t="s">
        <v>20</v>
      </c>
      <c r="L1276" s="4">
        <v>2021.0</v>
      </c>
      <c r="M1276" s="5">
        <v>127.4</v>
      </c>
      <c r="N1276" s="6" t="str">
        <f t="shared" si="1"/>
        <v>2863506070</v>
      </c>
      <c r="O1276" s="8" t="s">
        <v>1566</v>
      </c>
      <c r="P1276"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7" ht="15.75" customHeight="1">
      <c r="A1277" s="1">
        <v>2.86350607E9</v>
      </c>
      <c r="B1277" s="2">
        <v>8.46694E9</v>
      </c>
      <c r="C1277" s="3" t="s">
        <v>2011</v>
      </c>
      <c r="D1277" s="3" t="s">
        <v>2012</v>
      </c>
      <c r="E1277" s="3" t="s">
        <v>2015</v>
      </c>
      <c r="F1277" s="3" t="s">
        <v>17</v>
      </c>
      <c r="G1277" s="3" t="s">
        <v>18</v>
      </c>
      <c r="H1277" s="1">
        <v>2.86350607E9</v>
      </c>
      <c r="I1277" s="1">
        <v>1.0</v>
      </c>
      <c r="J1277" s="1" t="s">
        <v>35</v>
      </c>
      <c r="K1277" s="2" t="s">
        <v>20</v>
      </c>
      <c r="L1277" s="4">
        <v>2021.0</v>
      </c>
      <c r="M1277" s="5">
        <v>127.4</v>
      </c>
      <c r="N1277" s="6" t="str">
        <f t="shared" si="1"/>
        <v>2863506070</v>
      </c>
      <c r="O1277" s="8" t="s">
        <v>1566</v>
      </c>
      <c r="P1277" s="8" t="str">
        <f t="shared" si="2"/>
        <v> 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8" ht="15.75" customHeight="1">
      <c r="A1278" s="1">
        <v>2.86350607E9</v>
      </c>
      <c r="B1278" s="2">
        <v>8.46694E9</v>
      </c>
      <c r="C1278" s="3" t="s">
        <v>2011</v>
      </c>
      <c r="D1278" s="3" t="s">
        <v>2012</v>
      </c>
      <c r="E1278" s="3" t="s">
        <v>2013</v>
      </c>
      <c r="F1278" s="3" t="s">
        <v>17</v>
      </c>
      <c r="G1278" s="3" t="s">
        <v>18</v>
      </c>
      <c r="H1278" s="1">
        <v>2.86350607E9</v>
      </c>
      <c r="I1278" s="1">
        <v>2.0</v>
      </c>
      <c r="J1278" s="1" t="s">
        <v>35</v>
      </c>
      <c r="K1278" s="2" t="s">
        <v>20</v>
      </c>
      <c r="L1278" s="4">
        <v>2021.0</v>
      </c>
      <c r="M1278" s="5">
        <v>118.37</v>
      </c>
      <c r="N1278" s="6" t="str">
        <f t="shared" si="1"/>
        <v>2863506070</v>
      </c>
      <c r="O1278" s="8" t="s">
        <v>1566</v>
      </c>
      <c r="P1278"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9" ht="15.75" customHeight="1">
      <c r="A1279" s="1">
        <v>2.86350607E9</v>
      </c>
      <c r="B1279" s="2">
        <v>8.46694E9</v>
      </c>
      <c r="C1279" s="3" t="s">
        <v>2011</v>
      </c>
      <c r="D1279" s="3" t="s">
        <v>2012</v>
      </c>
      <c r="E1279" s="3" t="s">
        <v>2013</v>
      </c>
      <c r="F1279" s="3" t="s">
        <v>17</v>
      </c>
      <c r="G1279" s="3" t="s">
        <v>18</v>
      </c>
      <c r="H1279" s="1">
        <v>2.86350607E9</v>
      </c>
      <c r="I1279" s="1">
        <v>1.0</v>
      </c>
      <c r="J1279" s="1" t="s">
        <v>35</v>
      </c>
      <c r="K1279" s="2" t="s">
        <v>20</v>
      </c>
      <c r="L1279" s="4">
        <v>2021.0</v>
      </c>
      <c r="M1279" s="5">
        <v>127.4</v>
      </c>
      <c r="N1279" s="6" t="str">
        <f t="shared" si="1"/>
        <v>2863506070</v>
      </c>
      <c r="O1279" s="8" t="s">
        <v>1566</v>
      </c>
      <c r="P1279"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0" ht="15.75" customHeight="1">
      <c r="A1280" s="1">
        <v>2.86350607E9</v>
      </c>
      <c r="B1280" s="2">
        <v>8.46694E9</v>
      </c>
      <c r="C1280" s="3"/>
      <c r="D1280" s="3" t="s">
        <v>2012</v>
      </c>
      <c r="E1280" s="3" t="s">
        <v>2013</v>
      </c>
      <c r="F1280" s="3" t="s">
        <v>17</v>
      </c>
      <c r="G1280" s="3" t="s">
        <v>18</v>
      </c>
      <c r="H1280" s="1">
        <v>2.86350607E9</v>
      </c>
      <c r="I1280" s="1">
        <v>2.0</v>
      </c>
      <c r="J1280" s="1" t="s">
        <v>35</v>
      </c>
      <c r="K1280" s="2" t="s">
        <v>20</v>
      </c>
      <c r="L1280" s="4">
        <v>2021.0</v>
      </c>
      <c r="M1280" s="5">
        <v>127.4</v>
      </c>
      <c r="N1280" s="6" t="str">
        <f t="shared" si="1"/>
        <v>2863506070</v>
      </c>
      <c r="O1280" s="8" t="s">
        <v>1566</v>
      </c>
      <c r="P1280"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1" ht="15.75" customHeight="1">
      <c r="A1281" s="1">
        <v>2.86350607E9</v>
      </c>
      <c r="B1281" s="2">
        <v>8.46694E9</v>
      </c>
      <c r="C1281" s="3"/>
      <c r="D1281" s="3" t="s">
        <v>2012</v>
      </c>
      <c r="E1281" s="3" t="s">
        <v>2013</v>
      </c>
      <c r="F1281" s="3" t="s">
        <v>17</v>
      </c>
      <c r="G1281" s="3" t="s">
        <v>18</v>
      </c>
      <c r="H1281" s="1">
        <v>2.86350607E9</v>
      </c>
      <c r="I1281" s="1">
        <v>5.0</v>
      </c>
      <c r="J1281" s="1" t="s">
        <v>35</v>
      </c>
      <c r="K1281" s="2" t="s">
        <v>20</v>
      </c>
      <c r="L1281" s="4">
        <v>2021.0</v>
      </c>
      <c r="M1281" s="5">
        <v>127.4</v>
      </c>
      <c r="N1281" s="6" t="str">
        <f t="shared" si="1"/>
        <v>2863506070</v>
      </c>
      <c r="O1281" s="8" t="s">
        <v>1566</v>
      </c>
      <c r="P1281"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2" ht="15.75" customHeight="1">
      <c r="A1282" s="1">
        <v>2.86351504E9</v>
      </c>
      <c r="B1282" s="2">
        <v>8.46694E9</v>
      </c>
      <c r="C1282" s="3" t="s">
        <v>2016</v>
      </c>
      <c r="D1282" s="3" t="s">
        <v>2017</v>
      </c>
      <c r="E1282" s="3" t="s">
        <v>2018</v>
      </c>
      <c r="F1282" s="3" t="s">
        <v>17</v>
      </c>
      <c r="G1282" s="3" t="s">
        <v>18</v>
      </c>
      <c r="H1282" s="1">
        <v>2.86351504E9</v>
      </c>
      <c r="I1282" s="1">
        <v>2.0</v>
      </c>
      <c r="J1282" s="1" t="s">
        <v>19</v>
      </c>
      <c r="K1282" s="2" t="s">
        <v>20</v>
      </c>
      <c r="L1282" s="4">
        <v>2020.0</v>
      </c>
      <c r="M1282" s="5">
        <v>62.44</v>
      </c>
      <c r="N1282" s="6" t="str">
        <f t="shared" si="1"/>
        <v>2863515040</v>
      </c>
      <c r="O1282" s="8">
        <v>8.46694E9</v>
      </c>
      <c r="P128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3" ht="15.75" customHeight="1">
      <c r="A1283" s="1">
        <v>2.86351504E9</v>
      </c>
      <c r="B1283" s="2">
        <v>8.46694E9</v>
      </c>
      <c r="C1283" s="3" t="s">
        <v>2016</v>
      </c>
      <c r="D1283" s="3" t="s">
        <v>2017</v>
      </c>
      <c r="E1283" s="3" t="s">
        <v>2018</v>
      </c>
      <c r="F1283" s="3" t="s">
        <v>17</v>
      </c>
      <c r="G1283" s="3" t="s">
        <v>18</v>
      </c>
      <c r="H1283" s="1">
        <v>2.86351504E9</v>
      </c>
      <c r="I1283" s="1">
        <v>2.0</v>
      </c>
      <c r="J1283" s="1" t="s">
        <v>19</v>
      </c>
      <c r="K1283" s="2" t="s">
        <v>20</v>
      </c>
      <c r="L1283" s="4">
        <v>2020.0</v>
      </c>
      <c r="M1283" s="5">
        <v>62.44</v>
      </c>
      <c r="N1283" s="6" t="str">
        <f t="shared" si="1"/>
        <v>2863515040</v>
      </c>
      <c r="O1283" s="8">
        <v>8.46694E9</v>
      </c>
      <c r="P1283"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4" ht="15.75" customHeight="1">
      <c r="A1284" s="1">
        <v>2.86351504E9</v>
      </c>
      <c r="B1284" s="2">
        <v>8.46694E9</v>
      </c>
      <c r="C1284" s="3" t="s">
        <v>2016</v>
      </c>
      <c r="D1284" s="3" t="s">
        <v>2017</v>
      </c>
      <c r="E1284" s="3" t="s">
        <v>2019</v>
      </c>
      <c r="F1284" s="3" t="s">
        <v>17</v>
      </c>
      <c r="G1284" s="3" t="s">
        <v>18</v>
      </c>
      <c r="H1284" s="1">
        <v>2.86351504E9</v>
      </c>
      <c r="I1284" s="1">
        <v>2.0</v>
      </c>
      <c r="J1284" s="1" t="s">
        <v>35</v>
      </c>
      <c r="K1284" s="2" t="s">
        <v>20</v>
      </c>
      <c r="L1284" s="4">
        <v>2021.0</v>
      </c>
      <c r="M1284" s="5">
        <v>36.4</v>
      </c>
      <c r="N1284" s="6" t="str">
        <f t="shared" si="1"/>
        <v>2863515040</v>
      </c>
      <c r="O1284" s="8">
        <v>8.46694E9</v>
      </c>
      <c r="P1284"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 ДЛЯ МАШИНЫ ГИБОЧНОЙ С АВТОМАТИЧЕСКИМ УПРАВЛЕНИЕМ ЭЛЕКТРОФИЦИРОВАННОЙ, МОДЕЛЬ FORMULA 14</v>
      </c>
    </row>
    <row r="1285" ht="15.75" customHeight="1">
      <c r="A1285" s="1">
        <v>2.86351504E9</v>
      </c>
      <c r="B1285" s="2">
        <v>8.46694E9</v>
      </c>
      <c r="C1285" s="3" t="s">
        <v>2016</v>
      </c>
      <c r="D1285" s="3" t="s">
        <v>2017</v>
      </c>
      <c r="E1285" s="3" t="s">
        <v>2018</v>
      </c>
      <c r="F1285" s="3" t="s">
        <v>17</v>
      </c>
      <c r="G1285" s="3" t="s">
        <v>18</v>
      </c>
      <c r="H1285" s="1">
        <v>2.86351504E9</v>
      </c>
      <c r="I1285" s="1">
        <v>2.0</v>
      </c>
      <c r="J1285" s="1" t="s">
        <v>35</v>
      </c>
      <c r="K1285" s="2" t="s">
        <v>20</v>
      </c>
      <c r="L1285" s="4">
        <v>2021.0</v>
      </c>
      <c r="M1285" s="5">
        <v>37.17</v>
      </c>
      <c r="N1285" s="6" t="str">
        <f t="shared" si="1"/>
        <v>2863515040</v>
      </c>
      <c r="O1285" s="8">
        <v>8.46694E9</v>
      </c>
      <c r="P1285"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6" ht="15.75" customHeight="1">
      <c r="A1286" s="2">
        <v>2.86351504E9</v>
      </c>
      <c r="B1286" s="2">
        <v>8.46694E9</v>
      </c>
      <c r="C1286" s="3"/>
      <c r="D1286" s="3"/>
      <c r="E1286" s="3" t="s">
        <v>2018</v>
      </c>
      <c r="F1286" s="3" t="s">
        <v>17</v>
      </c>
      <c r="G1286" s="3" t="s">
        <v>18</v>
      </c>
      <c r="H1286" s="2">
        <v>2.86351504E9</v>
      </c>
      <c r="I1286" s="2">
        <v>2.0</v>
      </c>
      <c r="J1286" s="2" t="s">
        <v>35</v>
      </c>
      <c r="K1286" s="2" t="s">
        <v>20</v>
      </c>
      <c r="L1286" s="4">
        <v>2022.0</v>
      </c>
      <c r="M1286" s="5">
        <v>37.17</v>
      </c>
      <c r="N1286" s="6" t="str">
        <f t="shared" si="1"/>
        <v>2863515040</v>
      </c>
      <c r="O1286" s="8">
        <v>8.46694E9</v>
      </c>
      <c r="P1286"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7" ht="15.75" customHeight="1">
      <c r="A1287" s="1">
        <v>2.86352102E9</v>
      </c>
      <c r="B1287" s="2">
        <v>8.4839081E9</v>
      </c>
      <c r="C1287" s="3" t="s">
        <v>2020</v>
      </c>
      <c r="D1287" s="3" t="s">
        <v>2021</v>
      </c>
      <c r="E1287" s="3" t="s">
        <v>2022</v>
      </c>
      <c r="F1287" s="3" t="s">
        <v>17</v>
      </c>
      <c r="G1287" s="3" t="s">
        <v>18</v>
      </c>
      <c r="H1287" s="1">
        <v>2.86352102E9</v>
      </c>
      <c r="I1287" s="1">
        <v>1.0</v>
      </c>
      <c r="J1287" s="1" t="s">
        <v>19</v>
      </c>
      <c r="K1287" s="2" t="s">
        <v>20</v>
      </c>
      <c r="L1287" s="4">
        <v>2021.0</v>
      </c>
      <c r="M1287" s="5">
        <v>371.84</v>
      </c>
      <c r="N1287" s="6" t="str">
        <f t="shared" si="1"/>
        <v>2863521020</v>
      </c>
      <c r="O1287" s="8">
        <v>8.4839081E9</v>
      </c>
      <c r="P1287" s="8" t="str">
        <f t="shared" si="2"/>
        <v>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v>
      </c>
    </row>
    <row r="1288" ht="15.75" customHeight="1">
      <c r="A1288" s="1">
        <v>2.86352109E9</v>
      </c>
      <c r="B1288" s="2">
        <v>8.46694E9</v>
      </c>
      <c r="C1288" s="3" t="s">
        <v>2023</v>
      </c>
      <c r="D1288" s="3" t="s">
        <v>2024</v>
      </c>
      <c r="E1288" s="3" t="s">
        <v>2025</v>
      </c>
      <c r="F1288" s="3" t="s">
        <v>17</v>
      </c>
      <c r="G1288" s="3" t="s">
        <v>18</v>
      </c>
      <c r="H1288" s="1">
        <v>2.86352109E9</v>
      </c>
      <c r="I1288" s="1">
        <v>1.0</v>
      </c>
      <c r="J1288" s="1" t="s">
        <v>19</v>
      </c>
      <c r="K1288" s="2" t="s">
        <v>20</v>
      </c>
      <c r="L1288" s="4">
        <v>2021.0</v>
      </c>
      <c r="M1288" s="5">
        <v>2060.44</v>
      </c>
      <c r="N1288" s="6" t="str">
        <f t="shared" si="1"/>
        <v>2863521090</v>
      </c>
      <c r="O1288" s="8">
        <v>8.46694E9</v>
      </c>
      <c r="P1288" s="8" t="str">
        <f t="shared" si="2"/>
        <v>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v>
      </c>
    </row>
    <row r="1289" ht="15.75" customHeight="1">
      <c r="A1289" s="1">
        <v>2.86352501E9</v>
      </c>
      <c r="B1289" s="2">
        <v>7.320208108E9</v>
      </c>
      <c r="C1289" s="3" t="s">
        <v>2026</v>
      </c>
      <c r="D1289" s="3" t="s">
        <v>2027</v>
      </c>
      <c r="E1289" s="3" t="s">
        <v>2028</v>
      </c>
      <c r="F1289" s="3" t="s">
        <v>17</v>
      </c>
      <c r="G1289" s="3" t="s">
        <v>18</v>
      </c>
      <c r="H1289" s="1">
        <v>2.86352501E9</v>
      </c>
      <c r="I1289" s="1">
        <v>1.0</v>
      </c>
      <c r="J1289" s="1" t="s">
        <v>19</v>
      </c>
      <c r="K1289" s="2" t="s">
        <v>20</v>
      </c>
      <c r="L1289" s="4">
        <v>2020.0</v>
      </c>
      <c r="M1289" s="5">
        <v>28.29</v>
      </c>
      <c r="N1289" s="6" t="str">
        <f t="shared" si="1"/>
        <v>2863525010</v>
      </c>
      <c r="O1289" s="8">
        <v>7.320208108E9</v>
      </c>
      <c r="P1289" s="8" t="str">
        <f t="shared" si="2"/>
        <v>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v>
      </c>
    </row>
    <row r="1290" ht="15.75" customHeight="1">
      <c r="A1290" s="2">
        <v>2.86353522E9</v>
      </c>
      <c r="B1290" s="2">
        <v>7.326909409E9</v>
      </c>
      <c r="C1290" s="3"/>
      <c r="D1290" s="3" t="s">
        <v>2029</v>
      </c>
      <c r="E1290" s="3" t="s">
        <v>2030</v>
      </c>
      <c r="F1290" s="3" t="s">
        <v>17</v>
      </c>
      <c r="G1290" s="3" t="s">
        <v>18</v>
      </c>
      <c r="H1290" s="2">
        <v>2.86353522E9</v>
      </c>
      <c r="I1290" s="2">
        <v>2.0</v>
      </c>
      <c r="J1290" s="2" t="s">
        <v>35</v>
      </c>
      <c r="K1290" s="2" t="s">
        <v>20</v>
      </c>
      <c r="L1290" s="4">
        <v>2021.0</v>
      </c>
      <c r="M1290" s="5">
        <v>67.69</v>
      </c>
      <c r="N1290" s="6" t="str">
        <f t="shared" si="1"/>
        <v>2863535220</v>
      </c>
      <c r="O1290" s="8">
        <v>7.326909409E9</v>
      </c>
      <c r="P1290" s="8" t="str">
        <f t="shared" si="2"/>
        <v>КОМПЛЕКТ ИЗ ДВУХ СТАЛЬНЫХ ПЛАСТИН РАЗДЕЛИТЕЛЬНЫХ И ЧЕТЫРЕХ ВИНТОВ М8Х16 ПРЕДЕЛ ПРОЧНОСТИ 1200 МПА, РАЗМ.25.3X4.2X74 ММ, УСТАНАВЛИВАЕТСЯ НА ВНЕШНЕМ ПРАВИЛЬНОМ БЛОКЕ И РАЗДЕЛЯЕТ ПРОВОЛОКУ ПРИ РАБОТЕ ИЗ ДВУХ БУХТ /ШТАМПОВКА, МЕХ. ОБРАБОТКА/, ДЛЯ СКОБОГИБОЧНО</v>
      </c>
    </row>
    <row r="1291" ht="15.75" customHeight="1">
      <c r="A1291" s="1">
        <v>2.86359008E9</v>
      </c>
      <c r="B1291" s="2">
        <v>8.412310009E9</v>
      </c>
      <c r="C1291" s="3" t="s">
        <v>2031</v>
      </c>
      <c r="D1291" s="3" t="s">
        <v>2032</v>
      </c>
      <c r="E1291" s="3" t="s">
        <v>2033</v>
      </c>
      <c r="F1291" s="3" t="s">
        <v>933</v>
      </c>
      <c r="G1291" s="3" t="s">
        <v>933</v>
      </c>
      <c r="H1291" s="1">
        <v>2.86359008E9</v>
      </c>
      <c r="I1291" s="1">
        <v>1.0</v>
      </c>
      <c r="J1291" s="1" t="s">
        <v>19</v>
      </c>
      <c r="K1291" s="2" t="s">
        <v>20</v>
      </c>
      <c r="L1291" s="4">
        <v>2021.0</v>
      </c>
      <c r="M1291" s="5">
        <v>150.36</v>
      </c>
      <c r="N1291" s="6" t="str">
        <f t="shared" si="1"/>
        <v>2863590080</v>
      </c>
      <c r="O1291" s="8">
        <v>8.412310009E9</v>
      </c>
      <c r="P1291"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1292" ht="15.75" customHeight="1">
      <c r="A1292" s="1">
        <v>2.86359008E9</v>
      </c>
      <c r="B1292" s="2">
        <v>8.412310009E9</v>
      </c>
      <c r="C1292" s="3" t="s">
        <v>2031</v>
      </c>
      <c r="D1292" s="3" t="s">
        <v>2032</v>
      </c>
      <c r="E1292" s="3" t="s">
        <v>2033</v>
      </c>
      <c r="F1292" s="3" t="s">
        <v>1884</v>
      </c>
      <c r="G1292" s="3" t="s">
        <v>933</v>
      </c>
      <c r="H1292" s="1">
        <v>2.86359008E9</v>
      </c>
      <c r="I1292" s="1">
        <v>1.0</v>
      </c>
      <c r="J1292" s="1" t="s">
        <v>35</v>
      </c>
      <c r="K1292" s="2" t="s">
        <v>20</v>
      </c>
      <c r="L1292" s="4">
        <v>2021.0</v>
      </c>
      <c r="M1292" s="5">
        <v>150.36</v>
      </c>
      <c r="N1292" s="6" t="str">
        <f t="shared" si="1"/>
        <v>2863590080</v>
      </c>
      <c r="O1292" s="8">
        <v>8.412310009E9</v>
      </c>
      <c r="P1292"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1293" ht="15.75" customHeight="1">
      <c r="A1293" s="1">
        <v>2.86359902E9</v>
      </c>
      <c r="B1293" s="2">
        <v>7.326909807E9</v>
      </c>
      <c r="C1293" s="3" t="s">
        <v>2034</v>
      </c>
      <c r="D1293" s="3" t="s">
        <v>2035</v>
      </c>
      <c r="E1293" s="3" t="s">
        <v>2036</v>
      </c>
      <c r="F1293" s="3" t="s">
        <v>17</v>
      </c>
      <c r="G1293" s="3" t="s">
        <v>18</v>
      </c>
      <c r="H1293" s="1">
        <v>2.86359902E9</v>
      </c>
      <c r="I1293" s="1">
        <v>1.0</v>
      </c>
      <c r="J1293" s="1" t="s">
        <v>19</v>
      </c>
      <c r="K1293" s="2" t="s">
        <v>20</v>
      </c>
      <c r="L1293" s="4">
        <v>2020.0</v>
      </c>
      <c r="M1293" s="5">
        <v>142.1</v>
      </c>
      <c r="N1293" s="6" t="str">
        <f t="shared" si="1"/>
        <v>2863599020</v>
      </c>
      <c r="O1293" s="8" t="s">
        <v>2037</v>
      </c>
      <c r="P1293"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94" ht="15.75" customHeight="1">
      <c r="A1294" s="1">
        <v>2.86359902E9</v>
      </c>
      <c r="B1294" s="2">
        <v>7.326909807E9</v>
      </c>
      <c r="C1294" s="3" t="s">
        <v>2034</v>
      </c>
      <c r="D1294" s="3" t="s">
        <v>2035</v>
      </c>
      <c r="E1294" s="3" t="s">
        <v>2036</v>
      </c>
      <c r="F1294" s="3" t="s">
        <v>17</v>
      </c>
      <c r="G1294" s="3" t="s">
        <v>18</v>
      </c>
      <c r="H1294" s="1">
        <v>2.86359902E9</v>
      </c>
      <c r="I1294" s="1">
        <v>1.0</v>
      </c>
      <c r="J1294" s="1" t="s">
        <v>19</v>
      </c>
      <c r="K1294" s="2" t="s">
        <v>20</v>
      </c>
      <c r="L1294" s="4">
        <v>2020.0</v>
      </c>
      <c r="M1294" s="5">
        <v>142.1</v>
      </c>
      <c r="N1294" s="6" t="str">
        <f t="shared" si="1"/>
        <v>2863599020</v>
      </c>
      <c r="O1294" s="8" t="s">
        <v>2037</v>
      </c>
      <c r="P1294"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95" ht="15.75" customHeight="1">
      <c r="A1295" s="1">
        <v>2.86359902E9</v>
      </c>
      <c r="B1295" s="2">
        <v>8.46694E9</v>
      </c>
      <c r="C1295" s="3" t="s">
        <v>2034</v>
      </c>
      <c r="D1295" s="3" t="s">
        <v>2035</v>
      </c>
      <c r="E1295" s="3" t="s">
        <v>2038</v>
      </c>
      <c r="F1295" s="3" t="s">
        <v>17</v>
      </c>
      <c r="G1295" s="3" t="s">
        <v>18</v>
      </c>
      <c r="H1295" s="1">
        <v>2.86359902E9</v>
      </c>
      <c r="I1295" s="1">
        <v>2.0</v>
      </c>
      <c r="J1295" s="1" t="s">
        <v>19</v>
      </c>
      <c r="K1295" s="2" t="s">
        <v>20</v>
      </c>
      <c r="L1295" s="4">
        <v>2020.0</v>
      </c>
      <c r="M1295" s="5">
        <v>142.1</v>
      </c>
      <c r="N1295" s="6" t="str">
        <f t="shared" si="1"/>
        <v>2863599020</v>
      </c>
      <c r="O1295" s="8" t="s">
        <v>2037</v>
      </c>
      <c r="P1295"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v>
      </c>
    </row>
    <row r="1296" ht="15.75" customHeight="1">
      <c r="A1296" s="1">
        <v>2.86359902E9</v>
      </c>
      <c r="B1296" s="2">
        <v>8.46694E9</v>
      </c>
      <c r="C1296" s="3" t="s">
        <v>2034</v>
      </c>
      <c r="D1296" s="3" t="s">
        <v>2035</v>
      </c>
      <c r="E1296" s="3" t="s">
        <v>2039</v>
      </c>
      <c r="F1296" s="3" t="s">
        <v>17</v>
      </c>
      <c r="G1296" s="3" t="s">
        <v>18</v>
      </c>
      <c r="H1296" s="1">
        <v>2.86359902E9</v>
      </c>
      <c r="I1296" s="1">
        <v>3.0</v>
      </c>
      <c r="J1296" s="1" t="s">
        <v>19</v>
      </c>
      <c r="K1296" s="2" t="s">
        <v>20</v>
      </c>
      <c r="L1296" s="4">
        <v>2020.0</v>
      </c>
      <c r="M1296" s="5">
        <v>142.1</v>
      </c>
      <c r="N1296" s="6" t="str">
        <f t="shared" si="1"/>
        <v>2863599020</v>
      </c>
      <c r="O1296" s="8" t="s">
        <v>2037</v>
      </c>
      <c r="P1296"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7" ht="15.75" customHeight="1">
      <c r="A1297" s="1">
        <v>2.86359902E9</v>
      </c>
      <c r="B1297" s="2">
        <v>8.46694E9</v>
      </c>
      <c r="C1297" s="3" t="s">
        <v>2034</v>
      </c>
      <c r="D1297" s="3" t="s">
        <v>2035</v>
      </c>
      <c r="E1297" s="3" t="s">
        <v>2039</v>
      </c>
      <c r="F1297" s="3" t="s">
        <v>17</v>
      </c>
      <c r="G1297" s="3" t="s">
        <v>18</v>
      </c>
      <c r="H1297" s="1">
        <v>2.86359902E9</v>
      </c>
      <c r="I1297" s="1">
        <v>3.0</v>
      </c>
      <c r="J1297" s="1" t="s">
        <v>19</v>
      </c>
      <c r="K1297" s="2" t="s">
        <v>20</v>
      </c>
      <c r="L1297" s="4">
        <v>2020.0</v>
      </c>
      <c r="M1297" s="5">
        <v>142.1</v>
      </c>
      <c r="N1297" s="6" t="str">
        <f t="shared" si="1"/>
        <v>2863599020</v>
      </c>
      <c r="O1297" s="8" t="s">
        <v>2037</v>
      </c>
      <c r="P1297"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8" ht="15.75" customHeight="1">
      <c r="A1298" s="1">
        <v>2.86359902E9</v>
      </c>
      <c r="B1298" s="2">
        <v>8.46694E9</v>
      </c>
      <c r="C1298" s="3" t="s">
        <v>2034</v>
      </c>
      <c r="D1298" s="3" t="s">
        <v>2035</v>
      </c>
      <c r="E1298" s="3" t="s">
        <v>2039</v>
      </c>
      <c r="F1298" s="3" t="s">
        <v>17</v>
      </c>
      <c r="G1298" s="3" t="s">
        <v>18</v>
      </c>
      <c r="H1298" s="1">
        <v>2.86359902E9</v>
      </c>
      <c r="I1298" s="1">
        <v>3.0</v>
      </c>
      <c r="J1298" s="1" t="s">
        <v>19</v>
      </c>
      <c r="K1298" s="2" t="s">
        <v>20</v>
      </c>
      <c r="L1298" s="4">
        <v>2020.0</v>
      </c>
      <c r="M1298" s="5">
        <v>142.1</v>
      </c>
      <c r="N1298" s="6" t="str">
        <f t="shared" si="1"/>
        <v>2863599020</v>
      </c>
      <c r="O1298" s="8" t="s">
        <v>2037</v>
      </c>
      <c r="P1298"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9" ht="15.75" customHeight="1">
      <c r="A1299" s="1">
        <v>2.86359902E9</v>
      </c>
      <c r="B1299" s="2">
        <v>8.46694E9</v>
      </c>
      <c r="C1299" s="3" t="s">
        <v>2034</v>
      </c>
      <c r="D1299" s="3" t="s">
        <v>2035</v>
      </c>
      <c r="E1299" s="3" t="s">
        <v>2040</v>
      </c>
      <c r="F1299" s="3" t="s">
        <v>17</v>
      </c>
      <c r="G1299" s="3" t="s">
        <v>18</v>
      </c>
      <c r="H1299" s="1">
        <v>2.86359902E9</v>
      </c>
      <c r="I1299" s="1">
        <v>1.0</v>
      </c>
      <c r="J1299" s="1" t="s">
        <v>19</v>
      </c>
      <c r="K1299" s="2" t="s">
        <v>20</v>
      </c>
      <c r="L1299" s="4">
        <v>2021.0</v>
      </c>
      <c r="M1299" s="5">
        <v>142.1</v>
      </c>
      <c r="N1299" s="6" t="str">
        <f t="shared" si="1"/>
        <v>2863599020</v>
      </c>
      <c r="O1299" s="8" t="s">
        <v>2037</v>
      </c>
      <c r="P1299"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0" ht="15.75" customHeight="1">
      <c r="A1300" s="1">
        <v>2.86359902E9</v>
      </c>
      <c r="B1300" s="2">
        <v>8.46694E9</v>
      </c>
      <c r="C1300" s="3" t="s">
        <v>2034</v>
      </c>
      <c r="D1300" s="3" t="s">
        <v>2035</v>
      </c>
      <c r="E1300" s="3" t="s">
        <v>2041</v>
      </c>
      <c r="F1300" s="3" t="s">
        <v>17</v>
      </c>
      <c r="G1300" s="3" t="s">
        <v>18</v>
      </c>
      <c r="H1300" s="1">
        <v>2.86359902E9</v>
      </c>
      <c r="I1300" s="1">
        <v>3.0</v>
      </c>
      <c r="J1300" s="1" t="s">
        <v>19</v>
      </c>
      <c r="K1300" s="2" t="s">
        <v>20</v>
      </c>
      <c r="L1300" s="4">
        <v>2020.0</v>
      </c>
      <c r="M1300" s="5">
        <v>142.17</v>
      </c>
      <c r="N1300" s="6" t="str">
        <f t="shared" si="1"/>
        <v>2863599020</v>
      </c>
      <c r="O1300" s="8" t="s">
        <v>2037</v>
      </c>
      <c r="P1300"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1" ht="15.75" customHeight="1">
      <c r="A1301" s="1">
        <v>2.86359902E9</v>
      </c>
      <c r="B1301" s="2">
        <v>8.46694E9</v>
      </c>
      <c r="C1301" s="3" t="s">
        <v>2034</v>
      </c>
      <c r="D1301" s="3" t="s">
        <v>2035</v>
      </c>
      <c r="E1301" s="3" t="s">
        <v>2042</v>
      </c>
      <c r="F1301" s="3" t="s">
        <v>17</v>
      </c>
      <c r="G1301" s="3" t="s">
        <v>18</v>
      </c>
      <c r="H1301" s="1">
        <v>2.86359902E9</v>
      </c>
      <c r="I1301" s="1">
        <v>1.0</v>
      </c>
      <c r="J1301" s="1" t="s">
        <v>19</v>
      </c>
      <c r="K1301" s="2" t="s">
        <v>20</v>
      </c>
      <c r="L1301" s="4">
        <v>2020.0</v>
      </c>
      <c r="M1301" s="5">
        <v>142.1</v>
      </c>
      <c r="N1301" s="6" t="str">
        <f t="shared" si="1"/>
        <v>2863599020</v>
      </c>
      <c r="O1301" s="8" t="s">
        <v>2037</v>
      </c>
      <c r="P1301"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v>
      </c>
    </row>
    <row r="1302" ht="15.75" customHeight="1">
      <c r="A1302" s="1">
        <v>2.86359902E9</v>
      </c>
      <c r="B1302" s="2">
        <v>8.46694E9</v>
      </c>
      <c r="C1302" s="3" t="s">
        <v>2034</v>
      </c>
      <c r="D1302" s="3" t="s">
        <v>2035</v>
      </c>
      <c r="E1302" s="3" t="s">
        <v>2043</v>
      </c>
      <c r="F1302" s="3" t="s">
        <v>17</v>
      </c>
      <c r="G1302" s="3" t="s">
        <v>18</v>
      </c>
      <c r="H1302" s="1">
        <v>2.86359902E9</v>
      </c>
      <c r="I1302" s="1">
        <v>2.0</v>
      </c>
      <c r="J1302" s="1" t="s">
        <v>19</v>
      </c>
      <c r="K1302" s="2" t="s">
        <v>20</v>
      </c>
      <c r="L1302" s="4">
        <v>2021.0</v>
      </c>
      <c r="M1302" s="5">
        <v>142.1</v>
      </c>
      <c r="N1302" s="6" t="str">
        <f t="shared" si="1"/>
        <v>2863599020</v>
      </c>
      <c r="O1302" s="8" t="s">
        <v>2037</v>
      </c>
      <c r="P1302" s="8" t="str">
        <f t="shared" si="2"/>
        <v>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3" ht="15.75" customHeight="1">
      <c r="A1303" s="1">
        <v>2.86359902E9</v>
      </c>
      <c r="B1303" s="2">
        <v>7.326909807E9</v>
      </c>
      <c r="C1303" s="3" t="s">
        <v>2034</v>
      </c>
      <c r="D1303" s="3" t="s">
        <v>2035</v>
      </c>
      <c r="E1303" s="3" t="s">
        <v>2036</v>
      </c>
      <c r="F1303" s="3" t="s">
        <v>17</v>
      </c>
      <c r="G1303" s="3" t="s">
        <v>18</v>
      </c>
      <c r="H1303" s="1">
        <v>2.86359902E9</v>
      </c>
      <c r="I1303" s="1">
        <v>1.0</v>
      </c>
      <c r="J1303" s="1" t="s">
        <v>19</v>
      </c>
      <c r="K1303" s="2" t="s">
        <v>20</v>
      </c>
      <c r="L1303" s="4">
        <v>2021.0</v>
      </c>
      <c r="M1303" s="5">
        <v>142.1</v>
      </c>
      <c r="N1303" s="6" t="str">
        <f t="shared" si="1"/>
        <v>2863599020</v>
      </c>
      <c r="O1303" s="8" t="s">
        <v>2037</v>
      </c>
      <c r="P1303"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304" ht="15.75" customHeight="1">
      <c r="A1304" s="1">
        <v>2.86359902E9</v>
      </c>
      <c r="B1304" s="2">
        <v>8.46694E9</v>
      </c>
      <c r="C1304" s="3" t="s">
        <v>2034</v>
      </c>
      <c r="D1304" s="3" t="s">
        <v>2035</v>
      </c>
      <c r="E1304" s="3" t="s">
        <v>2040</v>
      </c>
      <c r="F1304" s="3" t="s">
        <v>17</v>
      </c>
      <c r="G1304" s="3" t="s">
        <v>18</v>
      </c>
      <c r="H1304" s="1">
        <v>2.86359902E9</v>
      </c>
      <c r="I1304" s="1">
        <v>1.0</v>
      </c>
      <c r="J1304" s="1" t="s">
        <v>19</v>
      </c>
      <c r="K1304" s="2" t="s">
        <v>20</v>
      </c>
      <c r="L1304" s="4">
        <v>2020.0</v>
      </c>
      <c r="M1304" s="5">
        <v>142.1</v>
      </c>
      <c r="N1304" s="6" t="str">
        <f t="shared" si="1"/>
        <v>2863599020</v>
      </c>
      <c r="O1304" s="8" t="s">
        <v>2037</v>
      </c>
      <c r="P1304"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5" ht="15.75" customHeight="1">
      <c r="A1305" s="1">
        <v>2.86359902E9</v>
      </c>
      <c r="B1305" s="2">
        <v>8.46694E9</v>
      </c>
      <c r="C1305" s="3" t="s">
        <v>2034</v>
      </c>
      <c r="D1305" s="3" t="s">
        <v>2035</v>
      </c>
      <c r="E1305" s="3" t="s">
        <v>2043</v>
      </c>
      <c r="F1305" s="3" t="s">
        <v>17</v>
      </c>
      <c r="G1305" s="3" t="s">
        <v>18</v>
      </c>
      <c r="H1305" s="1">
        <v>2.86359902E9</v>
      </c>
      <c r="I1305" s="1">
        <v>1.0</v>
      </c>
      <c r="J1305" s="1" t="s">
        <v>35</v>
      </c>
      <c r="K1305" s="2" t="s">
        <v>20</v>
      </c>
      <c r="L1305" s="4">
        <v>2021.0</v>
      </c>
      <c r="M1305" s="5">
        <v>142.1</v>
      </c>
      <c r="N1305" s="6" t="str">
        <f t="shared" si="1"/>
        <v>2863599020</v>
      </c>
      <c r="O1305" s="8" t="s">
        <v>2037</v>
      </c>
      <c r="P1305" s="8" t="str">
        <f t="shared" si="2"/>
        <v>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6" ht="15.75" customHeight="1">
      <c r="A1306" s="1">
        <v>2.86359902E9</v>
      </c>
      <c r="B1306" s="2">
        <v>7.326909807E9</v>
      </c>
      <c r="C1306" s="3" t="s">
        <v>2044</v>
      </c>
      <c r="D1306" s="3" t="s">
        <v>2035</v>
      </c>
      <c r="E1306" s="3" t="s">
        <v>2036</v>
      </c>
      <c r="F1306" s="3" t="s">
        <v>17</v>
      </c>
      <c r="G1306" s="3" t="s">
        <v>18</v>
      </c>
      <c r="H1306" s="1">
        <v>2.86359902E9</v>
      </c>
      <c r="I1306" s="1">
        <v>2.0</v>
      </c>
      <c r="J1306" s="1" t="s">
        <v>19</v>
      </c>
      <c r="K1306" s="2" t="s">
        <v>20</v>
      </c>
      <c r="L1306" s="4">
        <v>2019.0</v>
      </c>
      <c r="M1306" s="5">
        <v>137.59</v>
      </c>
      <c r="N1306" s="6" t="str">
        <f t="shared" si="1"/>
        <v>2863599020</v>
      </c>
      <c r="O1306" s="8" t="s">
        <v>2037</v>
      </c>
      <c r="P1306"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307" ht="15.75" customHeight="1">
      <c r="A1307" s="1">
        <v>2.86359902E9</v>
      </c>
      <c r="B1307" s="2">
        <v>8.46694E9</v>
      </c>
      <c r="C1307" s="3"/>
      <c r="D1307" s="3" t="s">
        <v>2035</v>
      </c>
      <c r="E1307" s="3" t="s">
        <v>2045</v>
      </c>
      <c r="F1307" s="3" t="s">
        <v>17</v>
      </c>
      <c r="G1307" s="3" t="s">
        <v>18</v>
      </c>
      <c r="H1307" s="1">
        <v>2.86359902E9</v>
      </c>
      <c r="I1307" s="1">
        <v>5.0</v>
      </c>
      <c r="J1307" s="1" t="s">
        <v>35</v>
      </c>
      <c r="K1307" s="2" t="s">
        <v>20</v>
      </c>
      <c r="L1307" s="4">
        <v>2021.0</v>
      </c>
      <c r="M1307" s="5">
        <v>142.1</v>
      </c>
      <c r="N1307" s="6" t="str">
        <f t="shared" si="1"/>
        <v>2863599020</v>
      </c>
      <c r="O1307" s="8" t="s">
        <v>2037</v>
      </c>
      <c r="P1307" s="8" t="str">
        <f t="shared" si="2"/>
        <v> 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8" ht="15.75" customHeight="1">
      <c r="A1308" s="1">
        <v>2.86359903E9</v>
      </c>
      <c r="B1308" s="2">
        <v>8.2081E9</v>
      </c>
      <c r="C1308" s="3"/>
      <c r="D1308" s="3" t="s">
        <v>2046</v>
      </c>
      <c r="E1308" s="3" t="s">
        <v>2047</v>
      </c>
      <c r="F1308" s="3" t="s">
        <v>17</v>
      </c>
      <c r="G1308" s="3" t="s">
        <v>18</v>
      </c>
      <c r="H1308" s="1">
        <v>2.86359903E9</v>
      </c>
      <c r="I1308" s="1">
        <v>3.0</v>
      </c>
      <c r="J1308" s="1" t="s">
        <v>35</v>
      </c>
      <c r="K1308" s="2" t="s">
        <v>20</v>
      </c>
      <c r="L1308" s="4">
        <v>2021.0</v>
      </c>
      <c r="M1308" s="5">
        <v>211.4</v>
      </c>
      <c r="N1308" s="6" t="str">
        <f t="shared" si="1"/>
        <v>2863599030</v>
      </c>
      <c r="O1308" s="8">
        <v>8.2081E9</v>
      </c>
      <c r="P1308"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v>
      </c>
    </row>
    <row r="1309" ht="15.75" customHeight="1">
      <c r="A1309" s="1">
        <v>2.86359907E9</v>
      </c>
      <c r="B1309" s="2">
        <v>8.2081E9</v>
      </c>
      <c r="C1309" s="3" t="s">
        <v>2048</v>
      </c>
      <c r="D1309" s="3" t="s">
        <v>2049</v>
      </c>
      <c r="E1309" s="3" t="s">
        <v>2050</v>
      </c>
      <c r="F1309" s="3" t="s">
        <v>17</v>
      </c>
      <c r="G1309" s="3" t="s">
        <v>18</v>
      </c>
      <c r="H1309" s="1">
        <v>2.86359907E9</v>
      </c>
      <c r="I1309" s="1">
        <v>5.0</v>
      </c>
      <c r="J1309" s="1" t="s">
        <v>35</v>
      </c>
      <c r="K1309" s="2" t="s">
        <v>20</v>
      </c>
      <c r="L1309" s="4">
        <v>2021.0</v>
      </c>
      <c r="M1309" s="5">
        <v>111.65</v>
      </c>
      <c r="N1309" s="6" t="str">
        <f t="shared" si="1"/>
        <v>2863599070</v>
      </c>
      <c r="O1309" s="8">
        <v>8.2081E9</v>
      </c>
      <c r="P1309"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1310" ht="15.75" customHeight="1">
      <c r="A1310" s="1">
        <v>2.86359907E9</v>
      </c>
      <c r="B1310" s="2">
        <v>8.2081E9</v>
      </c>
      <c r="C1310" s="3" t="s">
        <v>2048</v>
      </c>
      <c r="D1310" s="3" t="s">
        <v>2049</v>
      </c>
      <c r="E1310" s="3" t="s">
        <v>2050</v>
      </c>
      <c r="F1310" s="3" t="s">
        <v>17</v>
      </c>
      <c r="G1310" s="3" t="s">
        <v>18</v>
      </c>
      <c r="H1310" s="1">
        <v>2.86359907E9</v>
      </c>
      <c r="I1310" s="1">
        <v>5.0</v>
      </c>
      <c r="J1310" s="1" t="s">
        <v>35</v>
      </c>
      <c r="K1310" s="2" t="s">
        <v>20</v>
      </c>
      <c r="L1310" s="4">
        <v>2021.0</v>
      </c>
      <c r="M1310" s="5">
        <v>111.65</v>
      </c>
      <c r="N1310" s="6" t="str">
        <f t="shared" si="1"/>
        <v>2863599070</v>
      </c>
      <c r="O1310" s="8">
        <v>8.2081E9</v>
      </c>
      <c r="P1310"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1311" ht="15.75" customHeight="1">
      <c r="A1311" s="1">
        <v>2.86359907E9</v>
      </c>
      <c r="B1311" s="2">
        <v>8.2081E9</v>
      </c>
      <c r="C1311" s="3"/>
      <c r="D1311" s="3" t="s">
        <v>2049</v>
      </c>
      <c r="E1311" s="3" t="s">
        <v>2051</v>
      </c>
      <c r="F1311" s="3" t="s">
        <v>17</v>
      </c>
      <c r="G1311" s="3" t="s">
        <v>18</v>
      </c>
      <c r="H1311" s="1">
        <v>2.86359907E9</v>
      </c>
      <c r="I1311" s="1">
        <v>5.0</v>
      </c>
      <c r="J1311" s="1" t="s">
        <v>35</v>
      </c>
      <c r="K1311" s="2" t="s">
        <v>20</v>
      </c>
      <c r="L1311" s="4">
        <v>2021.0</v>
      </c>
      <c r="M1311" s="5">
        <v>114.694</v>
      </c>
      <c r="N1311" s="6" t="str">
        <f t="shared" si="1"/>
        <v>2863599070</v>
      </c>
      <c r="O1311" s="8">
        <v>8.2081E9</v>
      </c>
      <c r="P1311" s="8" t="str">
        <f t="shared" si="2"/>
        <v>КОМПЛЕКТ (2 ШТ.) СТАЛЬНЫХ НОЖЕЙ ДЛЯ РЕЗКИ АРМАТУРЫ С ДВУМЯ РЕЖУЩИМИ КРОМКАМИ. УСТАНАВЛИВАЕТСЯ В ПОДВИЖНУЮ И НЕПОДВИЖНУЮ ЧАСТИ СИСТЕМЫ РЕЗКИ. ДЛЯ ГИБОЧНОЙ ЭЛЕКТРОФИЦИРОВАННОЙ МАШИНЫ С АВТОМАТИЧЕСКИМ УПРАВЛЕНИЕМ МОДЕЛИ FORMULA 14.</v>
      </c>
    </row>
    <row r="1312" ht="15.75" customHeight="1">
      <c r="A1312" s="1">
        <v>2.86501503E9</v>
      </c>
      <c r="B1312" s="2">
        <v>8.46694E9</v>
      </c>
      <c r="C1312" s="3" t="s">
        <v>2052</v>
      </c>
      <c r="D1312" s="3" t="s">
        <v>2053</v>
      </c>
      <c r="E1312" s="3" t="s">
        <v>2054</v>
      </c>
      <c r="F1312" s="3" t="s">
        <v>17</v>
      </c>
      <c r="G1312" s="3" t="s">
        <v>18</v>
      </c>
      <c r="H1312" s="1">
        <v>2.86501503E9</v>
      </c>
      <c r="I1312" s="1">
        <v>2.0</v>
      </c>
      <c r="J1312" s="1" t="s">
        <v>19</v>
      </c>
      <c r="K1312" s="2" t="s">
        <v>20</v>
      </c>
      <c r="L1312" s="4">
        <v>2020.0</v>
      </c>
      <c r="M1312" s="5">
        <v>62.65</v>
      </c>
      <c r="N1312" s="6" t="str">
        <f t="shared" si="1"/>
        <v>2865015030</v>
      </c>
      <c r="O1312" s="8">
        <v>8.46694E9</v>
      </c>
      <c r="P131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3" ht="15.75" customHeight="1">
      <c r="A1313" s="1">
        <v>2.86501503E9</v>
      </c>
      <c r="B1313" s="2">
        <v>8.46694E9</v>
      </c>
      <c r="C1313" s="3" t="s">
        <v>2052</v>
      </c>
      <c r="D1313" s="3" t="s">
        <v>2053</v>
      </c>
      <c r="E1313" s="3" t="s">
        <v>2054</v>
      </c>
      <c r="F1313" s="3" t="s">
        <v>17</v>
      </c>
      <c r="G1313" s="3" t="s">
        <v>18</v>
      </c>
      <c r="H1313" s="1">
        <v>2.86501503E9</v>
      </c>
      <c r="I1313" s="1">
        <v>2.0</v>
      </c>
      <c r="J1313" s="1" t="s">
        <v>19</v>
      </c>
      <c r="K1313" s="2" t="s">
        <v>20</v>
      </c>
      <c r="L1313" s="4">
        <v>2020.0</v>
      </c>
      <c r="M1313" s="5">
        <v>62.65</v>
      </c>
      <c r="N1313" s="6" t="str">
        <f t="shared" si="1"/>
        <v>2865015030</v>
      </c>
      <c r="O1313" s="8">
        <v>8.46694E9</v>
      </c>
      <c r="P1313"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4" ht="15.75" customHeight="1">
      <c r="A1314" s="1">
        <v>2.86501503E9</v>
      </c>
      <c r="B1314" s="2">
        <v>8.46694E9</v>
      </c>
      <c r="C1314" s="3" t="s">
        <v>2052</v>
      </c>
      <c r="D1314" s="3" t="s">
        <v>2053</v>
      </c>
      <c r="E1314" s="3" t="s">
        <v>2054</v>
      </c>
      <c r="F1314" s="3" t="s">
        <v>17</v>
      </c>
      <c r="G1314" s="3" t="s">
        <v>18</v>
      </c>
      <c r="H1314" s="1">
        <v>2.86501503E9</v>
      </c>
      <c r="I1314" s="1">
        <v>2.0</v>
      </c>
      <c r="J1314" s="1" t="s">
        <v>35</v>
      </c>
      <c r="K1314" s="2" t="s">
        <v>20</v>
      </c>
      <c r="L1314" s="4">
        <v>2021.0</v>
      </c>
      <c r="M1314" s="5">
        <v>37.17</v>
      </c>
      <c r="N1314" s="6" t="str">
        <f t="shared" si="1"/>
        <v>2865015030</v>
      </c>
      <c r="O1314" s="8">
        <v>8.46694E9</v>
      </c>
      <c r="P1314"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5" ht="15.75" customHeight="1">
      <c r="A1315" s="1">
        <v>2.86503504E9</v>
      </c>
      <c r="B1315" s="2">
        <v>8.46694E9</v>
      </c>
      <c r="C1315" s="3" t="s">
        <v>2055</v>
      </c>
      <c r="D1315" s="3" t="s">
        <v>2056</v>
      </c>
      <c r="E1315" s="3" t="s">
        <v>2057</v>
      </c>
      <c r="F1315" s="3" t="s">
        <v>17</v>
      </c>
      <c r="G1315" s="3" t="s">
        <v>18</v>
      </c>
      <c r="H1315" s="1">
        <v>2.86503504E9</v>
      </c>
      <c r="I1315" s="1">
        <v>2.0</v>
      </c>
      <c r="J1315" s="1" t="s">
        <v>19</v>
      </c>
      <c r="K1315" s="2" t="s">
        <v>20</v>
      </c>
      <c r="L1315" s="4">
        <v>2020.0</v>
      </c>
      <c r="M1315" s="5">
        <v>70.53</v>
      </c>
      <c r="N1315" s="6" t="str">
        <f t="shared" si="1"/>
        <v>2865035040</v>
      </c>
      <c r="O1315" s="8">
        <v>8.46694E9</v>
      </c>
      <c r="P1315"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row>
    <row r="1316" ht="15.75" customHeight="1">
      <c r="A1316" s="1">
        <v>2.86503504E9</v>
      </c>
      <c r="B1316" s="2">
        <v>8.46694E9</v>
      </c>
      <c r="C1316" s="3" t="s">
        <v>2055</v>
      </c>
      <c r="D1316" s="3" t="s">
        <v>2056</v>
      </c>
      <c r="E1316" s="3" t="s">
        <v>2057</v>
      </c>
      <c r="F1316" s="3" t="s">
        <v>17</v>
      </c>
      <c r="G1316" s="3" t="s">
        <v>18</v>
      </c>
      <c r="H1316" s="1">
        <v>2.86503504E9</v>
      </c>
      <c r="I1316" s="1">
        <v>2.0</v>
      </c>
      <c r="J1316" s="1" t="s">
        <v>19</v>
      </c>
      <c r="K1316" s="2" t="s">
        <v>20</v>
      </c>
      <c r="L1316" s="4">
        <v>2020.0</v>
      </c>
      <c r="M1316" s="5">
        <v>70.53</v>
      </c>
      <c r="N1316" s="6" t="str">
        <f t="shared" si="1"/>
        <v>2865035040</v>
      </c>
      <c r="O1316" s="8">
        <v>8.46694E9</v>
      </c>
      <c r="P1316"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row>
    <row r="1317" ht="15.75" customHeight="1">
      <c r="A1317" s="1">
        <v>2.86503506E9</v>
      </c>
      <c r="B1317" s="2">
        <v>8.46694E9</v>
      </c>
      <c r="C1317" s="3" t="s">
        <v>2052</v>
      </c>
      <c r="D1317" s="3" t="s">
        <v>2058</v>
      </c>
      <c r="E1317" s="3" t="s">
        <v>2059</v>
      </c>
      <c r="F1317" s="3" t="s">
        <v>17</v>
      </c>
      <c r="G1317" s="3" t="s">
        <v>18</v>
      </c>
      <c r="H1317" s="1">
        <v>2.86503506E9</v>
      </c>
      <c r="I1317" s="1">
        <v>2.0</v>
      </c>
      <c r="J1317" s="1" t="s">
        <v>19</v>
      </c>
      <c r="K1317" s="2" t="s">
        <v>20</v>
      </c>
      <c r="L1317" s="4">
        <v>2020.0</v>
      </c>
      <c r="M1317" s="5">
        <v>70.415</v>
      </c>
      <c r="N1317" s="6" t="str">
        <f t="shared" si="1"/>
        <v>2865035060</v>
      </c>
      <c r="O1317" s="8">
        <v>8.46694E9</v>
      </c>
      <c r="P1317"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18" ht="15.75" customHeight="1">
      <c r="A1318" s="1">
        <v>2.86503506E9</v>
      </c>
      <c r="B1318" s="2">
        <v>8.46694E9</v>
      </c>
      <c r="C1318" s="3" t="s">
        <v>2052</v>
      </c>
      <c r="D1318" s="3" t="s">
        <v>2058</v>
      </c>
      <c r="E1318" s="3" t="s">
        <v>2059</v>
      </c>
      <c r="F1318" s="3" t="s">
        <v>17</v>
      </c>
      <c r="G1318" s="3" t="s">
        <v>18</v>
      </c>
      <c r="H1318" s="1">
        <v>2.86503506E9</v>
      </c>
      <c r="I1318" s="1">
        <v>2.0</v>
      </c>
      <c r="J1318" s="1" t="s">
        <v>19</v>
      </c>
      <c r="K1318" s="2" t="s">
        <v>20</v>
      </c>
      <c r="L1318" s="4">
        <v>2020.0</v>
      </c>
      <c r="M1318" s="5">
        <v>70.415</v>
      </c>
      <c r="N1318" s="6" t="str">
        <f t="shared" si="1"/>
        <v>2865035060</v>
      </c>
      <c r="O1318" s="8">
        <v>8.46694E9</v>
      </c>
      <c r="P1318"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19" ht="15.75" customHeight="1">
      <c r="A1319" s="2">
        <v>2.86503506E9</v>
      </c>
      <c r="B1319" s="2">
        <v>8.46694E9</v>
      </c>
      <c r="C1319" s="3"/>
      <c r="D1319" s="3"/>
      <c r="E1319" s="3" t="s">
        <v>2059</v>
      </c>
      <c r="F1319" s="3" t="s">
        <v>17</v>
      </c>
      <c r="G1319" s="3" t="s">
        <v>18</v>
      </c>
      <c r="H1319" s="2">
        <v>2.86503506E9</v>
      </c>
      <c r="I1319" s="2">
        <v>2.0</v>
      </c>
      <c r="J1319" s="2" t="s">
        <v>35</v>
      </c>
      <c r="K1319" s="2" t="s">
        <v>20</v>
      </c>
      <c r="L1319" s="4">
        <v>2022.0</v>
      </c>
      <c r="M1319" s="5">
        <v>37.17</v>
      </c>
      <c r="N1319" s="6" t="str">
        <f t="shared" si="1"/>
        <v>2865035060</v>
      </c>
      <c r="O1319" s="8">
        <v>8.46694E9</v>
      </c>
      <c r="P1319"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20" ht="15.75" customHeight="1">
      <c r="A1320" s="1">
        <v>2.86503511E9</v>
      </c>
      <c r="B1320" s="2">
        <v>8.46694E9</v>
      </c>
      <c r="C1320" s="3" t="s">
        <v>2060</v>
      </c>
      <c r="D1320" s="3" t="s">
        <v>2061</v>
      </c>
      <c r="E1320" s="3" t="s">
        <v>2062</v>
      </c>
      <c r="F1320" s="3" t="s">
        <v>17</v>
      </c>
      <c r="G1320" s="3" t="s">
        <v>18</v>
      </c>
      <c r="H1320" s="1">
        <v>2.86503511E9</v>
      </c>
      <c r="I1320" s="1">
        <v>1.0</v>
      </c>
      <c r="J1320" s="1" t="s">
        <v>19</v>
      </c>
      <c r="K1320" s="2" t="s">
        <v>20</v>
      </c>
      <c r="L1320" s="4">
        <v>2021.0</v>
      </c>
      <c r="M1320" s="5">
        <v>133.36</v>
      </c>
      <c r="N1320" s="6" t="str">
        <f t="shared" si="1"/>
        <v>2865035110</v>
      </c>
      <c r="O1320" s="8">
        <v>8.46694E9</v>
      </c>
      <c r="P1320" s="8" t="str">
        <f t="shared" si="2"/>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row>
    <row r="1321" ht="15.75" customHeight="1">
      <c r="A1321" s="1">
        <v>2.86503511E9</v>
      </c>
      <c r="B1321" s="2">
        <v>8.46694E9</v>
      </c>
      <c r="C1321" s="3" t="s">
        <v>2060</v>
      </c>
      <c r="D1321" s="3" t="s">
        <v>2061</v>
      </c>
      <c r="E1321" s="3" t="s">
        <v>2062</v>
      </c>
      <c r="F1321" s="3" t="s">
        <v>17</v>
      </c>
      <c r="G1321" s="3" t="s">
        <v>18</v>
      </c>
      <c r="H1321" s="1">
        <v>2.86503511E9</v>
      </c>
      <c r="I1321" s="1">
        <v>2.0</v>
      </c>
      <c r="J1321" s="1" t="s">
        <v>19</v>
      </c>
      <c r="K1321" s="2" t="s">
        <v>20</v>
      </c>
      <c r="L1321" s="4">
        <v>2021.0</v>
      </c>
      <c r="M1321" s="5">
        <v>133.37</v>
      </c>
      <c r="N1321" s="6" t="str">
        <f t="shared" si="1"/>
        <v>2865035110</v>
      </c>
      <c r="O1321" s="8">
        <v>8.46694E9</v>
      </c>
      <c r="P1321" s="8" t="str">
        <f t="shared" si="2"/>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row>
    <row r="1322" ht="15.75" customHeight="1">
      <c r="A1322" s="1">
        <v>2.86503512E9</v>
      </c>
      <c r="B1322" s="2">
        <v>8.46694E9</v>
      </c>
      <c r="C1322" s="3" t="s">
        <v>2063</v>
      </c>
      <c r="D1322" s="3" t="s">
        <v>2064</v>
      </c>
      <c r="E1322" s="3" t="s">
        <v>2065</v>
      </c>
      <c r="F1322" s="3" t="s">
        <v>17</v>
      </c>
      <c r="G1322" s="3" t="s">
        <v>18</v>
      </c>
      <c r="H1322" s="1">
        <v>2.86503512E9</v>
      </c>
      <c r="I1322" s="1">
        <v>1.0</v>
      </c>
      <c r="J1322" s="1" t="s">
        <v>19</v>
      </c>
      <c r="K1322" s="2" t="s">
        <v>20</v>
      </c>
      <c r="L1322" s="4">
        <v>2021.0</v>
      </c>
      <c r="M1322" s="5">
        <v>133.36</v>
      </c>
      <c r="N1322" s="6" t="str">
        <f t="shared" si="1"/>
        <v>2865035120</v>
      </c>
      <c r="O1322" s="8">
        <v>8.46694E9</v>
      </c>
      <c r="P1322" s="8" t="str">
        <f t="shared" si="2"/>
        <v>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v>
      </c>
    </row>
    <row r="1323" ht="15.75" customHeight="1">
      <c r="A1323" s="1">
        <v>2.86503513E9</v>
      </c>
      <c r="B1323" s="2">
        <v>8.46694E9</v>
      </c>
      <c r="C1323" s="3" t="s">
        <v>2066</v>
      </c>
      <c r="D1323" s="3" t="s">
        <v>2067</v>
      </c>
      <c r="E1323" s="3" t="s">
        <v>2068</v>
      </c>
      <c r="F1323" s="3" t="s">
        <v>17</v>
      </c>
      <c r="G1323" s="3" t="s">
        <v>18</v>
      </c>
      <c r="H1323" s="1">
        <v>2.86503513E9</v>
      </c>
      <c r="I1323" s="1">
        <v>1.0</v>
      </c>
      <c r="J1323" s="1" t="s">
        <v>19</v>
      </c>
      <c r="K1323" s="2" t="s">
        <v>20</v>
      </c>
      <c r="L1323" s="4">
        <v>2020.0</v>
      </c>
      <c r="M1323" s="5">
        <v>66.79</v>
      </c>
      <c r="N1323" s="6" t="str">
        <f t="shared" si="1"/>
        <v>2865035130</v>
      </c>
      <c r="O1323" s="8">
        <v>8.46694E9</v>
      </c>
      <c r="P1323" s="8" t="str">
        <f t="shared" si="2"/>
        <v>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row>
    <row r="1324" ht="15.75" customHeight="1">
      <c r="A1324" s="1">
        <v>2.86503514E9</v>
      </c>
      <c r="B1324" s="2">
        <v>8.46694E9</v>
      </c>
      <c r="C1324" s="3" t="s">
        <v>2069</v>
      </c>
      <c r="D1324" s="3" t="s">
        <v>2070</v>
      </c>
      <c r="E1324" s="3" t="s">
        <v>2071</v>
      </c>
      <c r="F1324" s="3" t="s">
        <v>17</v>
      </c>
      <c r="G1324" s="3" t="s">
        <v>18</v>
      </c>
      <c r="H1324" s="1">
        <v>2.86503514E9</v>
      </c>
      <c r="I1324" s="1">
        <v>1.0</v>
      </c>
      <c r="J1324" s="1" t="s">
        <v>19</v>
      </c>
      <c r="K1324" s="2" t="s">
        <v>20</v>
      </c>
      <c r="L1324" s="4">
        <v>2020.0</v>
      </c>
      <c r="M1324" s="5">
        <v>66.79</v>
      </c>
      <c r="N1324" s="6" t="str">
        <f t="shared" si="1"/>
        <v>2865035140</v>
      </c>
      <c r="O1324" s="8">
        <v>8.46694E9</v>
      </c>
      <c r="P1324" s="8" t="str">
        <f t="shared" si="2"/>
        <v>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row>
    <row r="1325" ht="15.75" customHeight="1">
      <c r="A1325" s="1">
        <v>2.86504001E9</v>
      </c>
      <c r="B1325" s="2">
        <v>7.326909807E9</v>
      </c>
      <c r="C1325" s="3" t="s">
        <v>2072</v>
      </c>
      <c r="D1325" s="3" t="s">
        <v>2073</v>
      </c>
      <c r="E1325" s="3" t="s">
        <v>2074</v>
      </c>
      <c r="F1325" s="3" t="s">
        <v>17</v>
      </c>
      <c r="G1325" s="3" t="s">
        <v>18</v>
      </c>
      <c r="H1325" s="1">
        <v>2.86504001E9</v>
      </c>
      <c r="I1325" s="1">
        <v>1.0</v>
      </c>
      <c r="J1325" s="1" t="s">
        <v>19</v>
      </c>
      <c r="K1325" s="2" t="s">
        <v>20</v>
      </c>
      <c r="L1325" s="4">
        <v>2021.0</v>
      </c>
      <c r="M1325" s="5">
        <v>92.2</v>
      </c>
      <c r="N1325" s="6" t="str">
        <f t="shared" si="1"/>
        <v>2865040010</v>
      </c>
      <c r="O1325" s="8">
        <v>7.326909807E9</v>
      </c>
      <c r="P1325" s="8" t="str">
        <f t="shared" si="2"/>
        <v>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v>
      </c>
    </row>
    <row r="1326" ht="15.75" customHeight="1">
      <c r="A1326" s="2">
        <v>2.86509902E9</v>
      </c>
      <c r="B1326" s="2">
        <v>8.2081E9</v>
      </c>
      <c r="C1326" s="3"/>
      <c r="D1326" s="3"/>
      <c r="E1326" s="3" t="s">
        <v>2075</v>
      </c>
      <c r="F1326" s="3" t="s">
        <v>17</v>
      </c>
      <c r="G1326" s="3" t="s">
        <v>18</v>
      </c>
      <c r="H1326" s="2">
        <v>2.86509902E9</v>
      </c>
      <c r="I1326" s="2">
        <v>1.0</v>
      </c>
      <c r="J1326" s="2" t="s">
        <v>35</v>
      </c>
      <c r="K1326" s="2" t="s">
        <v>20</v>
      </c>
      <c r="L1326" s="4">
        <v>2022.0</v>
      </c>
      <c r="M1326" s="5">
        <v>365.4</v>
      </c>
      <c r="N1326" s="6" t="str">
        <f t="shared" si="1"/>
        <v>2865099020</v>
      </c>
      <c r="O1326" s="8">
        <v>8.2081E9</v>
      </c>
      <c r="P1326" s="8" t="str">
        <f t="shared" si="2"/>
        <v>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row>
    <row r="1327" ht="15.75" customHeight="1">
      <c r="A1327" s="1">
        <v>3.06362003E9</v>
      </c>
      <c r="B1327" s="2">
        <v>8.4834029E9</v>
      </c>
      <c r="C1327" s="3" t="s">
        <v>2076</v>
      </c>
      <c r="D1327" s="3" t="s">
        <v>2077</v>
      </c>
      <c r="E1327" s="3" t="s">
        <v>2078</v>
      </c>
      <c r="F1327" s="3" t="s">
        <v>17</v>
      </c>
      <c r="G1327" s="3" t="s">
        <v>18</v>
      </c>
      <c r="H1327" s="1">
        <v>3.06362003E9</v>
      </c>
      <c r="I1327" s="1">
        <v>1.0</v>
      </c>
      <c r="J1327" s="1" t="s">
        <v>19</v>
      </c>
      <c r="K1327" s="2" t="s">
        <v>20</v>
      </c>
      <c r="L1327" s="4">
        <v>2017.0</v>
      </c>
      <c r="M1327" s="5">
        <v>2920.43</v>
      </c>
      <c r="N1327" s="6" t="str">
        <f t="shared" si="1"/>
        <v>3063620030</v>
      </c>
      <c r="O1327" s="8">
        <v>8.4834029E9</v>
      </c>
      <c r="P1327" s="8" t="str">
        <f t="shared" si="2"/>
        <v>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v>
      </c>
    </row>
    <row r="1328" ht="15.75" customHeight="1">
      <c r="A1328" s="1">
        <v>5.002001007E9</v>
      </c>
      <c r="B1328" s="2">
        <v>8.5159E9</v>
      </c>
      <c r="C1328" s="3" t="s">
        <v>2079</v>
      </c>
      <c r="D1328" s="3" t="s">
        <v>2080</v>
      </c>
      <c r="E1328" s="3" t="s">
        <v>2081</v>
      </c>
      <c r="F1328" s="3" t="s">
        <v>2082</v>
      </c>
      <c r="G1328" s="3" t="s">
        <v>2083</v>
      </c>
      <c r="H1328" s="1">
        <v>5.002001007E9</v>
      </c>
      <c r="I1328" s="1">
        <v>1.0</v>
      </c>
      <c r="J1328" s="1" t="s">
        <v>19</v>
      </c>
      <c r="K1328" s="2" t="s">
        <v>2084</v>
      </c>
      <c r="L1328" s="4">
        <v>2018.0</v>
      </c>
      <c r="M1328" s="5">
        <v>1108.57</v>
      </c>
      <c r="N1328" s="6" t="str">
        <f t="shared" si="1"/>
        <v>5002001007</v>
      </c>
      <c r="O1328" s="8">
        <v>8.5159E9</v>
      </c>
      <c r="P1328"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row>
    <row r="1329" ht="15.75" customHeight="1">
      <c r="A1329" s="1">
        <v>5.002001007E9</v>
      </c>
      <c r="B1329" s="2">
        <v>8.5159E9</v>
      </c>
      <c r="C1329" s="3" t="s">
        <v>2079</v>
      </c>
      <c r="D1329" s="3" t="s">
        <v>2080</v>
      </c>
      <c r="E1329" s="3" t="s">
        <v>2085</v>
      </c>
      <c r="F1329" s="3" t="s">
        <v>2086</v>
      </c>
      <c r="G1329" s="3" t="s">
        <v>2087</v>
      </c>
      <c r="H1329" s="1">
        <v>5.002001007E9</v>
      </c>
      <c r="I1329" s="1">
        <v>2.0</v>
      </c>
      <c r="J1329" s="1" t="s">
        <v>19</v>
      </c>
      <c r="K1329" s="2" t="s">
        <v>20</v>
      </c>
      <c r="L1329" s="4">
        <v>2017.0</v>
      </c>
      <c r="M1329" s="5">
        <v>789.0</v>
      </c>
      <c r="N1329" s="6" t="str">
        <f t="shared" si="1"/>
        <v>5002001007</v>
      </c>
      <c r="O1329" s="8">
        <v>8.5159E9</v>
      </c>
      <c r="P1329" s="8" t="str">
        <f t="shared" si="2"/>
        <v>ГОРЕЛКА СВАРОЧНАЯ ДЛЯ СВАРКИ И ГАЗОТЕРМИЧЕСКОГО НАПЫЛЕНИЯ ДЛЯ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1330" ht="15.75" customHeight="1">
      <c r="A1330" s="1">
        <v>5.002001007E9</v>
      </c>
      <c r="B1330" s="2">
        <v>8.5159E9</v>
      </c>
      <c r="C1330" s="3" t="s">
        <v>2079</v>
      </c>
      <c r="D1330" s="3" t="s">
        <v>2080</v>
      </c>
      <c r="E1330" s="3" t="s">
        <v>2088</v>
      </c>
      <c r="F1330" s="3" t="s">
        <v>2082</v>
      </c>
      <c r="G1330" s="3" t="s">
        <v>2083</v>
      </c>
      <c r="H1330" s="1">
        <v>5.002001007E9</v>
      </c>
      <c r="I1330" s="1">
        <v>2.0</v>
      </c>
      <c r="J1330" s="1" t="s">
        <v>19</v>
      </c>
      <c r="K1330" s="2" t="s">
        <v>2084</v>
      </c>
      <c r="L1330" s="4">
        <v>2018.0</v>
      </c>
      <c r="M1330" s="5">
        <v>1088.43</v>
      </c>
      <c r="N1330" s="6" t="str">
        <f t="shared" si="1"/>
        <v>5002001007</v>
      </c>
      <c r="O1330" s="8">
        <v>8.5159E9</v>
      </c>
      <c r="P1330" s="8" t="str">
        <f t="shared" si="2"/>
        <v>СВАРОЧНАЯ ГОРЕЛКА-СТАНКА ДЛЯ ВЯЗКИ ЦИЛИНДРИЧЕСКИХ СВАЙ CM PRO 1500 TELESCOPE. ТИП MIG ROBO WH 455 D, ДЛЯ ГАЗОПЛАМЕННОЙ СВАРКИ В СБОРЕ-ПОДКЛЮЧАЕТСЯ К СВАРОЧНОМУ МОДУЛЮ ESA 2645, ПРЕДСТАВЛЯЕТ СОБОЙ ГОРЕЛКУ В СБОРЕ С РУКАВОМ ДЛИНОЙ 2 М. ВКЛЮЧАЮЩИЙ В СЕБЯ ТОКОПОДВОДЯЩУЮ ЖИЛУ НАХОДЯЩУЮСЯ В ОБОЛОЧКЕ ПО КОТОРОЙ ПОДАЕТСЯ ЭЛЕКТРИЧЕСКИЙ ТОК, 450А ОХЛАЖДАЮЩАЯ ЖИДКОСТЬ. - ЯВЛЯЕТСЯ З/Ч РАНЕЕ СЕРТИФИЦИРОВАННОГО ОБОРУДОВАНИЯ, ТЕХ. ХАРКТЕРИСТИКИ- НАГРУЗКА: — 450 А СО2, 400 А ГАЗОВАЯ СМЕСЬ, М21 СОГЛАСНО EN 439,ПВ — 100%, ДИАМЕТР ПРОВОЛОКИ — 0,8-1,6 ММ, НОМИНАЛЬНЫЙ ТОК 450А</v>
      </c>
    </row>
    <row r="1331" ht="15.75" customHeight="1">
      <c r="A1331" s="1">
        <v>5.002001007E9</v>
      </c>
      <c r="B1331" s="2">
        <v>8.5159E9</v>
      </c>
      <c r="C1331" s="3" t="s">
        <v>2079</v>
      </c>
      <c r="D1331" s="3" t="s">
        <v>2080</v>
      </c>
      <c r="E1331" s="3" t="s">
        <v>2089</v>
      </c>
      <c r="F1331" s="3" t="s">
        <v>2090</v>
      </c>
      <c r="G1331" s="3" t="s">
        <v>2083</v>
      </c>
      <c r="H1331" s="1">
        <v>5.002001007E9</v>
      </c>
      <c r="I1331" s="1">
        <v>1.0</v>
      </c>
      <c r="J1331" s="1" t="s">
        <v>19</v>
      </c>
      <c r="K1331" s="2" t="s">
        <v>2091</v>
      </c>
      <c r="L1331" s="4">
        <v>2019.0</v>
      </c>
      <c r="M1331" s="5">
        <v>1293.39</v>
      </c>
      <c r="N1331" s="6" t="str">
        <f t="shared" si="1"/>
        <v>5002001007</v>
      </c>
      <c r="O1331" s="8">
        <v>8.5159E9</v>
      </c>
      <c r="P1331"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row>
    <row r="1332" ht="15.75" customHeight="1">
      <c r="A1332" s="1">
        <v>5.002001007E9</v>
      </c>
      <c r="B1332" s="2">
        <v>8.5159E9</v>
      </c>
      <c r="C1332" s="3" t="s">
        <v>2079</v>
      </c>
      <c r="D1332" s="3" t="s">
        <v>2080</v>
      </c>
      <c r="E1332" s="3" t="s">
        <v>2092</v>
      </c>
      <c r="F1332" s="3" t="s">
        <v>2082</v>
      </c>
      <c r="G1332" s="3" t="s">
        <v>2083</v>
      </c>
      <c r="H1332" s="1">
        <v>5.002001007E9</v>
      </c>
      <c r="I1332" s="1">
        <v>1.0</v>
      </c>
      <c r="J1332" s="1" t="s">
        <v>35</v>
      </c>
      <c r="K1332" s="2" t="s">
        <v>2091</v>
      </c>
      <c r="L1332" s="4">
        <v>2021.0</v>
      </c>
      <c r="M1332" s="5">
        <v>840.0</v>
      </c>
      <c r="N1332" s="6" t="str">
        <f t="shared" si="1"/>
        <v>5002001007</v>
      </c>
      <c r="O1332" s="8">
        <v>8.5159E9</v>
      </c>
      <c r="P1332"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 ХАРАКТЕРИСТИКИ: ЖИДКОСТНОЕ ОХЛАЖДЕНИЕ" НАГРУЗКА: - 450 А СО2, 400 А ГАЗОВАЯ СМЕСЬ, М21 СОГЛАСНО ЕN 439 ПВ: - 100% ДИАМЕТР ПРОВОЛОКИ: - 0,8-1,6 ММ НОМИНАЛЬНЫЙ ТОК 450А - ЯВЛЯЕТСЯ З/Ч РАНЕЕ СЕРТИФИЦИРОВАННОГО ОБОРУДОВАНИЯ</v>
      </c>
    </row>
    <row r="1333" ht="15.75" customHeight="1">
      <c r="A1333" s="1">
        <v>5.002001022E9</v>
      </c>
      <c r="B1333" s="2">
        <v>8.541300009E9</v>
      </c>
      <c r="C1333" s="3" t="s">
        <v>2093</v>
      </c>
      <c r="D1333" s="3" t="s">
        <v>2094</v>
      </c>
      <c r="E1333" s="3" t="s">
        <v>2095</v>
      </c>
      <c r="F1333" s="3" t="s">
        <v>2096</v>
      </c>
      <c r="G1333" s="3" t="s">
        <v>2097</v>
      </c>
      <c r="H1333" s="1">
        <v>5.002001022E9</v>
      </c>
      <c r="I1333" s="1">
        <v>6.0</v>
      </c>
      <c r="J1333" s="1" t="s">
        <v>19</v>
      </c>
      <c r="K1333" s="2" t="s">
        <v>2084</v>
      </c>
      <c r="L1333" s="4">
        <v>2018.0</v>
      </c>
      <c r="M1333" s="5">
        <v>131.24</v>
      </c>
      <c r="N1333" s="6" t="str">
        <f t="shared" si="1"/>
        <v>5002001022</v>
      </c>
      <c r="O1333" s="8">
        <v>8.541300009E9</v>
      </c>
      <c r="P1333" s="8" t="str">
        <f t="shared" si="2"/>
        <v>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v>
      </c>
    </row>
    <row r="1334" ht="15.75" customHeight="1">
      <c r="A1334" s="1">
        <v>5.002001069E9</v>
      </c>
      <c r="B1334" s="2">
        <v>8.504312909E9</v>
      </c>
      <c r="C1334" s="3" t="s">
        <v>2098</v>
      </c>
      <c r="D1334" s="3" t="s">
        <v>2099</v>
      </c>
      <c r="E1334" s="3" t="s">
        <v>2100</v>
      </c>
      <c r="F1334" s="3" t="s">
        <v>2101</v>
      </c>
      <c r="G1334" s="3" t="s">
        <v>2087</v>
      </c>
      <c r="H1334" s="1">
        <v>5.002001069E9</v>
      </c>
      <c r="I1334" s="1">
        <v>1.0</v>
      </c>
      <c r="J1334" s="1" t="s">
        <v>19</v>
      </c>
      <c r="K1334" s="2" t="s">
        <v>20</v>
      </c>
      <c r="L1334" s="4">
        <v>2017.0</v>
      </c>
      <c r="M1334" s="5">
        <v>143.27</v>
      </c>
      <c r="N1334" s="6" t="str">
        <f t="shared" si="1"/>
        <v>5002001069</v>
      </c>
      <c r="O1334" s="8">
        <v>8.504312909E9</v>
      </c>
      <c r="P1334" s="8" t="str">
        <f t="shared" si="2"/>
        <v>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v>
      </c>
    </row>
    <row r="1335" ht="15.75" customHeight="1">
      <c r="A1335" s="1">
        <v>5.002001069E9</v>
      </c>
      <c r="B1335" s="2">
        <v>8.504312909E9</v>
      </c>
      <c r="C1335" s="3" t="s">
        <v>2098</v>
      </c>
      <c r="D1335" s="3" t="s">
        <v>2099</v>
      </c>
      <c r="E1335" s="3" t="s">
        <v>2102</v>
      </c>
      <c r="F1335" s="3" t="s">
        <v>2103</v>
      </c>
      <c r="G1335" s="3" t="s">
        <v>2087</v>
      </c>
      <c r="H1335" s="1">
        <v>5.002001069E9</v>
      </c>
      <c r="I1335" s="1">
        <v>1.0</v>
      </c>
      <c r="J1335" s="1" t="s">
        <v>19</v>
      </c>
      <c r="K1335" s="2" t="s">
        <v>20</v>
      </c>
      <c r="L1335" s="4">
        <v>2017.0</v>
      </c>
      <c r="M1335" s="5">
        <v>143.27</v>
      </c>
      <c r="N1335" s="6" t="str">
        <f t="shared" si="1"/>
        <v>5002001069</v>
      </c>
      <c r="O1335" s="8">
        <v>8.504312909E9</v>
      </c>
      <c r="P1335" s="8" t="str">
        <f t="shared" si="2"/>
        <v>ИЗМЕРИТЕЛЬНЫЙ ТРАНСФОРМАТОР ТОКА, В СБОРЕ С ДВУМЯ СОЕДИНИТЕЛЬНЫМИ КАБЕЛЯМИ, 230 В, МОЩНОСТЬ150 ВА, ДЛЯ АВТОМАТИКИ СВАРОЧНОЙ УСТАНОВКИ ICEB СТАНКА ПО ПРОИЗВОДСТВУ ОБЪЕМНЫХ КАРКАСОВ "СМ PRO 1500 TELESCOPE" ЯВЛЯЕТСЯ ЗАПЧАСТЬЮ РАНЕЕ СЕРТИФИЦИРОВАННОГО ОБОРУДОВАНИЯ</v>
      </c>
    </row>
    <row r="1336" ht="15.75" customHeight="1">
      <c r="A1336" s="1">
        <v>5.002001106E9</v>
      </c>
      <c r="B1336" s="2">
        <v>8.504409E9</v>
      </c>
      <c r="C1336" s="3"/>
      <c r="D1336" s="3" t="s">
        <v>2104</v>
      </c>
      <c r="E1336" s="3" t="s">
        <v>2105</v>
      </c>
      <c r="F1336" s="3" t="s">
        <v>2106</v>
      </c>
      <c r="G1336" s="3" t="s">
        <v>2107</v>
      </c>
      <c r="H1336" s="1">
        <v>5.002001106E9</v>
      </c>
      <c r="I1336" s="1">
        <v>1.0</v>
      </c>
      <c r="J1336" s="1" t="s">
        <v>35</v>
      </c>
      <c r="K1336" s="2" t="s">
        <v>20</v>
      </c>
      <c r="L1336" s="4">
        <v>2021.0</v>
      </c>
      <c r="M1336" s="5">
        <v>215.99</v>
      </c>
      <c r="N1336" s="6" t="str">
        <f t="shared" si="1"/>
        <v>5002001106</v>
      </c>
      <c r="O1336" s="8">
        <v>8.504409E9</v>
      </c>
      <c r="P1336" s="8" t="str">
        <f t="shared" si="2"/>
        <v>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v>
      </c>
    </row>
    <row r="1337" ht="15.75" customHeight="1">
      <c r="A1337" s="1">
        <v>5.002001115E9</v>
      </c>
      <c r="B1337" s="2">
        <v>9.030331E9</v>
      </c>
      <c r="C1337" s="3" t="s">
        <v>2108</v>
      </c>
      <c r="D1337" s="3" t="s">
        <v>2109</v>
      </c>
      <c r="E1337" s="3" t="s">
        <v>2110</v>
      </c>
      <c r="F1337" s="3" t="s">
        <v>2111</v>
      </c>
      <c r="G1337" s="3" t="s">
        <v>2107</v>
      </c>
      <c r="H1337" s="1">
        <v>5.002001115E9</v>
      </c>
      <c r="I1337" s="1">
        <v>1.0</v>
      </c>
      <c r="J1337" s="1" t="s">
        <v>19</v>
      </c>
      <c r="K1337" s="2" t="s">
        <v>20</v>
      </c>
      <c r="L1337" s="4">
        <v>2020.0</v>
      </c>
      <c r="M1337" s="5">
        <v>44.76</v>
      </c>
      <c r="N1337" s="6" t="str">
        <f t="shared" si="1"/>
        <v>5002001115</v>
      </c>
      <c r="O1337" s="8">
        <v>9.030331E9</v>
      </c>
      <c r="P1337" s="8" t="str">
        <f t="shared" si="2"/>
        <v>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v>
      </c>
    </row>
    <row r="1338" ht="15.75" customHeight="1">
      <c r="A1338" s="1">
        <v>5.00200113E9</v>
      </c>
      <c r="B1338" s="2">
        <v>8.5389091E9</v>
      </c>
      <c r="C1338" s="3" t="s">
        <v>2112</v>
      </c>
      <c r="D1338" s="3" t="s">
        <v>2113</v>
      </c>
      <c r="E1338" s="3" t="s">
        <v>2114</v>
      </c>
      <c r="F1338" s="3" t="s">
        <v>2115</v>
      </c>
      <c r="G1338" s="3" t="s">
        <v>2115</v>
      </c>
      <c r="H1338" s="1">
        <v>5.00200113E9</v>
      </c>
      <c r="I1338" s="1">
        <v>1.0</v>
      </c>
      <c r="J1338" s="1" t="s">
        <v>19</v>
      </c>
      <c r="K1338" s="2" t="s">
        <v>1140</v>
      </c>
      <c r="L1338" s="4">
        <v>2019.0</v>
      </c>
      <c r="M1338" s="5">
        <v>375.55</v>
      </c>
      <c r="N1338" s="6" t="str">
        <f t="shared" si="1"/>
        <v>5002001130</v>
      </c>
      <c r="O1338" s="8">
        <v>8.5389091E9</v>
      </c>
      <c r="P1338" s="8" t="str">
        <f t="shared" si="2"/>
        <v>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v>
      </c>
    </row>
    <row r="1339" ht="15.75" customHeight="1">
      <c r="A1339" s="1">
        <v>5.002001148E9</v>
      </c>
      <c r="B1339" s="2">
        <v>8.5389091E9</v>
      </c>
      <c r="C1339" s="3" t="s">
        <v>2116</v>
      </c>
      <c r="D1339" s="3" t="s">
        <v>2117</v>
      </c>
      <c r="E1339" s="3" t="s">
        <v>2118</v>
      </c>
      <c r="F1339" s="3" t="s">
        <v>2111</v>
      </c>
      <c r="G1339" s="3" t="s">
        <v>2107</v>
      </c>
      <c r="H1339" s="1">
        <v>5.002001148E9</v>
      </c>
      <c r="I1339" s="1">
        <v>1.0</v>
      </c>
      <c r="J1339" s="1" t="s">
        <v>19</v>
      </c>
      <c r="K1339" s="2" t="s">
        <v>20</v>
      </c>
      <c r="L1339" s="4">
        <v>2020.0</v>
      </c>
      <c r="M1339" s="5">
        <v>406.0</v>
      </c>
      <c r="N1339" s="6" t="str">
        <f t="shared" si="1"/>
        <v>5002001148</v>
      </c>
      <c r="O1339" s="8">
        <v>8.5389091E9</v>
      </c>
      <c r="P1339" s="8" t="str">
        <f t="shared" si="2"/>
        <v>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v>
      </c>
    </row>
    <row r="1340" ht="15.75" customHeight="1">
      <c r="A1340" s="1">
        <v>5.00200115E9</v>
      </c>
      <c r="B1340" s="2">
        <v>8.4195E9</v>
      </c>
      <c r="C1340" s="3" t="s">
        <v>2119</v>
      </c>
      <c r="D1340" s="3"/>
      <c r="E1340" s="3" t="s">
        <v>2120</v>
      </c>
      <c r="F1340" s="3" t="s">
        <v>17</v>
      </c>
      <c r="G1340" s="3" t="s">
        <v>18</v>
      </c>
      <c r="H1340" s="1">
        <v>5.00200115E9</v>
      </c>
      <c r="I1340" s="1">
        <v>1.0</v>
      </c>
      <c r="J1340" s="1" t="s">
        <v>19</v>
      </c>
      <c r="K1340" s="2" t="s">
        <v>20</v>
      </c>
      <c r="L1340" s="4">
        <v>2019.0</v>
      </c>
      <c r="M1340" s="5">
        <v>815.4</v>
      </c>
      <c r="N1340" s="6" t="str">
        <f t="shared" si="1"/>
        <v>5002001150</v>
      </c>
      <c r="O1340" s="8">
        <v>8.4195E9</v>
      </c>
      <c r="P1340" s="8" t="str">
        <f t="shared" si="2"/>
        <v>ТЕПЛООБМЕННИК ПРЕДНАЗНАЧЕН ДЛЯ ОХЛАЖДЕНИЯ ОХЛАЖДАЮЩЕЙ ЖИДКОСТИ(ВОДА).ЭТОТ БЛОК УСТАНАВЛИВАЕТСЯ В СВАРОЧНЫЙ ПОЛУАВТОМАТ В СТАНКЕ CM PRO 1100. ОН ПОДАЕТ ОХЛАЖДЁННУЮ ЖИДКОСТЬ ПО ТРУБКАМ К СВАРОЧНОЙ ГОРЕЛКЕ, ЖИДКОСТЬ СНИМАЕТ ЛИШНЕЕ ТЕПЛО С ГОРЕЛКИ И ВОЗВРАЩАЕТСЯ ОБРАТНО ЧЕРЕЗ КРАСНЫЙ РАЗЪЕМ В ТЕПЛООБМЕННИК. ТЕПЛООБМЕННИК ОТДАЕТ ТЕПЛО В ОКРУЖАЮЩУЮ СРЕДУ. НАПРЯЖЕНИЕ 400В. ЯВЛЯЕТСЯ ЧАСТЬЮ СЕРТИФИЦИРОВАННОГО ОБОРУДОВАНИЯ.</v>
      </c>
    </row>
    <row r="1341" ht="15.75" customHeight="1">
      <c r="A1341" s="1">
        <v>5.002001153E9</v>
      </c>
      <c r="B1341" s="2">
        <v>8.5389091E9</v>
      </c>
      <c r="C1341" s="3" t="s">
        <v>2121</v>
      </c>
      <c r="D1341" s="3" t="s">
        <v>2122</v>
      </c>
      <c r="E1341" s="3" t="s">
        <v>2123</v>
      </c>
      <c r="F1341" s="3" t="s">
        <v>17</v>
      </c>
      <c r="G1341" s="3" t="s">
        <v>18</v>
      </c>
      <c r="H1341" s="1">
        <v>5.002001153E9</v>
      </c>
      <c r="I1341" s="1">
        <v>1.0</v>
      </c>
      <c r="J1341" s="1" t="s">
        <v>19</v>
      </c>
      <c r="K1341" s="2" t="s">
        <v>20</v>
      </c>
      <c r="L1341" s="4">
        <v>2021.0</v>
      </c>
      <c r="M1341" s="5">
        <v>379.61</v>
      </c>
      <c r="N1341" s="6" t="str">
        <f t="shared" si="1"/>
        <v>5002001153</v>
      </c>
      <c r="O1341" s="8">
        <v>8.5389091E9</v>
      </c>
      <c r="P1341" s="8" t="str">
        <f t="shared" si="2"/>
        <v>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v>
      </c>
    </row>
    <row r="1342" ht="15.75" customHeight="1">
      <c r="A1342" s="1">
        <v>5.002001188E9</v>
      </c>
      <c r="B1342" s="2">
        <v>8.5371099E9</v>
      </c>
      <c r="C1342" s="3" t="s">
        <v>2124</v>
      </c>
      <c r="D1342" s="3" t="s">
        <v>2125</v>
      </c>
      <c r="E1342" s="3" t="s">
        <v>2126</v>
      </c>
      <c r="F1342" s="3" t="s">
        <v>2127</v>
      </c>
      <c r="G1342" s="3" t="s">
        <v>2128</v>
      </c>
      <c r="H1342" s="1">
        <v>5.002001188E9</v>
      </c>
      <c r="I1342" s="1">
        <v>1.0</v>
      </c>
      <c r="J1342" s="1" t="s">
        <v>19</v>
      </c>
      <c r="K1342" s="2" t="s">
        <v>2129</v>
      </c>
      <c r="L1342" s="4">
        <v>2021.0</v>
      </c>
      <c r="M1342" s="5">
        <v>594.0</v>
      </c>
      <c r="N1342" s="6" t="str">
        <f t="shared" si="1"/>
        <v>5002001188</v>
      </c>
      <c r="O1342" s="8">
        <v>8.5371099E9</v>
      </c>
      <c r="P1342" s="8" t="str">
        <f t="shared" si="2"/>
        <v>ПУЛЬТ УДАЛЕННОГО (КАБЕЛЬНОГО) УПРАВЛЕНИЯ ДЛЯ ПАРАМЕТРОВ СВАРОЧНОГО АППАРАТА LINKOLN. МОДЕЛЬ LF33, K14034-1. СОСТОИТ ИЗ 8МИ ЖИЛЬНОГО КАБЕЛЯ С ЦИЛИНДРИЧЕСКИМ РАЗЪЕМОМ ДЛЯ ПОДКЛЮЧЕНИЯ К ОСНОВНОМУ СВАРОЧНОМУ АППАРАТУ.ТАКЖЕ СОСТОИТ ИЗ 2 РЕГУЛЯТОРОВ И СТАЛЬНОГО КОРПУСА С РУЧКАМИ. ИСПОЛЬЗУЕТСЯ В СТАНКЕ ДЛЯ ЦИЛИНДРИЧЕСКИХ КАРКАСОВ CM PRO 2500. НАПРЯЖЕНИЕ 24 В ПОСТОЯННЫЙ ТОК, 0,5 А. ПОЗВОЛЯЕТ ЗАДАВАТЬ СКОРОСТЬ ПОДАЧИ СВАРОЧНОЙ ПРОВОЛОКИ ДЛЯ ПРОЦЕССА СВАРКИ. НЕ СОДЕРЖИТ БЕСПРОВОДНЫХ ТЕХНОЛОГИЙ.</v>
      </c>
    </row>
    <row r="1343" ht="15.75" customHeight="1">
      <c r="A1343" s="1">
        <v>5.002001189E9</v>
      </c>
      <c r="B1343" s="2">
        <v>8.5389091E9</v>
      </c>
      <c r="C1343" s="3" t="s">
        <v>2130</v>
      </c>
      <c r="D1343" s="3" t="s">
        <v>2131</v>
      </c>
      <c r="E1343" s="3" t="s">
        <v>2132</v>
      </c>
      <c r="F1343" s="3" t="s">
        <v>17</v>
      </c>
      <c r="G1343" s="3" t="s">
        <v>18</v>
      </c>
      <c r="H1343" s="1">
        <v>5.002001189E9</v>
      </c>
      <c r="I1343" s="1">
        <v>1.0</v>
      </c>
      <c r="J1343" s="1" t="s">
        <v>19</v>
      </c>
      <c r="K1343" s="2" t="s">
        <v>20</v>
      </c>
      <c r="L1343" s="4">
        <v>2021.0</v>
      </c>
      <c r="M1343" s="5">
        <v>459.0</v>
      </c>
      <c r="N1343" s="6" t="str">
        <f t="shared" si="1"/>
        <v>5002001189</v>
      </c>
      <c r="O1343" s="8">
        <v>8.5389091E9</v>
      </c>
      <c r="P1343" s="8" t="str">
        <f t="shared" si="2"/>
        <v>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v>
      </c>
    </row>
    <row r="1344" ht="15.75" customHeight="1">
      <c r="A1344" s="1">
        <v>5.430110032E9</v>
      </c>
      <c r="B1344" s="2">
        <v>8.5369001E9</v>
      </c>
      <c r="C1344" s="3" t="s">
        <v>2133</v>
      </c>
      <c r="D1344" s="3" t="s">
        <v>2134</v>
      </c>
      <c r="E1344" s="3" t="s">
        <v>2135</v>
      </c>
      <c r="F1344" s="3" t="s">
        <v>2136</v>
      </c>
      <c r="G1344" s="3" t="s">
        <v>2137</v>
      </c>
      <c r="H1344" s="1">
        <v>5.430110032E9</v>
      </c>
      <c r="I1344" s="1">
        <v>1.0</v>
      </c>
      <c r="J1344" s="1" t="s">
        <v>19</v>
      </c>
      <c r="K1344" s="2" t="s">
        <v>2138</v>
      </c>
      <c r="L1344" s="4">
        <v>2019.0</v>
      </c>
      <c r="M1344" s="5">
        <v>36.05</v>
      </c>
      <c r="N1344" s="6" t="str">
        <f t="shared" si="1"/>
        <v>5430110032</v>
      </c>
      <c r="O1344" s="8">
        <v>8.5369001E9</v>
      </c>
      <c r="P1344" s="8" t="str">
        <f t="shared" si="2"/>
        <v>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v>
      </c>
    </row>
    <row r="1345" ht="15.75" customHeight="1">
      <c r="A1345" s="1">
        <v>5.430110043E9</v>
      </c>
      <c r="B1345" s="2">
        <v>8.5369001E9</v>
      </c>
      <c r="C1345" s="3" t="s">
        <v>2139</v>
      </c>
      <c r="D1345" s="3" t="s">
        <v>2140</v>
      </c>
      <c r="E1345" s="3" t="s">
        <v>2141</v>
      </c>
      <c r="F1345" s="3" t="s">
        <v>2136</v>
      </c>
      <c r="G1345" s="3" t="s">
        <v>2137</v>
      </c>
      <c r="H1345" s="1">
        <v>5.430110043E9</v>
      </c>
      <c r="I1345" s="1">
        <v>1.0</v>
      </c>
      <c r="J1345" s="1" t="s">
        <v>19</v>
      </c>
      <c r="K1345" s="2" t="s">
        <v>2142</v>
      </c>
      <c r="L1345" s="4">
        <v>2019.0</v>
      </c>
      <c r="M1345" s="5">
        <v>37.24</v>
      </c>
      <c r="N1345" s="6" t="str">
        <f t="shared" si="1"/>
        <v>5430110043</v>
      </c>
      <c r="O1345" s="8">
        <v>8.5369001E9</v>
      </c>
      <c r="P1345" s="8" t="str">
        <f t="shared" si="2"/>
        <v>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v>
      </c>
    </row>
    <row r="1346" ht="15.75" customHeight="1">
      <c r="A1346" s="1">
        <v>5.430111002E9</v>
      </c>
      <c r="B1346" s="2">
        <v>8.536301E9</v>
      </c>
      <c r="C1346" s="3" t="s">
        <v>2143</v>
      </c>
      <c r="D1346" s="3" t="s">
        <v>2144</v>
      </c>
      <c r="E1346" s="3" t="s">
        <v>2145</v>
      </c>
      <c r="F1346" s="3" t="s">
        <v>2136</v>
      </c>
      <c r="G1346" s="3" t="s">
        <v>2137</v>
      </c>
      <c r="H1346" s="1">
        <v>5.430111002E9</v>
      </c>
      <c r="I1346" s="1">
        <v>1.0</v>
      </c>
      <c r="J1346" s="1" t="s">
        <v>19</v>
      </c>
      <c r="K1346" s="2" t="s">
        <v>2138</v>
      </c>
      <c r="L1346" s="4">
        <v>2019.0</v>
      </c>
      <c r="M1346" s="5">
        <v>100.59</v>
      </c>
      <c r="N1346" s="6" t="str">
        <f t="shared" si="1"/>
        <v>5430111002</v>
      </c>
      <c r="O1346" s="8" t="s">
        <v>2146</v>
      </c>
      <c r="P1346" s="8" t="str">
        <f t="shared" si="2"/>
        <v>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row>
    <row r="1347" ht="15.75" customHeight="1">
      <c r="A1347" s="1">
        <v>5.430112E9</v>
      </c>
      <c r="B1347" s="2">
        <v>8.536301E9</v>
      </c>
      <c r="C1347" s="3" t="s">
        <v>2147</v>
      </c>
      <c r="D1347" s="3" t="s">
        <v>2148</v>
      </c>
      <c r="E1347" s="3" t="s">
        <v>2149</v>
      </c>
      <c r="F1347" s="3" t="s">
        <v>2136</v>
      </c>
      <c r="G1347" s="3" t="s">
        <v>2137</v>
      </c>
      <c r="H1347" s="1">
        <v>5.430112E9</v>
      </c>
      <c r="I1347" s="1">
        <v>1.0</v>
      </c>
      <c r="J1347" s="1" t="s">
        <v>19</v>
      </c>
      <c r="K1347" s="2" t="s">
        <v>2138</v>
      </c>
      <c r="L1347" s="4">
        <v>2019.0</v>
      </c>
      <c r="M1347" s="5">
        <v>42.63</v>
      </c>
      <c r="N1347" s="6" t="str">
        <f t="shared" si="1"/>
        <v>5430112000</v>
      </c>
      <c r="O1347" s="8">
        <v>8.536301E9</v>
      </c>
      <c r="P1347" s="8" t="str">
        <f t="shared" si="2"/>
        <v>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row>
    <row r="1348" ht="15.75" customHeight="1">
      <c r="A1348" s="1">
        <v>5.430120009E9</v>
      </c>
      <c r="B1348" s="2">
        <v>8.536303E9</v>
      </c>
      <c r="C1348" s="3" t="s">
        <v>2150</v>
      </c>
      <c r="D1348" s="3" t="s">
        <v>2151</v>
      </c>
      <c r="E1348" s="3" t="s">
        <v>2152</v>
      </c>
      <c r="F1348" s="3" t="s">
        <v>2153</v>
      </c>
      <c r="G1348" s="3" t="s">
        <v>2137</v>
      </c>
      <c r="H1348" s="1">
        <v>5.430120009E9</v>
      </c>
      <c r="I1348" s="1">
        <v>1.0</v>
      </c>
      <c r="J1348" s="1" t="s">
        <v>19</v>
      </c>
      <c r="K1348" s="2" t="s">
        <v>2138</v>
      </c>
      <c r="L1348" s="4">
        <v>2020.0</v>
      </c>
      <c r="M1348" s="5">
        <v>127.12</v>
      </c>
      <c r="N1348" s="6" t="str">
        <f t="shared" si="1"/>
        <v>5430120009</v>
      </c>
      <c r="O1348" s="8">
        <v>8.536303E9</v>
      </c>
      <c r="P1348" s="8" t="str">
        <f t="shared" si="2"/>
        <v>РЕВЕРСИВНЫЙ СИЛОВОЙ БЛОК 32А, 24VDC С КЛЕММАМИ (ART.LU2B32BL), ПРЕДСТАВЛЯЕТ СОБОЙ 3-ПОЛЮСНЫЙ КОНТАКТОР (ПУСКАТЕЛЬ) СЕРИИ TESYS, РАБ. НАПРЯЖ. 24-690V, НА СИЛУ ТОКА 32A, С ВИНТОВЫМИ ЗАЖИМАМИ, ДЛЯ УПРАВЛЕНИЯ, КОММУТАЦИИ И ЗАЩИТЫ ЭЛ. ЦЕПИ 3-Х ФАЗНЫХ ЭЛЕКТРОДВИГАТЕЛЕЙ. ИСПОЛЬЗУЕТСЯ В СТАНКЕ ДЛЯ НАВИВКИ ЦИЛИНДРИЧЕСКИХ КАРКАСОВ ДЛЯ УПРАВЛЕНИЯ МОТОРОМ ПЕРЕМЕЩЕНИЯ СВАРОЧНОГО МЕХАНИЗМА ВВЕРХ-ВНИЗ.</v>
      </c>
    </row>
    <row r="1349" ht="15.75" customHeight="1">
      <c r="A1349" s="1">
        <v>5.430130016E9</v>
      </c>
      <c r="B1349" s="2">
        <v>8.5369001E9</v>
      </c>
      <c r="C1349" s="3" t="s">
        <v>2154</v>
      </c>
      <c r="D1349" s="3" t="s">
        <v>2155</v>
      </c>
      <c r="E1349" s="3" t="s">
        <v>2156</v>
      </c>
      <c r="F1349" s="3" t="s">
        <v>2136</v>
      </c>
      <c r="G1349" s="3" t="s">
        <v>2137</v>
      </c>
      <c r="H1349" s="1">
        <v>5.430130016E9</v>
      </c>
      <c r="I1349" s="1">
        <v>1.0</v>
      </c>
      <c r="J1349" s="1" t="s">
        <v>19</v>
      </c>
      <c r="K1349" s="2" t="s">
        <v>2138</v>
      </c>
      <c r="L1349" s="4">
        <v>2019.0</v>
      </c>
      <c r="M1349" s="5">
        <v>8.89</v>
      </c>
      <c r="N1349" s="6" t="str">
        <f t="shared" si="1"/>
        <v>5430130016</v>
      </c>
      <c r="O1349" s="8">
        <v>8.5369001E9</v>
      </c>
      <c r="P1349" s="8" t="str">
        <f t="shared" si="2"/>
        <v>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row>
    <row r="1350" ht="15.75" customHeight="1">
      <c r="A1350" s="1">
        <v>5.430130027E9</v>
      </c>
      <c r="B1350" s="2">
        <v>8.5369001E9</v>
      </c>
      <c r="C1350" s="3" t="s">
        <v>2157</v>
      </c>
      <c r="D1350" s="3" t="s">
        <v>2158</v>
      </c>
      <c r="E1350" s="3" t="s">
        <v>2159</v>
      </c>
      <c r="F1350" s="3" t="s">
        <v>2136</v>
      </c>
      <c r="G1350" s="3" t="s">
        <v>2137</v>
      </c>
      <c r="H1350" s="1">
        <v>5.430130027E9</v>
      </c>
      <c r="I1350" s="1">
        <v>1.0</v>
      </c>
      <c r="J1350" s="1" t="s">
        <v>19</v>
      </c>
      <c r="K1350" s="2" t="s">
        <v>2160</v>
      </c>
      <c r="L1350" s="4">
        <v>2019.0</v>
      </c>
      <c r="M1350" s="5">
        <v>6.79</v>
      </c>
      <c r="N1350" s="6" t="str">
        <f t="shared" si="1"/>
        <v>5430130027</v>
      </c>
      <c r="O1350" s="8">
        <v>8.5369001E9</v>
      </c>
      <c r="P1350" s="8" t="str">
        <f t="shared" si="2"/>
        <v>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v>
      </c>
    </row>
    <row r="1351" ht="15.75" customHeight="1">
      <c r="A1351" s="1">
        <v>5.430130037E9</v>
      </c>
      <c r="B1351" s="2">
        <v>8.5369001E9</v>
      </c>
      <c r="C1351" s="3" t="s">
        <v>2161</v>
      </c>
      <c r="D1351" s="3" t="s">
        <v>2162</v>
      </c>
      <c r="E1351" s="3" t="s">
        <v>2163</v>
      </c>
      <c r="F1351" s="3" t="s">
        <v>2136</v>
      </c>
      <c r="G1351" s="3" t="s">
        <v>2137</v>
      </c>
      <c r="H1351" s="1">
        <v>5.430130037E9</v>
      </c>
      <c r="I1351" s="1">
        <v>1.0</v>
      </c>
      <c r="J1351" s="1" t="s">
        <v>19</v>
      </c>
      <c r="K1351" s="2" t="s">
        <v>2138</v>
      </c>
      <c r="L1351" s="4">
        <v>2019.0</v>
      </c>
      <c r="M1351" s="5">
        <v>31.5</v>
      </c>
      <c r="N1351" s="6" t="str">
        <f t="shared" si="1"/>
        <v>5430130037</v>
      </c>
      <c r="O1351" s="8">
        <v>8.5369001E9</v>
      </c>
      <c r="P1351" s="8" t="str">
        <f t="shared" si="2"/>
        <v>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row>
    <row r="1352" ht="15.75" customHeight="1">
      <c r="A1352" s="1">
        <v>5.43021035E9</v>
      </c>
      <c r="B1352" s="2">
        <v>8.504318007E9</v>
      </c>
      <c r="C1352" s="3" t="s">
        <v>2164</v>
      </c>
      <c r="D1352" s="3" t="s">
        <v>2165</v>
      </c>
      <c r="E1352" s="3" t="s">
        <v>2166</v>
      </c>
      <c r="F1352" s="3" t="s">
        <v>2167</v>
      </c>
      <c r="G1352" s="3" t="s">
        <v>2167</v>
      </c>
      <c r="H1352" s="1">
        <v>5.43021035E9</v>
      </c>
      <c r="I1352" s="1">
        <v>1.0</v>
      </c>
      <c r="J1352" s="1" t="s">
        <v>19</v>
      </c>
      <c r="K1352" s="2" t="s">
        <v>2168</v>
      </c>
      <c r="L1352" s="4">
        <v>2019.0</v>
      </c>
      <c r="M1352" s="5">
        <v>55.79</v>
      </c>
      <c r="N1352" s="6" t="str">
        <f t="shared" si="1"/>
        <v>5430210350</v>
      </c>
      <c r="O1352" s="8">
        <v>8.504318007E9</v>
      </c>
      <c r="P1352" s="8" t="str">
        <f t="shared" si="2"/>
        <v>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v>
      </c>
    </row>
    <row r="1353" ht="15.75" customHeight="1">
      <c r="A1353" s="1">
        <v>5.430301017E9</v>
      </c>
      <c r="B1353" s="2">
        <v>8.536419E9</v>
      </c>
      <c r="C1353" s="3" t="s">
        <v>2169</v>
      </c>
      <c r="D1353" s="3" t="s">
        <v>2170</v>
      </c>
      <c r="E1353" s="3" t="s">
        <v>2171</v>
      </c>
      <c r="F1353" s="3" t="s">
        <v>2172</v>
      </c>
      <c r="G1353" s="3" t="s">
        <v>2173</v>
      </c>
      <c r="H1353" s="1">
        <v>5.430301017E9</v>
      </c>
      <c r="I1353" s="1">
        <v>2.0</v>
      </c>
      <c r="J1353" s="1" t="s">
        <v>19</v>
      </c>
      <c r="K1353" s="2" t="s">
        <v>1029</v>
      </c>
      <c r="L1353" s="4">
        <v>2019.0</v>
      </c>
      <c r="M1353" s="5">
        <v>5.04</v>
      </c>
      <c r="N1353" s="6" t="str">
        <f t="shared" si="1"/>
        <v>5430301017</v>
      </c>
      <c r="O1353" s="8">
        <v>8.536419E9</v>
      </c>
      <c r="P1353" s="8" t="str">
        <f t="shared" si="2"/>
        <v>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v>
      </c>
    </row>
    <row r="1354" ht="15.75" customHeight="1">
      <c r="A1354" s="1">
        <v>5.430304018E9</v>
      </c>
      <c r="B1354" s="2">
        <v>8.536419E9</v>
      </c>
      <c r="C1354" s="3" t="s">
        <v>2174</v>
      </c>
      <c r="D1354" s="3" t="s">
        <v>2175</v>
      </c>
      <c r="E1354" s="3"/>
      <c r="F1354" s="3"/>
      <c r="G1354" s="3"/>
      <c r="H1354" s="1">
        <v>5.430304018E9</v>
      </c>
      <c r="I1354" s="1">
        <v>2.0</v>
      </c>
      <c r="J1354" s="1" t="s">
        <v>19</v>
      </c>
      <c r="K1354" s="2" t="s">
        <v>20</v>
      </c>
      <c r="L1354" s="4">
        <v>2019.0</v>
      </c>
      <c r="M1354" s="5">
        <v>144.13</v>
      </c>
      <c r="N1354" s="6" t="str">
        <f t="shared" si="1"/>
        <v>5430304018</v>
      </c>
      <c r="O1354" s="8">
        <v>8.536419E9</v>
      </c>
      <c r="P1354" s="8" t="str">
        <f t="shared" si="2"/>
        <v/>
      </c>
    </row>
    <row r="1355" ht="15.75" customHeight="1">
      <c r="A1355" s="1">
        <v>5.430305007E9</v>
      </c>
      <c r="B1355" s="2">
        <v>8.53649E9</v>
      </c>
      <c r="C1355" s="3" t="s">
        <v>2176</v>
      </c>
      <c r="D1355" s="3" t="s">
        <v>2177</v>
      </c>
      <c r="E1355" s="3" t="s">
        <v>2178</v>
      </c>
      <c r="F1355" s="3" t="s">
        <v>2179</v>
      </c>
      <c r="G1355" s="3" t="s">
        <v>2179</v>
      </c>
      <c r="H1355" s="1">
        <v>5.430305007E9</v>
      </c>
      <c r="I1355" s="1">
        <v>1.0</v>
      </c>
      <c r="J1355" s="1" t="s">
        <v>19</v>
      </c>
      <c r="K1355" s="2" t="s">
        <v>20</v>
      </c>
      <c r="L1355" s="4">
        <v>2016.0</v>
      </c>
      <c r="M1355" s="5">
        <v>41.85</v>
      </c>
      <c r="N1355" s="6" t="str">
        <f t="shared" si="1"/>
        <v>5430305007</v>
      </c>
      <c r="O1355" s="8">
        <v>8.53649E9</v>
      </c>
      <c r="P1355" s="8" t="str">
        <f t="shared" si="2"/>
        <v>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v>
      </c>
    </row>
    <row r="1356" ht="15.75" customHeight="1">
      <c r="A1356" s="1">
        <v>5.430390008E9</v>
      </c>
      <c r="B1356" s="2">
        <v>8.5369001E9</v>
      </c>
      <c r="C1356" s="3" t="s">
        <v>2180</v>
      </c>
      <c r="D1356" s="3" t="s">
        <v>2181</v>
      </c>
      <c r="E1356" s="3" t="s">
        <v>2182</v>
      </c>
      <c r="F1356" s="3" t="s">
        <v>2172</v>
      </c>
      <c r="G1356" s="3" t="s">
        <v>2173</v>
      </c>
      <c r="H1356" s="1">
        <v>5.430390008E9</v>
      </c>
      <c r="I1356" s="1">
        <v>2.0</v>
      </c>
      <c r="J1356" s="1" t="s">
        <v>19</v>
      </c>
      <c r="K1356" s="2" t="s">
        <v>2183</v>
      </c>
      <c r="L1356" s="4">
        <v>2019.0</v>
      </c>
      <c r="M1356" s="5">
        <v>6.16</v>
      </c>
      <c r="N1356" s="6" t="str">
        <f t="shared" si="1"/>
        <v>5430390008</v>
      </c>
      <c r="O1356" s="8">
        <v>8.5369001E9</v>
      </c>
      <c r="P1356" s="8" t="str">
        <f t="shared" si="2"/>
        <v>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v>
      </c>
    </row>
    <row r="1357" ht="15.75" customHeight="1">
      <c r="A1357" s="1">
        <v>5.430410014E9</v>
      </c>
      <c r="B1357" s="2">
        <v>8.538909909E9</v>
      </c>
      <c r="C1357" s="3" t="s">
        <v>2184</v>
      </c>
      <c r="D1357" s="3" t="s">
        <v>2185</v>
      </c>
      <c r="E1357" s="3" t="s">
        <v>2186</v>
      </c>
      <c r="F1357" s="3" t="s">
        <v>2136</v>
      </c>
      <c r="G1357" s="3" t="s">
        <v>2137</v>
      </c>
      <c r="H1357" s="1">
        <v>5.430410014E9</v>
      </c>
      <c r="I1357" s="1">
        <v>1.0</v>
      </c>
      <c r="J1357" s="1" t="s">
        <v>19</v>
      </c>
      <c r="K1357" s="2" t="s">
        <v>2138</v>
      </c>
      <c r="L1357" s="4">
        <v>2019.0</v>
      </c>
      <c r="M1357" s="5">
        <v>4.69</v>
      </c>
      <c r="N1357" s="6" t="str">
        <f t="shared" si="1"/>
        <v>5430410014</v>
      </c>
      <c r="O1357" s="8">
        <v>8.538909909E9</v>
      </c>
      <c r="P1357" s="8" t="str">
        <f t="shared" si="2"/>
        <v>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58" ht="15.75" customHeight="1">
      <c r="A1358" s="1">
        <v>5.430410014E9</v>
      </c>
      <c r="B1358" s="2">
        <v>8.538909909E9</v>
      </c>
      <c r="C1358" s="3" t="s">
        <v>2184</v>
      </c>
      <c r="D1358" s="3" t="s">
        <v>2185</v>
      </c>
      <c r="E1358" s="3" t="s">
        <v>2187</v>
      </c>
      <c r="F1358" s="3" t="s">
        <v>2136</v>
      </c>
      <c r="G1358" s="3" t="s">
        <v>2137</v>
      </c>
      <c r="H1358" s="1">
        <v>5.430410014E9</v>
      </c>
      <c r="I1358" s="1">
        <v>2.0</v>
      </c>
      <c r="J1358" s="1" t="s">
        <v>19</v>
      </c>
      <c r="K1358" s="2" t="s">
        <v>2138</v>
      </c>
      <c r="L1358" s="4">
        <v>2020.0</v>
      </c>
      <c r="M1358" s="5">
        <v>4.9</v>
      </c>
      <c r="N1358" s="6" t="str">
        <f t="shared" si="1"/>
        <v>5430410014</v>
      </c>
      <c r="O1358" s="8">
        <v>8.538909909E9</v>
      </c>
      <c r="P1358" s="8" t="str">
        <f t="shared" si="2"/>
        <v>КНОПКА ЧЕРНАЯ D.22 ZB4-BA2-ГОЛОВКА КНОПОЧНОГО ВЫКЛЮЧАТЕЛЯ СЕРИИ ZB4, МАТЕРИАЛ КОРПУСА ХРОМИРОВАННАЯ СТАЛЬ, МАТЕРИАЛ ГОЛОВКИ ПВХ, МОНТАЖНЫЙ ДИАМЕТР.22ММ-</v>
      </c>
    </row>
    <row r="1359" ht="15.75" customHeight="1">
      <c r="A1359" s="1">
        <v>5.430410015E9</v>
      </c>
      <c r="B1359" s="2">
        <v>8.538909909E9</v>
      </c>
      <c r="C1359" s="3" t="s">
        <v>2188</v>
      </c>
      <c r="D1359" s="3" t="s">
        <v>2189</v>
      </c>
      <c r="E1359" s="3" t="s">
        <v>2190</v>
      </c>
      <c r="F1359" s="3" t="s">
        <v>2136</v>
      </c>
      <c r="G1359" s="3" t="s">
        <v>2137</v>
      </c>
      <c r="H1359" s="1">
        <v>5.430410015E9</v>
      </c>
      <c r="I1359" s="1">
        <v>1.0</v>
      </c>
      <c r="J1359" s="1" t="s">
        <v>19</v>
      </c>
      <c r="K1359" s="2" t="s">
        <v>2138</v>
      </c>
      <c r="L1359" s="4">
        <v>2019.0</v>
      </c>
      <c r="M1359" s="5">
        <v>4.76</v>
      </c>
      <c r="N1359" s="6" t="str">
        <f t="shared" si="1"/>
        <v>5430410015</v>
      </c>
      <c r="O1359" s="8">
        <v>8.538909909E9</v>
      </c>
      <c r="P1359" s="8" t="str">
        <f t="shared" si="2"/>
        <v>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0" ht="15.75" customHeight="1">
      <c r="A1360" s="1">
        <v>5.430410016E9</v>
      </c>
      <c r="B1360" s="2">
        <v>8.538909909E9</v>
      </c>
      <c r="C1360" s="3" t="s">
        <v>2191</v>
      </c>
      <c r="D1360" s="3" t="s">
        <v>2192</v>
      </c>
      <c r="E1360" s="3" t="s">
        <v>2193</v>
      </c>
      <c r="F1360" s="3" t="s">
        <v>2136</v>
      </c>
      <c r="G1360" s="3" t="s">
        <v>2137</v>
      </c>
      <c r="H1360" s="1">
        <v>5.430410016E9</v>
      </c>
      <c r="I1360" s="1">
        <v>1.0</v>
      </c>
      <c r="J1360" s="1" t="s">
        <v>19</v>
      </c>
      <c r="K1360" s="2" t="s">
        <v>2138</v>
      </c>
      <c r="L1360" s="4">
        <v>2019.0</v>
      </c>
      <c r="M1360" s="5">
        <v>4.55</v>
      </c>
      <c r="N1360" s="6" t="str">
        <f t="shared" si="1"/>
        <v>5430410016</v>
      </c>
      <c r="O1360" s="8">
        <v>8.538909909E9</v>
      </c>
      <c r="P1360" s="8" t="str">
        <f t="shared" si="2"/>
        <v>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v>
      </c>
    </row>
    <row r="1361" ht="15.75" customHeight="1">
      <c r="A1361" s="1">
        <v>5.430410026E9</v>
      </c>
      <c r="B1361" s="2">
        <v>8.538909909E9</v>
      </c>
      <c r="C1361" s="3" t="s">
        <v>2194</v>
      </c>
      <c r="D1361" s="3" t="s">
        <v>2195</v>
      </c>
      <c r="E1361" s="3" t="s">
        <v>2196</v>
      </c>
      <c r="F1361" s="3" t="s">
        <v>2136</v>
      </c>
      <c r="G1361" s="3" t="s">
        <v>2137</v>
      </c>
      <c r="H1361" s="1">
        <v>5.430410026E9</v>
      </c>
      <c r="I1361" s="1">
        <v>1.0</v>
      </c>
      <c r="J1361" s="1" t="s">
        <v>19</v>
      </c>
      <c r="K1361" s="2" t="s">
        <v>2138</v>
      </c>
      <c r="L1361" s="4">
        <v>2019.0</v>
      </c>
      <c r="M1361" s="5">
        <v>32.83</v>
      </c>
      <c r="N1361" s="6" t="str">
        <f t="shared" si="1"/>
        <v>5430410026</v>
      </c>
      <c r="O1361" s="8">
        <v>8.538909909E9</v>
      </c>
      <c r="P1361" s="8" t="str">
        <f t="shared" si="2"/>
        <v>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2" ht="15.75" customHeight="1">
      <c r="A1362" s="1">
        <v>5.430410026E9</v>
      </c>
      <c r="B1362" s="2">
        <v>8.538909909E9</v>
      </c>
      <c r="C1362" s="3" t="s">
        <v>2194</v>
      </c>
      <c r="D1362" s="3" t="s">
        <v>2195</v>
      </c>
      <c r="E1362" s="3" t="s">
        <v>2197</v>
      </c>
      <c r="F1362" s="3" t="s">
        <v>2136</v>
      </c>
      <c r="G1362" s="3" t="s">
        <v>2137</v>
      </c>
      <c r="H1362" s="1">
        <v>5.430410026E9</v>
      </c>
      <c r="I1362" s="1">
        <v>2.0</v>
      </c>
      <c r="J1362" s="1" t="s">
        <v>19</v>
      </c>
      <c r="K1362" s="2" t="s">
        <v>2138</v>
      </c>
      <c r="L1362" s="4">
        <v>2020.0</v>
      </c>
      <c r="M1362" s="5">
        <v>33.04</v>
      </c>
      <c r="N1362" s="6" t="str">
        <f t="shared" si="1"/>
        <v>5430410026</v>
      </c>
      <c r="O1362" s="8">
        <v>8.538909909E9</v>
      </c>
      <c r="P1362" s="8" t="str">
        <f t="shared" si="2"/>
        <v>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3" ht="15.75" customHeight="1">
      <c r="A1363" s="1">
        <v>5.430410103E9</v>
      </c>
      <c r="B1363" s="2">
        <v>8.536501109E9</v>
      </c>
      <c r="C1363" s="3" t="s">
        <v>2198</v>
      </c>
      <c r="D1363" s="3" t="s">
        <v>2199</v>
      </c>
      <c r="E1363" s="3" t="s">
        <v>2200</v>
      </c>
      <c r="F1363" s="3" t="s">
        <v>2136</v>
      </c>
      <c r="G1363" s="3" t="s">
        <v>2137</v>
      </c>
      <c r="H1363" s="1">
        <v>5.430410103E9</v>
      </c>
      <c r="I1363" s="1">
        <v>1.0</v>
      </c>
      <c r="J1363" s="1" t="s">
        <v>19</v>
      </c>
      <c r="K1363" s="2" t="s">
        <v>2138</v>
      </c>
      <c r="L1363" s="4">
        <v>2019.0</v>
      </c>
      <c r="M1363" s="5">
        <v>16.8</v>
      </c>
      <c r="N1363" s="6" t="str">
        <f t="shared" si="1"/>
        <v>5430410103</v>
      </c>
      <c r="O1363" s="8">
        <v>8.536501109E9</v>
      </c>
      <c r="P1363" s="8" t="str">
        <f t="shared" si="2"/>
        <v> КРАСНАЯ КНОПКА ГРИБ.(ART.ZB4-BS844) 24VDC -КНОПОЧНЫЙ ВЫКЛЮЧАТЕЛЬ АВАРИЙНОЙ ОСТАНОВКИ СТАНКА, НАПРЯЖ.24В,</v>
      </c>
    </row>
    <row r="1364" ht="15.75" customHeight="1">
      <c r="A1364" s="1">
        <v>5.430410306E9</v>
      </c>
      <c r="B1364" s="2">
        <v>8.538909909E9</v>
      </c>
      <c r="C1364" s="3" t="s">
        <v>2201</v>
      </c>
      <c r="D1364" s="3" t="s">
        <v>2202</v>
      </c>
      <c r="E1364" s="3" t="s">
        <v>2203</v>
      </c>
      <c r="F1364" s="3" t="s">
        <v>2136</v>
      </c>
      <c r="G1364" s="3" t="s">
        <v>2137</v>
      </c>
      <c r="H1364" s="1">
        <v>5.430410306E9</v>
      </c>
      <c r="I1364" s="1">
        <v>1.0</v>
      </c>
      <c r="J1364" s="1" t="s">
        <v>19</v>
      </c>
      <c r="K1364" s="2" t="s">
        <v>2138</v>
      </c>
      <c r="L1364" s="4">
        <v>2019.0</v>
      </c>
      <c r="M1364" s="5">
        <v>7.42</v>
      </c>
      <c r="N1364" s="6" t="str">
        <f t="shared" si="1"/>
        <v>5430410306</v>
      </c>
      <c r="O1364" s="8">
        <v>8.538909909E9</v>
      </c>
      <c r="P1364" s="8" t="str">
        <f t="shared" si="2"/>
        <v>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5" ht="15.75" customHeight="1">
      <c r="A1365" s="1">
        <v>5.430410713E9</v>
      </c>
      <c r="B1365" s="2">
        <v>8.536501907E9</v>
      </c>
      <c r="C1365" s="3" t="s">
        <v>2204</v>
      </c>
      <c r="D1365" s="3" t="s">
        <v>2205</v>
      </c>
      <c r="E1365" s="3" t="s">
        <v>2206</v>
      </c>
      <c r="F1365" s="3" t="s">
        <v>2207</v>
      </c>
      <c r="G1365" s="3" t="s">
        <v>2208</v>
      </c>
      <c r="H1365" s="1">
        <v>5.430410713E9</v>
      </c>
      <c r="I1365" s="1">
        <v>1.0</v>
      </c>
      <c r="J1365" s="1" t="s">
        <v>19</v>
      </c>
      <c r="K1365" s="2" t="s">
        <v>2091</v>
      </c>
      <c r="L1365" s="4">
        <v>2019.0</v>
      </c>
      <c r="M1365" s="5">
        <v>288.75</v>
      </c>
      <c r="N1365" s="6" t="str">
        <f t="shared" si="1"/>
        <v>5430410713</v>
      </c>
      <c r="O1365" s="8">
        <v>8.536501907E9</v>
      </c>
      <c r="P1365" s="8" t="str">
        <f t="shared" si="2"/>
        <v>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v>
      </c>
    </row>
    <row r="1366" ht="15.75" customHeight="1">
      <c r="A1366" s="1">
        <v>5.430411012E9</v>
      </c>
      <c r="B1366" s="2">
        <v>8.538909909E9</v>
      </c>
      <c r="C1366" s="3" t="s">
        <v>2209</v>
      </c>
      <c r="D1366" s="3" t="s">
        <v>2210</v>
      </c>
      <c r="E1366" s="3" t="s">
        <v>2211</v>
      </c>
      <c r="F1366" s="3" t="s">
        <v>2136</v>
      </c>
      <c r="G1366" s="3" t="s">
        <v>2137</v>
      </c>
      <c r="H1366" s="1">
        <v>5.430411012E9</v>
      </c>
      <c r="I1366" s="1">
        <v>1.0</v>
      </c>
      <c r="J1366" s="1" t="s">
        <v>19</v>
      </c>
      <c r="K1366" s="2" t="s">
        <v>2138</v>
      </c>
      <c r="L1366" s="4">
        <v>2019.0</v>
      </c>
      <c r="M1366" s="5">
        <v>11.97</v>
      </c>
      <c r="N1366" s="6" t="str">
        <f t="shared" si="1"/>
        <v>5430411012</v>
      </c>
      <c r="O1366" s="8">
        <v>8.538909909E9</v>
      </c>
      <c r="P1366" s="8" t="str">
        <f t="shared" si="2"/>
        <v>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v>
      </c>
    </row>
    <row r="1367" ht="15.75" customHeight="1">
      <c r="A1367" s="1">
        <v>5.430411013E9</v>
      </c>
      <c r="B1367" s="2">
        <v>8.538909909E9</v>
      </c>
      <c r="C1367" s="3" t="s">
        <v>2212</v>
      </c>
      <c r="D1367" s="3" t="s">
        <v>2213</v>
      </c>
      <c r="E1367" s="3" t="s">
        <v>2214</v>
      </c>
      <c r="F1367" s="3" t="s">
        <v>2136</v>
      </c>
      <c r="G1367" s="3" t="s">
        <v>2137</v>
      </c>
      <c r="H1367" s="1">
        <v>5.430411013E9</v>
      </c>
      <c r="I1367" s="1">
        <v>2.0</v>
      </c>
      <c r="J1367" s="1" t="s">
        <v>19</v>
      </c>
      <c r="K1367" s="2" t="s">
        <v>2138</v>
      </c>
      <c r="L1367" s="4">
        <v>2019.0</v>
      </c>
      <c r="M1367" s="5">
        <v>10.85</v>
      </c>
      <c r="N1367" s="6" t="str">
        <f t="shared" si="1"/>
        <v>5430411013</v>
      </c>
      <c r="O1367" s="8" t="s">
        <v>2215</v>
      </c>
      <c r="P1367" s="8" t="str">
        <f t="shared" si="2"/>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8" ht="15.75" customHeight="1">
      <c r="A1368" s="1">
        <v>5.430411016E9</v>
      </c>
      <c r="B1368" s="2">
        <v>8.538909909E9</v>
      </c>
      <c r="C1368" s="3" t="s">
        <v>2216</v>
      </c>
      <c r="D1368" s="3" t="s">
        <v>2217</v>
      </c>
      <c r="E1368" s="3" t="s">
        <v>2218</v>
      </c>
      <c r="F1368" s="3" t="s">
        <v>2136</v>
      </c>
      <c r="G1368" s="3" t="s">
        <v>2137</v>
      </c>
      <c r="H1368" s="1">
        <v>5.430411016E9</v>
      </c>
      <c r="I1368" s="1">
        <v>1.0</v>
      </c>
      <c r="J1368" s="1" t="s">
        <v>19</v>
      </c>
      <c r="K1368" s="2" t="s">
        <v>2138</v>
      </c>
      <c r="L1368" s="4">
        <v>2019.0</v>
      </c>
      <c r="M1368" s="5">
        <v>8.89</v>
      </c>
      <c r="N1368" s="6" t="str">
        <f t="shared" si="1"/>
        <v>5430411016</v>
      </c>
      <c r="O1368" s="8">
        <v>8.538909909E9</v>
      </c>
      <c r="P1368" s="8" t="str">
        <f t="shared" si="2"/>
        <v>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9" ht="15.75" customHeight="1">
      <c r="A1369" s="1">
        <v>5.430411017E9</v>
      </c>
      <c r="B1369" s="2">
        <v>8.538909909E9</v>
      </c>
      <c r="C1369" s="3" t="s">
        <v>2219</v>
      </c>
      <c r="D1369" s="3" t="s">
        <v>2220</v>
      </c>
      <c r="E1369" s="3" t="s">
        <v>2221</v>
      </c>
      <c r="F1369" s="3" t="s">
        <v>2136</v>
      </c>
      <c r="G1369" s="3" t="s">
        <v>2137</v>
      </c>
      <c r="H1369" s="1">
        <v>5.430411017E9</v>
      </c>
      <c r="I1369" s="1">
        <v>1.0</v>
      </c>
      <c r="J1369" s="1" t="s">
        <v>19</v>
      </c>
      <c r="K1369" s="2" t="s">
        <v>2138</v>
      </c>
      <c r="L1369" s="4">
        <v>2019.0</v>
      </c>
      <c r="M1369" s="5">
        <v>9.17</v>
      </c>
      <c r="N1369" s="6" t="str">
        <f t="shared" si="1"/>
        <v>5430411017</v>
      </c>
      <c r="O1369" s="8">
        <v>8.538909909E9</v>
      </c>
      <c r="P1369" s="8" t="str">
        <f t="shared" si="2"/>
        <v>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70" ht="15.75" customHeight="1">
      <c r="A1370" s="1">
        <v>5.430411018E9</v>
      </c>
      <c r="B1370" s="2">
        <v>8.538909909E9</v>
      </c>
      <c r="C1370" s="3" t="s">
        <v>2222</v>
      </c>
      <c r="D1370" s="3" t="s">
        <v>2223</v>
      </c>
      <c r="E1370" s="3" t="s">
        <v>2224</v>
      </c>
      <c r="F1370" s="3" t="s">
        <v>2136</v>
      </c>
      <c r="G1370" s="3" t="s">
        <v>2137</v>
      </c>
      <c r="H1370" s="1">
        <v>5.430411018E9</v>
      </c>
      <c r="I1370" s="1">
        <v>1.0</v>
      </c>
      <c r="J1370" s="1" t="s">
        <v>19</v>
      </c>
      <c r="K1370" s="2" t="s">
        <v>2138</v>
      </c>
      <c r="L1370" s="4">
        <v>2019.0</v>
      </c>
      <c r="M1370" s="5">
        <v>10.92</v>
      </c>
      <c r="N1370" s="6" t="str">
        <f t="shared" si="1"/>
        <v>5430411018</v>
      </c>
      <c r="O1370" s="8">
        <v>8.538909909E9</v>
      </c>
      <c r="P1370" s="8" t="str">
        <f t="shared" si="2"/>
        <v>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71" ht="15.75" customHeight="1">
      <c r="A1371" s="1">
        <v>5.430411056E9</v>
      </c>
      <c r="B1371" s="2">
        <v>8.536501509E9</v>
      </c>
      <c r="C1371" s="3" t="s">
        <v>2225</v>
      </c>
      <c r="D1371" s="3" t="s">
        <v>2226</v>
      </c>
      <c r="E1371" s="3" t="s">
        <v>2227</v>
      </c>
      <c r="F1371" s="3" t="s">
        <v>2136</v>
      </c>
      <c r="G1371" s="3" t="s">
        <v>2137</v>
      </c>
      <c r="H1371" s="1">
        <v>5.430411056E9</v>
      </c>
      <c r="I1371" s="1">
        <v>2.0</v>
      </c>
      <c r="J1371" s="1" t="s">
        <v>19</v>
      </c>
      <c r="K1371" s="2" t="s">
        <v>2138</v>
      </c>
      <c r="L1371" s="4">
        <v>2020.0</v>
      </c>
      <c r="M1371" s="5">
        <v>20.09</v>
      </c>
      <c r="N1371" s="6" t="str">
        <f t="shared" si="1"/>
        <v>5430411056</v>
      </c>
      <c r="O1371" s="8">
        <v>8.536501509E9</v>
      </c>
      <c r="P1371" s="8" t="str">
        <f t="shared" si="2"/>
        <v>ПЕРЕКЛЮЧАТЕЛЬ ПЛАСТИКОВЫЙ, СЛУЖИТ ДЛЯ ВЫБОРА И ВКЛЮЧЕНИЯ ПОДАЧИ И ОБРАТНОГО ХОДА. ИМЕЕЕТ ТРИ РАБОЧИХ ПОЛОЖЕНИЯ. ЦЕНТРАЛЬНОЕ - ПОДАЧА СИГНАЛА НЕ ПРОИСХОДИТ, ПРАВОЕ - ПРОИСХОДИТ ПОДАЧА, ЛЕВОЕ - ПРОИСХОДИТ ВОЗВРАТ. МАТЕРИАЛ ПЛАСТИК.ИСПОЛЬЗУЕТСЯ НА КОНСОЛИ УПРАВЛЕНИЯ. МОНТАЖНЫЙ ДИАМЕТР 22ММ. ART.ZB4-BD5. НАПРЯЖЕНИЕ 24В. ЯВЛЯЕТСЯ ЧАСТЬЮ СТАНКА CM PRO 1600</v>
      </c>
    </row>
    <row r="1372" ht="15.75" customHeight="1">
      <c r="A1372" s="1">
        <v>5.430411103E9</v>
      </c>
      <c r="B1372" s="2">
        <v>8.538909909E9</v>
      </c>
      <c r="C1372" s="3" t="s">
        <v>2228</v>
      </c>
      <c r="D1372" s="3" t="s">
        <v>2229</v>
      </c>
      <c r="E1372" s="3" t="s">
        <v>2230</v>
      </c>
      <c r="F1372" s="3" t="s">
        <v>2136</v>
      </c>
      <c r="G1372" s="3" t="s">
        <v>2137</v>
      </c>
      <c r="H1372" s="1">
        <v>5.430411103E9</v>
      </c>
      <c r="I1372" s="1">
        <v>1.0</v>
      </c>
      <c r="J1372" s="1" t="s">
        <v>19</v>
      </c>
      <c r="K1372" s="2" t="s">
        <v>2138</v>
      </c>
      <c r="L1372" s="4">
        <v>2019.0</v>
      </c>
      <c r="M1372" s="5">
        <v>22.61</v>
      </c>
      <c r="N1372" s="6" t="str">
        <f t="shared" si="1"/>
        <v>5430411103</v>
      </c>
      <c r="O1372" s="8">
        <v>8.538909909E9</v>
      </c>
      <c r="P1372" s="8" t="str">
        <f t="shared" si="2"/>
        <v>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v>
      </c>
    </row>
    <row r="1373" ht="15.75" customHeight="1">
      <c r="A1373" s="1">
        <v>5.430411104E9</v>
      </c>
      <c r="B1373" s="2">
        <v>8.538909909E9</v>
      </c>
      <c r="C1373" s="3" t="s">
        <v>2231</v>
      </c>
      <c r="D1373" s="3" t="s">
        <v>2232</v>
      </c>
      <c r="E1373" s="3" t="s">
        <v>2233</v>
      </c>
      <c r="F1373" s="3" t="s">
        <v>2136</v>
      </c>
      <c r="G1373" s="3" t="s">
        <v>2137</v>
      </c>
      <c r="H1373" s="1">
        <v>5.430411104E9</v>
      </c>
      <c r="I1373" s="1">
        <v>1.0</v>
      </c>
      <c r="J1373" s="1" t="s">
        <v>19</v>
      </c>
      <c r="K1373" s="2" t="s">
        <v>2138</v>
      </c>
      <c r="L1373" s="4">
        <v>2019.0</v>
      </c>
      <c r="M1373" s="5">
        <v>19.74</v>
      </c>
      <c r="N1373" s="6" t="str">
        <f t="shared" si="1"/>
        <v>5430411104</v>
      </c>
      <c r="O1373" s="8">
        <v>8.538909909E9</v>
      </c>
      <c r="P1373" s="8" t="str">
        <f t="shared" si="2"/>
        <v>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v>
      </c>
    </row>
    <row r="1374" ht="15.75" customHeight="1">
      <c r="A1374" s="1">
        <v>5.430416006E9</v>
      </c>
      <c r="B1374" s="2">
        <v>8.5369001E9</v>
      </c>
      <c r="C1374" s="3" t="s">
        <v>2234</v>
      </c>
      <c r="D1374" s="3" t="s">
        <v>2235</v>
      </c>
      <c r="E1374" s="3" t="s">
        <v>2236</v>
      </c>
      <c r="F1374" s="3" t="s">
        <v>2136</v>
      </c>
      <c r="G1374" s="3" t="s">
        <v>2137</v>
      </c>
      <c r="H1374" s="1">
        <v>5.430416006E9</v>
      </c>
      <c r="I1374" s="1">
        <v>1.0</v>
      </c>
      <c r="J1374" s="1" t="s">
        <v>19</v>
      </c>
      <c r="K1374" s="2" t="s">
        <v>2138</v>
      </c>
      <c r="L1374" s="4">
        <v>2019.0</v>
      </c>
      <c r="M1374" s="5">
        <v>5.67</v>
      </c>
      <c r="N1374" s="6" t="str">
        <f t="shared" si="1"/>
        <v>5430416006</v>
      </c>
      <c r="O1374" s="8">
        <v>8.5369001E9</v>
      </c>
      <c r="P1374" s="8" t="str">
        <f t="shared" si="2"/>
        <v>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v>
      </c>
    </row>
    <row r="1375" ht="15.75" customHeight="1">
      <c r="A1375" s="1">
        <v>5.430420025E9</v>
      </c>
      <c r="B1375" s="2">
        <v>8.46694E9</v>
      </c>
      <c r="C1375" s="3" t="s">
        <v>2237</v>
      </c>
      <c r="D1375" s="3" t="s">
        <v>2238</v>
      </c>
      <c r="E1375" s="3" t="s">
        <v>2239</v>
      </c>
      <c r="F1375" s="3" t="s">
        <v>2179</v>
      </c>
      <c r="G1375" s="3" t="s">
        <v>2179</v>
      </c>
      <c r="H1375" s="1">
        <v>5.430420025E9</v>
      </c>
      <c r="I1375" s="1">
        <v>1.0</v>
      </c>
      <c r="J1375" s="1" t="s">
        <v>19</v>
      </c>
      <c r="K1375" s="2"/>
      <c r="L1375" s="4">
        <v>2016.0</v>
      </c>
      <c r="M1375" s="5">
        <v>91.88</v>
      </c>
      <c r="N1375" s="6" t="str">
        <f t="shared" si="1"/>
        <v>5430420025</v>
      </c>
      <c r="O1375" s="8">
        <v>8.46694E9</v>
      </c>
      <c r="P1375" s="8" t="str">
        <f t="shared" si="2"/>
        <v>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v>
      </c>
    </row>
    <row r="1376" ht="15.75" customHeight="1">
      <c r="A1376" s="1">
        <v>5.430442027E9</v>
      </c>
      <c r="B1376" s="2">
        <v>8.536301E9</v>
      </c>
      <c r="C1376" s="3" t="s">
        <v>2240</v>
      </c>
      <c r="D1376" s="3" t="s">
        <v>2241</v>
      </c>
      <c r="E1376" s="3" t="s">
        <v>2242</v>
      </c>
      <c r="F1376" s="3" t="s">
        <v>2136</v>
      </c>
      <c r="G1376" s="3" t="s">
        <v>2137</v>
      </c>
      <c r="H1376" s="1">
        <v>5.430442027E9</v>
      </c>
      <c r="I1376" s="1">
        <v>1.0</v>
      </c>
      <c r="J1376" s="1" t="s">
        <v>19</v>
      </c>
      <c r="K1376" s="2" t="s">
        <v>20</v>
      </c>
      <c r="L1376" s="4">
        <v>2019.0</v>
      </c>
      <c r="M1376" s="5">
        <v>67.27</v>
      </c>
      <c r="N1376" s="6" t="str">
        <f t="shared" si="1"/>
        <v>5430442027</v>
      </c>
      <c r="O1376" s="8" t="s">
        <v>2243</v>
      </c>
      <c r="P1376" s="8" t="str">
        <f t="shared" si="2"/>
        <v>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v>
      </c>
    </row>
    <row r="1377" ht="15.75" customHeight="1">
      <c r="A1377" s="1">
        <v>5.430442028E9</v>
      </c>
      <c r="B1377" s="2">
        <v>8.536301E9</v>
      </c>
      <c r="C1377" s="3" t="s">
        <v>2244</v>
      </c>
      <c r="D1377" s="3" t="s">
        <v>2245</v>
      </c>
      <c r="E1377" s="3" t="s">
        <v>2246</v>
      </c>
      <c r="F1377" s="3" t="s">
        <v>2136</v>
      </c>
      <c r="G1377" s="3" t="s">
        <v>2137</v>
      </c>
      <c r="H1377" s="1">
        <v>5.430442028E9</v>
      </c>
      <c r="I1377" s="1">
        <v>1.0</v>
      </c>
      <c r="J1377" s="1" t="s">
        <v>19</v>
      </c>
      <c r="K1377" s="2" t="s">
        <v>2138</v>
      </c>
      <c r="L1377" s="4">
        <v>2019.0</v>
      </c>
      <c r="M1377" s="5">
        <v>65.03</v>
      </c>
      <c r="N1377" s="6" t="str">
        <f t="shared" si="1"/>
        <v>5430442028</v>
      </c>
      <c r="O1377" s="8">
        <v>8.536301E9</v>
      </c>
      <c r="P1377" s="8" t="str">
        <f t="shared" si="2"/>
        <v>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v>
      </c>
    </row>
    <row r="1378" ht="15.75" customHeight="1">
      <c r="A1378" s="1">
        <v>5.430442028E9</v>
      </c>
      <c r="B1378" s="2">
        <v>8.536301E9</v>
      </c>
      <c r="C1378" s="3" t="s">
        <v>2244</v>
      </c>
      <c r="D1378" s="3" t="s">
        <v>2245</v>
      </c>
      <c r="E1378" s="3" t="s">
        <v>2247</v>
      </c>
      <c r="F1378" s="3" t="s">
        <v>2153</v>
      </c>
      <c r="G1378" s="3" t="s">
        <v>2137</v>
      </c>
      <c r="H1378" s="1">
        <v>5.430442028E9</v>
      </c>
      <c r="I1378" s="1">
        <v>1.0</v>
      </c>
      <c r="J1378" s="1" t="s">
        <v>19</v>
      </c>
      <c r="K1378" s="2" t="s">
        <v>2138</v>
      </c>
      <c r="L1378" s="4">
        <v>2020.0</v>
      </c>
      <c r="M1378" s="5">
        <v>70.49</v>
      </c>
      <c r="N1378" s="6" t="str">
        <f t="shared" si="1"/>
        <v>5430442028</v>
      </c>
      <c r="O1378" s="8">
        <v>8.536301E9</v>
      </c>
      <c r="P1378" s="8" t="str">
        <f t="shared" si="2"/>
        <v>МАГНИТНЫЙ КОНЦЕВОЙ ВЫКЛЮЧАТЕЛЬ 0.35-1.4A 24VDC (ART.LUCA1XBL)-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v>
      </c>
    </row>
    <row r="1379" ht="15.75" customHeight="1">
      <c r="A1379" s="1">
        <v>5.430443003E9</v>
      </c>
      <c r="B1379" s="2">
        <v>8.536301E9</v>
      </c>
      <c r="C1379" s="3" t="s">
        <v>2248</v>
      </c>
      <c r="D1379" s="3" t="s">
        <v>2249</v>
      </c>
      <c r="E1379" s="3" t="s">
        <v>2250</v>
      </c>
      <c r="F1379" s="3" t="s">
        <v>2136</v>
      </c>
      <c r="G1379" s="3" t="s">
        <v>2137</v>
      </c>
      <c r="H1379" s="1">
        <v>5.430443003E9</v>
      </c>
      <c r="I1379" s="1">
        <v>1.0</v>
      </c>
      <c r="J1379" s="1" t="s">
        <v>19</v>
      </c>
      <c r="K1379" s="2" t="s">
        <v>2138</v>
      </c>
      <c r="L1379" s="4">
        <v>2019.0</v>
      </c>
      <c r="M1379" s="5">
        <v>79.87</v>
      </c>
      <c r="N1379" s="6" t="str">
        <f t="shared" si="1"/>
        <v>5430443003</v>
      </c>
      <c r="O1379" s="8">
        <v>8.536301E9</v>
      </c>
      <c r="P1379" s="8" t="str">
        <f t="shared" si="2"/>
        <v>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v>
      </c>
    </row>
    <row r="1380" ht="15.75" customHeight="1">
      <c r="A1380" s="1">
        <v>5.430460005E9</v>
      </c>
      <c r="B1380" s="2">
        <v>3.926909709E9</v>
      </c>
      <c r="C1380" s="3" t="s">
        <v>2251</v>
      </c>
      <c r="D1380" s="3" t="s">
        <v>2252</v>
      </c>
      <c r="E1380" s="3" t="s">
        <v>2253</v>
      </c>
      <c r="F1380" s="3" t="s">
        <v>2254</v>
      </c>
      <c r="G1380" s="3" t="s">
        <v>2255</v>
      </c>
      <c r="H1380" s="1">
        <v>5.430460005E9</v>
      </c>
      <c r="I1380" s="1">
        <v>1.0</v>
      </c>
      <c r="J1380" s="1" t="s">
        <v>19</v>
      </c>
      <c r="K1380" s="2" t="s">
        <v>20</v>
      </c>
      <c r="L1380" s="4">
        <v>2018.0</v>
      </c>
      <c r="M1380" s="5">
        <v>25.77</v>
      </c>
      <c r="N1380" s="6" t="str">
        <f t="shared" si="1"/>
        <v>5430460005</v>
      </c>
      <c r="O1380" s="8">
        <v>3.926909709E9</v>
      </c>
      <c r="P1380" s="8" t="str">
        <f t="shared" si="2"/>
        <v>ПЛАСТИКОВЫЙ ВНЕШНИЙ БЛОК
ДЛЯ КНОПОК ВСПОМОГАТЕЛЬНЫХ
ОПЕРАЦИЙ ГИБОЧНОГО СТАНКА
FORMULA 14. НЕ СОДЕРЖИТ
ЭЛЕКТРИЧЕСКИХ ЭЛЕМЕТОВ.</v>
      </c>
    </row>
    <row r="1381" ht="15.75" customHeight="1">
      <c r="A1381" s="1">
        <v>5.430470013E9</v>
      </c>
      <c r="B1381" s="2">
        <v>8.5369001E9</v>
      </c>
      <c r="C1381" s="3" t="s">
        <v>2256</v>
      </c>
      <c r="D1381" s="3" t="s">
        <v>2257</v>
      </c>
      <c r="E1381" s="3" t="s">
        <v>2258</v>
      </c>
      <c r="F1381" s="3" t="s">
        <v>2136</v>
      </c>
      <c r="G1381" s="3" t="s">
        <v>2137</v>
      </c>
      <c r="H1381" s="1">
        <v>5.430470013E9</v>
      </c>
      <c r="I1381" s="1">
        <v>1.0</v>
      </c>
      <c r="J1381" s="1" t="s">
        <v>19</v>
      </c>
      <c r="K1381" s="2" t="s">
        <v>2138</v>
      </c>
      <c r="L1381" s="4">
        <v>2019.0</v>
      </c>
      <c r="M1381" s="5">
        <v>3.5</v>
      </c>
      <c r="N1381" s="6" t="str">
        <f t="shared" si="1"/>
        <v>5430470013</v>
      </c>
      <c r="O1381" s="8">
        <v>8.5369001E9</v>
      </c>
      <c r="P1381" s="8" t="str">
        <f t="shared" si="2"/>
        <v>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row>
    <row r="1382" ht="15.75" customHeight="1">
      <c r="A1382" s="1">
        <v>5.430470014E9</v>
      </c>
      <c r="B1382" s="2">
        <v>8.5369001E9</v>
      </c>
      <c r="C1382" s="3" t="s">
        <v>2259</v>
      </c>
      <c r="D1382" s="3" t="s">
        <v>2260</v>
      </c>
      <c r="E1382" s="3" t="s">
        <v>2261</v>
      </c>
      <c r="F1382" s="3" t="s">
        <v>2136</v>
      </c>
      <c r="G1382" s="3" t="s">
        <v>2137</v>
      </c>
      <c r="H1382" s="1">
        <v>5.430470014E9</v>
      </c>
      <c r="I1382" s="1">
        <v>1.0</v>
      </c>
      <c r="J1382" s="1" t="s">
        <v>19</v>
      </c>
      <c r="K1382" s="2" t="s">
        <v>2138</v>
      </c>
      <c r="L1382" s="4">
        <v>2019.0</v>
      </c>
      <c r="M1382" s="5">
        <v>5.18</v>
      </c>
      <c r="N1382" s="6" t="str">
        <f t="shared" si="1"/>
        <v>5430470014</v>
      </c>
      <c r="O1382" s="8" t="s">
        <v>2262</v>
      </c>
      <c r="P1382" s="8" t="str">
        <f t="shared" si="2"/>
        <v>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row>
    <row r="1383" ht="15.75" customHeight="1">
      <c r="A1383" s="1">
        <v>5.430471003E9</v>
      </c>
      <c r="B1383" s="2">
        <v>8.5369001E9</v>
      </c>
      <c r="C1383" s="3" t="s">
        <v>2263</v>
      </c>
      <c r="D1383" s="3" t="s">
        <v>2264</v>
      </c>
      <c r="E1383" s="3" t="s">
        <v>2265</v>
      </c>
      <c r="F1383" s="3" t="s">
        <v>2136</v>
      </c>
      <c r="G1383" s="3" t="s">
        <v>2137</v>
      </c>
      <c r="H1383" s="1">
        <v>5.430471003E9</v>
      </c>
      <c r="I1383" s="1">
        <v>1.0</v>
      </c>
      <c r="J1383" s="1" t="s">
        <v>19</v>
      </c>
      <c r="K1383" s="2" t="s">
        <v>2138</v>
      </c>
      <c r="L1383" s="4">
        <v>2019.0</v>
      </c>
      <c r="M1383" s="5">
        <v>8.82</v>
      </c>
      <c r="N1383" s="6" t="str">
        <f t="shared" si="1"/>
        <v>5430471003</v>
      </c>
      <c r="O1383" s="8">
        <v>8.5369001E9</v>
      </c>
      <c r="P1383" s="8" t="str">
        <f t="shared" si="2"/>
        <v>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row>
    <row r="1384" ht="15.75" customHeight="1">
      <c r="A1384" s="1">
        <v>5.430471004E9</v>
      </c>
      <c r="B1384" s="2">
        <v>8.5369001E9</v>
      </c>
      <c r="C1384" s="3" t="s">
        <v>2266</v>
      </c>
      <c r="D1384" s="3" t="s">
        <v>2267</v>
      </c>
      <c r="E1384" s="3" t="s">
        <v>2268</v>
      </c>
      <c r="F1384" s="3" t="s">
        <v>2136</v>
      </c>
      <c r="G1384" s="3" t="s">
        <v>2137</v>
      </c>
      <c r="H1384" s="1">
        <v>5.430471004E9</v>
      </c>
      <c r="I1384" s="1">
        <v>1.0</v>
      </c>
      <c r="J1384" s="1" t="s">
        <v>19</v>
      </c>
      <c r="K1384" s="2" t="s">
        <v>2160</v>
      </c>
      <c r="L1384" s="4">
        <v>2019.0</v>
      </c>
      <c r="M1384" s="5">
        <v>9.24</v>
      </c>
      <c r="N1384" s="6" t="str">
        <f t="shared" si="1"/>
        <v>5430471004</v>
      </c>
      <c r="O1384" s="8">
        <v>8.5369001E9</v>
      </c>
      <c r="P1384" s="8" t="str">
        <f t="shared" si="2"/>
        <v>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row>
    <row r="1385" ht="15.75" customHeight="1">
      <c r="A1385" s="1">
        <v>5.430471004E9</v>
      </c>
      <c r="B1385" s="2">
        <v>8.5369001E9</v>
      </c>
      <c r="C1385" s="3" t="s">
        <v>2266</v>
      </c>
      <c r="D1385" s="3" t="s">
        <v>2267</v>
      </c>
      <c r="E1385" s="3" t="s">
        <v>2269</v>
      </c>
      <c r="F1385" s="3" t="s">
        <v>2153</v>
      </c>
      <c r="G1385" s="3" t="s">
        <v>2137</v>
      </c>
      <c r="H1385" s="1">
        <v>5.430471004E9</v>
      </c>
      <c r="I1385" s="1">
        <v>1.0</v>
      </c>
      <c r="J1385" s="1" t="s">
        <v>19</v>
      </c>
      <c r="K1385" s="2" t="s">
        <v>2160</v>
      </c>
      <c r="L1385" s="4">
        <v>2020.0</v>
      </c>
      <c r="M1385" s="5">
        <v>10.15</v>
      </c>
      <c r="N1385" s="6" t="str">
        <f t="shared" si="1"/>
        <v>5430471004</v>
      </c>
      <c r="O1385" s="8">
        <v>8.5369001E9</v>
      </c>
      <c r="P1385" s="8" t="str">
        <f t="shared" si="2"/>
        <v>ДОПОЛНИТЕЛЬНЫЕ КОНТАКТЫ NO+NO (ART.LUA1C20)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v>
      </c>
    </row>
    <row r="1386" ht="15.75" customHeight="1">
      <c r="A1386" s="1">
        <v>5.43051003E9</v>
      </c>
      <c r="B1386" s="2">
        <v>8.536508E9</v>
      </c>
      <c r="C1386" s="3" t="s">
        <v>2270</v>
      </c>
      <c r="D1386" s="3" t="s">
        <v>2271</v>
      </c>
      <c r="E1386" s="3" t="s">
        <v>2272</v>
      </c>
      <c r="F1386" s="3" t="s">
        <v>2273</v>
      </c>
      <c r="G1386" s="3" t="s">
        <v>2274</v>
      </c>
      <c r="H1386" s="1">
        <v>5.43051003E9</v>
      </c>
      <c r="I1386" s="1">
        <v>2.0</v>
      </c>
      <c r="J1386" s="1" t="s">
        <v>19</v>
      </c>
      <c r="K1386" s="2"/>
      <c r="L1386" s="4">
        <v>2018.0</v>
      </c>
      <c r="M1386" s="5">
        <v>47.69</v>
      </c>
      <c r="N1386" s="6" t="str">
        <f t="shared" si="1"/>
        <v>5430510030</v>
      </c>
      <c r="O1386" s="8">
        <v>8.536508E9</v>
      </c>
      <c r="P1386" s="8" t="str">
        <f t="shared" si="2"/>
        <v>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v>
      </c>
    </row>
    <row r="1387" ht="15.75" customHeight="1">
      <c r="A1387" s="1">
        <v>5.43051003E9</v>
      </c>
      <c r="B1387" s="2">
        <v>8.536508E9</v>
      </c>
      <c r="C1387" s="3" t="s">
        <v>2270</v>
      </c>
      <c r="D1387" s="3" t="s">
        <v>2271</v>
      </c>
      <c r="E1387" s="3" t="s">
        <v>2275</v>
      </c>
      <c r="F1387" s="3" t="s">
        <v>2273</v>
      </c>
      <c r="G1387" s="3" t="s">
        <v>2274</v>
      </c>
      <c r="H1387" s="1">
        <v>5.43051003E9</v>
      </c>
      <c r="I1387" s="1">
        <v>12.0</v>
      </c>
      <c r="J1387" s="1" t="s">
        <v>19</v>
      </c>
      <c r="K1387" s="2"/>
      <c r="L1387" s="4">
        <v>2018.0</v>
      </c>
      <c r="M1387" s="5">
        <v>46.8242</v>
      </c>
      <c r="N1387" s="6" t="str">
        <f t="shared" si="1"/>
        <v>5430510030</v>
      </c>
      <c r="O1387" s="8">
        <v>8.536508E9</v>
      </c>
      <c r="P1387" s="8" t="str">
        <f t="shared" si="2"/>
        <v>КОНЦЕВОЙ ВЫКЛЮЧАТЕЛЬ, VL
COD. AZ8112CE-B3005A, 250V AC
(NAIS), ПРОДОЛЬНЫЙ
РОЛИКОВЫЙ ПЛУНЖЕР 1 NO+1 NC
НОМИНАЛЬНОЕ НАРЯЖ.250VAC,
ТОК 5-10 А-, ДЛЯ СТАНКА ДЛЯ
ВЯЗКИ ЦИЛИНДРИЧЕСКИХ СВАЙ
CM PRO 1500- З/Ч РАНЕЕ СЕРТИФИЦИРОВАННОГО
ОБОРУДОВАНИЯ РОИС:
02845/02580-001/ТЗ-150713</v>
      </c>
    </row>
    <row r="1388" ht="15.75" customHeight="1">
      <c r="A1388" s="1">
        <v>5.430510048E9</v>
      </c>
      <c r="B1388" s="2">
        <v>8.536508E9</v>
      </c>
      <c r="C1388" s="3" t="s">
        <v>2276</v>
      </c>
      <c r="D1388" s="3" t="s">
        <v>2277</v>
      </c>
      <c r="E1388" s="3" t="s">
        <v>2278</v>
      </c>
      <c r="F1388" s="3" t="s">
        <v>2279</v>
      </c>
      <c r="G1388" s="3" t="s">
        <v>2280</v>
      </c>
      <c r="H1388" s="1">
        <v>5.430510048E9</v>
      </c>
      <c r="I1388" s="1">
        <v>3.0</v>
      </c>
      <c r="J1388" s="1" t="s">
        <v>19</v>
      </c>
      <c r="K1388" s="2" t="s">
        <v>20</v>
      </c>
      <c r="L1388" s="4">
        <v>2018.0</v>
      </c>
      <c r="M1388" s="5">
        <v>14.2733</v>
      </c>
      <c r="N1388" s="6" t="str">
        <f t="shared" si="1"/>
        <v>5430510048</v>
      </c>
      <c r="O1388" s="8">
        <v>8.536508E9</v>
      </c>
      <c r="P1388"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89" ht="15.75" customHeight="1">
      <c r="A1389" s="1">
        <v>5.430510048E9</v>
      </c>
      <c r="B1389" s="2">
        <v>8.536508E9</v>
      </c>
      <c r="C1389" s="3" t="s">
        <v>2276</v>
      </c>
      <c r="D1389" s="3" t="s">
        <v>2277</v>
      </c>
      <c r="E1389" s="3" t="s">
        <v>2281</v>
      </c>
      <c r="F1389" s="3" t="s">
        <v>2279</v>
      </c>
      <c r="G1389" s="3" t="s">
        <v>2280</v>
      </c>
      <c r="H1389" s="1">
        <v>5.430510048E9</v>
      </c>
      <c r="I1389" s="1">
        <v>4.0</v>
      </c>
      <c r="J1389" s="1" t="s">
        <v>19</v>
      </c>
      <c r="K1389" s="2" t="s">
        <v>20</v>
      </c>
      <c r="L1389" s="4">
        <v>2019.0</v>
      </c>
      <c r="M1389" s="5">
        <v>14.58</v>
      </c>
      <c r="N1389" s="6" t="str">
        <f t="shared" si="1"/>
        <v>5430510048</v>
      </c>
      <c r="O1389" s="8">
        <v>8.536508E9</v>
      </c>
      <c r="P1389" s="8" t="str">
        <f t="shared" si="2"/>
        <v> 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0" ht="15.75" customHeight="1">
      <c r="A1390" s="1">
        <v>5.430510048E9</v>
      </c>
      <c r="B1390" s="2">
        <v>8.536508E9</v>
      </c>
      <c r="C1390" s="3" t="s">
        <v>2276</v>
      </c>
      <c r="D1390" s="3" t="s">
        <v>2277</v>
      </c>
      <c r="E1390" s="3" t="s">
        <v>2278</v>
      </c>
      <c r="F1390" s="3" t="s">
        <v>2279</v>
      </c>
      <c r="G1390" s="3" t="s">
        <v>2280</v>
      </c>
      <c r="H1390" s="1">
        <v>5.430510048E9</v>
      </c>
      <c r="I1390" s="1">
        <v>2.0</v>
      </c>
      <c r="J1390" s="1" t="s">
        <v>19</v>
      </c>
      <c r="K1390" s="2" t="s">
        <v>20</v>
      </c>
      <c r="L1390" s="4">
        <v>2019.0</v>
      </c>
      <c r="M1390" s="5">
        <v>17.01</v>
      </c>
      <c r="N1390" s="6" t="str">
        <f t="shared" si="1"/>
        <v>5430510048</v>
      </c>
      <c r="O1390" s="8">
        <v>8.536508E9</v>
      </c>
      <c r="P1390"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1" ht="15.75" customHeight="1">
      <c r="A1391" s="1">
        <v>5.430510049E9</v>
      </c>
      <c r="B1391" s="2">
        <v>8.536508E9</v>
      </c>
      <c r="C1391" s="3" t="s">
        <v>2282</v>
      </c>
      <c r="D1391" s="3" t="s">
        <v>2283</v>
      </c>
      <c r="E1391" s="3" t="s">
        <v>2284</v>
      </c>
      <c r="F1391" s="3" t="s">
        <v>2279</v>
      </c>
      <c r="G1391" s="3" t="s">
        <v>2280</v>
      </c>
      <c r="H1391" s="1">
        <v>5.430510049E9</v>
      </c>
      <c r="I1391" s="1">
        <v>1.0</v>
      </c>
      <c r="J1391" s="1" t="s">
        <v>19</v>
      </c>
      <c r="K1391" s="2" t="s">
        <v>20</v>
      </c>
      <c r="L1391" s="4">
        <v>2018.0</v>
      </c>
      <c r="M1391" s="5">
        <v>13.07</v>
      </c>
      <c r="N1391" s="6" t="str">
        <f t="shared" si="1"/>
        <v>5430510049</v>
      </c>
      <c r="O1391" s="8">
        <v>8.536508E9</v>
      </c>
      <c r="P1391"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2" ht="15.75" customHeight="1">
      <c r="A1392" s="1">
        <v>5.430510049E9</v>
      </c>
      <c r="B1392" s="2">
        <v>8.536508E9</v>
      </c>
      <c r="C1392" s="3" t="s">
        <v>2282</v>
      </c>
      <c r="D1392" s="3" t="s">
        <v>2283</v>
      </c>
      <c r="E1392" s="3" t="s">
        <v>2285</v>
      </c>
      <c r="F1392" s="3" t="s">
        <v>2279</v>
      </c>
      <c r="G1392" s="3" t="s">
        <v>2280</v>
      </c>
      <c r="H1392" s="1">
        <v>5.430510049E9</v>
      </c>
      <c r="I1392" s="1">
        <v>2.0</v>
      </c>
      <c r="J1392" s="1" t="s">
        <v>19</v>
      </c>
      <c r="K1392" s="2" t="s">
        <v>20</v>
      </c>
      <c r="L1392" s="4">
        <v>2019.0</v>
      </c>
      <c r="M1392" s="5">
        <v>15.54</v>
      </c>
      <c r="N1392" s="6" t="str">
        <f t="shared" si="1"/>
        <v>5430510049</v>
      </c>
      <c r="O1392" s="8">
        <v>8.536508E9</v>
      </c>
      <c r="P1392"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3" ht="15.75" customHeight="1">
      <c r="A1393" s="1">
        <v>5.430510049E9</v>
      </c>
      <c r="B1393" s="2">
        <v>8.536508E9</v>
      </c>
      <c r="C1393" s="3" t="s">
        <v>2282</v>
      </c>
      <c r="D1393" s="3" t="s">
        <v>2283</v>
      </c>
      <c r="E1393" s="3" t="s">
        <v>2286</v>
      </c>
      <c r="F1393" s="3" t="s">
        <v>2279</v>
      </c>
      <c r="G1393" s="3" t="s">
        <v>2287</v>
      </c>
      <c r="H1393" s="1">
        <v>5.430510049E9</v>
      </c>
      <c r="I1393" s="1">
        <v>1.0</v>
      </c>
      <c r="J1393" s="1" t="s">
        <v>19</v>
      </c>
      <c r="K1393" s="2" t="s">
        <v>20</v>
      </c>
      <c r="L1393" s="4">
        <v>2018.0</v>
      </c>
      <c r="M1393" s="5">
        <v>13.31</v>
      </c>
      <c r="N1393" s="6" t="str">
        <f t="shared" si="1"/>
        <v>5430510049</v>
      </c>
      <c r="O1393" s="8">
        <v>8.536508E9</v>
      </c>
      <c r="P1393"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1100 (ПОЛУАВТОМАТИЧЕСКАЯ ДУГОВАЯ СВАРКА ПЛАВЯЩИМСЯ ЭЛЕКТРОДОМ В СРЕДЕ ИНЕРТНОГО ГАЗА)</v>
      </c>
    </row>
    <row r="1394" ht="15.75" customHeight="1">
      <c r="A1394" s="1">
        <v>5.430510049E9</v>
      </c>
      <c r="B1394" s="2">
        <v>8.536508E9</v>
      </c>
      <c r="C1394" s="3" t="s">
        <v>2282</v>
      </c>
      <c r="D1394" s="3" t="s">
        <v>2283</v>
      </c>
      <c r="E1394" s="3" t="s">
        <v>2285</v>
      </c>
      <c r="F1394" s="3" t="s">
        <v>2279</v>
      </c>
      <c r="G1394" s="3" t="s">
        <v>2280</v>
      </c>
      <c r="H1394" s="1">
        <v>5.430510049E9</v>
      </c>
      <c r="I1394" s="1">
        <v>2.0</v>
      </c>
      <c r="J1394" s="1" t="s">
        <v>19</v>
      </c>
      <c r="K1394" s="2" t="s">
        <v>20</v>
      </c>
      <c r="L1394" s="4">
        <v>2019.0</v>
      </c>
      <c r="M1394" s="5">
        <v>15.54</v>
      </c>
      <c r="N1394" s="6" t="str">
        <f t="shared" si="1"/>
        <v>5430510049</v>
      </c>
      <c r="O1394" s="8">
        <v>8.536508E9</v>
      </c>
      <c r="P1394"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5" ht="15.75" customHeight="1">
      <c r="A1395" s="1">
        <v>5.430510049E9</v>
      </c>
      <c r="B1395" s="2">
        <v>8.536508E9</v>
      </c>
      <c r="C1395" s="3" t="s">
        <v>2282</v>
      </c>
      <c r="D1395" s="3" t="s">
        <v>2283</v>
      </c>
      <c r="E1395" s="3" t="s">
        <v>2285</v>
      </c>
      <c r="F1395" s="3" t="s">
        <v>2279</v>
      </c>
      <c r="G1395" s="3" t="s">
        <v>2280</v>
      </c>
      <c r="H1395" s="1">
        <v>5.430510049E9</v>
      </c>
      <c r="I1395" s="1">
        <v>2.0</v>
      </c>
      <c r="J1395" s="1" t="s">
        <v>19</v>
      </c>
      <c r="K1395" s="2" t="s">
        <v>20</v>
      </c>
      <c r="L1395" s="4">
        <v>2019.0</v>
      </c>
      <c r="M1395" s="5">
        <v>13.32</v>
      </c>
      <c r="N1395" s="6" t="str">
        <f t="shared" si="1"/>
        <v>5430510049</v>
      </c>
      <c r="O1395" s="8">
        <v>8.536508E9</v>
      </c>
      <c r="P1395"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6" ht="15.75" customHeight="1">
      <c r="A1396" s="1">
        <v>5.430510052E9</v>
      </c>
      <c r="B1396" s="2">
        <v>8.536508E9</v>
      </c>
      <c r="C1396" s="3" t="s">
        <v>2288</v>
      </c>
      <c r="D1396" s="3" t="s">
        <v>2289</v>
      </c>
      <c r="E1396" s="3" t="s">
        <v>2290</v>
      </c>
      <c r="F1396" s="3" t="s">
        <v>2279</v>
      </c>
      <c r="G1396" s="3" t="s">
        <v>2279</v>
      </c>
      <c r="H1396" s="1">
        <v>5.430510052E9</v>
      </c>
      <c r="I1396" s="1">
        <v>2.0</v>
      </c>
      <c r="J1396" s="1" t="s">
        <v>19</v>
      </c>
      <c r="K1396" s="2" t="s">
        <v>2291</v>
      </c>
      <c r="L1396" s="4">
        <v>2019.0</v>
      </c>
      <c r="M1396" s="5">
        <v>15.05</v>
      </c>
      <c r="N1396" s="6" t="str">
        <f t="shared" si="1"/>
        <v>5430510052</v>
      </c>
      <c r="O1396" s="8">
        <v>8.536508E9</v>
      </c>
      <c r="P1396" s="8" t="str">
        <f t="shared" si="2"/>
        <v>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v>
      </c>
    </row>
    <row r="1397" ht="15.75" customHeight="1">
      <c r="A1397" s="1">
        <v>5.430510063E9</v>
      </c>
      <c r="B1397" s="2">
        <v>8.536508E9</v>
      </c>
      <c r="C1397" s="3" t="s">
        <v>2292</v>
      </c>
      <c r="D1397" s="3" t="s">
        <v>2293</v>
      </c>
      <c r="E1397" s="3" t="s">
        <v>2294</v>
      </c>
      <c r="F1397" s="3" t="s">
        <v>2273</v>
      </c>
      <c r="G1397" s="3" t="s">
        <v>2274</v>
      </c>
      <c r="H1397" s="1">
        <v>5.430510063E9</v>
      </c>
      <c r="I1397" s="1">
        <v>3.0</v>
      </c>
      <c r="J1397" s="1" t="s">
        <v>19</v>
      </c>
      <c r="K1397" s="2"/>
      <c r="L1397" s="4">
        <v>2018.0</v>
      </c>
      <c r="M1397" s="5">
        <v>40.1567</v>
      </c>
      <c r="N1397" s="6" t="str">
        <f t="shared" si="1"/>
        <v>5430510063</v>
      </c>
      <c r="O1397" s="8">
        <v>8.536508E9</v>
      </c>
      <c r="P1397" s="8" t="str">
        <f t="shared" si="2"/>
        <v>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v>
      </c>
    </row>
    <row r="1398" ht="15.75" customHeight="1">
      <c r="A1398" s="1">
        <v>5.430510063E9</v>
      </c>
      <c r="B1398" s="2">
        <v>8.536508E9</v>
      </c>
      <c r="C1398" s="3" t="s">
        <v>2292</v>
      </c>
      <c r="D1398" s="3" t="s">
        <v>2293</v>
      </c>
      <c r="E1398" s="3" t="s">
        <v>2295</v>
      </c>
      <c r="F1398" s="3" t="s">
        <v>2273</v>
      </c>
      <c r="G1398" s="3" t="s">
        <v>2274</v>
      </c>
      <c r="H1398" s="1">
        <v>5.430510063E9</v>
      </c>
      <c r="I1398" s="1">
        <v>6.0</v>
      </c>
      <c r="J1398" s="1" t="s">
        <v>19</v>
      </c>
      <c r="K1398" s="2"/>
      <c r="L1398" s="4">
        <v>2018.0</v>
      </c>
      <c r="M1398" s="5">
        <v>39.4267</v>
      </c>
      <c r="N1398" s="6" t="str">
        <f t="shared" si="1"/>
        <v>5430510063</v>
      </c>
      <c r="O1398" s="8">
        <v>8.536508E9</v>
      </c>
      <c r="P1398" s="8" t="str">
        <f t="shared" si="2"/>
        <v>КОНЦЕВОЙ ВЫКЛЮЧАТЕЛЬ, NAIS AZ8104CE, РОЛИКОВЫЙ РЫЧАГ 1 NO+1 NC, НОМИНАЛЬНОЕ НАПРЯЖ. 250VAC, НОМИНАЛЬНЫЙ ТОК 5-10А, ДЛЯ СТАНКА ДЛЯ ВЯЗКИ ЦИЛИНДРИЧЕСКИХ СВАЙ CM PRO 1500 TELESCOPE - З/Ч РАНЕЕ СЕРТИФИЦИРОВАННОГО ОБОРУДОВАНИЯ РОИС: 02845/02580-001/ТЗ-150713</v>
      </c>
    </row>
    <row r="1399" ht="15.75" customHeight="1">
      <c r="A1399" s="1">
        <v>5.430510096E9</v>
      </c>
      <c r="B1399" s="2">
        <v>8.53649E9</v>
      </c>
      <c r="C1399" s="3" t="s">
        <v>2296</v>
      </c>
      <c r="D1399" s="3" t="s">
        <v>2297</v>
      </c>
      <c r="E1399" s="3" t="s">
        <v>2298</v>
      </c>
      <c r="F1399" s="3" t="s">
        <v>2279</v>
      </c>
      <c r="G1399" s="3" t="s">
        <v>2280</v>
      </c>
      <c r="H1399" s="1">
        <v>5.430510096E9</v>
      </c>
      <c r="I1399" s="1">
        <v>1.0</v>
      </c>
      <c r="J1399" s="1" t="s">
        <v>19</v>
      </c>
      <c r="K1399" s="2" t="s">
        <v>20</v>
      </c>
      <c r="L1399" s="4">
        <v>2018.0</v>
      </c>
      <c r="M1399" s="5">
        <v>14.64</v>
      </c>
      <c r="N1399" s="6" t="str">
        <f t="shared" si="1"/>
        <v>5430510096</v>
      </c>
      <c r="O1399" s="8">
        <v>8.53649E9</v>
      </c>
      <c r="P1399" s="8" t="str">
        <f t="shared" si="2"/>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row>
    <row r="1400" ht="15.75" customHeight="1">
      <c r="A1400" s="1">
        <v>5.430510096E9</v>
      </c>
      <c r="B1400" s="2">
        <v>8.53649E9</v>
      </c>
      <c r="C1400" s="3" t="s">
        <v>2296</v>
      </c>
      <c r="D1400" s="3" t="s">
        <v>2297</v>
      </c>
      <c r="E1400" s="3" t="s">
        <v>2299</v>
      </c>
      <c r="F1400" s="3" t="s">
        <v>2279</v>
      </c>
      <c r="G1400" s="3" t="s">
        <v>2280</v>
      </c>
      <c r="H1400" s="1">
        <v>5.430510096E9</v>
      </c>
      <c r="I1400" s="1">
        <v>1.0</v>
      </c>
      <c r="J1400" s="1" t="s">
        <v>19</v>
      </c>
      <c r="K1400" s="2" t="s">
        <v>20</v>
      </c>
      <c r="L1400" s="4">
        <v>2019.0</v>
      </c>
      <c r="M1400" s="5">
        <v>17.15</v>
      </c>
      <c r="N1400" s="6" t="str">
        <f t="shared" si="1"/>
        <v>5430510096</v>
      </c>
      <c r="O1400" s="8">
        <v>8.53649E9</v>
      </c>
      <c r="P1400" s="8" t="str">
        <f t="shared" si="2"/>
        <v>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v>
      </c>
    </row>
    <row r="1401" ht="15.75" customHeight="1">
      <c r="A1401" s="1">
        <v>5.430510096E9</v>
      </c>
      <c r="B1401" s="2">
        <v>8.53649E9</v>
      </c>
      <c r="C1401" s="3" t="s">
        <v>2300</v>
      </c>
      <c r="D1401" s="3" t="s">
        <v>2297</v>
      </c>
      <c r="E1401" s="3" t="s">
        <v>2298</v>
      </c>
      <c r="F1401" s="3" t="s">
        <v>2279</v>
      </c>
      <c r="G1401" s="3" t="s">
        <v>2280</v>
      </c>
      <c r="H1401" s="1">
        <v>5.430510096E9</v>
      </c>
      <c r="I1401" s="1">
        <v>1.0</v>
      </c>
      <c r="J1401" s="1" t="s">
        <v>19</v>
      </c>
      <c r="K1401" s="2" t="s">
        <v>20</v>
      </c>
      <c r="L1401" s="4">
        <v>2021.0</v>
      </c>
      <c r="M1401" s="5">
        <v>17.71</v>
      </c>
      <c r="N1401" s="6" t="str">
        <f t="shared" si="1"/>
        <v>5430510096</v>
      </c>
      <c r="O1401" s="8">
        <v>8.53649E9</v>
      </c>
      <c r="P1401" s="8" t="str">
        <f t="shared" si="2"/>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row>
    <row r="1402" ht="15.75" customHeight="1">
      <c r="A1402" s="1">
        <v>5.430510096E9</v>
      </c>
      <c r="B1402" s="2">
        <v>8.53649E9</v>
      </c>
      <c r="C1402" s="3" t="s">
        <v>2301</v>
      </c>
      <c r="D1402" s="3" t="s">
        <v>2297</v>
      </c>
      <c r="E1402" s="3" t="s">
        <v>2299</v>
      </c>
      <c r="F1402" s="3" t="s">
        <v>2279</v>
      </c>
      <c r="G1402" s="3" t="s">
        <v>2280</v>
      </c>
      <c r="H1402" s="1">
        <v>5.430510096E9</v>
      </c>
      <c r="I1402" s="1">
        <v>1.0</v>
      </c>
      <c r="J1402" s="1" t="s">
        <v>19</v>
      </c>
      <c r="K1402" s="2" t="s">
        <v>20</v>
      </c>
      <c r="L1402" s="4">
        <v>2020.0</v>
      </c>
      <c r="M1402" s="5">
        <v>17.71</v>
      </c>
      <c r="N1402" s="6" t="str">
        <f t="shared" si="1"/>
        <v>5430510096</v>
      </c>
      <c r="O1402" s="8">
        <v>8.53649E9</v>
      </c>
      <c r="P1402" s="8" t="str">
        <f t="shared" si="2"/>
        <v>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v>
      </c>
    </row>
    <row r="1403" ht="15.75" customHeight="1">
      <c r="A1403" s="1">
        <v>5.430510099E9</v>
      </c>
      <c r="B1403" s="2">
        <v>8.536501907E9</v>
      </c>
      <c r="C1403" s="3" t="s">
        <v>2302</v>
      </c>
      <c r="D1403" s="3"/>
      <c r="E1403" s="3" t="s">
        <v>2303</v>
      </c>
      <c r="F1403" s="3" t="s">
        <v>2279</v>
      </c>
      <c r="G1403" s="3" t="s">
        <v>2280</v>
      </c>
      <c r="H1403" s="1">
        <v>5.430510099E9</v>
      </c>
      <c r="I1403" s="1">
        <v>3.0</v>
      </c>
      <c r="J1403" s="1" t="s">
        <v>19</v>
      </c>
      <c r="K1403" s="2" t="s">
        <v>20</v>
      </c>
      <c r="L1403" s="4">
        <v>2018.0</v>
      </c>
      <c r="M1403" s="5">
        <v>97.92</v>
      </c>
      <c r="N1403" s="6" t="str">
        <f t="shared" si="1"/>
        <v>5430510099</v>
      </c>
      <c r="O1403" s="8">
        <v>8.536501907E9</v>
      </c>
      <c r="P1403" s="8" t="str">
        <f t="shared" si="2"/>
        <v>ЗАЩИТНЫЙ ДАТЧИК СЕРИИ ST, ПРЕДСТАВЛЯЕТ СОБОЙ БЕСКОНТАКТНЫЙ ВЫКЛЮЧАТЕЛЬ СТАНКА RETA 12. НАПРЯЖЕНИЕ 24В.</v>
      </c>
    </row>
    <row r="1404" ht="15.75" customHeight="1">
      <c r="A1404" s="1">
        <v>5.430510104E9</v>
      </c>
      <c r="B1404" s="2">
        <v>8.536501907E9</v>
      </c>
      <c r="C1404" s="3" t="s">
        <v>2304</v>
      </c>
      <c r="D1404" s="3" t="s">
        <v>2305</v>
      </c>
      <c r="E1404" s="3" t="s">
        <v>2306</v>
      </c>
      <c r="F1404" s="3" t="s">
        <v>2279</v>
      </c>
      <c r="G1404" s="3" t="s">
        <v>2280</v>
      </c>
      <c r="H1404" s="1">
        <v>5.430510104E9</v>
      </c>
      <c r="I1404" s="1">
        <v>2.0</v>
      </c>
      <c r="J1404" s="1" t="s">
        <v>19</v>
      </c>
      <c r="K1404" s="2" t="s">
        <v>20</v>
      </c>
      <c r="L1404" s="4">
        <v>2019.0</v>
      </c>
      <c r="M1404" s="5">
        <v>10.38</v>
      </c>
      <c r="N1404" s="6" t="str">
        <f t="shared" si="1"/>
        <v>5430510104</v>
      </c>
      <c r="O1404" s="8">
        <v>8.536501907E9</v>
      </c>
      <c r="P1404" s="8" t="str">
        <f t="shared" si="2"/>
        <v>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1405" ht="15.75" customHeight="1">
      <c r="A1405" s="1">
        <v>5.430510107E9</v>
      </c>
      <c r="B1405" s="2">
        <v>8.536501907E9</v>
      </c>
      <c r="C1405" s="3" t="s">
        <v>2307</v>
      </c>
      <c r="D1405" s="3" t="s">
        <v>2308</v>
      </c>
      <c r="E1405" s="3" t="s">
        <v>2309</v>
      </c>
      <c r="F1405" s="3" t="s">
        <v>2279</v>
      </c>
      <c r="G1405" s="3" t="s">
        <v>2280</v>
      </c>
      <c r="H1405" s="1">
        <v>5.430510107E9</v>
      </c>
      <c r="I1405" s="1">
        <v>2.0</v>
      </c>
      <c r="J1405" s="1" t="s">
        <v>19</v>
      </c>
      <c r="K1405" s="2" t="s">
        <v>20</v>
      </c>
      <c r="L1405" s="4">
        <v>2019.0</v>
      </c>
      <c r="M1405" s="5">
        <v>14.34</v>
      </c>
      <c r="N1405" s="6" t="str">
        <f t="shared" si="1"/>
        <v>5430510107</v>
      </c>
      <c r="O1405" s="8">
        <v>8.536501907E9</v>
      </c>
      <c r="P1405" s="8" t="str">
        <f t="shared" si="2"/>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1406" ht="15.75" customHeight="1">
      <c r="A1406" s="1">
        <v>5.430510117E9</v>
      </c>
      <c r="B1406" s="2">
        <v>8.536501907E9</v>
      </c>
      <c r="C1406" s="3" t="s">
        <v>2310</v>
      </c>
      <c r="D1406" s="3" t="s">
        <v>2311</v>
      </c>
      <c r="E1406" s="3" t="s">
        <v>2312</v>
      </c>
      <c r="F1406" s="3" t="s">
        <v>2279</v>
      </c>
      <c r="G1406" s="3" t="s">
        <v>2280</v>
      </c>
      <c r="H1406" s="1">
        <v>5.430510117E9</v>
      </c>
      <c r="I1406" s="1">
        <v>2.0</v>
      </c>
      <c r="J1406" s="1" t="s">
        <v>35</v>
      </c>
      <c r="K1406" s="2" t="s">
        <v>20</v>
      </c>
      <c r="L1406" s="4">
        <v>2021.0</v>
      </c>
      <c r="M1406" s="5">
        <v>31.71</v>
      </c>
      <c r="N1406" s="6" t="str">
        <f t="shared" si="1"/>
        <v>5430510117</v>
      </c>
      <c r="O1406" s="8">
        <v>8.536501907E9</v>
      </c>
      <c r="P1406" s="8" t="str">
        <f t="shared" si="2"/>
        <v>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v>
      </c>
    </row>
    <row r="1407" ht="15.75" customHeight="1">
      <c r="A1407" s="1">
        <v>5.430730007E9</v>
      </c>
      <c r="B1407" s="2">
        <v>8.5369001E9</v>
      </c>
      <c r="C1407" s="3" t="s">
        <v>2313</v>
      </c>
      <c r="D1407" s="3" t="s">
        <v>2314</v>
      </c>
      <c r="E1407" s="3" t="s">
        <v>2315</v>
      </c>
      <c r="F1407" s="3" t="s">
        <v>2316</v>
      </c>
      <c r="G1407" s="3" t="s">
        <v>2316</v>
      </c>
      <c r="H1407" s="1">
        <v>5.430730007E9</v>
      </c>
      <c r="I1407" s="1">
        <v>1.0</v>
      </c>
      <c r="J1407" s="1" t="s">
        <v>474</v>
      </c>
      <c r="K1407" s="2" t="s">
        <v>20</v>
      </c>
      <c r="L1407" s="4">
        <v>2019.0</v>
      </c>
      <c r="M1407" s="5">
        <v>0.77</v>
      </c>
      <c r="N1407" s="6" t="str">
        <f t="shared" si="1"/>
        <v>5430730007</v>
      </c>
      <c r="O1407" s="8">
        <v>8.5369001E9</v>
      </c>
      <c r="P1407" s="8" t="str">
        <f t="shared" si="2"/>
        <v>РАЗЪЕМ ТИПА "МАМА" ЧЕТЫРЕХКОНТАТНЫЙ, КВАДРАТНЫЙ, ДЛЯ ПОДКЛЮЧЕНИЯ ПИТАНИЯ ВЕНТИЛЯТОРА, НАПРЯЖЕНИЕ 24 В</v>
      </c>
    </row>
    <row r="1408" ht="15.75" customHeight="1">
      <c r="A1408" s="1">
        <v>5.430730021E9</v>
      </c>
      <c r="B1408" s="2">
        <v>8.536699008E9</v>
      </c>
      <c r="C1408" s="3" t="s">
        <v>2317</v>
      </c>
      <c r="D1408" s="3" t="s">
        <v>2318</v>
      </c>
      <c r="E1408" s="3" t="s">
        <v>2319</v>
      </c>
      <c r="F1408" s="3" t="s">
        <v>2320</v>
      </c>
      <c r="G1408" s="3" t="s">
        <v>2316</v>
      </c>
      <c r="H1408" s="1">
        <v>5.430730021E9</v>
      </c>
      <c r="I1408" s="1">
        <v>1.0</v>
      </c>
      <c r="J1408" s="1" t="s">
        <v>19</v>
      </c>
      <c r="K1408" s="2" t="s">
        <v>20</v>
      </c>
      <c r="L1408" s="4">
        <v>2021.0</v>
      </c>
      <c r="M1408" s="5">
        <v>10.57</v>
      </c>
      <c r="N1408" s="6" t="str">
        <f t="shared" si="1"/>
        <v>5430730021</v>
      </c>
      <c r="O1408" s="8">
        <v>8.536699008E9</v>
      </c>
      <c r="P1408" s="8" t="str">
        <f t="shared" si="2"/>
        <v>ЭЛЕКТРИЧЕСКИЙ РАЗЪЕМ ТИПА "МАМА" 4-PIN. НА КОРПУСЕ РАЗЪЕМА ЕСТЬ ВИНТ ДЛЯ КРЕПЛЕНИЯ. СЕЧЕНИЯ ПРОВОДА: 0,75-2,5ММ2. ТОК 10А, НАПРЯЖЕНИЕ 230/400В. КОНТАКТЫ: ПОСЕРЕБРЕННЫЕ ПЛАСТИНЫ. ДЛЯ СОБСТВЕННЫХ НУЖД КОМПАНИИ. ЗАПЧАСТЬ РАНЕЕ СЕРТИФИЦИРОВАННОГО ОБОРУДОВАНИЯ: СТАНКА ДЛЯ ВЯЗКИ ЦИЛИНДРИЧЕСКИХ СВАЙ МОДЕЛИ CM PRO 2500.</v>
      </c>
    </row>
    <row r="1409" ht="15.75" customHeight="1">
      <c r="A1409" s="1">
        <v>5.430740017E9</v>
      </c>
      <c r="B1409" s="2">
        <v>3.926909709E9</v>
      </c>
      <c r="C1409" s="3" t="s">
        <v>2321</v>
      </c>
      <c r="D1409" s="3" t="s">
        <v>2322</v>
      </c>
      <c r="E1409" s="3" t="s">
        <v>2323</v>
      </c>
      <c r="F1409" s="3" t="s">
        <v>2316</v>
      </c>
      <c r="G1409" s="3" t="s">
        <v>2316</v>
      </c>
      <c r="H1409" s="1">
        <v>5.430740017E9</v>
      </c>
      <c r="I1409" s="1">
        <v>1.0</v>
      </c>
      <c r="J1409" s="1" t="s">
        <v>474</v>
      </c>
      <c r="K1409" s="2" t="s">
        <v>20</v>
      </c>
      <c r="L1409" s="4">
        <v>2019.0</v>
      </c>
      <c r="M1409" s="5">
        <v>0.5</v>
      </c>
      <c r="N1409" s="6" t="str">
        <f t="shared" si="1"/>
        <v>5430740017</v>
      </c>
      <c r="O1409" s="8">
        <v>3.926909709E9</v>
      </c>
      <c r="P1409" s="8" t="str">
        <f t="shared" si="2"/>
        <v>КОРПУС ПЛАСТИКОВЫЙ УГЛОВОЙ С ПЛАСТИКОВОЙ ЗАЩЕЛКОЙ ДЛЯ ФИКСАЦИИ КОРПУСА РАЗЪЕМА</v>
      </c>
    </row>
    <row r="1410" ht="15.75" customHeight="1">
      <c r="A1410" s="1">
        <v>5.430740019E9</v>
      </c>
      <c r="B1410" s="2">
        <v>7.907000009E9</v>
      </c>
      <c r="C1410" s="3" t="s">
        <v>2324</v>
      </c>
      <c r="D1410" s="3" t="s">
        <v>2325</v>
      </c>
      <c r="E1410" s="3" t="s">
        <v>2326</v>
      </c>
      <c r="F1410" s="3" t="s">
        <v>2327</v>
      </c>
      <c r="G1410" s="3" t="s">
        <v>2328</v>
      </c>
      <c r="H1410" s="1">
        <v>5.430740019E9</v>
      </c>
      <c r="I1410" s="1">
        <v>1.0</v>
      </c>
      <c r="J1410" s="1" t="s">
        <v>19</v>
      </c>
      <c r="K1410" s="2" t="s">
        <v>2091</v>
      </c>
      <c r="L1410" s="4">
        <v>2021.0</v>
      </c>
      <c r="M1410" s="5">
        <v>6.79</v>
      </c>
      <c r="N1410" s="6" t="str">
        <f t="shared" si="1"/>
        <v>5430740019</v>
      </c>
      <c r="O1410" s="8">
        <v>7.907000009E9</v>
      </c>
      <c r="P1410" s="8" t="str">
        <f t="shared" si="2"/>
        <v>КОРПУС ДЛЯ ФИКСИРОВАННОГО РАЗЪЕМА ДЛЯ РАЗМЕЩЕНИЯ В НЕМ ЭЛЕКТРИЧЕСКОГО РАЗЪЕМА И ЗАКРЕПЛЕНИЯ ЕГО НА СТАНКЕ. НА КОРПУСЕ ПРИСУТСТВУЕТ ЗАМОК ДЛЯ ФИКСАЦИИ ОТВЕТНОЙ ЧАСТИ. КОРПУС ИЗГОТОВЛЕН ЛИТЬЕМ. МАТЕРИАЛ - ЦИНК. ДЛЯ СОБСТВЕННЫХ НУЖД КОМПАНИИ.</v>
      </c>
    </row>
    <row r="1411" ht="15.75" customHeight="1">
      <c r="A1411" s="1">
        <v>5.430830007E9</v>
      </c>
      <c r="B1411" s="2">
        <v>8.5369001E9</v>
      </c>
      <c r="C1411" s="3" t="s">
        <v>2329</v>
      </c>
      <c r="D1411" s="3" t="s">
        <v>2330</v>
      </c>
      <c r="E1411" s="3" t="s">
        <v>2331</v>
      </c>
      <c r="F1411" s="3" t="s">
        <v>2316</v>
      </c>
      <c r="G1411" s="3" t="s">
        <v>2316</v>
      </c>
      <c r="H1411" s="1">
        <v>5.430830007E9</v>
      </c>
      <c r="I1411" s="1">
        <v>1.0</v>
      </c>
      <c r="J1411" s="1" t="s">
        <v>474</v>
      </c>
      <c r="K1411" s="2" t="s">
        <v>20</v>
      </c>
      <c r="L1411" s="4">
        <v>2019.0</v>
      </c>
      <c r="M1411" s="5">
        <v>0.83</v>
      </c>
      <c r="N1411" s="6" t="str">
        <f t="shared" si="1"/>
        <v>5430830007</v>
      </c>
      <c r="O1411" s="8">
        <v>8.5369001E9</v>
      </c>
      <c r="P1411" s="8" t="str">
        <f t="shared" si="2"/>
        <v>РАЗЪЕМ ТИПА "ПАПА" ЧЕТЫРЕХКОНТАТНЫЙ, КВАДРАТНЫЙ, ДЛЯ ПОДКЛЮЧЕНИЯ ПИТАНИЯ ВЕНТИЛЯТОРА, НАПРЯЖЕНИЕ 24 В</v>
      </c>
    </row>
    <row r="1412" ht="15.75" customHeight="1">
      <c r="A1412" s="1">
        <v>5.430840013E9</v>
      </c>
      <c r="B1412" s="2">
        <v>3.926909709E9</v>
      </c>
      <c r="C1412" s="3" t="s">
        <v>2332</v>
      </c>
      <c r="D1412" s="3" t="s">
        <v>2333</v>
      </c>
      <c r="E1412" s="3" t="s">
        <v>2334</v>
      </c>
      <c r="F1412" s="3" t="s">
        <v>2316</v>
      </c>
      <c r="G1412" s="3" t="s">
        <v>2316</v>
      </c>
      <c r="H1412" s="1">
        <v>5.430840013E9</v>
      </c>
      <c r="I1412" s="1">
        <v>1.0</v>
      </c>
      <c r="J1412" s="1" t="s">
        <v>474</v>
      </c>
      <c r="K1412" s="2" t="s">
        <v>20</v>
      </c>
      <c r="L1412" s="4">
        <v>2019.0</v>
      </c>
      <c r="M1412" s="5">
        <v>0.24</v>
      </c>
      <c r="N1412" s="6" t="str">
        <f t="shared" si="1"/>
        <v>5430840013</v>
      </c>
      <c r="O1412" s="8">
        <v>3.926909709E9</v>
      </c>
      <c r="P1412" s="8" t="str">
        <f t="shared" si="2"/>
        <v>КОРПУС ПЛАСТИКОВЫЙ ДЛЯ ФИКСАЦИИ РАЗЪЕМА</v>
      </c>
    </row>
    <row r="1413" ht="15.75" customHeight="1">
      <c r="A1413" s="1">
        <v>5.430901002E9</v>
      </c>
      <c r="B1413" s="2">
        <v>8.536901E9</v>
      </c>
      <c r="C1413" s="3" t="s">
        <v>2335</v>
      </c>
      <c r="D1413" s="3"/>
      <c r="E1413" s="3" t="s">
        <v>2336</v>
      </c>
      <c r="F1413" s="3" t="s">
        <v>2337</v>
      </c>
      <c r="G1413" s="3" t="s">
        <v>2338</v>
      </c>
      <c r="H1413" s="1">
        <v>5.430901002E9</v>
      </c>
      <c r="I1413" s="1">
        <v>8.0</v>
      </c>
      <c r="J1413" s="1" t="s">
        <v>19</v>
      </c>
      <c r="K1413" s="2" t="s">
        <v>20</v>
      </c>
      <c r="L1413" s="4">
        <v>2019.0</v>
      </c>
      <c r="M1413" s="5">
        <v>0.0325</v>
      </c>
      <c r="N1413" s="6" t="str">
        <f t="shared" si="1"/>
        <v>5430901002</v>
      </c>
      <c r="O1413" s="8">
        <v>8.536901E9</v>
      </c>
      <c r="P1413" s="8" t="str">
        <f t="shared" si="2"/>
        <v>НАКОНЕЧНИК - ГИЛЬЗА МЕДНАЯ ЛУЖЕНАЯ С ИЗОЛЯЦИЕЙ ПВХ ДЛЯ КАБЕЛЯ СЕЧЕНИЕМ 10 ММ2, НАПРЯЖЕНИЕ ДО 1000В. ЯВЛЯЮТСЯ ЗАПЧАСТЯМИ РАНЕЕ СЕРТИФИЦИРОВАННОГО ОБОРУДОВАНИЯ - ГИБОЧНОЙ МАШИНЫ RETA 13</v>
      </c>
    </row>
    <row r="1414" ht="15.75" customHeight="1">
      <c r="A1414" s="1">
        <v>5.430901061E9</v>
      </c>
      <c r="B1414" s="2">
        <v>8.536901E9</v>
      </c>
      <c r="C1414" s="3" t="s">
        <v>2339</v>
      </c>
      <c r="D1414" s="3"/>
      <c r="E1414" s="3" t="s">
        <v>2340</v>
      </c>
      <c r="F1414" s="3" t="s">
        <v>2341</v>
      </c>
      <c r="G1414" s="3" t="s">
        <v>2342</v>
      </c>
      <c r="H1414" s="1">
        <v>5.430901061E9</v>
      </c>
      <c r="I1414" s="1">
        <v>10.0</v>
      </c>
      <c r="J1414" s="1" t="s">
        <v>19</v>
      </c>
      <c r="K1414" s="2" t="s">
        <v>20</v>
      </c>
      <c r="L1414" s="4">
        <v>2019.0</v>
      </c>
      <c r="M1414" s="5">
        <v>0.318</v>
      </c>
      <c r="N1414" s="6" t="str">
        <f t="shared" si="1"/>
        <v>5430901061</v>
      </c>
      <c r="O1414" s="8">
        <v>8.536901E9</v>
      </c>
      <c r="P1414" s="8" t="str">
        <f t="shared" si="2"/>
        <v>НАКОНЕЧНИК МЕДНЫЙ ЛУЖЕНЫЙ ПОД БОЛТ М8, НАПРЯЖЕНИЕ ДО 1000В,ЯВЛЯЮТСЯ ЗАПЧАСТЯМИ РАНЕЕ СЕРТИФИЦИРОВАННОГО ОБОРУДОВАНИЯ - ГИБОЧНОЙ МАШИНЫ RETA 13</v>
      </c>
    </row>
    <row r="1415" ht="15.75" customHeight="1">
      <c r="A1415" s="1">
        <v>5.430902028E9</v>
      </c>
      <c r="B1415" s="2">
        <v>3.926909709E9</v>
      </c>
      <c r="C1415" s="3" t="s">
        <v>2343</v>
      </c>
      <c r="D1415" s="3"/>
      <c r="E1415" s="3" t="s">
        <v>2344</v>
      </c>
      <c r="F1415" s="3" t="s">
        <v>2341</v>
      </c>
      <c r="G1415" s="3" t="s">
        <v>2342</v>
      </c>
      <c r="H1415" s="1">
        <v>5.430902028E9</v>
      </c>
      <c r="I1415" s="1">
        <v>66.0</v>
      </c>
      <c r="J1415" s="1" t="s">
        <v>19</v>
      </c>
      <c r="K1415" s="2" t="s">
        <v>20</v>
      </c>
      <c r="L1415" s="4">
        <v>2019.0</v>
      </c>
      <c r="M1415" s="5">
        <v>0.0106</v>
      </c>
      <c r="N1415" s="6" t="str">
        <f t="shared" si="1"/>
        <v>5430902028</v>
      </c>
      <c r="O1415" s="8">
        <v>3.926909709E9</v>
      </c>
      <c r="P1415" s="8" t="str">
        <f t="shared" si="2"/>
        <v>ПЛАСТИКОВЫЙ ХОМУТ, ДЛЯ МОНТАЖА НА ЭЛЕКТРИЧЕСКИЙ КАЕЛЬ. ИСПОЛЬЗУЕТСЯ ДЛЯ МАРКИРОВКИ КАБЕЛЯ</v>
      </c>
    </row>
    <row r="1416" ht="15.75" customHeight="1">
      <c r="A1416" s="1">
        <v>5.43090205E9</v>
      </c>
      <c r="B1416" s="2">
        <v>8.536901E9</v>
      </c>
      <c r="C1416" s="3" t="s">
        <v>2345</v>
      </c>
      <c r="D1416" s="3"/>
      <c r="E1416" s="3" t="s">
        <v>2346</v>
      </c>
      <c r="F1416" s="3" t="s">
        <v>2341</v>
      </c>
      <c r="G1416" s="3" t="s">
        <v>2342</v>
      </c>
      <c r="H1416" s="1">
        <v>5.43090205E9</v>
      </c>
      <c r="I1416" s="1">
        <v>28.0</v>
      </c>
      <c r="J1416" s="1" t="s">
        <v>19</v>
      </c>
      <c r="K1416" s="2" t="s">
        <v>20</v>
      </c>
      <c r="L1416" s="4">
        <v>2019.0</v>
      </c>
      <c r="M1416" s="5">
        <v>0.0286</v>
      </c>
      <c r="N1416" s="6" t="str">
        <f t="shared" si="1"/>
        <v>5430902050</v>
      </c>
      <c r="O1416" s="8">
        <v>8.536901E9</v>
      </c>
      <c r="P1416" s="8" t="str">
        <f t="shared" si="2"/>
        <v>НАКОНЕЧНИК - ГИЛЬЗА МЕДНЫЙ ЛУЖЕНЫЙ С ИЗОЛЯЦИЕЙ ПВХ. РАДИУС 12 ММ, ПОД КАБЕЛЬ 10 ММ2, ЯВЛЯЮТСЯ ЗАПЧАСТЯМИ РАНЕЕ СЕРТИФИЦИРОВАННОГО ОБОРУДОВАНИЯ - ГИБОЧНОЙ МАШИНЫ RETA 13</v>
      </c>
    </row>
    <row r="1417" ht="15.75" customHeight="1">
      <c r="A1417" s="1">
        <v>5.430922024E9</v>
      </c>
      <c r="B1417" s="2">
        <v>8.5369001E9</v>
      </c>
      <c r="C1417" s="3" t="s">
        <v>2347</v>
      </c>
      <c r="D1417" s="3" t="s">
        <v>2348</v>
      </c>
      <c r="E1417" s="3" t="s">
        <v>2349</v>
      </c>
      <c r="F1417" s="3" t="s">
        <v>2350</v>
      </c>
      <c r="G1417" s="3" t="s">
        <v>2350</v>
      </c>
      <c r="H1417" s="1">
        <v>5.430922024E9</v>
      </c>
      <c r="I1417" s="1">
        <v>1.0</v>
      </c>
      <c r="J1417" s="1" t="s">
        <v>35</v>
      </c>
      <c r="K1417" s="2" t="s">
        <v>2142</v>
      </c>
      <c r="L1417" s="4">
        <v>2021.0</v>
      </c>
      <c r="M1417" s="5">
        <v>50.68</v>
      </c>
      <c r="N1417" s="6" t="str">
        <f t="shared" si="1"/>
        <v>5430922024</v>
      </c>
      <c r="O1417" s="8">
        <v>8.5369001E9</v>
      </c>
      <c r="P1417" s="8" t="str">
        <f t="shared" si="2"/>
        <v>ПАТЧ-ПАНЕЛЬ ДЛЯ РАЗВЕДЕНИЯ ПРОВОДОВ ИЗ ГНЕЗДА RJ45 НА 8 ПРУЖИННЫХ КЛЕММ. CAT5E. ИНТЕРФЕЙС ETHERNET 10/100/1000 МБИТ/С. УСТАНОВКА НА DIN РЕЙКУ. РАЗМЕРЫ 29Х90Х53 ММ. НАПРЯЖЕНИЕ 24В.</v>
      </c>
    </row>
    <row r="1418" ht="15.75" customHeight="1">
      <c r="A1418" s="1">
        <v>5.430928009E9</v>
      </c>
      <c r="B1418" s="2">
        <v>8.53669E9</v>
      </c>
      <c r="C1418" s="3" t="s">
        <v>2351</v>
      </c>
      <c r="D1418" s="3" t="s">
        <v>2352</v>
      </c>
      <c r="E1418" s="3"/>
      <c r="F1418" s="3"/>
      <c r="G1418" s="3"/>
      <c r="H1418" s="1">
        <v>5.430928009E9</v>
      </c>
      <c r="I1418" s="1">
        <v>1.0</v>
      </c>
      <c r="J1418" s="1" t="s">
        <v>19</v>
      </c>
      <c r="K1418" s="2"/>
      <c r="L1418" s="4">
        <v>2019.0</v>
      </c>
      <c r="M1418" s="5">
        <v>52.01</v>
      </c>
      <c r="N1418" s="6" t="str">
        <f t="shared" si="1"/>
        <v>5430928009</v>
      </c>
      <c r="O1418" s="8">
        <v>8.53669E9</v>
      </c>
      <c r="P1418" s="8" t="str">
        <f t="shared" si="2"/>
        <v/>
      </c>
    </row>
    <row r="1419" ht="15.75" customHeight="1">
      <c r="A1419" s="1">
        <v>5.430929049E9</v>
      </c>
      <c r="B1419" s="2">
        <v>8.536901E9</v>
      </c>
      <c r="C1419" s="3" t="s">
        <v>2353</v>
      </c>
      <c r="D1419" s="3" t="s">
        <v>2354</v>
      </c>
      <c r="E1419" s="3" t="s">
        <v>2355</v>
      </c>
      <c r="F1419" s="3" t="s">
        <v>2356</v>
      </c>
      <c r="G1419" s="3" t="s">
        <v>2357</v>
      </c>
      <c r="H1419" s="1">
        <v>5.430929049E9</v>
      </c>
      <c r="I1419" s="1">
        <v>6.0</v>
      </c>
      <c r="J1419" s="1" t="s">
        <v>19</v>
      </c>
      <c r="K1419" s="2" t="s">
        <v>2084</v>
      </c>
      <c r="L1419" s="4">
        <v>2018.0</v>
      </c>
      <c r="M1419" s="5">
        <v>5.6933</v>
      </c>
      <c r="N1419" s="6" t="str">
        <f t="shared" si="1"/>
        <v>5430929049</v>
      </c>
      <c r="O1419" s="8" t="s">
        <v>2358</v>
      </c>
      <c r="P1419" s="8" t="str">
        <f t="shared" si="2"/>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0" ht="15.75" customHeight="1">
      <c r="A1420" s="1">
        <v>5.430929049E9</v>
      </c>
      <c r="B1420" s="2">
        <v>8.536699008E9</v>
      </c>
      <c r="C1420" s="3" t="s">
        <v>2353</v>
      </c>
      <c r="D1420" s="3" t="s">
        <v>2354</v>
      </c>
      <c r="E1420" s="3" t="s">
        <v>2359</v>
      </c>
      <c r="F1420" s="3" t="s">
        <v>2360</v>
      </c>
      <c r="G1420" s="3" t="s">
        <v>2361</v>
      </c>
      <c r="H1420" s="1">
        <v>5.430929049E9</v>
      </c>
      <c r="I1420" s="1">
        <v>2.0</v>
      </c>
      <c r="J1420" s="1" t="s">
        <v>19</v>
      </c>
      <c r="K1420" s="2" t="s">
        <v>2091</v>
      </c>
      <c r="L1420" s="4">
        <v>2020.0</v>
      </c>
      <c r="M1420" s="5">
        <v>6.72</v>
      </c>
      <c r="N1420" s="6" t="str">
        <f t="shared" si="1"/>
        <v>5430929049</v>
      </c>
      <c r="O1420" s="8" t="s">
        <v>2358</v>
      </c>
      <c r="P1420" s="8" t="str">
        <f t="shared" si="2"/>
        <v>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1" ht="15.75" customHeight="1">
      <c r="A1421" s="1">
        <v>5.430929049E9</v>
      </c>
      <c r="B1421" s="2">
        <v>8.536699008E9</v>
      </c>
      <c r="C1421" s="3" t="s">
        <v>2353</v>
      </c>
      <c r="D1421" s="3" t="s">
        <v>2354</v>
      </c>
      <c r="E1421" s="3" t="s">
        <v>2362</v>
      </c>
      <c r="F1421" s="3" t="s">
        <v>2363</v>
      </c>
      <c r="G1421" s="3" t="s">
        <v>2350</v>
      </c>
      <c r="H1421" s="1">
        <v>5.430929049E9</v>
      </c>
      <c r="I1421" s="1">
        <v>5.0</v>
      </c>
      <c r="J1421" s="1" t="s">
        <v>19</v>
      </c>
      <c r="K1421" s="2" t="s">
        <v>2091</v>
      </c>
      <c r="L1421" s="4">
        <v>2021.0</v>
      </c>
      <c r="M1421" s="5">
        <v>6.72</v>
      </c>
      <c r="N1421" s="6" t="str">
        <f t="shared" si="1"/>
        <v>5430929049</v>
      </c>
      <c r="O1421" s="8" t="s">
        <v>2358</v>
      </c>
      <c r="P1421" s="8" t="str">
        <f t="shared" si="2"/>
        <v> 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2" ht="15.75" customHeight="1">
      <c r="A1422" s="1">
        <v>5.430929049E9</v>
      </c>
      <c r="B1422" s="2">
        <v>8.5639E9</v>
      </c>
      <c r="C1422" s="3" t="s">
        <v>2353</v>
      </c>
      <c r="D1422" s="3" t="s">
        <v>2354</v>
      </c>
      <c r="E1422" s="3" t="s">
        <v>2355</v>
      </c>
      <c r="F1422" s="3" t="s">
        <v>2356</v>
      </c>
      <c r="G1422" s="3" t="s">
        <v>2357</v>
      </c>
      <c r="H1422" s="1">
        <v>5.430929049E9</v>
      </c>
      <c r="I1422" s="1">
        <v>6.0</v>
      </c>
      <c r="J1422" s="1" t="s">
        <v>19</v>
      </c>
      <c r="K1422" s="2"/>
      <c r="L1422" s="4">
        <v>2019.0</v>
      </c>
      <c r="M1422" s="5">
        <v>6.72</v>
      </c>
      <c r="N1422" s="6" t="str">
        <f t="shared" si="1"/>
        <v>5430929049</v>
      </c>
      <c r="O1422" s="8" t="s">
        <v>2358</v>
      </c>
      <c r="P1422" s="8" t="str">
        <f t="shared" si="2"/>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3" ht="15.75" customHeight="1">
      <c r="A1423" s="1">
        <v>5.430929049E9</v>
      </c>
      <c r="B1423" s="2">
        <v>8.536699008E9</v>
      </c>
      <c r="C1423" s="3"/>
      <c r="D1423" s="3" t="s">
        <v>2354</v>
      </c>
      <c r="E1423" s="3" t="s">
        <v>2359</v>
      </c>
      <c r="F1423" s="3" t="s">
        <v>2360</v>
      </c>
      <c r="G1423" s="3" t="s">
        <v>2361</v>
      </c>
      <c r="H1423" s="1">
        <v>5.430929049E9</v>
      </c>
      <c r="I1423" s="1">
        <v>10.0</v>
      </c>
      <c r="J1423" s="1" t="s">
        <v>35</v>
      </c>
      <c r="K1423" s="2" t="s">
        <v>2091</v>
      </c>
      <c r="L1423" s="4">
        <v>2021.0</v>
      </c>
      <c r="M1423" s="5">
        <v>6.72</v>
      </c>
      <c r="N1423" s="6" t="str">
        <f t="shared" si="1"/>
        <v>5430929049</v>
      </c>
      <c r="O1423" s="8" t="s">
        <v>2358</v>
      </c>
      <c r="P1423" s="8" t="str">
        <f t="shared" si="2"/>
        <v>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4" ht="15.75" customHeight="1">
      <c r="A1424" s="1">
        <v>5.430929055E9</v>
      </c>
      <c r="B1424" s="2">
        <v>8.5369001E9</v>
      </c>
      <c r="C1424" s="3" t="s">
        <v>2364</v>
      </c>
      <c r="D1424" s="3" t="s">
        <v>2365</v>
      </c>
      <c r="E1424" s="3" t="s">
        <v>2366</v>
      </c>
      <c r="F1424" s="3" t="s">
        <v>2367</v>
      </c>
      <c r="G1424" s="3" t="s">
        <v>2367</v>
      </c>
      <c r="H1424" s="1">
        <v>5.430929055E9</v>
      </c>
      <c r="I1424" s="1">
        <v>2.0</v>
      </c>
      <c r="J1424" s="1" t="s">
        <v>19</v>
      </c>
      <c r="K1424" s="2" t="s">
        <v>20</v>
      </c>
      <c r="L1424" s="4">
        <v>2018.0</v>
      </c>
      <c r="M1424" s="5">
        <v>5.19</v>
      </c>
      <c r="N1424" s="6" t="str">
        <f t="shared" si="1"/>
        <v>5430929055</v>
      </c>
      <c r="O1424" s="8">
        <v>8.5369001E9</v>
      </c>
      <c r="P1424" s="8" t="str">
        <f t="shared" si="2"/>
        <v>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v>
      </c>
    </row>
    <row r="1425" ht="15.75" customHeight="1">
      <c r="A1425" s="1">
        <v>5.430981023E9</v>
      </c>
      <c r="B1425" s="2">
        <v>8.5369085E9</v>
      </c>
      <c r="C1425" s="3" t="s">
        <v>2368</v>
      </c>
      <c r="D1425" s="3" t="s">
        <v>2369</v>
      </c>
      <c r="E1425" s="3" t="s">
        <v>2370</v>
      </c>
      <c r="F1425" s="3" t="s">
        <v>2371</v>
      </c>
      <c r="G1425" s="3" t="s">
        <v>2372</v>
      </c>
      <c r="H1425" s="1">
        <v>5.430981023E9</v>
      </c>
      <c r="I1425" s="1">
        <v>1.0</v>
      </c>
      <c r="J1425" s="1" t="s">
        <v>19</v>
      </c>
      <c r="K1425" s="2" t="s">
        <v>2091</v>
      </c>
      <c r="L1425" s="4">
        <v>2021.0</v>
      </c>
      <c r="M1425" s="5">
        <v>35.0</v>
      </c>
      <c r="N1425" s="6" t="str">
        <f t="shared" si="1"/>
        <v>5430981023</v>
      </c>
      <c r="O1425" s="8">
        <v>8.5369085E9</v>
      </c>
      <c r="P1425" s="8" t="str">
        <f t="shared" si="2"/>
        <v>ДЕРЖАТЕЛЬ ПРЕДОХРАНИТЕЛЕЙ NH2 ДЛЯ УСТАНОВКИ ПЛАВКИХ ВСТАВОК. ПОСТАВЛЯЕТСЯ В КОМПЛЕКТЕ С 6 ВИНТАМИ М10 ДЛЯ ФИКСАЦИИ ПЛАВКИХ ВСТАВОК. МАКСИМАЛЬНЫЙ ТОК 400А, КОЛИЧЕСТВО ФАЗ: 3, НАПРЯЖЕНИЕ 800В. ТИПОРАЗМЕР ПРЕДОХРАНИТЕЛЯ NH2. ДЛЯ СОБСТВЕННЫХ НУЖД КОМПАНИИ. ЗАПЧАСТЬ РАНЕЕ СЕРТИФИЦИРОВАННОГО ОБОРУДОВАНИЯ: СТАНКА ДЛЯ ВЯЗКИ ЦИЛИНДРИЧЕСКИХ СВАЙ МОДЕЛИ CM PRO 2500.</v>
      </c>
    </row>
    <row r="1426" ht="15.75" customHeight="1">
      <c r="A1426" s="1">
        <v>5.430981028E9</v>
      </c>
      <c r="B1426" s="2">
        <v>8.5369001E9</v>
      </c>
      <c r="C1426" s="3"/>
      <c r="D1426" s="3"/>
      <c r="E1426" s="3" t="s">
        <v>2373</v>
      </c>
      <c r="F1426" s="3" t="s">
        <v>2374</v>
      </c>
      <c r="G1426" s="3" t="s">
        <v>2372</v>
      </c>
      <c r="H1426" s="1">
        <v>5.430981028E9</v>
      </c>
      <c r="I1426" s="1">
        <v>1.0</v>
      </c>
      <c r="J1426" s="1" t="s">
        <v>35</v>
      </c>
      <c r="K1426" s="2" t="s">
        <v>2091</v>
      </c>
      <c r="L1426" s="4">
        <v>2021.0</v>
      </c>
      <c r="M1426" s="5">
        <v>133.4</v>
      </c>
      <c r="N1426" s="6" t="str">
        <f t="shared" si="1"/>
        <v>5430981028</v>
      </c>
      <c r="O1426" s="8">
        <v>8.5369001E9</v>
      </c>
      <c r="P1426" s="8" t="str">
        <f t="shared" si="2"/>
        <v>СБОРКА ИЗ 3-Х СОЕДИНИТЕЛЬНЫХ ЗАЖИМОВ ПРОВОДКИ, СМОНТИРОВАННЫХ ВНУТРИ ЗАЩИТНЫХ ПВХ КОЖУХОВ. ДЛЯ ПОДКЛЮЧЕНИЯ СИЛОВЫХ ПИТАЮЩИХ КАБЕЛЕЙ СЕЧЕНИЕМ ОТ 95 ДО 300 ММ2 С НАПРЯЖЕНИЕМ ДО 1000 В К СТАНКУ.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row>
    <row r="1427" ht="15.75" customHeight="1">
      <c r="A1427" s="1">
        <v>5.430981029E9</v>
      </c>
      <c r="B1427" s="2">
        <v>3.926909709E9</v>
      </c>
      <c r="C1427" s="3"/>
      <c r="D1427" s="3"/>
      <c r="E1427" s="3" t="s">
        <v>2375</v>
      </c>
      <c r="F1427" s="3" t="s">
        <v>2374</v>
      </c>
      <c r="G1427" s="3" t="s">
        <v>2372</v>
      </c>
      <c r="H1427" s="1">
        <v>5.430981029E9</v>
      </c>
      <c r="I1427" s="1">
        <v>1.0</v>
      </c>
      <c r="J1427" s="1" t="s">
        <v>35</v>
      </c>
      <c r="K1427" s="2" t="s">
        <v>2091</v>
      </c>
      <c r="L1427" s="4">
        <v>2021.0</v>
      </c>
      <c r="M1427" s="5">
        <v>33.06</v>
      </c>
      <c r="N1427" s="6" t="str">
        <f t="shared" si="1"/>
        <v>5430981029</v>
      </c>
      <c r="O1427" s="8">
        <v>3.926909709E9</v>
      </c>
      <c r="P1427" s="8" t="str">
        <f t="shared" si="2"/>
        <v>НАБОР ИЗ 2 БОКОВЫХ ПЛАСТИКОВЫХ КРЫШЕК ДЛЯ КРЕПЛЕНИЯ ЗАКРЫВАЮЩЕГО ПРОФИЛЯ 3-Х ФАЗНОГО КРЕПЛЕНИЯ КАБЕЛЕЙ</v>
      </c>
    </row>
    <row r="1428" ht="15.75" customHeight="1">
      <c r="A1428" s="1">
        <v>5.43098103E9</v>
      </c>
      <c r="B1428" s="2">
        <v>3.926909709E9</v>
      </c>
      <c r="C1428" s="3"/>
      <c r="D1428" s="3"/>
      <c r="E1428" s="3" t="s">
        <v>2376</v>
      </c>
      <c r="F1428" s="3" t="s">
        <v>2374</v>
      </c>
      <c r="G1428" s="3" t="s">
        <v>2372</v>
      </c>
      <c r="H1428" s="1">
        <v>5.43098103E9</v>
      </c>
      <c r="I1428" s="1">
        <v>1.0</v>
      </c>
      <c r="J1428" s="1" t="s">
        <v>35</v>
      </c>
      <c r="K1428" s="2" t="s">
        <v>2091</v>
      </c>
      <c r="L1428" s="4">
        <v>2021.0</v>
      </c>
      <c r="M1428" s="5">
        <v>63.8</v>
      </c>
      <c r="N1428" s="6" t="str">
        <f t="shared" si="1"/>
        <v>5430981030</v>
      </c>
      <c r="O1428" s="8">
        <v>3.926909709E9</v>
      </c>
      <c r="P1428" s="8" t="str">
        <f t="shared" si="2"/>
        <v>ЗАЩИТНЫЙ ПВХ ПРОФИЛЬ ДЛЯ ЗАКРЫТИЯ КРЕПЛЕНИЯ КАБЕЛЕЙ К ФАЗАМ СТАНКА</v>
      </c>
    </row>
    <row r="1429" ht="15.75" customHeight="1">
      <c r="A1429" s="1">
        <v>5.430981031E9</v>
      </c>
      <c r="B1429" s="2">
        <v>3.926909709E9</v>
      </c>
      <c r="C1429" s="3"/>
      <c r="D1429" s="3"/>
      <c r="E1429" s="3" t="s">
        <v>2377</v>
      </c>
      <c r="F1429" s="3" t="s">
        <v>2374</v>
      </c>
      <c r="G1429" s="3" t="s">
        <v>2372</v>
      </c>
      <c r="H1429" s="1">
        <v>5.430981031E9</v>
      </c>
      <c r="I1429" s="1">
        <v>1.0</v>
      </c>
      <c r="J1429" s="1" t="s">
        <v>35</v>
      </c>
      <c r="K1429" s="2" t="s">
        <v>2091</v>
      </c>
      <c r="L1429" s="4">
        <v>2021.0</v>
      </c>
      <c r="M1429" s="5">
        <v>41.47</v>
      </c>
      <c r="N1429" s="6" t="str">
        <f t="shared" si="1"/>
        <v>5430981031</v>
      </c>
      <c r="O1429" s="8">
        <v>3.926909709E9</v>
      </c>
      <c r="P1429" s="8" t="str">
        <f t="shared" si="2"/>
        <v>ПВХ КРЫШКА ДЛЯ СИСТЕМЫ ПОДКЛЮЧЕНИЯ КАБЕЛЕЙ</v>
      </c>
    </row>
    <row r="1430" ht="15.75" customHeight="1">
      <c r="A1430" s="1">
        <v>5.430990114E9</v>
      </c>
      <c r="B1430" s="2">
        <v>8.536109E9</v>
      </c>
      <c r="C1430" s="3" t="s">
        <v>2378</v>
      </c>
      <c r="D1430" s="3"/>
      <c r="E1430" s="3" t="s">
        <v>2379</v>
      </c>
      <c r="F1430" s="3" t="s">
        <v>2380</v>
      </c>
      <c r="G1430" s="3" t="s">
        <v>2372</v>
      </c>
      <c r="H1430" s="1">
        <v>5.430990114E9</v>
      </c>
      <c r="I1430" s="1">
        <v>3.0</v>
      </c>
      <c r="J1430" s="1" t="s">
        <v>19</v>
      </c>
      <c r="K1430" s="2" t="s">
        <v>20</v>
      </c>
      <c r="L1430" s="4">
        <v>2021.0</v>
      </c>
      <c r="M1430" s="5">
        <v>16.8</v>
      </c>
      <c r="N1430" s="6" t="str">
        <f t="shared" si="1"/>
        <v>5430990114</v>
      </c>
      <c r="O1430" s="8">
        <v>8.536109E9</v>
      </c>
      <c r="P1430" s="8" t="str">
        <f t="shared" si="2"/>
        <v>ПЛАВКИЙ ПРЕДОХРАНИТЕЛЬ НА СИЛУ ТОКА 200А, НАПРЯЖЕНИЕ 690В. ЗАПАСНАЯ ЧАСТЬ РАНЕЕ СЕРТИФИЦИРОВАННОГО ОБОРУДОВАНИЯ: СТАНКА СТЫКОВОЙ СВАРКИ СОПРОТИВЛЕНИЕМ, МОДЕЛИ STRIP CB/1200. ДЛЯ СОБСТВЕННЫХ НУЖД КОМПАНИИ.</v>
      </c>
    </row>
    <row r="1431" ht="15.75" customHeight="1">
      <c r="A1431" s="1">
        <v>5.430990114E9</v>
      </c>
      <c r="B1431" s="2">
        <v>8.536109E9</v>
      </c>
      <c r="C1431" s="3" t="s">
        <v>2381</v>
      </c>
      <c r="D1431" s="3"/>
      <c r="E1431" s="3" t="s">
        <v>2382</v>
      </c>
      <c r="F1431" s="3" t="s">
        <v>2380</v>
      </c>
      <c r="G1431" s="3" t="s">
        <v>2372</v>
      </c>
      <c r="H1431" s="1">
        <v>5.430990114E9</v>
      </c>
      <c r="I1431" s="1">
        <v>5.0</v>
      </c>
      <c r="J1431" s="1" t="s">
        <v>19</v>
      </c>
      <c r="K1431" s="2" t="s">
        <v>20</v>
      </c>
      <c r="L1431" s="4">
        <v>2020.0</v>
      </c>
      <c r="M1431" s="5">
        <v>17.0</v>
      </c>
      <c r="N1431" s="6" t="str">
        <f t="shared" si="1"/>
        <v>5430990114</v>
      </c>
      <c r="O1431" s="8">
        <v>8.536109E9</v>
      </c>
      <c r="P1431" s="8" t="str">
        <f t="shared" si="2"/>
        <v>ПРЕДОХРАНИТЕЛЬ ПЛАВКИЙ, НА СИЛУ ТОКА 200А, НАПРЯЖЕНИЕ 690В.- ЯВЛЯЕТСЯ ЗАПАСНОЙ ЧАСТЬЮ РАНЕЕ СЕРТИФИЦИРОВАННОГО СТАНКА СТЫКОВОЙ СВАРКИ СОПРОТИВЛЕНИЕМ, МОДЕЛИ STRIP CB/1200</v>
      </c>
    </row>
    <row r="1432" ht="15.75" customHeight="1">
      <c r="A1432" s="1">
        <v>5.43099012E9</v>
      </c>
      <c r="B1432" s="2">
        <v>8.536109E9</v>
      </c>
      <c r="C1432" s="3" t="s">
        <v>2383</v>
      </c>
      <c r="D1432" s="3" t="s">
        <v>2384</v>
      </c>
      <c r="E1432" s="3" t="s">
        <v>2385</v>
      </c>
      <c r="F1432" s="3" t="s">
        <v>2167</v>
      </c>
      <c r="G1432" s="3" t="s">
        <v>2167</v>
      </c>
      <c r="H1432" s="1">
        <v>5.43099012E9</v>
      </c>
      <c r="I1432" s="1">
        <v>2.0</v>
      </c>
      <c r="J1432" s="1" t="s">
        <v>19</v>
      </c>
      <c r="K1432" s="2" t="s">
        <v>2386</v>
      </c>
      <c r="L1432" s="4">
        <v>2019.0</v>
      </c>
      <c r="M1432" s="5">
        <v>0.38</v>
      </c>
      <c r="N1432" s="6" t="str">
        <f t="shared" si="1"/>
        <v>5430990120</v>
      </c>
      <c r="O1432" s="8">
        <v>8.536109E9</v>
      </c>
      <c r="P1432" s="8" t="str">
        <f t="shared" si="2"/>
        <v>Плавкий предохранитель  служит для защиты электрических устройств небольшой мощности. Материал: сталь, медь, стекло, керамика. Ток до 4 А.</v>
      </c>
    </row>
    <row r="1433" ht="15.75" customHeight="1">
      <c r="A1433" s="1">
        <v>5.430990155E9</v>
      </c>
      <c r="B1433" s="2">
        <v>8.536109E9</v>
      </c>
      <c r="C1433" s="3" t="s">
        <v>2387</v>
      </c>
      <c r="D1433" s="3" t="s">
        <v>2388</v>
      </c>
      <c r="E1433" s="3" t="s">
        <v>2385</v>
      </c>
      <c r="F1433" s="3" t="s">
        <v>2167</v>
      </c>
      <c r="G1433" s="3" t="s">
        <v>2167</v>
      </c>
      <c r="H1433" s="1">
        <v>5.430990155E9</v>
      </c>
      <c r="I1433" s="1">
        <v>4.0</v>
      </c>
      <c r="J1433" s="1" t="s">
        <v>19</v>
      </c>
      <c r="K1433" s="2" t="s">
        <v>2389</v>
      </c>
      <c r="L1433" s="4">
        <v>2019.0</v>
      </c>
      <c r="M1433" s="5">
        <v>0.24</v>
      </c>
      <c r="N1433" s="6" t="str">
        <f t="shared" si="1"/>
        <v>5430990155</v>
      </c>
      <c r="O1433" s="8">
        <v>8.536109E9</v>
      </c>
      <c r="P1433" s="8" t="str">
        <f t="shared" si="2"/>
        <v>Плавкий предохранитель  служит для защиты электрических устройств небольшой мощности. Материал: сталь, медь, стекло, керамика. Ток до 4 А.</v>
      </c>
    </row>
    <row r="1434" ht="15.75" customHeight="1">
      <c r="A1434" s="1">
        <v>5.431010004E9</v>
      </c>
      <c r="B1434" s="2">
        <v>8.536501907E9</v>
      </c>
      <c r="C1434" s="3" t="s">
        <v>2390</v>
      </c>
      <c r="D1434" s="3" t="s">
        <v>2391</v>
      </c>
      <c r="E1434" s="3" t="s">
        <v>2392</v>
      </c>
      <c r="F1434" s="3" t="s">
        <v>2137</v>
      </c>
      <c r="G1434" s="3" t="s">
        <v>2137</v>
      </c>
      <c r="H1434" s="1">
        <v>5.431010004E9</v>
      </c>
      <c r="I1434" s="1">
        <v>5.0</v>
      </c>
      <c r="J1434" s="1" t="s">
        <v>35</v>
      </c>
      <c r="K1434" s="2" t="s">
        <v>2138</v>
      </c>
      <c r="L1434" s="4">
        <v>2021.0</v>
      </c>
      <c r="M1434" s="5">
        <v>31.71</v>
      </c>
      <c r="N1434" s="6" t="str">
        <f t="shared" si="1"/>
        <v>5431010004</v>
      </c>
      <c r="O1434" s="8">
        <v>8.536501907E9</v>
      </c>
      <c r="P1434" s="8" t="str">
        <f t="shared" si="2"/>
        <v>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v>
      </c>
    </row>
    <row r="1435" ht="15.75" customHeight="1">
      <c r="A1435" s="1">
        <v>5.431010009E9</v>
      </c>
      <c r="B1435" s="2">
        <v>8.536501907E9</v>
      </c>
      <c r="C1435" s="3" t="s">
        <v>2393</v>
      </c>
      <c r="D1435" s="3" t="s">
        <v>2394</v>
      </c>
      <c r="E1435" s="3" t="s">
        <v>2395</v>
      </c>
      <c r="F1435" s="3" t="s">
        <v>2396</v>
      </c>
      <c r="G1435" s="3" t="s">
        <v>2396</v>
      </c>
      <c r="H1435" s="1">
        <v>5.431010009E9</v>
      </c>
      <c r="I1435" s="1">
        <v>8.0</v>
      </c>
      <c r="J1435" s="1" t="s">
        <v>19</v>
      </c>
      <c r="K1435" s="2" t="s">
        <v>2397</v>
      </c>
      <c r="L1435" s="4">
        <v>2018.0</v>
      </c>
      <c r="M1435" s="5">
        <v>38.79</v>
      </c>
      <c r="N1435" s="6" t="str">
        <f t="shared" si="1"/>
        <v>5431010009</v>
      </c>
      <c r="O1435" s="8">
        <v>8.536501907E9</v>
      </c>
      <c r="P1435" s="8" t="str">
        <f t="shared" si="2"/>
        <v>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v>
      </c>
    </row>
    <row r="1436" ht="15.75" customHeight="1">
      <c r="A1436" s="1">
        <v>5.43101001E9</v>
      </c>
      <c r="B1436" s="2">
        <v>8.536501907E9</v>
      </c>
      <c r="C1436" s="3" t="s">
        <v>2398</v>
      </c>
      <c r="D1436" s="3" t="s">
        <v>2399</v>
      </c>
      <c r="E1436" s="3" t="s">
        <v>2400</v>
      </c>
      <c r="F1436" s="3" t="s">
        <v>2401</v>
      </c>
      <c r="G1436" s="3" t="s">
        <v>2137</v>
      </c>
      <c r="H1436" s="1">
        <v>5.43101001E9</v>
      </c>
      <c r="I1436" s="1">
        <v>2.0</v>
      </c>
      <c r="J1436" s="1" t="s">
        <v>19</v>
      </c>
      <c r="K1436" s="2" t="s">
        <v>20</v>
      </c>
      <c r="L1436" s="4">
        <v>2020.0</v>
      </c>
      <c r="M1436" s="5">
        <v>49.84</v>
      </c>
      <c r="N1436" s="6" t="str">
        <f t="shared" si="1"/>
        <v>5431010010</v>
      </c>
      <c r="O1436" s="8">
        <v>8.536501907E9</v>
      </c>
      <c r="P1436" s="8" t="str">
        <f t="shared" si="2"/>
        <v>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v>
      </c>
    </row>
    <row r="1437" ht="15.75" customHeight="1">
      <c r="A1437" s="1">
        <v>5.431010041E9</v>
      </c>
      <c r="B1437" s="2">
        <v>8.536501907E9</v>
      </c>
      <c r="C1437" s="3" t="s">
        <v>2402</v>
      </c>
      <c r="D1437" s="3" t="s">
        <v>2403</v>
      </c>
      <c r="E1437" s="3" t="s">
        <v>2404</v>
      </c>
      <c r="F1437" s="3" t="s">
        <v>2405</v>
      </c>
      <c r="G1437" s="3" t="s">
        <v>2405</v>
      </c>
      <c r="H1437" s="1">
        <v>5.431010041E9</v>
      </c>
      <c r="I1437" s="1">
        <v>2.0</v>
      </c>
      <c r="J1437" s="1" t="s">
        <v>19</v>
      </c>
      <c r="K1437" s="2" t="s">
        <v>2406</v>
      </c>
      <c r="L1437" s="4">
        <v>2018.0</v>
      </c>
      <c r="M1437" s="5">
        <v>26.905</v>
      </c>
      <c r="N1437" s="6" t="str">
        <f t="shared" si="1"/>
        <v>5431010041</v>
      </c>
      <c r="O1437" s="8" t="s">
        <v>2407</v>
      </c>
      <c r="P1437"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38" ht="15.75" customHeight="1">
      <c r="A1438" s="1">
        <v>5.431010041E9</v>
      </c>
      <c r="B1438" s="2">
        <v>8.536501907E9</v>
      </c>
      <c r="C1438" s="3" t="s">
        <v>2402</v>
      </c>
      <c r="D1438" s="3" t="s">
        <v>2403</v>
      </c>
      <c r="E1438" s="3" t="s">
        <v>2408</v>
      </c>
      <c r="F1438" s="3" t="s">
        <v>2405</v>
      </c>
      <c r="G1438" s="3" t="s">
        <v>2405</v>
      </c>
      <c r="H1438" s="1">
        <v>5.431010041E9</v>
      </c>
      <c r="I1438" s="1">
        <v>6.0</v>
      </c>
      <c r="J1438" s="1" t="s">
        <v>19</v>
      </c>
      <c r="K1438" s="2" t="s">
        <v>2406</v>
      </c>
      <c r="L1438" s="4">
        <v>2017.0</v>
      </c>
      <c r="M1438" s="5">
        <v>15.0</v>
      </c>
      <c r="N1438" s="6" t="str">
        <f t="shared" si="1"/>
        <v>5431010041</v>
      </c>
      <c r="O1438" s="8" t="s">
        <v>2407</v>
      </c>
      <c r="P1438"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v>
      </c>
    </row>
    <row r="1439" ht="15.75" customHeight="1">
      <c r="A1439" s="1">
        <v>5.431010041E9</v>
      </c>
      <c r="B1439" s="2">
        <v>8.536501907E9</v>
      </c>
      <c r="C1439" s="3" t="s">
        <v>2402</v>
      </c>
      <c r="D1439" s="3" t="s">
        <v>2403</v>
      </c>
      <c r="E1439" s="3" t="s">
        <v>2409</v>
      </c>
      <c r="F1439" s="3" t="s">
        <v>2410</v>
      </c>
      <c r="G1439" s="3" t="s">
        <v>2405</v>
      </c>
      <c r="H1439" s="1">
        <v>5.431010041E9</v>
      </c>
      <c r="I1439" s="1">
        <v>6.0</v>
      </c>
      <c r="J1439" s="1" t="s">
        <v>19</v>
      </c>
      <c r="K1439" s="2" t="s">
        <v>2406</v>
      </c>
      <c r="L1439" s="4">
        <v>2018.0</v>
      </c>
      <c r="M1439" s="5">
        <v>26.9033</v>
      </c>
      <c r="N1439" s="6" t="str">
        <f t="shared" si="1"/>
        <v>5431010041</v>
      </c>
      <c r="O1439" s="8" t="s">
        <v>2407</v>
      </c>
      <c r="P1439"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v>
      </c>
    </row>
    <row r="1440" ht="15.75" customHeight="1">
      <c r="A1440" s="1">
        <v>5.431010041E9</v>
      </c>
      <c r="B1440" s="2">
        <v>9.0318038E9</v>
      </c>
      <c r="C1440" s="3" t="s">
        <v>2402</v>
      </c>
      <c r="D1440" s="3" t="s">
        <v>2403</v>
      </c>
      <c r="E1440" s="3" t="s">
        <v>2411</v>
      </c>
      <c r="F1440" s="3" t="s">
        <v>17</v>
      </c>
      <c r="G1440" s="3" t="s">
        <v>18</v>
      </c>
      <c r="H1440" s="1">
        <v>5.431010041E9</v>
      </c>
      <c r="I1440" s="1">
        <v>10.0</v>
      </c>
      <c r="J1440" s="1" t="s">
        <v>19</v>
      </c>
      <c r="K1440" s="2" t="s">
        <v>20</v>
      </c>
      <c r="L1440" s="4">
        <v>2016.0</v>
      </c>
      <c r="M1440" s="5">
        <v>15.0</v>
      </c>
      <c r="N1440" s="6" t="str">
        <f t="shared" si="1"/>
        <v>5431010041</v>
      </c>
      <c r="O1440" s="8" t="s">
        <v>2407</v>
      </c>
      <c r="P1440" s="8" t="str">
        <f t="shared" si="2"/>
        <v>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0...8ММ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800ГЦ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41" ht="15.75" customHeight="1">
      <c r="A1441" s="1">
        <v>5.431010041E9</v>
      </c>
      <c r="B1441" s="2">
        <v>8.536501907E9</v>
      </c>
      <c r="C1441" s="3" t="s">
        <v>2402</v>
      </c>
      <c r="D1441" s="3" t="s">
        <v>2403</v>
      </c>
      <c r="E1441" s="3" t="s">
        <v>2412</v>
      </c>
      <c r="F1441" s="3" t="s">
        <v>2405</v>
      </c>
      <c r="G1441" s="3" t="s">
        <v>2405</v>
      </c>
      <c r="H1441" s="1">
        <v>5.431010041E9</v>
      </c>
      <c r="I1441" s="1">
        <v>2.0</v>
      </c>
      <c r="J1441" s="1" t="s">
        <v>19</v>
      </c>
      <c r="K1441" s="2" t="s">
        <v>2413</v>
      </c>
      <c r="L1441" s="4">
        <v>2020.0</v>
      </c>
      <c r="M1441" s="5">
        <v>35.98</v>
      </c>
      <c r="N1441" s="6" t="str">
        <f t="shared" si="1"/>
        <v>5431010041</v>
      </c>
      <c r="O1441" s="8" t="s">
        <v>2407</v>
      </c>
      <c r="P1441"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2" ht="15.75" customHeight="1">
      <c r="A1442" s="1">
        <v>5.431010041E9</v>
      </c>
      <c r="B1442" s="2">
        <v>8.536501907E9</v>
      </c>
      <c r="C1442" s="3" t="s">
        <v>2402</v>
      </c>
      <c r="D1442" s="3" t="s">
        <v>2403</v>
      </c>
      <c r="E1442" s="3" t="s">
        <v>2414</v>
      </c>
      <c r="F1442" s="3" t="s">
        <v>2405</v>
      </c>
      <c r="G1442" s="3" t="s">
        <v>2405</v>
      </c>
      <c r="H1442" s="1">
        <v>5.431010041E9</v>
      </c>
      <c r="I1442" s="1">
        <v>3.0</v>
      </c>
      <c r="J1442" s="1" t="s">
        <v>19</v>
      </c>
      <c r="K1442" s="2" t="s">
        <v>2406</v>
      </c>
      <c r="L1442" s="4">
        <v>2018.0</v>
      </c>
      <c r="M1442" s="5">
        <v>27.4033</v>
      </c>
      <c r="N1442" s="6" t="str">
        <f t="shared" si="1"/>
        <v>5431010041</v>
      </c>
      <c r="O1442" s="8" t="s">
        <v>2407</v>
      </c>
      <c r="P1442"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43" ht="15.75" customHeight="1">
      <c r="A1443" s="1">
        <v>5.431010041E9</v>
      </c>
      <c r="B1443" s="2">
        <v>8.536501907E9</v>
      </c>
      <c r="C1443" s="3" t="s">
        <v>2402</v>
      </c>
      <c r="D1443" s="3" t="s">
        <v>2403</v>
      </c>
      <c r="E1443" s="3" t="s">
        <v>2415</v>
      </c>
      <c r="F1443" s="3" t="s">
        <v>2405</v>
      </c>
      <c r="G1443" s="3" t="s">
        <v>2405</v>
      </c>
      <c r="H1443" s="1">
        <v>5.431010041E9</v>
      </c>
      <c r="I1443" s="1">
        <v>2.0</v>
      </c>
      <c r="J1443" s="1" t="s">
        <v>19</v>
      </c>
      <c r="K1443" s="2" t="s">
        <v>2406</v>
      </c>
      <c r="L1443" s="4">
        <v>2018.0</v>
      </c>
      <c r="M1443" s="5">
        <v>27.4</v>
      </c>
      <c r="N1443" s="6" t="str">
        <f t="shared" si="1"/>
        <v>5431010041</v>
      </c>
      <c r="O1443" s="8" t="s">
        <v>2407</v>
      </c>
      <c r="P1443"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1100</v>
      </c>
    </row>
    <row r="1444" ht="15.75" customHeight="1">
      <c r="A1444" s="1">
        <v>5.431010041E9</v>
      </c>
      <c r="B1444" s="2">
        <v>8.536501907E9</v>
      </c>
      <c r="C1444" s="3" t="s">
        <v>2402</v>
      </c>
      <c r="D1444" s="3" t="s">
        <v>2403</v>
      </c>
      <c r="E1444" s="3" t="s">
        <v>2412</v>
      </c>
      <c r="F1444" s="3" t="s">
        <v>2405</v>
      </c>
      <c r="G1444" s="3" t="s">
        <v>2405</v>
      </c>
      <c r="H1444" s="1">
        <v>5.431010041E9</v>
      </c>
      <c r="I1444" s="1">
        <v>5.0</v>
      </c>
      <c r="J1444" s="1" t="s">
        <v>19</v>
      </c>
      <c r="K1444" s="2" t="s">
        <v>2413</v>
      </c>
      <c r="L1444" s="4">
        <v>2020.0</v>
      </c>
      <c r="M1444" s="5">
        <v>35.98</v>
      </c>
      <c r="N1444" s="6" t="str">
        <f t="shared" si="1"/>
        <v>5431010041</v>
      </c>
      <c r="O1444" s="8" t="s">
        <v>2407</v>
      </c>
      <c r="P1444"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5" ht="15.75" customHeight="1">
      <c r="A1445" s="1">
        <v>5.431010041E9</v>
      </c>
      <c r="B1445" s="2">
        <v>8.536501907E9</v>
      </c>
      <c r="C1445" s="3" t="s">
        <v>2402</v>
      </c>
      <c r="D1445" s="3" t="s">
        <v>2403</v>
      </c>
      <c r="E1445" s="3" t="s">
        <v>2416</v>
      </c>
      <c r="F1445" s="3" t="s">
        <v>2410</v>
      </c>
      <c r="G1445" s="3" t="s">
        <v>2405</v>
      </c>
      <c r="H1445" s="1">
        <v>5.431010041E9</v>
      </c>
      <c r="I1445" s="1">
        <v>2.0</v>
      </c>
      <c r="J1445" s="1" t="s">
        <v>19</v>
      </c>
      <c r="K1445" s="2" t="s">
        <v>2413</v>
      </c>
      <c r="L1445" s="4">
        <v>2019.0</v>
      </c>
      <c r="M1445" s="5">
        <v>31.99</v>
      </c>
      <c r="N1445" s="6" t="str">
        <f t="shared" si="1"/>
        <v>5431010041</v>
      </c>
      <c r="O1445" s="8" t="s">
        <v>2407</v>
      </c>
      <c r="P1445" s="8" t="str">
        <f t="shared" si="2"/>
        <v>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6" ht="15.75" customHeight="1">
      <c r="A1446" s="1">
        <v>5.431010041E9</v>
      </c>
      <c r="B1446" s="2">
        <v>8.536501907E9</v>
      </c>
      <c r="C1446" s="3" t="s">
        <v>2402</v>
      </c>
      <c r="D1446" s="3" t="s">
        <v>2403</v>
      </c>
      <c r="E1446" s="3" t="s">
        <v>2417</v>
      </c>
      <c r="F1446" s="3" t="s">
        <v>2405</v>
      </c>
      <c r="G1446" s="3" t="s">
        <v>2405</v>
      </c>
      <c r="H1446" s="1">
        <v>5.431010041E9</v>
      </c>
      <c r="I1446" s="1">
        <v>12.0</v>
      </c>
      <c r="J1446" s="1" t="s">
        <v>19</v>
      </c>
      <c r="K1446" s="2" t="s">
        <v>2413</v>
      </c>
      <c r="L1446" s="4">
        <v>2020.0</v>
      </c>
      <c r="M1446" s="5">
        <v>35.98</v>
      </c>
      <c r="N1446" s="6" t="str">
        <f t="shared" si="1"/>
        <v>5431010041</v>
      </c>
      <c r="O1446" s="8" t="s">
        <v>2407</v>
      </c>
      <c r="P1446" s="8" t="str">
        <f t="shared" si="2"/>
        <v>БЕСКОНТАКТНЫЙ ВЫКЛЮЧАТЕЛЬ (ДАТЧИК ИНДУКТИВНЫЙ), E2A-M12KS04-M1-B1, ДАЛЬНОСТЬ СРАБАТЫВАНИЯ 0-8ММ, НАПРЯЖЕНИЕ ПИТАНИЯ 12-24VDC, ТОК 200МА, ЧАСТОТА ПЕРЕКЛЮЧАНИЯ 800 ГЦ,, ДЛЯ СТАНКА ДЛЯ ВЯЗКИ ЦИЛИНДРИЧЕСКИХ СВАЙ CM PRO 1600</v>
      </c>
    </row>
    <row r="1447" ht="15.75" customHeight="1">
      <c r="A1447" s="1">
        <v>5.431010041E9</v>
      </c>
      <c r="B1447" s="2">
        <v>9.0303399E9</v>
      </c>
      <c r="C1447" s="3" t="s">
        <v>2402</v>
      </c>
      <c r="D1447" s="3" t="s">
        <v>2403</v>
      </c>
      <c r="E1447" s="3" t="s">
        <v>2418</v>
      </c>
      <c r="F1447" s="3" t="s">
        <v>2405</v>
      </c>
      <c r="G1447" s="3" t="s">
        <v>2405</v>
      </c>
      <c r="H1447" s="1">
        <v>5.431010041E9</v>
      </c>
      <c r="I1447" s="1">
        <v>4.0</v>
      </c>
      <c r="J1447" s="1" t="s">
        <v>19</v>
      </c>
      <c r="K1447" s="2"/>
      <c r="L1447" s="4">
        <v>2016.0</v>
      </c>
      <c r="M1447" s="5">
        <v>15.0</v>
      </c>
      <c r="N1447" s="6" t="str">
        <f t="shared" si="1"/>
        <v>5431010041</v>
      </c>
      <c r="O1447" s="8" t="s">
        <v>2407</v>
      </c>
      <c r="P1447" s="8" t="str">
        <f t="shared" si="2"/>
        <v>ТИП ДАТЧИКА: ИНДУКТИВНЫЙ, НАПРЯЖЕНИЕ 12-24В, ДАЛЬНОСТЬ: 0-8ММ, РАБОЧИЙ ТОК МАКС.
200МА,ПРИНЦИП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48" ht="15.75" customHeight="1">
      <c r="A1448" s="1">
        <v>5.431010041E9</v>
      </c>
      <c r="B1448" s="2">
        <v>8.536501907E9</v>
      </c>
      <c r="C1448" s="3" t="s">
        <v>2402</v>
      </c>
      <c r="D1448" s="3" t="s">
        <v>2403</v>
      </c>
      <c r="E1448" s="3" t="s">
        <v>2419</v>
      </c>
      <c r="F1448" s="3" t="s">
        <v>2410</v>
      </c>
      <c r="G1448" s="3" t="s">
        <v>2405</v>
      </c>
      <c r="H1448" s="1">
        <v>5.431010041E9</v>
      </c>
      <c r="I1448" s="1">
        <v>5.0</v>
      </c>
      <c r="J1448" s="1" t="s">
        <v>19</v>
      </c>
      <c r="K1448" s="2" t="s">
        <v>2413</v>
      </c>
      <c r="L1448" s="4">
        <v>2019.0</v>
      </c>
      <c r="M1448" s="5">
        <v>31.99</v>
      </c>
      <c r="N1448" s="6" t="str">
        <f t="shared" si="1"/>
        <v>5431010041</v>
      </c>
      <c r="O1448" s="8" t="s">
        <v>2407</v>
      </c>
      <c r="P1448"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1449" ht="15.75" customHeight="1">
      <c r="A1449" s="1">
        <v>5.431010041E9</v>
      </c>
      <c r="B1449" s="2">
        <v>8.536501907E9</v>
      </c>
      <c r="C1449" s="3" t="s">
        <v>2402</v>
      </c>
      <c r="D1449" s="3" t="s">
        <v>2403</v>
      </c>
      <c r="E1449" s="3" t="s">
        <v>2420</v>
      </c>
      <c r="F1449" s="3" t="s">
        <v>2405</v>
      </c>
      <c r="G1449" s="3" t="s">
        <v>2405</v>
      </c>
      <c r="H1449" s="1">
        <v>5.431010041E9</v>
      </c>
      <c r="I1449" s="1">
        <v>2.0</v>
      </c>
      <c r="J1449" s="1" t="s">
        <v>19</v>
      </c>
      <c r="K1449" s="2" t="s">
        <v>2406</v>
      </c>
      <c r="L1449" s="4">
        <v>2017.0</v>
      </c>
      <c r="M1449" s="5">
        <v>26.905</v>
      </c>
      <c r="N1449" s="6" t="str">
        <f t="shared" si="1"/>
        <v>5431010041</v>
      </c>
      <c r="O1449" s="8" t="s">
        <v>2407</v>
      </c>
      <c r="P1449"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 ДЛЯ СТАНКА CM PRO 1500 TELESCOPE.</v>
      </c>
    </row>
    <row r="1450" ht="15.75" customHeight="1">
      <c r="A1450" s="1">
        <v>5.431010041E9</v>
      </c>
      <c r="B1450" s="2">
        <v>8.536501907E9</v>
      </c>
      <c r="C1450" s="3" t="s">
        <v>2402</v>
      </c>
      <c r="D1450" s="3" t="s">
        <v>2403</v>
      </c>
      <c r="E1450" s="3" t="s">
        <v>2421</v>
      </c>
      <c r="F1450" s="3" t="s">
        <v>2405</v>
      </c>
      <c r="G1450" s="3" t="s">
        <v>2405</v>
      </c>
      <c r="H1450" s="1">
        <v>5.431010041E9</v>
      </c>
      <c r="I1450" s="1">
        <v>3.0</v>
      </c>
      <c r="J1450" s="1" t="s">
        <v>19</v>
      </c>
      <c r="K1450" s="2" t="s">
        <v>20</v>
      </c>
      <c r="L1450" s="4">
        <v>2020.0</v>
      </c>
      <c r="M1450" s="5">
        <v>35.98</v>
      </c>
      <c r="N1450" s="6" t="str">
        <f t="shared" si="1"/>
        <v>5431010041</v>
      </c>
      <c r="O1450" s="8" t="s">
        <v>2407</v>
      </c>
      <c r="P1450"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1" ht="15.75" customHeight="1">
      <c r="A1451" s="1">
        <v>5.431010041E9</v>
      </c>
      <c r="B1451" s="2">
        <v>8.536501907E9</v>
      </c>
      <c r="C1451" s="3" t="s">
        <v>2402</v>
      </c>
      <c r="D1451" s="3" t="s">
        <v>2403</v>
      </c>
      <c r="E1451" s="3" t="s">
        <v>2412</v>
      </c>
      <c r="F1451" s="3" t="s">
        <v>2410</v>
      </c>
      <c r="G1451" s="3" t="s">
        <v>2405</v>
      </c>
      <c r="H1451" s="1">
        <v>5.431010041E9</v>
      </c>
      <c r="I1451" s="1">
        <v>2.0</v>
      </c>
      <c r="J1451" s="1" t="s">
        <v>19</v>
      </c>
      <c r="K1451" s="2" t="s">
        <v>2413</v>
      </c>
      <c r="L1451" s="4">
        <v>2019.0</v>
      </c>
      <c r="M1451" s="5">
        <v>20.39</v>
      </c>
      <c r="N1451" s="6" t="str">
        <f t="shared" si="1"/>
        <v>5431010041</v>
      </c>
      <c r="O1451" s="8" t="s">
        <v>2407</v>
      </c>
      <c r="P1451"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2" ht="15.75" customHeight="1">
      <c r="A1452" s="1">
        <v>5.431010041E9</v>
      </c>
      <c r="B1452" s="2">
        <v>8.536501907E9</v>
      </c>
      <c r="C1452" s="3" t="s">
        <v>2402</v>
      </c>
      <c r="D1452" s="3" t="s">
        <v>2403</v>
      </c>
      <c r="E1452" s="3" t="s">
        <v>2422</v>
      </c>
      <c r="F1452" s="3" t="s">
        <v>2410</v>
      </c>
      <c r="G1452" s="3" t="s">
        <v>2405</v>
      </c>
      <c r="H1452" s="1">
        <v>5.431010041E9</v>
      </c>
      <c r="I1452" s="1">
        <v>2.0</v>
      </c>
      <c r="J1452" s="1" t="s">
        <v>19</v>
      </c>
      <c r="K1452" s="2" t="s">
        <v>2406</v>
      </c>
      <c r="L1452" s="4">
        <v>2019.0</v>
      </c>
      <c r="M1452" s="5">
        <v>27.42</v>
      </c>
      <c r="N1452" s="6" t="str">
        <f t="shared" si="1"/>
        <v>5431010041</v>
      </c>
      <c r="O1452" s="8" t="s">
        <v>2407</v>
      </c>
      <c r="P1452" s="8" t="str">
        <f t="shared" si="2"/>
        <v>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3" ht="15.75" customHeight="1">
      <c r="A1453" s="1">
        <v>5.431010041E9</v>
      </c>
      <c r="B1453" s="2">
        <v>8.536E9</v>
      </c>
      <c r="C1453" s="3" t="s">
        <v>2402</v>
      </c>
      <c r="D1453" s="3" t="s">
        <v>2403</v>
      </c>
      <c r="E1453" s="3" t="s">
        <v>2404</v>
      </c>
      <c r="F1453" s="10" t="s">
        <v>2405</v>
      </c>
      <c r="G1453" s="10" t="s">
        <v>2405</v>
      </c>
      <c r="H1453" s="1">
        <v>5.431010041E9</v>
      </c>
      <c r="I1453" s="1">
        <v>2.0</v>
      </c>
      <c r="J1453" s="1" t="s">
        <v>19</v>
      </c>
      <c r="K1453" s="11" t="s">
        <v>2406</v>
      </c>
      <c r="L1453" s="4">
        <v>2018.0</v>
      </c>
      <c r="M1453" s="5">
        <v>27.42</v>
      </c>
      <c r="N1453" s="6" t="str">
        <f t="shared" si="1"/>
        <v>5431010041</v>
      </c>
      <c r="O1453" s="8" t="s">
        <v>2407</v>
      </c>
      <c r="P1453"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54" ht="15.75" customHeight="1">
      <c r="A1454" s="1">
        <v>5.431010041E9</v>
      </c>
      <c r="B1454" s="2">
        <v>8.536501907E9</v>
      </c>
      <c r="C1454" s="3" t="s">
        <v>2402</v>
      </c>
      <c r="D1454" s="3" t="s">
        <v>2403</v>
      </c>
      <c r="E1454" s="3" t="s">
        <v>2412</v>
      </c>
      <c r="F1454" s="3" t="s">
        <v>2405</v>
      </c>
      <c r="G1454" s="3" t="s">
        <v>2405</v>
      </c>
      <c r="H1454" s="1">
        <v>5.431010041E9</v>
      </c>
      <c r="I1454" s="1">
        <v>9.0</v>
      </c>
      <c r="J1454" s="1" t="s">
        <v>35</v>
      </c>
      <c r="K1454" s="2" t="s">
        <v>2413</v>
      </c>
      <c r="L1454" s="4">
        <v>2021.0</v>
      </c>
      <c r="M1454" s="5">
        <v>35.98</v>
      </c>
      <c r="N1454" s="6" t="str">
        <f t="shared" si="1"/>
        <v>5431010041</v>
      </c>
      <c r="O1454" s="8" t="s">
        <v>2407</v>
      </c>
      <c r="P1454"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5" ht="15.75" customHeight="1">
      <c r="A1455" s="1">
        <v>5.431010042E9</v>
      </c>
      <c r="B1455" s="2">
        <v>8.536501907E9</v>
      </c>
      <c r="C1455" s="3" t="s">
        <v>2423</v>
      </c>
      <c r="D1455" s="3" t="s">
        <v>2424</v>
      </c>
      <c r="E1455" s="3" t="s">
        <v>2425</v>
      </c>
      <c r="F1455" s="3" t="s">
        <v>2410</v>
      </c>
      <c r="G1455" s="3" t="s">
        <v>2405</v>
      </c>
      <c r="H1455" s="1">
        <v>5.431010042E9</v>
      </c>
      <c r="I1455" s="1">
        <v>5.0</v>
      </c>
      <c r="J1455" s="1" t="s">
        <v>19</v>
      </c>
      <c r="K1455" s="2" t="s">
        <v>2413</v>
      </c>
      <c r="L1455" s="4">
        <v>2019.0</v>
      </c>
      <c r="M1455" s="5">
        <v>49.84</v>
      </c>
      <c r="N1455" s="6" t="str">
        <f t="shared" si="1"/>
        <v>5431010042</v>
      </c>
      <c r="O1455" s="8">
        <v>8.536501907E9</v>
      </c>
      <c r="P1455" s="8" t="str">
        <f t="shared" si="2"/>
        <v>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1456" ht="15.75" customHeight="1">
      <c r="A1456" s="1">
        <v>5.431010042E9</v>
      </c>
      <c r="B1456" s="2">
        <v>8.536501907E9</v>
      </c>
      <c r="C1456" s="3" t="s">
        <v>2423</v>
      </c>
      <c r="D1456" s="3" t="s">
        <v>2424</v>
      </c>
      <c r="E1456" s="3" t="s">
        <v>2426</v>
      </c>
      <c r="F1456" s="3" t="s">
        <v>2410</v>
      </c>
      <c r="G1456" s="3" t="s">
        <v>2405</v>
      </c>
      <c r="H1456" s="1">
        <v>5.431010042E9</v>
      </c>
      <c r="I1456" s="1">
        <v>1.0</v>
      </c>
      <c r="J1456" s="1" t="s">
        <v>19</v>
      </c>
      <c r="K1456" s="2" t="s">
        <v>2413</v>
      </c>
      <c r="L1456" s="4">
        <v>2020.0</v>
      </c>
      <c r="M1456" s="5">
        <v>44.1</v>
      </c>
      <c r="N1456" s="6" t="str">
        <f t="shared" si="1"/>
        <v>5431010042</v>
      </c>
      <c r="O1456" s="8">
        <v>8.536501907E9</v>
      </c>
      <c r="P1456" s="8" t="str">
        <f t="shared" si="2"/>
        <v>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ГЦ,ДЛЯ МАШИНЫ ГИБОЧНОЙ С АВТОМАТИЧЕСКИМ УПРАВЛЕНИЕМ ЭЛЕКТРОФИЦИРОВАННОЙ, МОДЕЛЬ FORMULA 14. ЯВЛЯЕТСЯ ЧАСТЬЮ СЕРТИФИЦИРОВАННОГО ОБОРУДОВАНИЯ.</v>
      </c>
    </row>
    <row r="1457" ht="15.75" customHeight="1">
      <c r="A1457" s="1">
        <v>5.431010046E9</v>
      </c>
      <c r="B1457" s="2">
        <v>8.536501907E9</v>
      </c>
      <c r="C1457" s="3" t="s">
        <v>2427</v>
      </c>
      <c r="D1457" s="3" t="s">
        <v>2428</v>
      </c>
      <c r="E1457" s="3" t="s">
        <v>2429</v>
      </c>
      <c r="F1457" s="3" t="s">
        <v>2430</v>
      </c>
      <c r="G1457" s="3" t="s">
        <v>2431</v>
      </c>
      <c r="H1457" s="1">
        <v>5.431010046E9</v>
      </c>
      <c r="I1457" s="1">
        <v>5.0</v>
      </c>
      <c r="J1457" s="1" t="s">
        <v>19</v>
      </c>
      <c r="K1457" s="2" t="s">
        <v>2432</v>
      </c>
      <c r="L1457" s="4">
        <v>2019.0</v>
      </c>
      <c r="M1457" s="5">
        <v>11.27</v>
      </c>
      <c r="N1457" s="6" t="str">
        <f t="shared" si="1"/>
        <v>5431010046</v>
      </c>
      <c r="O1457" s="8">
        <v>8.536501907E9</v>
      </c>
      <c r="P1457" s="8" t="str">
        <f t="shared" si="2"/>
        <v>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row>
    <row r="1458" ht="15.75" customHeight="1">
      <c r="A1458" s="1">
        <v>5.431010047E9</v>
      </c>
      <c r="B1458" s="2">
        <v>8.536501907E9</v>
      </c>
      <c r="C1458" s="3" t="s">
        <v>2433</v>
      </c>
      <c r="D1458" s="3" t="s">
        <v>2434</v>
      </c>
      <c r="E1458" s="3" t="s">
        <v>846</v>
      </c>
      <c r="F1458" s="3" t="s">
        <v>2430</v>
      </c>
      <c r="G1458" s="3" t="s">
        <v>2431</v>
      </c>
      <c r="H1458" s="1">
        <v>5.431010047E9</v>
      </c>
      <c r="I1458" s="1">
        <v>2.0</v>
      </c>
      <c r="J1458" s="1" t="s">
        <v>19</v>
      </c>
      <c r="K1458" s="2" t="s">
        <v>20</v>
      </c>
      <c r="L1458" s="4">
        <v>2017.0</v>
      </c>
      <c r="M1458" s="5">
        <v>7.475</v>
      </c>
      <c r="N1458" s="6" t="str">
        <f t="shared" si="1"/>
        <v>5431010047</v>
      </c>
      <c r="O1458" s="8" t="s">
        <v>2435</v>
      </c>
      <c r="P1458"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1459" ht="15.75" customHeight="1">
      <c r="A1459" s="1">
        <v>5.431010047E9</v>
      </c>
      <c r="B1459" s="2">
        <v>8.536501907E9</v>
      </c>
      <c r="C1459" s="3" t="s">
        <v>2433</v>
      </c>
      <c r="D1459" s="3" t="s">
        <v>2434</v>
      </c>
      <c r="E1459" s="3" t="s">
        <v>2436</v>
      </c>
      <c r="F1459" s="3" t="s">
        <v>2430</v>
      </c>
      <c r="G1459" s="3" t="s">
        <v>2431</v>
      </c>
      <c r="H1459" s="1">
        <v>5.431010047E9</v>
      </c>
      <c r="I1459" s="1">
        <v>1.0</v>
      </c>
      <c r="J1459" s="1" t="s">
        <v>19</v>
      </c>
      <c r="K1459" s="2" t="s">
        <v>20</v>
      </c>
      <c r="L1459" s="4">
        <v>2018.0</v>
      </c>
      <c r="M1459" s="5">
        <v>7.62</v>
      </c>
      <c r="N1459" s="6" t="str">
        <f t="shared" si="1"/>
        <v>5431010047</v>
      </c>
      <c r="O1459" s="8" t="s">
        <v>2435</v>
      </c>
      <c r="P1459"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0" ht="15.75" customHeight="1">
      <c r="A1460" s="1">
        <v>5.431010047E9</v>
      </c>
      <c r="B1460" s="2">
        <v>8.536501907E9</v>
      </c>
      <c r="C1460" s="3" t="s">
        <v>2433</v>
      </c>
      <c r="D1460" s="3" t="s">
        <v>2434</v>
      </c>
      <c r="E1460" s="3" t="s">
        <v>2437</v>
      </c>
      <c r="F1460" s="3" t="s">
        <v>2430</v>
      </c>
      <c r="G1460" s="3" t="s">
        <v>2431</v>
      </c>
      <c r="H1460" s="1">
        <v>5.431010047E9</v>
      </c>
      <c r="I1460" s="1">
        <v>5.0</v>
      </c>
      <c r="J1460" s="1" t="s">
        <v>19</v>
      </c>
      <c r="K1460" s="2" t="s">
        <v>2432</v>
      </c>
      <c r="L1460" s="4">
        <v>2019.0</v>
      </c>
      <c r="M1460" s="5">
        <v>8.89</v>
      </c>
      <c r="N1460" s="6" t="str">
        <f t="shared" si="1"/>
        <v>5431010047</v>
      </c>
      <c r="O1460" s="8" t="s">
        <v>2435</v>
      </c>
      <c r="P1460"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 ДЛЯ МАШИНЫ ГИБОЧНОЙ С АВТОМАТИЧЕСКИМ УПРАВЛЕНИЕМ ЭЛЕКТРОФИЦИРОВАННОЙ, МОДЕЛЬ FORMULA 14. ЯВЛЯЕТСЯ ЧАСТЬЮ СЕРТИФИЦИРОВАННОГО ОБОРУДОВАНИЯ.</v>
      </c>
    </row>
    <row r="1461" ht="15.75" customHeight="1">
      <c r="A1461" s="1">
        <v>5.431010047E9</v>
      </c>
      <c r="B1461" s="2">
        <v>8.536501907E9</v>
      </c>
      <c r="C1461" s="3" t="s">
        <v>2433</v>
      </c>
      <c r="D1461" s="3" t="s">
        <v>2434</v>
      </c>
      <c r="E1461" s="3" t="s">
        <v>2438</v>
      </c>
      <c r="F1461" s="3" t="s">
        <v>2430</v>
      </c>
      <c r="G1461" s="3" t="s">
        <v>2431</v>
      </c>
      <c r="H1461" s="1">
        <v>5.431010047E9</v>
      </c>
      <c r="I1461" s="1">
        <v>4.0</v>
      </c>
      <c r="J1461" s="1" t="s">
        <v>19</v>
      </c>
      <c r="K1461" s="2" t="s">
        <v>20</v>
      </c>
      <c r="L1461" s="4">
        <v>2018.0</v>
      </c>
      <c r="M1461" s="5">
        <v>7.62</v>
      </c>
      <c r="N1461" s="6" t="str">
        <f t="shared" si="1"/>
        <v>5431010047</v>
      </c>
      <c r="O1461" s="8" t="s">
        <v>2435</v>
      </c>
      <c r="P1461"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2" ht="15.75" customHeight="1">
      <c r="A1462" s="1">
        <v>5.431010047E9</v>
      </c>
      <c r="B1462" s="2">
        <v>8.536501907E9</v>
      </c>
      <c r="C1462" s="3" t="s">
        <v>2433</v>
      </c>
      <c r="D1462" s="3" t="s">
        <v>2434</v>
      </c>
      <c r="E1462" s="3" t="s">
        <v>2439</v>
      </c>
      <c r="F1462" s="3" t="s">
        <v>2430</v>
      </c>
      <c r="G1462" s="3" t="s">
        <v>2431</v>
      </c>
      <c r="H1462" s="1">
        <v>5.431010047E9</v>
      </c>
      <c r="I1462" s="1">
        <v>1.0</v>
      </c>
      <c r="J1462" s="1" t="s">
        <v>19</v>
      </c>
      <c r="K1462" s="2" t="s">
        <v>20</v>
      </c>
      <c r="L1462" s="4">
        <v>2021.0</v>
      </c>
      <c r="M1462" s="5">
        <v>8.96</v>
      </c>
      <c r="N1462" s="6" t="str">
        <f t="shared" si="1"/>
        <v>5431010047</v>
      </c>
      <c r="O1462" s="8" t="s">
        <v>2435</v>
      </c>
      <c r="P1462"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МОДЕЛИ FORMULA 14.</v>
      </c>
    </row>
    <row r="1463" ht="15.75" customHeight="1">
      <c r="A1463" s="1">
        <v>5.431010047E9</v>
      </c>
      <c r="B1463" s="2">
        <v>8.5365E9</v>
      </c>
      <c r="C1463" s="3" t="s">
        <v>2433</v>
      </c>
      <c r="D1463" s="3" t="s">
        <v>2434</v>
      </c>
      <c r="E1463" s="3" t="s">
        <v>2436</v>
      </c>
      <c r="F1463" s="3" t="s">
        <v>2430</v>
      </c>
      <c r="G1463" s="3" t="s">
        <v>2431</v>
      </c>
      <c r="H1463" s="1">
        <v>5.431010047E9</v>
      </c>
      <c r="I1463" s="1">
        <v>3.0</v>
      </c>
      <c r="J1463" s="1" t="s">
        <v>19</v>
      </c>
      <c r="K1463" s="2"/>
      <c r="L1463" s="4">
        <v>2019.0</v>
      </c>
      <c r="M1463" s="5">
        <v>8.96</v>
      </c>
      <c r="N1463" s="6" t="str">
        <f t="shared" si="1"/>
        <v>5431010047</v>
      </c>
      <c r="O1463" s="8" t="s">
        <v>2435</v>
      </c>
      <c r="P1463"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4" ht="15.75" customHeight="1">
      <c r="A1464" s="1">
        <v>5.431010047E9</v>
      </c>
      <c r="B1464" s="2">
        <v>8.536501907E9</v>
      </c>
      <c r="C1464" s="3"/>
      <c r="D1464" s="3" t="s">
        <v>2434</v>
      </c>
      <c r="E1464" s="3" t="s">
        <v>2440</v>
      </c>
      <c r="F1464" s="3" t="s">
        <v>2430</v>
      </c>
      <c r="G1464" s="3" t="s">
        <v>2431</v>
      </c>
      <c r="H1464" s="1">
        <v>5.431010047E9</v>
      </c>
      <c r="I1464" s="1">
        <v>10.0</v>
      </c>
      <c r="J1464" s="1" t="s">
        <v>35</v>
      </c>
      <c r="K1464" s="2" t="s">
        <v>20</v>
      </c>
      <c r="L1464" s="4">
        <v>2021.0</v>
      </c>
      <c r="M1464" s="5">
        <v>8.96</v>
      </c>
      <c r="N1464" s="6" t="str">
        <f t="shared" si="1"/>
        <v>5431010047</v>
      </c>
      <c r="O1464" s="8" t="s">
        <v>2435</v>
      </c>
      <c r="P1464"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5" ht="15.75" customHeight="1">
      <c r="A1465" s="1">
        <v>5.431010048E9</v>
      </c>
      <c r="B1465" s="2">
        <v>8.536501907E9</v>
      </c>
      <c r="C1465" s="3" t="s">
        <v>2441</v>
      </c>
      <c r="D1465" s="3" t="s">
        <v>2442</v>
      </c>
      <c r="E1465" s="3" t="s">
        <v>2443</v>
      </c>
      <c r="F1465" s="3" t="s">
        <v>2430</v>
      </c>
      <c r="G1465" s="3" t="s">
        <v>2431</v>
      </c>
      <c r="H1465" s="1">
        <v>5.431010048E9</v>
      </c>
      <c r="I1465" s="1">
        <v>1.0</v>
      </c>
      <c r="J1465" s="1" t="s">
        <v>19</v>
      </c>
      <c r="K1465" s="2" t="s">
        <v>20</v>
      </c>
      <c r="L1465" s="4">
        <v>2018.0</v>
      </c>
      <c r="M1465" s="5">
        <v>7.61</v>
      </c>
      <c r="N1465" s="6" t="str">
        <f t="shared" si="1"/>
        <v>5431010048</v>
      </c>
      <c r="O1465" s="8">
        <v>8.536501907E9</v>
      </c>
      <c r="P1465"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row>
    <row r="1466" ht="15.75" customHeight="1">
      <c r="A1466" s="1">
        <v>5.431010048E9</v>
      </c>
      <c r="B1466" s="2">
        <v>8.536501907E9</v>
      </c>
      <c r="C1466" s="3" t="s">
        <v>2441</v>
      </c>
      <c r="D1466" s="3" t="s">
        <v>2442</v>
      </c>
      <c r="E1466" s="3" t="s">
        <v>2444</v>
      </c>
      <c r="F1466" s="3" t="s">
        <v>2431</v>
      </c>
      <c r="G1466" s="3" t="s">
        <v>2431</v>
      </c>
      <c r="H1466" s="1">
        <v>5.431010048E9</v>
      </c>
      <c r="I1466" s="1">
        <v>3.0</v>
      </c>
      <c r="J1466" s="1" t="s">
        <v>19</v>
      </c>
      <c r="K1466" s="2" t="s">
        <v>20</v>
      </c>
      <c r="L1466" s="4">
        <v>2017.0</v>
      </c>
      <c r="M1466" s="5">
        <v>6.6</v>
      </c>
      <c r="N1466" s="6" t="str">
        <f t="shared" si="1"/>
        <v>5431010048</v>
      </c>
      <c r="O1466" s="8">
        <v>8.536501907E9</v>
      </c>
      <c r="P1466" s="8" t="str">
        <f t="shared" si="2"/>
        <v>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 ДЛЯ ГИБОЧНО-ПРАВИЛЬНО-ОТРЕЗНОГО СТАНКА FORMULA 14</v>
      </c>
    </row>
    <row r="1467" ht="15.75" customHeight="1">
      <c r="A1467" s="1">
        <v>5.431010048E9</v>
      </c>
      <c r="B1467" s="2">
        <v>8.536501907E9</v>
      </c>
      <c r="C1467" s="3" t="s">
        <v>2441</v>
      </c>
      <c r="D1467" s="3" t="s">
        <v>2442</v>
      </c>
      <c r="E1467" s="3" t="s">
        <v>2445</v>
      </c>
      <c r="F1467" s="3" t="s">
        <v>2431</v>
      </c>
      <c r="G1467" s="3" t="s">
        <v>2431</v>
      </c>
      <c r="H1467" s="1">
        <v>5.431010048E9</v>
      </c>
      <c r="I1467" s="1">
        <v>1.0</v>
      </c>
      <c r="J1467" s="1" t="s">
        <v>19</v>
      </c>
      <c r="K1467" s="2" t="s">
        <v>20</v>
      </c>
      <c r="L1467" s="4">
        <v>2018.0</v>
      </c>
      <c r="M1467" s="5">
        <v>7.48</v>
      </c>
      <c r="N1467" s="6" t="str">
        <f t="shared" si="1"/>
        <v>5431010048</v>
      </c>
      <c r="O1467" s="8">
        <v>8.536501907E9</v>
      </c>
      <c r="P1467"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14</v>
      </c>
    </row>
    <row r="1468" ht="15.75" customHeight="1">
      <c r="A1468" s="1">
        <v>5.431010048E9</v>
      </c>
      <c r="B1468" s="2">
        <v>8.536501907E9</v>
      </c>
      <c r="C1468" s="3" t="s">
        <v>2441</v>
      </c>
      <c r="D1468" s="3" t="s">
        <v>2442</v>
      </c>
      <c r="E1468" s="3" t="s">
        <v>2446</v>
      </c>
      <c r="F1468" s="3" t="s">
        <v>2430</v>
      </c>
      <c r="G1468" s="3" t="s">
        <v>2431</v>
      </c>
      <c r="H1468" s="1">
        <v>5.431010048E9</v>
      </c>
      <c r="I1468" s="1">
        <v>3.0</v>
      </c>
      <c r="J1468" s="1" t="s">
        <v>19</v>
      </c>
      <c r="K1468" s="2" t="s">
        <v>20</v>
      </c>
      <c r="L1468" s="4">
        <v>2020.0</v>
      </c>
      <c r="M1468" s="5">
        <v>8.96</v>
      </c>
      <c r="N1468" s="6" t="str">
        <f t="shared" si="1"/>
        <v>5431010048</v>
      </c>
      <c r="O1468" s="8">
        <v>8.536501907E9</v>
      </c>
      <c r="P1468" s="8" t="str">
        <f t="shared" si="2"/>
        <v>ИНДУКТИВНЫЙ ДАТЧИК ПРИБЛИЖЕНИЯ (КОНЦЕВОЙ ВЫКЛЮЧАТЕЛЬ) IME12-02BPSZC0S , ДАЛЬНОСТЬ СРАБАТЫАНИЯ 4ММ, НАПРЯЖ.ПИТАНИЯ 10-30 В DC, ДЛЯ ОПРЕДЕЛЕНИЯ ПОЗИЦИИ И СТАБИЛЬНОСТИ ВРАЩЕНИЯ ПРИЖИМНОГО РОЛИКА СПИРАЛЬНОЙ АРМАТУРНОЙ ПРОВОЛОКИ, В КОМПЛЕКТЕ С 2 ГАЙКАМИ ДЛЯ УСТАНОВКИ. ЯВЛЯЕТСЯ ЗАПЧАСТЬЮ МАШИНЫ ГИБОЧНОЙ С АВТОМАТИЧЕСКИМ УПРАВЛЕНИЕМ ЭЛЕКТРОФИЦИРОВАННОЙ, МОДЕЛИ FORMULA 12</v>
      </c>
    </row>
    <row r="1469" ht="15.75" customHeight="1">
      <c r="A1469" s="1">
        <v>5.431010048E9</v>
      </c>
      <c r="B1469" s="2">
        <v>8.536501907E9</v>
      </c>
      <c r="C1469" s="3" t="s">
        <v>2441</v>
      </c>
      <c r="D1469" s="3" t="s">
        <v>2442</v>
      </c>
      <c r="E1469" s="3" t="s">
        <v>2447</v>
      </c>
      <c r="F1469" s="3" t="s">
        <v>2430</v>
      </c>
      <c r="G1469" s="3" t="s">
        <v>2431</v>
      </c>
      <c r="H1469" s="1">
        <v>5.431010048E9</v>
      </c>
      <c r="I1469" s="1">
        <v>2.0</v>
      </c>
      <c r="J1469" s="1" t="s">
        <v>19</v>
      </c>
      <c r="K1469" s="2" t="s">
        <v>20</v>
      </c>
      <c r="L1469" s="4">
        <v>2020.0</v>
      </c>
      <c r="M1469" s="5">
        <v>8.96</v>
      </c>
      <c r="N1469" s="6" t="str">
        <f t="shared" si="1"/>
        <v>5431010048</v>
      </c>
      <c r="O1469" s="8">
        <v>8.536501907E9</v>
      </c>
      <c r="P1469"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v>
      </c>
    </row>
    <row r="1470" ht="15.75" customHeight="1">
      <c r="A1470" s="1">
        <v>5.431010048E9</v>
      </c>
      <c r="B1470" s="2">
        <v>8.536501907E9</v>
      </c>
      <c r="C1470" s="3" t="s">
        <v>2441</v>
      </c>
      <c r="D1470" s="3" t="s">
        <v>2442</v>
      </c>
      <c r="E1470" s="3" t="s">
        <v>2448</v>
      </c>
      <c r="F1470" s="3" t="s">
        <v>2430</v>
      </c>
      <c r="G1470" s="3" t="s">
        <v>2431</v>
      </c>
      <c r="H1470" s="1">
        <v>5.431010048E9</v>
      </c>
      <c r="I1470" s="1">
        <v>5.0</v>
      </c>
      <c r="J1470" s="1" t="s">
        <v>19</v>
      </c>
      <c r="K1470" s="2" t="s">
        <v>2432</v>
      </c>
      <c r="L1470" s="4">
        <v>2019.0</v>
      </c>
      <c r="M1470" s="5">
        <v>8.89</v>
      </c>
      <c r="N1470" s="6" t="str">
        <f t="shared" si="1"/>
        <v>5431010048</v>
      </c>
      <c r="O1470" s="8">
        <v>8.536501907E9</v>
      </c>
      <c r="P1470" s="8" t="str">
        <f t="shared" si="2"/>
        <v> 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row>
    <row r="1471" ht="15.75" customHeight="1">
      <c r="A1471" s="1">
        <v>5.431010048E9</v>
      </c>
      <c r="B1471" s="2">
        <v>8.536501907E9</v>
      </c>
      <c r="C1471" s="3" t="s">
        <v>2441</v>
      </c>
      <c r="D1471" s="3" t="s">
        <v>2442</v>
      </c>
      <c r="E1471" s="3" t="s">
        <v>2449</v>
      </c>
      <c r="F1471" s="3" t="s">
        <v>2430</v>
      </c>
      <c r="G1471" s="3" t="s">
        <v>2431</v>
      </c>
      <c r="H1471" s="1">
        <v>5.431010048E9</v>
      </c>
      <c r="I1471" s="1">
        <v>1.0</v>
      </c>
      <c r="J1471" s="1" t="s">
        <v>19</v>
      </c>
      <c r="K1471" s="2" t="s">
        <v>20</v>
      </c>
      <c r="L1471" s="4">
        <v>2017.0</v>
      </c>
      <c r="M1471" s="5">
        <v>7.48</v>
      </c>
      <c r="N1471" s="6" t="str">
        <f t="shared" si="1"/>
        <v>5431010048</v>
      </c>
      <c r="O1471" s="8">
        <v>8.536501907E9</v>
      </c>
      <c r="P1471" s="8" t="str">
        <f t="shared" si="2"/>
        <v>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v>
      </c>
    </row>
    <row r="1472" ht="15.75" customHeight="1">
      <c r="A1472" s="1">
        <v>5.431010048E9</v>
      </c>
      <c r="B1472" s="2">
        <v>8.536501907E9</v>
      </c>
      <c r="C1472" s="3" t="s">
        <v>2441</v>
      </c>
      <c r="D1472" s="3" t="s">
        <v>2442</v>
      </c>
      <c r="E1472" s="3" t="s">
        <v>2450</v>
      </c>
      <c r="F1472" s="3" t="s">
        <v>2431</v>
      </c>
      <c r="G1472" s="3" t="s">
        <v>2431</v>
      </c>
      <c r="H1472" s="1">
        <v>5.431010048E9</v>
      </c>
      <c r="I1472" s="1">
        <v>1.0</v>
      </c>
      <c r="J1472" s="1" t="s">
        <v>19</v>
      </c>
      <c r="K1472" s="2" t="s">
        <v>20</v>
      </c>
      <c r="L1472" s="4">
        <v>2017.0</v>
      </c>
      <c r="M1472" s="5">
        <v>7.48</v>
      </c>
      <c r="N1472" s="6" t="str">
        <f t="shared" si="1"/>
        <v>5431010048</v>
      </c>
      <c r="O1472" s="8">
        <v>8.536501907E9</v>
      </c>
      <c r="P1472" s="8" t="str">
        <f t="shared" si="2"/>
        <v>ИНДУКТИВНЫЙ ДАТЧИК ПРИБЛИЖЕНИЯ (КОНЦЕВОЙ ВЫКЛЮЧАТЕЛЬ) IME12-02BPSZC0S , ДАЛЬНОСТЬ СРАБАТЫАНИЯ 4ММ, НАПРЯЖ.ПИТАНИЯ 12-24В DC ДЛЯ ОПРЕДЕЛЕНИЯ ПОЗИЦИИ И СТАБИЛЬНОСТИ ВРАЩЕНИЯ ПРИЖИМНОГО РОЛИКА СПИРАЛЬНОЙ АРМАТУРНОЙ ПРОВОЛОКИДЛЯ ГИБОЧНОЙ МАШИНЫ С АВТОМАТИЧЕСКИМ УПРАВЛЕНИЕМ МОДЕЛИ FORMULA 14</v>
      </c>
    </row>
    <row r="1473" ht="15.75" customHeight="1">
      <c r="A1473" s="1">
        <v>5.431010048E9</v>
      </c>
      <c r="B1473" s="2">
        <v>8.536501907E9</v>
      </c>
      <c r="C1473" s="3" t="s">
        <v>2441</v>
      </c>
      <c r="D1473" s="3" t="s">
        <v>2442</v>
      </c>
      <c r="E1473" s="3" t="s">
        <v>2451</v>
      </c>
      <c r="F1473" s="3" t="s">
        <v>2430</v>
      </c>
      <c r="G1473" s="3" t="s">
        <v>2431</v>
      </c>
      <c r="H1473" s="1">
        <v>5.431010048E9</v>
      </c>
      <c r="I1473" s="1">
        <v>4.0</v>
      </c>
      <c r="J1473" s="1" t="s">
        <v>19</v>
      </c>
      <c r="K1473" s="2" t="s">
        <v>20</v>
      </c>
      <c r="L1473" s="4">
        <v>2018.0</v>
      </c>
      <c r="M1473" s="5">
        <v>7.62</v>
      </c>
      <c r="N1473" s="6" t="str">
        <f t="shared" si="1"/>
        <v>5431010048</v>
      </c>
      <c r="O1473" s="8">
        <v>8.536501907E9</v>
      </c>
      <c r="P1473"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row>
    <row r="1474" ht="15.75" customHeight="1">
      <c r="A1474" s="1">
        <v>5.431010048E9</v>
      </c>
      <c r="B1474" s="2">
        <v>8.536501907E9</v>
      </c>
      <c r="C1474" s="3" t="s">
        <v>2441</v>
      </c>
      <c r="D1474" s="3" t="s">
        <v>2442</v>
      </c>
      <c r="E1474" s="3" t="s">
        <v>2452</v>
      </c>
      <c r="F1474" s="3" t="s">
        <v>2430</v>
      </c>
      <c r="G1474" s="3" t="s">
        <v>2431</v>
      </c>
      <c r="H1474" s="1">
        <v>5.431010048E9</v>
      </c>
      <c r="I1474" s="1">
        <v>4.0</v>
      </c>
      <c r="J1474" s="1" t="s">
        <v>19</v>
      </c>
      <c r="K1474" s="2" t="s">
        <v>20</v>
      </c>
      <c r="L1474" s="4">
        <v>2017.0</v>
      </c>
      <c r="M1474" s="5">
        <v>7.475</v>
      </c>
      <c r="N1474" s="6" t="str">
        <f t="shared" si="1"/>
        <v>5431010048</v>
      </c>
      <c r="O1474" s="8">
        <v>8.536501907E9</v>
      </c>
      <c r="P1474"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75" ht="15.75" customHeight="1">
      <c r="A1475" s="1">
        <v>5.431010048E9</v>
      </c>
      <c r="B1475" s="2">
        <v>8.536501907E9</v>
      </c>
      <c r="C1475" s="3"/>
      <c r="D1475" s="3" t="s">
        <v>2442</v>
      </c>
      <c r="E1475" s="3" t="s">
        <v>2447</v>
      </c>
      <c r="F1475" s="3" t="s">
        <v>2430</v>
      </c>
      <c r="G1475" s="3" t="s">
        <v>2431</v>
      </c>
      <c r="H1475" s="1">
        <v>5.431010048E9</v>
      </c>
      <c r="I1475" s="1">
        <v>20.0</v>
      </c>
      <c r="J1475" s="1" t="s">
        <v>35</v>
      </c>
      <c r="K1475" s="2" t="s">
        <v>20</v>
      </c>
      <c r="L1475" s="4">
        <v>2021.0</v>
      </c>
      <c r="M1475" s="5">
        <v>8.96</v>
      </c>
      <c r="N1475" s="6" t="str">
        <f t="shared" si="1"/>
        <v>5431010048</v>
      </c>
      <c r="O1475" s="8">
        <v>8.536501907E9</v>
      </c>
      <c r="P1475"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v>
      </c>
    </row>
    <row r="1476" ht="15.75" customHeight="1">
      <c r="A1476" s="1">
        <v>5.431010049E9</v>
      </c>
      <c r="B1476" s="2">
        <v>8.536501907E9</v>
      </c>
      <c r="C1476" s="3" t="s">
        <v>2453</v>
      </c>
      <c r="D1476" s="3" t="s">
        <v>2454</v>
      </c>
      <c r="E1476" s="3" t="s">
        <v>2455</v>
      </c>
      <c r="F1476" s="3" t="s">
        <v>2431</v>
      </c>
      <c r="G1476" s="3" t="s">
        <v>2431</v>
      </c>
      <c r="H1476" s="1">
        <v>5.431010049E9</v>
      </c>
      <c r="I1476" s="1">
        <v>3.0</v>
      </c>
      <c r="J1476" s="1" t="s">
        <v>19</v>
      </c>
      <c r="K1476" s="2" t="s">
        <v>20</v>
      </c>
      <c r="L1476" s="4">
        <v>2017.0</v>
      </c>
      <c r="M1476" s="5">
        <v>8.7433</v>
      </c>
      <c r="N1476" s="6" t="str">
        <f t="shared" si="1"/>
        <v>5431010049</v>
      </c>
      <c r="O1476" s="8">
        <v>8.536501907E9</v>
      </c>
      <c r="P1476"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v>
      </c>
    </row>
    <row r="1477" ht="15.75" customHeight="1">
      <c r="A1477" s="1">
        <v>5.431010049E9</v>
      </c>
      <c r="B1477" s="2">
        <v>8.536501907E9</v>
      </c>
      <c r="C1477" s="3" t="s">
        <v>2453</v>
      </c>
      <c r="D1477" s="3" t="s">
        <v>2454</v>
      </c>
      <c r="E1477" s="3" t="s">
        <v>2456</v>
      </c>
      <c r="F1477" s="3" t="s">
        <v>2430</v>
      </c>
      <c r="G1477" s="3" t="s">
        <v>2431</v>
      </c>
      <c r="H1477" s="1">
        <v>5.431010049E9</v>
      </c>
      <c r="I1477" s="1">
        <v>5.0</v>
      </c>
      <c r="J1477" s="1" t="s">
        <v>19</v>
      </c>
      <c r="K1477" s="2" t="s">
        <v>2432</v>
      </c>
      <c r="L1477" s="4">
        <v>2019.0</v>
      </c>
      <c r="M1477" s="5">
        <v>10.71</v>
      </c>
      <c r="N1477" s="6" t="str">
        <f t="shared" si="1"/>
        <v>5431010049</v>
      </c>
      <c r="O1477" s="8">
        <v>8.536501907E9</v>
      </c>
      <c r="P1477" s="8" t="str">
        <f t="shared" si="2"/>
        <v>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v>
      </c>
    </row>
    <row r="1478" ht="15.75" customHeight="1">
      <c r="A1478" s="1">
        <v>5.431010049E9</v>
      </c>
      <c r="B1478" s="2">
        <v>8.536501907E9</v>
      </c>
      <c r="C1478" s="3" t="s">
        <v>2453</v>
      </c>
      <c r="D1478" s="3" t="s">
        <v>2454</v>
      </c>
      <c r="E1478" s="3" t="s">
        <v>2457</v>
      </c>
      <c r="F1478" s="3" t="s">
        <v>2430</v>
      </c>
      <c r="G1478" s="3" t="s">
        <v>2431</v>
      </c>
      <c r="H1478" s="1">
        <v>5.431010049E9</v>
      </c>
      <c r="I1478" s="1">
        <v>1.0</v>
      </c>
      <c r="J1478" s="1" t="s">
        <v>19</v>
      </c>
      <c r="K1478" s="2" t="s">
        <v>20</v>
      </c>
      <c r="L1478" s="4">
        <v>2017.0</v>
      </c>
      <c r="M1478" s="5">
        <v>9.01</v>
      </c>
      <c r="N1478" s="6" t="str">
        <f t="shared" si="1"/>
        <v>5431010049</v>
      </c>
      <c r="O1478" s="8">
        <v>8.536501907E9</v>
      </c>
      <c r="P1478"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row>
    <row r="1479" ht="15.75" customHeight="1">
      <c r="A1479" s="1">
        <v>5.43101005E9</v>
      </c>
      <c r="B1479" s="2">
        <v>8.536501907E9</v>
      </c>
      <c r="C1479" s="3" t="s">
        <v>2458</v>
      </c>
      <c r="D1479" s="3" t="s">
        <v>2459</v>
      </c>
      <c r="E1479" s="3" t="s">
        <v>2457</v>
      </c>
      <c r="F1479" s="3" t="s">
        <v>2430</v>
      </c>
      <c r="G1479" s="3" t="s">
        <v>2431</v>
      </c>
      <c r="H1479" s="1">
        <v>5.43101005E9</v>
      </c>
      <c r="I1479" s="1">
        <v>1.0</v>
      </c>
      <c r="J1479" s="1" t="s">
        <v>19</v>
      </c>
      <c r="K1479" s="2" t="s">
        <v>20</v>
      </c>
      <c r="L1479" s="4">
        <v>2017.0</v>
      </c>
      <c r="M1479" s="5">
        <v>9.18</v>
      </c>
      <c r="N1479" s="6" t="str">
        <f t="shared" si="1"/>
        <v>5431010050</v>
      </c>
      <c r="O1479" s="8">
        <v>8.536501907E9</v>
      </c>
      <c r="P1479"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row>
    <row r="1480" ht="15.75" customHeight="1">
      <c r="A1480" s="1">
        <v>5.43101005E9</v>
      </c>
      <c r="B1480" s="2">
        <v>8.536501907E9</v>
      </c>
      <c r="C1480" s="3" t="s">
        <v>2458</v>
      </c>
      <c r="D1480" s="3" t="s">
        <v>2459</v>
      </c>
      <c r="E1480" s="3" t="s">
        <v>2456</v>
      </c>
      <c r="F1480" s="3" t="s">
        <v>2430</v>
      </c>
      <c r="G1480" s="3" t="s">
        <v>2431</v>
      </c>
      <c r="H1480" s="1">
        <v>5.43101005E9</v>
      </c>
      <c r="I1480" s="1">
        <v>5.0</v>
      </c>
      <c r="J1480" s="1" t="s">
        <v>19</v>
      </c>
      <c r="K1480" s="2" t="s">
        <v>2432</v>
      </c>
      <c r="L1480" s="4">
        <v>2019.0</v>
      </c>
      <c r="M1480" s="5">
        <v>10.92</v>
      </c>
      <c r="N1480" s="6" t="str">
        <f t="shared" si="1"/>
        <v>5431010050</v>
      </c>
      <c r="O1480" s="8">
        <v>8.536501907E9</v>
      </c>
      <c r="P1480" s="8" t="str">
        <f t="shared" si="2"/>
        <v>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v>
      </c>
    </row>
    <row r="1481" ht="15.75" customHeight="1">
      <c r="A1481" s="1">
        <v>5.431010051E9</v>
      </c>
      <c r="B1481" s="2">
        <v>8.536501907E9</v>
      </c>
      <c r="C1481" s="3" t="s">
        <v>2460</v>
      </c>
      <c r="D1481" s="3" t="s">
        <v>2461</v>
      </c>
      <c r="E1481" s="3" t="s">
        <v>2462</v>
      </c>
      <c r="F1481" s="3" t="s">
        <v>2430</v>
      </c>
      <c r="G1481" s="3" t="s">
        <v>2431</v>
      </c>
      <c r="H1481" s="1">
        <v>5.431010051E9</v>
      </c>
      <c r="I1481" s="1">
        <v>5.0</v>
      </c>
      <c r="J1481" s="1" t="s">
        <v>19</v>
      </c>
      <c r="K1481" s="2" t="s">
        <v>2432</v>
      </c>
      <c r="L1481" s="4">
        <v>2019.0</v>
      </c>
      <c r="M1481" s="5">
        <v>11.97</v>
      </c>
      <c r="N1481" s="6" t="str">
        <f t="shared" si="1"/>
        <v>5431010051</v>
      </c>
      <c r="O1481" s="8">
        <v>8.536501907E9</v>
      </c>
      <c r="P1481" s="8" t="str">
        <f t="shared" si="2"/>
        <v>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row>
    <row r="1482" ht="15.75" customHeight="1">
      <c r="A1482" s="1">
        <v>5.431010052E9</v>
      </c>
      <c r="B1482" s="2">
        <v>8.536501907E9</v>
      </c>
      <c r="C1482" s="3" t="s">
        <v>2463</v>
      </c>
      <c r="D1482" s="3" t="s">
        <v>2464</v>
      </c>
      <c r="E1482" s="3" t="s">
        <v>2465</v>
      </c>
      <c r="F1482" s="3" t="s">
        <v>2430</v>
      </c>
      <c r="G1482" s="3" t="s">
        <v>2431</v>
      </c>
      <c r="H1482" s="1">
        <v>5.431010052E9</v>
      </c>
      <c r="I1482" s="1">
        <v>1.0</v>
      </c>
      <c r="J1482" s="1" t="s">
        <v>19</v>
      </c>
      <c r="K1482" s="2" t="s">
        <v>20</v>
      </c>
      <c r="L1482" s="4">
        <v>2017.0</v>
      </c>
      <c r="M1482" s="5">
        <v>20.39</v>
      </c>
      <c r="N1482" s="6" t="str">
        <f t="shared" si="1"/>
        <v>5431010052</v>
      </c>
      <c r="O1482" s="8">
        <v>8.536501907E9</v>
      </c>
      <c r="P1482"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v>
      </c>
    </row>
    <row r="1483" ht="15.75" customHeight="1">
      <c r="A1483" s="1">
        <v>5.431010052E9</v>
      </c>
      <c r="B1483" s="2">
        <v>8.536501907E9</v>
      </c>
      <c r="C1483" s="3" t="s">
        <v>2463</v>
      </c>
      <c r="D1483" s="3" t="s">
        <v>2464</v>
      </c>
      <c r="E1483" s="3" t="s">
        <v>2466</v>
      </c>
      <c r="F1483" s="3" t="s">
        <v>2430</v>
      </c>
      <c r="G1483" s="3" t="s">
        <v>2431</v>
      </c>
      <c r="H1483" s="1">
        <v>5.431010052E9</v>
      </c>
      <c r="I1483" s="1">
        <v>2.0</v>
      </c>
      <c r="J1483" s="1" t="s">
        <v>19</v>
      </c>
      <c r="K1483" s="2" t="s">
        <v>20</v>
      </c>
      <c r="L1483" s="4">
        <v>2020.0</v>
      </c>
      <c r="M1483" s="5">
        <v>24.36</v>
      </c>
      <c r="N1483" s="6" t="str">
        <f t="shared" si="1"/>
        <v>5431010052</v>
      </c>
      <c r="O1483" s="8">
        <v>8.536501907E9</v>
      </c>
      <c r="P1483"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 ЯВЛЯЕТСЯ ЗАПЧАСТЬЮ МАШИНЫ ГИБОЧНОЙ С АВТОМАТИЧЕСКИМ УПРАВЛЕНИЕМ ЭЛЕКТРОФИЦИРОВАННОЙ, МОДЕЛИ PRIMA 13</v>
      </c>
    </row>
    <row r="1484" ht="15.75" customHeight="1">
      <c r="A1484" s="1">
        <v>5.431010052E9</v>
      </c>
      <c r="B1484" s="2">
        <v>8.536501907E9</v>
      </c>
      <c r="C1484" s="3"/>
      <c r="D1484" s="3" t="s">
        <v>2464</v>
      </c>
      <c r="E1484" s="3" t="s">
        <v>2467</v>
      </c>
      <c r="F1484" s="3" t="s">
        <v>2430</v>
      </c>
      <c r="G1484" s="3" t="s">
        <v>2431</v>
      </c>
      <c r="H1484" s="1">
        <v>5.431010052E9</v>
      </c>
      <c r="I1484" s="1">
        <v>10.0</v>
      </c>
      <c r="J1484" s="1" t="s">
        <v>35</v>
      </c>
      <c r="K1484" s="2" t="s">
        <v>20</v>
      </c>
      <c r="L1484" s="4">
        <v>2021.0</v>
      </c>
      <c r="M1484" s="5">
        <v>24.36</v>
      </c>
      <c r="N1484" s="6" t="str">
        <f t="shared" si="1"/>
        <v>5431010052</v>
      </c>
      <c r="O1484" s="8">
        <v>8.536501907E9</v>
      </c>
      <c r="P1484"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МАШИНЫ ГИБОЧНОЙ С АВТОМАТИЧЕСКИМ УПРАВЛЕНИЕМ ЭЛЕКТРОФИЦИРОВАННОЙ, МОДЕЛЬ FORMULA 14</v>
      </c>
    </row>
    <row r="1485" ht="15.75" customHeight="1">
      <c r="A1485" s="1">
        <v>5.431010053E9</v>
      </c>
      <c r="B1485" s="2">
        <v>8.536501907E9</v>
      </c>
      <c r="C1485" s="3" t="s">
        <v>2468</v>
      </c>
      <c r="D1485" s="3" t="s">
        <v>2469</v>
      </c>
      <c r="E1485" s="3" t="s">
        <v>2470</v>
      </c>
      <c r="F1485" s="3" t="s">
        <v>2430</v>
      </c>
      <c r="G1485" s="3" t="s">
        <v>2431</v>
      </c>
      <c r="H1485" s="1">
        <v>5.431010053E9</v>
      </c>
      <c r="I1485" s="1">
        <v>1.0</v>
      </c>
      <c r="J1485" s="1" t="s">
        <v>19</v>
      </c>
      <c r="K1485" s="2" t="s">
        <v>2432</v>
      </c>
      <c r="L1485" s="4">
        <v>2019.0</v>
      </c>
      <c r="M1485" s="5">
        <v>15.96</v>
      </c>
      <c r="N1485" s="6" t="str">
        <f t="shared" si="1"/>
        <v>5431010053</v>
      </c>
      <c r="O1485" s="8" t="s">
        <v>2471</v>
      </c>
      <c r="P1485" s="8" t="str">
        <f t="shared" si="2"/>
        <v>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v>
      </c>
    </row>
    <row r="1486" ht="15.75" customHeight="1">
      <c r="A1486" s="2">
        <v>5.431010053E9</v>
      </c>
      <c r="B1486" s="2">
        <v>9.0318038E9</v>
      </c>
      <c r="C1486" s="3" t="s">
        <v>2472</v>
      </c>
      <c r="D1486" s="3" t="s">
        <v>2469</v>
      </c>
      <c r="E1486" s="3"/>
      <c r="F1486" s="3"/>
      <c r="G1486" s="3"/>
      <c r="H1486" s="2">
        <v>5.431010053E9</v>
      </c>
      <c r="I1486" s="2">
        <v>3.0</v>
      </c>
      <c r="J1486" s="1" t="s">
        <v>19</v>
      </c>
      <c r="K1486" s="2"/>
      <c r="L1486" s="4">
        <v>2020.0</v>
      </c>
      <c r="M1486" s="5">
        <v>48.3</v>
      </c>
      <c r="N1486" s="6" t="str">
        <f t="shared" si="1"/>
        <v>5431010053</v>
      </c>
      <c r="O1486" s="8" t="s">
        <v>2471</v>
      </c>
      <c r="P1486" s="8" t="str">
        <f t="shared" si="2"/>
        <v/>
      </c>
    </row>
    <row r="1487" ht="15.75" customHeight="1">
      <c r="A1487" s="1">
        <v>5.431010054E9</v>
      </c>
      <c r="B1487" s="2">
        <v>8.536501907E9</v>
      </c>
      <c r="C1487" s="3" t="s">
        <v>2473</v>
      </c>
      <c r="D1487" s="3" t="s">
        <v>2474</v>
      </c>
      <c r="E1487" s="3" t="s">
        <v>2475</v>
      </c>
      <c r="F1487" s="3" t="s">
        <v>2430</v>
      </c>
      <c r="G1487" s="3" t="s">
        <v>2431</v>
      </c>
      <c r="H1487" s="1">
        <v>5.431010054E9</v>
      </c>
      <c r="I1487" s="1">
        <v>1.0</v>
      </c>
      <c r="J1487" s="1" t="s">
        <v>19</v>
      </c>
      <c r="K1487" s="2" t="s">
        <v>2432</v>
      </c>
      <c r="L1487" s="4">
        <v>2019.0</v>
      </c>
      <c r="M1487" s="5">
        <v>15.96</v>
      </c>
      <c r="N1487" s="6" t="str">
        <f t="shared" si="1"/>
        <v>5431010054</v>
      </c>
      <c r="O1487" s="8">
        <v>8.536501907E9</v>
      </c>
      <c r="P1487" s="8" t="str">
        <f t="shared" si="2"/>
        <v>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row>
    <row r="1488" ht="15.75" customHeight="1">
      <c r="A1488" s="2">
        <v>5.431010058E9</v>
      </c>
      <c r="B1488" s="2">
        <v>8.536501907E9</v>
      </c>
      <c r="C1488" s="3" t="s">
        <v>2476</v>
      </c>
      <c r="D1488" s="3"/>
      <c r="E1488" s="3"/>
      <c r="F1488" s="3"/>
      <c r="G1488" s="3"/>
      <c r="H1488" s="2">
        <v>5.431010058E9</v>
      </c>
      <c r="I1488" s="2">
        <v>2.0</v>
      </c>
      <c r="J1488" s="1" t="s">
        <v>19</v>
      </c>
      <c r="K1488" s="2"/>
      <c r="L1488" s="4">
        <v>2020.0</v>
      </c>
      <c r="M1488" s="5">
        <v>15.51</v>
      </c>
      <c r="N1488" s="6" t="str">
        <f t="shared" si="1"/>
        <v>5431010058</v>
      </c>
      <c r="O1488" s="8">
        <v>8.536501907E9</v>
      </c>
      <c r="P1488" s="8" t="str">
        <f t="shared" si="2"/>
        <v/>
      </c>
    </row>
    <row r="1489" ht="15.75" customHeight="1">
      <c r="A1489" s="1">
        <v>5.431010059E9</v>
      </c>
      <c r="B1489" s="2">
        <v>8.536501907E9</v>
      </c>
      <c r="C1489" s="3" t="s">
        <v>2477</v>
      </c>
      <c r="D1489" s="3" t="s">
        <v>2478</v>
      </c>
      <c r="E1489" s="3" t="s">
        <v>2479</v>
      </c>
      <c r="F1489" s="3" t="s">
        <v>2430</v>
      </c>
      <c r="G1489" s="3" t="s">
        <v>2431</v>
      </c>
      <c r="H1489" s="1">
        <v>5.431010059E9</v>
      </c>
      <c r="I1489" s="1">
        <v>2.0</v>
      </c>
      <c r="J1489" s="1" t="s">
        <v>19</v>
      </c>
      <c r="K1489" s="2" t="s">
        <v>2432</v>
      </c>
      <c r="L1489" s="4">
        <v>2020.0</v>
      </c>
      <c r="M1489" s="5">
        <v>9.8</v>
      </c>
      <c r="N1489" s="6" t="str">
        <f t="shared" si="1"/>
        <v>5431010059</v>
      </c>
      <c r="O1489" s="8">
        <v>8.536501907E9</v>
      </c>
      <c r="P1489" s="8" t="str">
        <f t="shared" si="2"/>
        <v>ИНДУКТИВНЫЙ ДАТЧИК ПРИБЛИЖЕНИЯ (КОНЦЕВОЙ ВЫКЛЮЧАТЕЛЬ) IME12-02BPSZCOK,ДАЛЬНОСТЬ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СВАРОЧНОЙ МАШИНЫ STRIP CB</v>
      </c>
    </row>
    <row r="1490" ht="15.75" customHeight="1">
      <c r="A1490" s="1">
        <v>5.431010077E9</v>
      </c>
      <c r="B1490" s="2" t="s">
        <v>1516</v>
      </c>
      <c r="C1490" s="3" t="s">
        <v>2480</v>
      </c>
      <c r="D1490" s="3" t="s">
        <v>2481</v>
      </c>
      <c r="E1490" s="3"/>
      <c r="F1490" s="3"/>
      <c r="G1490" s="3"/>
      <c r="H1490" s="1">
        <v>5.431010077E9</v>
      </c>
      <c r="I1490" s="1">
        <v>1.0</v>
      </c>
      <c r="J1490" s="1" t="s">
        <v>19</v>
      </c>
      <c r="K1490" s="2"/>
      <c r="L1490" s="4">
        <v>2018.0</v>
      </c>
      <c r="M1490" s="5">
        <v>9.54</v>
      </c>
      <c r="N1490" s="6" t="str">
        <f t="shared" si="1"/>
        <v>5431010077</v>
      </c>
      <c r="O1490" s="8" t="s">
        <v>1516</v>
      </c>
      <c r="P1490" s="8" t="str">
        <f t="shared" si="2"/>
        <v/>
      </c>
    </row>
    <row r="1491" ht="15.75" customHeight="1">
      <c r="A1491" s="1">
        <v>5.431010078E9</v>
      </c>
      <c r="B1491" s="2">
        <v>8.536501907E9</v>
      </c>
      <c r="C1491" s="3" t="s">
        <v>2482</v>
      </c>
      <c r="D1491" s="3" t="s">
        <v>2483</v>
      </c>
      <c r="E1491" s="3" t="s">
        <v>2484</v>
      </c>
      <c r="F1491" s="3" t="s">
        <v>2430</v>
      </c>
      <c r="G1491" s="3" t="s">
        <v>2431</v>
      </c>
      <c r="H1491" s="1">
        <v>5.431010078E9</v>
      </c>
      <c r="I1491" s="1">
        <v>3.0</v>
      </c>
      <c r="J1491" s="1" t="s">
        <v>19</v>
      </c>
      <c r="K1491" s="2" t="s">
        <v>20</v>
      </c>
      <c r="L1491" s="4">
        <v>2020.0</v>
      </c>
      <c r="M1491" s="5">
        <v>13.65</v>
      </c>
      <c r="N1491" s="6" t="str">
        <f t="shared" si="1"/>
        <v>5431010078</v>
      </c>
      <c r="O1491" s="8" t="s">
        <v>2471</v>
      </c>
      <c r="P1491"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2" ht="15.75" customHeight="1">
      <c r="A1492" s="1">
        <v>5.431010078E9</v>
      </c>
      <c r="B1492" s="2">
        <v>8.536501907E9</v>
      </c>
      <c r="C1492" s="3" t="s">
        <v>2482</v>
      </c>
      <c r="D1492" s="3" t="s">
        <v>2483</v>
      </c>
      <c r="E1492" s="3" t="s">
        <v>2484</v>
      </c>
      <c r="F1492" s="3" t="s">
        <v>2430</v>
      </c>
      <c r="G1492" s="3" t="s">
        <v>2431</v>
      </c>
      <c r="H1492" s="1">
        <v>5.431010078E9</v>
      </c>
      <c r="I1492" s="1">
        <v>4.0</v>
      </c>
      <c r="J1492" s="1" t="s">
        <v>35</v>
      </c>
      <c r="K1492" s="2" t="s">
        <v>20</v>
      </c>
      <c r="L1492" s="4">
        <v>2021.0</v>
      </c>
      <c r="M1492" s="5">
        <v>13.65</v>
      </c>
      <c r="N1492" s="6" t="str">
        <f t="shared" si="1"/>
        <v>5431010078</v>
      </c>
      <c r="O1492" s="8" t="s">
        <v>2471</v>
      </c>
      <c r="P1492"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3" ht="15.75" customHeight="1">
      <c r="A1493" s="1">
        <v>5.431010078E9</v>
      </c>
      <c r="B1493" s="2">
        <v>8.536501907E9</v>
      </c>
      <c r="C1493" s="3" t="s">
        <v>2485</v>
      </c>
      <c r="D1493" s="3" t="s">
        <v>2483</v>
      </c>
      <c r="E1493" s="3" t="s">
        <v>2486</v>
      </c>
      <c r="F1493" s="3" t="s">
        <v>2430</v>
      </c>
      <c r="G1493" s="3" t="s">
        <v>2431</v>
      </c>
      <c r="H1493" s="1">
        <v>5.431010078E9</v>
      </c>
      <c r="I1493" s="1">
        <v>3.0</v>
      </c>
      <c r="J1493" s="1" t="s">
        <v>19</v>
      </c>
      <c r="K1493" s="2" t="s">
        <v>20</v>
      </c>
      <c r="L1493" s="4">
        <v>2018.0</v>
      </c>
      <c r="M1493" s="5">
        <v>8.8367</v>
      </c>
      <c r="N1493" s="6" t="str">
        <f t="shared" si="1"/>
        <v>5431010078</v>
      </c>
      <c r="O1493" s="8" t="s">
        <v>2471</v>
      </c>
      <c r="P1493" s="8" t="str">
        <f t="shared" si="2"/>
        <v>КОНЦЕВОЙ ВЫКЛЮЧАТЕЛЬ ИНДУКТИВНОГО ТИПА (ДАТЧИК ПРИБЛИЖЕНИЯ) IME12-04NPSZC0S, В КОМПЛЕКТЕ С УСТАНОВОЧНЫМИ ГАЙКАМИ (2 ШТ)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СТАНКА ВЯЗКИ ЦИЛИНДРИЧЕСКИХ СВАЙ</v>
      </c>
    </row>
    <row r="1494" ht="15.75" customHeight="1">
      <c r="A1494" s="1">
        <v>5.431010078E9</v>
      </c>
      <c r="B1494" s="2">
        <v>8.536501907E9</v>
      </c>
      <c r="C1494" s="3" t="s">
        <v>2485</v>
      </c>
      <c r="D1494" s="3" t="s">
        <v>2483</v>
      </c>
      <c r="E1494" s="3" t="s">
        <v>2487</v>
      </c>
      <c r="F1494" s="3" t="s">
        <v>2430</v>
      </c>
      <c r="G1494" s="3" t="s">
        <v>2431</v>
      </c>
      <c r="H1494" s="1">
        <v>5.431010078E9</v>
      </c>
      <c r="I1494" s="1">
        <v>4.0</v>
      </c>
      <c r="J1494" s="1" t="s">
        <v>19</v>
      </c>
      <c r="K1494" s="2" t="s">
        <v>20</v>
      </c>
      <c r="L1494" s="4">
        <v>2019.0</v>
      </c>
      <c r="M1494" s="5">
        <v>9.06</v>
      </c>
      <c r="N1494" s="6" t="str">
        <f t="shared" si="1"/>
        <v>5431010078</v>
      </c>
      <c r="O1494" s="8" t="s">
        <v>2471</v>
      </c>
      <c r="P1494" s="8" t="str">
        <f t="shared" si="2"/>
        <v> 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5" ht="15.75" customHeight="1">
      <c r="A1495" s="1">
        <v>5.431010078E9</v>
      </c>
      <c r="B1495" s="2">
        <v>9.0318038E9</v>
      </c>
      <c r="C1495" s="3" t="s">
        <v>2485</v>
      </c>
      <c r="D1495" s="3" t="s">
        <v>2483</v>
      </c>
      <c r="E1495" s="3" t="s">
        <v>2488</v>
      </c>
      <c r="F1495" s="3" t="s">
        <v>17</v>
      </c>
      <c r="G1495" s="3" t="s">
        <v>18</v>
      </c>
      <c r="H1495" s="1">
        <v>5.431010078E9</v>
      </c>
      <c r="I1495" s="1">
        <v>10.0</v>
      </c>
      <c r="J1495" s="1" t="s">
        <v>19</v>
      </c>
      <c r="K1495" s="2" t="s">
        <v>20</v>
      </c>
      <c r="L1495" s="4">
        <v>2016.0</v>
      </c>
      <c r="M1495" s="5">
        <v>8.406</v>
      </c>
      <c r="N1495" s="6" t="str">
        <f t="shared" si="1"/>
        <v>5431010078</v>
      </c>
      <c r="O1495" s="8" t="s">
        <v>2471</v>
      </c>
      <c r="P1495" s="8" t="str">
        <f t="shared" si="2"/>
        <v>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4 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2000ГЦ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96" ht="15.75" customHeight="1">
      <c r="A1496" s="1">
        <v>5.431010078E9</v>
      </c>
      <c r="B1496" s="2">
        <v>8.536501907E9</v>
      </c>
      <c r="C1496" s="3" t="s">
        <v>2485</v>
      </c>
      <c r="D1496" s="3" t="s">
        <v>2483</v>
      </c>
      <c r="E1496" s="3" t="s">
        <v>2484</v>
      </c>
      <c r="F1496" s="3" t="s">
        <v>2430</v>
      </c>
      <c r="G1496" s="3" t="s">
        <v>2431</v>
      </c>
      <c r="H1496" s="1">
        <v>5.431010078E9</v>
      </c>
      <c r="I1496" s="1">
        <v>10.0</v>
      </c>
      <c r="J1496" s="1" t="s">
        <v>19</v>
      </c>
      <c r="K1496" s="2" t="s">
        <v>20</v>
      </c>
      <c r="L1496" s="4">
        <v>2019.0</v>
      </c>
      <c r="M1496" s="5">
        <v>10.57</v>
      </c>
      <c r="N1496" s="6" t="str">
        <f t="shared" si="1"/>
        <v>5431010078</v>
      </c>
      <c r="O1496" s="8" t="s">
        <v>2471</v>
      </c>
      <c r="P1496"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7" ht="15.75" customHeight="1">
      <c r="A1497" s="1">
        <v>5.431010078E9</v>
      </c>
      <c r="B1497" s="2">
        <v>8.536501907E9</v>
      </c>
      <c r="C1497" s="3" t="s">
        <v>2485</v>
      </c>
      <c r="D1497" s="3" t="s">
        <v>2483</v>
      </c>
      <c r="E1497" s="3" t="s">
        <v>2484</v>
      </c>
      <c r="F1497" s="3" t="s">
        <v>2430</v>
      </c>
      <c r="G1497" s="3" t="s">
        <v>2431</v>
      </c>
      <c r="H1497" s="1">
        <v>5.431010078E9</v>
      </c>
      <c r="I1497" s="1">
        <v>2.0</v>
      </c>
      <c r="J1497" s="1" t="s">
        <v>19</v>
      </c>
      <c r="K1497" s="2" t="s">
        <v>20</v>
      </c>
      <c r="L1497" s="4">
        <v>2019.0</v>
      </c>
      <c r="M1497" s="5">
        <v>10.57</v>
      </c>
      <c r="N1497" s="6" t="str">
        <f t="shared" si="1"/>
        <v>5431010078</v>
      </c>
      <c r="O1497" s="8" t="s">
        <v>2471</v>
      </c>
      <c r="P1497"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8" ht="15.75" customHeight="1">
      <c r="A1498" s="1">
        <v>5.431010078E9</v>
      </c>
      <c r="B1498" s="2">
        <v>8.536501907E9</v>
      </c>
      <c r="C1498" s="3" t="s">
        <v>2485</v>
      </c>
      <c r="D1498" s="3" t="s">
        <v>2483</v>
      </c>
      <c r="E1498" s="3" t="s">
        <v>2489</v>
      </c>
      <c r="F1498" s="3" t="s">
        <v>2430</v>
      </c>
      <c r="G1498" s="3" t="s">
        <v>2431</v>
      </c>
      <c r="H1498" s="1">
        <v>5.431010078E9</v>
      </c>
      <c r="I1498" s="1">
        <v>2.0</v>
      </c>
      <c r="J1498" s="1" t="s">
        <v>19</v>
      </c>
      <c r="K1498" s="2" t="s">
        <v>2490</v>
      </c>
      <c r="L1498" s="4">
        <v>2019.0</v>
      </c>
      <c r="M1498" s="5">
        <v>9.06</v>
      </c>
      <c r="N1498" s="6" t="str">
        <f t="shared" si="1"/>
        <v>5431010078</v>
      </c>
      <c r="O1498" s="8" t="s">
        <v>2471</v>
      </c>
      <c r="P1498"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9" ht="15.75" customHeight="1">
      <c r="A1499" s="1">
        <v>5.431010078E9</v>
      </c>
      <c r="B1499" s="2">
        <v>8.536501907E9</v>
      </c>
      <c r="C1499" s="3" t="s">
        <v>2485</v>
      </c>
      <c r="D1499" s="3" t="s">
        <v>2483</v>
      </c>
      <c r="E1499" s="3" t="s">
        <v>2491</v>
      </c>
      <c r="F1499" s="3" t="s">
        <v>2430</v>
      </c>
      <c r="G1499" s="3" t="s">
        <v>2431</v>
      </c>
      <c r="H1499" s="1">
        <v>5.431010078E9</v>
      </c>
      <c r="I1499" s="1">
        <v>6.0</v>
      </c>
      <c r="J1499" s="1" t="s">
        <v>19</v>
      </c>
      <c r="K1499" s="2" t="s">
        <v>20</v>
      </c>
      <c r="L1499" s="4">
        <v>2019.0</v>
      </c>
      <c r="M1499" s="5">
        <v>10.57</v>
      </c>
      <c r="N1499" s="6" t="str">
        <f t="shared" si="1"/>
        <v>5431010078</v>
      </c>
      <c r="O1499" s="8" t="s">
        <v>2471</v>
      </c>
      <c r="P1499"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                    </v>
      </c>
    </row>
    <row r="1500" ht="15.75" customHeight="1">
      <c r="A1500" s="1">
        <v>5.431010078E9</v>
      </c>
      <c r="B1500" s="2">
        <v>8.536501907E9</v>
      </c>
      <c r="C1500" s="3"/>
      <c r="D1500" s="3" t="s">
        <v>2483</v>
      </c>
      <c r="E1500" s="3" t="s">
        <v>2484</v>
      </c>
      <c r="F1500" s="3" t="s">
        <v>2430</v>
      </c>
      <c r="G1500" s="3" t="s">
        <v>2431</v>
      </c>
      <c r="H1500" s="1">
        <v>5.431010078E9</v>
      </c>
      <c r="I1500" s="1">
        <v>5.0</v>
      </c>
      <c r="J1500" s="1" t="s">
        <v>35</v>
      </c>
      <c r="K1500" s="2" t="s">
        <v>20</v>
      </c>
      <c r="L1500" s="4">
        <v>2021.0</v>
      </c>
      <c r="M1500" s="5">
        <v>13.65</v>
      </c>
      <c r="N1500" s="6" t="str">
        <f t="shared" si="1"/>
        <v>5431010078</v>
      </c>
      <c r="O1500" s="8" t="s">
        <v>2471</v>
      </c>
      <c r="P1500"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501" ht="15.75" customHeight="1">
      <c r="A1501" s="1">
        <v>5.431010096E9</v>
      </c>
      <c r="B1501" s="2">
        <v>8.536501907E9</v>
      </c>
      <c r="C1501" s="3" t="s">
        <v>2492</v>
      </c>
      <c r="D1501" s="3" t="s">
        <v>2493</v>
      </c>
      <c r="E1501" s="3" t="s">
        <v>2494</v>
      </c>
      <c r="F1501" s="3" t="s">
        <v>2495</v>
      </c>
      <c r="G1501" s="3" t="s">
        <v>2496</v>
      </c>
      <c r="H1501" s="1">
        <v>5.431010096E9</v>
      </c>
      <c r="I1501" s="1">
        <v>5.0</v>
      </c>
      <c r="J1501" s="1" t="s">
        <v>19</v>
      </c>
      <c r="K1501" s="2" t="s">
        <v>20</v>
      </c>
      <c r="L1501" s="4">
        <v>2019.0</v>
      </c>
      <c r="M1501" s="5">
        <v>18.97</v>
      </c>
      <c r="N1501" s="6" t="str">
        <f t="shared" si="1"/>
        <v>5431010096</v>
      </c>
      <c r="O1501" s="8" t="s">
        <v>2497</v>
      </c>
      <c r="P1501" s="8" t="str">
        <f t="shared" si="2"/>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row>
    <row r="1502" ht="15.75" customHeight="1">
      <c r="A1502" s="1">
        <v>5.431010096E9</v>
      </c>
      <c r="B1502" s="2" t="s">
        <v>1516</v>
      </c>
      <c r="C1502" s="3" t="s">
        <v>2492</v>
      </c>
      <c r="D1502" s="3" t="s">
        <v>2498</v>
      </c>
      <c r="E1502" s="3" t="s">
        <v>2494</v>
      </c>
      <c r="F1502" s="3" t="s">
        <v>2495</v>
      </c>
      <c r="G1502" s="3" t="s">
        <v>2496</v>
      </c>
      <c r="H1502" s="1">
        <v>5.431010096E9</v>
      </c>
      <c r="I1502" s="1">
        <v>1.0</v>
      </c>
      <c r="J1502" s="1" t="s">
        <v>19</v>
      </c>
      <c r="K1502" s="2"/>
      <c r="L1502" s="4">
        <v>2018.0</v>
      </c>
      <c r="M1502" s="5">
        <v>16.26</v>
      </c>
      <c r="N1502" s="6" t="str">
        <f t="shared" si="1"/>
        <v>5431010096</v>
      </c>
      <c r="O1502" s="8" t="s">
        <v>2497</v>
      </c>
      <c r="P1502" s="8" t="str">
        <f t="shared" si="2"/>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row>
    <row r="1503" ht="15.75" customHeight="1">
      <c r="A1503" s="1">
        <v>5.4311E9</v>
      </c>
      <c r="B1503" s="2">
        <v>9.0318034E9</v>
      </c>
      <c r="C1503" s="3" t="s">
        <v>2499</v>
      </c>
      <c r="D1503" s="3" t="s">
        <v>2500</v>
      </c>
      <c r="E1503" s="3" t="s">
        <v>2501</v>
      </c>
      <c r="F1503" s="3" t="s">
        <v>2502</v>
      </c>
      <c r="G1503" s="3" t="s">
        <v>2503</v>
      </c>
      <c r="H1503" s="1">
        <v>5.4311E9</v>
      </c>
      <c r="I1503" s="1">
        <v>1.0</v>
      </c>
      <c r="J1503" s="1" t="s">
        <v>19</v>
      </c>
      <c r="K1503" s="2" t="s">
        <v>2504</v>
      </c>
      <c r="L1503" s="4">
        <v>2020.0</v>
      </c>
      <c r="M1503" s="5">
        <v>116.76</v>
      </c>
      <c r="N1503" s="6" t="str">
        <f t="shared" si="1"/>
        <v>5431100000</v>
      </c>
      <c r="O1503" s="8">
        <v>9.0318034E9</v>
      </c>
      <c r="P1503" s="8" t="str">
        <f t="shared" si="2"/>
        <v>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 ПИТАНИЕ 5 В, 500 МА. ДЛЯ МАШИНЫ ГИБОЧНОЙ С АВТОМАТИЧЕСКИМ УПРАВЛЕНИЕМ ЭЛЕКТРОФИЦИРОВАННОЙ, МОДЕЛЬ FORMULA 14</v>
      </c>
    </row>
    <row r="1504" ht="15.75" customHeight="1">
      <c r="A1504" s="1">
        <v>5.43110002E9</v>
      </c>
      <c r="B1504" s="2">
        <v>9.031499E9</v>
      </c>
      <c r="C1504" s="3" t="s">
        <v>2505</v>
      </c>
      <c r="D1504" s="3" t="s">
        <v>2506</v>
      </c>
      <c r="E1504" s="3" t="s">
        <v>2507</v>
      </c>
      <c r="F1504" s="3" t="s">
        <v>2508</v>
      </c>
      <c r="G1504" s="3" t="s">
        <v>2508</v>
      </c>
      <c r="H1504" s="1">
        <v>5.43110002E9</v>
      </c>
      <c r="I1504" s="1">
        <v>1.0</v>
      </c>
      <c r="J1504" s="1" t="s">
        <v>19</v>
      </c>
      <c r="K1504" s="2"/>
      <c r="L1504" s="4">
        <v>2016.0</v>
      </c>
      <c r="M1504" s="5">
        <v>165.93</v>
      </c>
      <c r="N1504" s="6" t="str">
        <f t="shared" si="1"/>
        <v>5431100020</v>
      </c>
      <c r="O1504" s="8">
        <v>9.031499E9</v>
      </c>
      <c r="P1504" s="8" t="str">
        <f t="shared" si="2"/>
        <v>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v>
      </c>
    </row>
    <row r="1505" ht="15.75" customHeight="1">
      <c r="A1505" s="1">
        <v>5.431100029E9</v>
      </c>
      <c r="B1505" s="2">
        <v>9.029100009E9</v>
      </c>
      <c r="C1505" s="3" t="s">
        <v>2509</v>
      </c>
      <c r="D1505" s="3" t="s">
        <v>2510</v>
      </c>
      <c r="E1505" s="3" t="s">
        <v>2511</v>
      </c>
      <c r="F1505" s="3" t="s">
        <v>2503</v>
      </c>
      <c r="G1505" s="3" t="s">
        <v>2503</v>
      </c>
      <c r="H1505" s="1">
        <v>5.431100029E9</v>
      </c>
      <c r="I1505" s="1">
        <v>2.0</v>
      </c>
      <c r="J1505" s="1" t="s">
        <v>19</v>
      </c>
      <c r="K1505" s="2" t="s">
        <v>20</v>
      </c>
      <c r="L1505" s="4">
        <v>2017.0</v>
      </c>
      <c r="M1505" s="5">
        <v>91.69</v>
      </c>
      <c r="N1505" s="6" t="str">
        <f t="shared" si="1"/>
        <v>5431100029</v>
      </c>
      <c r="O1505" s="8" t="s">
        <v>2512</v>
      </c>
      <c r="P1505"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row>
    <row r="1506" ht="15.75" customHeight="1">
      <c r="A1506" s="1">
        <v>5.431100029E9</v>
      </c>
      <c r="B1506" s="2">
        <v>9.0318091E9</v>
      </c>
      <c r="C1506" s="3" t="s">
        <v>2509</v>
      </c>
      <c r="D1506" s="3" t="s">
        <v>2510</v>
      </c>
      <c r="E1506" s="3" t="s">
        <v>2513</v>
      </c>
      <c r="F1506" s="3" t="s">
        <v>2503</v>
      </c>
      <c r="G1506" s="3" t="s">
        <v>2503</v>
      </c>
      <c r="H1506" s="1">
        <v>5.431100029E9</v>
      </c>
      <c r="I1506" s="1">
        <v>1.0</v>
      </c>
      <c r="J1506" s="1" t="s">
        <v>35</v>
      </c>
      <c r="K1506" s="2" t="s">
        <v>20</v>
      </c>
      <c r="L1506" s="4">
        <v>2021.0</v>
      </c>
      <c r="M1506" s="5">
        <v>109.55</v>
      </c>
      <c r="N1506" s="6" t="str">
        <f t="shared" si="1"/>
        <v>5431100029</v>
      </c>
      <c r="O1506" s="8" t="s">
        <v>2512</v>
      </c>
      <c r="P1506"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УПРАВЛЕНИЕМ,ЭЛЕКТРОФИЦИРОВАН. МОДЕЛЬ BAT 65T/2</v>
      </c>
    </row>
    <row r="1507" ht="15.75" customHeight="1">
      <c r="A1507" s="1">
        <v>5.431100029E9</v>
      </c>
      <c r="B1507" s="2">
        <v>9.0318091E9</v>
      </c>
      <c r="C1507" s="3" t="s">
        <v>2509</v>
      </c>
      <c r="D1507" s="3" t="s">
        <v>2510</v>
      </c>
      <c r="E1507" s="3" t="s">
        <v>2514</v>
      </c>
      <c r="F1507" s="3" t="s">
        <v>2515</v>
      </c>
      <c r="G1507" s="3" t="s">
        <v>2503</v>
      </c>
      <c r="H1507" s="1">
        <v>5.431100029E9</v>
      </c>
      <c r="I1507" s="1">
        <v>1.0</v>
      </c>
      <c r="J1507" s="1" t="s">
        <v>19</v>
      </c>
      <c r="K1507" s="2" t="s">
        <v>20</v>
      </c>
      <c r="L1507" s="4">
        <v>2019.0</v>
      </c>
      <c r="M1507" s="5">
        <v>109.55</v>
      </c>
      <c r="N1507" s="6" t="str">
        <f t="shared" si="1"/>
        <v>5431100029</v>
      </c>
      <c r="O1507" s="8" t="s">
        <v>2512</v>
      </c>
      <c r="P1507"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 ЭЛЕКТРОФИЦИРОВАН. МОДЕЛЬ BAT 65T/2</v>
      </c>
    </row>
    <row r="1508" ht="15.75" customHeight="1">
      <c r="A1508" s="1">
        <v>5.431100029E9</v>
      </c>
      <c r="B1508" s="2">
        <v>9.029100009E9</v>
      </c>
      <c r="C1508" s="3" t="s">
        <v>2509</v>
      </c>
      <c r="D1508" s="3" t="s">
        <v>2510</v>
      </c>
      <c r="E1508" s="3" t="s">
        <v>2511</v>
      </c>
      <c r="F1508" s="3" t="s">
        <v>2503</v>
      </c>
      <c r="G1508" s="3" t="s">
        <v>2503</v>
      </c>
      <c r="H1508" s="1">
        <v>5.431100029E9</v>
      </c>
      <c r="I1508" s="1">
        <v>3.0</v>
      </c>
      <c r="J1508" s="1" t="s">
        <v>474</v>
      </c>
      <c r="K1508" s="2"/>
      <c r="L1508" s="4">
        <v>2019.0</v>
      </c>
      <c r="M1508" s="5">
        <v>109.55</v>
      </c>
      <c r="N1508" s="6" t="str">
        <f t="shared" si="1"/>
        <v>5431100029</v>
      </c>
      <c r="O1508" s="8" t="s">
        <v>2512</v>
      </c>
      <c r="P1508"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row>
    <row r="1509" ht="15.75" customHeight="1">
      <c r="A1509" s="1">
        <v>5.431100029E9</v>
      </c>
      <c r="B1509" s="2">
        <v>9.0318091E9</v>
      </c>
      <c r="C1509" s="3"/>
      <c r="D1509" s="3" t="s">
        <v>2510</v>
      </c>
      <c r="E1509" s="3" t="s">
        <v>2516</v>
      </c>
      <c r="F1509" s="3" t="s">
        <v>2503</v>
      </c>
      <c r="G1509" s="3" t="s">
        <v>2503</v>
      </c>
      <c r="H1509" s="1">
        <v>5.431100029E9</v>
      </c>
      <c r="I1509" s="1">
        <v>1.0</v>
      </c>
      <c r="J1509" s="1" t="s">
        <v>35</v>
      </c>
      <c r="K1509" s="2" t="s">
        <v>20</v>
      </c>
      <c r="L1509" s="4">
        <v>2021.0</v>
      </c>
      <c r="M1509" s="5">
        <v>109.55</v>
      </c>
      <c r="N1509" s="6" t="str">
        <f t="shared" si="1"/>
        <v>5431100029</v>
      </c>
      <c r="O1509" s="8" t="s">
        <v>2512</v>
      </c>
      <c r="P1509"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ДЛЯ МАШИНЫ С АВТОМАТИЧЕСКИМ УПРАВЛЕНИЕМ,ЭЛЕКТРОФИЦИРОВАН. МОДЕЛЬ BAT 65T/2</v>
      </c>
    </row>
    <row r="1510" ht="15.75" customHeight="1">
      <c r="A1510" s="1">
        <v>5.431100031E9</v>
      </c>
      <c r="B1510" s="2">
        <v>9.029100009E9</v>
      </c>
      <c r="C1510" s="3" t="s">
        <v>2517</v>
      </c>
      <c r="D1510" s="3" t="s">
        <v>2506</v>
      </c>
      <c r="E1510" s="3" t="s">
        <v>2518</v>
      </c>
      <c r="F1510" s="3" t="s">
        <v>2519</v>
      </c>
      <c r="G1510" s="3" t="s">
        <v>2519</v>
      </c>
      <c r="H1510" s="1">
        <v>5.431100031E9</v>
      </c>
      <c r="I1510" s="1">
        <v>1.0</v>
      </c>
      <c r="J1510" s="1" t="s">
        <v>35</v>
      </c>
      <c r="K1510" s="2" t="s">
        <v>2091</v>
      </c>
      <c r="L1510" s="4">
        <v>2021.0</v>
      </c>
      <c r="M1510" s="5">
        <v>215.18</v>
      </c>
      <c r="N1510" s="6" t="str">
        <f t="shared" si="1"/>
        <v>5431100031</v>
      </c>
      <c r="O1510" s="8">
        <v>9.029100009E9</v>
      </c>
      <c r="P1510"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v>
      </c>
    </row>
    <row r="1511" ht="15.75" customHeight="1">
      <c r="A1511" s="1">
        <v>5.431100031E9</v>
      </c>
      <c r="B1511" s="2">
        <v>9.029100009E9</v>
      </c>
      <c r="C1511" s="3" t="s">
        <v>2520</v>
      </c>
      <c r="D1511" s="3" t="s">
        <v>2506</v>
      </c>
      <c r="E1511" s="3" t="s">
        <v>2521</v>
      </c>
      <c r="F1511" s="3" t="s">
        <v>2519</v>
      </c>
      <c r="G1511" s="3" t="s">
        <v>2519</v>
      </c>
      <c r="H1511" s="1">
        <v>5.431100031E9</v>
      </c>
      <c r="I1511" s="1">
        <v>1.0</v>
      </c>
      <c r="J1511" s="1" t="s">
        <v>19</v>
      </c>
      <c r="K1511" s="2"/>
      <c r="L1511" s="4">
        <v>2017.0</v>
      </c>
      <c r="M1511" s="5">
        <v>180.15</v>
      </c>
      <c r="N1511" s="6" t="str">
        <f t="shared" si="1"/>
        <v>5431100031</v>
      </c>
      <c r="O1511" s="8">
        <v>9.029100009E9</v>
      </c>
      <c r="P1511"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ВДЛЯ УСТАНОВКИ ДЛЯ РЕЗКИ СТЕРЖНЕВОЙ АРМАТУРЫ С АВТОМАТИЧЕСКИМ УПРАВЛЕНИЕМ SHEAR LINE 150.</v>
      </c>
    </row>
    <row r="1512" ht="15.75" customHeight="1">
      <c r="A1512" s="1">
        <v>5.431100062E9</v>
      </c>
      <c r="B1512" s="2">
        <v>9.0318034E9</v>
      </c>
      <c r="C1512" s="3" t="s">
        <v>2522</v>
      </c>
      <c r="D1512" s="3" t="s">
        <v>2523</v>
      </c>
      <c r="E1512" s="3" t="s">
        <v>2524</v>
      </c>
      <c r="F1512" s="3" t="s">
        <v>2525</v>
      </c>
      <c r="G1512" s="3" t="s">
        <v>2526</v>
      </c>
      <c r="H1512" s="1">
        <v>5.431100062E9</v>
      </c>
      <c r="I1512" s="1">
        <v>1.0</v>
      </c>
      <c r="J1512" s="1" t="s">
        <v>19</v>
      </c>
      <c r="K1512" s="2" t="s">
        <v>2091</v>
      </c>
      <c r="L1512" s="4">
        <v>2020.0</v>
      </c>
      <c r="M1512" s="5">
        <v>580.58</v>
      </c>
      <c r="N1512" s="6" t="str">
        <f t="shared" si="1"/>
        <v>5431100062</v>
      </c>
      <c r="O1512" s="8">
        <v>9.0318034E9</v>
      </c>
      <c r="P1512" s="8" t="str">
        <f t="shared" si="2"/>
        <v>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v>
      </c>
    </row>
    <row r="1513" ht="15.75" customHeight="1">
      <c r="A1513" s="1">
        <v>5.431100064E9</v>
      </c>
      <c r="B1513" s="2">
        <v>9.0318034E9</v>
      </c>
      <c r="C1513" s="3" t="s">
        <v>2527</v>
      </c>
      <c r="D1513" s="3" t="s">
        <v>2528</v>
      </c>
      <c r="E1513" s="3" t="s">
        <v>2529</v>
      </c>
      <c r="F1513" s="3" t="s">
        <v>2530</v>
      </c>
      <c r="G1513" s="3" t="s">
        <v>2526</v>
      </c>
      <c r="H1513" s="1">
        <v>5.431100064E9</v>
      </c>
      <c r="I1513" s="1">
        <v>1.0</v>
      </c>
      <c r="J1513" s="1" t="s">
        <v>19</v>
      </c>
      <c r="K1513" s="2" t="s">
        <v>2091</v>
      </c>
      <c r="L1513" s="4">
        <v>2020.0</v>
      </c>
      <c r="M1513" s="5">
        <v>182.7</v>
      </c>
      <c r="N1513" s="6" t="str">
        <f t="shared" si="1"/>
        <v>5431100064</v>
      </c>
      <c r="O1513" s="8">
        <v>9.0318034E9</v>
      </c>
      <c r="P1513" s="8" t="str">
        <f t="shared" si="2"/>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row>
    <row r="1514" ht="15.75" customHeight="1">
      <c r="A1514" s="1">
        <v>5.431100064E9</v>
      </c>
      <c r="B1514" s="2">
        <v>9.0318034E9</v>
      </c>
      <c r="C1514" s="3"/>
      <c r="D1514" s="3" t="s">
        <v>2531</v>
      </c>
      <c r="E1514" s="3" t="s">
        <v>2529</v>
      </c>
      <c r="F1514" s="3" t="s">
        <v>2530</v>
      </c>
      <c r="G1514" s="3" t="s">
        <v>2526</v>
      </c>
      <c r="H1514" s="1">
        <v>5.431100064E9</v>
      </c>
      <c r="I1514" s="1">
        <v>3.0</v>
      </c>
      <c r="J1514" s="1" t="s">
        <v>35</v>
      </c>
      <c r="K1514" s="2" t="s">
        <v>2091</v>
      </c>
      <c r="L1514" s="4">
        <v>2021.0</v>
      </c>
      <c r="M1514" s="5">
        <v>182.7</v>
      </c>
      <c r="N1514" s="6" t="str">
        <f t="shared" si="1"/>
        <v>5431100064</v>
      </c>
      <c r="O1514" s="8">
        <v>9.0318034E9</v>
      </c>
      <c r="P1514" s="8" t="str">
        <f t="shared" si="2"/>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row>
    <row r="1515" ht="15.75" customHeight="1">
      <c r="A1515" s="1">
        <v>5.431230138E9</v>
      </c>
      <c r="B1515" s="2">
        <v>8.5371091E9</v>
      </c>
      <c r="C1515" s="3" t="s">
        <v>2532</v>
      </c>
      <c r="D1515" s="3" t="s">
        <v>2533</v>
      </c>
      <c r="E1515" s="3" t="s">
        <v>2534</v>
      </c>
      <c r="F1515" s="3" t="s">
        <v>2535</v>
      </c>
      <c r="G1515" s="3" t="s">
        <v>2536</v>
      </c>
      <c r="H1515" s="1">
        <v>5.431230138E9</v>
      </c>
      <c r="I1515" s="1">
        <v>2.0</v>
      </c>
      <c r="J1515" s="1" t="s">
        <v>19</v>
      </c>
      <c r="K1515" s="2" t="s">
        <v>20</v>
      </c>
      <c r="L1515" s="4">
        <v>2020.0</v>
      </c>
      <c r="M1515" s="5">
        <v>2982.0</v>
      </c>
      <c r="N1515" s="6" t="str">
        <f t="shared" si="1"/>
        <v>5431230138</v>
      </c>
      <c r="O1515" s="8">
        <v>8.5371091E9</v>
      </c>
      <c r="P1515" s="8" t="str">
        <f t="shared" si="2"/>
        <v>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v>
      </c>
    </row>
    <row r="1516" ht="15.75" customHeight="1">
      <c r="A1516" s="1">
        <v>5.431230138E9</v>
      </c>
      <c r="B1516" s="2">
        <v>8.5371091E9</v>
      </c>
      <c r="C1516" s="3" t="s">
        <v>2532</v>
      </c>
      <c r="D1516" s="3" t="s">
        <v>2533</v>
      </c>
      <c r="E1516" s="3" t="s">
        <v>2534</v>
      </c>
      <c r="F1516" s="3" t="s">
        <v>2535</v>
      </c>
      <c r="G1516" s="3" t="s">
        <v>2536</v>
      </c>
      <c r="H1516" s="1">
        <v>5.431230138E9</v>
      </c>
      <c r="I1516" s="1">
        <v>2.0</v>
      </c>
      <c r="J1516" s="1" t="s">
        <v>19</v>
      </c>
      <c r="K1516" s="2" t="s">
        <v>20</v>
      </c>
      <c r="L1516" s="4">
        <v>2020.0</v>
      </c>
      <c r="M1516" s="5">
        <v>2982.0</v>
      </c>
      <c r="N1516" s="6" t="str">
        <f t="shared" si="1"/>
        <v>5431230138</v>
      </c>
      <c r="O1516" s="8">
        <v>8.5371091E9</v>
      </c>
      <c r="P1516" s="8" t="str">
        <f t="shared" si="2"/>
        <v>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v>
      </c>
    </row>
    <row r="1517" ht="15.75" customHeight="1">
      <c r="A1517" s="1">
        <v>5.431230144E9</v>
      </c>
      <c r="B1517" s="2">
        <v>8.47149E9</v>
      </c>
      <c r="C1517" s="3" t="s">
        <v>2537</v>
      </c>
      <c r="D1517" s="3" t="s">
        <v>2538</v>
      </c>
      <c r="E1517" s="3" t="s">
        <v>2539</v>
      </c>
      <c r="F1517" s="3" t="s">
        <v>2540</v>
      </c>
      <c r="G1517" s="3" t="s">
        <v>2541</v>
      </c>
      <c r="H1517" s="1">
        <v>5.431230144E9</v>
      </c>
      <c r="I1517" s="1">
        <v>1.0</v>
      </c>
      <c r="J1517" s="1" t="s">
        <v>19</v>
      </c>
      <c r="K1517" s="2" t="s">
        <v>2091</v>
      </c>
      <c r="L1517" s="4">
        <v>2020.0</v>
      </c>
      <c r="M1517" s="5">
        <v>3690.3</v>
      </c>
      <c r="N1517" s="6" t="str">
        <f t="shared" si="1"/>
        <v>5431230144</v>
      </c>
      <c r="O1517" s="8">
        <v>8.47149E9</v>
      </c>
      <c r="P1517" s="8" t="str">
        <f t="shared" si="2"/>
        <v>ПРОМЫШЛЕННЫЙ КОМПЬЮТЕР. ПК С РАЗЛИЧНЫМИ РАЗЪЕМАМИ ДЛЯ ПОДКЛЮЧЕНИЯ ВНЕШНИХ ПЕРЕФЕРИЙНЫХ УСТРОЙСТВ. ПРОЦЕССОР: INTEL CELERON G4900 2,8 GHZ РАЗЪЕМЫ: ETHERNET 10/1000 , USB-A, DISPLAY PORT. ПИТАНИЕ - 24 В (DC), 4 ГБ ОПЕРАТИВНОЙ ПАМЯТИ, 60 ГБ SSD ДИСК. ПРЕДНАЗНАЧЕН ДЛЯ СТАНКА ГИБКИ ХОМУТОВ ИЗ БУХТЫ FORMULA 14.</v>
      </c>
    </row>
    <row r="1518" ht="15.75" customHeight="1">
      <c r="A1518" s="1">
        <v>5.431240007E9</v>
      </c>
      <c r="B1518" s="2">
        <v>8.5371099E9</v>
      </c>
      <c r="C1518" s="3" t="s">
        <v>2542</v>
      </c>
      <c r="D1518" s="3" t="s">
        <v>2543</v>
      </c>
      <c r="E1518" s="3" t="s">
        <v>2544</v>
      </c>
      <c r="F1518" s="3" t="s">
        <v>2545</v>
      </c>
      <c r="G1518" s="3" t="s">
        <v>2545</v>
      </c>
      <c r="H1518" s="1">
        <v>5.431240007E9</v>
      </c>
      <c r="I1518" s="1">
        <v>1.0</v>
      </c>
      <c r="J1518" s="1" t="s">
        <v>19</v>
      </c>
      <c r="K1518" s="2" t="s">
        <v>20</v>
      </c>
      <c r="L1518" s="4">
        <v>2017.0</v>
      </c>
      <c r="M1518" s="5">
        <v>1019.7</v>
      </c>
      <c r="N1518" s="6" t="str">
        <f t="shared" si="1"/>
        <v>5431240007</v>
      </c>
      <c r="O1518" s="8">
        <v>8.5371099E9</v>
      </c>
      <c r="P1518" s="8" t="str">
        <f t="shared" si="2"/>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v>
      </c>
    </row>
    <row r="1519" ht="15.75" customHeight="1">
      <c r="A1519" s="1">
        <v>5.431240007E9</v>
      </c>
      <c r="B1519" s="2">
        <v>8.5371099E9</v>
      </c>
      <c r="C1519" s="3" t="s">
        <v>2542</v>
      </c>
      <c r="D1519" s="3" t="s">
        <v>2543</v>
      </c>
      <c r="E1519" s="3" t="s">
        <v>2546</v>
      </c>
      <c r="F1519" s="3" t="s">
        <v>2547</v>
      </c>
      <c r="G1519" s="3" t="s">
        <v>2545</v>
      </c>
      <c r="H1519" s="1">
        <v>5.431240007E9</v>
      </c>
      <c r="I1519" s="1">
        <v>1.0</v>
      </c>
      <c r="J1519" s="1" t="s">
        <v>19</v>
      </c>
      <c r="K1519" s="2" t="s">
        <v>20</v>
      </c>
      <c r="L1519" s="4">
        <v>2018.0</v>
      </c>
      <c r="M1519" s="5">
        <v>1038.56</v>
      </c>
      <c r="N1519" s="6" t="str">
        <f t="shared" si="1"/>
        <v>5431240007</v>
      </c>
      <c r="O1519" s="8">
        <v>8.5371099E9</v>
      </c>
      <c r="P1519" s="8" t="str">
        <f t="shared" si="2"/>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ПРЕДНАЗНАЧЕНА ДЛЯ МАШИНЫ ГИБОЧНОЙ С АВТОМАТИЧЕСКИМ УПРАВЛЕНИЕМ ЭЛЕКТРОФИЦИРОВАННОЙ, МОДЕЛЬ FORMULA 14</v>
      </c>
    </row>
    <row r="1520" ht="15.75" customHeight="1">
      <c r="A1520" s="1">
        <v>5.431240018E9</v>
      </c>
      <c r="B1520" s="2">
        <v>8.471607E9</v>
      </c>
      <c r="C1520" s="3" t="s">
        <v>2548</v>
      </c>
      <c r="D1520" s="3" t="s">
        <v>2549</v>
      </c>
      <c r="E1520" s="3" t="s">
        <v>2550</v>
      </c>
      <c r="F1520" s="3" t="s">
        <v>2547</v>
      </c>
      <c r="G1520" s="3" t="s">
        <v>2545</v>
      </c>
      <c r="H1520" s="1">
        <v>5.431240018E9</v>
      </c>
      <c r="I1520" s="1">
        <v>2.0</v>
      </c>
      <c r="J1520" s="1" t="s">
        <v>19</v>
      </c>
      <c r="K1520" s="2" t="s">
        <v>20</v>
      </c>
      <c r="L1520" s="4">
        <v>2018.0</v>
      </c>
      <c r="M1520" s="5">
        <v>207.715</v>
      </c>
      <c r="N1520" s="6" t="str">
        <f t="shared" si="1"/>
        <v>5431240018</v>
      </c>
      <c r="O1520" s="8" t="s">
        <v>2551</v>
      </c>
      <c r="P1520" s="8" t="str">
        <f t="shared" si="2"/>
        <v>СЕНСОРНАЯ ПАНЕЛЬ ДИСПЛЕЯ 8,4" ДЛЯ ПУЛЬТА УПРАВЛЕНИЯ ОПЕРАТОРА МОДЕЛИ UDICOM KS-108. УСТАНОВЛЕНА В АЛЮМИНЕВУЮ РАМКУ. МАТЕРИАЛ ПАНЕЛИ - СТЕКЛО</v>
      </c>
    </row>
    <row r="1521" ht="15.75" customHeight="1">
      <c r="A1521" s="1">
        <v>5.431240018E9</v>
      </c>
      <c r="B1521" s="2">
        <v>8.538909909E9</v>
      </c>
      <c r="C1521" s="3" t="s">
        <v>2548</v>
      </c>
      <c r="D1521" s="3" t="s">
        <v>2549</v>
      </c>
      <c r="E1521" s="3" t="s">
        <v>2552</v>
      </c>
      <c r="F1521" s="3" t="s">
        <v>2547</v>
      </c>
      <c r="G1521" s="3" t="s">
        <v>2545</v>
      </c>
      <c r="H1521" s="1">
        <v>5.431240018E9</v>
      </c>
      <c r="I1521" s="1">
        <v>1.0</v>
      </c>
      <c r="J1521" s="1" t="s">
        <v>19</v>
      </c>
      <c r="K1521" s="2" t="s">
        <v>20</v>
      </c>
      <c r="L1521" s="4">
        <v>2021.0</v>
      </c>
      <c r="M1521" s="5">
        <v>243.6</v>
      </c>
      <c r="N1521" s="6" t="str">
        <f t="shared" si="1"/>
        <v>5431240018</v>
      </c>
      <c r="O1521" s="8" t="s">
        <v>2551</v>
      </c>
      <c r="P1521"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2" ht="15.75" customHeight="1">
      <c r="A1522" s="1">
        <v>5.431240018E9</v>
      </c>
      <c r="B1522" s="2">
        <v>8.538909909E9</v>
      </c>
      <c r="C1522" s="3" t="s">
        <v>2548</v>
      </c>
      <c r="D1522" s="3" t="s">
        <v>2549</v>
      </c>
      <c r="E1522" s="3" t="s">
        <v>2553</v>
      </c>
      <c r="F1522" s="3" t="s">
        <v>2547</v>
      </c>
      <c r="G1522" s="3" t="s">
        <v>2545</v>
      </c>
      <c r="H1522" s="1">
        <v>5.431240018E9</v>
      </c>
      <c r="I1522" s="1">
        <v>1.0</v>
      </c>
      <c r="J1522" s="1" t="s">
        <v>19</v>
      </c>
      <c r="K1522" s="2" t="s">
        <v>20</v>
      </c>
      <c r="L1522" s="4">
        <v>2020.0</v>
      </c>
      <c r="M1522" s="5">
        <v>243.6</v>
      </c>
      <c r="N1522" s="6" t="str">
        <f t="shared" si="1"/>
        <v>5431240018</v>
      </c>
      <c r="O1522" s="8" t="s">
        <v>2551</v>
      </c>
      <c r="P1522"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3" ht="15.75" customHeight="1">
      <c r="A1523" s="1">
        <v>5.431240018E9</v>
      </c>
      <c r="B1523" s="2">
        <v>8.538909909E9</v>
      </c>
      <c r="C1523" s="3" t="s">
        <v>2548</v>
      </c>
      <c r="D1523" s="3" t="s">
        <v>2549</v>
      </c>
      <c r="E1523" s="3" t="s">
        <v>2554</v>
      </c>
      <c r="F1523" s="3" t="s">
        <v>2547</v>
      </c>
      <c r="G1523" s="3" t="s">
        <v>2545</v>
      </c>
      <c r="H1523" s="1">
        <v>5.431240018E9</v>
      </c>
      <c r="I1523" s="1">
        <v>1.0</v>
      </c>
      <c r="J1523" s="1" t="s">
        <v>19</v>
      </c>
      <c r="K1523" s="2" t="s">
        <v>20</v>
      </c>
      <c r="L1523" s="4">
        <v>2021.0</v>
      </c>
      <c r="M1523" s="5">
        <v>243.6</v>
      </c>
      <c r="N1523" s="6" t="str">
        <f t="shared" si="1"/>
        <v>5431240018</v>
      </c>
      <c r="O1523" s="8" t="s">
        <v>2551</v>
      </c>
      <c r="P1523"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4" ht="15.75" customHeight="1">
      <c r="A1524" s="1">
        <v>5.431240018E9</v>
      </c>
      <c r="B1524" s="2">
        <v>8.538909909E9</v>
      </c>
      <c r="C1524" s="3" t="s">
        <v>2548</v>
      </c>
      <c r="D1524" s="3" t="s">
        <v>2549</v>
      </c>
      <c r="E1524" s="3" t="s">
        <v>2555</v>
      </c>
      <c r="F1524" s="3" t="s">
        <v>2547</v>
      </c>
      <c r="G1524" s="3" t="s">
        <v>2545</v>
      </c>
      <c r="H1524" s="1">
        <v>5.431240018E9</v>
      </c>
      <c r="I1524" s="1">
        <v>1.0</v>
      </c>
      <c r="J1524" s="1" t="s">
        <v>19</v>
      </c>
      <c r="K1524" s="2" t="s">
        <v>2091</v>
      </c>
      <c r="L1524" s="4">
        <v>2019.0</v>
      </c>
      <c r="M1524" s="5">
        <v>242.34</v>
      </c>
      <c r="N1524" s="6" t="str">
        <f t="shared" si="1"/>
        <v>5431240018</v>
      </c>
      <c r="O1524" s="8" t="s">
        <v>2551</v>
      </c>
      <c r="P1524" s="8" t="str">
        <f t="shared" si="2"/>
        <v> 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5" ht="15.75" customHeight="1">
      <c r="A1525" s="1">
        <v>5.431240018E9</v>
      </c>
      <c r="B1525" s="2">
        <v>8.538909909E9</v>
      </c>
      <c r="C1525" s="3" t="s">
        <v>2548</v>
      </c>
      <c r="D1525" s="3" t="s">
        <v>2549</v>
      </c>
      <c r="E1525" s="3" t="s">
        <v>2556</v>
      </c>
      <c r="F1525" s="3" t="s">
        <v>2547</v>
      </c>
      <c r="G1525" s="3" t="s">
        <v>2545</v>
      </c>
      <c r="H1525" s="1">
        <v>5.431240018E9</v>
      </c>
      <c r="I1525" s="1">
        <v>1.0</v>
      </c>
      <c r="J1525" s="1" t="s">
        <v>35</v>
      </c>
      <c r="K1525" s="2" t="s">
        <v>20</v>
      </c>
      <c r="L1525" s="4">
        <v>2021.0</v>
      </c>
      <c r="M1525" s="5">
        <v>243.6</v>
      </c>
      <c r="N1525" s="6" t="str">
        <f t="shared" si="1"/>
        <v>5431240018</v>
      </c>
      <c r="O1525" s="8" t="s">
        <v>2551</v>
      </c>
      <c r="P1525"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24V.СЕНСОРНАЯ ПАНЕЛЬ ДИСПЛЕЯ 8,4" ДЛЯ ПУЛЬТА УПРАВЛЕНИЯ ОПЕРАТОРА МОДЕЛИ UDICOM KS-108. УСТАНОВЛЕНА В АЛЮМИНЕВУЮ РАМКУ. МАТЕРИАЛ ПАНЕЛИ - СТЕКЛО</v>
      </c>
    </row>
    <row r="1526" ht="15.75" customHeight="1">
      <c r="A1526" s="1">
        <v>5.431240018E9</v>
      </c>
      <c r="B1526" s="2">
        <v>8.538909909E9</v>
      </c>
      <c r="C1526" s="3" t="s">
        <v>2548</v>
      </c>
      <c r="D1526" s="3" t="s">
        <v>2549</v>
      </c>
      <c r="E1526" s="3" t="s">
        <v>2557</v>
      </c>
      <c r="F1526" s="3" t="s">
        <v>2547</v>
      </c>
      <c r="G1526" s="3" t="s">
        <v>2545</v>
      </c>
      <c r="H1526" s="1">
        <v>5.431240018E9</v>
      </c>
      <c r="I1526" s="1">
        <v>3.0</v>
      </c>
      <c r="J1526" s="1" t="s">
        <v>35</v>
      </c>
      <c r="K1526" s="2" t="s">
        <v>20</v>
      </c>
      <c r="L1526" s="4">
        <v>2021.0</v>
      </c>
      <c r="M1526" s="5">
        <v>243.6</v>
      </c>
      <c r="N1526" s="6" t="str">
        <f t="shared" si="1"/>
        <v>5431240018</v>
      </c>
      <c r="O1526" s="8" t="s">
        <v>2551</v>
      </c>
      <c r="P1526"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7" ht="15.75" customHeight="1">
      <c r="A1527" s="1">
        <v>5.431240018E9</v>
      </c>
      <c r="B1527" s="2">
        <v>8.538909909E9</v>
      </c>
      <c r="C1527" s="3"/>
      <c r="D1527" s="3" t="s">
        <v>2549</v>
      </c>
      <c r="E1527" s="3" t="s">
        <v>2557</v>
      </c>
      <c r="F1527" s="3" t="s">
        <v>2558</v>
      </c>
      <c r="G1527" s="3" t="s">
        <v>2545</v>
      </c>
      <c r="H1527" s="1">
        <v>5.431240018E9</v>
      </c>
      <c r="I1527" s="1">
        <v>2.0</v>
      </c>
      <c r="J1527" s="1" t="s">
        <v>35</v>
      </c>
      <c r="K1527" s="2" t="s">
        <v>20</v>
      </c>
      <c r="L1527" s="4">
        <v>2021.0</v>
      </c>
      <c r="M1527" s="5">
        <v>243.6</v>
      </c>
      <c r="N1527" s="6" t="str">
        <f t="shared" si="1"/>
        <v>5431240018</v>
      </c>
      <c r="O1527" s="8" t="s">
        <v>2551</v>
      </c>
      <c r="P1527"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8" ht="15.75" customHeight="1">
      <c r="A1528" s="1">
        <v>5.431251004E9</v>
      </c>
      <c r="B1528" s="2">
        <v>8.5423275E9</v>
      </c>
      <c r="C1528" s="3" t="s">
        <v>2559</v>
      </c>
      <c r="D1528" s="3"/>
      <c r="E1528" s="3" t="s">
        <v>2560</v>
      </c>
      <c r="F1528" s="3" t="s">
        <v>17</v>
      </c>
      <c r="G1528" s="3" t="s">
        <v>18</v>
      </c>
      <c r="H1528" s="1">
        <v>5.431251004E9</v>
      </c>
      <c r="I1528" s="1">
        <v>1.0</v>
      </c>
      <c r="J1528" s="1" t="s">
        <v>35</v>
      </c>
      <c r="K1528" s="2" t="s">
        <v>20</v>
      </c>
      <c r="L1528" s="4">
        <v>2021.0</v>
      </c>
      <c r="M1528" s="5">
        <v>60.9</v>
      </c>
      <c r="N1528" s="6" t="str">
        <f t="shared" si="1"/>
        <v>5431251004</v>
      </c>
      <c r="O1528" s="8" t="s">
        <v>2561</v>
      </c>
      <c r="P1528" s="8" t="str">
        <f t="shared" si="2"/>
        <v>32-PIN МИКРОСХЕМА ЭЛЕКТРИЧЕСКИ СТИРАЕМОЙ ПРОГРАММИРУЕМОЙ ПАМЯТИ ТОЛЬКО ДЛЯ ЧТЕНИЯ ДЛЯ ОБНОВЛЕНИЯ ПРОГРАММНОГО ОБЕСПЕЧЕНИЯ АВТОМАТИЗИРОВАННОГО ГИБОЧНОГО СТАНКА COIL 14</v>
      </c>
    </row>
    <row r="1529" ht="15.75" customHeight="1">
      <c r="A1529" s="1">
        <v>5.431251004E9</v>
      </c>
      <c r="B1529" s="2">
        <v>8.46694E9</v>
      </c>
      <c r="C1529" s="3" t="s">
        <v>2559</v>
      </c>
      <c r="D1529" s="3" t="s">
        <v>2562</v>
      </c>
      <c r="E1529" s="3" t="s">
        <v>2563</v>
      </c>
      <c r="F1529" s="3" t="s">
        <v>17</v>
      </c>
      <c r="G1529" s="3" t="s">
        <v>18</v>
      </c>
      <c r="H1529" s="1">
        <v>5.431251004E9</v>
      </c>
      <c r="I1529" s="1">
        <v>1.0</v>
      </c>
      <c r="J1529" s="1" t="s">
        <v>19</v>
      </c>
      <c r="K1529" s="2" t="s">
        <v>20</v>
      </c>
      <c r="L1529" s="4">
        <v>2021.0</v>
      </c>
      <c r="M1529" s="5">
        <v>60.9</v>
      </c>
      <c r="N1529" s="6" t="str">
        <f t="shared" si="1"/>
        <v>5431251004</v>
      </c>
      <c r="O1529" s="8" t="s">
        <v>2561</v>
      </c>
      <c r="P1529" s="8" t="str">
        <f t="shared" si="2"/>
        <v>32-PIN МИКРОСХЕМА СТИРАЕМОЙ ПРОГРАММИРУЕМОЙ ПАМЯТИ ТОЛЬКО ДЛЯ ЧТЕНИЯ ДЛЯ ОБНОВЛЕНИЯ ПРОГРАММНОГО ОБЕСПЕЧЕНИЯ АВТОМАТИЗИРОВАННОГО ГИБОЧНОГО СТАНКА COIL 14</v>
      </c>
    </row>
    <row r="1530" ht="15.75" customHeight="1">
      <c r="A1530" s="1">
        <v>5.43126002E9</v>
      </c>
      <c r="B1530" s="2">
        <v>8.54231909E9</v>
      </c>
      <c r="C1530" s="3" t="s">
        <v>2564</v>
      </c>
      <c r="D1530" s="3" t="s">
        <v>2565</v>
      </c>
      <c r="E1530" s="3" t="s">
        <v>2566</v>
      </c>
      <c r="F1530" s="3" t="s">
        <v>2547</v>
      </c>
      <c r="G1530" s="3" t="s">
        <v>2545</v>
      </c>
      <c r="H1530" s="1">
        <v>5.43126002E9</v>
      </c>
      <c r="I1530" s="1">
        <v>2.0</v>
      </c>
      <c r="J1530" s="1" t="s">
        <v>19</v>
      </c>
      <c r="K1530" s="2" t="s">
        <v>20</v>
      </c>
      <c r="L1530" s="4">
        <v>2016.0</v>
      </c>
      <c r="M1530" s="5">
        <v>181.83</v>
      </c>
      <c r="N1530" s="6" t="str">
        <f t="shared" si="1"/>
        <v>5431260020</v>
      </c>
      <c r="O1530" s="8">
        <v>8.54231909E9</v>
      </c>
      <c r="P1530"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1" ht="15.75" customHeight="1">
      <c r="A1531" s="1">
        <v>5.431260021E9</v>
      </c>
      <c r="B1531" s="2">
        <v>8.54239909E9</v>
      </c>
      <c r="C1531" s="3" t="s">
        <v>2567</v>
      </c>
      <c r="D1531" s="3" t="s">
        <v>2568</v>
      </c>
      <c r="E1531" s="3" t="s">
        <v>2569</v>
      </c>
      <c r="F1531" s="3" t="s">
        <v>17</v>
      </c>
      <c r="G1531" s="3" t="s">
        <v>18</v>
      </c>
      <c r="H1531" s="1">
        <v>5.431260021E9</v>
      </c>
      <c r="I1531" s="1">
        <v>2.0</v>
      </c>
      <c r="J1531" s="1" t="s">
        <v>19</v>
      </c>
      <c r="K1531" s="2" t="s">
        <v>20</v>
      </c>
      <c r="L1531" s="4">
        <v>2016.0</v>
      </c>
      <c r="M1531" s="5">
        <v>171.6</v>
      </c>
      <c r="N1531" s="6" t="str">
        <f t="shared" si="1"/>
        <v>5431260021</v>
      </c>
      <c r="O1531" s="8">
        <v>8.54239909E9</v>
      </c>
      <c r="P1531" s="8" t="str">
        <f t="shared" si="2"/>
        <v>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v>
      </c>
    </row>
    <row r="1532" ht="15.75" customHeight="1">
      <c r="A1532" s="1">
        <v>5.431260027E9</v>
      </c>
      <c r="B1532" s="2">
        <v>8.54231909E9</v>
      </c>
      <c r="C1532" s="3" t="s">
        <v>2570</v>
      </c>
      <c r="D1532" s="3" t="s">
        <v>2571</v>
      </c>
      <c r="E1532" s="3" t="s">
        <v>2566</v>
      </c>
      <c r="F1532" s="3" t="s">
        <v>2547</v>
      </c>
      <c r="G1532" s="3" t="s">
        <v>2545</v>
      </c>
      <c r="H1532" s="1">
        <v>5.431260027E9</v>
      </c>
      <c r="I1532" s="1">
        <v>2.0</v>
      </c>
      <c r="J1532" s="1" t="s">
        <v>19</v>
      </c>
      <c r="K1532" s="2" t="s">
        <v>20</v>
      </c>
      <c r="L1532" s="4">
        <v>2016.0</v>
      </c>
      <c r="M1532" s="5">
        <v>327.61</v>
      </c>
      <c r="N1532" s="6" t="str">
        <f t="shared" si="1"/>
        <v>5431260027</v>
      </c>
      <c r="O1532" s="8" t="s">
        <v>2572</v>
      </c>
      <c r="P1532"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3" ht="15.75" customHeight="1">
      <c r="A1533" s="1">
        <v>5.431260027E9</v>
      </c>
      <c r="B1533" s="2">
        <v>8.5389091E9</v>
      </c>
      <c r="C1533" s="3" t="s">
        <v>2570</v>
      </c>
      <c r="D1533" s="3" t="s">
        <v>2571</v>
      </c>
      <c r="E1533" s="3" t="s">
        <v>2573</v>
      </c>
      <c r="F1533" s="3" t="s">
        <v>2547</v>
      </c>
      <c r="G1533" s="3" t="s">
        <v>2545</v>
      </c>
      <c r="H1533" s="1">
        <v>5.431260027E9</v>
      </c>
      <c r="I1533" s="1">
        <v>1.0</v>
      </c>
      <c r="J1533" s="1" t="s">
        <v>19</v>
      </c>
      <c r="K1533" s="2" t="s">
        <v>20</v>
      </c>
      <c r="L1533" s="4">
        <v>2020.0</v>
      </c>
      <c r="M1533" s="5">
        <v>413.7</v>
      </c>
      <c r="N1533" s="6" t="str">
        <f t="shared" si="1"/>
        <v>5431260027</v>
      </c>
      <c r="O1533" s="8" t="s">
        <v>2572</v>
      </c>
      <c r="P1533" s="8" t="str">
        <f t="shared" si="2"/>
        <v>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 ДЛЯ АВТОМАТИЧЕСКОГО СТАНКА ДЛЯ ПРОИЗВОДСТВА ЦИЛИНДРИЧЕСКИХ АРМАТУРНЫХ КАРКАСОВ СЕРИИ CM PRO.</v>
      </c>
    </row>
    <row r="1534" ht="15.75" customHeight="1">
      <c r="A1534" s="1">
        <v>5.431260027E9</v>
      </c>
      <c r="B1534" s="2">
        <v>8.5389091E9</v>
      </c>
      <c r="C1534" s="3"/>
      <c r="D1534" s="3" t="s">
        <v>2571</v>
      </c>
      <c r="E1534" s="3" t="s">
        <v>2574</v>
      </c>
      <c r="F1534" s="3" t="s">
        <v>2547</v>
      </c>
      <c r="G1534" s="3" t="s">
        <v>2545</v>
      </c>
      <c r="H1534" s="1">
        <v>5.431260027E9</v>
      </c>
      <c r="I1534" s="1">
        <v>2.0</v>
      </c>
      <c r="J1534" s="1" t="s">
        <v>35</v>
      </c>
      <c r="K1534" s="2" t="s">
        <v>20</v>
      </c>
      <c r="L1534" s="4">
        <v>2021.0</v>
      </c>
      <c r="M1534" s="5">
        <v>413.7</v>
      </c>
      <c r="N1534" s="6" t="str">
        <f t="shared" si="1"/>
        <v>5431260027</v>
      </c>
      <c r="O1534" s="8" t="s">
        <v>2572</v>
      </c>
      <c r="P1534" s="8" t="str">
        <f t="shared" si="2"/>
        <v>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24В,ДЛЯ АВТОМАТИЧЕСКОГО СТАНКА ДЛЯ ПРОИЗВОДСТВА ЦИЛИНДРИЧЕСКИХ АРМАТУРНЫХ КАРКАСОВ СЕРИИ CM PRO.</v>
      </c>
    </row>
    <row r="1535" ht="15.75" customHeight="1">
      <c r="A1535" s="1">
        <v>5.431260028E9</v>
      </c>
      <c r="B1535" s="2">
        <v>8.5389091E9</v>
      </c>
      <c r="C1535" s="3" t="s">
        <v>2575</v>
      </c>
      <c r="D1535" s="3" t="s">
        <v>2576</v>
      </c>
      <c r="E1535" s="3" t="s">
        <v>2577</v>
      </c>
      <c r="F1535" s="3" t="s">
        <v>2578</v>
      </c>
      <c r="G1535" s="3" t="s">
        <v>18</v>
      </c>
      <c r="H1535" s="1">
        <v>5.431260028E9</v>
      </c>
      <c r="I1535" s="1">
        <v>1.0</v>
      </c>
      <c r="J1535" s="1" t="s">
        <v>19</v>
      </c>
      <c r="K1535" s="2" t="s">
        <v>20</v>
      </c>
      <c r="L1535" s="4">
        <v>2017.0</v>
      </c>
      <c r="M1535" s="5">
        <v>198.02</v>
      </c>
      <c r="N1535" s="6" t="str">
        <f t="shared" si="1"/>
        <v>5431260028</v>
      </c>
      <c r="O1535" s="8">
        <v>8.5389091E9</v>
      </c>
      <c r="P1535" s="8" t="str">
        <f t="shared" si="2"/>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row>
    <row r="1536" ht="15.75" customHeight="1">
      <c r="A1536" s="1">
        <v>5.431260028E9</v>
      </c>
      <c r="B1536" s="2">
        <v>8.5389091E9</v>
      </c>
      <c r="C1536" s="3"/>
      <c r="D1536" s="3" t="s">
        <v>2576</v>
      </c>
      <c r="E1536" s="3" t="s">
        <v>2577</v>
      </c>
      <c r="F1536" s="3" t="s">
        <v>2578</v>
      </c>
      <c r="G1536" s="3" t="s">
        <v>18</v>
      </c>
      <c r="H1536" s="1">
        <v>5.431260028E9</v>
      </c>
      <c r="I1536" s="1">
        <v>1.0</v>
      </c>
      <c r="J1536" s="1" t="s">
        <v>35</v>
      </c>
      <c r="K1536" s="2" t="s">
        <v>20</v>
      </c>
      <c r="L1536" s="4">
        <v>2021.0</v>
      </c>
      <c r="M1536" s="5">
        <v>415.8</v>
      </c>
      <c r="N1536" s="6" t="str">
        <f t="shared" si="1"/>
        <v>5431260028</v>
      </c>
      <c r="O1536" s="8">
        <v>8.5389091E9</v>
      </c>
      <c r="P1536" s="8" t="str">
        <f t="shared" si="2"/>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row>
    <row r="1537" ht="15.75" customHeight="1">
      <c r="A1537" s="1">
        <v>5.43126003E9</v>
      </c>
      <c r="B1537" s="2">
        <v>8.54231909E9</v>
      </c>
      <c r="C1537" s="3" t="s">
        <v>2579</v>
      </c>
      <c r="D1537" s="3" t="s">
        <v>2580</v>
      </c>
      <c r="E1537" s="3" t="s">
        <v>2566</v>
      </c>
      <c r="F1537" s="3" t="s">
        <v>2547</v>
      </c>
      <c r="G1537" s="3" t="s">
        <v>2545</v>
      </c>
      <c r="H1537" s="1">
        <v>5.43126003E9</v>
      </c>
      <c r="I1537" s="1">
        <v>2.0</v>
      </c>
      <c r="J1537" s="1" t="s">
        <v>19</v>
      </c>
      <c r="K1537" s="2" t="s">
        <v>20</v>
      </c>
      <c r="L1537" s="4">
        <v>2016.0</v>
      </c>
      <c r="M1537" s="5">
        <v>331.15</v>
      </c>
      <c r="N1537" s="6" t="str">
        <f t="shared" si="1"/>
        <v>5431260030</v>
      </c>
      <c r="O1537" s="8" t="s">
        <v>2572</v>
      </c>
      <c r="P1537"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8" ht="15.75" customHeight="1">
      <c r="A1538" s="1">
        <v>5.43126003E9</v>
      </c>
      <c r="B1538" s="2">
        <v>8.5389091E9</v>
      </c>
      <c r="C1538" s="3" t="s">
        <v>2579</v>
      </c>
      <c r="D1538" s="3" t="s">
        <v>2580</v>
      </c>
      <c r="E1538" s="3" t="s">
        <v>2581</v>
      </c>
      <c r="F1538" s="3" t="s">
        <v>2547</v>
      </c>
      <c r="G1538" s="3" t="s">
        <v>2545</v>
      </c>
      <c r="H1538" s="1">
        <v>5.43126003E9</v>
      </c>
      <c r="I1538" s="1">
        <v>1.0</v>
      </c>
      <c r="J1538" s="1" t="s">
        <v>19</v>
      </c>
      <c r="K1538" s="2" t="s">
        <v>2091</v>
      </c>
      <c r="L1538" s="4">
        <v>2021.0</v>
      </c>
      <c r="M1538" s="5">
        <v>415.8</v>
      </c>
      <c r="N1538" s="6" t="str">
        <f t="shared" si="1"/>
        <v>5431260030</v>
      </c>
      <c r="O1538" s="8" t="s">
        <v>2572</v>
      </c>
      <c r="P1538" s="8" t="str">
        <f t="shared" si="2"/>
        <v>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 ДЛЯ СОБСТВЕННЫХ НУЖД КОМПАНИИ.</v>
      </c>
    </row>
    <row r="1539" ht="15.75" customHeight="1">
      <c r="A1539" s="1">
        <v>5.43126003E9</v>
      </c>
      <c r="B1539" s="2">
        <v>8.5389091E9</v>
      </c>
      <c r="C1539" s="3"/>
      <c r="D1539" s="3" t="s">
        <v>2580</v>
      </c>
      <c r="E1539" s="3" t="s">
        <v>2582</v>
      </c>
      <c r="F1539" s="3" t="s">
        <v>2547</v>
      </c>
      <c r="G1539" s="3" t="s">
        <v>2545</v>
      </c>
      <c r="H1539" s="1">
        <v>5.43126003E9</v>
      </c>
      <c r="I1539" s="1">
        <v>2.0</v>
      </c>
      <c r="J1539" s="1" t="s">
        <v>35</v>
      </c>
      <c r="K1539" s="2" t="s">
        <v>20</v>
      </c>
      <c r="L1539" s="4">
        <v>2021.0</v>
      </c>
      <c r="M1539" s="5">
        <v>415.8</v>
      </c>
      <c r="N1539" s="6" t="str">
        <f t="shared" si="1"/>
        <v>5431260030</v>
      </c>
      <c r="O1539" s="8" t="s">
        <v>2572</v>
      </c>
      <c r="P1539" s="8" t="str">
        <f t="shared" si="2"/>
        <v>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v>
      </c>
    </row>
    <row r="1540" ht="15.75" customHeight="1">
      <c r="A1540" s="1">
        <v>5.431260034E9</v>
      </c>
      <c r="B1540" s="2">
        <v>8.5389091E9</v>
      </c>
      <c r="C1540" s="3" t="s">
        <v>2583</v>
      </c>
      <c r="D1540" s="3" t="s">
        <v>2584</v>
      </c>
      <c r="E1540" s="3" t="s">
        <v>2585</v>
      </c>
      <c r="F1540" s="3" t="s">
        <v>2547</v>
      </c>
      <c r="G1540" s="3" t="s">
        <v>2545</v>
      </c>
      <c r="H1540" s="1">
        <v>5.431260034E9</v>
      </c>
      <c r="I1540" s="1">
        <v>1.0</v>
      </c>
      <c r="J1540" s="1" t="s">
        <v>19</v>
      </c>
      <c r="K1540" s="2" t="s">
        <v>20</v>
      </c>
      <c r="L1540" s="4">
        <v>2017.0</v>
      </c>
      <c r="M1540" s="5">
        <v>166.55</v>
      </c>
      <c r="N1540" s="6" t="str">
        <f t="shared" si="1"/>
        <v>5431260034</v>
      </c>
      <c r="O1540" s="8" t="s">
        <v>2586</v>
      </c>
      <c r="P1540" s="8" t="str">
        <f t="shared" si="2"/>
        <v>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v>
      </c>
    </row>
    <row r="1541" ht="15.75" customHeight="1">
      <c r="A1541" s="1">
        <v>5.431260034E9</v>
      </c>
      <c r="B1541" s="2">
        <v>8.54231909E9</v>
      </c>
      <c r="C1541" s="3" t="s">
        <v>2583</v>
      </c>
      <c r="D1541" s="3" t="s">
        <v>2584</v>
      </c>
      <c r="E1541" s="3" t="s">
        <v>2566</v>
      </c>
      <c r="F1541" s="3" t="s">
        <v>2547</v>
      </c>
      <c r="G1541" s="3" t="s">
        <v>2545</v>
      </c>
      <c r="H1541" s="1">
        <v>5.431260034E9</v>
      </c>
      <c r="I1541" s="1">
        <v>2.0</v>
      </c>
      <c r="J1541" s="1" t="s">
        <v>19</v>
      </c>
      <c r="K1541" s="2" t="s">
        <v>20</v>
      </c>
      <c r="L1541" s="4">
        <v>2016.0</v>
      </c>
      <c r="M1541" s="5">
        <v>161.7</v>
      </c>
      <c r="N1541" s="6" t="str">
        <f t="shared" si="1"/>
        <v>5431260034</v>
      </c>
      <c r="O1541" s="8" t="s">
        <v>2586</v>
      </c>
      <c r="P1541"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42" ht="15.75" customHeight="1">
      <c r="A1542" s="1">
        <v>5.431260034E9</v>
      </c>
      <c r="B1542" s="2">
        <v>8.5389091E9</v>
      </c>
      <c r="C1542" s="3" t="s">
        <v>2583</v>
      </c>
      <c r="D1542" s="3" t="s">
        <v>2584</v>
      </c>
      <c r="E1542" s="3"/>
      <c r="F1542" s="3"/>
      <c r="G1542" s="3"/>
      <c r="H1542" s="1">
        <v>5.431260034E9</v>
      </c>
      <c r="I1542" s="1">
        <v>1.0</v>
      </c>
      <c r="J1542" s="1" t="s">
        <v>19</v>
      </c>
      <c r="K1542" s="2"/>
      <c r="L1542" s="4">
        <v>2019.0</v>
      </c>
      <c r="M1542" s="5">
        <v>205.8</v>
      </c>
      <c r="N1542" s="6" t="str">
        <f t="shared" si="1"/>
        <v>5431260034</v>
      </c>
      <c r="O1542" s="8" t="s">
        <v>2586</v>
      </c>
      <c r="P1542" s="8" t="str">
        <f t="shared" si="2"/>
        <v/>
      </c>
    </row>
    <row r="1543" ht="15.75" customHeight="1">
      <c r="A1543" s="1">
        <v>5.431260034E9</v>
      </c>
      <c r="B1543" s="2">
        <v>8.5389091E9</v>
      </c>
      <c r="C1543" s="3"/>
      <c r="D1543" s="3" t="s">
        <v>2587</v>
      </c>
      <c r="E1543" s="3" t="s">
        <v>2588</v>
      </c>
      <c r="F1543" s="3" t="s">
        <v>2547</v>
      </c>
      <c r="G1543" s="3" t="s">
        <v>2545</v>
      </c>
      <c r="H1543" s="1">
        <v>5.431260034E9</v>
      </c>
      <c r="I1543" s="1">
        <v>4.0</v>
      </c>
      <c r="J1543" s="1" t="s">
        <v>35</v>
      </c>
      <c r="K1543" s="2" t="s">
        <v>20</v>
      </c>
      <c r="L1543" s="4">
        <v>2021.0</v>
      </c>
      <c r="M1543" s="5">
        <v>205.8</v>
      </c>
      <c r="N1543" s="6" t="str">
        <f t="shared" si="1"/>
        <v>5431260034</v>
      </c>
      <c r="O1543" s="8" t="s">
        <v>2586</v>
      </c>
      <c r="P1543" s="8" t="str">
        <f t="shared" si="2"/>
        <v>8-МИ КАНАЛЬНЫЙ ПРОВОДНОЙ ЭЛЕКТРОННЫЙ МОДУЛЬ ОБРАБОТКИ ВЫХОДНЫХ ДИСКРЕТНЫХ СИГНАЛОВ, ПОСТУПАЮЩИХ ОТ ИСПОЛНИТЕЛЬНЫХ МЕХАНИЗМОВ СТАНКА (ЭЛЕКТРОМАГНИТНОГО РЕЛЕ), УСТАНАВЛИВАЕТСЯ НА ШИНУ CAN КОНТРОЛЛЕРА СТАНКА ПО ИЗГОТОВЛЕНИЮ ХОМУТОВ FORMULA 14 , НАПРЯЖ. 24</v>
      </c>
    </row>
    <row r="1544" ht="15.75" customHeight="1">
      <c r="A1544" s="1">
        <v>5.431260035E9</v>
      </c>
      <c r="B1544" s="2">
        <v>8.54231909E9</v>
      </c>
      <c r="C1544" s="3" t="s">
        <v>2589</v>
      </c>
      <c r="D1544" s="3" t="s">
        <v>2590</v>
      </c>
      <c r="E1544" s="3" t="s">
        <v>2566</v>
      </c>
      <c r="F1544" s="3" t="s">
        <v>2547</v>
      </c>
      <c r="G1544" s="3" t="s">
        <v>2545</v>
      </c>
      <c r="H1544" s="1">
        <v>5.431260035E9</v>
      </c>
      <c r="I1544" s="1">
        <v>2.0</v>
      </c>
      <c r="J1544" s="1" t="s">
        <v>19</v>
      </c>
      <c r="K1544" s="2" t="s">
        <v>20</v>
      </c>
      <c r="L1544" s="4">
        <v>2016.0</v>
      </c>
      <c r="M1544" s="5">
        <v>153.45</v>
      </c>
      <c r="N1544" s="6" t="str">
        <f t="shared" si="1"/>
        <v>5431260035</v>
      </c>
      <c r="O1544" s="8">
        <v>8.54231909E9</v>
      </c>
      <c r="P1544"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45" ht="15.75" customHeight="1">
      <c r="A1545" s="1">
        <v>5.431262024E9</v>
      </c>
      <c r="B1545" s="2">
        <v>8.5389092E9</v>
      </c>
      <c r="C1545" s="3"/>
      <c r="D1545" s="3"/>
      <c r="E1545" s="3" t="s">
        <v>2591</v>
      </c>
      <c r="F1545" s="3" t="s">
        <v>2540</v>
      </c>
      <c r="G1545" s="3" t="s">
        <v>2541</v>
      </c>
      <c r="H1545" s="1">
        <v>5.431262024E9</v>
      </c>
      <c r="I1545" s="1">
        <v>2.0</v>
      </c>
      <c r="J1545" s="1" t="s">
        <v>35</v>
      </c>
      <c r="K1545" s="2" t="s">
        <v>2091</v>
      </c>
      <c r="L1545" s="4">
        <v>2022.0</v>
      </c>
      <c r="M1545" s="5">
        <v>318.5</v>
      </c>
      <c r="N1545" s="6" t="str">
        <f t="shared" si="1"/>
        <v>5431262024</v>
      </c>
      <c r="O1545" s="8">
        <v>8.5389092E9</v>
      </c>
      <c r="P1545" s="8" t="str">
        <f t="shared" si="2"/>
        <v>ПЛАТА ПОТЕНЦИОМЕТРОВ 5 АНАЛОГОВЫХ ВХОДОВ ART. EL3255. ЭЛЕКТРОННЫЙ МОДУЛЬ ДЛЯ ОБРАБОТКИ АНАЛОГОВЫХ СИГНАЛОВ ОТ ПОТЕНЦИОМЕТРОВ. НАПРЯЖЕНИЕ ПИТАНИЯ 24В. ВЫХОДНОЙ ТОК 0,3 А. ДЛЯ СТАНКА ПРАВИЛЬНО-ОТРЕЗНОГО RETA13 SUPER</v>
      </c>
    </row>
    <row r="1546" ht="15.75" customHeight="1">
      <c r="A1546" s="1">
        <v>5.431263032E9</v>
      </c>
      <c r="B1546" s="2">
        <v>8.5371091E9</v>
      </c>
      <c r="C1546" s="3" t="s">
        <v>2592</v>
      </c>
      <c r="D1546" s="3" t="s">
        <v>2593</v>
      </c>
      <c r="E1546" s="3" t="s">
        <v>2594</v>
      </c>
      <c r="F1546" s="3" t="s">
        <v>2595</v>
      </c>
      <c r="G1546" s="3" t="s">
        <v>2405</v>
      </c>
      <c r="H1546" s="1">
        <v>5.431263032E9</v>
      </c>
      <c r="I1546" s="1">
        <v>1.0</v>
      </c>
      <c r="J1546" s="1" t="s">
        <v>19</v>
      </c>
      <c r="K1546" s="2" t="s">
        <v>2596</v>
      </c>
      <c r="L1546" s="4">
        <v>2018.0</v>
      </c>
      <c r="M1546" s="5">
        <v>755.4</v>
      </c>
      <c r="N1546" s="6" t="str">
        <f t="shared" si="1"/>
        <v>5431263032</v>
      </c>
      <c r="O1546" s="8">
        <v>8.5371091E9</v>
      </c>
      <c r="P1546" s="8" t="str">
        <f t="shared" si="2"/>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row>
    <row r="1547" ht="15.75" customHeight="1">
      <c r="A1547" s="1">
        <v>5.431263032E9</v>
      </c>
      <c r="B1547" s="2">
        <v>8.5371091E9</v>
      </c>
      <c r="C1547" s="3"/>
      <c r="D1547" s="3" t="s">
        <v>2593</v>
      </c>
      <c r="E1547" s="3" t="s">
        <v>2597</v>
      </c>
      <c r="F1547" s="3" t="s">
        <v>2598</v>
      </c>
      <c r="G1547" s="3" t="s">
        <v>2405</v>
      </c>
      <c r="H1547" s="1">
        <v>5.431263032E9</v>
      </c>
      <c r="I1547" s="1">
        <v>1.0</v>
      </c>
      <c r="J1547" s="1" t="s">
        <v>35</v>
      </c>
      <c r="K1547" s="2" t="s">
        <v>2599</v>
      </c>
      <c r="L1547" s="4">
        <v>2021.0</v>
      </c>
      <c r="M1547" s="5">
        <v>1183.56</v>
      </c>
      <c r="N1547" s="6" t="str">
        <f t="shared" si="1"/>
        <v>5431263032</v>
      </c>
      <c r="O1547" s="8">
        <v>8.5371091E9</v>
      </c>
      <c r="P1547" s="8" t="str">
        <f t="shared" si="2"/>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row>
    <row r="1548" ht="15.75" customHeight="1">
      <c r="A1548" s="1">
        <v>5.431263037E9</v>
      </c>
      <c r="B1548" s="2">
        <v>8.54231909E9</v>
      </c>
      <c r="C1548" s="3" t="s">
        <v>2600</v>
      </c>
      <c r="D1548" s="3" t="s">
        <v>2601</v>
      </c>
      <c r="E1548" s="3" t="s">
        <v>2602</v>
      </c>
      <c r="F1548" s="3" t="s">
        <v>2547</v>
      </c>
      <c r="G1548" s="3" t="s">
        <v>2545</v>
      </c>
      <c r="H1548" s="1">
        <v>5.431263037E9</v>
      </c>
      <c r="I1548" s="1">
        <v>1.0</v>
      </c>
      <c r="J1548" s="1" t="s">
        <v>19</v>
      </c>
      <c r="K1548" s="2" t="s">
        <v>20</v>
      </c>
      <c r="L1548" s="4">
        <v>2016.0</v>
      </c>
      <c r="M1548" s="5">
        <v>1174.8</v>
      </c>
      <c r="N1548" s="6" t="str">
        <f t="shared" si="1"/>
        <v>5431263037</v>
      </c>
      <c r="O1548" s="8">
        <v>8.54231909E9</v>
      </c>
      <c r="P1548" s="8" t="str">
        <f t="shared" si="2"/>
        <v>ПЛАТА ЦЕНТРАЛЬНОГО ПРОЦЕССОРА </v>
      </c>
    </row>
    <row r="1549" ht="15.75" customHeight="1">
      <c r="A1549" s="1">
        <v>5.43126304E9</v>
      </c>
      <c r="B1549" s="2">
        <v>8.5371091E9</v>
      </c>
      <c r="C1549" s="3" t="s">
        <v>2603</v>
      </c>
      <c r="D1549" s="3" t="s">
        <v>2604</v>
      </c>
      <c r="E1549" s="3" t="s">
        <v>2605</v>
      </c>
      <c r="F1549" s="3" t="s">
        <v>2547</v>
      </c>
      <c r="G1549" s="3" t="s">
        <v>2545</v>
      </c>
      <c r="H1549" s="1">
        <v>5.43126304E9</v>
      </c>
      <c r="I1549" s="1">
        <v>1.0</v>
      </c>
      <c r="J1549" s="1" t="s">
        <v>19</v>
      </c>
      <c r="K1549" s="2" t="s">
        <v>20</v>
      </c>
      <c r="L1549" s="4">
        <v>2016.0</v>
      </c>
      <c r="M1549" s="5">
        <v>1567.2</v>
      </c>
      <c r="N1549" s="6" t="str">
        <f t="shared" si="1"/>
        <v>5431263040</v>
      </c>
      <c r="O1549" s="8">
        <v>8.5371091E9</v>
      </c>
      <c r="P1549" s="8" t="str">
        <f t="shared" si="2"/>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row>
    <row r="1550" ht="15.75" customHeight="1">
      <c r="A1550" s="1">
        <v>5.431263048E9</v>
      </c>
      <c r="B1550" s="2">
        <v>8.54231909E9</v>
      </c>
      <c r="C1550" s="3" t="s">
        <v>2606</v>
      </c>
      <c r="D1550" s="3" t="s">
        <v>2607</v>
      </c>
      <c r="E1550" s="3" t="s">
        <v>2566</v>
      </c>
      <c r="F1550" s="3" t="s">
        <v>2547</v>
      </c>
      <c r="G1550" s="3" t="s">
        <v>2545</v>
      </c>
      <c r="H1550" s="1">
        <v>5.431263048E9</v>
      </c>
      <c r="I1550" s="1">
        <v>1.0</v>
      </c>
      <c r="J1550" s="1" t="s">
        <v>19</v>
      </c>
      <c r="K1550" s="2" t="s">
        <v>20</v>
      </c>
      <c r="L1550" s="4">
        <v>2016.0</v>
      </c>
      <c r="M1550" s="5">
        <v>176.4</v>
      </c>
      <c r="N1550" s="6" t="str">
        <f t="shared" si="1"/>
        <v>5431263048</v>
      </c>
      <c r="O1550" s="8">
        <v>8.54231909E9</v>
      </c>
      <c r="P1550"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1" ht="15.75" customHeight="1">
      <c r="A1551" s="1">
        <v>5.43126305E9</v>
      </c>
      <c r="B1551" s="2">
        <v>8.5389091E9</v>
      </c>
      <c r="C1551" s="3" t="s">
        <v>2608</v>
      </c>
      <c r="D1551" s="3" t="s">
        <v>2609</v>
      </c>
      <c r="E1551" s="3" t="s">
        <v>2610</v>
      </c>
      <c r="F1551" s="3" t="s">
        <v>2545</v>
      </c>
      <c r="G1551" s="3" t="s">
        <v>2545</v>
      </c>
      <c r="H1551" s="1">
        <v>5.43126305E9</v>
      </c>
      <c r="I1551" s="1">
        <v>1.0</v>
      </c>
      <c r="J1551" s="1" t="s">
        <v>19</v>
      </c>
      <c r="K1551" s="2" t="s">
        <v>20</v>
      </c>
      <c r="L1551" s="4">
        <v>2017.0</v>
      </c>
      <c r="M1551" s="5">
        <v>113.87</v>
      </c>
      <c r="N1551" s="6" t="str">
        <f t="shared" si="1"/>
        <v>5431263050</v>
      </c>
      <c r="O1551" s="8" t="s">
        <v>2586</v>
      </c>
      <c r="P1551" s="8" t="str">
        <f t="shared" si="2"/>
        <v>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v>
      </c>
    </row>
    <row r="1552" ht="15.75" customHeight="1">
      <c r="A1552" s="1">
        <v>5.43126305E9</v>
      </c>
      <c r="B1552" s="2">
        <v>8.5389091E9</v>
      </c>
      <c r="C1552" s="3" t="s">
        <v>2608</v>
      </c>
      <c r="D1552" s="3" t="s">
        <v>2609</v>
      </c>
      <c r="E1552" s="3" t="s">
        <v>2611</v>
      </c>
      <c r="F1552" s="3" t="s">
        <v>2547</v>
      </c>
      <c r="G1552" s="3" t="s">
        <v>2545</v>
      </c>
      <c r="H1552" s="1">
        <v>5.43126305E9</v>
      </c>
      <c r="I1552" s="1">
        <v>2.0</v>
      </c>
      <c r="J1552" s="1" t="s">
        <v>19</v>
      </c>
      <c r="K1552" s="2" t="s">
        <v>20</v>
      </c>
      <c r="L1552" s="4">
        <v>2017.0</v>
      </c>
      <c r="M1552" s="5">
        <v>113.87</v>
      </c>
      <c r="N1552" s="6" t="str">
        <f t="shared" si="1"/>
        <v>5431263050</v>
      </c>
      <c r="O1552" s="8" t="s">
        <v>2586</v>
      </c>
      <c r="P1552" s="8" t="str">
        <f t="shared" si="2"/>
        <v>8-МИ КАНАЛЬНЫЙ ПРОВОДНОЙ ЭЛ. МОДУЛЬ РАСШИРЕНИЯ И ОБРАБОТКИ ВХОДНЫХ ДИСКРЕТНТЫХ СИГНАЛОВ, ПОСТУПАЮЩ. ОТ ИСПОЛНИТ. МЕХАНИЗМОВ СТАНКА, УСТАНАВЛИВАЕТСЯ НА ШИНУ CAN КОНТРОЛЛЕРА СТАНКА ПО ИЗГОТОВЛЕНИЮ ХОМУТОВ FORMULA 14, НАПРЯЖ.24В</v>
      </c>
    </row>
    <row r="1553" ht="15.75" customHeight="1">
      <c r="A1553" s="1">
        <v>5.43126305E9</v>
      </c>
      <c r="B1553" s="2">
        <v>8.54231909E9</v>
      </c>
      <c r="C1553" s="3" t="s">
        <v>2608</v>
      </c>
      <c r="D1553" s="3" t="s">
        <v>2609</v>
      </c>
      <c r="E1553" s="3" t="s">
        <v>2566</v>
      </c>
      <c r="F1553" s="3" t="s">
        <v>2547</v>
      </c>
      <c r="G1553" s="3" t="s">
        <v>2545</v>
      </c>
      <c r="H1553" s="1">
        <v>5.43126305E9</v>
      </c>
      <c r="I1553" s="1">
        <v>1.0</v>
      </c>
      <c r="J1553" s="1" t="s">
        <v>19</v>
      </c>
      <c r="K1553" s="2" t="s">
        <v>20</v>
      </c>
      <c r="L1553" s="4">
        <v>2016.0</v>
      </c>
      <c r="M1553" s="5">
        <v>120.6</v>
      </c>
      <c r="N1553" s="6" t="str">
        <f t="shared" si="1"/>
        <v>5431263050</v>
      </c>
      <c r="O1553" s="8" t="s">
        <v>2586</v>
      </c>
      <c r="P1553"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4" ht="15.75" customHeight="1">
      <c r="A1554" s="1">
        <v>5.43126305E9</v>
      </c>
      <c r="B1554" s="2">
        <v>8.5389091E9</v>
      </c>
      <c r="C1554" s="3" t="s">
        <v>2608</v>
      </c>
      <c r="D1554" s="3" t="s">
        <v>2609</v>
      </c>
      <c r="E1554" s="3" t="s">
        <v>2566</v>
      </c>
      <c r="F1554" s="3" t="s">
        <v>2547</v>
      </c>
      <c r="G1554" s="3" t="s">
        <v>2545</v>
      </c>
      <c r="H1554" s="1">
        <v>5.43126305E9</v>
      </c>
      <c r="I1554" s="1">
        <v>2.0</v>
      </c>
      <c r="J1554" s="1" t="s">
        <v>19</v>
      </c>
      <c r="K1554" s="2"/>
      <c r="L1554" s="4">
        <v>2019.0</v>
      </c>
      <c r="M1554" s="5">
        <v>196.98</v>
      </c>
      <c r="N1554" s="6" t="str">
        <f t="shared" si="1"/>
        <v>5431263050</v>
      </c>
      <c r="O1554" s="8" t="s">
        <v>2586</v>
      </c>
      <c r="P1554"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5" ht="15.75" customHeight="1">
      <c r="A1555" s="1">
        <v>5.43126305E9</v>
      </c>
      <c r="B1555" s="2">
        <v>8.5389091E9</v>
      </c>
      <c r="C1555" s="3" t="s">
        <v>2608</v>
      </c>
      <c r="D1555" s="3" t="s">
        <v>2609</v>
      </c>
      <c r="E1555" s="3" t="s">
        <v>2612</v>
      </c>
      <c r="F1555" s="3" t="s">
        <v>2547</v>
      </c>
      <c r="G1555" s="3" t="s">
        <v>2613</v>
      </c>
      <c r="H1555" s="1">
        <v>5.43126305E9</v>
      </c>
      <c r="I1555" s="1">
        <v>2.0</v>
      </c>
      <c r="J1555" s="1" t="s">
        <v>19</v>
      </c>
      <c r="K1555" s="2" t="s">
        <v>20</v>
      </c>
      <c r="L1555" s="4">
        <v>2017.0</v>
      </c>
      <c r="M1555" s="5">
        <v>120.6</v>
      </c>
      <c r="N1555" s="6" t="str">
        <f t="shared" si="1"/>
        <v>5431263050</v>
      </c>
      <c r="O1555" s="8" t="s">
        <v>2586</v>
      </c>
      <c r="P1555" s="8" t="str">
        <f t="shared" si="2"/>
        <v>8-МИ КАНАЛЬНЫЙ ПРОВОДНОЙ ЭЛ. МОДУЛЬ РАСШИРЕНИЯ ОБРАБОТКИ ДИСКРЕТНЫХ ВХОДНЫХ/ВЫХОДНЫХ СИГНАЛОВ, ПОСТУПАЮЩИХ ОТ ИСПОЛНИТЕЛЬНЫХ МЕХАНИЗМОВ СТАНКА УСТАНАВЛИВАЕТСЯ НА ШИНУ CAN, КОНТРОЛЛЕРА СТАНКА ПО ИЗГОТОВЛЕНИЮ ХОМУТОВ SAPIENS 14, НАПРЯЖ. 24В  </v>
      </c>
    </row>
    <row r="1556" ht="15.75" customHeight="1">
      <c r="A1556" s="1">
        <v>5.43126305E9</v>
      </c>
      <c r="B1556" s="2">
        <v>8.5389091E9</v>
      </c>
      <c r="C1556" s="3"/>
      <c r="D1556" s="3" t="s">
        <v>2609</v>
      </c>
      <c r="E1556" s="3" t="s">
        <v>2614</v>
      </c>
      <c r="F1556" s="3" t="s">
        <v>2545</v>
      </c>
      <c r="G1556" s="3" t="s">
        <v>2545</v>
      </c>
      <c r="H1556" s="1">
        <v>5.43126305E9</v>
      </c>
      <c r="I1556" s="1">
        <v>4.0</v>
      </c>
      <c r="J1556" s="1" t="s">
        <v>35</v>
      </c>
      <c r="K1556" s="2" t="s">
        <v>20</v>
      </c>
      <c r="L1556" s="4">
        <v>2021.0</v>
      </c>
      <c r="M1556" s="5">
        <v>196.98</v>
      </c>
      <c r="N1556" s="6" t="str">
        <f t="shared" si="1"/>
        <v>5431263050</v>
      </c>
      <c r="O1556" s="8" t="s">
        <v>2586</v>
      </c>
      <c r="P1556" s="8" t="str">
        <f t="shared" si="2"/>
        <v>8-МИ КАНАЛЬНЫЙ ПРОВОДНОЙ ЭЛ.МОДУЛЬ РАСШИРЕНИЯ И ОБРАБОТКИ ВХОДНЫХ ДИСКР. СИГНАЛОВ, ПОСТУПАЮЩ. ОТ ИСПОЛНИТ. МЕХАНИЗМОВ СТАНКА, НАПРЯЖ.24В. УСТАНАВЛ-СЯ НА ШИНУ CAN КОНТРОЛЛЕРА УСТАНОВКИ ДЛЯ РЕЗКИ СТЕРЖНЕВОЙ АРМАТУРЫ С АВТОМ. УПРАВЛЕНИЕМ, МОДЕЛЬ BAT 65T/2.УСТАНОВКИ ДЛЯ РЕЗКИ СТЕРЖНЕВОЙ АРМАТУРЫ С АВТОМАТИЧЕСКИМ УПРАВЛЕНИЕМ,ЭЛЕКТРОФИЦИРОВАН.МОДЕЛЬ BAT 65T/2</v>
      </c>
    </row>
    <row r="1557" ht="15.75" customHeight="1">
      <c r="A1557" s="1">
        <v>5.431263052E9</v>
      </c>
      <c r="B1557" s="2">
        <v>8.47141E9</v>
      </c>
      <c r="C1557" s="3" t="s">
        <v>2615</v>
      </c>
      <c r="D1557" s="3" t="s">
        <v>2616</v>
      </c>
      <c r="E1557" s="3" t="s">
        <v>2617</v>
      </c>
      <c r="F1557" s="3" t="s">
        <v>2547</v>
      </c>
      <c r="G1557" s="3" t="s">
        <v>2545</v>
      </c>
      <c r="H1557" s="1">
        <v>5.431263052E9</v>
      </c>
      <c r="I1557" s="1">
        <v>1.0</v>
      </c>
      <c r="J1557" s="1" t="s">
        <v>19</v>
      </c>
      <c r="K1557" s="2" t="s">
        <v>20</v>
      </c>
      <c r="L1557" s="4">
        <v>2020.0</v>
      </c>
      <c r="M1557" s="5">
        <v>1963.5</v>
      </c>
      <c r="N1557" s="6" t="str">
        <f t="shared" si="1"/>
        <v>5431263052</v>
      </c>
      <c r="O1557" s="8">
        <v>8.47141E9</v>
      </c>
      <c r="P1557" s="8" t="str">
        <f t="shared" si="2"/>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row>
    <row r="1558" ht="15.75" customHeight="1">
      <c r="A1558" s="1">
        <v>5.431263052E9</v>
      </c>
      <c r="B1558" s="2">
        <v>8.47141E9</v>
      </c>
      <c r="C1558" s="3" t="s">
        <v>2615</v>
      </c>
      <c r="D1558" s="3" t="s">
        <v>2616</v>
      </c>
      <c r="E1558" s="3" t="s">
        <v>2618</v>
      </c>
      <c r="F1558" s="3" t="s">
        <v>2547</v>
      </c>
      <c r="G1558" s="3" t="s">
        <v>2545</v>
      </c>
      <c r="H1558" s="1">
        <v>5.431263052E9</v>
      </c>
      <c r="I1558" s="1">
        <v>1.0</v>
      </c>
      <c r="J1558" s="1" t="s">
        <v>19</v>
      </c>
      <c r="K1558" s="2" t="s">
        <v>20</v>
      </c>
      <c r="L1558" s="4">
        <v>2020.0</v>
      </c>
      <c r="M1558" s="5">
        <v>1963.5</v>
      </c>
      <c r="N1558" s="6" t="str">
        <f t="shared" si="1"/>
        <v>5431263052</v>
      </c>
      <c r="O1558" s="8">
        <v>8.47141E9</v>
      </c>
      <c r="P1558" s="8" t="str">
        <f t="shared" si="2"/>
        <v>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v>
      </c>
    </row>
    <row r="1559" ht="15.75" customHeight="1">
      <c r="A1559" s="1">
        <v>5.431263052E9</v>
      </c>
      <c r="B1559" s="2">
        <v>8.47141E9</v>
      </c>
      <c r="C1559" s="3" t="s">
        <v>2615</v>
      </c>
      <c r="D1559" s="3" t="s">
        <v>2616</v>
      </c>
      <c r="E1559" s="3" t="s">
        <v>2618</v>
      </c>
      <c r="F1559" s="3" t="s">
        <v>2547</v>
      </c>
      <c r="G1559" s="3" t="s">
        <v>2545</v>
      </c>
      <c r="H1559" s="1">
        <v>5.431263052E9</v>
      </c>
      <c r="I1559" s="1">
        <v>1.0</v>
      </c>
      <c r="J1559" s="1" t="s">
        <v>35</v>
      </c>
      <c r="K1559" s="2" t="s">
        <v>20</v>
      </c>
      <c r="L1559" s="4">
        <v>2021.0</v>
      </c>
      <c r="M1559" s="5">
        <v>1963.5</v>
      </c>
      <c r="N1559" s="6" t="str">
        <f t="shared" si="1"/>
        <v>5431263052</v>
      </c>
      <c r="O1559" s="8">
        <v>8.47141E9</v>
      </c>
      <c r="P1559" s="8" t="str">
        <f t="shared" si="2"/>
        <v>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v>
      </c>
    </row>
    <row r="1560" ht="15.75" customHeight="1">
      <c r="A1560" s="1">
        <v>5.431263052E9</v>
      </c>
      <c r="B1560" s="2">
        <v>8.47141E9</v>
      </c>
      <c r="C1560" s="3"/>
      <c r="D1560" s="3" t="s">
        <v>2616</v>
      </c>
      <c r="E1560" s="3" t="s">
        <v>2619</v>
      </c>
      <c r="F1560" s="3" t="s">
        <v>2558</v>
      </c>
      <c r="G1560" s="3" t="s">
        <v>2545</v>
      </c>
      <c r="H1560" s="1">
        <v>5.431263052E9</v>
      </c>
      <c r="I1560" s="1">
        <v>1.0</v>
      </c>
      <c r="J1560" s="1" t="s">
        <v>35</v>
      </c>
      <c r="K1560" s="2" t="s">
        <v>20</v>
      </c>
      <c r="L1560" s="4">
        <v>2021.0</v>
      </c>
      <c r="M1560" s="5">
        <v>1963.5</v>
      </c>
      <c r="N1560" s="6" t="str">
        <f t="shared" si="1"/>
        <v>5431263052</v>
      </c>
      <c r="O1560" s="8">
        <v>8.47141E9</v>
      </c>
      <c r="P1560" s="8" t="str">
        <f t="shared" si="2"/>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VORTEX 86 DX С ЧАСТОТОЙ 800 МГЦ. НАПРЯЖЕНИЕ ПИТАНИЯ: 24В. НЕ ИМЕЕТ ФУНКЦИЙ ШИФРОВАНИЯ И КРИПТОГРАФИИ. ПАМЯТЬ: СМЕННЫЕ КАРТЫ ПАМЯТИ ИНДУСТРИАЛЬНОГО ТИПА ДО 512МБ, С ПРОГРАМНЫММ ОБЕСПЕЧЕНИЕМ SCHNELL ДЛЯ УПРАВЛЕНИЯ АВТОМАТИЧЕСКИМ СТАНКОМ ДЛЯ ВЯЗКИ ЦИЛИНДРИЧЕСКИХ СВАЙ МОДЕЛИ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row>
    <row r="1561" ht="15.75" customHeight="1">
      <c r="A1561" s="1">
        <v>5.431264E9</v>
      </c>
      <c r="B1561" s="2">
        <v>8.5389091E9</v>
      </c>
      <c r="C1561" s="3" t="s">
        <v>2620</v>
      </c>
      <c r="D1561" s="3" t="s">
        <v>2621</v>
      </c>
      <c r="E1561" s="3" t="s">
        <v>2622</v>
      </c>
      <c r="F1561" s="3" t="s">
        <v>2547</v>
      </c>
      <c r="G1561" s="3" t="s">
        <v>2545</v>
      </c>
      <c r="H1561" s="1">
        <v>5.431264E9</v>
      </c>
      <c r="I1561" s="1">
        <v>1.0</v>
      </c>
      <c r="J1561" s="1" t="s">
        <v>19</v>
      </c>
      <c r="K1561" s="2" t="s">
        <v>20</v>
      </c>
      <c r="L1561" s="4">
        <v>2018.0</v>
      </c>
      <c r="M1561" s="5">
        <v>505.44</v>
      </c>
      <c r="N1561" s="6" t="str">
        <f t="shared" si="1"/>
        <v>5431264000</v>
      </c>
      <c r="O1561" s="8">
        <v>8.5389091E9</v>
      </c>
      <c r="P1561" s="8" t="str">
        <f t="shared" si="2"/>
        <v>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v>
      </c>
    </row>
    <row r="1562" ht="15.75" customHeight="1">
      <c r="A1562" s="1">
        <v>5.431264002E9</v>
      </c>
      <c r="B1562" s="2">
        <v>8.5389091E9</v>
      </c>
      <c r="C1562" s="3" t="s">
        <v>2623</v>
      </c>
      <c r="D1562" s="3" t="s">
        <v>2624</v>
      </c>
      <c r="E1562" s="3" t="s">
        <v>2625</v>
      </c>
      <c r="F1562" s="3" t="s">
        <v>2547</v>
      </c>
      <c r="G1562" s="3" t="s">
        <v>2545</v>
      </c>
      <c r="H1562" s="1">
        <v>5.431264002E9</v>
      </c>
      <c r="I1562" s="1">
        <v>1.0</v>
      </c>
      <c r="J1562" s="1" t="s">
        <v>19</v>
      </c>
      <c r="K1562" s="2" t="s">
        <v>20</v>
      </c>
      <c r="L1562" s="4">
        <v>2018.0</v>
      </c>
      <c r="M1562" s="5">
        <v>133.92</v>
      </c>
      <c r="N1562" s="6" t="str">
        <f t="shared" si="1"/>
        <v>5431264002</v>
      </c>
      <c r="O1562" s="8">
        <v>8.5389091E9</v>
      </c>
      <c r="P1562" s="8" t="str">
        <f t="shared" si="2"/>
        <v>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v>
      </c>
    </row>
    <row r="1563" ht="15.75" customHeight="1">
      <c r="A1563" s="1">
        <v>5.431267E9</v>
      </c>
      <c r="B1563" s="2">
        <v>8.5389091E9</v>
      </c>
      <c r="C1563" s="3" t="s">
        <v>2626</v>
      </c>
      <c r="D1563" s="3" t="s">
        <v>2627</v>
      </c>
      <c r="E1563" s="3" t="s">
        <v>2628</v>
      </c>
      <c r="F1563" s="3" t="s">
        <v>2547</v>
      </c>
      <c r="G1563" s="3" t="s">
        <v>2545</v>
      </c>
      <c r="H1563" s="1">
        <v>5.431267E9</v>
      </c>
      <c r="I1563" s="1">
        <v>1.0</v>
      </c>
      <c r="J1563" s="1" t="s">
        <v>35</v>
      </c>
      <c r="K1563" s="2" t="s">
        <v>20</v>
      </c>
      <c r="L1563" s="4">
        <v>2021.0</v>
      </c>
      <c r="M1563" s="5">
        <v>167.58</v>
      </c>
      <c r="N1563" s="6" t="str">
        <f t="shared" si="1"/>
        <v>5431267000</v>
      </c>
      <c r="O1563" s="8">
        <v>8.5389091E9</v>
      </c>
      <c r="P1563" s="8" t="str">
        <f t="shared" si="2"/>
        <v>ЭЛЕКТРОННЫЙ МОДУЛЬ ВЫХОДНЫХ СИГНАЛОВ. ДЛЯ УПРАВЛЕНИЯ ИСПОЛНИТЕЛЬНЫМИ ОРГАНАМИ ГИБОЧНОГО СТАНКА PRIMA 12. НАПРЯЖЕНИЕ 24 В.</v>
      </c>
    </row>
    <row r="1564" ht="15.75" customHeight="1">
      <c r="A1564" s="1">
        <v>5.431267004E9</v>
      </c>
      <c r="B1564" s="2">
        <v>8.5389092E9</v>
      </c>
      <c r="C1564" s="3"/>
      <c r="D1564" s="3"/>
      <c r="E1564" s="3" t="s">
        <v>2629</v>
      </c>
      <c r="F1564" s="3" t="s">
        <v>2630</v>
      </c>
      <c r="G1564" s="3" t="s">
        <v>2631</v>
      </c>
      <c r="H1564" s="1">
        <v>5.431267004E9</v>
      </c>
      <c r="I1564" s="1">
        <v>1.0</v>
      </c>
      <c r="J1564" s="1" t="s">
        <v>35</v>
      </c>
      <c r="K1564" s="2" t="s">
        <v>2091</v>
      </c>
      <c r="L1564" s="4">
        <v>2022.0</v>
      </c>
      <c r="M1564" s="5">
        <v>170.1</v>
      </c>
      <c r="N1564" s="6" t="str">
        <f t="shared" si="1"/>
        <v>5431267004</v>
      </c>
      <c r="O1564" s="8">
        <v>8.5389092E9</v>
      </c>
      <c r="P1564" s="8" t="str">
        <f t="shared" si="2"/>
        <v>ПЛАТА ДЛЯ СВЯЗИ СЕРВОПРИВОДОВ BAUMULLER С ПЛК KS100 UDICOM. ИМЕЕТ 18 ВИНТОВЫХ ЗАЖИМОВ. РАБОЧЕЕ НАПРЯЖЕНИЕ 24 В.</v>
      </c>
    </row>
    <row r="1565" ht="15.75" customHeight="1">
      <c r="A1565" s="1">
        <v>5.431267012E9</v>
      </c>
      <c r="B1565" s="2">
        <v>8.5389091E9</v>
      </c>
      <c r="C1565" s="3" t="s">
        <v>2632</v>
      </c>
      <c r="D1565" s="3" t="s">
        <v>2633</v>
      </c>
      <c r="E1565" s="3" t="s">
        <v>2634</v>
      </c>
      <c r="F1565" s="3" t="s">
        <v>2547</v>
      </c>
      <c r="G1565" s="3" t="s">
        <v>2545</v>
      </c>
      <c r="H1565" s="1">
        <v>5.431267012E9</v>
      </c>
      <c r="I1565" s="1">
        <v>1.0</v>
      </c>
      <c r="J1565" s="1" t="s">
        <v>19</v>
      </c>
      <c r="K1565" s="2" t="s">
        <v>20</v>
      </c>
      <c r="L1565" s="4">
        <v>2018.0</v>
      </c>
      <c r="M1565" s="5">
        <v>153.24</v>
      </c>
      <c r="N1565" s="6" t="str">
        <f t="shared" si="1"/>
        <v>5431267012</v>
      </c>
      <c r="O1565" s="8">
        <v>8.5389091E9</v>
      </c>
      <c r="P1565" s="8" t="str">
        <f t="shared" si="2"/>
        <v>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v>
      </c>
    </row>
    <row r="1566" ht="15.75" customHeight="1">
      <c r="A1566" s="1">
        <v>5.431268006E9</v>
      </c>
      <c r="B1566" s="2">
        <v>8.5369001E9</v>
      </c>
      <c r="C1566" s="3" t="s">
        <v>2635</v>
      </c>
      <c r="D1566" s="3" t="s">
        <v>2636</v>
      </c>
      <c r="E1566" s="3" t="s">
        <v>2637</v>
      </c>
      <c r="F1566" s="3" t="s">
        <v>2630</v>
      </c>
      <c r="G1566" s="3" t="s">
        <v>2631</v>
      </c>
      <c r="H1566" s="1">
        <v>5.431268006E9</v>
      </c>
      <c r="I1566" s="1">
        <v>1.0</v>
      </c>
      <c r="J1566" s="1" t="s">
        <v>19</v>
      </c>
      <c r="K1566" s="2" t="s">
        <v>2091</v>
      </c>
      <c r="L1566" s="4">
        <v>2020.0</v>
      </c>
      <c r="M1566" s="5">
        <v>18.0</v>
      </c>
      <c r="N1566" s="6" t="str">
        <f t="shared" si="1"/>
        <v>5431268006</v>
      </c>
      <c r="O1566" s="8">
        <v>8.5369001E9</v>
      </c>
      <c r="P1566" s="8" t="str">
        <f t="shared" si="2"/>
        <v>ШИНА МЕДНАЯ ПРЯМОУГОЛЬНАЯ С ОВАЛЬНЫМИ ОТВЕРСТИЯМИ, ПАРТНОМЕР 424188, ДЛИНА 1М, НА НАПРЯЖЕНИЕ ДО 1000В, ДЛЯ СТАНКА СТЫКОВОЙ СВАРКИ СОПРОТИВЛЕНИЕМ STRIP CB/1200, МОНТИРУЕТСЯ В ЭЛЕКТРИЧЕСКИЙ ШКАФ СТАНКА И СОЕДИНЯЕТ БЛОК ПИТАНИЯ С ЧАСТОТНЫМИ ПРЕОБРАЗОВАТЕЛЯМИ. СЛУЖИТ ДЛЯ ПЕРЕДАЧИ ПОСТОЯННОГО ТОКА МЕЖДУ БЛОКОМ ПИТАНИЯ И ЧАСТОТНЫМ ПРЕОБРАЗОВАТЕЛЕМ. ЗАПАСНАЯ ЧАСТЬ РАНЕЕ СЕРТИФИЦИРОВАННОГО ОБОРУДОВАНИЯ.</v>
      </c>
    </row>
    <row r="1567" ht="15.75" customHeight="1">
      <c r="A1567" s="1">
        <v>5.431269008E9</v>
      </c>
      <c r="B1567" s="2">
        <v>8.504409E9</v>
      </c>
      <c r="C1567" s="3" t="s">
        <v>2638</v>
      </c>
      <c r="D1567" s="3" t="s">
        <v>2639</v>
      </c>
      <c r="E1567" s="3" t="s">
        <v>2640</v>
      </c>
      <c r="F1567" s="3" t="s">
        <v>2641</v>
      </c>
      <c r="G1567" s="3" t="s">
        <v>2642</v>
      </c>
      <c r="H1567" s="1">
        <v>5.431269008E9</v>
      </c>
      <c r="I1567" s="1">
        <v>1.0</v>
      </c>
      <c r="J1567" s="1" t="s">
        <v>19</v>
      </c>
      <c r="K1567" s="2" t="s">
        <v>2643</v>
      </c>
      <c r="L1567" s="4">
        <v>2017.0</v>
      </c>
      <c r="M1567" s="5">
        <v>2444.56</v>
      </c>
      <c r="N1567" s="6" t="str">
        <f t="shared" si="1"/>
        <v>5431269008</v>
      </c>
      <c r="O1567" s="8">
        <v>8.504409E9</v>
      </c>
      <c r="P1567" s="8" t="str">
        <f t="shared" si="2"/>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v>
      </c>
    </row>
    <row r="1568" ht="15.75" customHeight="1">
      <c r="A1568" s="1">
        <v>5.431269008E9</v>
      </c>
      <c r="B1568" s="2">
        <v>8.504409E9</v>
      </c>
      <c r="C1568" s="3" t="s">
        <v>2638</v>
      </c>
      <c r="D1568" s="3" t="s">
        <v>2639</v>
      </c>
      <c r="E1568" s="3" t="s">
        <v>2644</v>
      </c>
      <c r="F1568" s="3" t="s">
        <v>2641</v>
      </c>
      <c r="G1568" s="3" t="s">
        <v>2642</v>
      </c>
      <c r="H1568" s="1">
        <v>5.431269008E9</v>
      </c>
      <c r="I1568" s="1">
        <v>1.0</v>
      </c>
      <c r="J1568" s="1" t="s">
        <v>19</v>
      </c>
      <c r="K1568" s="2" t="s">
        <v>2645</v>
      </c>
      <c r="L1568" s="4">
        <v>2019.0</v>
      </c>
      <c r="M1568" s="5">
        <v>2904.79</v>
      </c>
      <c r="N1568" s="6" t="str">
        <f t="shared" si="1"/>
        <v>5431269008</v>
      </c>
      <c r="O1568" s="8">
        <v>8.504409E9</v>
      </c>
      <c r="P1568" s="8" t="str">
        <f t="shared" si="2"/>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TELESCOPE,МАКС. МОЩ. 2 КВТ, ВХОД. НАПРЯЖ. ПИТАНИЯ 380/480ПРЕОБРАЗУЕТ ЭЛЕКТРИЧЕСКИЙ ТОК И ПОДАЕТ ПИТАНИЕ НА СЕРВОДВИГАТЕЛЬ, П УПРАВЛЯЕТ СКОРОСТЬЮ, КРУТЯЩИМ МОМЕНТОМ, ПОЛОЖЕНИЕМ СЕРВОДВИГАТЕЛЕЙ , ЯВЛЯЕТСЯ ЗАП.ЧАСТЬЮ РАНЕЕ СЕРТИФИЦИРОВАННОГО ОБОРУДОВАНИЯ</v>
      </c>
    </row>
    <row r="1569" ht="15.75" customHeight="1">
      <c r="A1569" s="1">
        <v>5.431310008E9</v>
      </c>
      <c r="B1569" s="2">
        <v>3.926909709E9</v>
      </c>
      <c r="C1569" s="3" t="s">
        <v>2646</v>
      </c>
      <c r="D1569" s="3"/>
      <c r="E1569" s="3" t="s">
        <v>2647</v>
      </c>
      <c r="F1569" s="3" t="s">
        <v>2337</v>
      </c>
      <c r="G1569" s="3" t="s">
        <v>2338</v>
      </c>
      <c r="H1569" s="1">
        <v>5.431310008E9</v>
      </c>
      <c r="I1569" s="1">
        <v>1.0</v>
      </c>
      <c r="J1569" s="1" t="s">
        <v>19</v>
      </c>
      <c r="K1569" s="2" t="s">
        <v>20</v>
      </c>
      <c r="L1569" s="4">
        <v>2019.0</v>
      </c>
      <c r="M1569" s="5">
        <v>2.03</v>
      </c>
      <c r="N1569" s="6" t="str">
        <f t="shared" si="1"/>
        <v>5431310008</v>
      </c>
      <c r="O1569" s="8">
        <v>3.926909709E9</v>
      </c>
      <c r="P1569" s="8" t="str">
        <f t="shared" si="2"/>
        <v>КАБЕЛЬНЫЙ ВВОД ПЛАСТИКОВЫЙ</v>
      </c>
    </row>
    <row r="1570" ht="15.75" customHeight="1">
      <c r="A1570" s="1">
        <v>5.431310052E9</v>
      </c>
      <c r="B1570" s="2">
        <v>3.926909709E9</v>
      </c>
      <c r="C1570" s="3" t="s">
        <v>2648</v>
      </c>
      <c r="D1570" s="3"/>
      <c r="E1570" s="3" t="s">
        <v>2649</v>
      </c>
      <c r="F1570" s="3" t="s">
        <v>2337</v>
      </c>
      <c r="G1570" s="3" t="s">
        <v>2338</v>
      </c>
      <c r="H1570" s="1">
        <v>5.431310052E9</v>
      </c>
      <c r="I1570" s="1">
        <v>5.0</v>
      </c>
      <c r="J1570" s="1" t="s">
        <v>19</v>
      </c>
      <c r="K1570" s="2" t="s">
        <v>20</v>
      </c>
      <c r="L1570" s="4">
        <v>2019.0</v>
      </c>
      <c r="M1570" s="5">
        <v>1.48</v>
      </c>
      <c r="N1570" s="6" t="str">
        <f t="shared" si="1"/>
        <v>5431310052</v>
      </c>
      <c r="O1570" s="8">
        <v>3.926909709E9</v>
      </c>
      <c r="P1570" s="8" t="str">
        <f t="shared" si="2"/>
        <v>ПЛАСТИКОВЫЙ ВВОД ДЛЯ КАБЕЛЯ 40ММ</v>
      </c>
    </row>
    <row r="1571" ht="15.75" customHeight="1">
      <c r="A1571" s="1">
        <v>5.431320032E9</v>
      </c>
      <c r="B1571" s="2">
        <v>3.926909709E9</v>
      </c>
      <c r="C1571" s="3" t="s">
        <v>2650</v>
      </c>
      <c r="D1571" s="3"/>
      <c r="E1571" s="3" t="s">
        <v>2651</v>
      </c>
      <c r="F1571" s="3" t="s">
        <v>2337</v>
      </c>
      <c r="G1571" s="3" t="s">
        <v>2338</v>
      </c>
      <c r="H1571" s="1">
        <v>5.431320032E9</v>
      </c>
      <c r="I1571" s="1">
        <v>1.0</v>
      </c>
      <c r="J1571" s="1" t="s">
        <v>19</v>
      </c>
      <c r="K1571" s="2" t="s">
        <v>20</v>
      </c>
      <c r="L1571" s="4">
        <v>2019.0</v>
      </c>
      <c r="M1571" s="5">
        <v>0.12</v>
      </c>
      <c r="N1571" s="6" t="str">
        <f t="shared" si="1"/>
        <v>5431320032</v>
      </c>
      <c r="O1571" s="8">
        <v>3.926909709E9</v>
      </c>
      <c r="P1571" s="8" t="str">
        <f t="shared" si="2"/>
        <v>ГАЙКА ПЛАСТИКОВАЯ М36</v>
      </c>
    </row>
    <row r="1572" ht="15.75" customHeight="1">
      <c r="A1572" s="1">
        <v>5.431321003E9</v>
      </c>
      <c r="B1572" s="2">
        <v>7.41533E9</v>
      </c>
      <c r="C1572" s="3" t="s">
        <v>2652</v>
      </c>
      <c r="D1572" s="3"/>
      <c r="E1572" s="3" t="s">
        <v>2653</v>
      </c>
      <c r="F1572" s="3" t="s">
        <v>2337</v>
      </c>
      <c r="G1572" s="3" t="s">
        <v>2338</v>
      </c>
      <c r="H1572" s="1">
        <v>5.431321003E9</v>
      </c>
      <c r="I1572" s="1">
        <v>1.0</v>
      </c>
      <c r="J1572" s="1" t="s">
        <v>19</v>
      </c>
      <c r="K1572" s="2" t="s">
        <v>20</v>
      </c>
      <c r="L1572" s="4">
        <v>2019.0</v>
      </c>
      <c r="M1572" s="5">
        <v>0.81</v>
      </c>
      <c r="N1572" s="6" t="str">
        <f t="shared" si="1"/>
        <v>5431321003</v>
      </c>
      <c r="O1572" s="8">
        <v>7.41533E9</v>
      </c>
      <c r="P1572" s="8" t="str">
        <f t="shared" si="2"/>
        <v>ГАЙКА БРОНЗОВАЯ НИКЕЛИРОВАННАЯ М36</v>
      </c>
    </row>
    <row r="1573" ht="15.75" customHeight="1">
      <c r="A1573" s="1">
        <v>5.431324025E9</v>
      </c>
      <c r="B1573" s="2">
        <v>3.926909709E9</v>
      </c>
      <c r="C1573" s="3" t="s">
        <v>2654</v>
      </c>
      <c r="D1573" s="3"/>
      <c r="E1573" s="3" t="s">
        <v>2655</v>
      </c>
      <c r="F1573" s="3" t="s">
        <v>2337</v>
      </c>
      <c r="G1573" s="3" t="s">
        <v>2338</v>
      </c>
      <c r="H1573" s="1">
        <v>5.431324025E9</v>
      </c>
      <c r="I1573" s="1">
        <v>5.0</v>
      </c>
      <c r="J1573" s="1" t="s">
        <v>19</v>
      </c>
      <c r="K1573" s="2" t="s">
        <v>20</v>
      </c>
      <c r="L1573" s="4">
        <v>2019.0</v>
      </c>
      <c r="M1573" s="5">
        <v>8.576</v>
      </c>
      <c r="N1573" s="6" t="str">
        <f t="shared" si="1"/>
        <v>5431324025</v>
      </c>
      <c r="O1573" s="8">
        <v>3.926909709E9</v>
      </c>
      <c r="P1573" s="8" t="str">
        <f t="shared" si="2"/>
        <v>ФИКСАТОР ДЛЯ КАБЕЛЯ, ПЛАСТИКОВЫЙ С РЕЗЬБОЙ М40 ШАГ 1,5 ММ ДЛЯ МОНТАЖА В МОТОР BAUMULLER СТАНКА RETA13</v>
      </c>
    </row>
    <row r="1574" ht="15.75" customHeight="1">
      <c r="A1574" s="1">
        <v>5.431510004E9</v>
      </c>
      <c r="B1574" s="2">
        <v>8.536301E9</v>
      </c>
      <c r="C1574" s="3" t="s">
        <v>2656</v>
      </c>
      <c r="D1574" s="3" t="s">
        <v>2657</v>
      </c>
      <c r="E1574" s="3" t="s">
        <v>2658</v>
      </c>
      <c r="F1574" s="3" t="s">
        <v>2659</v>
      </c>
      <c r="G1574" s="3" t="s">
        <v>2660</v>
      </c>
      <c r="H1574" s="1">
        <v>5.431510004E9</v>
      </c>
      <c r="I1574" s="1">
        <v>5.0</v>
      </c>
      <c r="J1574" s="1" t="s">
        <v>19</v>
      </c>
      <c r="K1574" s="2" t="s">
        <v>20</v>
      </c>
      <c r="L1574" s="4">
        <v>2020.0</v>
      </c>
      <c r="M1574" s="5">
        <v>12.81</v>
      </c>
      <c r="N1574" s="6" t="str">
        <f t="shared" si="1"/>
        <v>5431510004</v>
      </c>
      <c r="O1574" s="8">
        <v>8.536301E9</v>
      </c>
      <c r="P1574" s="8" t="str">
        <f t="shared" si="2"/>
        <v>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v>
      </c>
    </row>
    <row r="1575" ht="15.75" customHeight="1">
      <c r="A1575" s="1">
        <v>5.431700008E9</v>
      </c>
      <c r="B1575" s="2">
        <v>9.0318091E9</v>
      </c>
      <c r="C1575" s="3" t="s">
        <v>2661</v>
      </c>
      <c r="D1575" s="3" t="s">
        <v>2662</v>
      </c>
      <c r="E1575" s="3" t="s">
        <v>2663</v>
      </c>
      <c r="F1575" s="3" t="s">
        <v>17</v>
      </c>
      <c r="G1575" s="3" t="s">
        <v>18</v>
      </c>
      <c r="H1575" s="1">
        <v>5.431700008E9</v>
      </c>
      <c r="I1575" s="1">
        <v>2.0</v>
      </c>
      <c r="J1575" s="1" t="s">
        <v>19</v>
      </c>
      <c r="K1575" s="2" t="s">
        <v>20</v>
      </c>
      <c r="L1575" s="4">
        <v>2019.0</v>
      </c>
      <c r="M1575" s="5">
        <v>224.77</v>
      </c>
      <c r="N1575" s="6" t="str">
        <f t="shared" si="1"/>
        <v>5431700008</v>
      </c>
      <c r="O1575" s="8">
        <v>9.0318091E9</v>
      </c>
      <c r="P1575" s="8" t="str">
        <f t="shared" si="2"/>
        <v>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v>
      </c>
    </row>
    <row r="1576" ht="15.75" customHeight="1">
      <c r="A1576" s="1">
        <v>5.431700017E9</v>
      </c>
      <c r="B1576" s="2">
        <v>9.0318091E9</v>
      </c>
      <c r="C1576" s="3" t="s">
        <v>2664</v>
      </c>
      <c r="D1576" s="3" t="s">
        <v>2665</v>
      </c>
      <c r="E1576" s="3" t="s">
        <v>2666</v>
      </c>
      <c r="F1576" s="3" t="s">
        <v>2667</v>
      </c>
      <c r="G1576" s="3" t="s">
        <v>2667</v>
      </c>
      <c r="H1576" s="1">
        <v>5.431700017E9</v>
      </c>
      <c r="I1576" s="1">
        <v>1.0</v>
      </c>
      <c r="J1576" s="1" t="s">
        <v>19</v>
      </c>
      <c r="K1576" s="2" t="s">
        <v>20</v>
      </c>
      <c r="L1576" s="4">
        <v>2017.0</v>
      </c>
      <c r="M1576" s="5">
        <v>49.1</v>
      </c>
      <c r="N1576" s="6" t="str">
        <f t="shared" si="1"/>
        <v>5431700017</v>
      </c>
      <c r="O1576" s="8">
        <v>9.0318091E9</v>
      </c>
      <c r="P1576" s="8" t="str">
        <f t="shared" si="2"/>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row>
    <row r="1577" ht="15.75" customHeight="1">
      <c r="A1577" s="1">
        <v>5.431700017E9</v>
      </c>
      <c r="B1577" s="2">
        <v>9.0318091E9</v>
      </c>
      <c r="C1577" s="3" t="s">
        <v>2664</v>
      </c>
      <c r="D1577" s="3" t="s">
        <v>2665</v>
      </c>
      <c r="E1577" s="3" t="s">
        <v>2668</v>
      </c>
      <c r="F1577" s="3" t="s">
        <v>2667</v>
      </c>
      <c r="G1577" s="3" t="s">
        <v>2667</v>
      </c>
      <c r="H1577" s="1">
        <v>5.431700017E9</v>
      </c>
      <c r="I1577" s="1">
        <v>2.0</v>
      </c>
      <c r="J1577" s="1" t="s">
        <v>19</v>
      </c>
      <c r="K1577" s="2" t="s">
        <v>20</v>
      </c>
      <c r="L1577" s="4">
        <v>2021.0</v>
      </c>
      <c r="M1577" s="5">
        <v>99.68</v>
      </c>
      <c r="N1577" s="6" t="str">
        <f t="shared" si="1"/>
        <v>5431700017</v>
      </c>
      <c r="O1577" s="8">
        <v>9.0318091E9</v>
      </c>
      <c r="P1577" s="8" t="str">
        <f t="shared" si="2"/>
        <v> 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 ДЛИНА ХОДА: 54 ММ, ПОДКЛЮЧЕНИЕ: 3-КОНТ. РАЗЪЕМ M8X1. ДЛЯ МАШИНЫ ГИБОЧНОЙ С АВТОМАТИЧЕСКИМ УПРАВЛЕНИЕМ ЭЛЕКТРОФИЦИРОВАННОЙ, МОДЕЛЬ RETA 16</v>
      </c>
    </row>
    <row r="1578" ht="15.75" customHeight="1">
      <c r="A1578" s="1">
        <v>5.431700017E9</v>
      </c>
      <c r="B1578" s="2">
        <v>9.0318091E9</v>
      </c>
      <c r="C1578" s="3" t="s">
        <v>2664</v>
      </c>
      <c r="D1578" s="3" t="s">
        <v>2665</v>
      </c>
      <c r="E1578" s="3" t="s">
        <v>2666</v>
      </c>
      <c r="F1578" s="3" t="s">
        <v>2667</v>
      </c>
      <c r="G1578" s="3" t="s">
        <v>2667</v>
      </c>
      <c r="H1578" s="1">
        <v>5.431700017E9</v>
      </c>
      <c r="I1578" s="1">
        <v>1.0</v>
      </c>
      <c r="J1578" s="1" t="s">
        <v>19</v>
      </c>
      <c r="K1578" s="2" t="s">
        <v>20</v>
      </c>
      <c r="L1578" s="4">
        <v>2021.0</v>
      </c>
      <c r="M1578" s="5">
        <v>99.68</v>
      </c>
      <c r="N1578" s="6" t="str">
        <f t="shared" si="1"/>
        <v>5431700017</v>
      </c>
      <c r="O1578" s="8">
        <v>9.0318091E9</v>
      </c>
      <c r="P1578" s="8" t="str">
        <f t="shared" si="2"/>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row>
    <row r="1579" ht="15.75" customHeight="1">
      <c r="A1579" s="1">
        <v>5.43170002E9</v>
      </c>
      <c r="B1579" s="2">
        <v>9.0318091E9</v>
      </c>
      <c r="C1579" s="3" t="s">
        <v>2669</v>
      </c>
      <c r="D1579" s="3" t="s">
        <v>2670</v>
      </c>
      <c r="E1579" s="3" t="s">
        <v>2671</v>
      </c>
      <c r="F1579" s="3" t="s">
        <v>2667</v>
      </c>
      <c r="G1579" s="3" t="s">
        <v>2667</v>
      </c>
      <c r="H1579" s="1">
        <v>5.43170002E9</v>
      </c>
      <c r="I1579" s="1">
        <v>8.0</v>
      </c>
      <c r="J1579" s="1" t="s">
        <v>19</v>
      </c>
      <c r="K1579" s="2" t="s">
        <v>2091</v>
      </c>
      <c r="L1579" s="4">
        <v>2017.0</v>
      </c>
      <c r="M1579" s="5">
        <v>126.9538</v>
      </c>
      <c r="N1579" s="6" t="str">
        <f t="shared" si="1"/>
        <v>5431700020</v>
      </c>
      <c r="O1579" s="8">
        <v>9.0318091E9</v>
      </c>
      <c r="P1579" s="8" t="str">
        <f t="shared" si="2"/>
        <v>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v>
      </c>
    </row>
    <row r="1580" ht="15.75" customHeight="1">
      <c r="A1580" s="1">
        <v>5.431700022E9</v>
      </c>
      <c r="B1580" s="2">
        <v>8.533409E9</v>
      </c>
      <c r="C1580" s="3" t="s">
        <v>2672</v>
      </c>
      <c r="D1580" s="3" t="s">
        <v>2673</v>
      </c>
      <c r="E1580" s="3" t="s">
        <v>2674</v>
      </c>
      <c r="F1580" s="3" t="s">
        <v>17</v>
      </c>
      <c r="G1580" s="3" t="s">
        <v>18</v>
      </c>
      <c r="H1580" s="1">
        <v>5.431700022E9</v>
      </c>
      <c r="I1580" s="1">
        <v>1.0</v>
      </c>
      <c r="J1580" s="1" t="s">
        <v>19</v>
      </c>
      <c r="K1580" s="2" t="s">
        <v>20</v>
      </c>
      <c r="L1580" s="4">
        <v>2016.0</v>
      </c>
      <c r="M1580" s="5">
        <v>136.95</v>
      </c>
      <c r="N1580" s="6" t="str">
        <f t="shared" si="1"/>
        <v>5431700022</v>
      </c>
      <c r="O1580" s="8" t="s">
        <v>2675</v>
      </c>
      <c r="P1580" s="8" t="str">
        <f t="shared" si="2"/>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v>
      </c>
    </row>
    <row r="1581" ht="15.75" customHeight="1">
      <c r="A1581" s="1">
        <v>5.431700022E9</v>
      </c>
      <c r="B1581" s="2">
        <v>8.533401E9</v>
      </c>
      <c r="C1581" s="3" t="s">
        <v>2672</v>
      </c>
      <c r="D1581" s="3" t="s">
        <v>2673</v>
      </c>
      <c r="E1581" s="3" t="s">
        <v>2676</v>
      </c>
      <c r="F1581" s="3" t="s">
        <v>2667</v>
      </c>
      <c r="G1581" s="3" t="s">
        <v>2667</v>
      </c>
      <c r="H1581" s="1">
        <v>5.431700022E9</v>
      </c>
      <c r="I1581" s="1">
        <v>1.0</v>
      </c>
      <c r="J1581" s="1" t="s">
        <v>19</v>
      </c>
      <c r="K1581" s="2" t="s">
        <v>20</v>
      </c>
      <c r="L1581" s="4">
        <v>2020.0</v>
      </c>
      <c r="M1581" s="5">
        <v>170.17</v>
      </c>
      <c r="N1581" s="6" t="str">
        <f t="shared" si="1"/>
        <v>5431700022</v>
      </c>
      <c r="O1581" s="8" t="s">
        <v>2675</v>
      </c>
      <c r="P1581" s="8" t="str">
        <f t="shared" si="2"/>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МОЩНОСТЬ 0,5 ВТ. В КОМПЛЕКТЕ: КАБЕЛЬ. УГОЛ ХОДА - 360°</v>
      </c>
    </row>
    <row r="1582" ht="15.75" customHeight="1">
      <c r="A1582" s="1">
        <v>5.431800005E9</v>
      </c>
      <c r="B1582" s="2">
        <v>8.5371099E9</v>
      </c>
      <c r="C1582" s="3" t="s">
        <v>2677</v>
      </c>
      <c r="D1582" s="3" t="s">
        <v>2678</v>
      </c>
      <c r="E1582" s="3" t="s">
        <v>2679</v>
      </c>
      <c r="F1582" s="3" t="s">
        <v>2545</v>
      </c>
      <c r="G1582" s="3" t="s">
        <v>2545</v>
      </c>
      <c r="H1582" s="1">
        <v>5.431800005E9</v>
      </c>
      <c r="I1582" s="1">
        <v>1.0</v>
      </c>
      <c r="J1582" s="1" t="s">
        <v>35</v>
      </c>
      <c r="K1582" s="2" t="s">
        <v>20</v>
      </c>
      <c r="L1582" s="4">
        <v>2021.0</v>
      </c>
      <c r="M1582" s="5">
        <v>279.72</v>
      </c>
      <c r="N1582" s="6" t="str">
        <f t="shared" si="1"/>
        <v>5431800005</v>
      </c>
      <c r="O1582" s="8">
        <v>8.5371099E9</v>
      </c>
      <c r="P1582" s="8" t="str">
        <f t="shared" si="2"/>
        <v>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v>
      </c>
    </row>
    <row r="1583" ht="15.75" customHeight="1">
      <c r="A1583" s="1">
        <v>5.432001003E9</v>
      </c>
      <c r="B1583" s="2">
        <v>8.414592E9</v>
      </c>
      <c r="C1583" s="3" t="s">
        <v>2680</v>
      </c>
      <c r="D1583" s="3" t="s">
        <v>2681</v>
      </c>
      <c r="E1583" s="3" t="s">
        <v>2682</v>
      </c>
      <c r="F1583" s="3" t="s">
        <v>2683</v>
      </c>
      <c r="G1583" s="3" t="s">
        <v>2684</v>
      </c>
      <c r="H1583" s="1">
        <v>5.432001003E9</v>
      </c>
      <c r="I1583" s="1">
        <v>1.0</v>
      </c>
      <c r="J1583" s="1" t="s">
        <v>19</v>
      </c>
      <c r="K1583" s="2" t="s">
        <v>2413</v>
      </c>
      <c r="L1583" s="4">
        <v>2019.0</v>
      </c>
      <c r="M1583" s="5">
        <v>52.78</v>
      </c>
      <c r="N1583" s="6" t="str">
        <f t="shared" si="1"/>
        <v>5432001003</v>
      </c>
      <c r="O1583" s="8">
        <v>8.414592E9</v>
      </c>
      <c r="P1583"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v>
      </c>
    </row>
    <row r="1584" ht="15.75" customHeight="1">
      <c r="A1584" s="1">
        <v>5.432001003E9</v>
      </c>
      <c r="B1584" s="2">
        <v>8.414592E9</v>
      </c>
      <c r="C1584" s="3" t="s">
        <v>2680</v>
      </c>
      <c r="D1584" s="3" t="s">
        <v>2681</v>
      </c>
      <c r="E1584" s="3" t="s">
        <v>2685</v>
      </c>
      <c r="F1584" s="3" t="s">
        <v>2683</v>
      </c>
      <c r="G1584" s="3" t="s">
        <v>2684</v>
      </c>
      <c r="H1584" s="1">
        <v>5.432001003E9</v>
      </c>
      <c r="I1584" s="1">
        <v>2.0</v>
      </c>
      <c r="J1584" s="1" t="s">
        <v>19</v>
      </c>
      <c r="K1584" s="2" t="s">
        <v>2413</v>
      </c>
      <c r="L1584" s="4">
        <v>2019.0</v>
      </c>
      <c r="M1584" s="5">
        <v>52.78</v>
      </c>
      <c r="N1584" s="6" t="str">
        <f t="shared" si="1"/>
        <v>5432001003</v>
      </c>
      <c r="O1584" s="8">
        <v>8.414592E9</v>
      </c>
      <c r="P1584"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5" ht="15.75" customHeight="1">
      <c r="A1585" s="1">
        <v>5.432001003E9</v>
      </c>
      <c r="B1585" s="2">
        <v>8.414592E9</v>
      </c>
      <c r="C1585" s="3" t="s">
        <v>2680</v>
      </c>
      <c r="D1585" s="3" t="s">
        <v>2681</v>
      </c>
      <c r="E1585" s="3" t="s">
        <v>2685</v>
      </c>
      <c r="F1585" s="3" t="s">
        <v>2684</v>
      </c>
      <c r="G1585" s="3" t="s">
        <v>2684</v>
      </c>
      <c r="H1585" s="1">
        <v>5.432001003E9</v>
      </c>
      <c r="I1585" s="1">
        <v>1.0</v>
      </c>
      <c r="J1585" s="1" t="s">
        <v>474</v>
      </c>
      <c r="K1585" s="2" t="s">
        <v>2413</v>
      </c>
      <c r="L1585" s="4">
        <v>2019.0</v>
      </c>
      <c r="M1585" s="5">
        <v>26.08</v>
      </c>
      <c r="N1585" s="6" t="str">
        <f t="shared" si="1"/>
        <v>5432001003</v>
      </c>
      <c r="O1585" s="8">
        <v>8.414592E9</v>
      </c>
      <c r="P1585"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6" ht="15.75" customHeight="1">
      <c r="A1586" s="1">
        <v>5.432001003E9</v>
      </c>
      <c r="B1586" s="2">
        <v>8.414592E9</v>
      </c>
      <c r="C1586" s="3" t="s">
        <v>2686</v>
      </c>
      <c r="D1586" s="3" t="s">
        <v>2681</v>
      </c>
      <c r="E1586" s="3" t="s">
        <v>2685</v>
      </c>
      <c r="F1586" s="3" t="s">
        <v>2683</v>
      </c>
      <c r="G1586" s="3" t="s">
        <v>2684</v>
      </c>
      <c r="H1586" s="1">
        <v>5.432001003E9</v>
      </c>
      <c r="I1586" s="1">
        <v>5.0</v>
      </c>
      <c r="J1586" s="1" t="s">
        <v>19</v>
      </c>
      <c r="K1586" s="2" t="s">
        <v>2413</v>
      </c>
      <c r="L1586" s="4">
        <v>2020.0</v>
      </c>
      <c r="M1586" s="5">
        <v>75.4</v>
      </c>
      <c r="N1586" s="6" t="str">
        <f t="shared" si="1"/>
        <v>5432001003</v>
      </c>
      <c r="O1586" s="8">
        <v>8.414592E9</v>
      </c>
      <c r="P1586"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7" ht="15.75" customHeight="1">
      <c r="A1587" s="1">
        <v>5.432001003E9</v>
      </c>
      <c r="B1587" s="2">
        <v>8.414592E9</v>
      </c>
      <c r="C1587" s="3" t="s">
        <v>2686</v>
      </c>
      <c r="D1587" s="3" t="s">
        <v>2681</v>
      </c>
      <c r="E1587" s="3" t="s">
        <v>2685</v>
      </c>
      <c r="F1587" s="3" t="s">
        <v>2683</v>
      </c>
      <c r="G1587" s="3" t="s">
        <v>2684</v>
      </c>
      <c r="H1587" s="1">
        <v>5.432001003E9</v>
      </c>
      <c r="I1587" s="1">
        <v>4.0</v>
      </c>
      <c r="J1587" s="1" t="s">
        <v>19</v>
      </c>
      <c r="K1587" s="2" t="s">
        <v>2413</v>
      </c>
      <c r="L1587" s="4">
        <v>2021.0</v>
      </c>
      <c r="M1587" s="5">
        <v>52.78</v>
      </c>
      <c r="N1587" s="6" t="str">
        <f t="shared" si="1"/>
        <v>5432001003</v>
      </c>
      <c r="O1587" s="8">
        <v>8.414592E9</v>
      </c>
      <c r="P1587"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8" ht="15.75" customHeight="1">
      <c r="A1588" s="1">
        <v>5.432001003E9</v>
      </c>
      <c r="B1588" s="2">
        <v>8.414592E9</v>
      </c>
      <c r="C1588" s="3" t="s">
        <v>2686</v>
      </c>
      <c r="D1588" s="3" t="s">
        <v>2681</v>
      </c>
      <c r="E1588" s="3" t="s">
        <v>2687</v>
      </c>
      <c r="F1588" s="3" t="s">
        <v>2683</v>
      </c>
      <c r="G1588" s="3" t="s">
        <v>2684</v>
      </c>
      <c r="H1588" s="1">
        <v>5.432001003E9</v>
      </c>
      <c r="I1588" s="1">
        <v>3.0</v>
      </c>
      <c r="J1588" s="1" t="s">
        <v>19</v>
      </c>
      <c r="K1588" s="2" t="s">
        <v>2413</v>
      </c>
      <c r="L1588" s="4">
        <v>2019.0</v>
      </c>
      <c r="M1588" s="5">
        <v>26.0167</v>
      </c>
      <c r="N1588" s="6" t="str">
        <f t="shared" si="1"/>
        <v>5432001003</v>
      </c>
      <c r="O1588" s="8">
        <v>8.414592E9</v>
      </c>
      <c r="P1588"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9" ht="15.75" customHeight="1">
      <c r="A1589" s="1">
        <v>5.432001003E9</v>
      </c>
      <c r="B1589" s="2">
        <v>8.414592E9</v>
      </c>
      <c r="C1589" s="3" t="s">
        <v>2686</v>
      </c>
      <c r="D1589" s="3" t="s">
        <v>2681</v>
      </c>
      <c r="E1589" s="3" t="s">
        <v>2685</v>
      </c>
      <c r="F1589" s="3" t="s">
        <v>2683</v>
      </c>
      <c r="G1589" s="3" t="s">
        <v>2684</v>
      </c>
      <c r="H1589" s="1">
        <v>5.432001003E9</v>
      </c>
      <c r="I1589" s="1">
        <v>2.0</v>
      </c>
      <c r="J1589" s="1" t="s">
        <v>19</v>
      </c>
      <c r="K1589" s="2" t="s">
        <v>2413</v>
      </c>
      <c r="L1589" s="4">
        <v>2021.0</v>
      </c>
      <c r="M1589" s="5">
        <v>52.78</v>
      </c>
      <c r="N1589" s="6" t="str">
        <f t="shared" si="1"/>
        <v>5432001003</v>
      </c>
      <c r="O1589" s="8">
        <v>8.414592E9</v>
      </c>
      <c r="P1589"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90" ht="15.75" customHeight="1">
      <c r="A1590" s="1">
        <v>5.432001065E9</v>
      </c>
      <c r="B1590" s="2">
        <v>8.414592E9</v>
      </c>
      <c r="C1590" s="3" t="s">
        <v>2688</v>
      </c>
      <c r="D1590" s="3" t="s">
        <v>2673</v>
      </c>
      <c r="E1590" s="3" t="s">
        <v>2689</v>
      </c>
      <c r="F1590" s="3" t="s">
        <v>2690</v>
      </c>
      <c r="G1590" s="3" t="s">
        <v>2691</v>
      </c>
      <c r="H1590" s="1">
        <v>5.432001065E9</v>
      </c>
      <c r="I1590" s="1">
        <v>1.0</v>
      </c>
      <c r="J1590" s="1" t="s">
        <v>19</v>
      </c>
      <c r="K1590" s="2"/>
      <c r="L1590" s="4">
        <v>2017.0</v>
      </c>
      <c r="M1590" s="5">
        <v>50.5</v>
      </c>
      <c r="N1590" s="6" t="str">
        <f t="shared" si="1"/>
        <v>5432001065</v>
      </c>
      <c r="O1590" s="8" t="s">
        <v>2692</v>
      </c>
      <c r="P1590" s="8" t="str">
        <f t="shared" si="2"/>
        <v>ВЕНТИЛЯТОР ОСЕВОЙ ДЛЯ ОХЛАЖДЕНИЯ СЕРВОДВИГАТЕЛЯ, НАПРЯЖ.24V DC, ТОК 600 MA, МОЩНОСТЬ 12 W, ДЛЯ ГИБОЧНОЙ МАШИНЫ С АВТОМАТИЧЕСКИМ УПРАВЛЕНИЕМ R12</v>
      </c>
    </row>
    <row r="1591" ht="15.75" customHeight="1">
      <c r="A1591" s="1">
        <v>5.432001065E9</v>
      </c>
      <c r="B1591" s="2">
        <v>8.414592E9</v>
      </c>
      <c r="C1591" s="3" t="s">
        <v>2688</v>
      </c>
      <c r="D1591" s="3" t="s">
        <v>2673</v>
      </c>
      <c r="E1591" s="3" t="s">
        <v>2693</v>
      </c>
      <c r="F1591" s="3" t="s">
        <v>2690</v>
      </c>
      <c r="G1591" s="3" t="s">
        <v>2690</v>
      </c>
      <c r="H1591" s="1">
        <v>5.432001065E9</v>
      </c>
      <c r="I1591" s="1">
        <v>1.0</v>
      </c>
      <c r="J1591" s="1" t="s">
        <v>19</v>
      </c>
      <c r="K1591" s="2" t="s">
        <v>2084</v>
      </c>
      <c r="L1591" s="4">
        <v>2017.0</v>
      </c>
      <c r="M1591" s="5">
        <v>50.5</v>
      </c>
      <c r="N1591" s="6" t="str">
        <f t="shared" si="1"/>
        <v>5432001065</v>
      </c>
      <c r="O1591" s="8" t="s">
        <v>2692</v>
      </c>
      <c r="P1591" s="8" t="str">
        <f t="shared" si="2"/>
        <v>ВЕНТИЛЯТОР ОСЕВОЙ ДЛЯ ОХЛАЖДЕНИЯ СЕРВОДВИГАТЕЛЯ, НАПРЯЖ.24V DC, ТОК 600 MA, МОЩНОСТЬ 12 W-ДЛЯ ГИБОЧНОЙ МАШИНЫ С АВТОМАТИЧЕСКИМ УПРАВЛЕНИЕМ R12-, ВСТРАЕВАЕМЫЙ, НЕ ПРОМЫШЛЕННОГО НАЗНАЧЕНИЯ</v>
      </c>
    </row>
    <row r="1592" ht="15.75" customHeight="1">
      <c r="A1592" s="1">
        <v>5.432001065E9</v>
      </c>
      <c r="B1592" s="2">
        <v>9.999999998E9</v>
      </c>
      <c r="C1592" s="3" t="s">
        <v>2688</v>
      </c>
      <c r="D1592" s="3" t="s">
        <v>2673</v>
      </c>
      <c r="E1592" s="3" t="s">
        <v>2689</v>
      </c>
      <c r="F1592" s="3" t="s">
        <v>2691</v>
      </c>
      <c r="G1592" s="3" t="s">
        <v>2691</v>
      </c>
      <c r="H1592" s="1">
        <v>5.432001065E9</v>
      </c>
      <c r="I1592" s="1">
        <v>2.0</v>
      </c>
      <c r="J1592" s="1" t="s">
        <v>19</v>
      </c>
      <c r="K1592" s="2"/>
      <c r="L1592" s="4">
        <v>2019.0</v>
      </c>
      <c r="M1592" s="5">
        <v>52.42</v>
      </c>
      <c r="N1592" s="6" t="str">
        <f t="shared" si="1"/>
        <v>5432001065</v>
      </c>
      <c r="O1592" s="8" t="s">
        <v>2692</v>
      </c>
      <c r="P1592" s="8" t="str">
        <f t="shared" si="2"/>
        <v>ВЕНТИЛЯТОР ОСЕВОЙ ДЛЯ ОХЛАЖДЕНИЯ СЕРВОДВИГАТЕЛЯ, НАПРЯЖ.24V DC, ТОК 600 MA, МОЩНОСТЬ 12 W, ДЛЯ ГИБОЧНОЙ МАШИНЫ С АВТОМАТИЧЕСКИМ УПРАВЛЕНИЕМ R12</v>
      </c>
    </row>
    <row r="1593" ht="15.75" customHeight="1">
      <c r="A1593" s="1">
        <v>5.432001072E9</v>
      </c>
      <c r="B1593" s="2">
        <v>8.414592E9</v>
      </c>
      <c r="C1593" s="3" t="s">
        <v>2694</v>
      </c>
      <c r="D1593" s="3" t="s">
        <v>2695</v>
      </c>
      <c r="E1593" s="3" t="s">
        <v>2696</v>
      </c>
      <c r="F1593" s="3" t="s">
        <v>2691</v>
      </c>
      <c r="G1593" s="3" t="s">
        <v>2691</v>
      </c>
      <c r="H1593" s="1">
        <v>5.432001072E9</v>
      </c>
      <c r="I1593" s="1">
        <v>2.0</v>
      </c>
      <c r="J1593" s="1" t="s">
        <v>19</v>
      </c>
      <c r="K1593" s="2" t="s">
        <v>2432</v>
      </c>
      <c r="L1593" s="4">
        <v>2020.0</v>
      </c>
      <c r="M1593" s="5">
        <v>66.7</v>
      </c>
      <c r="N1593" s="6" t="str">
        <f t="shared" si="1"/>
        <v>5432001072</v>
      </c>
      <c r="O1593" s="8">
        <v>8.414592E9</v>
      </c>
      <c r="P1593" s="8" t="str">
        <f t="shared" si="2"/>
        <v>ВЕНТИЛЯТОР ОСЕВОЙ, РАЗМЕРЫ 119Х119Х38ММ, НАПРЯЖ.24V DC,ТОК 1250MA,МОЩНОСТЬ 30W ДЛЯ ОХЛАЖДЕНИЯ СЕРВОДВИГАТЕЛЯ ГИБОЧНОЙ МАШИНЫ С АВТОМАТИЧЕСКИМ УПРАВЛЕНИЕМ R12,ЗАПАСНАЯ ЧАСТЬ,НЕ ДЛЯ ДЫМОУДАЛЕНИЯ,НЕ ВЫТЯЖНОЙ, НЕ ПРОМЫШЛЕННЫЙ ВЕНТИЛЯТОР</v>
      </c>
    </row>
    <row r="1594" ht="15.75" customHeight="1">
      <c r="A1594" s="1">
        <v>5.432001072E9</v>
      </c>
      <c r="B1594" s="2">
        <v>8.414592E9</v>
      </c>
      <c r="C1594" s="3" t="s">
        <v>2694</v>
      </c>
      <c r="D1594" s="3"/>
      <c r="E1594" s="3"/>
      <c r="F1594" s="3"/>
      <c r="G1594" s="3"/>
      <c r="H1594" s="1">
        <v>5.432001072E9</v>
      </c>
      <c r="I1594" s="1">
        <v>2.0</v>
      </c>
      <c r="J1594" s="1" t="s">
        <v>19</v>
      </c>
      <c r="K1594" s="2"/>
      <c r="L1594" s="4">
        <v>2021.0</v>
      </c>
      <c r="M1594" s="5">
        <v>46.5</v>
      </c>
      <c r="N1594" s="6" t="str">
        <f t="shared" si="1"/>
        <v>5432001072</v>
      </c>
      <c r="O1594" s="8">
        <v>8.414592E9</v>
      </c>
      <c r="P1594" s="8" t="str">
        <f t="shared" si="2"/>
        <v/>
      </c>
    </row>
    <row r="1595" ht="15.75" customHeight="1">
      <c r="A1595" s="1">
        <v>5.43201004E9</v>
      </c>
      <c r="B1595" s="2">
        <v>8.41582E9</v>
      </c>
      <c r="C1595" s="3" t="s">
        <v>2697</v>
      </c>
      <c r="D1595" s="3" t="s">
        <v>2698</v>
      </c>
      <c r="E1595" s="3" t="s">
        <v>2699</v>
      </c>
      <c r="F1595" s="3" t="s">
        <v>2700</v>
      </c>
      <c r="G1595" s="3" t="s">
        <v>2367</v>
      </c>
      <c r="H1595" s="1">
        <v>5.43201004E9</v>
      </c>
      <c r="I1595" s="1">
        <v>1.0</v>
      </c>
      <c r="J1595" s="1" t="s">
        <v>19</v>
      </c>
      <c r="K1595" s="2" t="s">
        <v>20</v>
      </c>
      <c r="L1595" s="4">
        <v>2020.0</v>
      </c>
      <c r="M1595" s="5">
        <v>497.35</v>
      </c>
      <c r="N1595" s="6" t="str">
        <f t="shared" si="1"/>
        <v>5432010040</v>
      </c>
      <c r="O1595" s="8">
        <v>8.41582E9</v>
      </c>
      <c r="P1595" s="8" t="str">
        <f t="shared" si="2"/>
        <v>КОНДИЦИОНЕР ВОЗДУШНЫЙ, МОДЕЛЬ CVE0800220Z001, МОЩНОСТЬ 850 ВТ, НАПРЯЖЕНИЕ ПИТАНИЯ 230 VAC, 50/60 ГЦ, ИНДУСТРИАЛЬНОГО ТИПА, ПРЕДНАЗНАЧЕН ДЛЯ ОХЛАЖДЕНИЯ ЭЛЕКТРИЧЕСКОГО ШКАФА МАШИНЫ КУЗНЕЧНО-ПРЕССОВОЙ: ГИБОЧНОЙ С АВТОМАТИЧЕСКИМ УПРАВЛЕНИЕМ ЭЛЕКТРОФИЦИРОВАННОЙ R12. УСТАНАВЛИВАЕТСЯ НА РАМУ ЭЛЕКТРИЧЕСКОГО ШКАФА. ИМЕЕТ ВСТРОЕННУЮ СИСТЕМУ ОХЛАЖДЕНИЯ. ИМЕЕТ ВЕНТИЛЯТОРЫ СИСТЕМЫ ОХЛАЖДЕНИЯ,ЭЛЕМЕНТОВ НАГРЕВА НЕТ,РЕГУЛИРОВКИ ВЛАЖНОСТИ НЕТ, УПРАВЛЕНИЕ ОСУЩЕСТВЛЯЕТСЯ СТОРОННЕЙ ТЕРМОПАРОЙ(НЕ ВХОДИТ В ЭТОТ КОНДИЦИОНЕР). ЯВЛЯЕТСЯ З/Ч РАНЕЕ ВВЕЗЕННОГО СЕРТИФИЦИРОВАННОГО ОБОРУДОВАНИЯ.</v>
      </c>
    </row>
    <row r="1596" ht="15.75" customHeight="1">
      <c r="A1596" s="1">
        <v>5.432050001E9</v>
      </c>
      <c r="B1596" s="2">
        <v>7.31449E9</v>
      </c>
      <c r="C1596" s="3" t="s">
        <v>2701</v>
      </c>
      <c r="D1596" s="3" t="s">
        <v>2701</v>
      </c>
      <c r="E1596" s="3" t="s">
        <v>2702</v>
      </c>
      <c r="F1596" s="3" t="s">
        <v>2703</v>
      </c>
      <c r="G1596" s="3" t="s">
        <v>2703</v>
      </c>
      <c r="H1596" s="1">
        <v>5.432050001E9</v>
      </c>
      <c r="I1596" s="1">
        <v>1.0</v>
      </c>
      <c r="J1596" s="1" t="s">
        <v>474</v>
      </c>
      <c r="K1596" s="2" t="s">
        <v>20</v>
      </c>
      <c r="L1596" s="4">
        <v>2019.0</v>
      </c>
      <c r="M1596" s="5">
        <v>0.46</v>
      </c>
      <c r="N1596" s="6" t="str">
        <f t="shared" si="1"/>
        <v>5432050001</v>
      </c>
      <c r="O1596" s="8">
        <v>7.31449E9</v>
      </c>
      <c r="P1596" s="8" t="str">
        <f t="shared" si="2"/>
        <v>СЕТКА СТАЛЬНАЯ ЗАЩИТНАЯ. ДЛЯ ЗАЩИТЫ ВЕНТИЛЯТОРА. УСТАНАВЛИВАЕТСЯ НА КОРПУС БЛОКА ОХЛАЖДЕНИЯ СЕРВОМОТОРА</v>
      </c>
    </row>
    <row r="1597" ht="15.75" customHeight="1">
      <c r="A1597" s="1">
        <v>5.432060016E9</v>
      </c>
      <c r="B1597" s="2">
        <v>4.016999708E9</v>
      </c>
      <c r="C1597" s="3" t="s">
        <v>2704</v>
      </c>
      <c r="D1597" s="3"/>
      <c r="E1597" s="3"/>
      <c r="F1597" s="3"/>
      <c r="G1597" s="3"/>
      <c r="H1597" s="1">
        <v>5.432060016E9</v>
      </c>
      <c r="I1597" s="1">
        <v>8.0</v>
      </c>
      <c r="J1597" s="1" t="s">
        <v>19</v>
      </c>
      <c r="K1597" s="2"/>
      <c r="L1597" s="4">
        <v>2021.0</v>
      </c>
      <c r="M1597" s="5">
        <v>1.45</v>
      </c>
      <c r="N1597" s="6" t="str">
        <f t="shared" si="1"/>
        <v>5432060016</v>
      </c>
      <c r="O1597" s="8">
        <v>4.016999708E9</v>
      </c>
      <c r="P1597" s="8" t="str">
        <f t="shared" si="2"/>
        <v/>
      </c>
    </row>
    <row r="1598" ht="15.75" customHeight="1">
      <c r="A1598" s="1">
        <v>5.432200022E9</v>
      </c>
      <c r="B1598" s="2">
        <v>9.032102E9</v>
      </c>
      <c r="C1598" s="3" t="s">
        <v>2705</v>
      </c>
      <c r="D1598" s="3" t="s">
        <v>2706</v>
      </c>
      <c r="E1598" s="3" t="s">
        <v>2707</v>
      </c>
      <c r="F1598" s="3" t="s">
        <v>2708</v>
      </c>
      <c r="G1598" s="3" t="s">
        <v>2709</v>
      </c>
      <c r="H1598" s="1">
        <v>5.432200022E9</v>
      </c>
      <c r="I1598" s="1">
        <v>2.0</v>
      </c>
      <c r="J1598" s="1" t="s">
        <v>19</v>
      </c>
      <c r="K1598" s="2" t="s">
        <v>20</v>
      </c>
      <c r="L1598" s="4">
        <v>2018.0</v>
      </c>
      <c r="M1598" s="5">
        <v>55.39</v>
      </c>
      <c r="N1598" s="6" t="str">
        <f t="shared" si="1"/>
        <v>5432200022</v>
      </c>
      <c r="O1598" s="8">
        <v>9.032102E9</v>
      </c>
      <c r="P1598" s="8" t="str">
        <f t="shared" si="2"/>
        <v>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v>
      </c>
    </row>
    <row r="1599" ht="15.75" customHeight="1">
      <c r="A1599" s="1">
        <v>5.432200027E9</v>
      </c>
      <c r="B1599" s="2">
        <v>8.53649E9</v>
      </c>
      <c r="C1599" s="3" t="s">
        <v>2710</v>
      </c>
      <c r="D1599" s="3" t="s">
        <v>2711</v>
      </c>
      <c r="E1599" s="3" t="s">
        <v>2712</v>
      </c>
      <c r="F1599" s="3" t="s">
        <v>2713</v>
      </c>
      <c r="G1599" s="3" t="s">
        <v>2714</v>
      </c>
      <c r="H1599" s="1">
        <v>5.432200027E9</v>
      </c>
      <c r="I1599" s="1">
        <v>1.0</v>
      </c>
      <c r="J1599" s="1" t="s">
        <v>19</v>
      </c>
      <c r="K1599" s="2" t="s">
        <v>20</v>
      </c>
      <c r="L1599" s="4">
        <v>2020.0</v>
      </c>
      <c r="M1599" s="5">
        <v>78.3</v>
      </c>
      <c r="N1599" s="6" t="str">
        <f t="shared" si="1"/>
        <v>5432200027</v>
      </c>
      <c r="O1599" s="8">
        <v>8.53649E9</v>
      </c>
      <c r="P1599" s="8" t="str">
        <f t="shared" si="2"/>
        <v>ТЕРМОСТАТ ПОГРУЖНОГО ТИПА, МЕХАНИЧЕСКИЙ /НЕ СОДЕРЖИТ ПУСКОВОЕ УСТРОЙСТВО/ ИСПОЛЬЗУЕТСЯ ДЛЯ ОПРЕДЕЛЕНИЯ ТЕМПЕРАТУРЫ МАСЛА В ГИДРАВЛИЧЕСКОЙ СТАНЦИИ. НАПРЯЖЕНИЕ 400 В. ПРИ ТЕМПЕРАТУРЕ НИЖЕ ЗАДАННОЙ ЗАМЫКАЕТ КОНТАКТ ЦЕПИ ПОДОГРЕВА МАСЛА. ДИАПАЗОН РАБОЧЕЙ ТЕМПЕРАТУРЫ 0 - 90 ГРАДУСОВ. ЯВЛЯЕТСЯ ЗАПЧАСТЬЮ ДЛЯ РАНЕЕ ВВЕЗЕННОГО СЕРТИФИЦИРОВАННОГО ОБОРУДОВАНИЯ СТАНКА СТЫКОВОЙ СВАРКИ ВОПРОТИВЛЕНИЕМ STRIP CB.</v>
      </c>
    </row>
    <row r="1600" ht="15.75" customHeight="1">
      <c r="A1600" s="1">
        <v>5.433011004E9</v>
      </c>
      <c r="B1600" s="2">
        <v>8.544429009E9</v>
      </c>
      <c r="C1600" s="3" t="s">
        <v>2715</v>
      </c>
      <c r="D1600" s="3" t="s">
        <v>2716</v>
      </c>
      <c r="E1600" s="3" t="s">
        <v>2717</v>
      </c>
      <c r="F1600" s="3" t="s">
        <v>17</v>
      </c>
      <c r="G1600" s="3" t="s">
        <v>18</v>
      </c>
      <c r="H1600" s="1">
        <v>5.433011004E9</v>
      </c>
      <c r="I1600" s="1">
        <v>3.0</v>
      </c>
      <c r="J1600" s="1" t="s">
        <v>19</v>
      </c>
      <c r="K1600" s="2" t="s">
        <v>20</v>
      </c>
      <c r="L1600" s="4">
        <v>2019.0</v>
      </c>
      <c r="M1600" s="5">
        <v>125.86</v>
      </c>
      <c r="N1600" s="6" t="str">
        <f t="shared" si="1"/>
        <v>5433011004</v>
      </c>
      <c r="O1600" s="8">
        <v>8.544429009E9</v>
      </c>
      <c r="P1600" s="8" t="str">
        <f t="shared" si="2"/>
        <v>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v>
      </c>
    </row>
    <row r="1601" ht="15.75" customHeight="1">
      <c r="A1601" s="1">
        <v>5.433011004E9</v>
      </c>
      <c r="B1601" s="2">
        <v>8.544429009E9</v>
      </c>
      <c r="C1601" s="3" t="s">
        <v>2718</v>
      </c>
      <c r="D1601" s="3" t="s">
        <v>2716</v>
      </c>
      <c r="E1601" s="3" t="s">
        <v>2719</v>
      </c>
      <c r="F1601" s="3" t="s">
        <v>17</v>
      </c>
      <c r="G1601" s="3" t="s">
        <v>18</v>
      </c>
      <c r="H1601" s="1">
        <v>5.433011004E9</v>
      </c>
      <c r="I1601" s="1">
        <v>1.0</v>
      </c>
      <c r="J1601" s="1" t="s">
        <v>19</v>
      </c>
      <c r="K1601" s="2" t="s">
        <v>20</v>
      </c>
      <c r="L1601" s="4">
        <v>2019.0</v>
      </c>
      <c r="M1601" s="5">
        <v>125.23</v>
      </c>
      <c r="N1601" s="6" t="str">
        <f t="shared" si="1"/>
        <v>5433011004</v>
      </c>
      <c r="O1601" s="8">
        <v>8.544429009E9</v>
      </c>
      <c r="P1601" s="8" t="str">
        <f t="shared" si="2"/>
        <v>КАБЕЛЬ ЭНКОДЕРА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 ДЛЯ ГИБОЧНОЙ МАШИНЫ FORMULS 14- З/Ч РАНЕЕ СЕРТИФИЦИРОВАННОГО ОБОРУДОВАНИЯ</v>
      </c>
    </row>
    <row r="1602" ht="15.75" customHeight="1">
      <c r="A1602" s="1">
        <v>5.433012014E9</v>
      </c>
      <c r="B1602" s="2">
        <v>8.544499509E9</v>
      </c>
      <c r="C1602" s="3"/>
      <c r="D1602" s="3"/>
      <c r="E1602" s="3" t="s">
        <v>2720</v>
      </c>
      <c r="F1602" s="3" t="s">
        <v>2721</v>
      </c>
      <c r="G1602" s="3" t="s">
        <v>2721</v>
      </c>
      <c r="H1602" s="1">
        <v>5.433012014E9</v>
      </c>
      <c r="I1602" s="1">
        <v>26.0</v>
      </c>
      <c r="J1602" s="1" t="s">
        <v>35</v>
      </c>
      <c r="K1602" s="2" t="s">
        <v>20</v>
      </c>
      <c r="L1602" s="4">
        <v>2022.0</v>
      </c>
      <c r="M1602" s="5">
        <v>4.4312</v>
      </c>
      <c r="N1602" s="6" t="str">
        <f t="shared" si="1"/>
        <v>5433012014</v>
      </c>
      <c r="O1602" s="8" t="s">
        <v>2722</v>
      </c>
      <c r="P1602" s="8" t="str">
        <f t="shared" si="2"/>
        <v>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3" ht="15.75" customHeight="1">
      <c r="A1603" s="1">
        <v>5.433012037E9</v>
      </c>
      <c r="B1603" s="2">
        <v>8.544499509E9</v>
      </c>
      <c r="C1603" s="3"/>
      <c r="D1603" s="3"/>
      <c r="E1603" s="3" t="s">
        <v>2723</v>
      </c>
      <c r="F1603" s="3" t="s">
        <v>2721</v>
      </c>
      <c r="G1603" s="3" t="s">
        <v>2721</v>
      </c>
      <c r="H1603" s="1">
        <v>5.433012037E9</v>
      </c>
      <c r="I1603" s="1">
        <v>26.0</v>
      </c>
      <c r="J1603" s="1" t="s">
        <v>35</v>
      </c>
      <c r="K1603" s="2" t="s">
        <v>20</v>
      </c>
      <c r="L1603" s="4">
        <v>2022.0</v>
      </c>
      <c r="M1603" s="5">
        <v>13.93</v>
      </c>
      <c r="N1603" s="6" t="str">
        <f t="shared" si="1"/>
        <v>5433012037</v>
      </c>
      <c r="O1603" s="8">
        <v>8.544499509E9</v>
      </c>
      <c r="P1603" s="8" t="str">
        <f t="shared" si="2"/>
        <v>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4" ht="15.75" customHeight="1">
      <c r="A1604" s="1">
        <v>5.433012046E9</v>
      </c>
      <c r="B1604" s="2">
        <v>8.544429009E9</v>
      </c>
      <c r="C1604" s="3" t="s">
        <v>2724</v>
      </c>
      <c r="D1604" s="3" t="s">
        <v>2725</v>
      </c>
      <c r="E1604" s="3" t="s">
        <v>2726</v>
      </c>
      <c r="F1604" s="3" t="s">
        <v>2721</v>
      </c>
      <c r="G1604" s="3" t="s">
        <v>2721</v>
      </c>
      <c r="H1604" s="1">
        <v>5.433012046E9</v>
      </c>
      <c r="I1604" s="1">
        <v>21.0</v>
      </c>
      <c r="J1604" s="1" t="s">
        <v>30</v>
      </c>
      <c r="K1604" s="2" t="s">
        <v>20</v>
      </c>
      <c r="L1604" s="4">
        <v>2018.0</v>
      </c>
      <c r="M1604" s="5">
        <v>8.8262</v>
      </c>
      <c r="N1604" s="6" t="str">
        <f t="shared" si="1"/>
        <v>5433012046</v>
      </c>
      <c r="O1604" s="8">
        <v>8.544429009E9</v>
      </c>
      <c r="P1604" s="8" t="str">
        <f t="shared" si="2"/>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5" ht="15.75" customHeight="1">
      <c r="A1605" s="1">
        <v>5.433012046E9</v>
      </c>
      <c r="B1605" s="2">
        <v>8.544429009E9</v>
      </c>
      <c r="C1605" s="3" t="s">
        <v>2724</v>
      </c>
      <c r="D1605" s="3" t="s">
        <v>2725</v>
      </c>
      <c r="E1605" s="3" t="s">
        <v>2727</v>
      </c>
      <c r="F1605" s="3" t="s">
        <v>2721</v>
      </c>
      <c r="G1605" s="3" t="s">
        <v>2721</v>
      </c>
      <c r="H1605" s="1">
        <v>5.433012046E9</v>
      </c>
      <c r="I1605" s="1">
        <v>25.0</v>
      </c>
      <c r="J1605" s="1" t="s">
        <v>30</v>
      </c>
      <c r="K1605" s="2"/>
      <c r="L1605" s="4">
        <v>2019.0</v>
      </c>
      <c r="M1605" s="5">
        <v>5.7084</v>
      </c>
      <c r="N1605" s="6" t="str">
        <f t="shared" si="1"/>
        <v>5433012046</v>
      </c>
      <c r="O1605" s="8">
        <v>8.544429009E9</v>
      </c>
      <c r="P1605" s="8" t="str">
        <f t="shared" si="2"/>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6" ht="15.75" customHeight="1">
      <c r="A1606" s="1">
        <v>5.433012047E9</v>
      </c>
      <c r="B1606" s="2">
        <v>8.544429009E9</v>
      </c>
      <c r="C1606" s="3" t="s">
        <v>2728</v>
      </c>
      <c r="D1606" s="3" t="s">
        <v>2729</v>
      </c>
      <c r="E1606" s="3" t="s">
        <v>2730</v>
      </c>
      <c r="F1606" s="3" t="s">
        <v>2721</v>
      </c>
      <c r="G1606" s="3" t="s">
        <v>2721</v>
      </c>
      <c r="H1606" s="1">
        <v>5.433012047E9</v>
      </c>
      <c r="I1606" s="1">
        <v>21.0</v>
      </c>
      <c r="J1606" s="1" t="s">
        <v>30</v>
      </c>
      <c r="K1606" s="2" t="s">
        <v>20</v>
      </c>
      <c r="L1606" s="4">
        <v>2018.0</v>
      </c>
      <c r="M1606" s="5">
        <v>4.7024</v>
      </c>
      <c r="N1606" s="6" t="str">
        <f t="shared" si="1"/>
        <v>5433012047</v>
      </c>
      <c r="O1606" s="8">
        <v>8.544429009E9</v>
      </c>
      <c r="P1606" s="8" t="str">
        <f t="shared" si="2"/>
        <v>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7" ht="15.75" customHeight="1">
      <c r="A1607" s="1">
        <v>5.433012047E9</v>
      </c>
      <c r="B1607" s="2">
        <v>8.544429009E9</v>
      </c>
      <c r="C1607" s="3"/>
      <c r="D1607" s="3"/>
      <c r="E1607" s="3" t="s">
        <v>2731</v>
      </c>
      <c r="F1607" s="3" t="s">
        <v>2721</v>
      </c>
      <c r="G1607" s="3" t="s">
        <v>2721</v>
      </c>
      <c r="H1607" s="1">
        <v>5.433012047E9</v>
      </c>
      <c r="I1607" s="1">
        <v>26.0</v>
      </c>
      <c r="J1607" s="1" t="s">
        <v>35</v>
      </c>
      <c r="K1607" s="2" t="s">
        <v>20</v>
      </c>
      <c r="L1607" s="4">
        <v>2022.0</v>
      </c>
      <c r="M1607" s="5">
        <v>5.88</v>
      </c>
      <c r="N1607" s="6" t="str">
        <f t="shared" si="1"/>
        <v>5433012047</v>
      </c>
      <c r="O1607" s="8">
        <v>8.544429009E9</v>
      </c>
      <c r="P1607" s="8" t="str">
        <f t="shared" si="2"/>
        <v>КАБЕЛЬ ЭКРАНИРОВАННЫЙ O.R.PMXX 4G2.5ST ART.15065, СИЛОВОЙ, 4Х-ЖИЛЬНЫЙ, ДЛЯ ПЕРЕДАЧИ ЭЛЕКТРОЭНЕРГИИ ВНУТРИ ОБОРУДОВАНИЯ, МАТЕРИАЛ ПРОВОДНИКОВ: МЕДЬ, МАТЕРИАЛ ИЗОЛЯЦИИ: ПОЛИУРИТАН,МАТЕРИАЛ ИЗОЛЯЦИИ КАЖДОГО ПРОВОДНИКА: ПОЛИОЛЕФИН, СЕЧЕНИЕ ЖИЛЫ 2,5 ММ2 (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8" ht="15.75" customHeight="1">
      <c r="A1608" s="12">
        <v>5.433012048E9</v>
      </c>
      <c r="B1608" s="2">
        <v>8.544499108E9</v>
      </c>
      <c r="C1608" s="3" t="s">
        <v>2732</v>
      </c>
      <c r="D1608" s="3" t="s">
        <v>2733</v>
      </c>
      <c r="E1608" s="3" t="s">
        <v>2734</v>
      </c>
      <c r="F1608" s="3" t="s">
        <v>2721</v>
      </c>
      <c r="G1608" s="3" t="s">
        <v>2721</v>
      </c>
      <c r="H1608" s="12">
        <v>5.433012048E9</v>
      </c>
      <c r="I1608" s="1">
        <v>25.0</v>
      </c>
      <c r="J1608" s="1" t="s">
        <v>30</v>
      </c>
      <c r="K1608" s="2" t="s">
        <v>20</v>
      </c>
      <c r="L1608" s="4">
        <v>2019.0</v>
      </c>
      <c r="M1608" s="5">
        <v>22.35</v>
      </c>
      <c r="N1608" s="6" t="str">
        <f t="shared" si="1"/>
        <v>5433012048</v>
      </c>
      <c r="O1608" s="8">
        <v>8.544499108E9</v>
      </c>
      <c r="P1608" s="8" t="str">
        <f t="shared" si="2"/>
        <v>КАБЕЛЬ ЭКРАНИРОВАННЫЙ O.R. PMXX 3G1 ART.15096 (TECO), СИЛОВОЙ, 3Х-ЖИЛЬНЫЙ,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6,6ММ, СЕЧЕНИЕ ЖИЛЫ 1ММ2 (ДИАМЕТР: 1,13 ММ) РАБОЧЕЕ НАПРЯЖЕНИЕ: 1000 В, УКЛАДЫВАЕТСЯ В КАБЕЛЕУКЛАДЧИК ДЛЯ МАШИНЫ ГИБОЧНОЙ С АВТОМАТИЧЕСКИМ УПРАВЛЕНИЕМ ЭЛЕКТРОФИЦИРОВАННОЙ, МОДЕЛЬ SMARTMESH. ЗАПЧАСТЬ К РАНЕЕ ВВЕЗЕННОМУ ОБОРУДОВАНИЮ.</v>
      </c>
    </row>
    <row r="1609" ht="15.75" customHeight="1">
      <c r="A1609" s="1">
        <v>5.433012049E9</v>
      </c>
      <c r="B1609" s="2">
        <v>8.544429009E9</v>
      </c>
      <c r="C1609" s="3" t="s">
        <v>2735</v>
      </c>
      <c r="D1609" s="3" t="s">
        <v>2736</v>
      </c>
      <c r="E1609" s="3" t="s">
        <v>2737</v>
      </c>
      <c r="F1609" s="3" t="s">
        <v>2721</v>
      </c>
      <c r="G1609" s="3" t="s">
        <v>2721</v>
      </c>
      <c r="H1609" s="1">
        <v>5.433012049E9</v>
      </c>
      <c r="I1609" s="1">
        <v>19.5</v>
      </c>
      <c r="J1609" s="1" t="s">
        <v>30</v>
      </c>
      <c r="K1609" s="2" t="s">
        <v>20</v>
      </c>
      <c r="L1609" s="4">
        <v>2018.0</v>
      </c>
      <c r="M1609" s="5">
        <v>10.56</v>
      </c>
      <c r="N1609" s="6" t="str">
        <f t="shared" si="1"/>
        <v>5433012049</v>
      </c>
      <c r="O1609" s="8">
        <v>8.544429009E9</v>
      </c>
      <c r="P1609" s="8" t="str">
        <f t="shared" si="2"/>
        <v>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0" ht="15.75" customHeight="1">
      <c r="A1610" s="1">
        <v>5.433012068E9</v>
      </c>
      <c r="B1610" s="2">
        <v>8.544499101E9</v>
      </c>
      <c r="C1610" s="3" t="s">
        <v>2738</v>
      </c>
      <c r="D1610" s="3" t="s">
        <v>2739</v>
      </c>
      <c r="E1610" s="3" t="s">
        <v>2740</v>
      </c>
      <c r="F1610" s="3" t="s">
        <v>2741</v>
      </c>
      <c r="G1610" s="3" t="s">
        <v>2742</v>
      </c>
      <c r="H1610" s="1">
        <v>5.433012068E9</v>
      </c>
      <c r="I1610" s="1">
        <v>72.0</v>
      </c>
      <c r="J1610" s="1" t="s">
        <v>30</v>
      </c>
      <c r="K1610" s="2" t="s">
        <v>20</v>
      </c>
      <c r="L1610" s="4">
        <v>2018.0</v>
      </c>
      <c r="M1610" s="5">
        <v>2.3342</v>
      </c>
      <c r="N1610" s="6" t="str">
        <f t="shared" si="1"/>
        <v>5433012068</v>
      </c>
      <c r="O1610" s="8">
        <v>8.544499101E9</v>
      </c>
      <c r="P1610" s="8" t="str">
        <f t="shared" si="2"/>
        <v>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v>
      </c>
    </row>
    <row r="1611" ht="15.75" customHeight="1">
      <c r="A1611" s="1">
        <v>5.433013022E9</v>
      </c>
      <c r="B1611" s="2">
        <v>8.544499509E9</v>
      </c>
      <c r="C1611" s="3"/>
      <c r="D1611" s="3"/>
      <c r="E1611" s="3" t="s">
        <v>2743</v>
      </c>
      <c r="F1611" s="3" t="s">
        <v>2721</v>
      </c>
      <c r="G1611" s="3" t="s">
        <v>2721</v>
      </c>
      <c r="H1611" s="1">
        <v>5.433013022E9</v>
      </c>
      <c r="I1611" s="1">
        <v>52.0</v>
      </c>
      <c r="J1611" s="1" t="s">
        <v>35</v>
      </c>
      <c r="K1611" s="2" t="s">
        <v>20</v>
      </c>
      <c r="L1611" s="4">
        <v>2022.0</v>
      </c>
      <c r="M1611" s="5">
        <v>1.281</v>
      </c>
      <c r="N1611" s="6" t="str">
        <f t="shared" si="1"/>
        <v>5433013022</v>
      </c>
      <c r="O1611" s="8">
        <v>8.544499509E9</v>
      </c>
      <c r="P1611" s="8" t="str">
        <f t="shared" si="2"/>
        <v>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2" ht="15.75" customHeight="1">
      <c r="A1612" s="1">
        <v>5.433013116E9</v>
      </c>
      <c r="B1612" s="2">
        <v>8.544499509E9</v>
      </c>
      <c r="C1612" s="3"/>
      <c r="D1612" s="3"/>
      <c r="E1612" s="3" t="s">
        <v>2744</v>
      </c>
      <c r="F1612" s="3" t="s">
        <v>2721</v>
      </c>
      <c r="G1612" s="3" t="s">
        <v>2721</v>
      </c>
      <c r="H1612" s="1">
        <v>5.433013116E9</v>
      </c>
      <c r="I1612" s="1">
        <v>52.0</v>
      </c>
      <c r="J1612" s="1" t="s">
        <v>35</v>
      </c>
      <c r="K1612" s="2" t="s">
        <v>20</v>
      </c>
      <c r="L1612" s="4">
        <v>2022.0</v>
      </c>
      <c r="M1612" s="5">
        <v>6.8881</v>
      </c>
      <c r="N1612" s="6" t="str">
        <f t="shared" si="1"/>
        <v>5433013116</v>
      </c>
      <c r="O1612" s="8">
        <v>8.544499509E9</v>
      </c>
      <c r="P1612" s="8" t="str">
        <f t="shared" si="2"/>
        <v>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3" ht="15.75" customHeight="1">
      <c r="A1613" s="1">
        <v>5.433013117E9</v>
      </c>
      <c r="B1613" s="2">
        <v>8.544429009E9</v>
      </c>
      <c r="C1613" s="3" t="s">
        <v>2745</v>
      </c>
      <c r="D1613" s="3" t="s">
        <v>2746</v>
      </c>
      <c r="E1613" s="3" t="s">
        <v>2747</v>
      </c>
      <c r="F1613" s="3" t="s">
        <v>2721</v>
      </c>
      <c r="G1613" s="3" t="s">
        <v>2721</v>
      </c>
      <c r="H1613" s="1">
        <v>5.433013117E9</v>
      </c>
      <c r="I1613" s="1">
        <v>21.0</v>
      </c>
      <c r="J1613" s="1" t="s">
        <v>30</v>
      </c>
      <c r="K1613" s="2" t="s">
        <v>20</v>
      </c>
      <c r="L1613" s="4">
        <v>2018.0</v>
      </c>
      <c r="M1613" s="5">
        <v>2.4752</v>
      </c>
      <c r="N1613" s="6" t="str">
        <f t="shared" si="1"/>
        <v>5433013117</v>
      </c>
      <c r="O1613" s="8">
        <v>8.544429009E9</v>
      </c>
      <c r="P1613" s="8" t="str">
        <f t="shared" si="2"/>
        <v>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4" ht="15.75" customHeight="1">
      <c r="A1614" s="1">
        <v>5.433013117E9</v>
      </c>
      <c r="B1614" s="2">
        <v>8.544429009E9</v>
      </c>
      <c r="C1614" s="3"/>
      <c r="D1614" s="3"/>
      <c r="E1614" s="3" t="s">
        <v>2748</v>
      </c>
      <c r="F1614" s="3" t="s">
        <v>2721</v>
      </c>
      <c r="G1614" s="3" t="s">
        <v>2721</v>
      </c>
      <c r="H1614" s="1">
        <v>5.433013117E9</v>
      </c>
      <c r="I1614" s="1">
        <v>52.0</v>
      </c>
      <c r="J1614" s="1" t="s">
        <v>35</v>
      </c>
      <c r="K1614" s="2" t="s">
        <v>20</v>
      </c>
      <c r="L1614" s="4">
        <v>2022.0</v>
      </c>
      <c r="M1614" s="5">
        <v>3.248</v>
      </c>
      <c r="N1614" s="6" t="str">
        <f t="shared" si="1"/>
        <v>5433013117</v>
      </c>
      <c r="O1614" s="8">
        <v>8.544429009E9</v>
      </c>
      <c r="P1614" s="8" t="str">
        <f t="shared" si="2"/>
        <v>КАБЕЛЬ O.R.PMXX 4G1.5 D8.4 ART.27063,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5" ht="15.75" customHeight="1">
      <c r="A1615" s="1">
        <v>5.433020089E9</v>
      </c>
      <c r="B1615" s="2">
        <v>8.544429009E9</v>
      </c>
      <c r="C1615" s="3" t="s">
        <v>2749</v>
      </c>
      <c r="D1615" s="3" t="s">
        <v>2750</v>
      </c>
      <c r="E1615" s="3" t="s">
        <v>2751</v>
      </c>
      <c r="F1615" s="3" t="s">
        <v>2721</v>
      </c>
      <c r="G1615" s="3" t="s">
        <v>2721</v>
      </c>
      <c r="H1615" s="1">
        <v>5.433020089E9</v>
      </c>
      <c r="I1615" s="1">
        <v>20.0</v>
      </c>
      <c r="J1615" s="1" t="s">
        <v>30</v>
      </c>
      <c r="K1615" s="2" t="s">
        <v>20</v>
      </c>
      <c r="L1615" s="4">
        <v>2018.0</v>
      </c>
      <c r="M1615" s="5">
        <v>2.952</v>
      </c>
      <c r="N1615" s="6" t="str">
        <f t="shared" si="1"/>
        <v>5433020089</v>
      </c>
      <c r="O1615" s="8">
        <v>8.544429009E9</v>
      </c>
      <c r="P1615" s="8" t="str">
        <f t="shared" si="2"/>
        <v>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6" ht="15.75" customHeight="1">
      <c r="A1616" s="1">
        <v>5.433020089E9</v>
      </c>
      <c r="B1616" s="2">
        <v>8.544429009E9</v>
      </c>
      <c r="C1616" s="3"/>
      <c r="D1616" s="3"/>
      <c r="E1616" s="3" t="s">
        <v>2752</v>
      </c>
      <c r="F1616" s="3" t="s">
        <v>2721</v>
      </c>
      <c r="G1616" s="3" t="s">
        <v>2721</v>
      </c>
      <c r="H1616" s="1">
        <v>5.433020089E9</v>
      </c>
      <c r="I1616" s="1">
        <v>26.0</v>
      </c>
      <c r="J1616" s="1" t="s">
        <v>35</v>
      </c>
      <c r="K1616" s="2" t="s">
        <v>20</v>
      </c>
      <c r="L1616" s="4">
        <v>2022.0</v>
      </c>
      <c r="M1616" s="5">
        <v>4.3262</v>
      </c>
      <c r="N1616" s="6" t="str">
        <f t="shared" si="1"/>
        <v>5433020089</v>
      </c>
      <c r="O1616" s="8">
        <v>8.544429009E9</v>
      </c>
      <c r="P1616" s="8" t="str">
        <f t="shared" si="2"/>
        <v>КАБЕЛЬ УНИПОЛЯРНЫЙ ART.22985 PMXX GIALLO/VERDE,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4,51ММ),РАБОЧЕЕ НАПРЯЖЕНИЕ: 1000В,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7" ht="15.75" customHeight="1">
      <c r="A1617" s="1">
        <v>5.433090057E9</v>
      </c>
      <c r="B1617" s="2">
        <v>8.544429007E9</v>
      </c>
      <c r="C1617" s="3" t="s">
        <v>2753</v>
      </c>
      <c r="D1617" s="3" t="s">
        <v>2754</v>
      </c>
      <c r="E1617" s="3" t="s">
        <v>2755</v>
      </c>
      <c r="F1617" s="3" t="s">
        <v>2405</v>
      </c>
      <c r="G1617" s="3" t="s">
        <v>2405</v>
      </c>
      <c r="H1617" s="1">
        <v>5.433090057E9</v>
      </c>
      <c r="I1617" s="1">
        <v>3.0</v>
      </c>
      <c r="J1617" s="1" t="s">
        <v>19</v>
      </c>
      <c r="K1617" s="2" t="s">
        <v>2406</v>
      </c>
      <c r="L1617" s="4">
        <v>2018.0</v>
      </c>
      <c r="M1617" s="5">
        <v>9.1433</v>
      </c>
      <c r="N1617" s="6" t="str">
        <f t="shared" si="1"/>
        <v>5433090057</v>
      </c>
      <c r="O1617" s="8" t="s">
        <v>2756</v>
      </c>
      <c r="P1617"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18" ht="15.75" customHeight="1">
      <c r="A1618" s="1">
        <v>5.433090057E9</v>
      </c>
      <c r="B1618" s="2">
        <v>8.544429007E9</v>
      </c>
      <c r="C1618" s="3" t="s">
        <v>2753</v>
      </c>
      <c r="D1618" s="3" t="s">
        <v>2754</v>
      </c>
      <c r="E1618" s="3" t="s">
        <v>2757</v>
      </c>
      <c r="F1618" s="3" t="s">
        <v>933</v>
      </c>
      <c r="G1618" s="3" t="s">
        <v>933</v>
      </c>
      <c r="H1618" s="1">
        <v>5.433090057E9</v>
      </c>
      <c r="I1618" s="1">
        <v>6.0</v>
      </c>
      <c r="J1618" s="1" t="s">
        <v>19</v>
      </c>
      <c r="K1618" s="2"/>
      <c r="L1618" s="4">
        <v>2018.0</v>
      </c>
      <c r="M1618" s="5">
        <v>8.9767</v>
      </c>
      <c r="N1618" s="6" t="str">
        <f t="shared" si="1"/>
        <v>5433090057</v>
      </c>
      <c r="O1618" s="8" t="s">
        <v>2756</v>
      </c>
      <c r="P1618" s="8" t="str">
        <f t="shared" si="2"/>
        <v>КАБЕЛЬ СОЕДИНИТЕЛЬНЫЙ 3-Х ЖИЛЬНЫЙ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19" ht="15.75" customHeight="1">
      <c r="A1619" s="1">
        <v>5.433090057E9</v>
      </c>
      <c r="B1619" s="2">
        <v>8.544429007E9</v>
      </c>
      <c r="C1619" s="3" t="s">
        <v>2753</v>
      </c>
      <c r="D1619" s="3" t="s">
        <v>2754</v>
      </c>
      <c r="E1619" s="3" t="s">
        <v>2758</v>
      </c>
      <c r="F1619" s="3" t="s">
        <v>17</v>
      </c>
      <c r="G1619" s="3" t="s">
        <v>18</v>
      </c>
      <c r="H1619" s="1">
        <v>5.433090057E9</v>
      </c>
      <c r="I1619" s="1">
        <v>2.0</v>
      </c>
      <c r="J1619" s="1" t="s">
        <v>19</v>
      </c>
      <c r="K1619" s="2" t="s">
        <v>20</v>
      </c>
      <c r="L1619" s="4">
        <v>2016.0</v>
      </c>
      <c r="M1619" s="5">
        <v>6.37</v>
      </c>
      <c r="N1619" s="6" t="str">
        <f t="shared" si="1"/>
        <v>5433090057</v>
      </c>
      <c r="O1619" s="8" t="s">
        <v>2756</v>
      </c>
      <c r="P1619" s="8" t="str">
        <f t="shared" si="2"/>
        <v>КОМПЛЕКТ КАБЕЛЕЙ ПОДКЛЮЧЕНИЯ ДАТЧИКА ПРИБЛИЖЕНИЯ (ДЛЯ
СТАНКОВ ПО ПРОИЗВОДСТВУ ОБЪЕМНЫХ КАРКАСОВ), РАЗЪЕМ М 12.
ОСНАЩЕННЫЙ СОЕДИНИТЕЛЬНЫМИ ПРИСПОСОБЛЕНИЯМИ, НАПРЯЖЕНИЕ
12-24В: 1. В КООМПЛЕКТЕ 3 КАБЕЛЯ ПО 5М ДЛИНОЙ,
ОСНАЩЕННЫЕ СОЕДИНИТЕЛЬНЫМИ ПРИСПОСОБЛЕНИЯМИ</v>
      </c>
    </row>
    <row r="1620" ht="15.75" customHeight="1">
      <c r="A1620" s="1">
        <v>5.433090057E9</v>
      </c>
      <c r="B1620" s="2">
        <v>8.544429007E9</v>
      </c>
      <c r="C1620" s="3" t="s">
        <v>2753</v>
      </c>
      <c r="D1620" s="3" t="s">
        <v>2754</v>
      </c>
      <c r="E1620" s="3" t="s">
        <v>2759</v>
      </c>
      <c r="F1620" s="3" t="s">
        <v>2760</v>
      </c>
      <c r="G1620" s="3" t="s">
        <v>2405</v>
      </c>
      <c r="H1620" s="1">
        <v>5.433090057E9</v>
      </c>
      <c r="I1620" s="1">
        <v>1.0</v>
      </c>
      <c r="J1620" s="1" t="s">
        <v>19</v>
      </c>
      <c r="K1620" s="2" t="s">
        <v>2413</v>
      </c>
      <c r="L1620" s="4">
        <v>2020.0</v>
      </c>
      <c r="M1620" s="5">
        <v>16.38</v>
      </c>
      <c r="N1620" s="6" t="str">
        <f t="shared" si="1"/>
        <v>5433090057</v>
      </c>
      <c r="O1620" s="8" t="s">
        <v>2756</v>
      </c>
      <c r="P1620"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v>
      </c>
    </row>
    <row r="1621" ht="15.75" customHeight="1">
      <c r="A1621" s="1">
        <v>5.433090057E9</v>
      </c>
      <c r="B1621" s="2">
        <v>8.536E9</v>
      </c>
      <c r="C1621" s="3" t="s">
        <v>2753</v>
      </c>
      <c r="D1621" s="3" t="s">
        <v>2754</v>
      </c>
      <c r="E1621" s="3" t="s">
        <v>2755</v>
      </c>
      <c r="F1621" s="3"/>
      <c r="G1621" s="3"/>
      <c r="H1621" s="1">
        <v>5.433090057E9</v>
      </c>
      <c r="I1621" s="1">
        <v>2.0</v>
      </c>
      <c r="J1621" s="1" t="s">
        <v>19</v>
      </c>
      <c r="K1621" s="2"/>
      <c r="L1621" s="4">
        <v>2018.0</v>
      </c>
      <c r="M1621" s="5">
        <v>9.18</v>
      </c>
      <c r="N1621" s="6" t="str">
        <f t="shared" si="1"/>
        <v>5433090057</v>
      </c>
      <c r="O1621" s="8" t="s">
        <v>2756</v>
      </c>
      <c r="P1621"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22" ht="15.75" customHeight="1">
      <c r="A1622" s="1">
        <v>5.433090057E9</v>
      </c>
      <c r="B1622" s="2">
        <v>8.544429007E9</v>
      </c>
      <c r="C1622" s="3" t="s">
        <v>2753</v>
      </c>
      <c r="D1622" s="3" t="s">
        <v>2754</v>
      </c>
      <c r="E1622" s="3" t="s">
        <v>2759</v>
      </c>
      <c r="F1622" s="3" t="s">
        <v>2405</v>
      </c>
      <c r="G1622" s="3" t="s">
        <v>2405</v>
      </c>
      <c r="H1622" s="1">
        <v>5.433090057E9</v>
      </c>
      <c r="I1622" s="1">
        <v>10.0</v>
      </c>
      <c r="J1622" s="1" t="s">
        <v>35</v>
      </c>
      <c r="K1622" s="2" t="s">
        <v>2413</v>
      </c>
      <c r="L1622" s="4">
        <v>2021.0</v>
      </c>
      <c r="M1622" s="5">
        <v>16.38</v>
      </c>
      <c r="N1622" s="6" t="str">
        <f t="shared" si="1"/>
        <v>5433090057</v>
      </c>
      <c r="O1622" s="8" t="s">
        <v>2756</v>
      </c>
      <c r="P1622"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v>
      </c>
    </row>
    <row r="1623" ht="15.75" customHeight="1">
      <c r="A1623" s="1">
        <v>5.433090062E9</v>
      </c>
      <c r="B1623" s="2">
        <v>8.544429007E9</v>
      </c>
      <c r="C1623" s="3" t="s">
        <v>2761</v>
      </c>
      <c r="D1623" s="3" t="s">
        <v>2762</v>
      </c>
      <c r="E1623" s="3" t="s">
        <v>2763</v>
      </c>
      <c r="F1623" s="3" t="s">
        <v>2410</v>
      </c>
      <c r="G1623" s="3" t="s">
        <v>2405</v>
      </c>
      <c r="H1623" s="1">
        <v>5.433090062E9</v>
      </c>
      <c r="I1623" s="1">
        <v>12.0</v>
      </c>
      <c r="J1623" s="1" t="s">
        <v>19</v>
      </c>
      <c r="K1623" s="2" t="s">
        <v>2406</v>
      </c>
      <c r="L1623" s="4">
        <v>2018.0</v>
      </c>
      <c r="M1623" s="5">
        <v>7.9383</v>
      </c>
      <c r="N1623" s="6" t="str">
        <f t="shared" si="1"/>
        <v>5433090062</v>
      </c>
      <c r="O1623" s="8">
        <v>8.544429007E9</v>
      </c>
      <c r="P1623" s="8" t="str">
        <f t="shared" si="2"/>
        <v>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v>
      </c>
    </row>
    <row r="1624" ht="15.75" customHeight="1">
      <c r="A1624" s="1">
        <v>5.433090094E9</v>
      </c>
      <c r="B1624" s="2">
        <v>8.544429009E9</v>
      </c>
      <c r="C1624" s="3" t="s">
        <v>2764</v>
      </c>
      <c r="D1624" s="3" t="s">
        <v>2765</v>
      </c>
      <c r="E1624" s="3" t="s">
        <v>2766</v>
      </c>
      <c r="F1624" s="3" t="s">
        <v>2721</v>
      </c>
      <c r="G1624" s="3" t="s">
        <v>2721</v>
      </c>
      <c r="H1624" s="1">
        <v>5.433090094E9</v>
      </c>
      <c r="I1624" s="1">
        <v>3.0</v>
      </c>
      <c r="J1624" s="1" t="s">
        <v>19</v>
      </c>
      <c r="K1624" s="2" t="s">
        <v>20</v>
      </c>
      <c r="L1624" s="4">
        <v>2018.0</v>
      </c>
      <c r="M1624" s="5">
        <v>233.49</v>
      </c>
      <c r="N1624" s="6" t="str">
        <f t="shared" si="1"/>
        <v>5433090094</v>
      </c>
      <c r="O1624" s="8">
        <v>8.544429009E9</v>
      </c>
      <c r="P1624" s="8" t="str">
        <f t="shared" si="2"/>
        <v>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25" ht="15.75" customHeight="1">
      <c r="A1625" s="1">
        <v>5.433090103E9</v>
      </c>
      <c r="B1625" s="2">
        <v>8.544429009E9</v>
      </c>
      <c r="C1625" s="3" t="s">
        <v>2767</v>
      </c>
      <c r="D1625" s="3" t="s">
        <v>2768</v>
      </c>
      <c r="E1625" s="3" t="s">
        <v>2769</v>
      </c>
      <c r="F1625" s="3" t="s">
        <v>17</v>
      </c>
      <c r="G1625" s="3" t="s">
        <v>18</v>
      </c>
      <c r="H1625" s="1">
        <v>5.433090103E9</v>
      </c>
      <c r="I1625" s="1">
        <v>1.0</v>
      </c>
      <c r="J1625" s="1" t="s">
        <v>19</v>
      </c>
      <c r="K1625" s="2" t="s">
        <v>20</v>
      </c>
      <c r="L1625" s="4">
        <v>2019.0</v>
      </c>
      <c r="M1625" s="5">
        <v>117.18</v>
      </c>
      <c r="N1625" s="6" t="str">
        <f t="shared" si="1"/>
        <v>5433090103</v>
      </c>
      <c r="O1625" s="8">
        <v>8.544429009E9</v>
      </c>
      <c r="P1625" s="8" t="str">
        <f t="shared" si="2"/>
        <v>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v>
      </c>
    </row>
    <row r="1626" ht="15.75" customHeight="1">
      <c r="A1626" s="1">
        <v>5.433090104E9</v>
      </c>
      <c r="B1626" s="2">
        <v>8.544429009E9</v>
      </c>
      <c r="C1626" s="3" t="s">
        <v>2770</v>
      </c>
      <c r="D1626" s="3" t="s">
        <v>2771</v>
      </c>
      <c r="E1626" s="3" t="s">
        <v>2772</v>
      </c>
      <c r="F1626" s="3" t="s">
        <v>17</v>
      </c>
      <c r="G1626" s="3" t="s">
        <v>18</v>
      </c>
      <c r="H1626" s="1">
        <v>5.433090104E9</v>
      </c>
      <c r="I1626" s="1">
        <v>25.0</v>
      </c>
      <c r="J1626" s="1" t="s">
        <v>19</v>
      </c>
      <c r="K1626" s="2" t="s">
        <v>20</v>
      </c>
      <c r="L1626" s="4">
        <v>2016.0</v>
      </c>
      <c r="M1626" s="5">
        <v>6.48</v>
      </c>
      <c r="N1626" s="6" t="str">
        <f t="shared" si="1"/>
        <v>5433090104</v>
      </c>
      <c r="O1626" s="8">
        <v>8.544429009E9</v>
      </c>
      <c r="P1626" s="8" t="str">
        <f t="shared" si="2"/>
        <v>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v>
      </c>
    </row>
    <row r="1627" ht="15.75" customHeight="1">
      <c r="A1627" s="1">
        <v>5.433090217E9</v>
      </c>
      <c r="B1627" s="2">
        <v>8.544429009E9</v>
      </c>
      <c r="C1627" s="3"/>
      <c r="D1627" s="3"/>
      <c r="E1627" s="3" t="s">
        <v>2773</v>
      </c>
      <c r="F1627" s="3" t="s">
        <v>2774</v>
      </c>
      <c r="G1627" s="3" t="s">
        <v>2775</v>
      </c>
      <c r="H1627" s="1">
        <v>5.433090217E9</v>
      </c>
      <c r="I1627" s="1">
        <v>1.0</v>
      </c>
      <c r="J1627" s="1" t="s">
        <v>35</v>
      </c>
      <c r="K1627" s="2" t="s">
        <v>20</v>
      </c>
      <c r="L1627" s="4">
        <v>2022.0</v>
      </c>
      <c r="M1627" s="5">
        <v>261.0</v>
      </c>
      <c r="N1627" s="6" t="str">
        <f t="shared" si="1"/>
        <v>5433090217</v>
      </c>
      <c r="O1627" s="8">
        <v>8.544429009E9</v>
      </c>
      <c r="P1627" s="8" t="str">
        <f t="shared" si="2"/>
        <v>КАБЕЛЬ РЕЗОЛЬВЕРА BMAXX5000 13 МЕТРОВ ART.SCH50036108.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v>
      </c>
    </row>
    <row r="1628" ht="15.75" customHeight="1">
      <c r="A1628" s="1">
        <v>5.43309026E9</v>
      </c>
      <c r="B1628" s="2">
        <v>8.544499101E9</v>
      </c>
      <c r="C1628" s="3" t="s">
        <v>2776</v>
      </c>
      <c r="D1628" s="3"/>
      <c r="E1628" s="3" t="s">
        <v>2777</v>
      </c>
      <c r="F1628" s="3" t="s">
        <v>2778</v>
      </c>
      <c r="G1628" s="3" t="s">
        <v>2350</v>
      </c>
      <c r="H1628" s="1">
        <v>5.43309026E9</v>
      </c>
      <c r="I1628" s="1">
        <v>5.0</v>
      </c>
      <c r="J1628" s="1" t="s">
        <v>35</v>
      </c>
      <c r="K1628" s="2" t="s">
        <v>2091</v>
      </c>
      <c r="L1628" s="4">
        <v>2021.0</v>
      </c>
      <c r="M1628" s="5">
        <v>25.27</v>
      </c>
      <c r="N1628" s="6" t="str">
        <f t="shared" si="1"/>
        <v>5433090260</v>
      </c>
      <c r="O1628" s="8">
        <v>8.544499101E9</v>
      </c>
      <c r="P1628" s="8" t="str">
        <f t="shared" si="2"/>
        <v>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v>
      </c>
    </row>
    <row r="1629" ht="15.75" customHeight="1">
      <c r="A1629" s="1">
        <v>5.43309027E9</v>
      </c>
      <c r="B1629" s="2">
        <v>8.544429009E9</v>
      </c>
      <c r="C1629" s="3"/>
      <c r="D1629" s="3"/>
      <c r="E1629" s="3" t="s">
        <v>2779</v>
      </c>
      <c r="F1629" s="3" t="s">
        <v>2774</v>
      </c>
      <c r="G1629" s="3" t="s">
        <v>2775</v>
      </c>
      <c r="H1629" s="1">
        <v>5.43309027E9</v>
      </c>
      <c r="I1629" s="1">
        <v>1.0</v>
      </c>
      <c r="J1629" s="1" t="s">
        <v>35</v>
      </c>
      <c r="K1629" s="2" t="s">
        <v>20</v>
      </c>
      <c r="L1629" s="4">
        <v>2022.0</v>
      </c>
      <c r="M1629" s="5">
        <v>400.2</v>
      </c>
      <c r="N1629" s="6" t="str">
        <f t="shared" si="1"/>
        <v>5433090270</v>
      </c>
      <c r="O1629" s="8">
        <v>8.544429009E9</v>
      </c>
      <c r="P1629" s="8" t="str">
        <f t="shared" si="2"/>
        <v>КАБЕЛЬ РЕЗОЛЬВЕРА BMAXX 5000 25 МЕТРОВ ART.SCH50036114R1.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v>
      </c>
    </row>
    <row r="1630" ht="15.75" customHeight="1">
      <c r="A1630" s="1">
        <v>5.433090275E9</v>
      </c>
      <c r="B1630" s="2">
        <v>8.544429007E9</v>
      </c>
      <c r="C1630" s="3" t="s">
        <v>2780</v>
      </c>
      <c r="D1630" s="3" t="s">
        <v>2781</v>
      </c>
      <c r="E1630" s="3" t="s">
        <v>2782</v>
      </c>
      <c r="F1630" s="3" t="s">
        <v>2783</v>
      </c>
      <c r="G1630" s="3" t="s">
        <v>2642</v>
      </c>
      <c r="H1630" s="1">
        <v>5.433090275E9</v>
      </c>
      <c r="I1630" s="1">
        <v>1.0</v>
      </c>
      <c r="J1630" s="1" t="s">
        <v>19</v>
      </c>
      <c r="K1630" s="2" t="s">
        <v>2645</v>
      </c>
      <c r="L1630" s="4">
        <v>2019.0</v>
      </c>
      <c r="M1630" s="5">
        <v>289.94</v>
      </c>
      <c r="N1630" s="6" t="str">
        <f t="shared" si="1"/>
        <v>5433090275</v>
      </c>
      <c r="O1630" s="8">
        <v>8.544429007E9</v>
      </c>
      <c r="P1630" s="8" t="str">
        <f t="shared" si="2"/>
        <v>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v>
      </c>
    </row>
    <row r="1631" ht="15.75" customHeight="1">
      <c r="A1631" s="1">
        <v>5.433090384E9</v>
      </c>
      <c r="B1631" s="2">
        <v>8.544429007E9</v>
      </c>
      <c r="C1631" s="3"/>
      <c r="D1631" s="3"/>
      <c r="E1631" s="3" t="s">
        <v>2784</v>
      </c>
      <c r="F1631" s="3" t="s">
        <v>17</v>
      </c>
      <c r="G1631" s="3" t="s">
        <v>18</v>
      </c>
      <c r="H1631" s="1">
        <v>5.433090384E9</v>
      </c>
      <c r="I1631" s="1">
        <v>1.0</v>
      </c>
      <c r="J1631" s="1" t="s">
        <v>35</v>
      </c>
      <c r="K1631" s="2" t="s">
        <v>20</v>
      </c>
      <c r="L1631" s="4">
        <v>2021.0</v>
      </c>
      <c r="M1631" s="5">
        <v>172.55</v>
      </c>
      <c r="N1631" s="6" t="str">
        <f t="shared" si="1"/>
        <v>5433090384</v>
      </c>
      <c r="O1631" s="8">
        <v>8.544429007E9</v>
      </c>
      <c r="P1631" s="8" t="str">
        <f t="shared" si="2"/>
        <v>КАБЕЛЬ ЭНКОДЕРА СТАНКА FORMULA 14. ИМЕЕТ 6 ЖИЛ ДИАМЕТРОМ 0,34ММ И КРУГЛЫЙ ПРЯМОЙ РАЗЪЕМ С ГАЙКОЙ М12 ДЛЯ ПОДКЛЮЧЕНИЯ К ЭНКОДЕРУ РОЛИКА ИЗМЕРЕНИЯ ДЛИНЫ. НАПРЯЖЕНИЕ 10-13В ПОСТОЯННОГО ТОКА, ТОК 0,2А.</v>
      </c>
    </row>
    <row r="1632" ht="15.75" customHeight="1">
      <c r="A1632" s="1">
        <v>5.435200011E9</v>
      </c>
      <c r="B1632" s="2">
        <v>3.926909709E9</v>
      </c>
      <c r="C1632" s="3" t="s">
        <v>2785</v>
      </c>
      <c r="D1632" s="3" t="s">
        <v>2786</v>
      </c>
      <c r="E1632" s="3" t="s">
        <v>2787</v>
      </c>
      <c r="F1632" s="3" t="s">
        <v>2788</v>
      </c>
      <c r="G1632" s="3" t="s">
        <v>2789</v>
      </c>
      <c r="H1632" s="1">
        <v>5.435200011E9</v>
      </c>
      <c r="I1632" s="1">
        <v>1.0</v>
      </c>
      <c r="J1632" s="1" t="s">
        <v>30</v>
      </c>
      <c r="K1632" s="2"/>
      <c r="L1632" s="4">
        <v>2018.0</v>
      </c>
      <c r="M1632" s="5">
        <v>84.92</v>
      </c>
      <c r="N1632" s="6" t="str">
        <f t="shared" si="1"/>
        <v>5435200011</v>
      </c>
      <c r="O1632" s="8">
        <v>3.926909709E9</v>
      </c>
      <c r="P1632" s="8" t="str">
        <f t="shared" si="2"/>
        <v>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v>
      </c>
    </row>
    <row r="1633" ht="15.75" customHeight="1">
      <c r="A1633" s="1">
        <v>5.435201016E9</v>
      </c>
      <c r="B1633" s="2">
        <v>3.926909709E9</v>
      </c>
      <c r="C1633" s="3" t="s">
        <v>2790</v>
      </c>
      <c r="D1633" s="3" t="s">
        <v>2791</v>
      </c>
      <c r="E1633" s="3" t="s">
        <v>2792</v>
      </c>
      <c r="F1633" s="3" t="s">
        <v>17</v>
      </c>
      <c r="G1633" s="3" t="s">
        <v>18</v>
      </c>
      <c r="H1633" s="1">
        <v>5.435201016E9</v>
      </c>
      <c r="I1633" s="1">
        <v>6.0</v>
      </c>
      <c r="J1633" s="1" t="s">
        <v>19</v>
      </c>
      <c r="K1633" s="2" t="s">
        <v>20</v>
      </c>
      <c r="L1633" s="4">
        <v>2018.0</v>
      </c>
      <c r="M1633" s="5">
        <v>63.4567</v>
      </c>
      <c r="N1633" s="6" t="str">
        <f t="shared" si="1"/>
        <v>5435201016</v>
      </c>
      <c r="O1633" s="8">
        <v>3.926909709E9</v>
      </c>
      <c r="P1633" s="8" t="str">
        <f t="shared" si="2"/>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v>
      </c>
    </row>
    <row r="1634" ht="15.75" customHeight="1">
      <c r="A1634" s="1">
        <v>5.435201016E9</v>
      </c>
      <c r="B1634" s="2">
        <v>3.926909709E9</v>
      </c>
      <c r="C1634" s="3"/>
      <c r="D1634" s="3" t="s">
        <v>2791</v>
      </c>
      <c r="E1634" s="3" t="s">
        <v>2793</v>
      </c>
      <c r="F1634" s="3" t="s">
        <v>17</v>
      </c>
      <c r="G1634" s="3" t="s">
        <v>18</v>
      </c>
      <c r="H1634" s="1">
        <v>5.435201016E9</v>
      </c>
      <c r="I1634" s="1">
        <v>7.0</v>
      </c>
      <c r="J1634" s="1" t="s">
        <v>35</v>
      </c>
      <c r="K1634" s="2" t="s">
        <v>20</v>
      </c>
      <c r="L1634" s="4">
        <v>2021.0</v>
      </c>
      <c r="M1634" s="5">
        <v>78.12</v>
      </c>
      <c r="N1634" s="6" t="str">
        <f t="shared" si="1"/>
        <v>5435201016</v>
      </c>
      <c r="O1634" s="8">
        <v>3.926909709E9</v>
      </c>
      <c r="P1634" s="8" t="str">
        <f t="shared" si="2"/>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v>
      </c>
    </row>
    <row r="1635" ht="15.75" customHeight="1">
      <c r="A1635" s="1">
        <v>5.435270008E9</v>
      </c>
      <c r="B1635" s="2">
        <v>3.926909709E9</v>
      </c>
      <c r="C1635" s="3" t="s">
        <v>2794</v>
      </c>
      <c r="D1635" s="3" t="s">
        <v>2795</v>
      </c>
      <c r="E1635" s="3" t="s">
        <v>2796</v>
      </c>
      <c r="F1635" s="3" t="s">
        <v>17</v>
      </c>
      <c r="G1635" s="3" t="s">
        <v>18</v>
      </c>
      <c r="H1635" s="1">
        <v>5.435270008E9</v>
      </c>
      <c r="I1635" s="1">
        <v>1.0</v>
      </c>
      <c r="J1635" s="1" t="s">
        <v>19</v>
      </c>
      <c r="K1635" s="2" t="s">
        <v>20</v>
      </c>
      <c r="L1635" s="4">
        <v>2018.0</v>
      </c>
      <c r="M1635" s="5">
        <v>12.37</v>
      </c>
      <c r="N1635" s="6" t="str">
        <f t="shared" si="1"/>
        <v>5435270008</v>
      </c>
      <c r="O1635" s="8">
        <v>3.926909709E9</v>
      </c>
      <c r="P1635" s="8" t="str">
        <f t="shared" si="2"/>
        <v>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v>
      </c>
    </row>
    <row r="1636" ht="15.75" customHeight="1">
      <c r="A1636" s="1">
        <v>5.435270008E9</v>
      </c>
      <c r="B1636" s="2">
        <v>3.926909709E9</v>
      </c>
      <c r="C1636" s="3"/>
      <c r="D1636" s="3" t="s">
        <v>2795</v>
      </c>
      <c r="E1636" s="3" t="s">
        <v>2797</v>
      </c>
      <c r="F1636" s="3" t="s">
        <v>17</v>
      </c>
      <c r="G1636" s="3" t="s">
        <v>18</v>
      </c>
      <c r="H1636" s="1">
        <v>5.435270008E9</v>
      </c>
      <c r="I1636" s="1">
        <v>1.0</v>
      </c>
      <c r="J1636" s="1" t="s">
        <v>35</v>
      </c>
      <c r="K1636" s="2" t="s">
        <v>20</v>
      </c>
      <c r="L1636" s="4">
        <v>2021.0</v>
      </c>
      <c r="M1636" s="5">
        <v>15.26</v>
      </c>
      <c r="N1636" s="6" t="str">
        <f t="shared" si="1"/>
        <v>5435270008</v>
      </c>
      <c r="O1636" s="8">
        <v>3.926909709E9</v>
      </c>
      <c r="P1636" s="8" t="str">
        <f t="shared" si="2"/>
        <v>КОНЕЧНОЕ НЕЙЛОНОВОЕ (ПЛАСТИК) СОЕДИНЕНИЕ КАБЕЛЕУКЛАДЧИКА.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v>
      </c>
    </row>
    <row r="1637" ht="15.75" customHeight="1">
      <c r="A1637" s="1">
        <v>5.435293E9</v>
      </c>
      <c r="B1637" s="2">
        <v>3.926909709E9</v>
      </c>
      <c r="C1637" s="3"/>
      <c r="D1637" s="3"/>
      <c r="E1637" s="3" t="s">
        <v>2798</v>
      </c>
      <c r="F1637" s="3" t="s">
        <v>2799</v>
      </c>
      <c r="G1637" s="3" t="s">
        <v>2789</v>
      </c>
      <c r="H1637" s="1">
        <v>5.435293E9</v>
      </c>
      <c r="I1637" s="1">
        <v>200.0</v>
      </c>
      <c r="J1637" s="1" t="s">
        <v>35</v>
      </c>
      <c r="K1637" s="2" t="s">
        <v>20</v>
      </c>
      <c r="L1637" s="4">
        <v>2022.0</v>
      </c>
      <c r="M1637" s="5">
        <v>0.161</v>
      </c>
      <c r="N1637" s="6" t="str">
        <f t="shared" si="1"/>
        <v>5435293000</v>
      </c>
      <c r="O1637" s="8">
        <v>3.926909709E9</v>
      </c>
      <c r="P1637" s="8" t="str">
        <f t="shared" si="2"/>
        <v>ПЛАСТИКОВЫЙ РАЗДЕЛИТЕЛЬ ДЛЯ КАБЕЛЬНОЙ ЦЕПИ, ВСТАВЛЯЕТСЯ В КАБЕЛЬНУЮ ЦЕПЬ ДЛЯ ФИКСАЦИИ И РАЗДЕЛЕНИЯ ПРОВОДОВ</v>
      </c>
    </row>
    <row r="1638" ht="15.75" customHeight="1">
      <c r="A1638" s="1">
        <v>5.435505069E9</v>
      </c>
      <c r="B1638" s="2">
        <v>7.326909807E9</v>
      </c>
      <c r="C1638" s="3" t="s">
        <v>2800</v>
      </c>
      <c r="D1638" s="3"/>
      <c r="E1638" s="3" t="s">
        <v>2801</v>
      </c>
      <c r="F1638" s="3" t="s">
        <v>2802</v>
      </c>
      <c r="G1638" s="3" t="s">
        <v>2803</v>
      </c>
      <c r="H1638" s="1">
        <v>5.435505069E9</v>
      </c>
      <c r="I1638" s="1">
        <v>4.0</v>
      </c>
      <c r="J1638" s="1" t="s">
        <v>19</v>
      </c>
      <c r="K1638" s="2" t="s">
        <v>20</v>
      </c>
      <c r="L1638" s="4">
        <v>2019.0</v>
      </c>
      <c r="M1638" s="5">
        <v>0.3</v>
      </c>
      <c r="N1638" s="6" t="str">
        <f t="shared" si="1"/>
        <v>5435505069</v>
      </c>
      <c r="O1638" s="8">
        <v>7.326909807E9</v>
      </c>
      <c r="P1638" s="8" t="str">
        <f t="shared" si="2"/>
        <v>ЗАЖИМ КАБЕЛЬНЫЙ СТАЛЬНОЙ</v>
      </c>
    </row>
    <row r="1639" ht="15.75" customHeight="1">
      <c r="A1639" s="1">
        <v>5.435903033E9</v>
      </c>
      <c r="B1639" s="2">
        <v>8.5319085E9</v>
      </c>
      <c r="C1639" s="3" t="s">
        <v>2804</v>
      </c>
      <c r="D1639" s="3" t="s">
        <v>2805</v>
      </c>
      <c r="E1639" s="3" t="s">
        <v>2806</v>
      </c>
      <c r="F1639" s="3" t="s">
        <v>2153</v>
      </c>
      <c r="G1639" s="3" t="s">
        <v>2137</v>
      </c>
      <c r="H1639" s="1">
        <v>5.435903033E9</v>
      </c>
      <c r="I1639" s="1">
        <v>1.0</v>
      </c>
      <c r="J1639" s="1" t="s">
        <v>19</v>
      </c>
      <c r="K1639" s="2" t="s">
        <v>2138</v>
      </c>
      <c r="L1639" s="4">
        <v>2021.0</v>
      </c>
      <c r="M1639" s="5">
        <v>43.4</v>
      </c>
      <c r="N1639" s="6" t="str">
        <f t="shared" si="1"/>
        <v>5435903033</v>
      </c>
      <c r="O1639" s="8">
        <v>8.5319085E9</v>
      </c>
      <c r="P1639" s="8" t="str">
        <f t="shared" si="2"/>
        <v>СВЕТОВОЙ МОДУЛЬ СИГНАЛЬНОЙ КОЛОННЫ, ОРАНЖЕВЫЙ (СВЕТОДИОДНЫЙ). ЯВЛЯЕТСЯ ОДНИМ ИЗ МОДУЛЕЙ СБОРНОЙ СИГНАЛЬНОЙ КОЛОННЫ. МОНТАЖНЫЙ ДИАМЕТР 60ММ. НАПРЯЖЕНИЕ ПИТАНИЯ: 24В ПЕРЕМЕННОГО/ПОСТОЯННОГО ТОКА. ДЛЯ СОБСТВЕННЫХ НУЖД КОМПАНИИ.</v>
      </c>
    </row>
    <row r="1640" ht="15.75" customHeight="1">
      <c r="A1640" s="1">
        <v>5.435904007E9</v>
      </c>
      <c r="B1640" s="2">
        <v>8.5319085E9</v>
      </c>
      <c r="C1640" s="3" t="s">
        <v>2807</v>
      </c>
      <c r="D1640" s="3" t="s">
        <v>2808</v>
      </c>
      <c r="E1640" s="3" t="s">
        <v>2809</v>
      </c>
      <c r="F1640" s="3" t="s">
        <v>2153</v>
      </c>
      <c r="G1640" s="3" t="s">
        <v>2137</v>
      </c>
      <c r="H1640" s="1">
        <v>5.435904007E9</v>
      </c>
      <c r="I1640" s="1">
        <v>1.0</v>
      </c>
      <c r="J1640" s="1" t="s">
        <v>19</v>
      </c>
      <c r="K1640" s="2" t="s">
        <v>2138</v>
      </c>
      <c r="L1640" s="4">
        <v>2021.0</v>
      </c>
      <c r="M1640" s="5">
        <v>14.04</v>
      </c>
      <c r="N1640" s="6" t="str">
        <f t="shared" si="1"/>
        <v>5435904007</v>
      </c>
      <c r="O1640" s="8">
        <v>8.5319085E9</v>
      </c>
      <c r="P1640" s="8" t="str">
        <f t="shared" si="2"/>
        <v>ОСНОВАНИЕ ДЛЯ МОНТАЖА (МОНТАЖНЫЙ БЛОК) - КРЕПЕЖНЫЙ АКСЕСУАР ДЛЯ МОДУЛЬНОЙ СИГНАЛЬНОЙ КОЛОННЫ. ИМЕЕТ 3-ШТИФТОВОЕ НЕПОСРЕДСТВЕННОЕ КРЕПЛЕНИЕ. УСТАНОВОЧНЫЙ ДИАМЕТР 60М. НАПРЯЖЕНИЕ ПИТАНИЯ: 110-240В ПЕРЕМЕННОГО ТОКА, 24В ПОСТОЯННОГО/ПЕРЕМЕННОГО ТОКА. ДЛЯ СОБСТВЕННЫХ НУЖД КОМПАНИИ. ЗАПЧАСТЬ РАНЕЕ СЕРТИФИЦИРОВАННОГО ОБОРУДОВАНИЯ: ОБОРУДОВАНИЕ СВЕТОВОЙ И ЗВУКОВОЙ СИГНАЛИЗАЦИИ, ТИПА XVU.</v>
      </c>
    </row>
    <row r="1641" ht="15.75" customHeight="1">
      <c r="A1641" s="1">
        <v>5.435904008E9</v>
      </c>
      <c r="B1641" s="2">
        <v>8.5319085E9</v>
      </c>
      <c r="C1641" s="3" t="s">
        <v>2810</v>
      </c>
      <c r="D1641" s="3" t="s">
        <v>2811</v>
      </c>
      <c r="E1641" s="3" t="s">
        <v>2812</v>
      </c>
      <c r="F1641" s="3" t="s">
        <v>2153</v>
      </c>
      <c r="G1641" s="3" t="s">
        <v>2137</v>
      </c>
      <c r="H1641" s="1">
        <v>5.435904008E9</v>
      </c>
      <c r="I1641" s="1">
        <v>1.0</v>
      </c>
      <c r="J1641" s="1" t="s">
        <v>19</v>
      </c>
      <c r="K1641" s="2" t="s">
        <v>2138</v>
      </c>
      <c r="L1641" s="4">
        <v>2021.0</v>
      </c>
      <c r="M1641" s="5">
        <v>25.55</v>
      </c>
      <c r="N1641" s="6" t="str">
        <f t="shared" si="1"/>
        <v>5435904008</v>
      </c>
      <c r="O1641" s="8">
        <v>8.5319085E9</v>
      </c>
      <c r="P1641" s="8" t="str">
        <f t="shared" si="2"/>
        <v>ОСНОВАНИЕ СВЕТОВОЙ КОЛОННЫ ДЛЯ УСТАНОВКИ НА НЕГО РАЗЛИЧНЫХ МОДУЛЕЙ СИГНАЛЬНОЙ КОЛОННЫ. МОНТАЖНЫЙ ДИАМЕТР 60ММ. НАПРЯЖЕНИЕ ПИТАНИЯ: 24В ПЕРЕМЕННОГО/ПОСТОЯННОГО ТОКА. В КОМПЛЕКТЕ КРЫШКА СВЕТОВОЙ КОЛОННЫ. ДЛЯ СОБСТВЕННЫХ НУЖД КОМПАНИИ.</v>
      </c>
    </row>
    <row r="1642" ht="15.75" customHeight="1">
      <c r="A1642" s="1">
        <v>5.435905002E9</v>
      </c>
      <c r="B1642" s="2">
        <v>8.5319085E9</v>
      </c>
      <c r="C1642" s="3" t="s">
        <v>2813</v>
      </c>
      <c r="D1642" s="3" t="s">
        <v>2814</v>
      </c>
      <c r="E1642" s="3" t="s">
        <v>2815</v>
      </c>
      <c r="F1642" s="3" t="s">
        <v>2153</v>
      </c>
      <c r="G1642" s="3" t="s">
        <v>2137</v>
      </c>
      <c r="H1642" s="1">
        <v>5.435905002E9</v>
      </c>
      <c r="I1642" s="1">
        <v>1.0</v>
      </c>
      <c r="J1642" s="1" t="s">
        <v>19</v>
      </c>
      <c r="K1642" s="2" t="s">
        <v>2138</v>
      </c>
      <c r="L1642" s="4">
        <v>2021.0</v>
      </c>
      <c r="M1642" s="5">
        <v>39.41</v>
      </c>
      <c r="N1642" s="6" t="str">
        <f t="shared" si="1"/>
        <v>5435905002</v>
      </c>
      <c r="O1642" s="8">
        <v>8.5319085E9</v>
      </c>
      <c r="P1642" s="8" t="str">
        <f t="shared" si="2"/>
        <v>ЗВУКОВОЙ МОДУЛЬ СБОРНОЙ СИГНАЛЬНОЙ КОЛОННЫ. МОНТАЖНЫЙ ДИАМЕТР 60ММ, ЗВУКОВАЯ ЧАСТОТА: 2635ГЦ, НАПРЯЖЕНИЕ ПИТАНИЯ: 24В ПЕРЕМЕННОГО/ПОСТОЯННОГО ТОКА. ДЛЯ СОБСТВЕННЫХ НУЖД КОМПАНИИ.</v>
      </c>
    </row>
    <row r="1643" ht="15.75" customHeight="1">
      <c r="A1643" s="1">
        <v>5.436400019E9</v>
      </c>
      <c r="B1643" s="2">
        <v>8.504409E9</v>
      </c>
      <c r="C1643" s="3" t="s">
        <v>2816</v>
      </c>
      <c r="D1643" s="3" t="s">
        <v>2817</v>
      </c>
      <c r="E1643" s="3" t="s">
        <v>2818</v>
      </c>
      <c r="F1643" s="3" t="s">
        <v>2405</v>
      </c>
      <c r="G1643" s="3" t="s">
        <v>2405</v>
      </c>
      <c r="H1643" s="1">
        <v>5.436400019E9</v>
      </c>
      <c r="I1643" s="1">
        <v>1.0</v>
      </c>
      <c r="J1643" s="1" t="s">
        <v>19</v>
      </c>
      <c r="K1643" s="2" t="s">
        <v>20</v>
      </c>
      <c r="L1643" s="4">
        <v>2018.0</v>
      </c>
      <c r="M1643" s="5">
        <v>113.52</v>
      </c>
      <c r="N1643" s="6" t="str">
        <f t="shared" si="1"/>
        <v>5436400019</v>
      </c>
      <c r="O1643" s="8">
        <v>8.504409E9</v>
      </c>
      <c r="P1643" s="8" t="str">
        <f t="shared" si="2"/>
        <v>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v>
      </c>
    </row>
    <row r="1644" ht="15.75" customHeight="1">
      <c r="A1644" s="1">
        <v>5.436400023E9</v>
      </c>
      <c r="B1644" s="2">
        <v>8.504409E9</v>
      </c>
      <c r="C1644" s="3" t="s">
        <v>2819</v>
      </c>
      <c r="D1644" s="3" t="s">
        <v>2820</v>
      </c>
      <c r="E1644" s="3" t="s">
        <v>2821</v>
      </c>
      <c r="F1644" s="3" t="s">
        <v>2350</v>
      </c>
      <c r="G1644" s="3" t="s">
        <v>2350</v>
      </c>
      <c r="H1644" s="1">
        <v>5.436400023E9</v>
      </c>
      <c r="I1644" s="1">
        <v>1.0</v>
      </c>
      <c r="J1644" s="1" t="s">
        <v>19</v>
      </c>
      <c r="K1644" s="2" t="s">
        <v>2142</v>
      </c>
      <c r="L1644" s="4">
        <v>2019.0</v>
      </c>
      <c r="M1644" s="5">
        <v>269.43</v>
      </c>
      <c r="N1644" s="6" t="str">
        <f t="shared" si="1"/>
        <v>5436400023</v>
      </c>
      <c r="O1644" s="8">
        <v>8.504409E9</v>
      </c>
      <c r="P1644" s="8" t="str">
        <f t="shared" si="2"/>
        <v>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v>
      </c>
    </row>
    <row r="1645" ht="15.75" customHeight="1">
      <c r="A1645" s="1">
        <v>5.436400053E9</v>
      </c>
      <c r="B1645" s="2">
        <v>8.504409E9</v>
      </c>
      <c r="C1645" s="3" t="s">
        <v>2822</v>
      </c>
      <c r="D1645" s="3" t="s">
        <v>2823</v>
      </c>
      <c r="E1645" s="3" t="s">
        <v>2824</v>
      </c>
      <c r="F1645" s="3" t="s">
        <v>2630</v>
      </c>
      <c r="G1645" s="3" t="s">
        <v>2631</v>
      </c>
      <c r="H1645" s="1">
        <v>5.436400053E9</v>
      </c>
      <c r="I1645" s="1">
        <v>1.0</v>
      </c>
      <c r="J1645" s="1" t="s">
        <v>474</v>
      </c>
      <c r="K1645" s="2" t="s">
        <v>1140</v>
      </c>
      <c r="L1645" s="4">
        <v>2019.0</v>
      </c>
      <c r="M1645" s="5">
        <v>448.21</v>
      </c>
      <c r="N1645" s="6" t="str">
        <f t="shared" si="1"/>
        <v>5436400053</v>
      </c>
      <c r="O1645" s="8" t="s">
        <v>2825</v>
      </c>
      <c r="P1645" s="8" t="str">
        <f t="shared" si="2"/>
        <v>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v>
      </c>
    </row>
    <row r="1646" ht="15.75" customHeight="1">
      <c r="A1646" s="1">
        <v>5.436400053E9</v>
      </c>
      <c r="B1646" s="2">
        <v>8.504409E9</v>
      </c>
      <c r="C1646" s="3" t="s">
        <v>2822</v>
      </c>
      <c r="D1646" s="3" t="s">
        <v>2823</v>
      </c>
      <c r="E1646" s="3" t="s">
        <v>2826</v>
      </c>
      <c r="F1646" s="3" t="s">
        <v>2630</v>
      </c>
      <c r="G1646" s="3" t="s">
        <v>2631</v>
      </c>
      <c r="H1646" s="1">
        <v>5.436400053E9</v>
      </c>
      <c r="I1646" s="1">
        <v>1.0</v>
      </c>
      <c r="J1646" s="1" t="s">
        <v>19</v>
      </c>
      <c r="K1646" s="2" t="s">
        <v>20</v>
      </c>
      <c r="L1646" s="4">
        <v>2019.0</v>
      </c>
      <c r="M1646" s="5">
        <v>448.2</v>
      </c>
      <c r="N1646" s="6" t="str">
        <f t="shared" si="1"/>
        <v>5436400053</v>
      </c>
      <c r="O1646" s="8" t="s">
        <v>2825</v>
      </c>
      <c r="P1646" s="8" t="str">
        <f t="shared" si="2"/>
        <v>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v>
      </c>
    </row>
    <row r="1647" ht="15.75" customHeight="1">
      <c r="A1647" s="1">
        <v>5.436400053E9</v>
      </c>
      <c r="B1647" s="2">
        <v>9999123.0</v>
      </c>
      <c r="C1647" s="3" t="s">
        <v>2822</v>
      </c>
      <c r="D1647" s="3" t="s">
        <v>2823</v>
      </c>
      <c r="E1647" s="3" t="s">
        <v>2826</v>
      </c>
      <c r="F1647" s="3" t="s">
        <v>2630</v>
      </c>
      <c r="G1647" s="3" t="s">
        <v>2631</v>
      </c>
      <c r="H1647" s="1">
        <v>5.436400053E9</v>
      </c>
      <c r="I1647" s="1">
        <v>1.0</v>
      </c>
      <c r="J1647" s="1" t="s">
        <v>19</v>
      </c>
      <c r="K1647" s="2"/>
      <c r="L1647" s="4">
        <v>2019.0</v>
      </c>
      <c r="M1647" s="5">
        <v>448.2</v>
      </c>
      <c r="N1647" s="6" t="str">
        <f t="shared" si="1"/>
        <v>5436400053</v>
      </c>
      <c r="O1647" s="8" t="s">
        <v>2825</v>
      </c>
      <c r="P1647" s="8" t="str">
        <f t="shared" si="2"/>
        <v>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v>
      </c>
    </row>
    <row r="1648" ht="15.75" customHeight="1">
      <c r="A1648" s="1">
        <v>5.436400055E9</v>
      </c>
      <c r="B1648" s="2">
        <v>8.504409E9</v>
      </c>
      <c r="C1648" s="3" t="s">
        <v>2827</v>
      </c>
      <c r="D1648" s="3" t="s">
        <v>2828</v>
      </c>
      <c r="E1648" s="3" t="s">
        <v>2829</v>
      </c>
      <c r="F1648" s="3" t="s">
        <v>2630</v>
      </c>
      <c r="G1648" s="3" t="s">
        <v>2631</v>
      </c>
      <c r="H1648" s="1">
        <v>5.436400055E9</v>
      </c>
      <c r="I1648" s="1">
        <v>1.0</v>
      </c>
      <c r="J1648" s="1" t="s">
        <v>19</v>
      </c>
      <c r="K1648" s="2" t="s">
        <v>2091</v>
      </c>
      <c r="L1648" s="4">
        <v>2019.0</v>
      </c>
      <c r="M1648" s="5">
        <v>566.72</v>
      </c>
      <c r="N1648" s="6" t="str">
        <f t="shared" si="1"/>
        <v>5436400055</v>
      </c>
      <c r="O1648" s="8" t="s">
        <v>2830</v>
      </c>
      <c r="P1648" s="8" t="str">
        <f t="shared" si="2"/>
        <v>МОДУЛЬ BM5044-SG00-0000-0000-00-81-70KW - БЛОК ПИТАНИЯ МОТОРОВ ЭЛЕКТРОФИЦИРОВАННОЙ ГИБОЧНОЙ МАШИНЫ С АВТОМАТИЧЕСКИМ УПРАВЛЕНИЕМ, МОДЕЛИ FORMULA14.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РАНЕЕ ВВЕЗЕННОГО СЕРТИФИЦИРОВАННОГО ОБОРУДОВАНИЯ.</v>
      </c>
    </row>
    <row r="1649" ht="15.75" customHeight="1">
      <c r="A1649" s="1">
        <v>5.436400055E9</v>
      </c>
      <c r="B1649" s="2">
        <v>8.504409E9</v>
      </c>
      <c r="C1649" s="3" t="s">
        <v>2827</v>
      </c>
      <c r="D1649" s="3" t="s">
        <v>2828</v>
      </c>
      <c r="E1649" s="3" t="s">
        <v>2831</v>
      </c>
      <c r="F1649" s="3" t="s">
        <v>2630</v>
      </c>
      <c r="G1649" s="3" t="s">
        <v>2631</v>
      </c>
      <c r="H1649" s="1">
        <v>5.436400055E9</v>
      </c>
      <c r="I1649" s="1">
        <v>1.0</v>
      </c>
      <c r="J1649" s="1" t="s">
        <v>19</v>
      </c>
      <c r="K1649" s="2" t="s">
        <v>2091</v>
      </c>
      <c r="L1649" s="4">
        <v>2019.0</v>
      </c>
      <c r="M1649" s="5">
        <v>566.72</v>
      </c>
      <c r="N1649" s="6" t="str">
        <f t="shared" si="1"/>
        <v>5436400055</v>
      </c>
      <c r="O1649" s="8" t="s">
        <v>2830</v>
      </c>
      <c r="P1649" s="8" t="str">
        <f t="shared" si="2"/>
        <v>МОДУЛЬ BM5044-SG00-0000-0000-00-81-70KW - БЛОК ПИТАНИЯ МОТОРОВ СТАНКА RETA13.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СЕРТИФИЦИРОВАННОГО ОБОРУДОВАНИЯ.</v>
      </c>
    </row>
    <row r="1650" ht="15.75" customHeight="1">
      <c r="A1650" s="1">
        <v>5.436400055E9</v>
      </c>
      <c r="B1650" s="2">
        <v>8.5044091E9</v>
      </c>
      <c r="C1650" s="3"/>
      <c r="D1650" s="3"/>
      <c r="E1650" s="3" t="s">
        <v>2832</v>
      </c>
      <c r="F1650" s="3" t="s">
        <v>2630</v>
      </c>
      <c r="G1650" s="3" t="s">
        <v>2631</v>
      </c>
      <c r="H1650" s="1">
        <v>5.436400055E9</v>
      </c>
      <c r="I1650" s="1">
        <v>1.0</v>
      </c>
      <c r="J1650" s="1" t="s">
        <v>35</v>
      </c>
      <c r="K1650" s="2" t="s">
        <v>2091</v>
      </c>
      <c r="L1650" s="4">
        <v>2022.0</v>
      </c>
      <c r="M1650" s="5">
        <v>695.74</v>
      </c>
      <c r="N1650" s="6" t="str">
        <f t="shared" si="1"/>
        <v>5436400055</v>
      </c>
      <c r="O1650" s="8" t="s">
        <v>2830</v>
      </c>
      <c r="P1650" s="8" t="str">
        <f t="shared" si="2"/>
        <v>МОДУЛЬ BM5044-SG00-0000-0000-00-81-70KW - ПАССИВНЫЙ БЛОК ПИТАНИЯ МОТОРОВ СТАНКА RETA 13. ИСПОЛЬЗУЕТСЯ ДЛЯ ПИТАНИЯ МОДУЛЕЙ, УСТАНОВЛЕННЫХ В СТАНКЕ. ПАРАМЕТРЫ: НОМИНАЛЬНАЯ МОЩНОСТЬ: 70КВТ, ПИКОВАЯ МОЩНОСТЬ: 54КВТ. ФАКТОР ПЕРЕГРУЗКИ: 1.4. ГАБАРИТЫ: 100Х395Х280ММ. ПИТАНИЕ: 207-528В ПРИ ЧАСТОТЕ 50/60ГЦ. НОМИНАЛЬНОЕ НАПРЯЖЕНИЕ 400В, ВЫХОДНОЕ НАПРЯЖЕНИЕ (ПОСТОЯННЫЙ ТОК) 540В. ВНЕШНЕЕ ПИТАНИЕ ЭЛЕКТРОСХЕМ: 24В. ЯВЛЯЕТСЯ ЧАСТЬЮ СЕРТИФИЦИРОВАННОГО ОБОРУДОВАНИЯ. ДЛЯ СОБСТВЕННЫХ НУЖД КОМПАНИИ.</v>
      </c>
    </row>
    <row r="1651" ht="15.75" customHeight="1">
      <c r="A1651" s="1">
        <v>5.436610043E9</v>
      </c>
      <c r="B1651" s="2">
        <v>8.504409E9</v>
      </c>
      <c r="C1651" s="3" t="s">
        <v>2833</v>
      </c>
      <c r="D1651" s="3" t="s">
        <v>2834</v>
      </c>
      <c r="E1651" s="3" t="s">
        <v>2835</v>
      </c>
      <c r="F1651" s="3" t="s">
        <v>2836</v>
      </c>
      <c r="G1651" s="3" t="s">
        <v>2631</v>
      </c>
      <c r="H1651" s="1">
        <v>5.436610043E9</v>
      </c>
      <c r="I1651" s="1">
        <v>1.0</v>
      </c>
      <c r="J1651" s="1" t="s">
        <v>19</v>
      </c>
      <c r="K1651" s="2" t="s">
        <v>2084</v>
      </c>
      <c r="L1651" s="4">
        <v>2018.0</v>
      </c>
      <c r="M1651" s="5">
        <v>1321.5</v>
      </c>
      <c r="N1651" s="6" t="str">
        <f t="shared" si="1"/>
        <v>5436610043</v>
      </c>
      <c r="O1651" s="8">
        <v>8.504409E9</v>
      </c>
      <c r="P1651" s="8" t="str">
        <f t="shared" si="2"/>
        <v>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v>
      </c>
    </row>
    <row r="1652" ht="15.75" customHeight="1">
      <c r="A1652" s="1">
        <v>5.436610056E9</v>
      </c>
      <c r="B1652" s="2">
        <v>8.504409E9</v>
      </c>
      <c r="C1652" s="3" t="s">
        <v>2837</v>
      </c>
      <c r="D1652" s="3" t="s">
        <v>2838</v>
      </c>
      <c r="E1652" s="3" t="s">
        <v>2839</v>
      </c>
      <c r="F1652" s="3" t="s">
        <v>2836</v>
      </c>
      <c r="G1652" s="3" t="s">
        <v>2631</v>
      </c>
      <c r="H1652" s="1">
        <v>5.436610056E9</v>
      </c>
      <c r="I1652" s="1">
        <v>1.0</v>
      </c>
      <c r="J1652" s="1" t="s">
        <v>19</v>
      </c>
      <c r="K1652" s="2" t="s">
        <v>2091</v>
      </c>
      <c r="L1652" s="4">
        <v>2019.0</v>
      </c>
      <c r="M1652" s="5">
        <v>1779.33</v>
      </c>
      <c r="N1652" s="6" t="str">
        <f t="shared" si="1"/>
        <v>5436610056</v>
      </c>
      <c r="O1652" s="8">
        <v>8.504409E9</v>
      </c>
      <c r="P1652" s="8" t="str">
        <f t="shared" si="2"/>
        <v>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v>
      </c>
    </row>
    <row r="1653" ht="15.75" customHeight="1">
      <c r="A1653" s="1">
        <v>5.436610109E9</v>
      </c>
      <c r="B1653" s="2">
        <v>8.504409E9</v>
      </c>
      <c r="C1653" s="3" t="s">
        <v>2840</v>
      </c>
      <c r="D1653" s="3" t="s">
        <v>2841</v>
      </c>
      <c r="E1653" s="3" t="s">
        <v>2842</v>
      </c>
      <c r="F1653" s="3" t="s">
        <v>2843</v>
      </c>
      <c r="G1653" s="3" t="s">
        <v>2631</v>
      </c>
      <c r="H1653" s="1">
        <v>5.436610109E9</v>
      </c>
      <c r="I1653" s="1">
        <v>1.0</v>
      </c>
      <c r="J1653" s="1" t="s">
        <v>19</v>
      </c>
      <c r="K1653" s="2" t="s">
        <v>2091</v>
      </c>
      <c r="L1653" s="4">
        <v>2020.0</v>
      </c>
      <c r="M1653" s="5">
        <v>4027.94</v>
      </c>
      <c r="N1653" s="6" t="str">
        <f t="shared" si="1"/>
        <v>5436610109</v>
      </c>
      <c r="O1653" s="8">
        <v>8.504409E9</v>
      </c>
      <c r="P1653" s="8" t="str">
        <f t="shared" si="2"/>
        <v>ПРЕОБРАЗОВАТЕЛЬ ЧАСТОТЫ MAXX BM4444ES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v>
      </c>
    </row>
    <row r="1654" ht="15.75" customHeight="1">
      <c r="A1654" s="1">
        <v>5.43661011E9</v>
      </c>
      <c r="B1654" s="2">
        <v>8.504409E9</v>
      </c>
      <c r="C1654" s="3" t="s">
        <v>2844</v>
      </c>
      <c r="D1654" s="3" t="s">
        <v>2845</v>
      </c>
      <c r="E1654" s="3" t="s">
        <v>2846</v>
      </c>
      <c r="F1654" s="3" t="s">
        <v>2836</v>
      </c>
      <c r="G1654" s="3" t="s">
        <v>2631</v>
      </c>
      <c r="H1654" s="1">
        <v>5.43661011E9</v>
      </c>
      <c r="I1654" s="1">
        <v>1.0</v>
      </c>
      <c r="J1654" s="1" t="s">
        <v>19</v>
      </c>
      <c r="K1654" s="2" t="s">
        <v>2091</v>
      </c>
      <c r="L1654" s="4">
        <v>2020.0</v>
      </c>
      <c r="M1654" s="5">
        <v>2159.08</v>
      </c>
      <c r="N1654" s="6" t="str">
        <f t="shared" si="1"/>
        <v>5436610110</v>
      </c>
      <c r="O1654" s="8">
        <v>8.504409E9</v>
      </c>
      <c r="P1654" s="8" t="str">
        <f t="shared" si="2"/>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v>
      </c>
    </row>
    <row r="1655" ht="15.75" customHeight="1">
      <c r="A1655" s="1">
        <v>5.43661011E9</v>
      </c>
      <c r="B1655" s="2">
        <v>8.504409E9</v>
      </c>
      <c r="C1655" s="3" t="s">
        <v>2844</v>
      </c>
      <c r="D1655" s="3" t="s">
        <v>2847</v>
      </c>
      <c r="E1655" s="3" t="s">
        <v>2848</v>
      </c>
      <c r="F1655" s="3" t="s">
        <v>2836</v>
      </c>
      <c r="G1655" s="3" t="s">
        <v>2631</v>
      </c>
      <c r="H1655" s="1">
        <v>5.43661011E9</v>
      </c>
      <c r="I1655" s="1">
        <v>1.0</v>
      </c>
      <c r="J1655" s="1" t="s">
        <v>19</v>
      </c>
      <c r="K1655" s="2" t="s">
        <v>2091</v>
      </c>
      <c r="L1655" s="4">
        <v>2021.0</v>
      </c>
      <c r="M1655" s="5">
        <v>2159.08</v>
      </c>
      <c r="N1655" s="6" t="str">
        <f t="shared" si="1"/>
        <v>5436610110</v>
      </c>
      <c r="O1655" s="8">
        <v>8.504409E9</v>
      </c>
      <c r="P1655" s="8" t="str">
        <f t="shared" si="2"/>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v>
      </c>
    </row>
    <row r="1656" ht="15.75" customHeight="1">
      <c r="A1656" s="2">
        <v>5.436610111E9</v>
      </c>
      <c r="B1656" s="2">
        <v>8.504409E9</v>
      </c>
      <c r="C1656" s="3" t="s">
        <v>2849</v>
      </c>
      <c r="D1656" s="3" t="s">
        <v>2850</v>
      </c>
      <c r="E1656" s="3" t="s">
        <v>2851</v>
      </c>
      <c r="F1656" s="3" t="s">
        <v>2836</v>
      </c>
      <c r="G1656" s="3" t="s">
        <v>2631</v>
      </c>
      <c r="H1656" s="2">
        <v>5.436610111E9</v>
      </c>
      <c r="I1656" s="2">
        <v>1.0</v>
      </c>
      <c r="J1656" s="2" t="s">
        <v>35</v>
      </c>
      <c r="K1656" s="2" t="s">
        <v>2091</v>
      </c>
      <c r="L1656" s="4">
        <v>2021.0</v>
      </c>
      <c r="M1656" s="5">
        <v>2408.7</v>
      </c>
      <c r="N1656" s="6" t="str">
        <f t="shared" si="1"/>
        <v>5436610111</v>
      </c>
      <c r="O1656" s="8">
        <v>8.504409E9</v>
      </c>
      <c r="P1656"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v>
      </c>
    </row>
    <row r="1657" ht="15.75" customHeight="1">
      <c r="A1657" s="1">
        <v>5.436610129E9</v>
      </c>
      <c r="B1657" s="2">
        <v>8.536411E9</v>
      </c>
      <c r="C1657" s="3" t="s">
        <v>2852</v>
      </c>
      <c r="D1657" s="3" t="s">
        <v>2853</v>
      </c>
      <c r="E1657" s="3" t="s">
        <v>2854</v>
      </c>
      <c r="F1657" s="3" t="s">
        <v>2843</v>
      </c>
      <c r="G1657" s="3" t="s">
        <v>2631</v>
      </c>
      <c r="H1657" s="1">
        <v>5.436610129E9</v>
      </c>
      <c r="I1657" s="1">
        <v>1.0</v>
      </c>
      <c r="J1657" s="1" t="s">
        <v>19</v>
      </c>
      <c r="K1657" s="2" t="s">
        <v>2084</v>
      </c>
      <c r="L1657" s="4">
        <v>2017.0</v>
      </c>
      <c r="M1657" s="5">
        <v>83.67</v>
      </c>
      <c r="N1657" s="6" t="str">
        <f t="shared" si="1"/>
        <v>5436610129</v>
      </c>
      <c r="O1657" s="8">
        <v>8.536411E9</v>
      </c>
      <c r="P1657"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58" ht="15.75" customHeight="1">
      <c r="A1658" s="1">
        <v>5.436610129E9</v>
      </c>
      <c r="B1658" s="2">
        <v>8.536411E9</v>
      </c>
      <c r="C1658" s="3" t="s">
        <v>2852</v>
      </c>
      <c r="D1658" s="3" t="s">
        <v>2853</v>
      </c>
      <c r="E1658" s="3" t="s">
        <v>2854</v>
      </c>
      <c r="F1658" s="3" t="s">
        <v>2843</v>
      </c>
      <c r="G1658" s="3" t="s">
        <v>2631</v>
      </c>
      <c r="H1658" s="1">
        <v>5.436610129E9</v>
      </c>
      <c r="I1658" s="1">
        <v>1.0</v>
      </c>
      <c r="J1658" s="1" t="s">
        <v>19</v>
      </c>
      <c r="K1658" s="2" t="s">
        <v>2091</v>
      </c>
      <c r="L1658" s="4">
        <v>2020.0</v>
      </c>
      <c r="M1658" s="5">
        <v>175.7</v>
      </c>
      <c r="N1658" s="6" t="str">
        <f t="shared" si="1"/>
        <v>5436610129</v>
      </c>
      <c r="O1658" s="8">
        <v>8.536411E9</v>
      </c>
      <c r="P1658"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59" ht="15.75" customHeight="1">
      <c r="A1659" s="1">
        <v>5.436610129E9</v>
      </c>
      <c r="B1659" s="2">
        <v>8.536411E9</v>
      </c>
      <c r="C1659" s="3" t="s">
        <v>2852</v>
      </c>
      <c r="D1659" s="3" t="s">
        <v>2853</v>
      </c>
      <c r="E1659" s="3" t="s">
        <v>2855</v>
      </c>
      <c r="F1659" s="3" t="s">
        <v>2630</v>
      </c>
      <c r="G1659" s="3" t="s">
        <v>2631</v>
      </c>
      <c r="H1659" s="1">
        <v>5.436610129E9</v>
      </c>
      <c r="I1659" s="1">
        <v>1.0</v>
      </c>
      <c r="J1659" s="1" t="s">
        <v>19</v>
      </c>
      <c r="K1659" s="2" t="s">
        <v>2091</v>
      </c>
      <c r="L1659" s="4">
        <v>2018.0</v>
      </c>
      <c r="M1659" s="5">
        <v>83.66</v>
      </c>
      <c r="N1659" s="6" t="str">
        <f t="shared" si="1"/>
        <v>5436610129</v>
      </c>
      <c r="O1659" s="8">
        <v>8.536411E9</v>
      </c>
      <c r="P1659"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60" ht="15.75" customHeight="1">
      <c r="A1660" s="1">
        <v>5.436610131E9</v>
      </c>
      <c r="B1660" s="2">
        <v>8.5044084E9</v>
      </c>
      <c r="C1660" s="3" t="s">
        <v>2856</v>
      </c>
      <c r="D1660" s="3" t="s">
        <v>2857</v>
      </c>
      <c r="E1660" s="3" t="s">
        <v>2858</v>
      </c>
      <c r="F1660" s="3" t="s">
        <v>2843</v>
      </c>
      <c r="G1660" s="3" t="s">
        <v>2631</v>
      </c>
      <c r="H1660" s="1">
        <v>5.436610131E9</v>
      </c>
      <c r="I1660" s="1">
        <v>1.0</v>
      </c>
      <c r="J1660" s="1" t="s">
        <v>19</v>
      </c>
      <c r="K1660" s="2" t="s">
        <v>2084</v>
      </c>
      <c r="L1660" s="4">
        <v>2017.0</v>
      </c>
      <c r="M1660" s="5">
        <v>463.15</v>
      </c>
      <c r="N1660" s="6" t="str">
        <f t="shared" si="1"/>
        <v>5436610131</v>
      </c>
      <c r="O1660" s="8">
        <v>8.5044084E9</v>
      </c>
      <c r="P1660" s="8" t="str">
        <f t="shared" si="2"/>
        <v>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v>
      </c>
    </row>
    <row r="1661" ht="15.75" customHeight="1">
      <c r="A1661" s="1">
        <v>5.436610141E9</v>
      </c>
      <c r="B1661" s="2">
        <v>8.504409E9</v>
      </c>
      <c r="C1661" s="3" t="s">
        <v>2859</v>
      </c>
      <c r="D1661" s="3" t="s">
        <v>2860</v>
      </c>
      <c r="E1661" s="3" t="s">
        <v>2861</v>
      </c>
      <c r="F1661" s="3" t="s">
        <v>2783</v>
      </c>
      <c r="G1661" s="3" t="s">
        <v>2642</v>
      </c>
      <c r="H1661" s="1">
        <v>5.436610141E9</v>
      </c>
      <c r="I1661" s="1">
        <v>1.0</v>
      </c>
      <c r="J1661" s="1" t="s">
        <v>19</v>
      </c>
      <c r="K1661" s="2" t="s">
        <v>2645</v>
      </c>
      <c r="L1661" s="4">
        <v>2019.0</v>
      </c>
      <c r="M1661" s="5">
        <v>720.65</v>
      </c>
      <c r="N1661" s="6" t="str">
        <f t="shared" si="1"/>
        <v>5436610141</v>
      </c>
      <c r="O1661" s="8">
        <v>8.504409E9</v>
      </c>
      <c r="P1661" s="8" t="str">
        <f t="shared" si="2"/>
        <v>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v>
      </c>
    </row>
    <row r="1662" ht="15.75" customHeight="1">
      <c r="A1662" s="1">
        <v>5.436610144E9</v>
      </c>
      <c r="B1662" s="2">
        <v>8.504409E9</v>
      </c>
      <c r="C1662" s="3" t="s">
        <v>2862</v>
      </c>
      <c r="D1662" s="3" t="s">
        <v>2863</v>
      </c>
      <c r="E1662" s="3" t="s">
        <v>2864</v>
      </c>
      <c r="F1662" s="3" t="s">
        <v>2836</v>
      </c>
      <c r="G1662" s="3" t="s">
        <v>2631</v>
      </c>
      <c r="H1662" s="1">
        <v>5.436610144E9</v>
      </c>
      <c r="I1662" s="1">
        <v>1.0</v>
      </c>
      <c r="J1662" s="1" t="s">
        <v>19</v>
      </c>
      <c r="K1662" s="2" t="s">
        <v>2091</v>
      </c>
      <c r="L1662" s="4">
        <v>2020.0</v>
      </c>
      <c r="M1662" s="5">
        <v>1098.09</v>
      </c>
      <c r="N1662" s="6" t="str">
        <f t="shared" si="1"/>
        <v>5436610144</v>
      </c>
      <c r="O1662" s="8">
        <v>8.504409E9</v>
      </c>
      <c r="P1662" s="8" t="str">
        <f t="shared" si="2"/>
        <v>ПРЕОБРАЗОВАТЕЛЬ СТАТИЧЕСКИЙ ЧАСТОТНЫЙ ДЛЯ ПРОМЫШЛЕННОГО ОБОРУДОВАНИЯ МОДЕЛИ BM5328. ИСПОЛЬЗУЕТСЯ ДЛЯ УПРАВЛЕНИЯ ВРАЩЕНИЕМ СЕРВОДВИГАТЕЛЯ СТАНКА СТЫКОВОЙ СВАРКИ СОПРОТИВЛЕНИЕМ МОДЕЛИ STRIP CB. МОЩНОСТЬ 16,8 КВТ,ТОК 26,5 А,ВХОДНОЕ НАПРЯЖЕНИЕ 540 В, ВЫХОДНОЕ 0 - 500 В, ВЫХОДНАЯ ЧАСТОТА 0 - 450 ГЦ.</v>
      </c>
    </row>
    <row r="1663" ht="15.75" customHeight="1">
      <c r="A1663" s="1">
        <v>5.436610146E9</v>
      </c>
      <c r="B1663" s="2">
        <v>8.504409E9</v>
      </c>
      <c r="C1663" s="3" t="s">
        <v>2865</v>
      </c>
      <c r="D1663" s="3"/>
      <c r="E1663" s="3" t="s">
        <v>2866</v>
      </c>
      <c r="F1663" s="3" t="s">
        <v>2630</v>
      </c>
      <c r="G1663" s="3" t="s">
        <v>2631</v>
      </c>
      <c r="H1663" s="1">
        <v>5.436610146E9</v>
      </c>
      <c r="I1663" s="1">
        <v>1.0</v>
      </c>
      <c r="J1663" s="1" t="s">
        <v>19</v>
      </c>
      <c r="K1663" s="2" t="s">
        <v>2091</v>
      </c>
      <c r="L1663" s="4">
        <v>2018.0</v>
      </c>
      <c r="M1663" s="5">
        <v>547.8</v>
      </c>
      <c r="N1663" s="6" t="str">
        <f t="shared" si="1"/>
        <v>5436610146</v>
      </c>
      <c r="O1663" s="8">
        <v>8.504409E9</v>
      </c>
      <c r="P1663" s="8" t="str">
        <f t="shared" si="2"/>
        <v> 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В СОСТАВЕ МАШИНЫ ДЛЯ СВАРКИ СЕТОК С АВТОМАТИЧЕСКИМ УПРАВЛЕНИЕМ ЭЛЕКТРОФИЦИРОВАННОЙ, МОДЕЛЬ SMART MESH (SMART MESH BAR-BAR). ЯВЛЯЕТСЯ ЧАСТЬЮ СЕРТИФИЦИРОВАННОГО ОБОРУДОВАНИЯ.</v>
      </c>
    </row>
    <row r="1664" ht="15.75" customHeight="1">
      <c r="A1664" s="1">
        <v>5.436610146E9</v>
      </c>
      <c r="B1664" s="2">
        <v>8.504409E9</v>
      </c>
      <c r="C1664" s="3" t="s">
        <v>2865</v>
      </c>
      <c r="D1664" s="3"/>
      <c r="E1664" s="3" t="s">
        <v>2867</v>
      </c>
      <c r="F1664" s="3" t="s">
        <v>2630</v>
      </c>
      <c r="G1664" s="3" t="s">
        <v>2631</v>
      </c>
      <c r="H1664" s="1">
        <v>5.436610146E9</v>
      </c>
      <c r="I1664" s="1">
        <v>1.0</v>
      </c>
      <c r="J1664" s="1" t="s">
        <v>19</v>
      </c>
      <c r="K1664" s="2" t="s">
        <v>2091</v>
      </c>
      <c r="L1664" s="4">
        <v>2020.0</v>
      </c>
      <c r="M1664" s="5">
        <v>1150.38</v>
      </c>
      <c r="N1664" s="6" t="str">
        <f t="shared" si="1"/>
        <v>5436610146</v>
      </c>
      <c r="O1664" s="8">
        <v>8.504409E9</v>
      </c>
      <c r="P1664" s="8" t="str">
        <f t="shared" si="2"/>
        <v>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ЧАСТЬ МАШИНЫ ДЛЯ СВАРКИ СЕТОК С АВТОМАТИЧЕСКИМ УПРАВЛЕНИЕМ ЭЛЕКТРОФИЦИРОВАННОЙ, МОДЕЛЬ SMART MESH BAR-BAR, ЗАПАСНАЯ ЧАСТЬ РАНЕЕ СЕРТИФИЦИРОВАННОГО ОБОРУДОВАНИЯ.</v>
      </c>
    </row>
    <row r="1665" ht="15.75" customHeight="1">
      <c r="A1665" s="1">
        <v>5.436630005E9</v>
      </c>
      <c r="B1665" s="2">
        <v>8.5369001E9</v>
      </c>
      <c r="C1665" s="3" t="s">
        <v>2868</v>
      </c>
      <c r="D1665" s="3" t="s">
        <v>2869</v>
      </c>
      <c r="E1665" s="3" t="s">
        <v>2870</v>
      </c>
      <c r="F1665" s="3" t="s">
        <v>2361</v>
      </c>
      <c r="G1665" s="3" t="s">
        <v>2361</v>
      </c>
      <c r="H1665" s="1">
        <v>5.436630005E9</v>
      </c>
      <c r="I1665" s="1">
        <v>1.0</v>
      </c>
      <c r="J1665" s="1" t="s">
        <v>19</v>
      </c>
      <c r="K1665" s="2" t="s">
        <v>1029</v>
      </c>
      <c r="L1665" s="4">
        <v>2019.0</v>
      </c>
      <c r="M1665" s="5">
        <v>10.99</v>
      </c>
      <c r="N1665" s="6" t="str">
        <f t="shared" si="1"/>
        <v>5436630005</v>
      </c>
      <c r="O1665" s="8">
        <v>8.5369001E9</v>
      </c>
      <c r="P1665" s="8" t="str">
        <f t="shared" si="2"/>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row>
    <row r="1666" ht="15.75" customHeight="1">
      <c r="A1666" s="1">
        <v>5.436630006E9</v>
      </c>
      <c r="B1666" s="2">
        <v>8.5369001E9</v>
      </c>
      <c r="C1666" s="3" t="s">
        <v>2871</v>
      </c>
      <c r="D1666" s="3" t="s">
        <v>2872</v>
      </c>
      <c r="E1666" s="3" t="s">
        <v>2870</v>
      </c>
      <c r="F1666" s="3" t="s">
        <v>2361</v>
      </c>
      <c r="G1666" s="3" t="s">
        <v>2361</v>
      </c>
      <c r="H1666" s="1">
        <v>5.436630006E9</v>
      </c>
      <c r="I1666" s="1">
        <v>1.0</v>
      </c>
      <c r="J1666" s="1" t="s">
        <v>19</v>
      </c>
      <c r="K1666" s="2" t="s">
        <v>2091</v>
      </c>
      <c r="L1666" s="4">
        <v>2019.0</v>
      </c>
      <c r="M1666" s="5">
        <v>28.84</v>
      </c>
      <c r="N1666" s="6" t="str">
        <f t="shared" si="1"/>
        <v>5436630006</v>
      </c>
      <c r="O1666" s="8">
        <v>8.5369001E9</v>
      </c>
      <c r="P1666" s="8" t="str">
        <f t="shared" si="2"/>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row>
    <row r="1667" ht="15.75" customHeight="1">
      <c r="A1667" s="1">
        <v>5.43663001E9</v>
      </c>
      <c r="B1667" s="2">
        <v>8.53649E9</v>
      </c>
      <c r="C1667" s="3" t="s">
        <v>2873</v>
      </c>
      <c r="D1667" s="3" t="s">
        <v>2874</v>
      </c>
      <c r="E1667" s="3" t="s">
        <v>2875</v>
      </c>
      <c r="F1667" s="3" t="s">
        <v>2350</v>
      </c>
      <c r="G1667" s="3" t="s">
        <v>2350</v>
      </c>
      <c r="H1667" s="1">
        <v>5.43663001E9</v>
      </c>
      <c r="I1667" s="1">
        <v>3.0</v>
      </c>
      <c r="J1667" s="1" t="s">
        <v>35</v>
      </c>
      <c r="K1667" s="2" t="s">
        <v>2142</v>
      </c>
      <c r="L1667" s="4">
        <v>2021.0</v>
      </c>
      <c r="M1667" s="5">
        <v>8.61</v>
      </c>
      <c r="N1667" s="6" t="str">
        <f t="shared" si="1"/>
        <v>5436630010</v>
      </c>
      <c r="O1667" s="8">
        <v>8.53649E9</v>
      </c>
      <c r="P1667" s="8" t="str">
        <f t="shared" si="2"/>
        <v>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v>
      </c>
    </row>
    <row r="1668" ht="15.75" customHeight="1">
      <c r="A1668" s="1">
        <v>5.43667E9</v>
      </c>
      <c r="B1668" s="2">
        <v>8.5049099E9</v>
      </c>
      <c r="C1668" s="3" t="s">
        <v>2876</v>
      </c>
      <c r="D1668" s="3" t="s">
        <v>2877</v>
      </c>
      <c r="E1668" s="3" t="s">
        <v>2878</v>
      </c>
      <c r="F1668" s="3" t="s">
        <v>2836</v>
      </c>
      <c r="G1668" s="3" t="s">
        <v>2631</v>
      </c>
      <c r="H1668" s="1">
        <v>5.43667E9</v>
      </c>
      <c r="I1668" s="1">
        <v>1.0</v>
      </c>
      <c r="J1668" s="1" t="s">
        <v>19</v>
      </c>
      <c r="K1668" s="2" t="s">
        <v>2091</v>
      </c>
      <c r="L1668" s="4">
        <v>2019.0</v>
      </c>
      <c r="M1668" s="5">
        <v>25.2</v>
      </c>
      <c r="N1668" s="6" t="str">
        <f t="shared" si="1"/>
        <v>5436670000</v>
      </c>
      <c r="O1668" s="8">
        <v>8.5049099E9</v>
      </c>
      <c r="P1668" s="8" t="str">
        <f t="shared" si="2"/>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row>
    <row r="1669" ht="15.75" customHeight="1">
      <c r="A1669" s="1">
        <v>5.43667E9</v>
      </c>
      <c r="B1669" s="2">
        <v>8.5049099E9</v>
      </c>
      <c r="C1669" s="3"/>
      <c r="D1669" s="3" t="s">
        <v>2877</v>
      </c>
      <c r="E1669" s="3" t="s">
        <v>2878</v>
      </c>
      <c r="F1669" s="3" t="s">
        <v>2836</v>
      </c>
      <c r="G1669" s="3" t="s">
        <v>2631</v>
      </c>
      <c r="H1669" s="1">
        <v>5.43667E9</v>
      </c>
      <c r="I1669" s="1">
        <v>1.0</v>
      </c>
      <c r="J1669" s="1" t="s">
        <v>35</v>
      </c>
      <c r="K1669" s="2" t="s">
        <v>2091</v>
      </c>
      <c r="L1669" s="4">
        <v>2021.0</v>
      </c>
      <c r="M1669" s="5">
        <v>26.74</v>
      </c>
      <c r="N1669" s="6" t="str">
        <f t="shared" si="1"/>
        <v>5436670000</v>
      </c>
      <c r="O1669" s="8">
        <v>8.5049099E9</v>
      </c>
      <c r="P1669" s="8" t="str">
        <f t="shared" si="2"/>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row>
    <row r="1670" ht="15.75" customHeight="1">
      <c r="A1670" s="1">
        <v>5.436670001E9</v>
      </c>
      <c r="B1670" s="2">
        <v>8.5049099E9</v>
      </c>
      <c r="C1670" s="3" t="s">
        <v>2879</v>
      </c>
      <c r="D1670" s="3" t="s">
        <v>2880</v>
      </c>
      <c r="E1670" s="3" t="s">
        <v>2881</v>
      </c>
      <c r="F1670" s="3" t="s">
        <v>2836</v>
      </c>
      <c r="G1670" s="3" t="s">
        <v>2631</v>
      </c>
      <c r="H1670" s="1">
        <v>5.436670001E9</v>
      </c>
      <c r="I1670" s="1">
        <v>1.0</v>
      </c>
      <c r="J1670" s="1" t="s">
        <v>19</v>
      </c>
      <c r="K1670" s="2" t="s">
        <v>2091</v>
      </c>
      <c r="L1670" s="4">
        <v>2019.0</v>
      </c>
      <c r="M1670" s="5">
        <v>204.96</v>
      </c>
      <c r="N1670" s="6" t="str">
        <f t="shared" si="1"/>
        <v>5436670001</v>
      </c>
      <c r="O1670" s="8">
        <v>8.5049099E9</v>
      </c>
      <c r="P1670" s="8" t="str">
        <f t="shared" si="2"/>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row>
    <row r="1671" ht="15.75" customHeight="1">
      <c r="A1671" s="1">
        <v>5.436670003E9</v>
      </c>
      <c r="B1671" s="2">
        <v>8.5049099E9</v>
      </c>
      <c r="C1671" s="3" t="s">
        <v>2882</v>
      </c>
      <c r="D1671" s="3" t="s">
        <v>2883</v>
      </c>
      <c r="E1671" s="3" t="s">
        <v>2884</v>
      </c>
      <c r="F1671" s="3" t="s">
        <v>2836</v>
      </c>
      <c r="G1671" s="3" t="s">
        <v>2631</v>
      </c>
      <c r="H1671" s="1">
        <v>5.436670003E9</v>
      </c>
      <c r="I1671" s="1">
        <v>1.0</v>
      </c>
      <c r="J1671" s="1" t="s">
        <v>19</v>
      </c>
      <c r="K1671" s="2" t="s">
        <v>2091</v>
      </c>
      <c r="L1671" s="4">
        <v>2019.0</v>
      </c>
      <c r="M1671" s="5">
        <v>27.86</v>
      </c>
      <c r="N1671" s="6" t="str">
        <f t="shared" si="1"/>
        <v>5436670003</v>
      </c>
      <c r="O1671" s="8">
        <v>8.5049099E9</v>
      </c>
      <c r="P1671" s="8" t="str">
        <f t="shared" si="2"/>
        <v>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row>
    <row r="1672" ht="15.75" customHeight="1">
      <c r="A1672" s="1">
        <v>5.436670006E9</v>
      </c>
      <c r="B1672" s="2">
        <v>8.5049099E9</v>
      </c>
      <c r="C1672" s="3" t="s">
        <v>2885</v>
      </c>
      <c r="D1672" s="3" t="s">
        <v>2886</v>
      </c>
      <c r="E1672" s="3" t="s">
        <v>2887</v>
      </c>
      <c r="F1672" s="3" t="s">
        <v>2836</v>
      </c>
      <c r="G1672" s="3" t="s">
        <v>2631</v>
      </c>
      <c r="H1672" s="1">
        <v>5.436670006E9</v>
      </c>
      <c r="I1672" s="1">
        <v>1.0</v>
      </c>
      <c r="J1672" s="1" t="s">
        <v>19</v>
      </c>
      <c r="K1672" s="2" t="s">
        <v>2091</v>
      </c>
      <c r="L1672" s="4">
        <v>2019.0</v>
      </c>
      <c r="M1672" s="5">
        <v>33.25</v>
      </c>
      <c r="N1672" s="6" t="str">
        <f t="shared" si="1"/>
        <v>5436670006</v>
      </c>
      <c r="O1672" s="8">
        <v>8.5049099E9</v>
      </c>
      <c r="P1672" s="8" t="str">
        <f t="shared" si="2"/>
        <v>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row>
    <row r="1673" ht="15.75" customHeight="1">
      <c r="A1673" s="1">
        <v>5.436670022E9</v>
      </c>
      <c r="B1673" s="2">
        <v>8.5045095E9</v>
      </c>
      <c r="C1673" s="3" t="s">
        <v>2888</v>
      </c>
      <c r="D1673" s="3" t="s">
        <v>2889</v>
      </c>
      <c r="E1673" s="3" t="s">
        <v>2890</v>
      </c>
      <c r="F1673" s="3" t="s">
        <v>2630</v>
      </c>
      <c r="G1673" s="3" t="s">
        <v>2631</v>
      </c>
      <c r="H1673" s="1">
        <v>5.436670022E9</v>
      </c>
      <c r="I1673" s="1">
        <v>1.0</v>
      </c>
      <c r="J1673" s="1" t="s">
        <v>19</v>
      </c>
      <c r="K1673" s="2" t="s">
        <v>2091</v>
      </c>
      <c r="L1673" s="4">
        <v>2019.0</v>
      </c>
      <c r="M1673" s="5">
        <v>285.44</v>
      </c>
      <c r="N1673" s="6" t="str">
        <f t="shared" si="1"/>
        <v>5436670022</v>
      </c>
      <c r="O1673" s="8">
        <v>8.5045095E9</v>
      </c>
      <c r="P1673" s="8" t="str">
        <f t="shared" si="2"/>
        <v>СЕТЕВОЙ ДРОССЕЛЬ ДЛЯ БЛОКА ПИТАНИЯ МОТОРОВ ЭЛЕКТРОФИЦИРОВАННОЙ ГИБОЧНОЙ МАШИНЫ С АВТОМАТИЧЕСКИМ УПРАВЛЕНИЕМ, МОДЕЛИ FORMULA14. МАКС НАПРЯЖЕНИЕ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РАНЕЕ ВВЕЗЕННОГО СЕРТИФИЦИРОВАННОГО ОБОРУДОВАНИЯ.</v>
      </c>
    </row>
    <row r="1674" ht="15.75" customHeight="1">
      <c r="A1674" s="1">
        <v>5.436670022E9</v>
      </c>
      <c r="B1674" s="2">
        <v>8.5045095E9</v>
      </c>
      <c r="C1674" s="3" t="s">
        <v>2888</v>
      </c>
      <c r="D1674" s="3" t="s">
        <v>2889</v>
      </c>
      <c r="E1674" s="3" t="s">
        <v>2891</v>
      </c>
      <c r="F1674" s="3" t="s">
        <v>2630</v>
      </c>
      <c r="G1674" s="3" t="s">
        <v>2631</v>
      </c>
      <c r="H1674" s="1">
        <v>5.436670022E9</v>
      </c>
      <c r="I1674" s="1">
        <v>1.0</v>
      </c>
      <c r="J1674" s="1" t="s">
        <v>19</v>
      </c>
      <c r="K1674" s="2" t="s">
        <v>2091</v>
      </c>
      <c r="L1674" s="4">
        <v>2019.0</v>
      </c>
      <c r="M1674" s="5">
        <v>285.43</v>
      </c>
      <c r="N1674" s="6" t="str">
        <f t="shared" si="1"/>
        <v>5436670022</v>
      </c>
      <c r="O1674" s="8">
        <v>8.5045095E9</v>
      </c>
      <c r="P1674" s="8" t="str">
        <f t="shared" si="2"/>
        <v>СЕТЕВОЙ ДРОССЕЛЬ ДЛЯ БЛОКА ПИТАНИЯ МОТОРОВ СТАНКА RETA 13. МАКС НАПРЯДЕНИЕ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СЕРТИФИЦИРОВАННОГО ОБОРУДОВАНИЯ.</v>
      </c>
    </row>
    <row r="1675" ht="15.75" customHeight="1">
      <c r="A1675" s="1">
        <v>5.436670031E9</v>
      </c>
      <c r="B1675" s="2">
        <v>8.5389091E9</v>
      </c>
      <c r="C1675" s="3" t="s">
        <v>2892</v>
      </c>
      <c r="D1675" s="3" t="s">
        <v>2893</v>
      </c>
      <c r="E1675" s="3" t="s">
        <v>2894</v>
      </c>
      <c r="F1675" s="3" t="s">
        <v>2350</v>
      </c>
      <c r="G1675" s="3" t="s">
        <v>2895</v>
      </c>
      <c r="H1675" s="1">
        <v>5.436670031E9</v>
      </c>
      <c r="I1675" s="1">
        <v>3.0</v>
      </c>
      <c r="J1675" s="1" t="s">
        <v>35</v>
      </c>
      <c r="K1675" s="2" t="s">
        <v>2896</v>
      </c>
      <c r="L1675" s="4">
        <v>2021.0</v>
      </c>
      <c r="M1675" s="5">
        <v>16.66</v>
      </c>
      <c r="N1675" s="6" t="str">
        <f t="shared" si="1"/>
        <v>5436670031</v>
      </c>
      <c r="O1675" s="8">
        <v>8.5389091E9</v>
      </c>
      <c r="P1675" s="8" t="str">
        <f t="shared" si="2"/>
        <v>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v>
      </c>
    </row>
    <row r="1676" ht="15.75" customHeight="1">
      <c r="A1676" s="1">
        <v>5.43668E9</v>
      </c>
      <c r="B1676" s="2">
        <v>8.504409E9</v>
      </c>
      <c r="C1676" s="3" t="s">
        <v>2897</v>
      </c>
      <c r="D1676" s="3" t="s">
        <v>2898</v>
      </c>
      <c r="E1676" s="3" t="s">
        <v>2899</v>
      </c>
      <c r="F1676" s="3" t="s">
        <v>2836</v>
      </c>
      <c r="G1676" s="3" t="s">
        <v>2631</v>
      </c>
      <c r="H1676" s="1">
        <v>5.43668E9</v>
      </c>
      <c r="I1676" s="1">
        <v>1.0</v>
      </c>
      <c r="J1676" s="1" t="s">
        <v>19</v>
      </c>
      <c r="K1676" s="2" t="s">
        <v>2084</v>
      </c>
      <c r="L1676" s="4">
        <v>2018.0</v>
      </c>
      <c r="M1676" s="5">
        <v>1740.75</v>
      </c>
      <c r="N1676" s="6" t="str">
        <f t="shared" si="1"/>
        <v>5436680000</v>
      </c>
      <c r="O1676" s="8">
        <v>8.504409E9</v>
      </c>
      <c r="P1676"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v>
      </c>
    </row>
    <row r="1677" ht="15.75" customHeight="1">
      <c r="A1677" s="1">
        <v>5.43668E9</v>
      </c>
      <c r="B1677" s="2">
        <v>8.504409E9</v>
      </c>
      <c r="C1677" s="3" t="s">
        <v>2897</v>
      </c>
      <c r="D1677" s="3" t="s">
        <v>2898</v>
      </c>
      <c r="E1677" s="3" t="s">
        <v>2900</v>
      </c>
      <c r="F1677" s="3" t="s">
        <v>2836</v>
      </c>
      <c r="G1677" s="3" t="s">
        <v>2631</v>
      </c>
      <c r="H1677" s="1">
        <v>5.43668E9</v>
      </c>
      <c r="I1677" s="1">
        <v>1.0</v>
      </c>
      <c r="J1677" s="1" t="s">
        <v>19</v>
      </c>
      <c r="K1677" s="2" t="s">
        <v>2091</v>
      </c>
      <c r="L1677" s="4">
        <v>2019.0</v>
      </c>
      <c r="M1677" s="5">
        <v>2030.91</v>
      </c>
      <c r="N1677" s="6" t="str">
        <f t="shared" si="1"/>
        <v>5436680000</v>
      </c>
      <c r="O1677" s="8">
        <v>8.504409E9</v>
      </c>
      <c r="P1677"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HZВ СОСТАВЕ МАШИНЫ ГИБОЧНОЙ С АВТОМАТИЧЕСКИМ УПРАВЛЕНИЕМ ЭЛЕКТРОФИЦИРОВАННОЙ, МОДЕЛЬ FORMULA 14- З/Ч РАНЕЕ СЕРТИФИЦИРОВАННОГО ОБОРУДОВАНИЯ</v>
      </c>
    </row>
    <row r="1678" ht="15.75" customHeight="1">
      <c r="A1678" s="1">
        <v>5.436680001E9</v>
      </c>
      <c r="B1678" s="2">
        <v>8.504409E9</v>
      </c>
      <c r="C1678" s="3" t="s">
        <v>2901</v>
      </c>
      <c r="D1678" s="3" t="s">
        <v>2902</v>
      </c>
      <c r="E1678" s="3" t="s">
        <v>2903</v>
      </c>
      <c r="F1678" s="3" t="s">
        <v>2836</v>
      </c>
      <c r="G1678" s="3" t="s">
        <v>2631</v>
      </c>
      <c r="H1678" s="1">
        <v>5.436680001E9</v>
      </c>
      <c r="I1678" s="1">
        <v>1.0</v>
      </c>
      <c r="J1678" s="1" t="s">
        <v>19</v>
      </c>
      <c r="K1678" s="2" t="s">
        <v>2084</v>
      </c>
      <c r="L1678" s="4">
        <v>2018.0</v>
      </c>
      <c r="M1678" s="5">
        <v>1740.75</v>
      </c>
      <c r="N1678" s="6" t="str">
        <f t="shared" si="1"/>
        <v>5436680001</v>
      </c>
      <c r="O1678" s="8">
        <v>8.504409E9</v>
      </c>
      <c r="P1678"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v>
      </c>
    </row>
    <row r="1679" ht="15.75" customHeight="1">
      <c r="A1679" s="1">
        <v>5.436680015E9</v>
      </c>
      <c r="B1679" s="2">
        <v>8.504409E9</v>
      </c>
      <c r="C1679" s="3" t="s">
        <v>2904</v>
      </c>
      <c r="D1679" s="3" t="s">
        <v>2905</v>
      </c>
      <c r="E1679" s="3" t="s">
        <v>2906</v>
      </c>
      <c r="F1679" s="3" t="s">
        <v>2843</v>
      </c>
      <c r="G1679" s="3" t="s">
        <v>2631</v>
      </c>
      <c r="H1679" s="1">
        <v>5.436680015E9</v>
      </c>
      <c r="I1679" s="1">
        <v>1.0</v>
      </c>
      <c r="J1679" s="1" t="s">
        <v>19</v>
      </c>
      <c r="K1679" s="2" t="s">
        <v>2084</v>
      </c>
      <c r="L1679" s="4">
        <v>2017.0</v>
      </c>
      <c r="M1679" s="5">
        <v>1141.46</v>
      </c>
      <c r="N1679" s="6" t="str">
        <f t="shared" si="1"/>
        <v>5436680015</v>
      </c>
      <c r="O1679" s="8">
        <v>8.504409E9</v>
      </c>
      <c r="P1679" s="8" t="str">
        <f t="shared" si="2"/>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v>
      </c>
    </row>
    <row r="1680" ht="15.75" customHeight="1">
      <c r="A1680" s="1">
        <v>5.436680015E9</v>
      </c>
      <c r="B1680" s="2">
        <v>8.504409E9</v>
      </c>
      <c r="C1680" s="3" t="s">
        <v>2904</v>
      </c>
      <c r="D1680" s="3" t="s">
        <v>2905</v>
      </c>
      <c r="E1680" s="3" t="s">
        <v>2907</v>
      </c>
      <c r="F1680" s="3" t="s">
        <v>2843</v>
      </c>
      <c r="G1680" s="3" t="s">
        <v>2631</v>
      </c>
      <c r="H1680" s="1">
        <v>5.436680015E9</v>
      </c>
      <c r="I1680" s="1">
        <v>1.0</v>
      </c>
      <c r="J1680" s="1" t="s">
        <v>19</v>
      </c>
      <c r="K1680" s="2" t="s">
        <v>2091</v>
      </c>
      <c r="L1680" s="4">
        <v>2019.0</v>
      </c>
      <c r="M1680" s="5">
        <v>2340.1</v>
      </c>
      <c r="N1680" s="6" t="str">
        <f t="shared" si="1"/>
        <v>5436680015</v>
      </c>
      <c r="O1680" s="8">
        <v>8.504409E9</v>
      </c>
      <c r="P1680" s="8" t="str">
        <f t="shared" si="2"/>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-ДЛЯ ГИБОЧНОЙ МАШИНЫ С АВТОМАТИЧЕСКИМ УПРАВЛЕНИЕМ R12</v>
      </c>
    </row>
    <row r="1681" ht="15.75" customHeight="1">
      <c r="A1681" s="1">
        <v>5.436680042E9</v>
      </c>
      <c r="B1681" s="2">
        <v>8.504409E9</v>
      </c>
      <c r="C1681" s="3" t="s">
        <v>2908</v>
      </c>
      <c r="D1681" s="3" t="s">
        <v>2909</v>
      </c>
      <c r="E1681" s="3" t="s">
        <v>2910</v>
      </c>
      <c r="F1681" s="3" t="s">
        <v>2630</v>
      </c>
      <c r="G1681" s="3" t="s">
        <v>2631</v>
      </c>
      <c r="H1681" s="1">
        <v>5.436680042E9</v>
      </c>
      <c r="I1681" s="1">
        <v>1.0</v>
      </c>
      <c r="J1681" s="1" t="s">
        <v>19</v>
      </c>
      <c r="K1681" s="2" t="s">
        <v>2091</v>
      </c>
      <c r="L1681" s="4">
        <v>2019.0</v>
      </c>
      <c r="M1681" s="5">
        <v>2223.41</v>
      </c>
      <c r="N1681" s="6" t="str">
        <f t="shared" si="1"/>
        <v>5436680042</v>
      </c>
      <c r="O1681" s="8">
        <v>8.504409E9</v>
      </c>
      <c r="P1681"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v>
      </c>
    </row>
    <row r="1682" ht="15.75" customHeight="1">
      <c r="A1682" s="1">
        <v>5.436680042E9</v>
      </c>
      <c r="B1682" s="2">
        <v>8.504409E9</v>
      </c>
      <c r="C1682" s="3" t="s">
        <v>2908</v>
      </c>
      <c r="D1682" s="3" t="s">
        <v>2909</v>
      </c>
      <c r="E1682" s="3" t="s">
        <v>2911</v>
      </c>
      <c r="F1682" s="3" t="s">
        <v>2630</v>
      </c>
      <c r="G1682" s="3" t="s">
        <v>2631</v>
      </c>
      <c r="H1682" s="1">
        <v>5.436680042E9</v>
      </c>
      <c r="I1682" s="1">
        <v>1.0</v>
      </c>
      <c r="J1682" s="1" t="s">
        <v>19</v>
      </c>
      <c r="K1682" s="2" t="s">
        <v>2091</v>
      </c>
      <c r="L1682" s="4">
        <v>2020.0</v>
      </c>
      <c r="M1682" s="5">
        <v>2223.41</v>
      </c>
      <c r="N1682" s="6" t="str">
        <f t="shared" si="1"/>
        <v>5436680042</v>
      </c>
      <c r="O1682" s="8">
        <v>8.504409E9</v>
      </c>
      <c r="P1682"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v>
      </c>
    </row>
    <row r="1683" ht="15.75" customHeight="1">
      <c r="A1683" s="1">
        <v>5.436680043E9</v>
      </c>
      <c r="B1683" s="2">
        <v>8.504409E9</v>
      </c>
      <c r="C1683" s="3" t="s">
        <v>2912</v>
      </c>
      <c r="D1683" s="3" t="s">
        <v>2913</v>
      </c>
      <c r="E1683" s="3" t="s">
        <v>2914</v>
      </c>
      <c r="F1683" s="3" t="s">
        <v>2630</v>
      </c>
      <c r="G1683" s="3" t="s">
        <v>2631</v>
      </c>
      <c r="H1683" s="1">
        <v>5.436680043E9</v>
      </c>
      <c r="I1683" s="1">
        <v>1.0</v>
      </c>
      <c r="J1683" s="1" t="s">
        <v>19</v>
      </c>
      <c r="K1683" s="2" t="s">
        <v>20</v>
      </c>
      <c r="L1683" s="4">
        <v>2019.0</v>
      </c>
      <c r="M1683" s="5">
        <v>2187.5</v>
      </c>
      <c r="N1683" s="6" t="str">
        <f t="shared" si="1"/>
        <v>5436680043</v>
      </c>
      <c r="O1683" s="8">
        <v>8.504409E9</v>
      </c>
      <c r="P1683" s="8" t="str">
        <f t="shared" si="2"/>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v>
      </c>
    </row>
    <row r="1684" ht="15.75" customHeight="1">
      <c r="A1684" s="1">
        <v>5.436680043E9</v>
      </c>
      <c r="B1684" s="2">
        <v>8.504409E9</v>
      </c>
      <c r="C1684" s="3" t="s">
        <v>2912</v>
      </c>
      <c r="D1684" s="3" t="s">
        <v>2913</v>
      </c>
      <c r="E1684" s="3" t="s">
        <v>2915</v>
      </c>
      <c r="F1684" s="3" t="s">
        <v>2630</v>
      </c>
      <c r="G1684" s="3" t="s">
        <v>2631</v>
      </c>
      <c r="H1684" s="1">
        <v>5.436680043E9</v>
      </c>
      <c r="I1684" s="1">
        <v>1.0</v>
      </c>
      <c r="J1684" s="1" t="s">
        <v>19</v>
      </c>
      <c r="K1684" s="2" t="s">
        <v>20</v>
      </c>
      <c r="L1684" s="4">
        <v>2020.0</v>
      </c>
      <c r="M1684" s="5">
        <v>2187.5</v>
      </c>
      <c r="N1684" s="6" t="str">
        <f t="shared" si="1"/>
        <v>5436680043</v>
      </c>
      <c r="O1684" s="8">
        <v>8.504409E9</v>
      </c>
      <c r="P1684" s="8" t="str">
        <f t="shared" si="2"/>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 З/Ч РАНЕЕ СЕРТИФИЦИРОВАННОГО ОБОРУДОВАНИЯ</v>
      </c>
    </row>
    <row r="1685" ht="15.75" customHeight="1">
      <c r="A1685" s="1">
        <v>5.436680081E9</v>
      </c>
      <c r="B1685" s="2">
        <v>8.504409E9</v>
      </c>
      <c r="C1685" s="3" t="s">
        <v>2916</v>
      </c>
      <c r="D1685" s="3" t="s">
        <v>2917</v>
      </c>
      <c r="E1685" s="3" t="s">
        <v>2918</v>
      </c>
      <c r="F1685" s="3" t="s">
        <v>2843</v>
      </c>
      <c r="G1685" s="3" t="s">
        <v>2631</v>
      </c>
      <c r="H1685" s="1">
        <v>5.436680081E9</v>
      </c>
      <c r="I1685" s="1">
        <v>1.0</v>
      </c>
      <c r="J1685" s="1" t="s">
        <v>19</v>
      </c>
      <c r="K1685" s="2" t="s">
        <v>2091</v>
      </c>
      <c r="L1685" s="4">
        <v>2019.0</v>
      </c>
      <c r="M1685" s="5">
        <v>3873.5</v>
      </c>
      <c r="N1685" s="6" t="str">
        <f t="shared" si="1"/>
        <v>5436680081</v>
      </c>
      <c r="O1685" s="8">
        <v>8.504409E9</v>
      </c>
      <c r="P1685" s="8" t="str">
        <f t="shared" si="2"/>
        <v>ПРЕОБРАЗОВАТЕЛЬ ЧАСТОТЫ MAXX BM4444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v>
      </c>
    </row>
    <row r="1686" ht="15.75" customHeight="1">
      <c r="A1686" s="1">
        <v>5.436680081E9</v>
      </c>
      <c r="B1686" s="2">
        <v>8.504409E9</v>
      </c>
      <c r="C1686" s="3" t="s">
        <v>2916</v>
      </c>
      <c r="D1686" s="3" t="s">
        <v>2917</v>
      </c>
      <c r="E1686" s="3" t="s">
        <v>2919</v>
      </c>
      <c r="F1686" s="3" t="s">
        <v>2843</v>
      </c>
      <c r="G1686" s="3" t="s">
        <v>2631</v>
      </c>
      <c r="H1686" s="1">
        <v>5.436680081E9</v>
      </c>
      <c r="I1686" s="1">
        <v>1.0</v>
      </c>
      <c r="J1686" s="1" t="s">
        <v>19</v>
      </c>
      <c r="K1686" s="2" t="s">
        <v>1029</v>
      </c>
      <c r="L1686" s="4">
        <v>2020.0</v>
      </c>
      <c r="M1686" s="5">
        <v>3873.5</v>
      </c>
      <c r="N1686" s="6" t="str">
        <f t="shared" si="1"/>
        <v>5436680081</v>
      </c>
      <c r="O1686" s="8">
        <v>8.504409E9</v>
      </c>
      <c r="P1686" s="8" t="str">
        <f t="shared" si="2"/>
        <v>ПРЕОБРАЗОВАТЕЛЬ ЧАСТОТЫ MAXX BM4444 (ENC21+AIO+CAN03), ВЫПОЛНЯЕТ ФУНКЦИЮ УПРАВЛЕНИЯ РЕЖИМАМИ РАБОТЫ, СКОРОСТЬЮ ВРАЩЕНИЯ ЭЛЕКТРОДВИГАТЕЛЯ, СЕРВОПРИВОДА, НАПРЯЖЕНИЕ 400 В, 50/60 HZ; 45 KWA; 130 А,ЯВЛЯЕТСЯ З/Ч РАНЕЕ СЕРТИФИЦИРОВАННОГО ОБОРУДОВАНИЯ - ГИБОЧНОЙ МАШИНЫ С АВТОМАТИЧЕСКИМ УПРАВЛЕНИЕМ R12</v>
      </c>
    </row>
    <row r="1687" ht="15.75" customHeight="1">
      <c r="A1687" s="1">
        <v>5.436800089E9</v>
      </c>
      <c r="B1687" s="2">
        <v>8.5044084E9</v>
      </c>
      <c r="C1687" s="3" t="s">
        <v>2920</v>
      </c>
      <c r="D1687" s="3" t="s">
        <v>2921</v>
      </c>
      <c r="E1687" s="3" t="s">
        <v>2922</v>
      </c>
      <c r="F1687" s="3" t="s">
        <v>2923</v>
      </c>
      <c r="G1687" s="3" t="s">
        <v>2924</v>
      </c>
      <c r="H1687" s="1">
        <v>5.436800089E9</v>
      </c>
      <c r="I1687" s="1">
        <v>1.0</v>
      </c>
      <c r="J1687" s="1" t="s">
        <v>19</v>
      </c>
      <c r="K1687" s="2" t="s">
        <v>2091</v>
      </c>
      <c r="L1687" s="4">
        <v>2019.0</v>
      </c>
      <c r="M1687" s="5">
        <v>1983.31</v>
      </c>
      <c r="N1687" s="6" t="str">
        <f t="shared" si="1"/>
        <v>5436800089</v>
      </c>
      <c r="O1687" s="8">
        <v>8.5044084E9</v>
      </c>
      <c r="P1687" s="8" t="str">
        <f t="shared" si="2"/>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row>
    <row r="1688" ht="15.75" customHeight="1">
      <c r="A1688" s="1">
        <v>5.436800089E9</v>
      </c>
      <c r="B1688" s="2">
        <v>8.5044084E9</v>
      </c>
      <c r="C1688" s="3" t="s">
        <v>2920</v>
      </c>
      <c r="D1688" s="3" t="s">
        <v>2921</v>
      </c>
      <c r="E1688" s="3" t="s">
        <v>2922</v>
      </c>
      <c r="F1688" s="3" t="s">
        <v>2923</v>
      </c>
      <c r="G1688" s="3" t="s">
        <v>2924</v>
      </c>
      <c r="H1688" s="1">
        <v>5.436800089E9</v>
      </c>
      <c r="I1688" s="1">
        <v>1.0</v>
      </c>
      <c r="J1688" s="1" t="s">
        <v>19</v>
      </c>
      <c r="K1688" s="2" t="s">
        <v>2091</v>
      </c>
      <c r="L1688" s="4">
        <v>2020.0</v>
      </c>
      <c r="M1688" s="5">
        <v>2061.92</v>
      </c>
      <c r="N1688" s="6" t="str">
        <f t="shared" si="1"/>
        <v>5436800089</v>
      </c>
      <c r="O1688" s="8">
        <v>8.5044084E9</v>
      </c>
      <c r="P1688" s="8" t="str">
        <f t="shared" si="2"/>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row>
    <row r="1689" ht="15.75" customHeight="1">
      <c r="A1689" s="1">
        <v>5.436800089E9</v>
      </c>
      <c r="B1689" s="2">
        <v>8.5044084E9</v>
      </c>
      <c r="C1689" s="3"/>
      <c r="D1689" s="3" t="s">
        <v>2921</v>
      </c>
      <c r="E1689" s="3" t="s">
        <v>2925</v>
      </c>
      <c r="F1689" s="3" t="s">
        <v>2923</v>
      </c>
      <c r="G1689" s="3" t="s">
        <v>2924</v>
      </c>
      <c r="H1689" s="1">
        <v>5.436800089E9</v>
      </c>
      <c r="I1689" s="1">
        <v>1.0</v>
      </c>
      <c r="J1689" s="1" t="s">
        <v>35</v>
      </c>
      <c r="K1689" s="2" t="s">
        <v>2091</v>
      </c>
      <c r="L1689" s="4">
        <v>2021.0</v>
      </c>
      <c r="M1689" s="5">
        <v>2061.92</v>
      </c>
      <c r="N1689" s="6" t="str">
        <f t="shared" si="1"/>
        <v>5436800089</v>
      </c>
      <c r="O1689" s="8">
        <v>8.5044084E9</v>
      </c>
      <c r="P1689" s="8" t="str">
        <f t="shared" si="2"/>
        <v>ИНВЕРТОР LENZE 8400 TOPLINE ДЛЯ УПРАВЛЕНИЯ МОТОРОМ ПЕРЕМЕЩЕНИЯ КАРЕТКИ АВТОМАТИЗИРОВАННОГО СТАНКА ДЛЯ ВЯЗКИ ЦИЛИНДРИЧЕСКИХ СВАЙ CM PRO 1600.ВХОДНОЕ НАПРЯЖЕНИЕ 400\500В. ВХОДНАЯ СИЛА ТОКА 7,3\5,8А. МОЩНОСТЬ 3КВТ. ЧАСТЬ РАНЕЕ ВВЕЗЕННОГО СЕРТИФИЦИРОВАННОГО ОБОРУДОВАНИЯ.</v>
      </c>
    </row>
    <row r="1690" ht="15.75" customHeight="1">
      <c r="A1690" s="1">
        <v>5.436800156E9</v>
      </c>
      <c r="B1690" s="2">
        <v>8.5044084E9</v>
      </c>
      <c r="C1690" s="3" t="s">
        <v>2926</v>
      </c>
      <c r="D1690" s="3" t="s">
        <v>2927</v>
      </c>
      <c r="E1690" s="3" t="s">
        <v>2928</v>
      </c>
      <c r="F1690" s="3" t="s">
        <v>2923</v>
      </c>
      <c r="G1690" s="3" t="s">
        <v>2924</v>
      </c>
      <c r="H1690" s="1">
        <v>5.436800156E9</v>
      </c>
      <c r="I1690" s="1">
        <v>1.0</v>
      </c>
      <c r="J1690" s="1" t="s">
        <v>35</v>
      </c>
      <c r="K1690" s="2" t="s">
        <v>2091</v>
      </c>
      <c r="L1690" s="4">
        <v>2021.0</v>
      </c>
      <c r="M1690" s="5">
        <v>3411.97</v>
      </c>
      <c r="N1690" s="6" t="str">
        <f t="shared" si="1"/>
        <v>5436800156</v>
      </c>
      <c r="O1690" s="8">
        <v>8.5044084E9</v>
      </c>
      <c r="P1690" s="8" t="str">
        <f t="shared" si="2"/>
        <v>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v>
      </c>
    </row>
    <row r="1691" ht="15.75" customHeight="1">
      <c r="A1691" s="2">
        <v>5.436800185E9</v>
      </c>
      <c r="B1691" s="2">
        <v>8.5044084E9</v>
      </c>
      <c r="C1691" s="3"/>
      <c r="D1691" s="3" t="s">
        <v>2929</v>
      </c>
      <c r="E1691" s="3" t="s">
        <v>2930</v>
      </c>
      <c r="F1691" s="3" t="s">
        <v>2923</v>
      </c>
      <c r="G1691" s="3" t="s">
        <v>2924</v>
      </c>
      <c r="H1691" s="2">
        <v>5.436800185E9</v>
      </c>
      <c r="I1691" s="2">
        <v>1.0</v>
      </c>
      <c r="J1691" s="2" t="s">
        <v>35</v>
      </c>
      <c r="K1691" s="2" t="s">
        <v>2091</v>
      </c>
      <c r="L1691" s="4">
        <v>2021.0</v>
      </c>
      <c r="M1691" s="5">
        <v>3491.18</v>
      </c>
      <c r="N1691" s="6" t="str">
        <f t="shared" si="1"/>
        <v>5436800185</v>
      </c>
      <c r="O1691" s="8">
        <v>8.5044084E9</v>
      </c>
      <c r="P1691" s="8" t="str">
        <f t="shared" si="2"/>
        <v>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v>
      </c>
    </row>
    <row r="1692" ht="15.75" customHeight="1">
      <c r="A1692" s="1">
        <v>5.437100004E9</v>
      </c>
      <c r="B1692" s="2">
        <v>8.544429007E9</v>
      </c>
      <c r="C1692" s="3" t="s">
        <v>2931</v>
      </c>
      <c r="D1692" s="3" t="s">
        <v>2932</v>
      </c>
      <c r="E1692" s="3" t="s">
        <v>2933</v>
      </c>
      <c r="F1692" s="3" t="s">
        <v>17</v>
      </c>
      <c r="G1692" s="3" t="s">
        <v>18</v>
      </c>
      <c r="H1692" s="1">
        <v>5.437100004E9</v>
      </c>
      <c r="I1692" s="1">
        <v>4.0</v>
      </c>
      <c r="J1692" s="1" t="s">
        <v>19</v>
      </c>
      <c r="K1692" s="2" t="s">
        <v>20</v>
      </c>
      <c r="L1692" s="4">
        <v>2018.0</v>
      </c>
      <c r="M1692" s="5">
        <v>3.69</v>
      </c>
      <c r="N1692" s="6" t="str">
        <f t="shared" si="1"/>
        <v>5437100004</v>
      </c>
      <c r="O1692" s="8">
        <v>8.544429007E9</v>
      </c>
      <c r="P1692"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v>
      </c>
    </row>
    <row r="1693" ht="15.75" customHeight="1">
      <c r="A1693" s="1">
        <v>5.437100005E9</v>
      </c>
      <c r="B1693" s="2">
        <v>8.544429007E9</v>
      </c>
      <c r="C1693" s="3" t="s">
        <v>2934</v>
      </c>
      <c r="D1693" s="3" t="s">
        <v>2935</v>
      </c>
      <c r="E1693" s="3" t="s">
        <v>2936</v>
      </c>
      <c r="F1693" s="3" t="s">
        <v>17</v>
      </c>
      <c r="G1693" s="3" t="s">
        <v>18</v>
      </c>
      <c r="H1693" s="1">
        <v>5.437100005E9</v>
      </c>
      <c r="I1693" s="1">
        <v>4.0</v>
      </c>
      <c r="J1693" s="1" t="s">
        <v>19</v>
      </c>
      <c r="K1693" s="2" t="s">
        <v>20</v>
      </c>
      <c r="L1693" s="4">
        <v>2018.0</v>
      </c>
      <c r="M1693" s="5">
        <v>3.69</v>
      </c>
      <c r="N1693" s="6" t="str">
        <f t="shared" si="1"/>
        <v>5437100005</v>
      </c>
      <c r="O1693" s="8">
        <v>8.544429007E9</v>
      </c>
      <c r="P1693" s="8" t="str">
        <f t="shared" si="2"/>
        <v>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v>
      </c>
    </row>
    <row r="1694" ht="15.75" customHeight="1">
      <c r="A1694" s="1">
        <v>5.437100044E9</v>
      </c>
      <c r="B1694" s="2">
        <v>8.544429009E9</v>
      </c>
      <c r="C1694" s="3" t="s">
        <v>2937</v>
      </c>
      <c r="D1694" s="3" t="s">
        <v>2938</v>
      </c>
      <c r="E1694" s="3" t="s">
        <v>2939</v>
      </c>
      <c r="F1694" s="3" t="s">
        <v>2430</v>
      </c>
      <c r="G1694" s="3" t="s">
        <v>2431</v>
      </c>
      <c r="H1694" s="1">
        <v>5.437100044E9</v>
      </c>
      <c r="I1694" s="1">
        <v>1.0</v>
      </c>
      <c r="J1694" s="1" t="s">
        <v>19</v>
      </c>
      <c r="K1694" s="2" t="s">
        <v>20</v>
      </c>
      <c r="L1694" s="4">
        <v>2018.0</v>
      </c>
      <c r="M1694" s="5">
        <v>3.98</v>
      </c>
      <c r="N1694" s="6" t="str">
        <f t="shared" si="1"/>
        <v>5437100044</v>
      </c>
      <c r="O1694" s="8">
        <v>8.544429009E9</v>
      </c>
      <c r="P1694" s="8" t="str">
        <f t="shared" si="2"/>
        <v>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v>
      </c>
    </row>
    <row r="1695" ht="15.75" customHeight="1">
      <c r="A1695" s="1">
        <v>5.437100044E9</v>
      </c>
      <c r="B1695" s="2">
        <v>8.544429009E9</v>
      </c>
      <c r="C1695" s="3" t="s">
        <v>2937</v>
      </c>
      <c r="D1695" s="3" t="s">
        <v>2938</v>
      </c>
      <c r="E1695" s="3" t="s">
        <v>2940</v>
      </c>
      <c r="F1695" s="3" t="s">
        <v>2430</v>
      </c>
      <c r="G1695" s="3" t="s">
        <v>2431</v>
      </c>
      <c r="H1695" s="1">
        <v>5.437100044E9</v>
      </c>
      <c r="I1695" s="1">
        <v>2.0</v>
      </c>
      <c r="J1695" s="1" t="s">
        <v>19</v>
      </c>
      <c r="K1695" s="2" t="s">
        <v>20</v>
      </c>
      <c r="L1695" s="4">
        <v>2017.0</v>
      </c>
      <c r="M1695" s="5">
        <v>3.905</v>
      </c>
      <c r="N1695" s="6" t="str">
        <f t="shared" si="1"/>
        <v>5437100044</v>
      </c>
      <c r="O1695" s="8">
        <v>8.544429009E9</v>
      </c>
      <c r="P1695" s="8" t="str">
        <f t="shared" si="2"/>
        <v>ЭЛ,КАБЕЛЬ СО ШТЕКЕРНЫМ 4-Х КОНТАКТНЫМ РАЗЪЕМОМ, ДЛЯ ПОДКЛЮЧЕНИЯ ДАТЧИКУ К ГИБОЧНОМУ СТАНКУ, БУХТА ДЛИНОЙ 5 М, НОМИНАЛЬНОЕ НАПРЯЖ,250 В - ЯВЛЯЕТСЯ ЗАПЧАСТЬЮ РАНЕЕ СЕРТИФИЦИРОВАННОГО ОБОРУДОВАНИЯ: ДЛЯ МАШИНЫ ГИБОЧНОЙ С АВТОМАТИЧЕСКИМ УПРАВЛЕНИЕМ МОДЕЛИ PRIMA13</v>
      </c>
    </row>
    <row r="1696" ht="15.75" customHeight="1">
      <c r="A1696" s="1">
        <v>5.437100045E9</v>
      </c>
      <c r="B1696" s="2">
        <v>8.544429009E9</v>
      </c>
      <c r="C1696" s="3" t="s">
        <v>2941</v>
      </c>
      <c r="D1696" s="3" t="s">
        <v>2942</v>
      </c>
      <c r="E1696" s="3" t="s">
        <v>2943</v>
      </c>
      <c r="F1696" s="3" t="s">
        <v>2430</v>
      </c>
      <c r="G1696" s="3" t="s">
        <v>2431</v>
      </c>
      <c r="H1696" s="1">
        <v>5.437100045E9</v>
      </c>
      <c r="I1696" s="1">
        <v>2.0</v>
      </c>
      <c r="J1696" s="1" t="s">
        <v>19</v>
      </c>
      <c r="K1696" s="2" t="s">
        <v>20</v>
      </c>
      <c r="L1696" s="4">
        <v>2017.0</v>
      </c>
      <c r="M1696" s="5">
        <v>3.905</v>
      </c>
      <c r="N1696" s="6" t="str">
        <f t="shared" si="1"/>
        <v>5437100045</v>
      </c>
      <c r="O1696" s="8">
        <v>8.544429009E9</v>
      </c>
      <c r="P1696" s="8" t="str">
        <f t="shared" si="2"/>
        <v>ЭЛ,КАБЕЛЬ СО ШТЕКЕРНЫМ 4-Х КОНТАКТНЫМ РАЗЪЕМОМ, ДЛЯ ПОДКЛЮЧЕНИЯ ДАТЧИКА К ГИБОЧНОМУ СТАНКУ PRIMA13, БУХТА ДЛИНОЙ 5 М, НОМИНАЛЬНОЕ НАПРЯЖ,250 В</v>
      </c>
    </row>
    <row r="1697" ht="15.75" customHeight="1">
      <c r="A1697" s="1">
        <v>5.437100101E9</v>
      </c>
      <c r="B1697" s="2">
        <v>8.536901E9</v>
      </c>
      <c r="C1697" s="3" t="s">
        <v>2944</v>
      </c>
      <c r="D1697" s="3" t="s">
        <v>2945</v>
      </c>
      <c r="E1697" s="3" t="s">
        <v>2946</v>
      </c>
      <c r="F1697" s="3" t="s">
        <v>2774</v>
      </c>
      <c r="G1697" s="3" t="s">
        <v>2775</v>
      </c>
      <c r="H1697" s="1">
        <v>5.437100101E9</v>
      </c>
      <c r="I1697" s="1">
        <v>4.0</v>
      </c>
      <c r="J1697" s="1" t="s">
        <v>19</v>
      </c>
      <c r="K1697" s="2" t="s">
        <v>20</v>
      </c>
      <c r="L1697" s="4">
        <v>2018.0</v>
      </c>
      <c r="M1697" s="5">
        <v>3.6</v>
      </c>
      <c r="N1697" s="6" t="str">
        <f t="shared" si="1"/>
        <v>5437100101</v>
      </c>
      <c r="O1697" s="8" t="s">
        <v>2947</v>
      </c>
      <c r="P1697"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698" ht="15.75" customHeight="1">
      <c r="A1698" s="1">
        <v>5.437100101E9</v>
      </c>
      <c r="B1698" s="2">
        <v>8.544429007E9</v>
      </c>
      <c r="C1698" s="3" t="s">
        <v>2944</v>
      </c>
      <c r="D1698" s="3" t="s">
        <v>2945</v>
      </c>
      <c r="E1698" s="3" t="s">
        <v>2948</v>
      </c>
      <c r="F1698" s="3" t="s">
        <v>2774</v>
      </c>
      <c r="G1698" s="3" t="s">
        <v>2775</v>
      </c>
      <c r="H1698" s="1">
        <v>5.437100101E9</v>
      </c>
      <c r="I1698" s="1">
        <v>4.0</v>
      </c>
      <c r="J1698" s="1" t="s">
        <v>19</v>
      </c>
      <c r="K1698" s="2" t="s">
        <v>20</v>
      </c>
      <c r="L1698" s="4">
        <v>2019.0</v>
      </c>
      <c r="M1698" s="5">
        <v>3.6</v>
      </c>
      <c r="N1698" s="6" t="str">
        <f t="shared" si="1"/>
        <v>5437100101</v>
      </c>
      <c r="O1698" s="8" t="s">
        <v>2947</v>
      </c>
      <c r="P1698"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699" ht="15.75" customHeight="1">
      <c r="A1699" s="1">
        <v>5.437100101E9</v>
      </c>
      <c r="B1699" s="2">
        <v>8.544429007E9</v>
      </c>
      <c r="C1699" s="3" t="s">
        <v>2944</v>
      </c>
      <c r="D1699" s="3" t="s">
        <v>2945</v>
      </c>
      <c r="E1699" s="3" t="s">
        <v>2948</v>
      </c>
      <c r="F1699" s="3" t="s">
        <v>2774</v>
      </c>
      <c r="G1699" s="3" t="s">
        <v>2775</v>
      </c>
      <c r="H1699" s="1">
        <v>5.437100101E9</v>
      </c>
      <c r="I1699" s="1">
        <v>5.0</v>
      </c>
      <c r="J1699" s="1" t="s">
        <v>19</v>
      </c>
      <c r="K1699" s="2" t="s">
        <v>2432</v>
      </c>
      <c r="L1699" s="4">
        <v>2019.0</v>
      </c>
      <c r="M1699" s="5">
        <v>4.2</v>
      </c>
      <c r="N1699" s="6" t="str">
        <f t="shared" si="1"/>
        <v>5437100101</v>
      </c>
      <c r="O1699" s="8" t="s">
        <v>2947</v>
      </c>
      <c r="P1699"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0" ht="15.75" customHeight="1">
      <c r="A1700" s="1">
        <v>5.437100101E9</v>
      </c>
      <c r="B1700" s="2">
        <v>8.544429007E9</v>
      </c>
      <c r="C1700" s="3" t="s">
        <v>2949</v>
      </c>
      <c r="D1700" s="3" t="s">
        <v>2945</v>
      </c>
      <c r="E1700" s="3" t="s">
        <v>2950</v>
      </c>
      <c r="F1700" s="3" t="s">
        <v>2774</v>
      </c>
      <c r="G1700" s="3" t="s">
        <v>2775</v>
      </c>
      <c r="H1700" s="1">
        <v>5.437100101E9</v>
      </c>
      <c r="I1700" s="1">
        <v>2.0</v>
      </c>
      <c r="J1700" s="1" t="s">
        <v>19</v>
      </c>
      <c r="K1700" s="2" t="s">
        <v>20</v>
      </c>
      <c r="L1700" s="4">
        <v>2020.0</v>
      </c>
      <c r="M1700" s="5">
        <v>4.2</v>
      </c>
      <c r="N1700" s="6" t="str">
        <f t="shared" si="1"/>
        <v>5437100101</v>
      </c>
      <c r="O1700" s="8" t="s">
        <v>2947</v>
      </c>
      <c r="P1700"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v>
      </c>
    </row>
    <row r="1701" ht="15.75" customHeight="1">
      <c r="A1701" s="1">
        <v>5.437100101E9</v>
      </c>
      <c r="B1701" s="2">
        <v>8.544429007E9</v>
      </c>
      <c r="C1701" s="3" t="s">
        <v>2949</v>
      </c>
      <c r="D1701" s="3" t="s">
        <v>2945</v>
      </c>
      <c r="E1701" s="3" t="s">
        <v>2951</v>
      </c>
      <c r="F1701" s="3" t="s">
        <v>2774</v>
      </c>
      <c r="G1701" s="3" t="s">
        <v>2775</v>
      </c>
      <c r="H1701" s="1">
        <v>5.437100101E9</v>
      </c>
      <c r="I1701" s="1">
        <v>1.0</v>
      </c>
      <c r="J1701" s="1" t="s">
        <v>19</v>
      </c>
      <c r="K1701" s="2" t="s">
        <v>20</v>
      </c>
      <c r="L1701" s="4">
        <v>2020.0</v>
      </c>
      <c r="M1701" s="5">
        <v>4.2</v>
      </c>
      <c r="N1701" s="6" t="str">
        <f t="shared" si="1"/>
        <v>5437100101</v>
      </c>
      <c r="O1701" s="8" t="s">
        <v>2947</v>
      </c>
      <c r="P1701"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2" ht="15.75" customHeight="1">
      <c r="A1702" s="1">
        <v>5.437100101E9</v>
      </c>
      <c r="B1702" s="2">
        <v>8.54442E9</v>
      </c>
      <c r="C1702" s="3" t="s">
        <v>2949</v>
      </c>
      <c r="D1702" s="3" t="s">
        <v>2945</v>
      </c>
      <c r="E1702" s="3" t="s">
        <v>2951</v>
      </c>
      <c r="F1702" s="3" t="s">
        <v>2774</v>
      </c>
      <c r="G1702" s="3" t="s">
        <v>2775</v>
      </c>
      <c r="H1702" s="1">
        <v>5.437100101E9</v>
      </c>
      <c r="I1702" s="1">
        <v>6.0</v>
      </c>
      <c r="J1702" s="1" t="s">
        <v>19</v>
      </c>
      <c r="K1702" s="2"/>
      <c r="L1702" s="4">
        <v>2019.0</v>
      </c>
      <c r="M1702" s="5">
        <v>4.2</v>
      </c>
      <c r="N1702" s="6" t="str">
        <f t="shared" si="1"/>
        <v>5437100101</v>
      </c>
      <c r="O1702" s="8" t="s">
        <v>2947</v>
      </c>
      <c r="P1702"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3" ht="15.75" customHeight="1">
      <c r="A1703" s="1">
        <v>5.437100101E9</v>
      </c>
      <c r="B1703" s="2">
        <v>8.544429007E9</v>
      </c>
      <c r="C1703" s="3"/>
      <c r="D1703" s="3" t="s">
        <v>2945</v>
      </c>
      <c r="E1703" s="3" t="s">
        <v>2950</v>
      </c>
      <c r="F1703" s="3" t="s">
        <v>2774</v>
      </c>
      <c r="G1703" s="3" t="s">
        <v>2775</v>
      </c>
      <c r="H1703" s="1">
        <v>5.437100101E9</v>
      </c>
      <c r="I1703" s="1">
        <v>15.0</v>
      </c>
      <c r="J1703" s="1" t="s">
        <v>35</v>
      </c>
      <c r="K1703" s="2" t="s">
        <v>20</v>
      </c>
      <c r="L1703" s="4">
        <v>2021.0</v>
      </c>
      <c r="M1703" s="5">
        <v>4.2</v>
      </c>
      <c r="N1703" s="6" t="str">
        <f t="shared" si="1"/>
        <v>5437100101</v>
      </c>
      <c r="O1703" s="8" t="s">
        <v>2947</v>
      </c>
      <c r="P1703"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v>
      </c>
    </row>
    <row r="1704" ht="15.75" customHeight="1">
      <c r="A1704" s="1">
        <v>5.437100102E9</v>
      </c>
      <c r="B1704" s="2">
        <v>8.544429007E9</v>
      </c>
      <c r="C1704" s="3" t="s">
        <v>2952</v>
      </c>
      <c r="D1704" s="3" t="s">
        <v>2953</v>
      </c>
      <c r="E1704" s="3" t="s">
        <v>2954</v>
      </c>
      <c r="F1704" s="3" t="s">
        <v>2774</v>
      </c>
      <c r="G1704" s="3" t="s">
        <v>2775</v>
      </c>
      <c r="H1704" s="1">
        <v>5.437100102E9</v>
      </c>
      <c r="I1704" s="1">
        <v>5.0</v>
      </c>
      <c r="J1704" s="1" t="s">
        <v>19</v>
      </c>
      <c r="K1704" s="2" t="s">
        <v>20</v>
      </c>
      <c r="L1704" s="4">
        <v>2021.0</v>
      </c>
      <c r="M1704" s="5">
        <v>4.2</v>
      </c>
      <c r="N1704" s="6" t="str">
        <f t="shared" si="1"/>
        <v>5437100102</v>
      </c>
      <c r="O1704" s="8" t="s">
        <v>2955</v>
      </c>
      <c r="P1704" s="8" t="str">
        <f t="shared" si="2"/>
        <v>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v>
      </c>
    </row>
    <row r="1705" ht="15.75" customHeight="1">
      <c r="A1705" s="1">
        <v>5.437100102E9</v>
      </c>
      <c r="B1705" s="2">
        <v>8.54442E9</v>
      </c>
      <c r="C1705" s="3" t="s">
        <v>2952</v>
      </c>
      <c r="D1705" s="3" t="s">
        <v>2953</v>
      </c>
      <c r="E1705" s="3" t="s">
        <v>2948</v>
      </c>
      <c r="F1705" s="3" t="s">
        <v>2774</v>
      </c>
      <c r="G1705" s="3" t="s">
        <v>2775</v>
      </c>
      <c r="H1705" s="1">
        <v>5.437100102E9</v>
      </c>
      <c r="I1705" s="1">
        <v>6.0</v>
      </c>
      <c r="J1705" s="1" t="s">
        <v>19</v>
      </c>
      <c r="K1705" s="2"/>
      <c r="L1705" s="4">
        <v>2019.0</v>
      </c>
      <c r="M1705" s="5">
        <v>4.2</v>
      </c>
      <c r="N1705" s="6" t="str">
        <f t="shared" si="1"/>
        <v>5437100102</v>
      </c>
      <c r="O1705" s="8" t="s">
        <v>2955</v>
      </c>
      <c r="P1705"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6" ht="15.75" customHeight="1">
      <c r="A1706" s="1">
        <v>5.437100102E9</v>
      </c>
      <c r="B1706" s="2" t="s">
        <v>1516</v>
      </c>
      <c r="C1706" s="3" t="s">
        <v>2952</v>
      </c>
      <c r="D1706" s="3" t="s">
        <v>2953</v>
      </c>
      <c r="E1706" s="3" t="s">
        <v>2948</v>
      </c>
      <c r="F1706" s="3" t="s">
        <v>2774</v>
      </c>
      <c r="G1706" s="3" t="s">
        <v>2775</v>
      </c>
      <c r="H1706" s="1">
        <v>5.437100102E9</v>
      </c>
      <c r="I1706" s="1">
        <v>1.0</v>
      </c>
      <c r="J1706" s="1" t="s">
        <v>19</v>
      </c>
      <c r="K1706" s="2"/>
      <c r="L1706" s="4">
        <v>2018.0</v>
      </c>
      <c r="M1706" s="5">
        <v>3.6</v>
      </c>
      <c r="N1706" s="6" t="str">
        <f t="shared" si="1"/>
        <v>5437100102</v>
      </c>
      <c r="O1706" s="8" t="s">
        <v>2955</v>
      </c>
      <c r="P1706"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7" ht="15.75" customHeight="1">
      <c r="A1707" s="1">
        <v>5.437100102E9</v>
      </c>
      <c r="B1707" s="2">
        <v>8.544429007E9</v>
      </c>
      <c r="C1707" s="3" t="s">
        <v>2956</v>
      </c>
      <c r="D1707" s="3" t="s">
        <v>2957</v>
      </c>
      <c r="E1707" s="3" t="s">
        <v>2948</v>
      </c>
      <c r="F1707" s="3" t="s">
        <v>2774</v>
      </c>
      <c r="G1707" s="3" t="s">
        <v>2775</v>
      </c>
      <c r="H1707" s="1">
        <v>5.437100102E9</v>
      </c>
      <c r="I1707" s="1">
        <v>5.0</v>
      </c>
      <c r="J1707" s="1" t="s">
        <v>19</v>
      </c>
      <c r="K1707" s="2" t="s">
        <v>20</v>
      </c>
      <c r="L1707" s="4">
        <v>2019.0</v>
      </c>
      <c r="M1707" s="5">
        <v>4.2</v>
      </c>
      <c r="N1707" s="6" t="str">
        <f t="shared" si="1"/>
        <v>5437100102</v>
      </c>
      <c r="O1707" s="8" t="s">
        <v>2955</v>
      </c>
      <c r="P1707"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8" ht="15.75" customHeight="1">
      <c r="A1708" s="1">
        <v>5.437100102E9</v>
      </c>
      <c r="B1708" s="2">
        <v>8.544429007E9</v>
      </c>
      <c r="C1708" s="3"/>
      <c r="D1708" s="3" t="s">
        <v>2953</v>
      </c>
      <c r="E1708" s="3" t="s">
        <v>2958</v>
      </c>
      <c r="F1708" s="3" t="s">
        <v>2774</v>
      </c>
      <c r="G1708" s="3" t="s">
        <v>2775</v>
      </c>
      <c r="H1708" s="1">
        <v>5.437100102E9</v>
      </c>
      <c r="I1708" s="1">
        <v>15.0</v>
      </c>
      <c r="J1708" s="1" t="s">
        <v>35</v>
      </c>
      <c r="K1708" s="2" t="s">
        <v>20</v>
      </c>
      <c r="L1708" s="4">
        <v>2021.0</v>
      </c>
      <c r="M1708" s="5">
        <v>4.2</v>
      </c>
      <c r="N1708" s="6" t="str">
        <f t="shared" si="1"/>
        <v>5437100102</v>
      </c>
      <c r="O1708" s="8" t="s">
        <v>2955</v>
      </c>
      <c r="P1708" s="8" t="str">
        <f t="shared" si="2"/>
        <v>КАБЕЛЬ М12-90 В СБОРЕ С ПРЯМЫМ ШТЕКЕРНЫМ РАЗЪМОМ ДЛЯ ПОДКЛЮЧЕНИЯ ИНДУКТИВНОГО ДАТЧИКА К ГИБОЧНОЙ МАШИНЕ. НАПРЯЖЕНИЕ ПИТАНИЯ 10-30В, ДЛИНА КАБЕЛЯ 3 МЕТРА. ДЛЯ ГИБОЧНОЙ МАШИНЫ С АВТОМАТИЧЕСКИМ УПРАВЛЕНИЕМ.</v>
      </c>
    </row>
    <row r="1709" ht="15.75" customHeight="1">
      <c r="A1709" s="1">
        <v>5.437100103E9</v>
      </c>
      <c r="B1709" s="2">
        <v>8.544429009E9</v>
      </c>
      <c r="C1709" s="3"/>
      <c r="D1709" s="3"/>
      <c r="E1709" s="3" t="s">
        <v>2959</v>
      </c>
      <c r="F1709" s="3" t="s">
        <v>2774</v>
      </c>
      <c r="G1709" s="3" t="s">
        <v>2775</v>
      </c>
      <c r="H1709" s="1">
        <v>5.437100103E9</v>
      </c>
      <c r="I1709" s="1">
        <v>10.0</v>
      </c>
      <c r="J1709" s="1" t="s">
        <v>35</v>
      </c>
      <c r="K1709" s="2" t="s">
        <v>2896</v>
      </c>
      <c r="L1709" s="4">
        <v>2021.0</v>
      </c>
      <c r="M1709" s="5">
        <v>5.81</v>
      </c>
      <c r="N1709" s="6" t="str">
        <f t="shared" si="1"/>
        <v>5437100103</v>
      </c>
      <c r="O1709" s="8">
        <v>8.544429009E9</v>
      </c>
      <c r="P1709" s="8" t="str">
        <f t="shared" si="2"/>
        <v>КАБЕЛЬ, 5 МЕТРОВ, ИМЕЕТ 4-Х КОНТАКТНЫЙ ПЛАСТИКОВЫЙ РАЗЪЕМ С ГАЙКОЙ ДЛЯ РЕЗЬБЫ М8.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0" ht="15.75" customHeight="1">
      <c r="A1710" s="1">
        <v>5.437100104E9</v>
      </c>
      <c r="B1710" s="2">
        <v>8.544429009E9</v>
      </c>
      <c r="C1710" s="3"/>
      <c r="D1710" s="3"/>
      <c r="E1710" s="3" t="s">
        <v>2960</v>
      </c>
      <c r="F1710" s="3" t="s">
        <v>2774</v>
      </c>
      <c r="G1710" s="3" t="s">
        <v>2775</v>
      </c>
      <c r="H1710" s="1">
        <v>5.437100104E9</v>
      </c>
      <c r="I1710" s="1">
        <v>10.0</v>
      </c>
      <c r="J1710" s="1" t="s">
        <v>35</v>
      </c>
      <c r="K1710" s="2" t="s">
        <v>2896</v>
      </c>
      <c r="L1710" s="4">
        <v>2021.0</v>
      </c>
      <c r="M1710" s="5">
        <v>5.81</v>
      </c>
      <c r="N1710" s="6" t="str">
        <f t="shared" si="1"/>
        <v>5437100104</v>
      </c>
      <c r="O1710" s="8">
        <v>8.544429009E9</v>
      </c>
      <c r="P1710" s="8" t="str">
        <f t="shared" si="2"/>
        <v>КАБЕЛЬ, 5 МЕТРОВ, ИМЕЕТ 4-Х КОНТАКТНЫЙ ПЛАСТИКОВЫЙ РАЗЪЕМ С ГАЙКОЙ ДЛЯ РЕЗЬБЫ М8 И УГЛОМ ПОВОРТОВ РАЗЪЕМА 90 ГРАДУСОВ.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1" ht="15.75" customHeight="1">
      <c r="A1711" s="1">
        <v>5.437100105E9</v>
      </c>
      <c r="B1711" s="2">
        <v>8.544429007E9</v>
      </c>
      <c r="C1711" s="3" t="s">
        <v>2961</v>
      </c>
      <c r="D1711" s="3" t="s">
        <v>2962</v>
      </c>
      <c r="E1711" s="3" t="s">
        <v>2963</v>
      </c>
      <c r="F1711" s="3" t="s">
        <v>2774</v>
      </c>
      <c r="G1711" s="3" t="s">
        <v>2775</v>
      </c>
      <c r="H1711" s="1">
        <v>5.437100105E9</v>
      </c>
      <c r="I1711" s="1">
        <v>1.0</v>
      </c>
      <c r="J1711" s="1" t="s">
        <v>19</v>
      </c>
      <c r="K1711" s="2" t="s">
        <v>2091</v>
      </c>
      <c r="L1711" s="4">
        <v>2020.0</v>
      </c>
      <c r="M1711" s="5">
        <v>4.9</v>
      </c>
      <c r="N1711" s="6" t="str">
        <f t="shared" si="1"/>
        <v>5437100105</v>
      </c>
      <c r="O1711" s="8">
        <v>8.544429007E9</v>
      </c>
      <c r="P1711" s="8" t="str">
        <f t="shared" si="2"/>
        <v>КАБЕЛЬ М8-90 В СБОРЕ С ПРЯМЫМ ШТЕКЕРНЫМ РАЗЪМОМ ДЛЯ ПОДКЛЮЧЕНИЯ ИНДУКТИВНОГО ДАТЧИКА К ГИБОЧНОЙ МАШИНЕ, НАПРЯЖ. ПИТАНИЯ 10-30 VDC, ДЛИНА КАБЕЛЯ 5М, ДЛЯ МАШИНЫ ГИБОЧНОЙ С АВТОМАТИЧЕСКИМ УПРАВЛЕНИЕМ /НЕ ЯВЛЯЕТСЯ УДЛИНИТЕЛЕМ/</v>
      </c>
    </row>
    <row r="1712" ht="15.75" customHeight="1">
      <c r="A1712" s="1">
        <v>5.437100106E9</v>
      </c>
      <c r="B1712" s="2">
        <v>8.544429009E9</v>
      </c>
      <c r="C1712" s="3" t="s">
        <v>2964</v>
      </c>
      <c r="D1712" s="3" t="s">
        <v>2965</v>
      </c>
      <c r="E1712" s="3" t="s">
        <v>2966</v>
      </c>
      <c r="F1712" s="3" t="s">
        <v>2774</v>
      </c>
      <c r="G1712" s="3" t="s">
        <v>2775</v>
      </c>
      <c r="H1712" s="1">
        <v>5.437100106E9</v>
      </c>
      <c r="I1712" s="1">
        <v>2.0</v>
      </c>
      <c r="J1712" s="1" t="s">
        <v>19</v>
      </c>
      <c r="K1712" s="2" t="s">
        <v>2896</v>
      </c>
      <c r="L1712" s="4">
        <v>2020.0</v>
      </c>
      <c r="M1712" s="5">
        <v>4.69</v>
      </c>
      <c r="N1712" s="6" t="str">
        <f t="shared" si="1"/>
        <v>5437100106</v>
      </c>
      <c r="O1712" s="8">
        <v>8.544429009E9</v>
      </c>
      <c r="P1712" s="8" t="str">
        <f t="shared" si="2"/>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3" ht="15.75" customHeight="1">
      <c r="A1713" s="1">
        <v>5.437100106E9</v>
      </c>
      <c r="B1713" s="2">
        <v>8.544429009E9</v>
      </c>
      <c r="C1713" s="3"/>
      <c r="D1713" s="3" t="s">
        <v>2965</v>
      </c>
      <c r="E1713" s="3" t="s">
        <v>2966</v>
      </c>
      <c r="F1713" s="3" t="s">
        <v>2774</v>
      </c>
      <c r="G1713" s="3" t="s">
        <v>2775</v>
      </c>
      <c r="H1713" s="1">
        <v>5.437100106E9</v>
      </c>
      <c r="I1713" s="1">
        <v>20.0</v>
      </c>
      <c r="J1713" s="1" t="s">
        <v>35</v>
      </c>
      <c r="K1713" s="2" t="s">
        <v>2896</v>
      </c>
      <c r="L1713" s="4">
        <v>2021.0</v>
      </c>
      <c r="M1713" s="5">
        <v>4.69</v>
      </c>
      <c r="N1713" s="6" t="str">
        <f t="shared" si="1"/>
        <v>5437100106</v>
      </c>
      <c r="O1713" s="8">
        <v>8.544429009E9</v>
      </c>
      <c r="P1713" s="8" t="str">
        <f t="shared" si="2"/>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4" ht="15.75" customHeight="1">
      <c r="A1714" s="1">
        <v>5.437100122E9</v>
      </c>
      <c r="B1714" s="2">
        <v>8.544429007E9</v>
      </c>
      <c r="C1714" s="3" t="s">
        <v>2967</v>
      </c>
      <c r="D1714" s="3" t="s">
        <v>2968</v>
      </c>
      <c r="E1714" s="3" t="s">
        <v>2969</v>
      </c>
      <c r="F1714" s="3" t="s">
        <v>2430</v>
      </c>
      <c r="G1714" s="3" t="s">
        <v>2431</v>
      </c>
      <c r="H1714" s="1">
        <v>5.437100122E9</v>
      </c>
      <c r="I1714" s="1">
        <v>1.0</v>
      </c>
      <c r="J1714" s="1" t="s">
        <v>19</v>
      </c>
      <c r="K1714" s="2" t="s">
        <v>2432</v>
      </c>
      <c r="L1714" s="4">
        <v>2020.0</v>
      </c>
      <c r="M1714" s="5">
        <v>30.31</v>
      </c>
      <c r="N1714" s="6" t="str">
        <f t="shared" si="1"/>
        <v>5437100122</v>
      </c>
      <c r="O1714" s="8">
        <v>8.544429007E9</v>
      </c>
      <c r="P1714" s="8" t="str">
        <f t="shared" si="2"/>
        <v>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v>
      </c>
    </row>
    <row r="1715" ht="15.75" customHeight="1">
      <c r="A1715" s="1">
        <v>5.437100343E9</v>
      </c>
      <c r="B1715" s="2">
        <v>8.544429007E9</v>
      </c>
      <c r="C1715" s="3" t="s">
        <v>2970</v>
      </c>
      <c r="D1715" s="3" t="s">
        <v>2971</v>
      </c>
      <c r="E1715" s="3" t="s">
        <v>2972</v>
      </c>
      <c r="F1715" s="3" t="s">
        <v>2774</v>
      </c>
      <c r="G1715" s="3" t="s">
        <v>2775</v>
      </c>
      <c r="H1715" s="1">
        <v>5.437100343E9</v>
      </c>
      <c r="I1715" s="1">
        <v>6.0</v>
      </c>
      <c r="J1715" s="1" t="s">
        <v>19</v>
      </c>
      <c r="K1715" s="2" t="s">
        <v>2896</v>
      </c>
      <c r="L1715" s="4">
        <v>2020.0</v>
      </c>
      <c r="M1715" s="5">
        <v>18.12</v>
      </c>
      <c r="N1715" s="6" t="str">
        <f t="shared" si="1"/>
        <v>5437100343</v>
      </c>
      <c r="O1715" s="8">
        <v>8.544429007E9</v>
      </c>
      <c r="P1715" s="8" t="str">
        <f t="shared" si="2"/>
        <v>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ПОЛИУРЕТАНДЛЯ СТАНКА STRIP CB 4</v>
      </c>
    </row>
    <row r="1716" ht="15.75" customHeight="1">
      <c r="A1716" s="1">
        <v>5.437100343E9</v>
      </c>
      <c r="B1716" s="2">
        <v>8.544429007E9</v>
      </c>
      <c r="C1716" s="3" t="s">
        <v>2970</v>
      </c>
      <c r="D1716" s="3" t="s">
        <v>2971</v>
      </c>
      <c r="E1716" s="3" t="s">
        <v>2973</v>
      </c>
      <c r="F1716" s="3" t="s">
        <v>2774</v>
      </c>
      <c r="G1716" s="3" t="s">
        <v>2775</v>
      </c>
      <c r="H1716" s="1">
        <v>5.437100343E9</v>
      </c>
      <c r="I1716" s="1">
        <v>4.0</v>
      </c>
      <c r="J1716" s="1" t="s">
        <v>19</v>
      </c>
      <c r="K1716" s="2" t="s">
        <v>2896</v>
      </c>
      <c r="L1716" s="4">
        <v>2020.0</v>
      </c>
      <c r="M1716" s="5">
        <v>12.6</v>
      </c>
      <c r="N1716" s="6" t="str">
        <f t="shared" si="1"/>
        <v>5437100343</v>
      </c>
      <c r="O1716" s="8">
        <v>8.544429007E9</v>
      </c>
      <c r="P1716" s="8" t="str">
        <f t="shared" si="2"/>
        <v>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v>
      </c>
    </row>
    <row r="1717" ht="15.75" customHeight="1">
      <c r="A1717" s="1">
        <v>5.437105077E9</v>
      </c>
      <c r="B1717" s="2">
        <v>8.53329E9</v>
      </c>
      <c r="C1717" s="3" t="s">
        <v>2974</v>
      </c>
      <c r="D1717" s="3" t="s">
        <v>2975</v>
      </c>
      <c r="E1717" s="3" t="s">
        <v>2976</v>
      </c>
      <c r="F1717" s="3" t="s">
        <v>2977</v>
      </c>
      <c r="G1717" s="3" t="s">
        <v>2978</v>
      </c>
      <c r="H1717" s="1">
        <v>5.437105077E9</v>
      </c>
      <c r="I1717" s="1">
        <v>1.0</v>
      </c>
      <c r="J1717" s="1" t="s">
        <v>19</v>
      </c>
      <c r="K1717" s="2" t="s">
        <v>20</v>
      </c>
      <c r="L1717" s="4">
        <v>2019.0</v>
      </c>
      <c r="M1717" s="5">
        <v>309.57</v>
      </c>
      <c r="N1717" s="6" t="str">
        <f t="shared" si="1"/>
        <v>5437105077</v>
      </c>
      <c r="O1717" s="8">
        <v>8.53329E9</v>
      </c>
      <c r="P1717" s="8" t="str">
        <f t="shared" si="2"/>
        <v>ТОРМОЗНОЙ ПОСТОЯННЫЙ РЕЗИСТОР, В ЗАЩИТНОМ КОРПУСЕ, ДЛЯ ЧАСТОТНОГО ПРЕОБРАЗОВАТЕЛЯ 3-Х ФАЗНОГО ДВИГАТЕЛЯ ПРОТЯЖКИ АРМАТУРЫ. СОПРОТИВЛЕНИЕ 16 ОМ, МАКС. РАССЕИВАЕМАЯ МОЩНОСТЬ ДО 1900 ВТ.-ЯВЛЯЕТСЯ З/Ч РАНЕЕ СЕРТИФИЦИРОВАННОГО ОБОРУДОВАНИЯ -ДЛЯ ГИБОЧНОЙ МАШИНЫ С АВТОМАТИЧЕСКИМ УПРАВЛЕНИЕМ R12</v>
      </c>
    </row>
    <row r="1718" ht="15.75" customHeight="1">
      <c r="A1718" s="1">
        <v>5.437107006E9</v>
      </c>
      <c r="B1718" s="2">
        <v>8.5318095E9</v>
      </c>
      <c r="C1718" s="3" t="s">
        <v>2979</v>
      </c>
      <c r="D1718" s="3" t="s">
        <v>2980</v>
      </c>
      <c r="E1718" s="3" t="s">
        <v>2981</v>
      </c>
      <c r="F1718" s="3" t="s">
        <v>2982</v>
      </c>
      <c r="G1718" s="3" t="s">
        <v>2982</v>
      </c>
      <c r="H1718" s="1">
        <v>5.437107006E9</v>
      </c>
      <c r="I1718" s="1">
        <v>1.0</v>
      </c>
      <c r="J1718" s="1" t="s">
        <v>19</v>
      </c>
      <c r="K1718" s="2"/>
      <c r="L1718" s="4">
        <v>2016.0</v>
      </c>
      <c r="M1718" s="5">
        <v>243.0</v>
      </c>
      <c r="N1718" s="6" t="str">
        <f t="shared" si="1"/>
        <v>5437107006</v>
      </c>
      <c r="O1718" s="8">
        <v>8.5318095E9</v>
      </c>
      <c r="P1718" s="8" t="str">
        <f t="shared" si="2"/>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v>
      </c>
    </row>
    <row r="1719" ht="15.75" customHeight="1">
      <c r="A1719" s="1">
        <v>5.437107006E9</v>
      </c>
      <c r="B1719" s="2">
        <v>8.5318095E9</v>
      </c>
      <c r="C1719" s="3" t="s">
        <v>2979</v>
      </c>
      <c r="D1719" s="3" t="s">
        <v>2980</v>
      </c>
      <c r="E1719" s="3" t="s">
        <v>2983</v>
      </c>
      <c r="F1719" s="3" t="s">
        <v>2982</v>
      </c>
      <c r="G1719" s="3" t="s">
        <v>2982</v>
      </c>
      <c r="H1719" s="1">
        <v>5.437107006E9</v>
      </c>
      <c r="I1719" s="1">
        <v>1.0</v>
      </c>
      <c r="J1719" s="1" t="s">
        <v>19</v>
      </c>
      <c r="K1719" s="2" t="s">
        <v>20</v>
      </c>
      <c r="L1719" s="4">
        <v>2016.0</v>
      </c>
      <c r="M1719" s="5" t="s">
        <v>2984</v>
      </c>
      <c r="N1719" s="6" t="str">
        <f t="shared" si="1"/>
        <v>5437107006</v>
      </c>
      <c r="O1719" s="8">
        <v>8.5318095E9</v>
      </c>
      <c r="P1719" s="8" t="str">
        <f t="shared" si="2"/>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
ИЗГОТОВИТЕЛЬ DATALOGIC, ТОВАРНЫЙ ЗНАК DATALOGIC, МАРКА SE, МОДЕЛЬ SE2-P2-050-PP-W</v>
      </c>
    </row>
    <row r="1720" ht="15.75" customHeight="1">
      <c r="A1720" s="1">
        <v>5.437107045E9</v>
      </c>
      <c r="B1720" s="2">
        <v>9.031499E9</v>
      </c>
      <c r="C1720" s="3"/>
      <c r="D1720" s="3"/>
      <c r="E1720" s="3" t="s">
        <v>2985</v>
      </c>
      <c r="F1720" s="3" t="s">
        <v>2986</v>
      </c>
      <c r="G1720" s="3" t="s">
        <v>2986</v>
      </c>
      <c r="H1720" s="1">
        <v>5.437107045E9</v>
      </c>
      <c r="I1720" s="1">
        <v>1.0</v>
      </c>
      <c r="J1720" s="1" t="s">
        <v>35</v>
      </c>
      <c r="K1720" s="2" t="s">
        <v>2091</v>
      </c>
      <c r="L1720" s="4">
        <v>2022.0</v>
      </c>
      <c r="M1720" s="5">
        <v>236.05</v>
      </c>
      <c r="N1720" s="6" t="str">
        <f t="shared" si="1"/>
        <v>5437107045</v>
      </c>
      <c r="O1720" s="8">
        <v>9.031499E9</v>
      </c>
      <c r="P1720" s="8" t="str">
        <f t="shared" si="2"/>
        <v>ДАТЧИК РАССТОЯНИЯ ЛАЗЕРНЫЙ 4-PIN, ДИАПАЗОН ИЗМЕРЕНИЯ 0,1 - 10 М, ВЫХОДНОЕ НАПРЯЖЕНИЕ 0-10 В, ВЫХОДНОЙ ТОК 4-20 МА, НАПРЯЖЕНИЕ ПИТАНИЯ 18-30 DC. ДЛЯ РЕГУЛИРОВКИ СКОРОСТИ ВРАЩЕНИЯ БУХТОРАЗМОТЧИКА НА СТАНКЕ ПРАВИЛЬНО-ОТРЕЗНОМ RETA13 SUPER</v>
      </c>
    </row>
    <row r="1721" ht="15.75" customHeight="1">
      <c r="A1721" s="1">
        <v>5.437107122E9</v>
      </c>
      <c r="B1721" s="2">
        <v>8.536501907E9</v>
      </c>
      <c r="C1721" s="3" t="s">
        <v>2987</v>
      </c>
      <c r="D1721" s="3" t="s">
        <v>2988</v>
      </c>
      <c r="E1721" s="3" t="s">
        <v>2989</v>
      </c>
      <c r="F1721" s="3" t="s">
        <v>2410</v>
      </c>
      <c r="G1721" s="3" t="s">
        <v>2405</v>
      </c>
      <c r="H1721" s="1">
        <v>5.437107122E9</v>
      </c>
      <c r="I1721" s="1">
        <v>3.0</v>
      </c>
      <c r="J1721" s="1" t="s">
        <v>19</v>
      </c>
      <c r="K1721" s="2" t="s">
        <v>2406</v>
      </c>
      <c r="L1721" s="4">
        <v>2018.0</v>
      </c>
      <c r="M1721" s="5">
        <v>54.7067</v>
      </c>
      <c r="N1721" s="6" t="str">
        <f t="shared" si="1"/>
        <v>5437107122</v>
      </c>
      <c r="O1721" s="8" t="s">
        <v>2990</v>
      </c>
      <c r="P1721" s="8" t="str">
        <f t="shared" si="2"/>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row>
    <row r="1722" ht="15.75" customHeight="1">
      <c r="A1722" s="1">
        <v>5.437107122E9</v>
      </c>
      <c r="B1722" s="2">
        <v>8.536501907E9</v>
      </c>
      <c r="C1722" s="3" t="s">
        <v>2987</v>
      </c>
      <c r="D1722" s="3" t="s">
        <v>2988</v>
      </c>
      <c r="E1722" s="3" t="s">
        <v>2991</v>
      </c>
      <c r="F1722" s="3" t="s">
        <v>2410</v>
      </c>
      <c r="G1722" s="3" t="s">
        <v>2405</v>
      </c>
      <c r="H1722" s="1">
        <v>5.437107122E9</v>
      </c>
      <c r="I1722" s="1">
        <v>2.0</v>
      </c>
      <c r="J1722" s="1" t="s">
        <v>19</v>
      </c>
      <c r="K1722" s="2" t="s">
        <v>2406</v>
      </c>
      <c r="L1722" s="4">
        <v>2018.0</v>
      </c>
      <c r="M1722" s="5">
        <v>55.72</v>
      </c>
      <c r="N1722" s="6" t="str">
        <f t="shared" si="1"/>
        <v>5437107122</v>
      </c>
      <c r="O1722" s="8" t="s">
        <v>2990</v>
      </c>
      <c r="P1722" s="8" t="str">
        <f t="shared" si="2"/>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1723" ht="15.75" customHeight="1">
      <c r="A1723" s="1">
        <v>5.437107122E9</v>
      </c>
      <c r="B1723" s="2">
        <v>8.541409E9</v>
      </c>
      <c r="C1723" s="3" t="s">
        <v>2987</v>
      </c>
      <c r="D1723" s="3" t="s">
        <v>2988</v>
      </c>
      <c r="E1723" s="3" t="s">
        <v>2992</v>
      </c>
      <c r="F1723" s="3" t="s">
        <v>2405</v>
      </c>
      <c r="G1723" s="3" t="s">
        <v>2405</v>
      </c>
      <c r="H1723" s="1">
        <v>5.437107122E9</v>
      </c>
      <c r="I1723" s="1">
        <v>1.0</v>
      </c>
      <c r="J1723" s="1" t="s">
        <v>19</v>
      </c>
      <c r="K1723" s="2"/>
      <c r="L1723" s="4">
        <v>2016.0</v>
      </c>
      <c r="M1723" s="5">
        <v>48.3</v>
      </c>
      <c r="N1723" s="6" t="str">
        <f t="shared" si="1"/>
        <v>5437107122</v>
      </c>
      <c r="O1723" s="8" t="s">
        <v>2990</v>
      </c>
      <c r="P1723" s="8" t="str">
        <f t="shared" si="2"/>
        <v>В КОМПЛЕКТЕ: КАБЕЛЬ С РАЗЪЕМОМ М12, 2 ГАЙКИ КРЕПЛЕНИЯ ДАТЧИКА К КРОНШТЕЙНУ. ОПИСАНИЕ
ДАТЧИКА: ОТРАЖЕНИЕ ОТ ОБЪЕКТА (DIFFUSE REFLECTIVE) ПРИЕМНИК И ПЕРЕДАТЧИК НАХОДЯТСЯ В ОДНОМ
КОРПУСЕ. ВО ВРЕМЯ РАБОЧЕГО СОСТОЯНИЯ ДАТЧИКА ВТУЛКИ С ПРОДОЛЬНЫМИ АРМАТУРНЫМИ ПРУТЬЯМИ ПРИ
ВРАЩЕНИИ ПОПАДАЮТ В ЕГО РАБОЧУЮ ЗОНУ СТАНОВЯТСЯ СВОЕОБРАЗНЫМИ РЕФЛЕКТОРАМИ. КАК ТОЛЬКО
СВЕТОВОЙ ЛУЧ ОТРАЗИВШИСЬ ОТ ОБЪЕКТА ПОПАДАЕТ НА ПРИЕМНИК, ТОТ
НЕМЕДЛЕННО РЕАГИРУЕТ МЕНЯЯ СОСТОЯНИЕ ВЫХОДА.</v>
      </c>
    </row>
    <row r="1724" ht="15.75" customHeight="1">
      <c r="A1724" s="1">
        <v>5.437107123E9</v>
      </c>
      <c r="B1724" s="2">
        <v>8.536501907E9</v>
      </c>
      <c r="C1724" s="3" t="s">
        <v>2993</v>
      </c>
      <c r="D1724" s="3" t="s">
        <v>2994</v>
      </c>
      <c r="E1724" s="3" t="s">
        <v>2995</v>
      </c>
      <c r="F1724" s="3" t="s">
        <v>2405</v>
      </c>
      <c r="G1724" s="3" t="s">
        <v>2405</v>
      </c>
      <c r="H1724" s="1">
        <v>5.437107123E9</v>
      </c>
      <c r="I1724" s="1">
        <v>2.0</v>
      </c>
      <c r="J1724" s="1" t="s">
        <v>19</v>
      </c>
      <c r="K1724" s="2" t="s">
        <v>2406</v>
      </c>
      <c r="L1724" s="4">
        <v>2018.0</v>
      </c>
      <c r="M1724" s="5">
        <v>91.175</v>
      </c>
      <c r="N1724" s="6" t="str">
        <f t="shared" si="1"/>
        <v>5437107123</v>
      </c>
      <c r="O1724" s="8">
        <v>8.536501907E9</v>
      </c>
      <c r="P1724"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row>
    <row r="1725" ht="15.75" customHeight="1">
      <c r="A1725" s="1">
        <v>5.437107123E9</v>
      </c>
      <c r="B1725" s="2">
        <v>8.536501907E9</v>
      </c>
      <c r="C1725" s="3" t="s">
        <v>2993</v>
      </c>
      <c r="D1725" s="3" t="s">
        <v>2994</v>
      </c>
      <c r="E1725" s="3" t="s">
        <v>2996</v>
      </c>
      <c r="F1725" s="3" t="s">
        <v>2997</v>
      </c>
      <c r="G1725" s="3" t="s">
        <v>2405</v>
      </c>
      <c r="H1725" s="1">
        <v>5.437107123E9</v>
      </c>
      <c r="I1725" s="1">
        <v>3.0</v>
      </c>
      <c r="J1725" s="1" t="s">
        <v>35</v>
      </c>
      <c r="K1725" s="2" t="s">
        <v>2413</v>
      </c>
      <c r="L1725" s="4">
        <v>2021.0</v>
      </c>
      <c r="M1725" s="5">
        <v>108.36</v>
      </c>
      <c r="N1725" s="6" t="str">
        <f t="shared" si="1"/>
        <v>5437107123</v>
      </c>
      <c r="O1725" s="8">
        <v>8.536501907E9</v>
      </c>
      <c r="P1725" s="8" t="str">
        <f t="shared" si="2"/>
        <v>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 ДЛЯ АВТОМАТИЧЕСКОГО СТАНКА ДЛЯ ПРОИЗВОДСТВА ЦИЛИНДРИЧЕСКИХ АРМАТУРНЫХ КАРКАСОВ МОДЕЛИ CM PRO 1600.</v>
      </c>
    </row>
    <row r="1726" ht="15.75" customHeight="1">
      <c r="A1726" s="1">
        <v>5.437107123E9</v>
      </c>
      <c r="B1726" s="2">
        <v>8.536501907E9</v>
      </c>
      <c r="C1726" s="3" t="s">
        <v>2993</v>
      </c>
      <c r="D1726" s="3" t="s">
        <v>2994</v>
      </c>
      <c r="E1726" s="3" t="s">
        <v>2998</v>
      </c>
      <c r="F1726" s="3" t="s">
        <v>2405</v>
      </c>
      <c r="G1726" s="3" t="s">
        <v>2405</v>
      </c>
      <c r="H1726" s="1">
        <v>5.437107123E9</v>
      </c>
      <c r="I1726" s="1">
        <v>1.0</v>
      </c>
      <c r="J1726" s="1" t="s">
        <v>19</v>
      </c>
      <c r="K1726" s="2" t="s">
        <v>2406</v>
      </c>
      <c r="L1726" s="4">
        <v>2018.0</v>
      </c>
      <c r="M1726" s="5">
        <v>92.86</v>
      </c>
      <c r="N1726" s="6" t="str">
        <f t="shared" si="1"/>
        <v>5437107123</v>
      </c>
      <c r="O1726" s="8">
        <v>8.536501907E9</v>
      </c>
      <c r="P1726" s="8" t="str">
        <f t="shared" si="2"/>
        <v> 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1100</v>
      </c>
    </row>
    <row r="1727" ht="15.75" customHeight="1">
      <c r="A1727" s="1">
        <v>5.437107123E9</v>
      </c>
      <c r="B1727" s="2">
        <v>8.536501907E9</v>
      </c>
      <c r="C1727" s="3" t="s">
        <v>2993</v>
      </c>
      <c r="D1727" s="3" t="s">
        <v>2994</v>
      </c>
      <c r="E1727" s="3" t="s">
        <v>2999</v>
      </c>
      <c r="F1727" s="3" t="s">
        <v>2405</v>
      </c>
      <c r="G1727" s="3" t="s">
        <v>2405</v>
      </c>
      <c r="H1727" s="1">
        <v>5.437107123E9</v>
      </c>
      <c r="I1727" s="1">
        <v>1.0</v>
      </c>
      <c r="J1727" s="1" t="s">
        <v>19</v>
      </c>
      <c r="K1727" s="2" t="s">
        <v>2413</v>
      </c>
      <c r="L1727" s="4">
        <v>2020.0</v>
      </c>
      <c r="M1727" s="5">
        <v>108.36</v>
      </c>
      <c r="N1727" s="6" t="str">
        <f t="shared" si="1"/>
        <v>5437107123</v>
      </c>
      <c r="O1727" s="8">
        <v>8.536501907E9</v>
      </c>
      <c r="P1727"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28" ht="15.75" customHeight="1">
      <c r="A1728" s="1">
        <v>5.437107123E9</v>
      </c>
      <c r="B1728" s="2">
        <v>8.536501907E9</v>
      </c>
      <c r="C1728" s="3" t="s">
        <v>2993</v>
      </c>
      <c r="D1728" s="3" t="s">
        <v>2994</v>
      </c>
      <c r="E1728" s="3" t="s">
        <v>2999</v>
      </c>
      <c r="F1728" s="3" t="s">
        <v>2410</v>
      </c>
      <c r="G1728" s="3" t="s">
        <v>2405</v>
      </c>
      <c r="H1728" s="1">
        <v>5.437107123E9</v>
      </c>
      <c r="I1728" s="1">
        <v>1.0</v>
      </c>
      <c r="J1728" s="1" t="s">
        <v>19</v>
      </c>
      <c r="K1728" s="2" t="s">
        <v>2413</v>
      </c>
      <c r="L1728" s="4">
        <v>2019.0</v>
      </c>
      <c r="M1728" s="5">
        <v>108.36</v>
      </c>
      <c r="N1728" s="6" t="str">
        <f t="shared" si="1"/>
        <v>5437107123</v>
      </c>
      <c r="O1728" s="8">
        <v>8.536501907E9</v>
      </c>
      <c r="P1728"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29" ht="15.75" customHeight="1">
      <c r="A1729" s="1">
        <v>5.437107123E9</v>
      </c>
      <c r="B1729" s="2">
        <v>8.536501907E9</v>
      </c>
      <c r="C1729" s="3" t="s">
        <v>2993</v>
      </c>
      <c r="D1729" s="3" t="s">
        <v>2994</v>
      </c>
      <c r="E1729" s="3" t="s">
        <v>3000</v>
      </c>
      <c r="F1729" s="3" t="s">
        <v>2405</v>
      </c>
      <c r="G1729" s="3" t="s">
        <v>2405</v>
      </c>
      <c r="H1729" s="1">
        <v>5.437107123E9</v>
      </c>
      <c r="I1729" s="1">
        <v>1.0</v>
      </c>
      <c r="J1729" s="1" t="s">
        <v>19</v>
      </c>
      <c r="K1729" s="2" t="s">
        <v>2406</v>
      </c>
      <c r="L1729" s="4">
        <v>2018.0</v>
      </c>
      <c r="M1729" s="5">
        <v>92.88</v>
      </c>
      <c r="N1729" s="6" t="str">
        <f t="shared" si="1"/>
        <v>5437107123</v>
      </c>
      <c r="O1729" s="8">
        <v>8.536501907E9</v>
      </c>
      <c r="P1729"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row>
    <row r="1730" ht="15.75" customHeight="1">
      <c r="A1730" s="1">
        <v>5.437107123E9</v>
      </c>
      <c r="B1730" s="2">
        <v>8.536501907E9</v>
      </c>
      <c r="C1730" s="3" t="s">
        <v>2993</v>
      </c>
      <c r="D1730" s="3" t="s">
        <v>2994</v>
      </c>
      <c r="E1730" s="3" t="s">
        <v>2999</v>
      </c>
      <c r="F1730" s="3" t="s">
        <v>2410</v>
      </c>
      <c r="G1730" s="3" t="s">
        <v>2405</v>
      </c>
      <c r="H1730" s="1">
        <v>5.437107123E9</v>
      </c>
      <c r="I1730" s="1">
        <v>1.0</v>
      </c>
      <c r="J1730" s="1" t="s">
        <v>19</v>
      </c>
      <c r="K1730" s="2" t="s">
        <v>2406</v>
      </c>
      <c r="L1730" s="4">
        <v>2019.0</v>
      </c>
      <c r="M1730" s="5">
        <v>92.88</v>
      </c>
      <c r="N1730" s="6" t="str">
        <f t="shared" si="1"/>
        <v>5437107123</v>
      </c>
      <c r="O1730" s="8">
        <v>8.536501907E9</v>
      </c>
      <c r="P1730"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31" ht="15.75" customHeight="1">
      <c r="A1731" s="1">
        <v>5.437107123E9</v>
      </c>
      <c r="B1731" s="2">
        <v>8.536501907E9</v>
      </c>
      <c r="C1731" s="3" t="s">
        <v>2993</v>
      </c>
      <c r="D1731" s="3" t="s">
        <v>2994</v>
      </c>
      <c r="E1731" s="3" t="s">
        <v>3001</v>
      </c>
      <c r="F1731" s="3" t="s">
        <v>2405</v>
      </c>
      <c r="G1731" s="3" t="s">
        <v>2405</v>
      </c>
      <c r="H1731" s="1">
        <v>5.437107123E9</v>
      </c>
      <c r="I1731" s="1">
        <v>2.0</v>
      </c>
      <c r="J1731" s="1" t="s">
        <v>19</v>
      </c>
      <c r="K1731" s="2" t="s">
        <v>2406</v>
      </c>
      <c r="L1731" s="4">
        <v>2017.0</v>
      </c>
      <c r="M1731" s="5">
        <v>91.175</v>
      </c>
      <c r="N1731" s="6" t="str">
        <f t="shared" si="1"/>
        <v>5437107123</v>
      </c>
      <c r="O1731" s="8">
        <v>8.536501907E9</v>
      </c>
      <c r="P1731" s="8" t="str">
        <f t="shared" si="2"/>
        <v>БЕСКОНТАКТНЫЙ ОПТИЧЕСКИЙ ВЫКЛЮЧАТЕЛЬ (ФОТОДАТЧИК) TYPE E3FA-DP12 С КАБЕЛЕМ 5 М, НАПРЯЖЕНИЕ 10-30 В. НАХОДИТСЯ НА ФИКСИРОВАННОЙ АРКЕ ПОЛОЗА,СЛУЖИТ ДЛЯ СИГНАЛИЗАЦИИ О ПРИСУТСТВИИ ПРУТКА. ДЛЯ АВТОМАТИЧЕСКОГО СТАНКА ДЛЯ ПРОИЗВОДСТВА ЦИЛИНДРИЧЕСКИХ АРМАТУРНЫХ КАРКАСОВ МОДЕЛИ CM PRO 1600</v>
      </c>
    </row>
    <row r="1732" ht="15.75" customHeight="1">
      <c r="A1732" s="1">
        <v>5.437107123E9</v>
      </c>
      <c r="B1732" s="2">
        <v>8.536501907E9</v>
      </c>
      <c r="C1732" s="3" t="s">
        <v>2993</v>
      </c>
      <c r="D1732" s="3" t="s">
        <v>2994</v>
      </c>
      <c r="E1732" s="3" t="s">
        <v>3002</v>
      </c>
      <c r="F1732" s="3" t="s">
        <v>2405</v>
      </c>
      <c r="G1732" s="3" t="s">
        <v>2405</v>
      </c>
      <c r="H1732" s="1">
        <v>5.437107123E9</v>
      </c>
      <c r="I1732" s="1">
        <v>4.0</v>
      </c>
      <c r="J1732" s="1" t="s">
        <v>35</v>
      </c>
      <c r="K1732" s="2" t="s">
        <v>2413</v>
      </c>
      <c r="L1732" s="4">
        <v>2021.0</v>
      </c>
      <c r="M1732" s="5">
        <v>108.36</v>
      </c>
      <c r="N1732" s="6" t="str">
        <f t="shared" si="1"/>
        <v>5437107123</v>
      </c>
      <c r="O1732" s="8">
        <v>8.536501907E9</v>
      </c>
      <c r="P1732" s="8" t="str">
        <f t="shared" si="2"/>
        <v>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ПОЛОЗА.ДЛЯ АВТОМАТИЧЕСКОГО СТАНКА ДЛЯ ПРОИЗВОДСТВА ЦИЛИНДРИЧЕСКИХ АРМАТУРНЫХ КАРКАСОВ МОДЕЛИ CM PRO 1600.</v>
      </c>
    </row>
    <row r="1733" ht="15.75" customHeight="1">
      <c r="A1733" s="1">
        <v>5.437107126E9</v>
      </c>
      <c r="B1733" s="2">
        <v>8.536508009E9</v>
      </c>
      <c r="C1733" s="3" t="s">
        <v>3003</v>
      </c>
      <c r="D1733" s="3"/>
      <c r="E1733" s="3"/>
      <c r="F1733" s="3"/>
      <c r="G1733" s="3"/>
      <c r="H1733" s="1">
        <v>5.437107126E9</v>
      </c>
      <c r="I1733" s="1">
        <v>1.0</v>
      </c>
      <c r="J1733" s="1" t="s">
        <v>19</v>
      </c>
      <c r="K1733" s="2"/>
      <c r="L1733" s="4">
        <v>2020.0</v>
      </c>
      <c r="M1733" s="5">
        <v>32.48</v>
      </c>
      <c r="N1733" s="6" t="str">
        <f t="shared" si="1"/>
        <v>5437107126</v>
      </c>
      <c r="O1733" s="8" t="s">
        <v>3004</v>
      </c>
      <c r="P1733" s="8" t="str">
        <f t="shared" si="2"/>
        <v/>
      </c>
    </row>
    <row r="1734" ht="15.75" customHeight="1">
      <c r="A1734" s="1">
        <v>5.437110004E9</v>
      </c>
      <c r="B1734" s="2">
        <v>3.926909709E9</v>
      </c>
      <c r="C1734" s="3" t="s">
        <v>3005</v>
      </c>
      <c r="D1734" s="3" t="s">
        <v>3006</v>
      </c>
      <c r="E1734" s="3"/>
      <c r="F1734" s="3"/>
      <c r="G1734" s="3"/>
      <c r="H1734" s="1">
        <v>5.437110004E9</v>
      </c>
      <c r="I1734" s="1">
        <v>2.0</v>
      </c>
      <c r="J1734" s="1" t="s">
        <v>19</v>
      </c>
      <c r="K1734" s="2"/>
      <c r="L1734" s="4">
        <v>2020.0</v>
      </c>
      <c r="M1734" s="5">
        <v>2.24</v>
      </c>
      <c r="N1734" s="6" t="str">
        <f t="shared" si="1"/>
        <v>5437110004</v>
      </c>
      <c r="O1734" s="8">
        <v>3.926909709E9</v>
      </c>
      <c r="P1734" s="8" t="str">
        <f t="shared" si="2"/>
        <v/>
      </c>
    </row>
    <row r="1735" ht="15.75" customHeight="1">
      <c r="A1735" s="1">
        <v>5.437126024E9</v>
      </c>
      <c r="B1735" s="2">
        <v>8.53329E9</v>
      </c>
      <c r="C1735" s="3" t="s">
        <v>3007</v>
      </c>
      <c r="D1735" s="3" t="s">
        <v>3008</v>
      </c>
      <c r="E1735" s="3" t="s">
        <v>3009</v>
      </c>
      <c r="F1735" s="3" t="s">
        <v>2977</v>
      </c>
      <c r="G1735" s="3" t="s">
        <v>2978</v>
      </c>
      <c r="H1735" s="1">
        <v>5.437126024E9</v>
      </c>
      <c r="I1735" s="1">
        <v>1.0</v>
      </c>
      <c r="J1735" s="1" t="s">
        <v>19</v>
      </c>
      <c r="K1735" s="2" t="s">
        <v>20</v>
      </c>
      <c r="L1735" s="4">
        <v>2020.0</v>
      </c>
      <c r="M1735" s="5">
        <v>288.26</v>
      </c>
      <c r="N1735" s="6" t="str">
        <f t="shared" si="1"/>
        <v>5437126024</v>
      </c>
      <c r="O1735" s="8">
        <v>8.53329E9</v>
      </c>
      <c r="P1735" s="8" t="str">
        <f t="shared" si="2"/>
        <v>ТОРМОЗНОЙ ПОСТОЯННЫЙ РЕЗИСТОР, В ЗАЩИТНОМ КОРПУСЕ, ДЛЯ ЧАСТОТНОГО ПРЕОБРАЗОВАТЕЛЯ 3-Х ФАЗНОГО ДВИГАТЕЛЯ РЕЗКИ АРМАТУРЫ. СОПРОТИВЛЕНИЕ 13 ОМ,МАКС. РАССЕИВАЕМАЯ МОЩНОСТЬ ДО 3500 ВТ.-ЯВЛЯЕТСЯ З/Ч РАНЕЕ СЕРТИФИЦИРОВАННОГО ОБОРУДОВАНИЯ -ДЛЯ МАШИНЫ С АВТОМАТИЧЕСКИМ УПРАВЛЕНИЕМ R12</v>
      </c>
    </row>
    <row r="1736" ht="15.75" customHeight="1">
      <c r="A1736" s="1">
        <v>5.437141017E9</v>
      </c>
      <c r="B1736" s="2">
        <v>7.31412E9</v>
      </c>
      <c r="C1736" s="3" t="s">
        <v>3010</v>
      </c>
      <c r="D1736" s="3" t="s">
        <v>3011</v>
      </c>
      <c r="E1736" s="3" t="s">
        <v>3012</v>
      </c>
      <c r="F1736" s="3" t="s">
        <v>1884</v>
      </c>
      <c r="G1736" s="3" t="s">
        <v>933</v>
      </c>
      <c r="H1736" s="1">
        <v>5.437141017E9</v>
      </c>
      <c r="I1736" s="1">
        <v>1.0</v>
      </c>
      <c r="J1736" s="1" t="s">
        <v>19</v>
      </c>
      <c r="K1736" s="2" t="s">
        <v>20</v>
      </c>
      <c r="L1736" s="4">
        <v>2020.0</v>
      </c>
      <c r="M1736" s="5">
        <v>279.0</v>
      </c>
      <c r="N1736" s="6" t="str">
        <f t="shared" si="1"/>
        <v>5437141017</v>
      </c>
      <c r="O1736" s="8">
        <v>7.31412E9</v>
      </c>
      <c r="P1736" s="8" t="str">
        <f t="shared" si="2"/>
        <v>ЛЕНТА СТАЛЬНАЯ ПРЯМОУГОЛЬНАЯ ЗАЩИТНАЯ. ИСПОЛЬЗУЕТСЯ ДЛЯ ЗАКРЫТИЯ КОРПУСА ПНЕВМОЦИЛИНДРА ПЕРЕДАЧИ В УЗЛЕ ВЫГРУЗКИ СЕТКИ. ЗАЩИЩАЕТ ПНЕВМОЦИЛИНДР ОТ ПОПАДАНИЯ ПЫЛИ И ГРЯЗКИ. ТОЛЩИНА 0,5 ММ, ШИРИНА 120 ММ, ДЛИНА 2 М,</v>
      </c>
    </row>
    <row r="1737" ht="15.75" customHeight="1">
      <c r="A1737" s="1">
        <v>5.437141017E9</v>
      </c>
      <c r="B1737" s="2">
        <v>7.31412E9</v>
      </c>
      <c r="C1737" s="3" t="s">
        <v>3010</v>
      </c>
      <c r="D1737" s="3" t="s">
        <v>3011</v>
      </c>
      <c r="E1737" s="3" t="s">
        <v>3013</v>
      </c>
      <c r="F1737" s="3" t="s">
        <v>1884</v>
      </c>
      <c r="G1737" s="3" t="s">
        <v>933</v>
      </c>
      <c r="H1737" s="1">
        <v>5.437141017E9</v>
      </c>
      <c r="I1737" s="1">
        <v>1.0</v>
      </c>
      <c r="J1737" s="1" t="s">
        <v>19</v>
      </c>
      <c r="K1737" s="2" t="s">
        <v>20</v>
      </c>
      <c r="L1737" s="4">
        <v>2021.0</v>
      </c>
      <c r="M1737" s="5">
        <v>252.3</v>
      </c>
      <c r="N1737" s="6" t="str">
        <f t="shared" si="1"/>
        <v>5437141017</v>
      </c>
      <c r="O1737" s="8">
        <v>7.31412E9</v>
      </c>
      <c r="P1737" s="8" t="str">
        <f t="shared" si="2"/>
        <v>ЛЕНТА СТАЛЬНАЯ ПРЯМОУГОЛЬНАЯ ЗАЩИТНАЯ. ИСПОЛЬЗУЕТСЯ ДЛЯ ЗАКРЫТИЯ КОРПУСА ШАРИКОВИНТОВОЙ ПЕРЕДАЧИ В УЗЛЕ ВЫГРУЗКИ СЕТКИ. ЗАЩИЩАЕТ ПЕРЕДАЧУ ОТ ПОПАДАНИЯ ПЫЛИ И ГРЯЗИ НА РАБОЧИЕ ПОВЕРХНОСТИ. ТОЛЩИНА 0,5ММ, ШИРИНА 120ММ, ДЛИНА 2М. ДЛЯ СОБСТВЕННЫХ НУЖД КОМПАНИИ.</v>
      </c>
    </row>
    <row r="1738" ht="15.75" customHeight="1">
      <c r="A1738" s="1">
        <v>5.43714404E9</v>
      </c>
      <c r="B1738" s="2">
        <v>3.926909709E9</v>
      </c>
      <c r="C1738" s="3" t="s">
        <v>3014</v>
      </c>
      <c r="D1738" s="3" t="s">
        <v>3015</v>
      </c>
      <c r="E1738" s="3" t="s">
        <v>3016</v>
      </c>
      <c r="F1738" s="3" t="s">
        <v>17</v>
      </c>
      <c r="G1738" s="3" t="s">
        <v>18</v>
      </c>
      <c r="H1738" s="1">
        <v>5.43714404E9</v>
      </c>
      <c r="I1738" s="1">
        <v>10.0</v>
      </c>
      <c r="J1738" s="1" t="s">
        <v>35</v>
      </c>
      <c r="K1738" s="2" t="s">
        <v>20</v>
      </c>
      <c r="L1738" s="4">
        <v>2021.0</v>
      </c>
      <c r="M1738" s="5">
        <v>0.406</v>
      </c>
      <c r="N1738" s="6" t="str">
        <f t="shared" si="1"/>
        <v>5437144040</v>
      </c>
      <c r="O1738" s="8">
        <v>3.926909709E9</v>
      </c>
      <c r="P1738" s="8" t="str">
        <f t="shared" si="2"/>
        <v>ПЛАСТИКОВОЕ КРЕПЛЕНИЕ ПОД ПЛАСТИКОВЫЕ ХОМУТЫ. ДЛЯ КРЕПЛЕНИЯ ПРОВОДОВ НА КОРПУСЕ СТАНКА.</v>
      </c>
    </row>
    <row r="1739" ht="15.75" customHeight="1">
      <c r="A1739" s="1">
        <v>5.437148025E9</v>
      </c>
      <c r="B1739" s="2">
        <v>8.536699008E9</v>
      </c>
      <c r="C1739" s="3" t="s">
        <v>3017</v>
      </c>
      <c r="D1739" s="3" t="s">
        <v>3017</v>
      </c>
      <c r="E1739" s="3" t="s">
        <v>3018</v>
      </c>
      <c r="F1739" s="3" t="s">
        <v>2778</v>
      </c>
      <c r="G1739" s="3" t="s">
        <v>2350</v>
      </c>
      <c r="H1739" s="1">
        <v>5.437148025E9</v>
      </c>
      <c r="I1739" s="1">
        <v>1.0</v>
      </c>
      <c r="J1739" s="1" t="s">
        <v>19</v>
      </c>
      <c r="K1739" s="2" t="s">
        <v>2091</v>
      </c>
      <c r="L1739" s="4">
        <v>2021.0</v>
      </c>
      <c r="M1739" s="5">
        <v>25.83</v>
      </c>
      <c r="N1739" s="6" t="str">
        <f t="shared" si="1"/>
        <v>5437148025</v>
      </c>
      <c r="O1739" s="8">
        <v>8.536699008E9</v>
      </c>
      <c r="P1739" s="8" t="str">
        <f t="shared" si="2"/>
        <v>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В.ДЛЯ МАШИНЫ ГИБОЧНОЙ FORMULA 14</v>
      </c>
    </row>
    <row r="1740" ht="15.75" customHeight="1">
      <c r="A1740" s="1">
        <v>5.437148025E9</v>
      </c>
      <c r="B1740" s="2">
        <v>8.536699008E9</v>
      </c>
      <c r="C1740" s="3" t="s">
        <v>3017</v>
      </c>
      <c r="D1740" s="3" t="s">
        <v>3017</v>
      </c>
      <c r="E1740" s="3" t="s">
        <v>3019</v>
      </c>
      <c r="F1740" s="3" t="s">
        <v>2350</v>
      </c>
      <c r="G1740" s="3" t="s">
        <v>2350</v>
      </c>
      <c r="H1740" s="1">
        <v>5.437148025E9</v>
      </c>
      <c r="I1740" s="1">
        <v>1.0</v>
      </c>
      <c r="J1740" s="1" t="s">
        <v>19</v>
      </c>
      <c r="K1740" s="2" t="s">
        <v>20</v>
      </c>
      <c r="L1740" s="4">
        <v>2020.0</v>
      </c>
      <c r="M1740" s="5">
        <v>25.83</v>
      </c>
      <c r="N1740" s="6" t="str">
        <f t="shared" si="1"/>
        <v>5437148025</v>
      </c>
      <c r="O1740" s="8">
        <v>8.536699008E9</v>
      </c>
      <c r="P1740" s="8" t="str">
        <f t="shared" si="2"/>
        <v>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 ЗАПЧАСТЬ МАШИНЫ ГИБОЧНОЙ FORMULA 14</v>
      </c>
    </row>
    <row r="1741" ht="15.75" customHeight="1">
      <c r="A1741" s="1">
        <v>5.438020008E9</v>
      </c>
      <c r="B1741" s="2">
        <v>8.523511E9</v>
      </c>
      <c r="C1741" s="3" t="s">
        <v>3020</v>
      </c>
      <c r="D1741" s="3" t="s">
        <v>3021</v>
      </c>
      <c r="E1741" s="3" t="s">
        <v>3022</v>
      </c>
      <c r="F1741" s="3" t="s">
        <v>2578</v>
      </c>
      <c r="G1741" s="3" t="s">
        <v>18</v>
      </c>
      <c r="H1741" s="1">
        <v>5.438020008E9</v>
      </c>
      <c r="I1741" s="1">
        <v>1.0</v>
      </c>
      <c r="J1741" s="1" t="s">
        <v>19</v>
      </c>
      <c r="K1741" s="2" t="s">
        <v>20</v>
      </c>
      <c r="L1741" s="4">
        <v>2017.0</v>
      </c>
      <c r="M1741" s="5">
        <v>22.5</v>
      </c>
      <c r="N1741" s="6" t="str">
        <f t="shared" si="1"/>
        <v>5438020008</v>
      </c>
      <c r="O1741" s="8">
        <v>8.523511E9</v>
      </c>
      <c r="P1741" s="8" t="str">
        <f t="shared" si="2"/>
        <v>КАРТА ПАМЯТИ, ЕМКОСТЬЮ 512МБ, НЕ ЗАПИСАННАЯ</v>
      </c>
    </row>
    <row r="1742" ht="15.75" customHeight="1">
      <c r="A1742" s="1">
        <v>5.438020013E9</v>
      </c>
      <c r="B1742" s="2">
        <v>8.5235199E9</v>
      </c>
      <c r="C1742" s="3" t="s">
        <v>3023</v>
      </c>
      <c r="D1742" s="3" t="s">
        <v>3024</v>
      </c>
      <c r="E1742" s="3" t="s">
        <v>3025</v>
      </c>
      <c r="F1742" s="3" t="s">
        <v>17</v>
      </c>
      <c r="G1742" s="3" t="s">
        <v>18</v>
      </c>
      <c r="H1742" s="1">
        <v>5.438020013E9</v>
      </c>
      <c r="I1742" s="1">
        <v>3.0</v>
      </c>
      <c r="J1742" s="1" t="s">
        <v>19</v>
      </c>
      <c r="K1742" s="2" t="s">
        <v>20</v>
      </c>
      <c r="L1742" s="4">
        <v>2016.0</v>
      </c>
      <c r="M1742" s="5">
        <v>36.76</v>
      </c>
      <c r="N1742" s="6" t="str">
        <f t="shared" si="1"/>
        <v>5438020013</v>
      </c>
      <c r="O1742" s="8">
        <v>8.5235199E9</v>
      </c>
      <c r="P1742" s="8" t="str">
        <f t="shared" si="2"/>
        <v>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v>
      </c>
    </row>
    <row r="1743" ht="15.75" customHeight="1">
      <c r="A1743" s="1">
        <v>5.438300088E9</v>
      </c>
      <c r="B1743" s="2">
        <v>8.51531E9</v>
      </c>
      <c r="C1743" s="3" t="s">
        <v>3026</v>
      </c>
      <c r="D1743" s="3" t="s">
        <v>3027</v>
      </c>
      <c r="E1743" s="3" t="s">
        <v>3028</v>
      </c>
      <c r="F1743" s="3" t="s">
        <v>3029</v>
      </c>
      <c r="G1743" s="3" t="s">
        <v>3030</v>
      </c>
      <c r="H1743" s="1">
        <v>5.438300088E9</v>
      </c>
      <c r="I1743" s="1">
        <v>1.0</v>
      </c>
      <c r="J1743" s="1" t="s">
        <v>19</v>
      </c>
      <c r="K1743" s="2" t="s">
        <v>20</v>
      </c>
      <c r="L1743" s="4">
        <v>2020.0</v>
      </c>
      <c r="M1743" s="5">
        <v>3552.5</v>
      </c>
      <c r="N1743" s="6" t="str">
        <f t="shared" si="1"/>
        <v>5438300088</v>
      </c>
      <c r="O1743" s="8">
        <v>8.51531E9</v>
      </c>
      <c r="P1743" s="8" t="str">
        <f t="shared" si="2"/>
        <v>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v>
      </c>
    </row>
    <row r="1744" ht="15.75" customHeight="1">
      <c r="A1744" s="1">
        <v>5.450041202E9</v>
      </c>
      <c r="B1744" s="2">
        <v>8.501522001E9</v>
      </c>
      <c r="C1744" s="3" t="s">
        <v>3031</v>
      </c>
      <c r="D1744" s="3" t="s">
        <v>3032</v>
      </c>
      <c r="E1744" s="3" t="s">
        <v>3033</v>
      </c>
      <c r="F1744" s="3" t="s">
        <v>17</v>
      </c>
      <c r="G1744" s="3" t="s">
        <v>3034</v>
      </c>
      <c r="H1744" s="1">
        <v>5.450041202E9</v>
      </c>
      <c r="I1744" s="1">
        <v>1.0</v>
      </c>
      <c r="J1744" s="1" t="s">
        <v>19</v>
      </c>
      <c r="K1744" s="2" t="s">
        <v>20</v>
      </c>
      <c r="L1744" s="4">
        <v>2020.0</v>
      </c>
      <c r="M1744" s="5">
        <v>606.48</v>
      </c>
      <c r="N1744" s="6" t="str">
        <f t="shared" si="1"/>
        <v>5450041202</v>
      </c>
      <c r="O1744" s="8">
        <v>8.501522001E9</v>
      </c>
      <c r="P1744"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45" ht="15.75" customHeight="1">
      <c r="A1745" s="1">
        <v>5.450041202E9</v>
      </c>
      <c r="B1745" s="2">
        <v>8.501522001E9</v>
      </c>
      <c r="C1745" s="3" t="s">
        <v>3031</v>
      </c>
      <c r="D1745" s="3" t="s">
        <v>3032</v>
      </c>
      <c r="E1745" s="3" t="s">
        <v>3035</v>
      </c>
      <c r="F1745" s="3" t="s">
        <v>17</v>
      </c>
      <c r="G1745" s="3" t="s">
        <v>3034</v>
      </c>
      <c r="H1745" s="1">
        <v>5.450041202E9</v>
      </c>
      <c r="I1745" s="1">
        <v>1.0</v>
      </c>
      <c r="J1745" s="1" t="s">
        <v>19</v>
      </c>
      <c r="K1745" s="2" t="s">
        <v>20</v>
      </c>
      <c r="L1745" s="4">
        <v>2020.0</v>
      </c>
      <c r="M1745" s="5">
        <v>606.48</v>
      </c>
      <c r="N1745" s="6" t="str">
        <f t="shared" si="1"/>
        <v>5450041202</v>
      </c>
      <c r="O1745" s="8">
        <v>8.501522001E9</v>
      </c>
      <c r="P1745"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46" ht="15.75" customHeight="1">
      <c r="A1746" s="1">
        <v>5.450041202E9</v>
      </c>
      <c r="B1746" s="2">
        <v>8.501522001E9</v>
      </c>
      <c r="C1746" s="3" t="s">
        <v>3031</v>
      </c>
      <c r="D1746" s="3" t="s">
        <v>3032</v>
      </c>
      <c r="E1746" s="3" t="s">
        <v>3036</v>
      </c>
      <c r="F1746" s="3" t="s">
        <v>17</v>
      </c>
      <c r="G1746" s="3" t="s">
        <v>3034</v>
      </c>
      <c r="H1746" s="1">
        <v>5.450041202E9</v>
      </c>
      <c r="I1746" s="1">
        <v>1.0</v>
      </c>
      <c r="J1746" s="1" t="s">
        <v>35</v>
      </c>
      <c r="K1746" s="2" t="s">
        <v>20</v>
      </c>
      <c r="L1746" s="4">
        <v>2021.0</v>
      </c>
      <c r="M1746" s="5">
        <v>606.48</v>
      </c>
      <c r="N1746" s="6" t="str">
        <f t="shared" si="1"/>
        <v>5450041202</v>
      </c>
      <c r="O1746" s="8">
        <v>8.501522001E9</v>
      </c>
      <c r="P1746"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З/Ч РАНЕЕ СЕРТИФИЦИРОВАННОГО ОБОРУДОВАНИЯ</v>
      </c>
    </row>
    <row r="1747" ht="15.75" customHeight="1">
      <c r="A1747" s="1">
        <v>5.450041202E9</v>
      </c>
      <c r="B1747" s="2">
        <v>8.501522001E9</v>
      </c>
      <c r="C1747" s="3" t="s">
        <v>3031</v>
      </c>
      <c r="D1747" s="3" t="s">
        <v>3032</v>
      </c>
      <c r="E1747" s="3" t="s">
        <v>3037</v>
      </c>
      <c r="F1747" s="3" t="s">
        <v>17</v>
      </c>
      <c r="G1747" s="3" t="s">
        <v>3034</v>
      </c>
      <c r="H1747" s="1">
        <v>5.450041202E9</v>
      </c>
      <c r="I1747" s="1">
        <v>1.0</v>
      </c>
      <c r="J1747" s="1" t="s">
        <v>35</v>
      </c>
      <c r="K1747" s="2" t="s">
        <v>20</v>
      </c>
      <c r="L1747" s="4">
        <v>2021.0</v>
      </c>
      <c r="M1747" s="5">
        <v>606.48</v>
      </c>
      <c r="N1747" s="6" t="str">
        <f t="shared" si="1"/>
        <v>5450041202</v>
      </c>
      <c r="O1747" s="8">
        <v>8.501522001E9</v>
      </c>
      <c r="P1747"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v>
      </c>
    </row>
    <row r="1748" ht="15.75" customHeight="1">
      <c r="A1748" s="1">
        <v>5.450041202E9</v>
      </c>
      <c r="B1748" s="2">
        <v>8.501522001E9</v>
      </c>
      <c r="C1748" s="3" t="s">
        <v>3038</v>
      </c>
      <c r="D1748" s="3" t="s">
        <v>3032</v>
      </c>
      <c r="E1748" s="3" t="s">
        <v>3039</v>
      </c>
      <c r="F1748" s="3" t="s">
        <v>17</v>
      </c>
      <c r="G1748" s="3" t="s">
        <v>18</v>
      </c>
      <c r="H1748" s="1">
        <v>5.450041202E9</v>
      </c>
      <c r="I1748" s="1">
        <v>2.0</v>
      </c>
      <c r="J1748" s="1" t="s">
        <v>19</v>
      </c>
      <c r="K1748" s="2" t="s">
        <v>20</v>
      </c>
      <c r="L1748" s="4">
        <v>2017.0</v>
      </c>
      <c r="M1748" s="5">
        <v>494.15</v>
      </c>
      <c r="N1748" s="6" t="str">
        <f t="shared" si="1"/>
        <v>5450041202</v>
      </c>
      <c r="O1748" s="8">
        <v>8.501522001E9</v>
      </c>
      <c r="P1748"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v>
      </c>
    </row>
    <row r="1749" ht="15.75" customHeight="1">
      <c r="A1749" s="1">
        <v>5.450041202E9</v>
      </c>
      <c r="B1749" s="2">
        <v>8.501522001E9</v>
      </c>
      <c r="C1749" s="3" t="s">
        <v>3038</v>
      </c>
      <c r="D1749" s="3" t="s">
        <v>3032</v>
      </c>
      <c r="E1749" s="3" t="s">
        <v>3040</v>
      </c>
      <c r="F1749" s="3" t="s">
        <v>3041</v>
      </c>
      <c r="G1749" s="3" t="s">
        <v>3034</v>
      </c>
      <c r="H1749" s="1">
        <v>5.450041202E9</v>
      </c>
      <c r="I1749" s="1">
        <v>1.0</v>
      </c>
      <c r="J1749" s="1" t="s">
        <v>19</v>
      </c>
      <c r="K1749" s="2" t="s">
        <v>20</v>
      </c>
      <c r="L1749" s="4">
        <v>2017.0</v>
      </c>
      <c r="M1749" s="5">
        <v>394.65</v>
      </c>
      <c r="N1749" s="6" t="str">
        <f t="shared" si="1"/>
        <v>5450041202</v>
      </c>
      <c r="O1749" s="8">
        <v>8.501522001E9</v>
      </c>
      <c r="P1749" s="8" t="str">
        <f t="shared" si="2"/>
        <v>ЭЛЕКТРОДВИГАТЕЛЬ ПЕРЕМЕННОГО ТОКА С ТОРМОЗНЫМ ДИСКОМ И СОЕДИНЕНИЕМ, ТРЕХФАЗНЫЙ, АСИНХРОННЫЙ, МОЩНОСТЬ 3 КВТ, ВЫСОТА ОСИ ВРАЩЕНИЯ 100 ММ. ДЛЯ СОЗДАНИЯ КРУТЯЩЕГО МОМЕНТА В ПРАВИЛЬНО-ОТРЕЗНОМ СТАНКЕ ДЛЯ ГИБОЧНЫХ МАШИН С АВТОМАТИЧЕСКИМ УПРАВЛЕНИЕМ ЭЛЕКТРОФИЦИРОВАННЫЕ МОДЕЛИ R12.</v>
      </c>
    </row>
    <row r="1750" ht="15.75" customHeight="1">
      <c r="A1750" s="1">
        <v>5.450041202E9</v>
      </c>
      <c r="B1750" s="2">
        <v>8.501522001E9</v>
      </c>
      <c r="C1750" s="3" t="s">
        <v>3038</v>
      </c>
      <c r="D1750" s="3" t="s">
        <v>3032</v>
      </c>
      <c r="E1750" s="3" t="s">
        <v>3039</v>
      </c>
      <c r="F1750" s="3" t="s">
        <v>3042</v>
      </c>
      <c r="G1750" s="3" t="s">
        <v>3034</v>
      </c>
      <c r="H1750" s="1">
        <v>5.450041202E9</v>
      </c>
      <c r="I1750" s="1">
        <v>1.0</v>
      </c>
      <c r="J1750" s="1" t="s">
        <v>19</v>
      </c>
      <c r="K1750" s="2" t="s">
        <v>20</v>
      </c>
      <c r="L1750" s="4">
        <v>2017.0</v>
      </c>
      <c r="M1750" s="5">
        <v>494.15</v>
      </c>
      <c r="N1750" s="6" t="str">
        <f t="shared" si="1"/>
        <v>5450041202</v>
      </c>
      <c r="O1750" s="8">
        <v>8.501522001E9</v>
      </c>
      <c r="P1750"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v>
      </c>
    </row>
    <row r="1751" ht="15.75" customHeight="1">
      <c r="A1751" s="1">
        <v>5.450041202E9</v>
      </c>
      <c r="B1751" s="2">
        <v>8.501522001E9</v>
      </c>
      <c r="C1751" s="3" t="s">
        <v>3038</v>
      </c>
      <c r="D1751" s="3" t="s">
        <v>3032</v>
      </c>
      <c r="E1751" s="3" t="s">
        <v>3043</v>
      </c>
      <c r="F1751" s="3" t="s">
        <v>3042</v>
      </c>
      <c r="G1751" s="3" t="s">
        <v>3034</v>
      </c>
      <c r="H1751" s="1">
        <v>5.450041202E9</v>
      </c>
      <c r="I1751" s="1">
        <v>1.0</v>
      </c>
      <c r="J1751" s="1" t="s">
        <v>19</v>
      </c>
      <c r="K1751" s="2" t="s">
        <v>20</v>
      </c>
      <c r="L1751" s="4">
        <v>2019.0</v>
      </c>
      <c r="M1751" s="5">
        <v>606.48</v>
      </c>
      <c r="N1751" s="6" t="str">
        <f t="shared" si="1"/>
        <v>5450041202</v>
      </c>
      <c r="O1751" s="8">
        <v>8.501522001E9</v>
      </c>
      <c r="P1751"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v>
      </c>
    </row>
    <row r="1752" ht="15.75" customHeight="1">
      <c r="A1752" s="1">
        <v>5.450041202E9</v>
      </c>
      <c r="B1752" s="2">
        <v>8.501522001E9</v>
      </c>
      <c r="C1752" s="3" t="s">
        <v>3038</v>
      </c>
      <c r="D1752" s="3" t="s">
        <v>3032</v>
      </c>
      <c r="E1752" s="3" t="s">
        <v>3043</v>
      </c>
      <c r="F1752" s="3" t="s">
        <v>3042</v>
      </c>
      <c r="G1752" s="3" t="s">
        <v>3034</v>
      </c>
      <c r="H1752" s="1">
        <v>5.450041202E9</v>
      </c>
      <c r="I1752" s="1">
        <v>1.0</v>
      </c>
      <c r="J1752" s="1" t="s">
        <v>19</v>
      </c>
      <c r="K1752" s="2" t="s">
        <v>20</v>
      </c>
      <c r="L1752" s="4">
        <v>2019.0</v>
      </c>
      <c r="M1752" s="5">
        <v>606.48</v>
      </c>
      <c r="N1752" s="6" t="str">
        <f t="shared" si="1"/>
        <v>5450041202</v>
      </c>
      <c r="O1752" s="8">
        <v>8.501522001E9</v>
      </c>
      <c r="P1752"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v>
      </c>
    </row>
    <row r="1753" ht="15.75" customHeight="1">
      <c r="A1753" s="1">
        <v>5.45004181E9</v>
      </c>
      <c r="B1753" s="2">
        <v>8.501522009E9</v>
      </c>
      <c r="C1753" s="3" t="s">
        <v>3044</v>
      </c>
      <c r="D1753" s="3" t="s">
        <v>3045</v>
      </c>
      <c r="E1753" s="3"/>
      <c r="F1753" s="3"/>
      <c r="G1753" s="3"/>
      <c r="H1753" s="1">
        <v>5.45004181E9</v>
      </c>
      <c r="I1753" s="1">
        <v>1.0</v>
      </c>
      <c r="J1753" s="1" t="s">
        <v>19</v>
      </c>
      <c r="K1753" s="2"/>
      <c r="L1753" s="4">
        <v>2020.0</v>
      </c>
      <c r="M1753" s="5">
        <v>703.01</v>
      </c>
      <c r="N1753" s="6" t="str">
        <f t="shared" si="1"/>
        <v>5450041810</v>
      </c>
      <c r="O1753" s="8">
        <v>8.501522009E9</v>
      </c>
      <c r="P1753" s="8" t="str">
        <f t="shared" si="2"/>
        <v/>
      </c>
    </row>
    <row r="1754" ht="15.75" customHeight="1">
      <c r="A1754" s="1">
        <v>5.45004181E9</v>
      </c>
      <c r="B1754" s="2">
        <v>8.501522009E9</v>
      </c>
      <c r="C1754" s="3" t="s">
        <v>3044</v>
      </c>
      <c r="D1754" s="3" t="s">
        <v>3045</v>
      </c>
      <c r="E1754" s="3" t="s">
        <v>3046</v>
      </c>
      <c r="F1754" s="3" t="s">
        <v>3041</v>
      </c>
      <c r="G1754" s="3" t="s">
        <v>3034</v>
      </c>
      <c r="H1754" s="1">
        <v>5.45004181E9</v>
      </c>
      <c r="I1754" s="1">
        <v>1.0</v>
      </c>
      <c r="J1754" s="1" t="s">
        <v>19</v>
      </c>
      <c r="K1754" s="2" t="s">
        <v>20</v>
      </c>
      <c r="L1754" s="4">
        <v>2020.0</v>
      </c>
      <c r="M1754" s="5">
        <v>703.01</v>
      </c>
      <c r="N1754" s="6" t="str">
        <f t="shared" si="1"/>
        <v>5450041810</v>
      </c>
      <c r="O1754" s="8">
        <v>8.501522009E9</v>
      </c>
      <c r="P1754" s="8" t="str">
        <f t="shared" si="2"/>
        <v>МОТОР ТРЕХФАЗНЫЙ СИНХРОННЫЙ С ДИСКОВЫМ ТОРМОЗОМ МОДЕЛИ BA 112 MB4. НАПРЯЖЕНИЕ ПИТАНИЯ 400 В, МОЩНОСТЬ 4 КВТ, РАБОЧИЙ ТОК 14 А, МОМЕНТ ТОРМОЖЕНИЯ 80 НМ, 1415 ОБ/МИН, ДЛЯ МАШИНЫ ГИБОЧНОЙ С АВТОМАТИЧЕСКИМ УПРАВЛЕНИЕМ ЭЛЕКТРОФИЦИРОВАННОЙ, МОДЕЛИ PRIMA 13 . ЯВЛЯЕТСЯ ЗАПЧАСТЬЮ ДЛЯ РАНЕЕ СЕРТИФИЦИРОВАННОГО ОБОРУДОВАНИЯ.</v>
      </c>
    </row>
    <row r="1755" ht="15.75" customHeight="1">
      <c r="A1755" s="1">
        <v>5.450055519E9</v>
      </c>
      <c r="B1755" s="2">
        <v>8.501522001E9</v>
      </c>
      <c r="C1755" s="3" t="s">
        <v>3047</v>
      </c>
      <c r="D1755" s="3" t="s">
        <v>3048</v>
      </c>
      <c r="E1755" s="3" t="s">
        <v>3049</v>
      </c>
      <c r="F1755" s="3" t="s">
        <v>3041</v>
      </c>
      <c r="G1755" s="3" t="s">
        <v>3034</v>
      </c>
      <c r="H1755" s="1">
        <v>5.450055519E9</v>
      </c>
      <c r="I1755" s="1">
        <v>1.0</v>
      </c>
      <c r="J1755" s="1" t="s">
        <v>19</v>
      </c>
      <c r="K1755" s="2" t="s">
        <v>20</v>
      </c>
      <c r="L1755" s="4">
        <v>2017.0</v>
      </c>
      <c r="M1755" s="5">
        <v>1079.86</v>
      </c>
      <c r="N1755" s="6" t="str">
        <f t="shared" si="1"/>
        <v>5450055519</v>
      </c>
      <c r="O1755" s="8">
        <v>8.501522001E9</v>
      </c>
      <c r="P1755" s="8" t="str">
        <f t="shared" si="2"/>
        <v>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v>
      </c>
    </row>
    <row r="1756" ht="15.75" customHeight="1">
      <c r="A1756" s="1">
        <v>5.4580241E9</v>
      </c>
      <c r="B1756" s="2">
        <v>8.501320009E9</v>
      </c>
      <c r="C1756" s="3" t="s">
        <v>3050</v>
      </c>
      <c r="D1756" s="3" t="s">
        <v>3051</v>
      </c>
      <c r="E1756" s="3" t="s">
        <v>3052</v>
      </c>
      <c r="F1756" s="3" t="s">
        <v>2924</v>
      </c>
      <c r="G1756" s="3" t="s">
        <v>2924</v>
      </c>
      <c r="H1756" s="1">
        <v>5.4580241E9</v>
      </c>
      <c r="I1756" s="1">
        <v>1.0</v>
      </c>
      <c r="J1756" s="1" t="s">
        <v>19</v>
      </c>
      <c r="K1756" s="2" t="s">
        <v>2091</v>
      </c>
      <c r="L1756" s="4">
        <v>2019.0</v>
      </c>
      <c r="M1756" s="5">
        <v>1708.26</v>
      </c>
      <c r="N1756" s="6" t="str">
        <f t="shared" si="1"/>
        <v>5458024100</v>
      </c>
      <c r="O1756" s="8">
        <v>8.501320009E9</v>
      </c>
      <c r="P1756" s="8" t="str">
        <f t="shared" si="2"/>
        <v>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row>
    <row r="1757" ht="15.75" customHeight="1">
      <c r="A1757" s="1">
        <v>5.4580241E9</v>
      </c>
      <c r="B1757" s="2">
        <v>8.501320009E9</v>
      </c>
      <c r="C1757" s="3" t="s">
        <v>3053</v>
      </c>
      <c r="D1757" s="3" t="s">
        <v>3051</v>
      </c>
      <c r="E1757" s="3" t="s">
        <v>3054</v>
      </c>
      <c r="F1757" s="3" t="s">
        <v>2924</v>
      </c>
      <c r="G1757" s="3" t="s">
        <v>2924</v>
      </c>
      <c r="H1757" s="1">
        <v>5.4580241E9</v>
      </c>
      <c r="I1757" s="1">
        <v>1.0</v>
      </c>
      <c r="J1757" s="1" t="s">
        <v>19</v>
      </c>
      <c r="K1757" s="2" t="s">
        <v>2091</v>
      </c>
      <c r="L1757" s="4">
        <v>2019.0</v>
      </c>
      <c r="M1757" s="5">
        <v>1162.87</v>
      </c>
      <c r="N1757" s="6" t="str">
        <f t="shared" si="1"/>
        <v>5458024100</v>
      </c>
      <c r="O1757" s="8">
        <v>8.501320009E9</v>
      </c>
      <c r="P1757" s="8" t="str">
        <f t="shared" si="2"/>
        <v>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row>
    <row r="1758" ht="15.75" customHeight="1">
      <c r="A1758" s="1">
        <v>5.458040601E9</v>
      </c>
      <c r="B1758" s="2">
        <v>8.501522009E9</v>
      </c>
      <c r="C1758" s="3" t="s">
        <v>3055</v>
      </c>
      <c r="D1758" s="3" t="s">
        <v>3056</v>
      </c>
      <c r="E1758" s="3" t="s">
        <v>3057</v>
      </c>
      <c r="F1758" s="3" t="s">
        <v>2630</v>
      </c>
      <c r="G1758" s="3" t="s">
        <v>2631</v>
      </c>
      <c r="H1758" s="1">
        <v>5.458040601E9</v>
      </c>
      <c r="I1758" s="1">
        <v>1.0</v>
      </c>
      <c r="J1758" s="1" t="s">
        <v>19</v>
      </c>
      <c r="K1758" s="2" t="s">
        <v>2091</v>
      </c>
      <c r="L1758" s="4">
        <v>2020.0</v>
      </c>
      <c r="M1758" s="5">
        <v>1308.09</v>
      </c>
      <c r="N1758" s="6" t="str">
        <f t="shared" si="1"/>
        <v>5458040601</v>
      </c>
      <c r="O1758" s="8">
        <v>8.501522009E9</v>
      </c>
      <c r="P1758" s="8" t="str">
        <f t="shared" si="2"/>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row>
    <row r="1759" ht="15.75" customHeight="1">
      <c r="A1759" s="1">
        <v>5.458040601E9</v>
      </c>
      <c r="B1759" s="2">
        <v>8.501522009E9</v>
      </c>
      <c r="C1759" s="3" t="s">
        <v>3055</v>
      </c>
      <c r="D1759" s="3" t="s">
        <v>3056</v>
      </c>
      <c r="E1759" s="3" t="s">
        <v>3058</v>
      </c>
      <c r="F1759" s="3" t="s">
        <v>2630</v>
      </c>
      <c r="G1759" s="3" t="s">
        <v>2631</v>
      </c>
      <c r="H1759" s="1">
        <v>5.458040601E9</v>
      </c>
      <c r="I1759" s="1">
        <v>1.0</v>
      </c>
      <c r="J1759" s="1" t="s">
        <v>19</v>
      </c>
      <c r="K1759" s="2" t="s">
        <v>2091</v>
      </c>
      <c r="L1759" s="4">
        <v>2020.0</v>
      </c>
      <c r="M1759" s="5">
        <v>1308.09</v>
      </c>
      <c r="N1759" s="6" t="str">
        <f t="shared" si="1"/>
        <v>5458040601</v>
      </c>
      <c r="O1759" s="8">
        <v>8.501522009E9</v>
      </c>
      <c r="P1759"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 ДЛЯ БЛОКА ПРОТЯГИВАНИЯ АРМАТУРЫ ИЗ БУХТЫ,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60" ht="15.75" customHeight="1">
      <c r="A1760" s="1">
        <v>5.458040601E9</v>
      </c>
      <c r="B1760" s="2">
        <v>8.501522009E9</v>
      </c>
      <c r="C1760" s="3" t="s">
        <v>3059</v>
      </c>
      <c r="D1760" s="3" t="s">
        <v>3056</v>
      </c>
      <c r="E1760" s="3" t="s">
        <v>3060</v>
      </c>
      <c r="F1760" s="3" t="s">
        <v>2630</v>
      </c>
      <c r="G1760" s="3" t="s">
        <v>2631</v>
      </c>
      <c r="H1760" s="1">
        <v>5.458040601E9</v>
      </c>
      <c r="I1760" s="1">
        <v>1.0</v>
      </c>
      <c r="J1760" s="1" t="s">
        <v>19</v>
      </c>
      <c r="K1760" s="2" t="s">
        <v>2084</v>
      </c>
      <c r="L1760" s="4">
        <v>2018.0</v>
      </c>
      <c r="M1760" s="5">
        <v>1052.96</v>
      </c>
      <c r="N1760" s="6" t="str">
        <f t="shared" si="1"/>
        <v>5458040601</v>
      </c>
      <c r="O1760" s="8">
        <v>8.501522009E9</v>
      </c>
      <c r="P1760" s="8" t="str">
        <f t="shared" si="2"/>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ОБ/МИН,ДЛЯ БЛОКА ПРОТЯГИВАНИЯ АРМАТУРЫ ИЗ БУХТЫ ГИБОЧНОЙ МАШИНЫ FORMULA 14- З/Ч РАНЕЕ СЕРТИФИЦИРОВАННОГО ОБОРУДОВАНИЯ.</v>
      </c>
    </row>
    <row r="1761" ht="15.75" customHeight="1">
      <c r="A1761" s="1">
        <v>5.458040601E9</v>
      </c>
      <c r="B1761" s="2">
        <v>8.501522009E9</v>
      </c>
      <c r="C1761" s="3" t="s">
        <v>3059</v>
      </c>
      <c r="D1761" s="3" t="s">
        <v>3056</v>
      </c>
      <c r="E1761" s="3" t="s">
        <v>3057</v>
      </c>
      <c r="F1761" s="3" t="s">
        <v>2630</v>
      </c>
      <c r="G1761" s="3" t="s">
        <v>2631</v>
      </c>
      <c r="H1761" s="1">
        <v>5.458040601E9</v>
      </c>
      <c r="I1761" s="1">
        <v>1.0</v>
      </c>
      <c r="J1761" s="1" t="s">
        <v>19</v>
      </c>
      <c r="K1761" s="2" t="s">
        <v>2091</v>
      </c>
      <c r="L1761" s="4">
        <v>2019.0</v>
      </c>
      <c r="M1761" s="5">
        <v>1251.25</v>
      </c>
      <c r="N1761" s="6" t="str">
        <f t="shared" si="1"/>
        <v>5458040601</v>
      </c>
      <c r="O1761" s="8">
        <v>8.501522009E9</v>
      </c>
      <c r="P1761" s="8" t="str">
        <f t="shared" si="2"/>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row>
    <row r="1762" ht="15.75" customHeight="1">
      <c r="A1762" s="1">
        <v>5.458040601E9</v>
      </c>
      <c r="B1762" s="2">
        <v>8.501522009E9</v>
      </c>
      <c r="C1762" s="3"/>
      <c r="D1762" s="3" t="s">
        <v>3056</v>
      </c>
      <c r="E1762" s="3" t="s">
        <v>3061</v>
      </c>
      <c r="F1762" s="3" t="s">
        <v>2630</v>
      </c>
      <c r="G1762" s="3" t="s">
        <v>2631</v>
      </c>
      <c r="H1762" s="1">
        <v>5.458040601E9</v>
      </c>
      <c r="I1762" s="1">
        <v>1.0</v>
      </c>
      <c r="J1762" s="1" t="s">
        <v>35</v>
      </c>
      <c r="K1762" s="2" t="s">
        <v>2091</v>
      </c>
      <c r="L1762" s="4">
        <v>2021.0</v>
      </c>
      <c r="M1762" s="5">
        <v>1308.09</v>
      </c>
      <c r="N1762" s="6" t="str">
        <f t="shared" si="1"/>
        <v>5458040601</v>
      </c>
      <c r="O1762" s="8">
        <v>8.501522009E9</v>
      </c>
      <c r="P1762"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v>
      </c>
    </row>
    <row r="1763" ht="15.75" customHeight="1">
      <c r="A1763" s="1">
        <v>5.458040601E9</v>
      </c>
      <c r="B1763" s="2">
        <v>8.501522009E9</v>
      </c>
      <c r="C1763" s="3"/>
      <c r="D1763" s="3"/>
      <c r="E1763" s="3" t="s">
        <v>3061</v>
      </c>
      <c r="F1763" s="3" t="s">
        <v>2630</v>
      </c>
      <c r="G1763" s="3" t="s">
        <v>2631</v>
      </c>
      <c r="H1763" s="1">
        <v>5.458040601E9</v>
      </c>
      <c r="I1763" s="1">
        <v>1.0</v>
      </c>
      <c r="J1763" s="1" t="s">
        <v>35</v>
      </c>
      <c r="K1763" s="2" t="s">
        <v>2091</v>
      </c>
      <c r="L1763" s="4">
        <v>2022.0</v>
      </c>
      <c r="M1763" s="5">
        <v>1406.8</v>
      </c>
      <c r="N1763" s="6" t="str">
        <f t="shared" si="1"/>
        <v>5458040601</v>
      </c>
      <c r="O1763" s="8">
        <v>8.501522009E9</v>
      </c>
      <c r="P1763"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v>
      </c>
    </row>
    <row r="1764" ht="15.75" customHeight="1">
      <c r="A1764" s="1">
        <v>5.458040701E9</v>
      </c>
      <c r="B1764" s="2">
        <v>8.501522009E9</v>
      </c>
      <c r="C1764" s="3" t="s">
        <v>3062</v>
      </c>
      <c r="D1764" s="3" t="s">
        <v>3063</v>
      </c>
      <c r="E1764" s="3" t="s">
        <v>3064</v>
      </c>
      <c r="F1764" s="3" t="s">
        <v>2630</v>
      </c>
      <c r="G1764" s="3" t="s">
        <v>2631</v>
      </c>
      <c r="H1764" s="1">
        <v>5.458040701E9</v>
      </c>
      <c r="I1764" s="1">
        <v>1.0</v>
      </c>
      <c r="J1764" s="1" t="s">
        <v>19</v>
      </c>
      <c r="K1764" s="2" t="s">
        <v>2084</v>
      </c>
      <c r="L1764" s="4">
        <v>2018.0</v>
      </c>
      <c r="M1764" s="5">
        <v>934.35</v>
      </c>
      <c r="N1764" s="6" t="str">
        <f t="shared" si="1"/>
        <v>5458040701</v>
      </c>
      <c r="O1764" s="8">
        <v>8.501522009E9</v>
      </c>
      <c r="P1764" s="8" t="str">
        <f t="shared" si="2"/>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v>
      </c>
    </row>
    <row r="1765" ht="15.75" customHeight="1">
      <c r="A1765" s="1">
        <v>5.458040703E9</v>
      </c>
      <c r="B1765" s="2">
        <v>8.501522009E9</v>
      </c>
      <c r="C1765" s="3" t="s">
        <v>3065</v>
      </c>
      <c r="D1765" s="3" t="s">
        <v>3063</v>
      </c>
      <c r="E1765" s="3" t="s">
        <v>3066</v>
      </c>
      <c r="F1765" s="3" t="s">
        <v>2836</v>
      </c>
      <c r="G1765" s="3" t="s">
        <v>2631</v>
      </c>
      <c r="H1765" s="1">
        <v>5.458040703E9</v>
      </c>
      <c r="I1765" s="1">
        <v>1.0</v>
      </c>
      <c r="J1765" s="1" t="s">
        <v>19</v>
      </c>
      <c r="K1765" s="2" t="s">
        <v>2084</v>
      </c>
      <c r="L1765" s="4">
        <v>2018.0</v>
      </c>
      <c r="M1765" s="5">
        <v>906.32</v>
      </c>
      <c r="N1765" s="6" t="str">
        <f t="shared" si="1"/>
        <v>5458040703</v>
      </c>
      <c r="O1765" s="8">
        <v>8.501522009E9</v>
      </c>
      <c r="P1765" s="8" t="str">
        <f t="shared" si="2"/>
        <v>СЕРВОМОТОР DS71- СИНХРОННЫЙ ДВИГАТЕЛЬ ПЕРЕМЕННОГО ТОКА. НОМИНАЛЬНОЙ ВЫХОДНОЙ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R12 - З/Ч РАНЕЕ СЕРТИФИЦИРОВАННОГО ОБОРУДОВАНИЯ.</v>
      </c>
    </row>
    <row r="1766" ht="15.75" customHeight="1">
      <c r="A1766" s="1">
        <v>5.458041001E9</v>
      </c>
      <c r="B1766" s="2">
        <v>8.501522009E9</v>
      </c>
      <c r="C1766" s="3" t="s">
        <v>3067</v>
      </c>
      <c r="D1766" s="3" t="s">
        <v>3068</v>
      </c>
      <c r="E1766" s="3" t="s">
        <v>3069</v>
      </c>
      <c r="F1766" s="3" t="s">
        <v>2630</v>
      </c>
      <c r="G1766" s="3" t="s">
        <v>2631</v>
      </c>
      <c r="H1766" s="1">
        <v>5.458041001E9</v>
      </c>
      <c r="I1766" s="1">
        <v>1.0</v>
      </c>
      <c r="J1766" s="1" t="s">
        <v>19</v>
      </c>
      <c r="K1766" s="2" t="s">
        <v>2091</v>
      </c>
      <c r="L1766" s="4">
        <v>2020.0</v>
      </c>
      <c r="M1766" s="5">
        <v>1201.76</v>
      </c>
      <c r="N1766" s="6" t="str">
        <f t="shared" si="1"/>
        <v>5458041001</v>
      </c>
      <c r="O1766" s="8">
        <v>8.501522009E9</v>
      </c>
      <c r="P1766" s="8" t="str">
        <f t="shared" si="2"/>
        <v>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v>
      </c>
    </row>
    <row r="1767" ht="15.75" customHeight="1">
      <c r="A1767" s="1">
        <v>5.4580411E9</v>
      </c>
      <c r="B1767" s="2">
        <v>8.501523E9</v>
      </c>
      <c r="C1767" s="3" t="s">
        <v>3070</v>
      </c>
      <c r="D1767" s="3" t="s">
        <v>3071</v>
      </c>
      <c r="E1767" s="3" t="s">
        <v>3072</v>
      </c>
      <c r="F1767" s="3" t="s">
        <v>2843</v>
      </c>
      <c r="G1767" s="3" t="s">
        <v>2631</v>
      </c>
      <c r="H1767" s="1">
        <v>5.4580411E9</v>
      </c>
      <c r="I1767" s="1">
        <v>1.0</v>
      </c>
      <c r="J1767" s="1" t="s">
        <v>19</v>
      </c>
      <c r="K1767" s="2" t="s">
        <v>2091</v>
      </c>
      <c r="L1767" s="4">
        <v>2019.0</v>
      </c>
      <c r="M1767" s="5">
        <v>1341.62</v>
      </c>
      <c r="N1767" s="6" t="str">
        <f t="shared" si="1"/>
        <v>5458041100</v>
      </c>
      <c r="O1767" s="8">
        <v>8.501523E9</v>
      </c>
      <c r="P1767" s="8" t="str">
        <f t="shared" si="2"/>
        <v>СИНХРОННОЙ СЕРВОДВИГАТЕЛЕЬ ПЕРЕМЕННОГО ТОКА СЕРИИ DS100, 3-Х ФАЗНЫЙ. НОМИНАЛЬНОЙ ВЫХОД.МОЩНОСТЬЮ 17 КВТ НАПРЯЖЕНИЕ ПИТАНИЯ 540VDC, НОМИНАЛЬНЫЙ ТОК:27 А; КРУТЯЩИЙ МОМЕНТ: 36 НМ, СКОРОСТЬ ВРАЩЕНИЯ: 4000 ОБ/МИН,-ЯВЛЯЕТСЯ ЗАПЧАСТЬЮ РАНЕЕ СЕРТИФИЦИРОВАННОЙ МАШИНЫ ГИБОЧНОЙ SMART 13 COIL</v>
      </c>
    </row>
    <row r="1768" ht="15.75" customHeight="1">
      <c r="A1768" s="1">
        <v>5.458042402E9</v>
      </c>
      <c r="B1768" s="2">
        <v>8.501522009E9</v>
      </c>
      <c r="C1768" s="3" t="s">
        <v>3073</v>
      </c>
      <c r="D1768" s="3" t="s">
        <v>3074</v>
      </c>
      <c r="E1768" s="3" t="s">
        <v>3075</v>
      </c>
      <c r="F1768" s="3" t="s">
        <v>2843</v>
      </c>
      <c r="G1768" s="3" t="s">
        <v>2631</v>
      </c>
      <c r="H1768" s="1">
        <v>5.458042402E9</v>
      </c>
      <c r="I1768" s="1">
        <v>1.0</v>
      </c>
      <c r="J1768" s="1" t="s">
        <v>19</v>
      </c>
      <c r="K1768" s="2" t="s">
        <v>2091</v>
      </c>
      <c r="L1768" s="4">
        <v>2019.0</v>
      </c>
      <c r="M1768" s="5">
        <v>861.35</v>
      </c>
      <c r="N1768" s="6" t="str">
        <f t="shared" si="1"/>
        <v>5458042402</v>
      </c>
      <c r="O1768" s="8">
        <v>8.501522009E9</v>
      </c>
      <c r="P1768" s="8" t="str">
        <f t="shared" si="2"/>
        <v>СИНХРОННОЙ СЕРВОДВИГАТЕЛЕЬ ПЕРЕМЕННОГО ТОКА СЕРИИ DS071, 3-Х ФАЗНЫЙ. НОМИНАЛЬНОЙ ВЫХОД.МОЩНОСТЬЮ 3,6 КВТ НАПРЯЖЕНИЕ ПИТАНИЯ 540VDC, НОМИНАЛЬНЫЙ ТОК: 0 - 9,5 А / 11,9 - 22,7 А; КРУТЯЩИЙ МОМЕНТ: 12 НМ, СКОРОСТЬ ВРАЩЕНИЯ: 4000 ОБ/МИН,-ЯВЛЯЕТСЯ ЗАПЧАСТЬЮ РАНЕЕ СЕРТИФИЦИРОВАННОЙ МАШИНЫ ГИБОЧНОЙ SMART 13 COIL</v>
      </c>
    </row>
    <row r="1769" ht="15.75" customHeight="1">
      <c r="A1769" s="1">
        <v>5.458049E9</v>
      </c>
      <c r="B1769" s="2">
        <v>8.501523E9</v>
      </c>
      <c r="C1769" s="3"/>
      <c r="D1769" s="3" t="s">
        <v>3076</v>
      </c>
      <c r="E1769" s="3" t="s">
        <v>3077</v>
      </c>
      <c r="F1769" s="3" t="s">
        <v>2843</v>
      </c>
      <c r="G1769" s="3" t="s">
        <v>2631</v>
      </c>
      <c r="H1769" s="1">
        <v>5.458049E9</v>
      </c>
      <c r="I1769" s="1">
        <v>1.0</v>
      </c>
      <c r="J1769" s="1" t="s">
        <v>35</v>
      </c>
      <c r="K1769" s="2" t="s">
        <v>2091</v>
      </c>
      <c r="L1769" s="4">
        <v>2021.0</v>
      </c>
      <c r="M1769" s="5">
        <v>1395.1</v>
      </c>
      <c r="N1769" s="6" t="str">
        <f t="shared" si="1"/>
        <v>5458049000</v>
      </c>
      <c r="O1769" s="8">
        <v>8.501523E9</v>
      </c>
      <c r="P1769" s="8" t="str">
        <f t="shared" si="2"/>
        <v>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v>
      </c>
    </row>
    <row r="1770" ht="15.75" customHeight="1">
      <c r="A1770" s="1">
        <v>5.458049006E9</v>
      </c>
      <c r="B1770" s="2">
        <v>8.501523E9</v>
      </c>
      <c r="C1770" s="3" t="s">
        <v>3078</v>
      </c>
      <c r="D1770" s="3" t="s">
        <v>3079</v>
      </c>
      <c r="E1770" s="3" t="s">
        <v>3080</v>
      </c>
      <c r="F1770" s="3" t="s">
        <v>2843</v>
      </c>
      <c r="G1770" s="3" t="s">
        <v>2631</v>
      </c>
      <c r="H1770" s="1">
        <v>5.458049006E9</v>
      </c>
      <c r="I1770" s="1">
        <v>1.0</v>
      </c>
      <c r="J1770" s="1" t="s">
        <v>19</v>
      </c>
      <c r="K1770" s="2" t="s">
        <v>2084</v>
      </c>
      <c r="L1770" s="4">
        <v>2017.0</v>
      </c>
      <c r="M1770" s="5">
        <v>716.73</v>
      </c>
      <c r="N1770" s="6" t="str">
        <f t="shared" si="1"/>
        <v>5458049006</v>
      </c>
      <c r="O1770" s="8">
        <v>8.501523E9</v>
      </c>
      <c r="P1770" s="8" t="str">
        <f t="shared" si="2"/>
        <v>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1" ht="15.75" customHeight="1">
      <c r="A1771" s="1">
        <v>5.458049006E9</v>
      </c>
      <c r="B1771" s="2">
        <v>8.501523E9</v>
      </c>
      <c r="C1771" s="3" t="s">
        <v>3078</v>
      </c>
      <c r="D1771" s="3" t="s">
        <v>3079</v>
      </c>
      <c r="E1771" s="3" t="s">
        <v>3081</v>
      </c>
      <c r="F1771" s="3" t="s">
        <v>2843</v>
      </c>
      <c r="G1771" s="3" t="s">
        <v>2631</v>
      </c>
      <c r="H1771" s="1">
        <v>5.458049006E9</v>
      </c>
      <c r="I1771" s="1">
        <v>1.0</v>
      </c>
      <c r="J1771" s="1" t="s">
        <v>19</v>
      </c>
      <c r="K1771" s="2" t="s">
        <v>2091</v>
      </c>
      <c r="L1771" s="4">
        <v>2019.0</v>
      </c>
      <c r="M1771" s="5">
        <v>1455.79</v>
      </c>
      <c r="N1771" s="6" t="str">
        <f t="shared" si="1"/>
        <v>5458049006</v>
      </c>
      <c r="O1771" s="8">
        <v>8.501523E9</v>
      </c>
      <c r="P1771" s="8" t="str">
        <f t="shared" si="2"/>
        <v>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2" ht="15.75" customHeight="1">
      <c r="A1772" s="1">
        <v>5.458049006E9</v>
      </c>
      <c r="B1772" s="2">
        <v>8.501523E9</v>
      </c>
      <c r="C1772" s="3" t="s">
        <v>3078</v>
      </c>
      <c r="D1772" s="3" t="s">
        <v>3079</v>
      </c>
      <c r="E1772" s="3" t="s">
        <v>3082</v>
      </c>
      <c r="F1772" s="3" t="s">
        <v>2843</v>
      </c>
      <c r="G1772" s="3" t="s">
        <v>2631</v>
      </c>
      <c r="H1772" s="1">
        <v>5.458049006E9</v>
      </c>
      <c r="I1772" s="1">
        <v>1.0</v>
      </c>
      <c r="J1772" s="1" t="s">
        <v>19</v>
      </c>
      <c r="K1772" s="2" t="s">
        <v>2091</v>
      </c>
      <c r="L1772" s="4">
        <v>2019.0</v>
      </c>
      <c r="M1772" s="5">
        <v>1455.79</v>
      </c>
      <c r="N1772" s="6" t="str">
        <f t="shared" si="1"/>
        <v>5458049006</v>
      </c>
      <c r="O1772" s="8">
        <v>8.501523E9</v>
      </c>
      <c r="P1772" s="8" t="str">
        <f t="shared" si="2"/>
        <v>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3" ht="15.75" customHeight="1">
      <c r="A1773" s="1">
        <v>5.458061502E9</v>
      </c>
      <c r="B1773" s="2">
        <v>8.501522009E9</v>
      </c>
      <c r="C1773" s="3" t="s">
        <v>3083</v>
      </c>
      <c r="D1773" s="3" t="s">
        <v>3084</v>
      </c>
      <c r="E1773" s="3" t="s">
        <v>3085</v>
      </c>
      <c r="F1773" s="3" t="s">
        <v>2630</v>
      </c>
      <c r="G1773" s="3" t="s">
        <v>2631</v>
      </c>
      <c r="H1773" s="1">
        <v>5.458061502E9</v>
      </c>
      <c r="I1773" s="1">
        <v>1.0</v>
      </c>
      <c r="J1773" s="1" t="s">
        <v>19</v>
      </c>
      <c r="K1773" s="2" t="s">
        <v>2091</v>
      </c>
      <c r="L1773" s="4">
        <v>2019.0</v>
      </c>
      <c r="M1773" s="5">
        <v>1192.73</v>
      </c>
      <c r="N1773" s="6" t="str">
        <f t="shared" si="1"/>
        <v>5458061502</v>
      </c>
      <c r="O1773" s="8">
        <v>8.501522009E9</v>
      </c>
      <c r="P1773" s="8" t="str">
        <f t="shared" si="2"/>
        <v>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v>
      </c>
    </row>
    <row r="1774" ht="15.75" customHeight="1">
      <c r="A1774" s="1">
        <v>5.458064002E9</v>
      </c>
      <c r="B1774" s="2">
        <v>8.501523E9</v>
      </c>
      <c r="C1774" s="3" t="s">
        <v>3086</v>
      </c>
      <c r="D1774" s="3" t="s">
        <v>3087</v>
      </c>
      <c r="E1774" s="3" t="s">
        <v>3088</v>
      </c>
      <c r="F1774" s="3" t="s">
        <v>2630</v>
      </c>
      <c r="G1774" s="3" t="s">
        <v>2631</v>
      </c>
      <c r="H1774" s="1">
        <v>5.458064002E9</v>
      </c>
      <c r="I1774" s="1">
        <v>1.0</v>
      </c>
      <c r="J1774" s="1" t="s">
        <v>19</v>
      </c>
      <c r="K1774" s="2" t="s">
        <v>2091</v>
      </c>
      <c r="L1774" s="4">
        <v>2020.0</v>
      </c>
      <c r="M1774" s="5">
        <v>823.2</v>
      </c>
      <c r="N1774" s="6" t="str">
        <f t="shared" si="1"/>
        <v>5458064002</v>
      </c>
      <c r="O1774" s="8">
        <v>8.501523E9</v>
      </c>
      <c r="P1774" s="8" t="str">
        <f t="shared" si="2"/>
        <v>СЕРВОДВИГАТЕЛЬ МОД. DSD2-045MO64U, ПЕРЕМЕННОГО ТОКА, ТРЕХФАЗНЫЙ, СИНХРОННЫЙ,МОЩНОСТЬ 11 КВТ, НАПРЯЖЕНИЕ 540 В, НОМИНАЛЬНАЯ СКОРОСТЬ 4000 ОБ/МИН,НОМИНАЛЬНЫЙ МОМЕНТ 45 НМ, НОМИНАЛЬНЫЙ ТОК 46 А. ДЛЯ СЕТКОСВАРОЧНОГО СТАНКА STRIP CB. ПОСТАВЛЯЕТСЯ ДЛЯ СОБСТВЕННЫХ НУЖД КОМПАНИИ. ЯВЛЯЕТСЯ ЧАСТЬЮ РАННЕЕ ВВЕЗЕННОГО СЕРТИФИЦИРОВАННОГО ОБОРУДОВАНИЯ</v>
      </c>
    </row>
    <row r="1775" ht="15.75" customHeight="1">
      <c r="A1775" s="1">
        <v>5.458069E9</v>
      </c>
      <c r="B1775" s="2">
        <v>8.501522009E9</v>
      </c>
      <c r="C1775" s="3" t="s">
        <v>3089</v>
      </c>
      <c r="D1775" s="3" t="s">
        <v>3090</v>
      </c>
      <c r="E1775" s="3" t="s">
        <v>3091</v>
      </c>
      <c r="F1775" s="3" t="s">
        <v>2630</v>
      </c>
      <c r="G1775" s="3" t="s">
        <v>2631</v>
      </c>
      <c r="H1775" s="1">
        <v>5.458069E9</v>
      </c>
      <c r="I1775" s="1">
        <v>1.0</v>
      </c>
      <c r="J1775" s="1" t="s">
        <v>19</v>
      </c>
      <c r="K1775" s="2" t="s">
        <v>2091</v>
      </c>
      <c r="L1775" s="4">
        <v>2019.0</v>
      </c>
      <c r="M1775" s="5">
        <v>590.63</v>
      </c>
      <c r="N1775" s="6" t="str">
        <f t="shared" si="1"/>
        <v>5458069000</v>
      </c>
      <c r="O1775" s="8">
        <v>8.501522009E9</v>
      </c>
      <c r="P1775" s="8" t="str">
        <f t="shared" si="2"/>
        <v>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v>
      </c>
    </row>
    <row r="1776" ht="15.75" customHeight="1">
      <c r="A1776" s="1">
        <v>5.458069E9</v>
      </c>
      <c r="B1776" s="2">
        <v>8.501522009E9</v>
      </c>
      <c r="C1776" s="3" t="s">
        <v>3089</v>
      </c>
      <c r="D1776" s="3"/>
      <c r="E1776" s="3" t="s">
        <v>3092</v>
      </c>
      <c r="F1776" s="3" t="s">
        <v>2630</v>
      </c>
      <c r="G1776" s="3" t="s">
        <v>2631</v>
      </c>
      <c r="H1776" s="1">
        <v>5.458069E9</v>
      </c>
      <c r="I1776" s="1">
        <v>1.0</v>
      </c>
      <c r="J1776" s="1" t="s">
        <v>19</v>
      </c>
      <c r="K1776" s="2" t="s">
        <v>2091</v>
      </c>
      <c r="L1776" s="4">
        <v>2018.0</v>
      </c>
      <c r="M1776" s="5">
        <v>590.63</v>
      </c>
      <c r="N1776" s="6" t="str">
        <f t="shared" si="1"/>
        <v>5458069000</v>
      </c>
      <c r="O1776" s="8">
        <v>8.501522009E9</v>
      </c>
      <c r="P1776" s="8" t="str">
        <f t="shared" si="2"/>
        <v>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 ДЛЯ РАНЕЕ ВВЕЗЕННОГО ОБОРУДОВАНИЯ ДЛЯ УЗЛА ВЫТЯГИВАНИЯ СВАРЕННОЙ СЕТКИ СТАНКА SMART MESH (SMART MESH
BAR-BAR). ЯВЛЯЕТСЯ ЧАСТЬЮ СЕРТИФИЦИРОВАННОГО ОБОРУДОВАНИЯ.</v>
      </c>
    </row>
    <row r="1777" ht="15.75" customHeight="1">
      <c r="A1777" s="1">
        <v>5.458081002E9</v>
      </c>
      <c r="B1777" s="2">
        <v>8.501522009E9</v>
      </c>
      <c r="C1777" s="3" t="s">
        <v>3093</v>
      </c>
      <c r="D1777" s="3" t="s">
        <v>3094</v>
      </c>
      <c r="E1777" s="3" t="s">
        <v>3095</v>
      </c>
      <c r="F1777" s="3" t="s">
        <v>2836</v>
      </c>
      <c r="G1777" s="3" t="s">
        <v>2631</v>
      </c>
      <c r="H1777" s="1">
        <v>5.458081002E9</v>
      </c>
      <c r="I1777" s="1">
        <v>1.0</v>
      </c>
      <c r="J1777" s="1" t="s">
        <v>19</v>
      </c>
      <c r="K1777" s="2" t="s">
        <v>2084</v>
      </c>
      <c r="L1777" s="4">
        <v>2018.0</v>
      </c>
      <c r="M1777" s="5">
        <v>985.32</v>
      </c>
      <c r="N1777" s="6" t="str">
        <f t="shared" si="1"/>
        <v>5458081002</v>
      </c>
      <c r="O1777" s="8">
        <v>8.501522009E9</v>
      </c>
      <c r="P1777" s="8" t="str">
        <f t="shared" si="2"/>
        <v>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v>
      </c>
    </row>
    <row r="1778" ht="15.75" customHeight="1">
      <c r="A1778" s="1">
        <v>5.458090301E9</v>
      </c>
      <c r="B1778" s="2">
        <v>8.501522009E9</v>
      </c>
      <c r="C1778" s="3" t="s">
        <v>3096</v>
      </c>
      <c r="D1778" s="3" t="s">
        <v>3097</v>
      </c>
      <c r="E1778" s="3" t="s">
        <v>3098</v>
      </c>
      <c r="F1778" s="3" t="s">
        <v>2783</v>
      </c>
      <c r="G1778" s="3" t="s">
        <v>2642</v>
      </c>
      <c r="H1778" s="1">
        <v>5.458090301E9</v>
      </c>
      <c r="I1778" s="1">
        <v>1.0</v>
      </c>
      <c r="J1778" s="1" t="s">
        <v>19</v>
      </c>
      <c r="K1778" s="2" t="s">
        <v>2645</v>
      </c>
      <c r="L1778" s="4">
        <v>2019.0</v>
      </c>
      <c r="M1778" s="5">
        <v>1755.95</v>
      </c>
      <c r="N1778" s="6" t="str">
        <f t="shared" si="1"/>
        <v>5458090301</v>
      </c>
      <c r="O1778" s="8">
        <v>8.501522009E9</v>
      </c>
      <c r="P1778" s="8" t="str">
        <f t="shared" si="2"/>
        <v>ТРЕХФАЗНЫЙ СЕРВОДВИГАТЕЛЬ ПЕРЕМЕННОГО ТОКА СЕРИИ SGMGV, МОЩНОСТЬ 1.8 КВТ, 20-БИТ ИНКРЕМЕНТАЛЬНЫЙ ЭНКОДЕР, БЕЗ ТОРМОЗА, НАПРЯЖ. 400В,ТИП-СИНХРОННЫЙ, БЕСКОЛЛЕКТОРНЫЙ- ДЛЯ ВРАЩЕНИЯ ДИСКА КРЕПЛЕНИЯ ПРОДОЛЬНОЙ АРМАТУРЫ - ЯВЛЯЕТСЯ ЗАПЧАСТЬЮ РАНЕЕ СЕРТИФИЦИРОВАННОГО ОБОРУДОВАНИЯ-СТАНКА ДЛЯ ВЯЗКИ ЦИЛИНДРИЧЕСКИХ СВАЙ CM PRO 1600 TELESCOPE</v>
      </c>
    </row>
    <row r="1779" ht="15.75" customHeight="1">
      <c r="A1779" s="1">
        <v>5.459000013E9</v>
      </c>
      <c r="B1779" s="2">
        <v>8.501522009E9</v>
      </c>
      <c r="C1779" s="3"/>
      <c r="D1779" s="3" t="s">
        <v>3099</v>
      </c>
      <c r="E1779" s="3" t="s">
        <v>3100</v>
      </c>
      <c r="F1779" s="3" t="s">
        <v>3101</v>
      </c>
      <c r="G1779" s="3" t="s">
        <v>3102</v>
      </c>
      <c r="H1779" s="1">
        <v>5.459000013E9</v>
      </c>
      <c r="I1779" s="1">
        <v>1.0</v>
      </c>
      <c r="J1779" s="1" t="s">
        <v>35</v>
      </c>
      <c r="K1779" s="2" t="s">
        <v>2091</v>
      </c>
      <c r="L1779" s="4">
        <v>2021.0</v>
      </c>
      <c r="M1779" s="5">
        <v>1214.53</v>
      </c>
      <c r="N1779" s="6" t="str">
        <f t="shared" si="1"/>
        <v>5459000013</v>
      </c>
      <c r="O1779" s="8">
        <v>8.501522009E9</v>
      </c>
      <c r="P1779" s="8" t="str">
        <f t="shared" si="2"/>
        <v>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row>
    <row r="1780" ht="15.75" customHeight="1">
      <c r="A1780" s="1">
        <v>5.459000065E9</v>
      </c>
      <c r="B1780" s="2">
        <v>8.501522009E9</v>
      </c>
      <c r="C1780" s="3" t="s">
        <v>3103</v>
      </c>
      <c r="D1780" s="3" t="s">
        <v>3104</v>
      </c>
      <c r="E1780" s="3" t="s">
        <v>3105</v>
      </c>
      <c r="F1780" s="3" t="s">
        <v>2630</v>
      </c>
      <c r="G1780" s="3" t="s">
        <v>2631</v>
      </c>
      <c r="H1780" s="1">
        <v>5.459000065E9</v>
      </c>
      <c r="I1780" s="1">
        <v>1.0</v>
      </c>
      <c r="J1780" s="1" t="s">
        <v>19</v>
      </c>
      <c r="K1780" s="2" t="s">
        <v>2091</v>
      </c>
      <c r="L1780" s="4">
        <v>2020.0</v>
      </c>
      <c r="M1780" s="5">
        <v>1243.48</v>
      </c>
      <c r="N1780" s="6" t="str">
        <f t="shared" si="1"/>
        <v>5459000065</v>
      </c>
      <c r="O1780" s="8">
        <v>8.501522009E9</v>
      </c>
      <c r="P1780" s="8" t="str">
        <f t="shared" si="2"/>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v>
      </c>
    </row>
    <row r="1781" ht="15.75" customHeight="1">
      <c r="A1781" s="1">
        <v>5.459000065E9</v>
      </c>
      <c r="B1781" s="2">
        <v>8.501522009E9</v>
      </c>
      <c r="C1781" s="3"/>
      <c r="D1781" s="3"/>
      <c r="E1781" s="3" t="s">
        <v>3106</v>
      </c>
      <c r="F1781" s="3" t="s">
        <v>2630</v>
      </c>
      <c r="G1781" s="3" t="s">
        <v>2631</v>
      </c>
      <c r="H1781" s="1">
        <v>5.459000065E9</v>
      </c>
      <c r="I1781" s="1">
        <v>1.0</v>
      </c>
      <c r="J1781" s="1" t="s">
        <v>35</v>
      </c>
      <c r="K1781" s="2" t="s">
        <v>2091</v>
      </c>
      <c r="L1781" s="4">
        <v>2022.0</v>
      </c>
      <c r="M1781" s="5">
        <v>1243.48</v>
      </c>
      <c r="N1781" s="6" t="str">
        <f t="shared" si="1"/>
        <v>5459000065</v>
      </c>
      <c r="O1781" s="8">
        <v>8.501522009E9</v>
      </c>
      <c r="P1781" s="8" t="str">
        <f t="shared" si="2"/>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ЯВЛЯЕТСЯ ЧАСТЬЮ СЕРТИФИЦИРОВАННОГО ОБОРУДОВАНИЯ.</v>
      </c>
    </row>
    <row r="1782" ht="15.75" customHeight="1">
      <c r="A1782" s="1">
        <v>5.459000066E9</v>
      </c>
      <c r="B1782" s="2">
        <v>8.501522009E9</v>
      </c>
      <c r="C1782" s="3" t="s">
        <v>3107</v>
      </c>
      <c r="D1782" s="3" t="s">
        <v>3108</v>
      </c>
      <c r="E1782" s="3" t="s">
        <v>3109</v>
      </c>
      <c r="F1782" s="3" t="s">
        <v>2843</v>
      </c>
      <c r="G1782" s="3" t="s">
        <v>2631</v>
      </c>
      <c r="H1782" s="1">
        <v>5.459000066E9</v>
      </c>
      <c r="I1782" s="1">
        <v>1.0</v>
      </c>
      <c r="J1782" s="1" t="s">
        <v>19</v>
      </c>
      <c r="K1782" s="2" t="s">
        <v>2091</v>
      </c>
      <c r="L1782" s="4">
        <v>2020.0</v>
      </c>
      <c r="M1782" s="5">
        <v>2586.01</v>
      </c>
      <c r="N1782" s="6" t="str">
        <f t="shared" si="1"/>
        <v>5459000066</v>
      </c>
      <c r="O1782" s="8">
        <v>8.501522009E9</v>
      </c>
      <c r="P1782" s="8" t="str">
        <f t="shared" si="2"/>
        <v>СЕРВОМОТОР DSD2-071 - СИНХРОННЫЙ ДВИГАТЕЛЬ ПЕРЕМЕННОГО ТОКА. НОМИНАЛЬНОЙ ВЫХОД. МОЩНОСТЬЮ 7.2 КВТ НАПРЯЖЕНИЕ ПИТАНИЯ 400 В,3 ФАЗЫ,НОМИНАЛЬНЫЙ ТОК: 15 А КРУТЯЩИЙ МОМЕНТ: 15 НМ, СКОРОСТЬ ВРАЩЕНИЯ: 4500 ОБ/МИН, ДЛЯ РАНЕЕ ВВЕЗЕННОГО ОБОРУДОВАНИЯ ДЛЯ УЗЛА РЕЗКИ АРМАТУРЫ СТАНКА R12. ЯВЛЯЕТСЯ ЧАСТЬЮ СЕРТИФИЦИРОВАННОГО ОБОРУДОВАНИЯ.</v>
      </c>
    </row>
    <row r="1783" ht="15.75" customHeight="1">
      <c r="A1783" s="2">
        <v>5.459000117E9</v>
      </c>
      <c r="B1783" s="2">
        <v>8.501522009E9</v>
      </c>
      <c r="C1783" s="3" t="s">
        <v>3110</v>
      </c>
      <c r="D1783" s="3" t="s">
        <v>3111</v>
      </c>
      <c r="E1783" s="3" t="s">
        <v>3112</v>
      </c>
      <c r="F1783" s="3" t="s">
        <v>2630</v>
      </c>
      <c r="G1783" s="3" t="s">
        <v>2631</v>
      </c>
      <c r="H1783" s="2">
        <v>5.459000117E9</v>
      </c>
      <c r="I1783" s="2">
        <v>1.0</v>
      </c>
      <c r="J1783" s="2" t="s">
        <v>35</v>
      </c>
      <c r="K1783" s="2" t="s">
        <v>2091</v>
      </c>
      <c r="L1783" s="4">
        <v>2021.0</v>
      </c>
      <c r="M1783" s="5">
        <v>2608.22</v>
      </c>
      <c r="N1783" s="6" t="str">
        <f t="shared" si="1"/>
        <v>5459000117</v>
      </c>
      <c r="O1783" s="8">
        <v>8.501522009E9</v>
      </c>
      <c r="P1783"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4" ht="15.75" customHeight="1">
      <c r="A1784" s="1">
        <v>5.459000117E9</v>
      </c>
      <c r="B1784" s="2">
        <v>8.501522009E9</v>
      </c>
      <c r="C1784" s="3" t="s">
        <v>3110</v>
      </c>
      <c r="D1784" s="3" t="s">
        <v>3111</v>
      </c>
      <c r="E1784" s="3" t="s">
        <v>3112</v>
      </c>
      <c r="F1784" s="3" t="s">
        <v>2630</v>
      </c>
      <c r="G1784" s="3" t="s">
        <v>2631</v>
      </c>
      <c r="H1784" s="1">
        <v>5.459000117E9</v>
      </c>
      <c r="I1784" s="1">
        <v>1.0</v>
      </c>
      <c r="J1784" s="1" t="s">
        <v>35</v>
      </c>
      <c r="K1784" s="2" t="s">
        <v>2091</v>
      </c>
      <c r="L1784" s="4">
        <v>2021.0</v>
      </c>
      <c r="M1784" s="5">
        <v>2608.22</v>
      </c>
      <c r="N1784" s="6" t="str">
        <f t="shared" si="1"/>
        <v>5459000117</v>
      </c>
      <c r="O1784" s="8">
        <v>8.501522009E9</v>
      </c>
      <c r="P1784"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5" ht="15.75" customHeight="1">
      <c r="A1785" s="2">
        <v>5.459000117E9</v>
      </c>
      <c r="B1785" s="2">
        <v>8.501522009E9</v>
      </c>
      <c r="C1785" s="3" t="s">
        <v>3110</v>
      </c>
      <c r="D1785" s="3" t="s">
        <v>3111</v>
      </c>
      <c r="E1785" s="3" t="s">
        <v>3112</v>
      </c>
      <c r="F1785" s="3" t="s">
        <v>2630</v>
      </c>
      <c r="G1785" s="3" t="s">
        <v>2631</v>
      </c>
      <c r="H1785" s="2">
        <v>5.459000117E9</v>
      </c>
      <c r="I1785" s="2">
        <v>1.0</v>
      </c>
      <c r="J1785" s="2" t="s">
        <v>35</v>
      </c>
      <c r="K1785" s="2" t="s">
        <v>2091</v>
      </c>
      <c r="L1785" s="4">
        <v>2021.0</v>
      </c>
      <c r="M1785" s="5">
        <v>2608.22</v>
      </c>
      <c r="N1785" s="6" t="str">
        <f t="shared" si="1"/>
        <v>5459000117</v>
      </c>
      <c r="O1785" s="8">
        <v>8.501522009E9</v>
      </c>
      <c r="P1785"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6" ht="15.75" customHeight="1">
      <c r="A1786" s="2">
        <v>5.459000117E9</v>
      </c>
      <c r="B1786" s="2">
        <v>8.501522009E9</v>
      </c>
      <c r="C1786" s="3"/>
      <c r="D1786" s="3"/>
      <c r="E1786" s="3" t="s">
        <v>3113</v>
      </c>
      <c r="F1786" s="3" t="s">
        <v>2630</v>
      </c>
      <c r="G1786" s="3" t="s">
        <v>2631</v>
      </c>
      <c r="H1786" s="2">
        <v>5.459000117E9</v>
      </c>
      <c r="I1786" s="2">
        <v>1.0</v>
      </c>
      <c r="J1786" s="2" t="s">
        <v>35</v>
      </c>
      <c r="K1786" s="2" t="s">
        <v>2091</v>
      </c>
      <c r="L1786" s="4">
        <v>2022.0</v>
      </c>
      <c r="M1786" s="5">
        <v>2608.23</v>
      </c>
      <c r="N1786" s="6" t="str">
        <f t="shared" si="1"/>
        <v>5459000117</v>
      </c>
      <c r="O1786" s="8">
        <v>8.501522009E9</v>
      </c>
      <c r="P1786"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 ЯВЛЯЕТСЯ ЗАПАСНОЙ ЧАСТЬЮ РАНЕЕ ВВЕЗЕННОГО СЕРТИФИЦИРОВАННОГО ОБОРУДОВАНИЯ.</v>
      </c>
    </row>
    <row r="1787" ht="15.75" customHeight="1">
      <c r="A1787" s="1">
        <v>5.45900012E9</v>
      </c>
      <c r="B1787" s="2">
        <v>8.501320009E9</v>
      </c>
      <c r="C1787" s="3" t="s">
        <v>3114</v>
      </c>
      <c r="D1787" s="3" t="s">
        <v>3115</v>
      </c>
      <c r="E1787" s="3" t="s">
        <v>3116</v>
      </c>
      <c r="F1787" s="3" t="s">
        <v>2630</v>
      </c>
      <c r="G1787" s="3" t="s">
        <v>2631</v>
      </c>
      <c r="H1787" s="1">
        <v>5.45900012E9</v>
      </c>
      <c r="I1787" s="1">
        <v>1.0</v>
      </c>
      <c r="J1787" s="1" t="s">
        <v>19</v>
      </c>
      <c r="K1787" s="2" t="s">
        <v>2091</v>
      </c>
      <c r="L1787" s="4">
        <v>2019.0</v>
      </c>
      <c r="M1787" s="5">
        <v>1551.59</v>
      </c>
      <c r="N1787" s="6" t="str">
        <f t="shared" si="1"/>
        <v>5459000120</v>
      </c>
      <c r="O1787" s="8">
        <v>8.501320009E9</v>
      </c>
      <c r="P1787" s="8" t="str">
        <f t="shared" si="2"/>
        <v>ДВИГАТЕЛЬ ТРЕХФАЗНЫЙ АСИНХРОННЫЙ. ПЕРЕДАЕТ КРУТЯЩИЙ МОМЕНТ НА РОТОР ПРАВИЛЬНО-ОТРЕЗНОГО СТАНКА R12. ПАРАМЕТРЫ: ПИТАНИЕ 3 ФАЗЫ 400 В ПОСТОЯННОГО ТОКА, МОЩНОСТЬ 33 КВТ, МОЕМНТ 205 НМ, ТОК 77А, 3000 ОБ/МИН. ЯВЛЯЕТСЯ ЧАСТЬЮ СЕРТИФИЦИРОВАННОГО ОБОРУДОВАНИЯ.</v>
      </c>
    </row>
    <row r="1788" ht="15.75" customHeight="1">
      <c r="A1788" s="1">
        <v>5.459000132E9</v>
      </c>
      <c r="B1788" s="2">
        <v>8.501523E9</v>
      </c>
      <c r="C1788" s="3" t="s">
        <v>3117</v>
      </c>
      <c r="D1788" s="3" t="s">
        <v>3118</v>
      </c>
      <c r="E1788" s="3" t="s">
        <v>3119</v>
      </c>
      <c r="F1788" s="3" t="s">
        <v>2630</v>
      </c>
      <c r="G1788" s="3" t="s">
        <v>2631</v>
      </c>
      <c r="H1788" s="1">
        <v>5.459000132E9</v>
      </c>
      <c r="I1788" s="1">
        <v>2.0</v>
      </c>
      <c r="J1788" s="1" t="s">
        <v>19</v>
      </c>
      <c r="K1788" s="2" t="s">
        <v>2091</v>
      </c>
      <c r="L1788" s="4">
        <v>2020.0</v>
      </c>
      <c r="M1788" s="5">
        <v>1287.36</v>
      </c>
      <c r="N1788" s="6" t="str">
        <f t="shared" si="1"/>
        <v>5459000132</v>
      </c>
      <c r="O1788" s="8">
        <v>8.501523E9</v>
      </c>
      <c r="P1788" s="8" t="str">
        <f t="shared" si="2"/>
        <v>СЕРВОМОТОР DSD2, ТИПОРАЗМЕР 100 ММ, КРУТЯЩИЙ МОМЕНТ 31 НМ, НОМИНАЛЬНЫЙ ТОК 19,8 А, МАКС. МОМЕНТ 210 НМ,МАКС ТОК 155 А, МОЩНОСТЬ 9,8 КВТ,НОМИНАЛЬНОЕ КОЛ-ВО ОБОРОТОВ 3000. СИНХРОННЫЙ. ПЕРЕМЕННЫЙ ТОК 400 В, 3Х ФАЗНЫЙ- ЯВЛЯЕТСЯ ЗАПЧАСТЬЮ РАНЕЕ СЕРТИФИЦИРОВАННОЙ МАШИНЫ ГИБОЧНОЙ RETA 13</v>
      </c>
    </row>
    <row r="1789" ht="15.75" customHeight="1">
      <c r="A1789" s="1">
        <v>5.459000143E9</v>
      </c>
      <c r="B1789" s="2">
        <v>8.501523E9</v>
      </c>
      <c r="C1789" s="3"/>
      <c r="D1789" s="3"/>
      <c r="E1789" s="3" t="s">
        <v>3120</v>
      </c>
      <c r="F1789" s="3" t="s">
        <v>3101</v>
      </c>
      <c r="G1789" s="3" t="s">
        <v>3102</v>
      </c>
      <c r="H1789" s="1">
        <v>5.459000143E9</v>
      </c>
      <c r="I1789" s="1">
        <v>1.0</v>
      </c>
      <c r="J1789" s="1" t="s">
        <v>35</v>
      </c>
      <c r="K1789" s="2" t="s">
        <v>2091</v>
      </c>
      <c r="L1789" s="4">
        <v>2021.0</v>
      </c>
      <c r="M1789" s="5">
        <v>2050.19</v>
      </c>
      <c r="N1789" s="6" t="str">
        <f t="shared" si="1"/>
        <v>5459000143</v>
      </c>
      <c r="O1789" s="8">
        <v>8.501523E9</v>
      </c>
      <c r="P1789" s="8" t="str">
        <f t="shared" si="2"/>
        <v>ТРЕХФАЗНЫЙ СИНХРОННЫЙ ЭЛЕКТРОДВИГАТЕЛЬ ПЕРЕМЕННОГО ТОКА. МОЩНОСТЬ 19200ВТ (19.2КВТ), НАПРЯЖЕНИЕ 400В. ЗАПЧАСТЬ РАНЕЕ СЕРТИФИЦИРОВАННОГО ОБОРУДОВАНИЯ: ЭЛЕКТРОФИЦИРОВАННОЙ ГИБОЧНОЙ МАШИНЫ С АВТОМАТИЧЕСКИМ УПРАВЛЕНИЕМ МОДЕЛИ RB 12/FC. ДЛЯ СОБСТВЕННЫХ НУЖД КОМПАНИИ.</v>
      </c>
    </row>
    <row r="1790" ht="15.75" customHeight="1">
      <c r="A1790" s="1">
        <v>5.459000155E9</v>
      </c>
      <c r="B1790" s="2">
        <v>8.501523E9</v>
      </c>
      <c r="C1790" s="3"/>
      <c r="D1790" s="3"/>
      <c r="E1790" s="3" t="s">
        <v>3121</v>
      </c>
      <c r="F1790" s="3" t="s">
        <v>2843</v>
      </c>
      <c r="G1790" s="3" t="s">
        <v>2631</v>
      </c>
      <c r="H1790" s="1">
        <v>5.459000155E9</v>
      </c>
      <c r="I1790" s="1">
        <v>1.0</v>
      </c>
      <c r="J1790" s="1" t="s">
        <v>35</v>
      </c>
      <c r="K1790" s="2" t="s">
        <v>2091</v>
      </c>
      <c r="L1790" s="4">
        <v>2022.0</v>
      </c>
      <c r="M1790" s="5">
        <v>2195.65</v>
      </c>
      <c r="N1790" s="6" t="str">
        <f t="shared" si="1"/>
        <v>5459000155</v>
      </c>
      <c r="O1790" s="8">
        <v>8.501523E9</v>
      </c>
      <c r="P1790" s="8" t="str">
        <f t="shared" si="2"/>
        <v>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v>
      </c>
    </row>
    <row r="1791" ht="15.75" customHeight="1">
      <c r="A1791" s="1">
        <v>5.459900033E9</v>
      </c>
      <c r="B1791" s="2">
        <v>8.5052E9</v>
      </c>
      <c r="C1791" s="3" t="s">
        <v>3122</v>
      </c>
      <c r="D1791" s="3" t="s">
        <v>3123</v>
      </c>
      <c r="E1791" s="3" t="s">
        <v>3124</v>
      </c>
      <c r="F1791" s="3" t="s">
        <v>3125</v>
      </c>
      <c r="G1791" s="3" t="s">
        <v>3034</v>
      </c>
      <c r="H1791" s="1">
        <v>5.459900033E9</v>
      </c>
      <c r="I1791" s="1">
        <v>1.0</v>
      </c>
      <c r="J1791" s="1" t="s">
        <v>19</v>
      </c>
      <c r="K1791" s="2" t="s">
        <v>20</v>
      </c>
      <c r="L1791" s="4">
        <v>2018.0</v>
      </c>
      <c r="M1791" s="5">
        <v>304.95</v>
      </c>
      <c r="N1791" s="6" t="str">
        <f t="shared" si="1"/>
        <v>5459900033</v>
      </c>
      <c r="O1791" s="8">
        <v>8.5052E9</v>
      </c>
      <c r="P1791" s="8" t="str">
        <f t="shared" si="2"/>
        <v>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v>
      </c>
    </row>
    <row r="1792" ht="15.75" customHeight="1">
      <c r="A1792" s="1">
        <v>5.459900033E9</v>
      </c>
      <c r="B1792" s="2">
        <v>8.5052E9</v>
      </c>
      <c r="C1792" s="3" t="s">
        <v>3122</v>
      </c>
      <c r="D1792" s="3" t="s">
        <v>3123</v>
      </c>
      <c r="E1792" s="3" t="s">
        <v>3126</v>
      </c>
      <c r="F1792" s="3" t="s">
        <v>3127</v>
      </c>
      <c r="G1792" s="3" t="s">
        <v>3034</v>
      </c>
      <c r="H1792" s="1">
        <v>5.459900033E9</v>
      </c>
      <c r="I1792" s="1">
        <v>1.0</v>
      </c>
      <c r="J1792" s="1" t="s">
        <v>35</v>
      </c>
      <c r="K1792" s="2" t="s">
        <v>20</v>
      </c>
      <c r="L1792" s="4">
        <v>2021.0</v>
      </c>
      <c r="M1792" s="5">
        <v>315.42</v>
      </c>
      <c r="N1792" s="6" t="str">
        <f t="shared" si="1"/>
        <v>5459900033</v>
      </c>
      <c r="O1792" s="8">
        <v>8.5052E9</v>
      </c>
      <c r="P1792" s="8" t="str">
        <f t="shared" si="2"/>
        <v>ТОРМОЗ ЭЛЕКТРОМАГНИТНЫЙ, НАПРЯЖЕНИЕ 230/400V, 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МАШИНЫ ГИБОЧНОЙ С АВТОМАТИЧЕСКИМ УПРАВЛЕНИЕМ ЭЛЕКТРОФИЦИРОВАННОЙ FORMULA 14.</v>
      </c>
    </row>
    <row r="1793" ht="15.75" customHeight="1">
      <c r="A1793" s="1">
        <v>5.45992E9</v>
      </c>
      <c r="B1793" s="2">
        <v>8.505902009E9</v>
      </c>
      <c r="C1793" s="3" t="s">
        <v>3128</v>
      </c>
      <c r="D1793" s="3" t="s">
        <v>3129</v>
      </c>
      <c r="E1793" s="3" t="s">
        <v>3130</v>
      </c>
      <c r="F1793" s="3" t="s">
        <v>3131</v>
      </c>
      <c r="G1793" s="3" t="s">
        <v>3034</v>
      </c>
      <c r="H1793" s="1">
        <v>5.45992E9</v>
      </c>
      <c r="I1793" s="1">
        <v>1.0</v>
      </c>
      <c r="J1793" s="1" t="s">
        <v>19</v>
      </c>
      <c r="K1793" s="2" t="s">
        <v>20</v>
      </c>
      <c r="L1793" s="4">
        <v>2018.0</v>
      </c>
      <c r="M1793" s="5">
        <v>111.26</v>
      </c>
      <c r="N1793" s="6" t="str">
        <f t="shared" si="1"/>
        <v>5459920000</v>
      </c>
      <c r="O1793" s="8">
        <v>8.505902009E9</v>
      </c>
      <c r="P179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4" ht="15.75" customHeight="1">
      <c r="A1794" s="1">
        <v>5.45992E9</v>
      </c>
      <c r="B1794" s="2">
        <v>8.505902009E9</v>
      </c>
      <c r="C1794" s="3" t="s">
        <v>3128</v>
      </c>
      <c r="D1794" s="3" t="s">
        <v>3129</v>
      </c>
      <c r="E1794" s="3" t="s">
        <v>3132</v>
      </c>
      <c r="F1794" s="3" t="s">
        <v>3131</v>
      </c>
      <c r="G1794" s="3" t="s">
        <v>3034</v>
      </c>
      <c r="H1794" s="1">
        <v>5.45992E9</v>
      </c>
      <c r="I1794" s="1">
        <v>2.0</v>
      </c>
      <c r="J1794" s="1" t="s">
        <v>19</v>
      </c>
      <c r="K1794" s="2" t="s">
        <v>20</v>
      </c>
      <c r="L1794" s="4">
        <v>2020.0</v>
      </c>
      <c r="M1794" s="5">
        <v>140.21</v>
      </c>
      <c r="N1794" s="6" t="str">
        <f t="shared" si="1"/>
        <v>5459920000</v>
      </c>
      <c r="O1794" s="8">
        <v>8.505902009E9</v>
      </c>
      <c r="P1794"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795" ht="15.75" customHeight="1">
      <c r="A1795" s="1">
        <v>5.45992E9</v>
      </c>
      <c r="B1795" s="2">
        <v>8.505902009E9</v>
      </c>
      <c r="C1795" s="3" t="s">
        <v>3128</v>
      </c>
      <c r="D1795" s="3" t="s">
        <v>3129</v>
      </c>
      <c r="E1795" s="3" t="s">
        <v>3133</v>
      </c>
      <c r="F1795" s="3" t="s">
        <v>3131</v>
      </c>
      <c r="G1795" s="3" t="s">
        <v>3034</v>
      </c>
      <c r="H1795" s="1">
        <v>5.45992E9</v>
      </c>
      <c r="I1795" s="1">
        <v>3.0</v>
      </c>
      <c r="J1795" s="1" t="s">
        <v>19</v>
      </c>
      <c r="K1795" s="2" t="s">
        <v>20</v>
      </c>
      <c r="L1795" s="4">
        <v>2020.0</v>
      </c>
      <c r="M1795" s="5">
        <v>140.21</v>
      </c>
      <c r="N1795" s="6" t="str">
        <f t="shared" si="1"/>
        <v>5459920000</v>
      </c>
      <c r="O1795" s="8">
        <v>8.505902009E9</v>
      </c>
      <c r="P179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6" ht="15.75" customHeight="1">
      <c r="A1796" s="1">
        <v>5.45992E9</v>
      </c>
      <c r="B1796" s="2">
        <v>8.505902009E9</v>
      </c>
      <c r="C1796" s="3" t="s">
        <v>3128</v>
      </c>
      <c r="D1796" s="3" t="s">
        <v>3129</v>
      </c>
      <c r="E1796" s="3" t="s">
        <v>3134</v>
      </c>
      <c r="F1796" s="3" t="s">
        <v>3131</v>
      </c>
      <c r="G1796" s="3" t="s">
        <v>3034</v>
      </c>
      <c r="H1796" s="1">
        <v>5.45992E9</v>
      </c>
      <c r="I1796" s="1">
        <v>5.0</v>
      </c>
      <c r="J1796" s="1" t="s">
        <v>19</v>
      </c>
      <c r="K1796" s="2" t="s">
        <v>20</v>
      </c>
      <c r="L1796" s="4">
        <v>2020.0</v>
      </c>
      <c r="M1796" s="5">
        <v>140.21</v>
      </c>
      <c r="N1796" s="6" t="str">
        <f t="shared" si="1"/>
        <v>5459920000</v>
      </c>
      <c r="O1796" s="8">
        <v>8.505902009E9</v>
      </c>
      <c r="P179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ЧАСТЬ РАНЕЕ СЕРТИФИЦИРОВАННОГО ОБОРУДОВАНИЯ.</v>
      </c>
    </row>
    <row r="1797" ht="15.75" customHeight="1">
      <c r="A1797" s="1">
        <v>5.45992E9</v>
      </c>
      <c r="B1797" s="2">
        <v>8.505902009E9</v>
      </c>
      <c r="C1797" s="3" t="s">
        <v>3128</v>
      </c>
      <c r="D1797" s="3" t="s">
        <v>3129</v>
      </c>
      <c r="E1797" s="3" t="s">
        <v>3130</v>
      </c>
      <c r="F1797" s="3" t="s">
        <v>3135</v>
      </c>
      <c r="G1797" s="3" t="s">
        <v>3034</v>
      </c>
      <c r="H1797" s="1">
        <v>5.45992E9</v>
      </c>
      <c r="I1797" s="1">
        <v>2.0</v>
      </c>
      <c r="J1797" s="1" t="s">
        <v>19</v>
      </c>
      <c r="K1797" s="2" t="s">
        <v>20</v>
      </c>
      <c r="L1797" s="4">
        <v>2019.0</v>
      </c>
      <c r="M1797" s="5">
        <v>132.23</v>
      </c>
      <c r="N1797" s="6" t="str">
        <f t="shared" si="1"/>
        <v>5459920000</v>
      </c>
      <c r="O1797" s="8">
        <v>8.505902009E9</v>
      </c>
      <c r="P1797"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8" ht="15.75" customHeight="1">
      <c r="A1798" s="1">
        <v>5.45992E9</v>
      </c>
      <c r="B1798" s="2">
        <v>8.505902009E9</v>
      </c>
      <c r="C1798" s="3" t="s">
        <v>3128</v>
      </c>
      <c r="D1798" s="3" t="s">
        <v>3129</v>
      </c>
      <c r="E1798" s="3" t="s">
        <v>3136</v>
      </c>
      <c r="F1798" s="3" t="s">
        <v>3131</v>
      </c>
      <c r="G1798" s="3" t="s">
        <v>3034</v>
      </c>
      <c r="H1798" s="1">
        <v>5.45992E9</v>
      </c>
      <c r="I1798" s="1">
        <v>1.0</v>
      </c>
      <c r="J1798" s="1" t="s">
        <v>19</v>
      </c>
      <c r="K1798" s="2" t="s">
        <v>20</v>
      </c>
      <c r="L1798" s="4">
        <v>2021.0</v>
      </c>
      <c r="M1798" s="5">
        <v>140.21</v>
      </c>
      <c r="N1798" s="6" t="str">
        <f t="shared" si="1"/>
        <v>5459920000</v>
      </c>
      <c r="O1798" s="8">
        <v>8.505902009E9</v>
      </c>
      <c r="P1798"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v>
      </c>
    </row>
    <row r="1799" ht="15.75" customHeight="1">
      <c r="A1799" s="1">
        <v>5.45992E9</v>
      </c>
      <c r="B1799" s="2">
        <v>8.505902009E9</v>
      </c>
      <c r="C1799" s="3" t="s">
        <v>3128</v>
      </c>
      <c r="D1799" s="3" t="s">
        <v>3129</v>
      </c>
      <c r="E1799" s="3" t="s">
        <v>3137</v>
      </c>
      <c r="F1799" s="3" t="s">
        <v>3138</v>
      </c>
      <c r="G1799" s="3" t="s">
        <v>3034</v>
      </c>
      <c r="H1799" s="1">
        <v>5.45992E9</v>
      </c>
      <c r="I1799" s="1">
        <v>1.0</v>
      </c>
      <c r="J1799" s="1" t="s">
        <v>19</v>
      </c>
      <c r="K1799" s="2" t="s">
        <v>20</v>
      </c>
      <c r="L1799" s="4">
        <v>2017.0</v>
      </c>
      <c r="M1799" s="5">
        <v>111.26</v>
      </c>
      <c r="N1799" s="6" t="str">
        <f t="shared" si="1"/>
        <v>5459920000</v>
      </c>
      <c r="O1799" s="8">
        <v>8.505902009E9</v>
      </c>
      <c r="P1799" s="8" t="str">
        <f t="shared" si="2"/>
        <v>ЭЛЕКТРОМАГНИТ 230/400V,100A ДЛЯ УСТАНОВКИ В ТОРМОЗНУЮ СИСТЕМУ ДВИГАТЕЛЯ В ГИБОЧНОМ ЦЕНТРЕ - ЯВЛЯЕТСЯ ЗАПАСНОЙ ЧАСТЬЮ РАНЕЕ СЕРТИФИЦИРОВАННОГО ОБОРУДОВАНИЯ :ДЛЯ ГИБОЧНОЙ МАШИНЫ С АВТОМАТИЧЕСКИМ УПРАВЛЕНИЕМ МОДЕЛИ FORMULA 14</v>
      </c>
    </row>
    <row r="1800" ht="15.75" customHeight="1">
      <c r="A1800" s="1">
        <v>5.45992E9</v>
      </c>
      <c r="B1800" s="2">
        <v>8.505902009E9</v>
      </c>
      <c r="C1800" s="3" t="s">
        <v>3128</v>
      </c>
      <c r="D1800" s="3" t="s">
        <v>3129</v>
      </c>
      <c r="E1800" s="3" t="s">
        <v>3139</v>
      </c>
      <c r="F1800" s="3" t="s">
        <v>3131</v>
      </c>
      <c r="G1800" s="3" t="s">
        <v>3034</v>
      </c>
      <c r="H1800" s="1">
        <v>5.45992E9</v>
      </c>
      <c r="I1800" s="1">
        <v>3.0</v>
      </c>
      <c r="J1800" s="1" t="s">
        <v>19</v>
      </c>
      <c r="K1800" s="2" t="s">
        <v>20</v>
      </c>
      <c r="L1800" s="4">
        <v>2021.0</v>
      </c>
      <c r="M1800" s="5">
        <v>140.21</v>
      </c>
      <c r="N1800" s="6" t="str">
        <f t="shared" si="1"/>
        <v>5459920000</v>
      </c>
      <c r="O1800" s="8">
        <v>8.505902009E9</v>
      </c>
      <c r="P1800" s="8" t="str">
        <f t="shared" si="2"/>
        <v>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v>
      </c>
    </row>
    <row r="1801" ht="15.75" customHeight="1">
      <c r="A1801" s="1">
        <v>5.45992E9</v>
      </c>
      <c r="B1801" s="2">
        <v>8.505902009E9</v>
      </c>
      <c r="C1801" s="3" t="s">
        <v>3128</v>
      </c>
      <c r="D1801" s="3" t="s">
        <v>3129</v>
      </c>
      <c r="E1801" s="3" t="s">
        <v>3140</v>
      </c>
      <c r="F1801" s="3" t="s">
        <v>3141</v>
      </c>
      <c r="G1801" s="3" t="s">
        <v>3034</v>
      </c>
      <c r="H1801" s="1">
        <v>5.45992E9</v>
      </c>
      <c r="I1801" s="1">
        <v>2.0</v>
      </c>
      <c r="J1801" s="1" t="s">
        <v>19</v>
      </c>
      <c r="K1801" s="2" t="s">
        <v>20</v>
      </c>
      <c r="L1801" s="4">
        <v>2019.0</v>
      </c>
      <c r="M1801" s="5">
        <v>140.21</v>
      </c>
      <c r="N1801" s="6" t="str">
        <f t="shared" si="1"/>
        <v>5459920000</v>
      </c>
      <c r="O1801" s="8">
        <v>8.505902009E9</v>
      </c>
      <c r="P1801"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v>
      </c>
    </row>
    <row r="1802" ht="15.75" customHeight="1">
      <c r="A1802" s="1">
        <v>5.45992E9</v>
      </c>
      <c r="B1802" s="2">
        <v>8.505902009E9</v>
      </c>
      <c r="C1802" s="3" t="s">
        <v>3128</v>
      </c>
      <c r="D1802" s="3" t="s">
        <v>3129</v>
      </c>
      <c r="E1802" s="3" t="s">
        <v>3142</v>
      </c>
      <c r="F1802" s="3" t="s">
        <v>3131</v>
      </c>
      <c r="G1802" s="3" t="s">
        <v>3034</v>
      </c>
      <c r="H1802" s="1">
        <v>5.45992E9</v>
      </c>
      <c r="I1802" s="1">
        <v>1.0</v>
      </c>
      <c r="J1802" s="1" t="s">
        <v>19</v>
      </c>
      <c r="K1802" s="2" t="s">
        <v>20</v>
      </c>
      <c r="L1802" s="4">
        <v>2020.0</v>
      </c>
      <c r="M1802" s="5">
        <v>140.21</v>
      </c>
      <c r="N1802" s="6" t="str">
        <f t="shared" si="1"/>
        <v>5459920000</v>
      </c>
      <c r="O1802" s="8">
        <v>8.505902009E9</v>
      </c>
      <c r="P1802"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803" ht="15.75" customHeight="1">
      <c r="A1803" s="1">
        <v>5.45992E9</v>
      </c>
      <c r="B1803" s="2">
        <v>8.505902009E9</v>
      </c>
      <c r="C1803" s="3" t="s">
        <v>3128</v>
      </c>
      <c r="D1803" s="3" t="s">
        <v>3129</v>
      </c>
      <c r="E1803" s="3" t="s">
        <v>3136</v>
      </c>
      <c r="F1803" s="3" t="s">
        <v>3131</v>
      </c>
      <c r="G1803" s="3" t="s">
        <v>3034</v>
      </c>
      <c r="H1803" s="1">
        <v>5.45992E9</v>
      </c>
      <c r="I1803" s="1">
        <v>2.0</v>
      </c>
      <c r="J1803" s="1" t="s">
        <v>19</v>
      </c>
      <c r="K1803" s="2" t="s">
        <v>20</v>
      </c>
      <c r="L1803" s="4">
        <v>2021.0</v>
      </c>
      <c r="M1803" s="5">
        <v>140.21</v>
      </c>
      <c r="N1803" s="6" t="str">
        <f t="shared" si="1"/>
        <v>5459920000</v>
      </c>
      <c r="O1803" s="8">
        <v>8.505902009E9</v>
      </c>
      <c r="P180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v>
      </c>
    </row>
    <row r="1804" ht="15.75" customHeight="1">
      <c r="A1804" s="1">
        <v>5.45992E9</v>
      </c>
      <c r="B1804" s="2">
        <v>8.505902009E9</v>
      </c>
      <c r="C1804" s="3" t="s">
        <v>3128</v>
      </c>
      <c r="D1804" s="3" t="s">
        <v>3129</v>
      </c>
      <c r="E1804" s="3" t="s">
        <v>3143</v>
      </c>
      <c r="F1804" s="3" t="s">
        <v>3135</v>
      </c>
      <c r="G1804" s="3" t="s">
        <v>3034</v>
      </c>
      <c r="H1804" s="1">
        <v>5.45992E9</v>
      </c>
      <c r="I1804" s="1">
        <v>4.0</v>
      </c>
      <c r="J1804" s="1" t="s">
        <v>19</v>
      </c>
      <c r="K1804" s="2" t="s">
        <v>20</v>
      </c>
      <c r="L1804" s="4">
        <v>2019.0</v>
      </c>
      <c r="M1804" s="5">
        <v>132.23</v>
      </c>
      <c r="N1804" s="6" t="str">
        <f t="shared" si="1"/>
        <v>5459920000</v>
      </c>
      <c r="O1804" s="8">
        <v>8.505902009E9</v>
      </c>
      <c r="P1804"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5" ht="15.75" customHeight="1">
      <c r="A1805" s="1">
        <v>5.45992E9</v>
      </c>
      <c r="B1805" s="2">
        <v>8.505902009E9</v>
      </c>
      <c r="C1805" s="3" t="s">
        <v>3128</v>
      </c>
      <c r="D1805" s="3" t="s">
        <v>3129</v>
      </c>
      <c r="E1805" s="3" t="s">
        <v>3132</v>
      </c>
      <c r="F1805" s="3" t="s">
        <v>3131</v>
      </c>
      <c r="G1805" s="3" t="s">
        <v>3034</v>
      </c>
      <c r="H1805" s="1">
        <v>5.45992E9</v>
      </c>
      <c r="I1805" s="1">
        <v>1.0</v>
      </c>
      <c r="J1805" s="1" t="s">
        <v>19</v>
      </c>
      <c r="K1805" s="2"/>
      <c r="L1805" s="4">
        <v>2018.0</v>
      </c>
      <c r="M1805" s="5">
        <v>113.34</v>
      </c>
      <c r="N1805" s="6" t="str">
        <f t="shared" si="1"/>
        <v>5459920000</v>
      </c>
      <c r="O1805" s="8">
        <v>8.505902009E9</v>
      </c>
      <c r="P180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806" ht="15.75" customHeight="1">
      <c r="A1806" s="1">
        <v>5.45992E9</v>
      </c>
      <c r="B1806" s="2">
        <v>8.505902009E9</v>
      </c>
      <c r="C1806" s="3" t="s">
        <v>3128</v>
      </c>
      <c r="D1806" s="3" t="s">
        <v>3129</v>
      </c>
      <c r="E1806" s="3" t="s">
        <v>3143</v>
      </c>
      <c r="F1806" s="3" t="s">
        <v>3135</v>
      </c>
      <c r="G1806" s="3" t="s">
        <v>3034</v>
      </c>
      <c r="H1806" s="1">
        <v>5.45992E9</v>
      </c>
      <c r="I1806" s="1">
        <v>1.0</v>
      </c>
      <c r="J1806" s="1" t="s">
        <v>19</v>
      </c>
      <c r="K1806" s="2"/>
      <c r="L1806" s="4">
        <v>2018.0</v>
      </c>
      <c r="M1806" s="5">
        <v>113.34</v>
      </c>
      <c r="N1806" s="6" t="str">
        <f t="shared" si="1"/>
        <v>5459920000</v>
      </c>
      <c r="O1806" s="8">
        <v>8.505902009E9</v>
      </c>
      <c r="P180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7" ht="15.75" customHeight="1">
      <c r="A1807" s="1">
        <v>5.45992E9</v>
      </c>
      <c r="B1807" s="2">
        <v>8.505902009E9</v>
      </c>
      <c r="C1807" s="3" t="s">
        <v>3128</v>
      </c>
      <c r="D1807" s="3" t="s">
        <v>3129</v>
      </c>
      <c r="E1807" s="3" t="s">
        <v>3144</v>
      </c>
      <c r="F1807" s="3" t="s">
        <v>3131</v>
      </c>
      <c r="G1807" s="3" t="s">
        <v>3034</v>
      </c>
      <c r="H1807" s="1">
        <v>5.45992E9</v>
      </c>
      <c r="I1807" s="1">
        <v>1.0</v>
      </c>
      <c r="J1807" s="1" t="s">
        <v>35</v>
      </c>
      <c r="K1807" s="2" t="s">
        <v>20</v>
      </c>
      <c r="L1807" s="4">
        <v>2021.0</v>
      </c>
      <c r="M1807" s="5">
        <v>140.21</v>
      </c>
      <c r="N1807" s="6" t="str">
        <f t="shared" si="1"/>
        <v>5459920000</v>
      </c>
      <c r="O1807" s="8">
        <v>8.505902009E9</v>
      </c>
      <c r="P1807" s="8" t="str">
        <f t="shared" si="2"/>
        <v>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8" ht="15.75" customHeight="1">
      <c r="A1808" s="1">
        <v>5.45992E9</v>
      </c>
      <c r="B1808" s="2">
        <v>8.505902009E9</v>
      </c>
      <c r="C1808" s="3" t="s">
        <v>3128</v>
      </c>
      <c r="D1808" s="3" t="s">
        <v>3129</v>
      </c>
      <c r="E1808" s="3" t="s">
        <v>3145</v>
      </c>
      <c r="F1808" s="3" t="s">
        <v>3131</v>
      </c>
      <c r="G1808" s="3" t="s">
        <v>3034</v>
      </c>
      <c r="H1808" s="1">
        <v>5.45992E9</v>
      </c>
      <c r="I1808" s="1">
        <v>2.0</v>
      </c>
      <c r="J1808" s="1" t="s">
        <v>35</v>
      </c>
      <c r="K1808" s="2" t="s">
        <v>20</v>
      </c>
      <c r="L1808" s="4">
        <v>2021.0</v>
      </c>
      <c r="M1808" s="5">
        <v>140.21</v>
      </c>
      <c r="N1808" s="6" t="str">
        <f t="shared" si="1"/>
        <v>5459920000</v>
      </c>
      <c r="O1808" s="8">
        <v>8.505902009E9</v>
      </c>
      <c r="P1808" s="8" t="str">
        <f t="shared" si="2"/>
        <v>ЭЛЕКТРОМАГНИТ (230/400В,100A) ДЛЯ УСТАНОВКИ В ТОРМОЗНУЮ СИСТЕМУ ДВИГАТЕЛЯ В ГИБОЧНОМ ЦЕНТРЕ.ДЛЯ ГИБОЧНОЙ ЭЛЕКТРОФИЦИРОВАННОЙ МАШИНЫ С АВТОМАТИЧЕСКИМ УПРАВЛЕНИЕМ FORMULA 14. ЗАПЧАСТЬ РАНЕЕ СЕРТИФИЦИРОВАННОГО ОБОРУДОВАНИЯ.</v>
      </c>
    </row>
    <row r="1809" ht="15.75" customHeight="1">
      <c r="A1809" s="1">
        <v>5.45992E9</v>
      </c>
      <c r="B1809" s="2">
        <v>8.505902009E9</v>
      </c>
      <c r="C1809" s="3"/>
      <c r="D1809" s="3" t="s">
        <v>3129</v>
      </c>
      <c r="E1809" s="3" t="s">
        <v>3139</v>
      </c>
      <c r="F1809" s="3" t="s">
        <v>3131</v>
      </c>
      <c r="G1809" s="3" t="s">
        <v>3034</v>
      </c>
      <c r="H1809" s="1">
        <v>5.45992E9</v>
      </c>
      <c r="I1809" s="1">
        <v>4.0</v>
      </c>
      <c r="J1809" s="1" t="s">
        <v>35</v>
      </c>
      <c r="K1809" s="2" t="s">
        <v>20</v>
      </c>
      <c r="L1809" s="4">
        <v>2021.0</v>
      </c>
      <c r="M1809" s="5">
        <v>140.21</v>
      </c>
      <c r="N1809" s="6" t="str">
        <f t="shared" si="1"/>
        <v>5459920000</v>
      </c>
      <c r="O1809" s="8">
        <v>8.505902009E9</v>
      </c>
      <c r="P1809" s="8" t="str">
        <f t="shared" si="2"/>
        <v>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v>
      </c>
    </row>
    <row r="1810" ht="15.75" customHeight="1">
      <c r="A1810" s="1">
        <v>5.459920001E9</v>
      </c>
      <c r="B1810" s="2">
        <v>8.505902009E9</v>
      </c>
      <c r="C1810" s="3" t="s">
        <v>3146</v>
      </c>
      <c r="D1810" s="3" t="s">
        <v>3147</v>
      </c>
      <c r="E1810" s="3" t="s">
        <v>3148</v>
      </c>
      <c r="F1810" s="3" t="s">
        <v>3041</v>
      </c>
      <c r="G1810" s="3" t="s">
        <v>3034</v>
      </c>
      <c r="H1810" s="1">
        <v>5.459920001E9</v>
      </c>
      <c r="I1810" s="1">
        <v>1.0</v>
      </c>
      <c r="J1810" s="1" t="s">
        <v>19</v>
      </c>
      <c r="K1810" s="2" t="s">
        <v>20</v>
      </c>
      <c r="L1810" s="4">
        <v>2017.0</v>
      </c>
      <c r="M1810" s="5">
        <v>136.13</v>
      </c>
      <c r="N1810" s="6" t="str">
        <f t="shared" si="1"/>
        <v>5459920001</v>
      </c>
      <c r="O1810" s="8">
        <v>8.505902009E9</v>
      </c>
      <c r="P1810" s="8" t="str">
        <f t="shared" si="2"/>
        <v>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v>
      </c>
    </row>
    <row r="1811" ht="15.75" customHeight="1">
      <c r="A1811" s="1">
        <v>5.459920001E9</v>
      </c>
      <c r="B1811" s="2">
        <v>8.505902009E9</v>
      </c>
      <c r="C1811" s="3" t="s">
        <v>3146</v>
      </c>
      <c r="D1811" s="3" t="s">
        <v>3147</v>
      </c>
      <c r="E1811" s="3" t="s">
        <v>3149</v>
      </c>
      <c r="F1811" s="10" t="s">
        <v>3041</v>
      </c>
      <c r="G1811" s="10" t="s">
        <v>3034</v>
      </c>
      <c r="H1811" s="1">
        <v>5.459920001E9</v>
      </c>
      <c r="I1811" s="1">
        <v>1.0</v>
      </c>
      <c r="J1811" s="1" t="s">
        <v>19</v>
      </c>
      <c r="K1811" s="11" t="s">
        <v>20</v>
      </c>
      <c r="L1811" s="4">
        <v>2018.0</v>
      </c>
      <c r="M1811" s="5">
        <v>173.08</v>
      </c>
      <c r="N1811" s="6" t="str">
        <f t="shared" si="1"/>
        <v>5459920001</v>
      </c>
      <c r="O1811" s="8">
        <v>8.505902009E9</v>
      </c>
      <c r="P1811" s="8" t="str">
        <f t="shared" si="2"/>
        <v>ЭЛЕКТРОМАГНИТ ДЛЯ УСТАНОВКИ В ТОРМОЗНУЮ СИСТЕМУ ДВИГАТЕЛЯ СЕРИИ CF 132 (СОВМЕСТИМ С BA 132) В ГИБОЧНОМ ЦЕНТРЕ МОДЕЛИ ROBOMASTER 45. РАБОЧЕЕ НАПРЯЖЕНИЕ 400В, ЧАСТОТА 50ГЦ. ЯВЛЯЕТСЯ З/Ч РАНЕЕ СЕРТИФИЦИРОВАННОГО ОБОРУДОВАНИЯ</v>
      </c>
    </row>
    <row r="1812" ht="15.75" customHeight="1">
      <c r="A1812" s="1">
        <v>5.459920001E9</v>
      </c>
      <c r="B1812" s="2">
        <v>8.505902009E9</v>
      </c>
      <c r="C1812" s="3"/>
      <c r="D1812" s="3" t="s">
        <v>3147</v>
      </c>
      <c r="E1812" s="3" t="s">
        <v>3150</v>
      </c>
      <c r="F1812" s="3" t="s">
        <v>3041</v>
      </c>
      <c r="G1812" s="3" t="s">
        <v>3034</v>
      </c>
      <c r="H1812" s="1">
        <v>5.459920001E9</v>
      </c>
      <c r="I1812" s="1">
        <v>2.0</v>
      </c>
      <c r="J1812" s="1" t="s">
        <v>35</v>
      </c>
      <c r="K1812" s="2" t="s">
        <v>20</v>
      </c>
      <c r="L1812" s="4">
        <v>2021.0</v>
      </c>
      <c r="M1812" s="5">
        <v>213.92</v>
      </c>
      <c r="N1812" s="6" t="str">
        <f t="shared" si="1"/>
        <v>5459920001</v>
      </c>
      <c r="O1812" s="8">
        <v>8.505902009E9</v>
      </c>
      <c r="P1812" s="8" t="str">
        <f t="shared" si="2"/>
        <v>ЭЛЕКТРОМАГНИТ ДЛЯ УСТАНОВКИ В ТОРМОЗНУЮ СИСТЕМУ ДВИГАТЕЛЯ СЕРИИ CF 132 (СОВМЕСТИМ С BA 132) В ГИБОЧНОМ ЦЕНТРЕ ДЛЯ ЭЛЕКТРОФИЦИРОВАННЫХ ГИБОЧНЫХ МАШИН С АВТОМАТИЧЕСИМ УПРАВЛЕНИЕМ МОДЕЛИ ROBOMASTER 45. РАБОЧЕЕ НАПРЯЖЕНИЕ 400В, ЧАСТОТА 50ГЦ. ЗАПЧАСТЬ РАНЕЕ СЕРТИФИЦИРОВАННОГО ОБОРУДОВАНИЯ.</v>
      </c>
    </row>
    <row r="1813" ht="15.75" customHeight="1">
      <c r="A1813" s="1">
        <v>5.459920002E9</v>
      </c>
      <c r="B1813" s="2">
        <v>8.505902009E9</v>
      </c>
      <c r="C1813" s="3" t="s">
        <v>3151</v>
      </c>
      <c r="D1813" s="3" t="s">
        <v>3152</v>
      </c>
      <c r="E1813" s="3" t="s">
        <v>3153</v>
      </c>
      <c r="F1813" s="3" t="s">
        <v>3131</v>
      </c>
      <c r="G1813" s="3" t="s">
        <v>3034</v>
      </c>
      <c r="H1813" s="1">
        <v>5.459920002E9</v>
      </c>
      <c r="I1813" s="1">
        <v>1.0</v>
      </c>
      <c r="J1813" s="1" t="s">
        <v>19</v>
      </c>
      <c r="K1813" s="2" t="s">
        <v>20</v>
      </c>
      <c r="L1813" s="4">
        <v>2018.0</v>
      </c>
      <c r="M1813" s="5">
        <v>146.3</v>
      </c>
      <c r="N1813" s="6" t="str">
        <f t="shared" si="1"/>
        <v>5459920002</v>
      </c>
      <c r="O1813" s="8" t="s">
        <v>3154</v>
      </c>
      <c r="P181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4" ht="15.75" customHeight="1">
      <c r="A1814" s="1">
        <v>5.459920002E9</v>
      </c>
      <c r="B1814" s="2">
        <v>8.505902009E9</v>
      </c>
      <c r="C1814" s="3" t="s">
        <v>3151</v>
      </c>
      <c r="D1814" s="3" t="s">
        <v>3152</v>
      </c>
      <c r="E1814" s="3" t="s">
        <v>3155</v>
      </c>
      <c r="F1814" s="3" t="s">
        <v>3131</v>
      </c>
      <c r="G1814" s="3" t="s">
        <v>3034</v>
      </c>
      <c r="H1814" s="1">
        <v>5.459920002E9</v>
      </c>
      <c r="I1814" s="1">
        <v>3.0</v>
      </c>
      <c r="J1814" s="1" t="s">
        <v>19</v>
      </c>
      <c r="K1814" s="2" t="s">
        <v>20</v>
      </c>
      <c r="L1814" s="4">
        <v>2020.0</v>
      </c>
      <c r="M1814" s="5">
        <v>181.3</v>
      </c>
      <c r="N1814" s="6" t="str">
        <f t="shared" si="1"/>
        <v>5459920002</v>
      </c>
      <c r="O1814" s="8" t="s">
        <v>3154</v>
      </c>
      <c r="P1814" s="8" t="str">
        <f t="shared" si="2"/>
        <v>ЭЛЕКТРОМАГНИТ 230/400V,100A ДЛЯ УСТАНОВКИ В ТОРМОЗНУЮ СИСТЕМУ ДВИГАТЕЛЯ В ГИБОЧНОМ ЦЕНТРЕ,ДЛЯ МАШИНЫ ГИБОЧНОЙ С АВТОМАТИЧЕСКИМ УПРАВЛЕНИЕМ ЭЛЕКТРОФИЦИРОВАННОЙ COIL 16 PACK1 - ЯВЛЯЕТСЯ З/Ч РАНЕЕ СЕРТИФИЦИРОВАННОГО ОБОРУДОВАНИЯ</v>
      </c>
    </row>
    <row r="1815" ht="15.75" customHeight="1">
      <c r="A1815" s="1">
        <v>5.459920002E9</v>
      </c>
      <c r="B1815" s="2">
        <v>8.505902009E9</v>
      </c>
      <c r="C1815" s="3" t="s">
        <v>3151</v>
      </c>
      <c r="D1815" s="3" t="s">
        <v>3152</v>
      </c>
      <c r="E1815" s="3" t="s">
        <v>3156</v>
      </c>
      <c r="F1815" s="3" t="s">
        <v>3131</v>
      </c>
      <c r="G1815" s="3" t="s">
        <v>3034</v>
      </c>
      <c r="H1815" s="1">
        <v>5.459920002E9</v>
      </c>
      <c r="I1815" s="1">
        <v>2.0</v>
      </c>
      <c r="J1815" s="1" t="s">
        <v>19</v>
      </c>
      <c r="K1815" s="2" t="s">
        <v>20</v>
      </c>
      <c r="L1815" s="4">
        <v>2020.0</v>
      </c>
      <c r="M1815" s="5">
        <v>181.3</v>
      </c>
      <c r="N1815" s="6" t="str">
        <f t="shared" si="1"/>
        <v>5459920002</v>
      </c>
      <c r="O1815" s="8" t="s">
        <v>3154</v>
      </c>
      <c r="P181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ЯВЛЯЕТСЯ З/Ч РАНЕЕ СЕРТИФИЦИРОВАННОГО ОБОРУДОВАНИЯ                                              </v>
      </c>
    </row>
    <row r="1816" ht="15.75" customHeight="1">
      <c r="A1816" s="1">
        <v>5.459920002E9</v>
      </c>
      <c r="B1816" s="2">
        <v>8.505902009E9</v>
      </c>
      <c r="C1816" s="3" t="s">
        <v>3151</v>
      </c>
      <c r="D1816" s="3" t="s">
        <v>3152</v>
      </c>
      <c r="E1816" s="3" t="s">
        <v>3153</v>
      </c>
      <c r="F1816" s="3" t="s">
        <v>3131</v>
      </c>
      <c r="G1816" s="3" t="s">
        <v>3034</v>
      </c>
      <c r="H1816" s="1">
        <v>5.459920002E9</v>
      </c>
      <c r="I1816" s="1">
        <v>1.0</v>
      </c>
      <c r="J1816" s="1" t="s">
        <v>19</v>
      </c>
      <c r="K1816" s="2"/>
      <c r="L1816" s="4">
        <v>2019.0</v>
      </c>
      <c r="M1816" s="5">
        <v>170.73</v>
      </c>
      <c r="N1816" s="6" t="str">
        <f t="shared" si="1"/>
        <v>5459920002</v>
      </c>
      <c r="O1816" s="8" t="s">
        <v>3154</v>
      </c>
      <c r="P181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7" ht="15.75" customHeight="1">
      <c r="A1817" s="1">
        <v>5.459920002E9</v>
      </c>
      <c r="B1817" s="2">
        <v>8.5052E9</v>
      </c>
      <c r="C1817" s="3" t="s">
        <v>3151</v>
      </c>
      <c r="D1817" s="3" t="s">
        <v>3152</v>
      </c>
      <c r="E1817" s="3" t="s">
        <v>3153</v>
      </c>
      <c r="F1817" s="3" t="s">
        <v>3131</v>
      </c>
      <c r="G1817" s="3" t="s">
        <v>3034</v>
      </c>
      <c r="H1817" s="1">
        <v>5.459920002E9</v>
      </c>
      <c r="I1817" s="1">
        <v>1.0</v>
      </c>
      <c r="J1817" s="1" t="s">
        <v>474</v>
      </c>
      <c r="K1817" s="2"/>
      <c r="L1817" s="4">
        <v>2020.0</v>
      </c>
      <c r="M1817" s="5">
        <v>181.3</v>
      </c>
      <c r="N1817" s="6" t="str">
        <f t="shared" si="1"/>
        <v>5459920002</v>
      </c>
      <c r="O1817" s="8" t="s">
        <v>3154</v>
      </c>
      <c r="P1817"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8" ht="15.75" customHeight="1">
      <c r="A1818" s="1">
        <v>5.459920002E9</v>
      </c>
      <c r="B1818" s="2">
        <v>8.5052E9</v>
      </c>
      <c r="C1818" s="3" t="s">
        <v>3151</v>
      </c>
      <c r="D1818" s="3" t="s">
        <v>3152</v>
      </c>
      <c r="E1818" s="3" t="s">
        <v>3153</v>
      </c>
      <c r="F1818" s="3" t="s">
        <v>3131</v>
      </c>
      <c r="G1818" s="3" t="s">
        <v>3034</v>
      </c>
      <c r="H1818" s="1">
        <v>5.459920002E9</v>
      </c>
      <c r="I1818" s="1">
        <v>1.0</v>
      </c>
      <c r="J1818" s="1" t="s">
        <v>19</v>
      </c>
      <c r="K1818" s="2"/>
      <c r="L1818" s="4">
        <v>2019.0</v>
      </c>
      <c r="M1818" s="5">
        <v>170.73</v>
      </c>
      <c r="N1818" s="6" t="str">
        <f t="shared" si="1"/>
        <v>5459920002</v>
      </c>
      <c r="O1818" s="8" t="s">
        <v>3154</v>
      </c>
      <c r="P1818"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9" ht="15.75" customHeight="1">
      <c r="A1819" s="2">
        <v>5.459920002E9</v>
      </c>
      <c r="B1819" s="2">
        <v>8.5052E9</v>
      </c>
      <c r="C1819" s="3" t="s">
        <v>3151</v>
      </c>
      <c r="D1819" s="3" t="s">
        <v>3152</v>
      </c>
      <c r="E1819" s="3"/>
      <c r="F1819" s="3"/>
      <c r="G1819" s="3"/>
      <c r="H1819" s="2">
        <v>5.459920002E9</v>
      </c>
      <c r="I1819" s="2">
        <v>1.0</v>
      </c>
      <c r="J1819" s="1" t="s">
        <v>19</v>
      </c>
      <c r="K1819" s="2"/>
      <c r="L1819" s="4">
        <v>2020.0</v>
      </c>
      <c r="M1819" s="5">
        <v>181.3</v>
      </c>
      <c r="N1819" s="6" t="str">
        <f t="shared" si="1"/>
        <v>5459920002</v>
      </c>
      <c r="O1819" s="8" t="s">
        <v>3154</v>
      </c>
      <c r="P1819" s="8" t="str">
        <f t="shared" si="2"/>
        <v/>
      </c>
    </row>
    <row r="1820" ht="15.75" customHeight="1">
      <c r="A1820" s="1">
        <v>5.459920008E9</v>
      </c>
      <c r="B1820" s="2">
        <v>8.505902009E9</v>
      </c>
      <c r="C1820" s="3" t="s">
        <v>3157</v>
      </c>
      <c r="D1820" s="3" t="s">
        <v>3158</v>
      </c>
      <c r="E1820" s="3" t="s">
        <v>3159</v>
      </c>
      <c r="F1820" s="3" t="s">
        <v>3041</v>
      </c>
      <c r="G1820" s="3" t="s">
        <v>3034</v>
      </c>
      <c r="H1820" s="1">
        <v>5.459920008E9</v>
      </c>
      <c r="I1820" s="1">
        <v>1.0</v>
      </c>
      <c r="J1820" s="1" t="s">
        <v>19</v>
      </c>
      <c r="K1820" s="2" t="s">
        <v>20</v>
      </c>
      <c r="L1820" s="4">
        <v>2017.0</v>
      </c>
      <c r="M1820" s="5">
        <v>163.02</v>
      </c>
      <c r="N1820" s="6" t="str">
        <f t="shared" si="1"/>
        <v>5459920008</v>
      </c>
      <c r="O1820" s="8">
        <v>8.505902009E9</v>
      </c>
      <c r="P1820" s="8" t="str">
        <f t="shared" si="2"/>
        <v>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v>
      </c>
    </row>
    <row r="1821" ht="15.75" customHeight="1">
      <c r="A1821" s="1">
        <v>5.459940013E9</v>
      </c>
      <c r="B1821" s="2">
        <v>8.505909E9</v>
      </c>
      <c r="C1821" s="3" t="s">
        <v>3160</v>
      </c>
      <c r="D1821" s="3" t="s">
        <v>3161</v>
      </c>
      <c r="E1821" s="3" t="s">
        <v>3162</v>
      </c>
      <c r="F1821" s="3" t="s">
        <v>3041</v>
      </c>
      <c r="G1821" s="3" t="s">
        <v>3034</v>
      </c>
      <c r="H1821" s="1">
        <v>5.459940013E9</v>
      </c>
      <c r="I1821" s="1">
        <v>1.0</v>
      </c>
      <c r="J1821" s="1" t="s">
        <v>19</v>
      </c>
      <c r="K1821" s="2" t="s">
        <v>20</v>
      </c>
      <c r="L1821" s="4">
        <v>2017.0</v>
      </c>
      <c r="M1821" s="5">
        <v>75.36</v>
      </c>
      <c r="N1821" s="6" t="str">
        <f t="shared" si="1"/>
        <v>5459940013</v>
      </c>
      <c r="O1821" s="8">
        <v>8.505909E9</v>
      </c>
      <c r="P1821" s="8" t="str">
        <f t="shared" si="2"/>
        <v>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v>
      </c>
    </row>
    <row r="1822" ht="15.75" customHeight="1">
      <c r="A1822" s="1">
        <v>5.459940016E9</v>
      </c>
      <c r="B1822" s="2">
        <v>8.505909E9</v>
      </c>
      <c r="C1822" s="3" t="s">
        <v>3163</v>
      </c>
      <c r="D1822" s="3" t="s">
        <v>3164</v>
      </c>
      <c r="E1822" s="3" t="s">
        <v>3165</v>
      </c>
      <c r="F1822" s="3" t="s">
        <v>17</v>
      </c>
      <c r="G1822" s="3" t="s">
        <v>18</v>
      </c>
      <c r="H1822" s="1">
        <v>5.459940016E9</v>
      </c>
      <c r="I1822" s="1">
        <v>2.0</v>
      </c>
      <c r="J1822" s="1" t="s">
        <v>19</v>
      </c>
      <c r="K1822" s="2" t="s">
        <v>20</v>
      </c>
      <c r="L1822" s="4">
        <v>2017.0</v>
      </c>
      <c r="M1822" s="5">
        <v>50.58</v>
      </c>
      <c r="N1822" s="6" t="str">
        <f t="shared" si="1"/>
        <v>5459940016</v>
      </c>
      <c r="O1822" s="8">
        <v>8.505909E9</v>
      </c>
      <c r="P1822"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row>
    <row r="1823" ht="15.75" customHeight="1">
      <c r="A1823" s="1">
        <v>5.459940016E9</v>
      </c>
      <c r="B1823" s="2">
        <v>8.505909E9</v>
      </c>
      <c r="C1823" s="3" t="s">
        <v>3163</v>
      </c>
      <c r="D1823" s="3" t="s">
        <v>3164</v>
      </c>
      <c r="E1823" s="3" t="s">
        <v>3166</v>
      </c>
      <c r="F1823" s="3" t="s">
        <v>17</v>
      </c>
      <c r="G1823" s="3" t="s">
        <v>18</v>
      </c>
      <c r="H1823" s="1">
        <v>5.459940016E9</v>
      </c>
      <c r="I1823" s="1">
        <v>2.0</v>
      </c>
      <c r="J1823" s="1" t="s">
        <v>19</v>
      </c>
      <c r="K1823" s="2" t="s">
        <v>20</v>
      </c>
      <c r="L1823" s="4">
        <v>2020.0</v>
      </c>
      <c r="M1823" s="5">
        <v>64.05</v>
      </c>
      <c r="N1823" s="6" t="str">
        <f t="shared" si="1"/>
        <v>5459940016</v>
      </c>
      <c r="O1823" s="8">
        <v>8.505909E9</v>
      </c>
      <c r="P1823"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SPIREXГИБОЧНЫЙ СТАНОК SPIREX</v>
      </c>
    </row>
    <row r="1824" ht="15.75" customHeight="1">
      <c r="A1824" s="1">
        <v>5.459940016E9</v>
      </c>
      <c r="B1824" s="2">
        <v>8.505909E9</v>
      </c>
      <c r="C1824" s="3" t="s">
        <v>3163</v>
      </c>
      <c r="D1824" s="3" t="s">
        <v>3164</v>
      </c>
      <c r="E1824" s="3" t="s">
        <v>3167</v>
      </c>
      <c r="F1824" s="3" t="s">
        <v>17</v>
      </c>
      <c r="G1824" s="3" t="s">
        <v>18</v>
      </c>
      <c r="H1824" s="1">
        <v>5.459940016E9</v>
      </c>
      <c r="I1824" s="1">
        <v>3.0</v>
      </c>
      <c r="J1824" s="1" t="s">
        <v>19</v>
      </c>
      <c r="K1824" s="2" t="s">
        <v>20</v>
      </c>
      <c r="L1824" s="4">
        <v>2020.0</v>
      </c>
      <c r="M1824" s="5">
        <v>64.05</v>
      </c>
      <c r="N1824" s="6" t="str">
        <f t="shared" si="1"/>
        <v>5459940016</v>
      </c>
      <c r="O1824" s="8">
        <v>8.505909E9</v>
      </c>
      <c r="P1824" s="8" t="str">
        <f t="shared" si="2"/>
        <v>ДИСК ЭЛЕКТРОМАГНИТНОГО ТОРМОЗА GR 100 MOD.K STEEL (MGM), УСТАНАВЛИВАЕТСЯ НА ВАЛУ ТРЕХФАЗНЫХ ЭЛЕКТРОДВИГАТЕЛЕЙ В МЕХАНИЗМАХ С БОЛЬШОЙ ИНЕРЦИОННОЙ МАССОЙГИБОЧНОГО СТАНКА SPIREX</v>
      </c>
    </row>
    <row r="1825" ht="15.75" customHeight="1">
      <c r="A1825" s="1">
        <v>5.459940016E9</v>
      </c>
      <c r="B1825" s="2">
        <v>8.505909E9</v>
      </c>
      <c r="C1825" s="3" t="s">
        <v>3163</v>
      </c>
      <c r="D1825" s="3" t="s">
        <v>3164</v>
      </c>
      <c r="E1825" s="3" t="s">
        <v>3168</v>
      </c>
      <c r="F1825" s="3" t="s">
        <v>17</v>
      </c>
      <c r="G1825" s="3" t="s">
        <v>18</v>
      </c>
      <c r="H1825" s="1">
        <v>5.459940016E9</v>
      </c>
      <c r="I1825" s="1">
        <v>1.0</v>
      </c>
      <c r="J1825" s="1" t="s">
        <v>19</v>
      </c>
      <c r="K1825" s="2" t="s">
        <v>20</v>
      </c>
      <c r="L1825" s="4">
        <v>2021.0</v>
      </c>
      <c r="M1825" s="5">
        <v>64.05</v>
      </c>
      <c r="N1825" s="6" t="str">
        <f t="shared" si="1"/>
        <v>5459940016</v>
      </c>
      <c r="O1825" s="8">
        <v>8.505909E9</v>
      </c>
      <c r="P1825" s="8" t="str">
        <f t="shared" si="2"/>
        <v>ДИСК ЭЛЕКТРОМАГНИТНОГО ТОРМОЗА GR 100 MOD.K STEEL (MGM), УСТАНАВЛИВАЕТСЯ НА ВАЛУ ТРЕХФАЗНЫХ ЭЛЕКТРОДВИГАТЕЛЕЙ В МЕХАНИЗМАХ С БОЛЬШОЙ ИНЕРЦИОННОЙ МАССОЙ, ДЛЯ ГИБОЧНОГО СТАНКА SPIREX</v>
      </c>
    </row>
    <row r="1826" ht="15.75" customHeight="1">
      <c r="A1826" s="1">
        <v>5.459940016E9</v>
      </c>
      <c r="B1826" s="2">
        <v>8.505909E9</v>
      </c>
      <c r="C1826" s="3" t="s">
        <v>3163</v>
      </c>
      <c r="D1826" s="3" t="s">
        <v>3164</v>
      </c>
      <c r="E1826" s="3" t="s">
        <v>3165</v>
      </c>
      <c r="F1826" s="10" t="s">
        <v>17</v>
      </c>
      <c r="G1826" s="10" t="s">
        <v>18</v>
      </c>
      <c r="H1826" s="1">
        <v>5.459940016E9</v>
      </c>
      <c r="I1826" s="1">
        <v>1.0</v>
      </c>
      <c r="J1826" s="1" t="s">
        <v>19</v>
      </c>
      <c r="K1826" s="2" t="s">
        <v>20</v>
      </c>
      <c r="L1826" s="4">
        <v>2018.0</v>
      </c>
      <c r="M1826" s="5">
        <v>51.54</v>
      </c>
      <c r="N1826" s="6" t="str">
        <f t="shared" si="1"/>
        <v>5459940016</v>
      </c>
      <c r="O1826" s="8">
        <v>8.505909E9</v>
      </c>
      <c r="P1826"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row>
    <row r="1827" ht="15.75" customHeight="1">
      <c r="A1827" s="1">
        <v>5.459940021E9</v>
      </c>
      <c r="B1827" s="2">
        <v>8.505909E9</v>
      </c>
      <c r="C1827" s="3" t="s">
        <v>3169</v>
      </c>
      <c r="D1827" s="3" t="s">
        <v>3170</v>
      </c>
      <c r="E1827" s="3" t="s">
        <v>3171</v>
      </c>
      <c r="F1827" s="3" t="s">
        <v>3041</v>
      </c>
      <c r="G1827" s="3" t="s">
        <v>3034</v>
      </c>
      <c r="H1827" s="1">
        <v>5.459940021E9</v>
      </c>
      <c r="I1827" s="1">
        <v>1.0</v>
      </c>
      <c r="J1827" s="1" t="s">
        <v>19</v>
      </c>
      <c r="K1827" s="2" t="s">
        <v>20</v>
      </c>
      <c r="L1827" s="4">
        <v>2017.0</v>
      </c>
      <c r="M1827" s="5">
        <v>62.16</v>
      </c>
      <c r="N1827" s="6" t="str">
        <f t="shared" si="1"/>
        <v>5459940021</v>
      </c>
      <c r="O1827" s="8">
        <v>8.505909E9</v>
      </c>
      <c r="P1827" s="8" t="str">
        <f t="shared" si="2"/>
        <v>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v>
      </c>
    </row>
    <row r="1828" ht="15.75" customHeight="1">
      <c r="A1828" s="1">
        <v>5.459940021E9</v>
      </c>
      <c r="B1828" s="2">
        <v>8.505909E9</v>
      </c>
      <c r="C1828" s="3" t="s">
        <v>3169</v>
      </c>
      <c r="D1828" s="3" t="s">
        <v>3170</v>
      </c>
      <c r="E1828" s="3" t="s">
        <v>3172</v>
      </c>
      <c r="F1828" s="10" t="s">
        <v>3041</v>
      </c>
      <c r="G1828" s="10" t="s">
        <v>3034</v>
      </c>
      <c r="H1828" s="1">
        <v>5.459940021E9</v>
      </c>
      <c r="I1828" s="1">
        <v>1.0</v>
      </c>
      <c r="J1828" s="1" t="s">
        <v>19</v>
      </c>
      <c r="K1828" s="11" t="s">
        <v>20</v>
      </c>
      <c r="L1828" s="4">
        <v>2018.0</v>
      </c>
      <c r="M1828" s="5">
        <v>84.49</v>
      </c>
      <c r="N1828" s="6" t="str">
        <f t="shared" si="1"/>
        <v>5459940021</v>
      </c>
      <c r="O1828" s="8">
        <v>8.505909E9</v>
      </c>
      <c r="P1828" s="8" t="str">
        <f t="shared" si="2"/>
        <v>ТОРМОЗНОЙ ДИСК ДЛЯ УСТАНОВКИ В ЭЛЕКТРОМАГНИТНУЮ ТОРМОЗНУЮ СИСТЕМУ ДВИГАТЕЛЯ СЕРИИ CF 132 (СОВМЕСТИМ С BA 132) В ГИБОЧНОМ ЦЕНТРЕ МАШИНЫ С ГИБОЧНЫМ АВТОМАТИЧЕСКИМ УПРАВЛЕНИЕМ МОДЕЛИ ROBOMASTER 45.</v>
      </c>
    </row>
    <row r="1829" ht="15.75" customHeight="1">
      <c r="A1829" s="1">
        <v>5.459940021E9</v>
      </c>
      <c r="B1829" s="2">
        <v>8.505909E9</v>
      </c>
      <c r="C1829" s="3" t="s">
        <v>3169</v>
      </c>
      <c r="D1829" s="3" t="s">
        <v>3170</v>
      </c>
      <c r="E1829" s="3" t="s">
        <v>3173</v>
      </c>
      <c r="F1829" s="3" t="s">
        <v>3041</v>
      </c>
      <c r="G1829" s="3" t="s">
        <v>3174</v>
      </c>
      <c r="H1829" s="1">
        <v>5.459940021E9</v>
      </c>
      <c r="I1829" s="1">
        <v>1.0</v>
      </c>
      <c r="J1829" s="1" t="s">
        <v>19</v>
      </c>
      <c r="K1829" s="2" t="s">
        <v>20</v>
      </c>
      <c r="L1829" s="4">
        <v>2017.0</v>
      </c>
      <c r="M1829" s="5">
        <v>82.95</v>
      </c>
      <c r="N1829" s="6" t="str">
        <f t="shared" si="1"/>
        <v>5459940021</v>
      </c>
      <c r="O1829" s="8">
        <v>8.505909E9</v>
      </c>
      <c r="P1829" s="8" t="str">
        <f t="shared" si="2"/>
        <v>ТОРМОЗНОЙ ДИСК ДЛЯ УСТАНОВКИ ЭЛЕКТРОМАГНИТНУЮ ТОРМОЗНУЮ СИСТЕМУ ДВИГАТЕЛЯ СЕРИИ CF 132 (СОВМЕСТИМ С BA 132) В ГИБОЧНОМ ЦЕНТРЕ МАШИНЫ С ГИБОЧНЫМ АВТОМАТИЧЕСКИМ УПРАВЛЕНИЕМ МОДЕЛИ</v>
      </c>
    </row>
    <row r="1830" ht="15.75" customHeight="1">
      <c r="A1830" s="1">
        <v>5.459940023E9</v>
      </c>
      <c r="B1830" s="2">
        <v>8.5052E9</v>
      </c>
      <c r="C1830" s="3" t="s">
        <v>3175</v>
      </c>
      <c r="D1830" s="3" t="s">
        <v>3176</v>
      </c>
      <c r="E1830" s="3" t="s">
        <v>3177</v>
      </c>
      <c r="F1830" s="3" t="s">
        <v>17</v>
      </c>
      <c r="G1830" s="3" t="s">
        <v>18</v>
      </c>
      <c r="H1830" s="1">
        <v>5.459940023E9</v>
      </c>
      <c r="I1830" s="1">
        <v>1.0</v>
      </c>
      <c r="J1830" s="1" t="s">
        <v>19</v>
      </c>
      <c r="K1830" s="2" t="s">
        <v>20</v>
      </c>
      <c r="L1830" s="4">
        <v>2019.0</v>
      </c>
      <c r="M1830" s="5">
        <v>80.99</v>
      </c>
      <c r="N1830" s="6" t="str">
        <f t="shared" si="1"/>
        <v>5459940023</v>
      </c>
      <c r="O1830" s="8" t="s">
        <v>3178</v>
      </c>
      <c r="P1830"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1" ht="15.75" customHeight="1">
      <c r="A1831" s="1">
        <v>5.459940023E9</v>
      </c>
      <c r="B1831" s="2">
        <v>8.505909E9</v>
      </c>
      <c r="C1831" s="3" t="s">
        <v>3175</v>
      </c>
      <c r="D1831" s="3" t="s">
        <v>3176</v>
      </c>
      <c r="E1831" s="3" t="s">
        <v>3177</v>
      </c>
      <c r="F1831" s="3" t="s">
        <v>17</v>
      </c>
      <c r="G1831" s="3" t="s">
        <v>18</v>
      </c>
      <c r="H1831" s="1">
        <v>5.459940023E9</v>
      </c>
      <c r="I1831" s="1">
        <v>3.0</v>
      </c>
      <c r="J1831" s="1" t="s">
        <v>19</v>
      </c>
      <c r="K1831" s="2" t="s">
        <v>20</v>
      </c>
      <c r="L1831" s="4">
        <v>2020.0</v>
      </c>
      <c r="M1831" s="5">
        <v>80.99</v>
      </c>
      <c r="N1831" s="6" t="str">
        <f t="shared" si="1"/>
        <v>5459940023</v>
      </c>
      <c r="O1831" s="8" t="s">
        <v>3178</v>
      </c>
      <c r="P1831"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2" ht="15.75" customHeight="1">
      <c r="A1832" s="1">
        <v>5.459940023E9</v>
      </c>
      <c r="B1832" s="2">
        <v>8.5052E9</v>
      </c>
      <c r="C1832" s="3" t="s">
        <v>3175</v>
      </c>
      <c r="D1832" s="3" t="s">
        <v>3176</v>
      </c>
      <c r="E1832" s="3" t="s">
        <v>3177</v>
      </c>
      <c r="F1832" s="3" t="s">
        <v>17</v>
      </c>
      <c r="G1832" s="3" t="s">
        <v>18</v>
      </c>
      <c r="H1832" s="1">
        <v>5.459940023E9</v>
      </c>
      <c r="I1832" s="1">
        <v>1.0</v>
      </c>
      <c r="J1832" s="1" t="s">
        <v>19</v>
      </c>
      <c r="K1832" s="2" t="s">
        <v>20</v>
      </c>
      <c r="L1832" s="4">
        <v>2020.0</v>
      </c>
      <c r="M1832" s="5">
        <v>80.99</v>
      </c>
      <c r="N1832" s="6" t="str">
        <f t="shared" si="1"/>
        <v>5459940023</v>
      </c>
      <c r="O1832" s="8" t="s">
        <v>3178</v>
      </c>
      <c r="P1832"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3" ht="15.75" customHeight="1">
      <c r="A1833" s="1">
        <v>5.459940023E9</v>
      </c>
      <c r="B1833" s="2">
        <v>8.505909E9</v>
      </c>
      <c r="C1833" s="3" t="s">
        <v>3175</v>
      </c>
      <c r="D1833" s="3" t="s">
        <v>3176</v>
      </c>
      <c r="E1833" s="3" t="s">
        <v>3177</v>
      </c>
      <c r="F1833" s="3" t="s">
        <v>17</v>
      </c>
      <c r="G1833" s="3" t="s">
        <v>18</v>
      </c>
      <c r="H1833" s="1">
        <v>5.459940023E9</v>
      </c>
      <c r="I1833" s="1">
        <v>1.0</v>
      </c>
      <c r="J1833" s="1" t="s">
        <v>474</v>
      </c>
      <c r="K1833" s="2" t="s">
        <v>20</v>
      </c>
      <c r="L1833" s="4">
        <v>2020.0</v>
      </c>
      <c r="M1833" s="5">
        <v>80.99</v>
      </c>
      <c r="N1833" s="6" t="str">
        <f t="shared" si="1"/>
        <v>5459940023</v>
      </c>
      <c r="O1833" s="8" t="s">
        <v>3178</v>
      </c>
      <c r="P1833"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4" ht="15.75" customHeight="1">
      <c r="A1834" s="2">
        <v>5.459940023E9</v>
      </c>
      <c r="B1834" s="2">
        <v>8.505909E9</v>
      </c>
      <c r="C1834" s="3" t="s">
        <v>3175</v>
      </c>
      <c r="D1834" s="3" t="s">
        <v>3176</v>
      </c>
      <c r="E1834" s="3"/>
      <c r="F1834" s="3"/>
      <c r="G1834" s="3"/>
      <c r="H1834" s="2">
        <v>5.459940023E9</v>
      </c>
      <c r="I1834" s="2">
        <v>1.0</v>
      </c>
      <c r="J1834" s="1" t="s">
        <v>19</v>
      </c>
      <c r="K1834" s="2"/>
      <c r="L1834" s="4">
        <v>2020.0</v>
      </c>
      <c r="M1834" s="5">
        <v>80.99</v>
      </c>
      <c r="N1834" s="6" t="str">
        <f t="shared" si="1"/>
        <v>5459940023</v>
      </c>
      <c r="O1834" s="8" t="s">
        <v>3178</v>
      </c>
      <c r="P1834" s="8" t="str">
        <f t="shared" si="2"/>
        <v/>
      </c>
    </row>
    <row r="1835" ht="15.75" customHeight="1">
      <c r="A1835" s="1">
        <v>5.459945E9</v>
      </c>
      <c r="B1835" s="2">
        <v>8.414592E9</v>
      </c>
      <c r="C1835" s="3" t="s">
        <v>3179</v>
      </c>
      <c r="D1835" s="3" t="s">
        <v>3180</v>
      </c>
      <c r="E1835" s="3" t="s">
        <v>3181</v>
      </c>
      <c r="F1835" s="3" t="s">
        <v>3131</v>
      </c>
      <c r="G1835" s="3" t="s">
        <v>3034</v>
      </c>
      <c r="H1835" s="1">
        <v>5.459945E9</v>
      </c>
      <c r="I1835" s="1">
        <v>4.0</v>
      </c>
      <c r="J1835" s="1" t="s">
        <v>19</v>
      </c>
      <c r="K1835" s="2" t="s">
        <v>20</v>
      </c>
      <c r="L1835" s="4">
        <v>2020.0</v>
      </c>
      <c r="M1835" s="5">
        <v>30.24</v>
      </c>
      <c r="N1835" s="6" t="str">
        <f t="shared" si="1"/>
        <v>5459945000</v>
      </c>
      <c r="O1835" s="8" t="s">
        <v>3182</v>
      </c>
      <c r="P1835" s="8" t="str">
        <f t="shared" si="2"/>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row>
    <row r="1836" ht="15.75" customHeight="1">
      <c r="A1836" s="1">
        <v>5.459945E9</v>
      </c>
      <c r="B1836" s="2">
        <v>8.414592E9</v>
      </c>
      <c r="C1836" s="3" t="s">
        <v>3179</v>
      </c>
      <c r="D1836" s="3" t="s">
        <v>3180</v>
      </c>
      <c r="E1836" s="3" t="s">
        <v>3181</v>
      </c>
      <c r="F1836" s="3" t="s">
        <v>3131</v>
      </c>
      <c r="G1836" s="3" t="s">
        <v>3034</v>
      </c>
      <c r="H1836" s="1">
        <v>5.459945E9</v>
      </c>
      <c r="I1836" s="1">
        <v>1.0</v>
      </c>
      <c r="J1836" s="1" t="s">
        <v>19</v>
      </c>
      <c r="K1836" s="2"/>
      <c r="L1836" s="4">
        <v>2020.0</v>
      </c>
      <c r="M1836" s="5">
        <v>30.24</v>
      </c>
      <c r="N1836" s="6" t="str">
        <f t="shared" si="1"/>
        <v>5459945000</v>
      </c>
      <c r="O1836" s="8" t="s">
        <v>3182</v>
      </c>
      <c r="P1836" s="8" t="str">
        <f t="shared" si="2"/>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row>
    <row r="1837" ht="15.75" customHeight="1">
      <c r="A1837" s="1">
        <v>5.459945E9</v>
      </c>
      <c r="B1837" s="2">
        <v>3.926909709E9</v>
      </c>
      <c r="C1837" s="3" t="s">
        <v>3179</v>
      </c>
      <c r="D1837" s="3" t="s">
        <v>3180</v>
      </c>
      <c r="E1837" s="3" t="s">
        <v>3183</v>
      </c>
      <c r="F1837" s="3" t="s">
        <v>3131</v>
      </c>
      <c r="G1837" s="3" t="s">
        <v>3034</v>
      </c>
      <c r="H1837" s="1">
        <v>5.459945E9</v>
      </c>
      <c r="I1837" s="1">
        <v>1.0</v>
      </c>
      <c r="J1837" s="1" t="s">
        <v>19</v>
      </c>
      <c r="K1837" s="2" t="s">
        <v>20</v>
      </c>
      <c r="L1837" s="4">
        <v>2020.0</v>
      </c>
      <c r="M1837" s="5">
        <v>30.24</v>
      </c>
      <c r="N1837" s="6" t="str">
        <f t="shared" si="1"/>
        <v>5459945000</v>
      </c>
      <c r="O1837" s="8" t="s">
        <v>3182</v>
      </c>
      <c r="P1837" s="8" t="str">
        <f t="shared" si="2"/>
        <v>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v>
      </c>
    </row>
    <row r="1838" ht="15.75" customHeight="1">
      <c r="A1838" s="1">
        <v>5.459946002E9</v>
      </c>
      <c r="B1838" s="2">
        <v>8.5030099E9</v>
      </c>
      <c r="C1838" s="3" t="s">
        <v>3184</v>
      </c>
      <c r="D1838" s="3" t="s">
        <v>3185</v>
      </c>
      <c r="E1838" s="3" t="s">
        <v>3186</v>
      </c>
      <c r="F1838" s="3" t="s">
        <v>3131</v>
      </c>
      <c r="G1838" s="3" t="s">
        <v>3034</v>
      </c>
      <c r="H1838" s="1">
        <v>5.459946002E9</v>
      </c>
      <c r="I1838" s="1">
        <v>1.0</v>
      </c>
      <c r="J1838" s="1" t="s">
        <v>19</v>
      </c>
      <c r="K1838" s="2" t="s">
        <v>20</v>
      </c>
      <c r="L1838" s="4">
        <v>2018.0</v>
      </c>
      <c r="M1838" s="5">
        <v>84.98</v>
      </c>
      <c r="N1838" s="6" t="str">
        <f t="shared" si="1"/>
        <v>5459946002</v>
      </c>
      <c r="O1838" s="8">
        <v>8.5030099E9</v>
      </c>
      <c r="P1838" s="8" t="str">
        <f t="shared" si="2"/>
        <v>ДИСКОВЫЙ ЯКОРЬ (РОТОР) -
ЯВЛЯЕТСЯ ПОДВИЖНОЙ ЧАСТЬЮ
ЭЛЕКТРОДВИГАТЕЛЯ MGM,
МАШИНЫ ГИБОЧНОЙ С
АВТОМАТИЧЕСКИМ
УПРАВЛЕНИЕМ
ЭЛЕКТРОФИЦИРОВАННОЙ
FORMULA 14</v>
      </c>
    </row>
    <row r="1839" ht="15.75" customHeight="1">
      <c r="A1839" s="1">
        <v>5.459946002E9</v>
      </c>
      <c r="B1839" s="2">
        <v>8.5030099E9</v>
      </c>
      <c r="C1839" s="3" t="s">
        <v>3184</v>
      </c>
      <c r="D1839" s="3" t="s">
        <v>3185</v>
      </c>
      <c r="E1839" s="3" t="s">
        <v>3187</v>
      </c>
      <c r="F1839" s="3" t="s">
        <v>3131</v>
      </c>
      <c r="G1839" s="3" t="s">
        <v>3034</v>
      </c>
      <c r="H1839" s="1">
        <v>5.459946002E9</v>
      </c>
      <c r="I1839" s="1">
        <v>1.0</v>
      </c>
      <c r="J1839" s="1" t="s">
        <v>19</v>
      </c>
      <c r="K1839" s="2" t="s">
        <v>20</v>
      </c>
      <c r="L1839" s="4">
        <v>2021.0</v>
      </c>
      <c r="M1839" s="5">
        <v>107.59</v>
      </c>
      <c r="N1839" s="6" t="str">
        <f t="shared" si="1"/>
        <v>5459946002</v>
      </c>
      <c r="O1839" s="8">
        <v>8.5030099E9</v>
      </c>
      <c r="P1839" s="8" t="str">
        <f t="shared" si="2"/>
        <v>ДИСКОВЫЙ ЯКОРЬ (РОТОР) - ЯВЛЯЕТСЯ ПОДВИЖНОЙ ЧАСТЬЮ ЭЛЕКТРОДВИГАТЕЛЯ MGM, МАШИНЫ ГИБОЧНОЙ С АВТОМАТИЧЕСКИМ УПРАВЛЕНИЕМ ЭЛЕКТРОФИЦИРОВАННОЙ FORMULA 14</v>
      </c>
    </row>
    <row r="1840" ht="15.75" customHeight="1">
      <c r="A1840" s="1">
        <v>5.460000162E9</v>
      </c>
      <c r="B1840" s="2">
        <v>8.4834021E9</v>
      </c>
      <c r="C1840" s="3" t="s">
        <v>3188</v>
      </c>
      <c r="D1840" s="3" t="s">
        <v>3189</v>
      </c>
      <c r="E1840" s="3" t="s">
        <v>3190</v>
      </c>
      <c r="F1840" s="3" t="s">
        <v>3191</v>
      </c>
      <c r="G1840" s="3" t="s">
        <v>3192</v>
      </c>
      <c r="H1840" s="1">
        <v>5.460000162E9</v>
      </c>
      <c r="I1840" s="1">
        <v>1.0</v>
      </c>
      <c r="J1840" s="1" t="s">
        <v>19</v>
      </c>
      <c r="K1840" s="2" t="s">
        <v>20</v>
      </c>
      <c r="L1840" s="4">
        <v>2018.0</v>
      </c>
      <c r="M1840" s="5">
        <v>545.94</v>
      </c>
      <c r="N1840" s="6" t="str">
        <f t="shared" si="1"/>
        <v>5460000162</v>
      </c>
      <c r="O1840" s="8">
        <v>8.4834021E9</v>
      </c>
      <c r="P1840" s="8" t="str">
        <f t="shared" si="2"/>
        <v>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v>
      </c>
    </row>
    <row r="1841" ht="15.75" customHeight="1">
      <c r="A1841" s="1">
        <v>5.460001022E9</v>
      </c>
      <c r="B1841" s="2">
        <v>8.4834021E9</v>
      </c>
      <c r="C1841" s="3" t="s">
        <v>3193</v>
      </c>
      <c r="D1841" s="3" t="s">
        <v>3194</v>
      </c>
      <c r="E1841" s="3" t="s">
        <v>3195</v>
      </c>
      <c r="F1841" s="3" t="s">
        <v>3196</v>
      </c>
      <c r="G1841" s="3" t="s">
        <v>3197</v>
      </c>
      <c r="H1841" s="1">
        <v>5.460001022E9</v>
      </c>
      <c r="I1841" s="1">
        <v>1.0</v>
      </c>
      <c r="J1841" s="1" t="s">
        <v>19</v>
      </c>
      <c r="K1841" s="2" t="s">
        <v>20</v>
      </c>
      <c r="L1841" s="4">
        <v>2017.0</v>
      </c>
      <c r="M1841" s="5">
        <v>207.63</v>
      </c>
      <c r="N1841" s="6" t="str">
        <f t="shared" si="1"/>
        <v>5460001022</v>
      </c>
      <c r="O1841" s="8">
        <v>8.4834021E9</v>
      </c>
      <c r="P1841" s="8" t="str">
        <f t="shared" si="2"/>
        <v>РЕДУКТОР ГЕЛИКОИДАЛЬНЫЙ СООСНО-ЦИЛИНДРИЧЕСКИЙ С ПЕРЕДАТОЧНЫМ ЧИСЛОМ 12.3 ДЛЯ ИСПОЛЬЗОВАНИЯ В ГИБОЧНОМ ЦЕНТРЕ МОДЕЛИ ROBOMASTER 45</v>
      </c>
    </row>
    <row r="1842" ht="15.75" customHeight="1">
      <c r="A1842" s="1">
        <v>5.460001027E9</v>
      </c>
      <c r="B1842" s="2">
        <v>8.4834021E9</v>
      </c>
      <c r="C1842" s="3" t="s">
        <v>3198</v>
      </c>
      <c r="D1842" s="3" t="s">
        <v>3199</v>
      </c>
      <c r="E1842" s="3" t="s">
        <v>3200</v>
      </c>
      <c r="F1842" s="3" t="s">
        <v>3196</v>
      </c>
      <c r="G1842" s="3" t="s">
        <v>3197</v>
      </c>
      <c r="H1842" s="1">
        <v>5.460001027E9</v>
      </c>
      <c r="I1842" s="1">
        <v>1.0</v>
      </c>
      <c r="J1842" s="1" t="s">
        <v>19</v>
      </c>
      <c r="K1842" s="2" t="s">
        <v>20</v>
      </c>
      <c r="L1842" s="4">
        <v>2020.0</v>
      </c>
      <c r="M1842" s="5">
        <v>327.74</v>
      </c>
      <c r="N1842" s="6" t="str">
        <f t="shared" si="1"/>
        <v>5460001027</v>
      </c>
      <c r="O1842" s="8">
        <v>8.4834021E9</v>
      </c>
      <c r="P1842" s="8" t="str">
        <f t="shared" si="2"/>
        <v>РЕДУКТОР ГЕЛИКОИДАЛЬНЫЙ СООСНО-ЦИЛИНДРИЧЕСКИЙ С ПЕРЕДАТОЧНЫМ ЧИСЛОМ 12 ДЛЯ ИСПОЛЬЗОВАНИЯ В ГИБОЧНОМ ЦЕНТРЕ МОДЕЛИ ROBOMASTER 45</v>
      </c>
    </row>
    <row r="1843" ht="15.75" customHeight="1">
      <c r="A1843" s="1">
        <v>5.46000203E9</v>
      </c>
      <c r="B1843" s="2">
        <v>8.4834021E9</v>
      </c>
      <c r="C1843" s="3" t="s">
        <v>3201</v>
      </c>
      <c r="D1843" s="3" t="s">
        <v>3202</v>
      </c>
      <c r="E1843" s="3" t="s">
        <v>3203</v>
      </c>
      <c r="F1843" s="3" t="s">
        <v>3204</v>
      </c>
      <c r="G1843" s="3" t="s">
        <v>3205</v>
      </c>
      <c r="H1843" s="1">
        <v>5.46000203E9</v>
      </c>
      <c r="I1843" s="1">
        <v>1.0</v>
      </c>
      <c r="J1843" s="1" t="s">
        <v>19</v>
      </c>
      <c r="K1843" s="2" t="s">
        <v>20</v>
      </c>
      <c r="L1843" s="4">
        <v>2017.0</v>
      </c>
      <c r="M1843" s="5">
        <v>547.78</v>
      </c>
      <c r="N1843" s="6" t="str">
        <f t="shared" si="1"/>
        <v>5460002030</v>
      </c>
      <c r="O1843" s="8">
        <v>8.4834021E9</v>
      </c>
      <c r="P1843" s="8" t="str">
        <f t="shared" si="2"/>
        <v>РЕДУКТОР ЭПИЦИКЛОИДАЛЬНЫЙ (ПЛАНЕТАРНЫЙ) ДЛЯ ПЕРЕДАЧИ КРУТЯЩЕГО МОМЕНТА В ПРАВИЛЬНО-ОТРЕЗНОМ СТАНКЕ R12.</v>
      </c>
    </row>
    <row r="1844" ht="15.75" customHeight="1">
      <c r="A1844" s="1">
        <v>5.460002035E9</v>
      </c>
      <c r="B1844" s="2">
        <v>8.4834021E9</v>
      </c>
      <c r="C1844" s="3" t="s">
        <v>3206</v>
      </c>
      <c r="D1844" s="3" t="s">
        <v>3207</v>
      </c>
      <c r="E1844" s="3" t="s">
        <v>3208</v>
      </c>
      <c r="F1844" s="3" t="s">
        <v>17</v>
      </c>
      <c r="G1844" s="3" t="s">
        <v>18</v>
      </c>
      <c r="H1844" s="1">
        <v>5.460002035E9</v>
      </c>
      <c r="I1844" s="1">
        <v>1.0</v>
      </c>
      <c r="J1844" s="1" t="s">
        <v>35</v>
      </c>
      <c r="K1844" s="2" t="s">
        <v>20</v>
      </c>
      <c r="L1844" s="4">
        <v>2021.0</v>
      </c>
      <c r="M1844" s="5">
        <v>426.3</v>
      </c>
      <c r="N1844" s="6" t="str">
        <f t="shared" si="1"/>
        <v>5460002035</v>
      </c>
      <c r="O1844" s="8">
        <v>8.4834021E9</v>
      </c>
      <c r="P1844" s="8" t="str">
        <f t="shared" si="2"/>
        <v> РЕДУКТОР ЭПИЦИКЛОИДАЛЬНЫЙ C ЦИЛИНДРИЧЕСКИМИ ПРЯМОЗУБЫМИ КОЛЕСАМИ RR65D FS R=1:16.32 ГИБОЧНОГО БЛОКА, ГИБОЧНОЙ МАШИНЫ С АВТОМАТИЧЕСКИМ УПРАВЛЕНИЕМ FORMULA 14</v>
      </c>
    </row>
    <row r="1845" ht="15.75" customHeight="1">
      <c r="A1845" s="1">
        <v>5.460002061E9</v>
      </c>
      <c r="B1845" s="2">
        <v>8.4834021E9</v>
      </c>
      <c r="C1845" s="3" t="s">
        <v>3209</v>
      </c>
      <c r="D1845" s="3" t="s">
        <v>3210</v>
      </c>
      <c r="E1845" s="3" t="s">
        <v>3211</v>
      </c>
      <c r="F1845" s="3" t="s">
        <v>17</v>
      </c>
      <c r="G1845" s="3" t="s">
        <v>18</v>
      </c>
      <c r="H1845" s="1">
        <v>5.460002061E9</v>
      </c>
      <c r="I1845" s="1">
        <v>1.0</v>
      </c>
      <c r="J1845" s="1" t="s">
        <v>474</v>
      </c>
      <c r="K1845" s="2" t="s">
        <v>1140</v>
      </c>
      <c r="L1845" s="4">
        <v>2017.0</v>
      </c>
      <c r="M1845" s="5">
        <v>491.15</v>
      </c>
      <c r="N1845" s="6" t="str">
        <f t="shared" si="1"/>
        <v>5460002061</v>
      </c>
      <c r="O1845" s="8">
        <v>8.4834021E9</v>
      </c>
      <c r="P1845" s="8" t="str">
        <f t="shared" si="2"/>
        <v>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v>
      </c>
    </row>
    <row r="1846" ht="15.75" customHeight="1">
      <c r="A1846" s="1">
        <v>5.460002072E9</v>
      </c>
      <c r="B1846" s="2">
        <v>8.4834021E9</v>
      </c>
      <c r="C1846" s="3" t="s">
        <v>3212</v>
      </c>
      <c r="D1846" s="3" t="s">
        <v>3213</v>
      </c>
      <c r="E1846" s="3" t="s">
        <v>3214</v>
      </c>
      <c r="F1846" s="3" t="s">
        <v>3215</v>
      </c>
      <c r="G1846" s="3" t="s">
        <v>3216</v>
      </c>
      <c r="H1846" s="1">
        <v>5.460002072E9</v>
      </c>
      <c r="I1846" s="1">
        <v>1.0</v>
      </c>
      <c r="J1846" s="1" t="s">
        <v>19</v>
      </c>
      <c r="K1846" s="2" t="s">
        <v>20</v>
      </c>
      <c r="L1846" s="4">
        <v>2018.0</v>
      </c>
      <c r="M1846" s="5">
        <v>446.97</v>
      </c>
      <c r="N1846" s="6" t="str">
        <f t="shared" si="1"/>
        <v>5460002072</v>
      </c>
      <c r="O1846" s="8">
        <v>8.4834021E9</v>
      </c>
      <c r="P1846" s="8" t="str">
        <f t="shared" si="2"/>
        <v>РЕДУКТОР ЭПИЦИКЛОИДАЛЬНЫЙ C ЦИЛИНДРИЧЕСКИМИ ПРЯМОЗУБЫМИ КОЛЕСАМИ RR65D FSR=1:12/3 ST-2066 ГИБОЧНОГО БЛОКА, ГИБОЧНОЙ МАШИНЫ С АВТОМАТИЧЕСКИМ УПРАВЛЕНИЕМ FORMULA 14</v>
      </c>
    </row>
    <row r="1847" ht="15.75" customHeight="1">
      <c r="A1847" s="1">
        <v>5.460002072E9</v>
      </c>
      <c r="B1847" s="2">
        <v>8.4834021E9</v>
      </c>
      <c r="C1847" s="3" t="s">
        <v>3212</v>
      </c>
      <c r="D1847" s="3" t="s">
        <v>3213</v>
      </c>
      <c r="E1847" s="3" t="s">
        <v>3217</v>
      </c>
      <c r="F1847" s="3" t="s">
        <v>17</v>
      </c>
      <c r="G1847" s="3" t="s">
        <v>18</v>
      </c>
      <c r="H1847" s="1">
        <v>5.460002072E9</v>
      </c>
      <c r="I1847" s="1">
        <v>1.0</v>
      </c>
      <c r="J1847" s="1" t="s">
        <v>19</v>
      </c>
      <c r="K1847" s="2" t="s">
        <v>20</v>
      </c>
      <c r="L1847" s="4">
        <v>2017.0</v>
      </c>
      <c r="M1847" s="5">
        <v>446.97</v>
      </c>
      <c r="N1847" s="6" t="str">
        <f t="shared" si="1"/>
        <v>5460002072</v>
      </c>
      <c r="O1847" s="8">
        <v>8.4834021E9</v>
      </c>
      <c r="P1847" s="8" t="str">
        <f t="shared" si="2"/>
        <v>РЕДУКТОР C ЦИЛИНДРИЧЕСКИМИ ПРЯМОЗУБЫМИ КОЛЕСАМИ RR65D FSR=1:12/3 ST-2066 ГИБОЧНОГО БЛОКА ДЛЯ ГИБОЧНОЙ МАШИНЫ С АВТОМАТИЧЕСКИМ УПРАВЛЕНИЕМ МОДЕЛИ FORMULA 14</v>
      </c>
    </row>
    <row r="1848" ht="15.75" customHeight="1">
      <c r="A1848" s="1">
        <v>5.460002117E9</v>
      </c>
      <c r="B1848" s="2">
        <v>8.4834029E9</v>
      </c>
      <c r="C1848" s="3" t="s">
        <v>3218</v>
      </c>
      <c r="D1848" s="3" t="s">
        <v>3219</v>
      </c>
      <c r="E1848" s="3" t="s">
        <v>3220</v>
      </c>
      <c r="F1848" s="3" t="s">
        <v>3221</v>
      </c>
      <c r="G1848" s="3" t="s">
        <v>3221</v>
      </c>
      <c r="H1848" s="1">
        <v>5.460002117E9</v>
      </c>
      <c r="I1848" s="1">
        <v>2.0</v>
      </c>
      <c r="J1848" s="1" t="s">
        <v>19</v>
      </c>
      <c r="K1848" s="2" t="s">
        <v>20</v>
      </c>
      <c r="L1848" s="4">
        <v>2020.0</v>
      </c>
      <c r="M1848" s="5">
        <v>295.87</v>
      </c>
      <c r="N1848" s="6" t="str">
        <f t="shared" si="1"/>
        <v>5460002117</v>
      </c>
      <c r="O1848" s="8">
        <v>8.4834029E9</v>
      </c>
      <c r="P1848" s="8" t="str">
        <f t="shared" si="2"/>
        <v>РЕДУКТОР ПЛАНЕТАРНЫЙ С ПЕРЕДАТОЧНЫМ ОТНОШЕНИЕМ 1:7,09. МОДЕЛЬ 210D. ДЛЯ ПЕРЕДАЧИ КРУТЯЩЕГО МОМЕНТА ОТ СЕРВОМОТОРА К ВАЛУ РОЛИКА ПРОТЯЖКИ. ЦИКЛОИДАЛЬНЫЙ С КОНИЧЕСКО-ЦИЛИНДРИЧЕСКИМИ ЗУБЧАТЫМИ КОЛЕСАМИ</v>
      </c>
    </row>
    <row r="1849" ht="15.75" customHeight="1">
      <c r="A1849" s="1">
        <v>5.460002128E9</v>
      </c>
      <c r="B1849" s="2">
        <v>8.4834021E9</v>
      </c>
      <c r="C1849" s="3" t="s">
        <v>3222</v>
      </c>
      <c r="D1849" s="3"/>
      <c r="E1849" s="3" t="s">
        <v>3223</v>
      </c>
      <c r="F1849" s="3" t="s">
        <v>3224</v>
      </c>
      <c r="G1849" s="3" t="s">
        <v>3224</v>
      </c>
      <c r="H1849" s="1">
        <v>5.460002128E9</v>
      </c>
      <c r="I1849" s="1">
        <v>2.0</v>
      </c>
      <c r="J1849" s="1" t="s">
        <v>19</v>
      </c>
      <c r="K1849" s="2" t="s">
        <v>20</v>
      </c>
      <c r="L1849" s="4">
        <v>2019.0</v>
      </c>
      <c r="M1849" s="5">
        <v>363.0</v>
      </c>
      <c r="N1849" s="6" t="str">
        <f t="shared" si="1"/>
        <v>5460002128</v>
      </c>
      <c r="O1849" s="8">
        <v>8.4834021E9</v>
      </c>
      <c r="P1849" s="8" t="str">
        <f t="shared" si="2"/>
        <v>РЕДУКТОР ЭПИЦИКЛОИДАЛЬНЫЙ C ЦИЛИНДРИЧЕСКИМИ ПРЯМОЗУБЫМИ КОЛЕСАМИ RR210D FSR=16,36 БЛОКА ПРОТЯЖКИ АРМАТУРЫ, ГИБОЧНОЙ МАШИНЫ С АВТОМАТИЧЕСКИМ УПРАВЛЕНИЕМ FORMULA 14, РАЗМЕР ОТСУТСТВУЕТ</v>
      </c>
    </row>
    <row r="1850" ht="15.75" customHeight="1">
      <c r="A1850" s="1">
        <v>5.460002131E9</v>
      </c>
      <c r="B1850" s="2">
        <v>8.4834021E9</v>
      </c>
      <c r="C1850" s="3" t="s">
        <v>3225</v>
      </c>
      <c r="D1850" s="3" t="s">
        <v>3226</v>
      </c>
      <c r="E1850" s="3" t="s">
        <v>3227</v>
      </c>
      <c r="F1850" s="3" t="s">
        <v>3228</v>
      </c>
      <c r="G1850" s="3" t="s">
        <v>3192</v>
      </c>
      <c r="H1850" s="1">
        <v>5.460002131E9</v>
      </c>
      <c r="I1850" s="1">
        <v>1.0</v>
      </c>
      <c r="J1850" s="1" t="s">
        <v>19</v>
      </c>
      <c r="K1850" s="2" t="s">
        <v>2091</v>
      </c>
      <c r="L1850" s="4">
        <v>2019.0</v>
      </c>
      <c r="M1850" s="5">
        <v>1138.41</v>
      </c>
      <c r="N1850" s="6" t="str">
        <f t="shared" si="1"/>
        <v>5460002131</v>
      </c>
      <c r="O1850" s="8">
        <v>8.4834021E9</v>
      </c>
      <c r="P1850" s="8" t="str">
        <f t="shared" si="2"/>
        <v>РЕДУКТОР ЭПИЦИКЛОИДАЛЬНЫЙ C ЦИЛИНДРИЧЕСКИМИ ПРЯМОЗУБЫМИ КОЛЕСАМИ ПОНИЖАЮЩИЙ КОЭФ. 1/5. КОАКСИАЛЬНЫЙ. БЛОКА РЕЗКИ ПРАВИЛЬНО-ОТРЕЗНОГО СТАНКА FORMULA 14</v>
      </c>
    </row>
    <row r="1851" ht="15.75" customHeight="1">
      <c r="A1851" s="1">
        <v>5.460002138E9</v>
      </c>
      <c r="B1851" s="2">
        <v>8.4834021E9</v>
      </c>
      <c r="C1851" s="3" t="s">
        <v>3229</v>
      </c>
      <c r="D1851" s="3" t="s">
        <v>3230</v>
      </c>
      <c r="E1851" s="3" t="s">
        <v>3231</v>
      </c>
      <c r="F1851" s="3" t="s">
        <v>17</v>
      </c>
      <c r="G1851" s="3" t="s">
        <v>18</v>
      </c>
      <c r="H1851" s="1">
        <v>5.460002138E9</v>
      </c>
      <c r="I1851" s="1">
        <v>1.0</v>
      </c>
      <c r="J1851" s="1" t="s">
        <v>19</v>
      </c>
      <c r="K1851" s="2" t="s">
        <v>20</v>
      </c>
      <c r="L1851" s="4">
        <v>2020.0</v>
      </c>
      <c r="M1851" s="5">
        <v>1586.06</v>
      </c>
      <c r="N1851" s="6" t="str">
        <f t="shared" si="1"/>
        <v>5460002138</v>
      </c>
      <c r="O1851" s="8">
        <v>8.4834021E9</v>
      </c>
      <c r="P1851" s="8" t="str">
        <f t="shared" si="2"/>
        <v>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v>
      </c>
    </row>
    <row r="1852" ht="15.75" customHeight="1">
      <c r="A1852" s="1">
        <v>5.46000216E9</v>
      </c>
      <c r="B1852" s="2">
        <v>8.4834021E9</v>
      </c>
      <c r="C1852" s="3" t="s">
        <v>3232</v>
      </c>
      <c r="D1852" s="3" t="s">
        <v>3194</v>
      </c>
      <c r="E1852" s="3" t="s">
        <v>3233</v>
      </c>
      <c r="F1852" s="3" t="s">
        <v>3234</v>
      </c>
      <c r="G1852" s="3" t="s">
        <v>3192</v>
      </c>
      <c r="H1852" s="1">
        <v>5.46000216E9</v>
      </c>
      <c r="I1852" s="1">
        <v>1.0</v>
      </c>
      <c r="J1852" s="1" t="s">
        <v>19</v>
      </c>
      <c r="K1852" s="2"/>
      <c r="L1852" s="4">
        <v>2018.0</v>
      </c>
      <c r="M1852" s="5">
        <v>2120.53</v>
      </c>
      <c r="N1852" s="6" t="str">
        <f t="shared" si="1"/>
        <v>5460002160</v>
      </c>
      <c r="O1852" s="8">
        <v>8.4834021E9</v>
      </c>
      <c r="P1852" s="8" t="str">
        <f t="shared" si="2"/>
        <v>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v>
      </c>
    </row>
    <row r="1853" ht="15.75" customHeight="1">
      <c r="A1853" s="2">
        <v>5.460002175E9</v>
      </c>
      <c r="B1853" s="2">
        <v>8.4834021E9</v>
      </c>
      <c r="C1853" s="3" t="s">
        <v>3235</v>
      </c>
      <c r="D1853" s="3" t="s">
        <v>3236</v>
      </c>
      <c r="E1853" s="3" t="s">
        <v>3237</v>
      </c>
      <c r="F1853" s="3" t="s">
        <v>3238</v>
      </c>
      <c r="G1853" s="3" t="s">
        <v>3216</v>
      </c>
      <c r="H1853" s="2">
        <v>5.460002175E9</v>
      </c>
      <c r="I1853" s="2">
        <v>1.0</v>
      </c>
      <c r="J1853" s="2" t="s">
        <v>35</v>
      </c>
      <c r="K1853" s="2" t="s">
        <v>20</v>
      </c>
      <c r="L1853" s="4">
        <v>2021.0</v>
      </c>
      <c r="M1853" s="5">
        <v>852.6</v>
      </c>
      <c r="N1853" s="6" t="str">
        <f t="shared" si="1"/>
        <v>5460002175</v>
      </c>
      <c r="O1853" s="8">
        <v>8.4834021E9</v>
      </c>
      <c r="P1853" s="8" t="str">
        <f t="shared" si="2"/>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v>
      </c>
    </row>
    <row r="1854" ht="15.75" customHeight="1">
      <c r="A1854" s="1">
        <v>5.460002175E9</v>
      </c>
      <c r="B1854" s="2">
        <v>8.4834021E9</v>
      </c>
      <c r="C1854" s="3" t="s">
        <v>3239</v>
      </c>
      <c r="D1854" s="3" t="s">
        <v>3236</v>
      </c>
      <c r="E1854" s="3" t="s">
        <v>3240</v>
      </c>
      <c r="F1854" s="3" t="s">
        <v>3238</v>
      </c>
      <c r="G1854" s="3" t="s">
        <v>3241</v>
      </c>
      <c r="H1854" s="1">
        <v>5.460002175E9</v>
      </c>
      <c r="I1854" s="1">
        <v>1.0</v>
      </c>
      <c r="J1854" s="1" t="s">
        <v>19</v>
      </c>
      <c r="K1854" s="2" t="s">
        <v>20</v>
      </c>
      <c r="L1854" s="4">
        <v>2017.0</v>
      </c>
      <c r="M1854" s="5">
        <v>420.02</v>
      </c>
      <c r="N1854" s="6" t="str">
        <f t="shared" si="1"/>
        <v>5460002175</v>
      </c>
      <c r="O1854" s="8">
        <v>8.4834021E9</v>
      </c>
      <c r="P1854" s="8" t="str">
        <f t="shared" si="2"/>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 ДЛЯ ГИБОЧНОЙ МАШИНЫ С АВТОМАТИЧЕСКИМ УПРАВЛЕНИЕМ МОДЕЛИ FORMULA 12</v>
      </c>
    </row>
    <row r="1855" ht="15.75" customHeight="1">
      <c r="A1855" s="1">
        <v>5.460002176E9</v>
      </c>
      <c r="B1855" s="2">
        <v>8.4834021E9</v>
      </c>
      <c r="C1855" s="3" t="s">
        <v>3242</v>
      </c>
      <c r="D1855" s="3" t="s">
        <v>3243</v>
      </c>
      <c r="E1855" s="3" t="s">
        <v>3244</v>
      </c>
      <c r="F1855" s="3" t="s">
        <v>3245</v>
      </c>
      <c r="G1855" s="3" t="s">
        <v>3216</v>
      </c>
      <c r="H1855" s="1">
        <v>5.460002176E9</v>
      </c>
      <c r="I1855" s="1">
        <v>1.0</v>
      </c>
      <c r="J1855" s="1" t="s">
        <v>19</v>
      </c>
      <c r="K1855" s="2" t="s">
        <v>20</v>
      </c>
      <c r="L1855" s="4">
        <v>2020.0</v>
      </c>
      <c r="M1855" s="5">
        <v>1177.4</v>
      </c>
      <c r="N1855" s="6" t="str">
        <f t="shared" si="1"/>
        <v>5460002176</v>
      </c>
      <c r="O1855" s="8">
        <v>8.4834021E9</v>
      </c>
      <c r="P1855" s="8" t="str">
        <f t="shared" si="2"/>
        <v>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v>
      </c>
    </row>
    <row r="1856" ht="15.75" customHeight="1">
      <c r="A1856" s="1">
        <v>5.460003018E9</v>
      </c>
      <c r="B1856" s="2">
        <v>8.483402309E9</v>
      </c>
      <c r="C1856" s="3" t="s">
        <v>3246</v>
      </c>
      <c r="D1856" s="3" t="s">
        <v>3247</v>
      </c>
      <c r="E1856" s="3" t="s">
        <v>3248</v>
      </c>
      <c r="F1856" s="3" t="s">
        <v>3249</v>
      </c>
      <c r="G1856" s="3" t="s">
        <v>3250</v>
      </c>
      <c r="H1856" s="1">
        <v>5.460003018E9</v>
      </c>
      <c r="I1856" s="1">
        <v>1.0</v>
      </c>
      <c r="J1856" s="1" t="s">
        <v>19</v>
      </c>
      <c r="K1856" s="2" t="s">
        <v>20</v>
      </c>
      <c r="L1856" s="4">
        <v>2019.0</v>
      </c>
      <c r="M1856" s="5">
        <v>1636.39</v>
      </c>
      <c r="N1856" s="6" t="str">
        <f t="shared" si="1"/>
        <v>5460003018</v>
      </c>
      <c r="O1856" s="8">
        <v>8.483402309E9</v>
      </c>
      <c r="P1856" s="8" t="str">
        <f t="shared" si="2"/>
        <v>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v>
      </c>
    </row>
    <row r="1857" ht="15.75" customHeight="1">
      <c r="A1857" s="1">
        <v>5.460100034E9</v>
      </c>
      <c r="B1857" s="2">
        <v>8.501522001E9</v>
      </c>
      <c r="C1857" s="3" t="s">
        <v>3251</v>
      </c>
      <c r="D1857" s="3" t="s">
        <v>3252</v>
      </c>
      <c r="E1857" s="3" t="s">
        <v>3253</v>
      </c>
      <c r="F1857" s="3" t="s">
        <v>1668</v>
      </c>
      <c r="G1857" s="3" t="s">
        <v>1669</v>
      </c>
      <c r="H1857" s="1">
        <v>5.460100034E9</v>
      </c>
      <c r="I1857" s="1">
        <v>1.0</v>
      </c>
      <c r="J1857" s="1" t="s">
        <v>19</v>
      </c>
      <c r="K1857" s="2" t="s">
        <v>20</v>
      </c>
      <c r="L1857" s="4">
        <v>2018.0</v>
      </c>
      <c r="M1857" s="5">
        <v>492.88</v>
      </c>
      <c r="N1857" s="6" t="str">
        <f t="shared" si="1"/>
        <v>5460100034</v>
      </c>
      <c r="O1857" s="8">
        <v>8.501522001E9</v>
      </c>
      <c r="P1857" s="8" t="str">
        <f t="shared" si="2"/>
        <v>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v>
      </c>
    </row>
    <row r="1858" ht="15.75" customHeight="1">
      <c r="A1858" s="1">
        <v>5.460100085E9</v>
      </c>
      <c r="B1858" s="2">
        <v>8.501510001E9</v>
      </c>
      <c r="C1858" s="3" t="s">
        <v>3254</v>
      </c>
      <c r="D1858" s="3" t="s">
        <v>3255</v>
      </c>
      <c r="E1858" s="3" t="s">
        <v>3256</v>
      </c>
      <c r="F1858" s="3" t="s">
        <v>1668</v>
      </c>
      <c r="G1858" s="3" t="s">
        <v>1669</v>
      </c>
      <c r="H1858" s="1">
        <v>5.460100085E9</v>
      </c>
      <c r="I1858" s="1">
        <v>1.0</v>
      </c>
      <c r="J1858" s="1" t="s">
        <v>19</v>
      </c>
      <c r="K1858" s="2" t="s">
        <v>20</v>
      </c>
      <c r="L1858" s="4">
        <v>2017.0</v>
      </c>
      <c r="M1858" s="5">
        <v>177.0</v>
      </c>
      <c r="N1858" s="6" t="str">
        <f t="shared" si="1"/>
        <v>5460100085</v>
      </c>
      <c r="O1858" s="8">
        <v>8.501510001E9</v>
      </c>
      <c r="P1858" s="8" t="str">
        <f t="shared" si="2"/>
        <v>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v>
      </c>
    </row>
    <row r="1859" ht="15.75" customHeight="1">
      <c r="A1859" s="1">
        <v>5.460100088E9</v>
      </c>
      <c r="B1859" s="2">
        <v>8.501510001E9</v>
      </c>
      <c r="C1859" s="3" t="s">
        <v>3257</v>
      </c>
      <c r="D1859" s="3" t="s">
        <v>3258</v>
      </c>
      <c r="E1859" s="3" t="s">
        <v>3259</v>
      </c>
      <c r="F1859" s="3" t="s">
        <v>3260</v>
      </c>
      <c r="G1859" s="3" t="s">
        <v>1669</v>
      </c>
      <c r="H1859" s="1">
        <v>5.460100088E9</v>
      </c>
      <c r="I1859" s="1">
        <v>1.0</v>
      </c>
      <c r="J1859" s="1" t="s">
        <v>19</v>
      </c>
      <c r="K1859" s="2" t="s">
        <v>20</v>
      </c>
      <c r="L1859" s="4">
        <v>2019.0</v>
      </c>
      <c r="M1859" s="5">
        <v>234.64</v>
      </c>
      <c r="N1859" s="6" t="str">
        <f t="shared" si="1"/>
        <v>5460100088</v>
      </c>
      <c r="O1859" s="8">
        <v>8.501510001E9</v>
      </c>
      <c r="P1859" s="8" t="str">
        <f t="shared" si="2"/>
        <v>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row>
    <row r="1860" ht="15.75" customHeight="1">
      <c r="A1860" s="1">
        <v>5.460100199E9</v>
      </c>
      <c r="B1860" s="2">
        <v>8.501510001E9</v>
      </c>
      <c r="C1860" s="3" t="s">
        <v>3261</v>
      </c>
      <c r="D1860" s="3" t="s">
        <v>3262</v>
      </c>
      <c r="E1860" s="3" t="s">
        <v>3263</v>
      </c>
      <c r="F1860" s="3" t="s">
        <v>3264</v>
      </c>
      <c r="G1860" s="3" t="s">
        <v>3192</v>
      </c>
      <c r="H1860" s="1">
        <v>5.460100199E9</v>
      </c>
      <c r="I1860" s="1">
        <v>1.0</v>
      </c>
      <c r="J1860" s="1" t="s">
        <v>19</v>
      </c>
      <c r="K1860" s="2" t="s">
        <v>3265</v>
      </c>
      <c r="L1860" s="4">
        <v>2020.0</v>
      </c>
      <c r="M1860" s="5">
        <v>380.03</v>
      </c>
      <c r="N1860" s="6" t="str">
        <f t="shared" si="1"/>
        <v>5460100199</v>
      </c>
      <c r="O1860" s="8">
        <v>8.501510001E9</v>
      </c>
      <c r="P1860" s="8" t="str">
        <f t="shared" si="2"/>
        <v>МОТОР-РЕДУКТОР VFR 49 .ТРЕХФАЗНЫЙ АСИНХРОННЫЙ 380В.ЧЕРВЯЧНАЯ ПЕРЕДАЧА. МОДЕЛЬ BN63B 4. МОЩНОСТЬ 0,18 КВТ, 1500 ОБ/МИН С РЕДУКТОРОМ. ВЫХОДНОЙ МОМЕНТ 90 НМ. ИСПОЛЬЗУЕТСЯ В СТАНКЕ MESH-LINE BB 2500 ДЛЯ ПЕРЕМЕЩЕНИЯ ТЕЛЕЖКИ БУНКЕРА ПОДАЧИ ПОПЕРЕЧНОЙ АРМАТУРЫ. С ПОМОЩЬЮ ЭТОГО УТРОЙСТВА ТЕЛЕЖКА ОТОДВИГАЕТСЯ И ПОДОДВИГАЕТСЯ К СВАРОЧНОМУ ПОРТАЛУ. ЯВЛЯЕТСЯ ЗАПАСНОЙ ЧАСТЬЮ РАНЕЕ ВВЕЗЕННОГО СЕРТИФИЦИРОВАННОГО ОБОРУДОВАНИЯ.</v>
      </c>
    </row>
    <row r="1861" ht="15.75" customHeight="1">
      <c r="A1861" s="1">
        <v>5.468000011E9</v>
      </c>
      <c r="B1861" s="2">
        <v>8.5159E9</v>
      </c>
      <c r="C1861" s="3" t="s">
        <v>3266</v>
      </c>
      <c r="D1861" s="3" t="s">
        <v>3267</v>
      </c>
      <c r="E1861" s="3" t="s">
        <v>3268</v>
      </c>
      <c r="F1861" s="3" t="s">
        <v>17</v>
      </c>
      <c r="G1861" s="3" t="s">
        <v>18</v>
      </c>
      <c r="H1861" s="1">
        <v>5.468000011E9</v>
      </c>
      <c r="I1861" s="1">
        <v>1.0</v>
      </c>
      <c r="J1861" s="1" t="s">
        <v>35</v>
      </c>
      <c r="K1861" s="2" t="s">
        <v>20</v>
      </c>
      <c r="L1861" s="4">
        <v>2021.0</v>
      </c>
      <c r="M1861" s="5">
        <v>34.65</v>
      </c>
      <c r="N1861" s="6" t="str">
        <f t="shared" si="1"/>
        <v>5468000011</v>
      </c>
      <c r="O1861" s="8">
        <v>8.5159E9</v>
      </c>
      <c r="P1861" s="8" t="str">
        <f t="shared" si="2"/>
        <v>РОЛИК ВЕРХНИЙ СТАЛЬНОЙ ДЛЯ ПОДАЧИ ПРОВОЛОКИ МЕНИЗМА ПОДАЧИ ПРОВОЛОКИ. УСТАНАВЛИВАЕТСЯ В СТАНОК ДЛЯ НАВИВКИ ЦИЛИНДРИЧЕСКИХ КАРКАСОВ CM PRO 1600</v>
      </c>
    </row>
    <row r="1862" ht="15.75" customHeight="1">
      <c r="A1862" s="1">
        <v>5.468000019E9</v>
      </c>
      <c r="B1862" s="2">
        <v>8.5159E9</v>
      </c>
      <c r="C1862" s="3" t="s">
        <v>3269</v>
      </c>
      <c r="D1862" s="3" t="s">
        <v>3270</v>
      </c>
      <c r="E1862" s="3" t="s">
        <v>3271</v>
      </c>
      <c r="F1862" s="3" t="s">
        <v>17</v>
      </c>
      <c r="G1862" s="3" t="s">
        <v>18</v>
      </c>
      <c r="H1862" s="1">
        <v>5.468000019E9</v>
      </c>
      <c r="I1862" s="1">
        <v>1.0</v>
      </c>
      <c r="J1862" s="1" t="s">
        <v>35</v>
      </c>
      <c r="K1862" s="2" t="s">
        <v>20</v>
      </c>
      <c r="L1862" s="4">
        <v>2021.0</v>
      </c>
      <c r="M1862" s="5">
        <v>34.65</v>
      </c>
      <c r="N1862" s="6" t="str">
        <f t="shared" si="1"/>
        <v>5468000019</v>
      </c>
      <c r="O1862" s="8">
        <v>8.5159E9</v>
      </c>
      <c r="P1862" s="8" t="str">
        <f t="shared" si="2"/>
        <v>РОЛИК НИЖНИЙ СТАЛЬНОЙ ДЛЯ ПОДАЧИ ПРОВОЛОКИ МЕНИЗМА ПОДАЧИ ПРОВОЛОКИ. УСТАНАВЛИВАЕТСЯ В СТАНОК ДЛЯ НАВИВКИ ЦИЛИНДРИЧЕСКИХ КАРКАСОВ CM PRO 1600</v>
      </c>
    </row>
    <row r="1863" ht="15.75" customHeight="1">
      <c r="A1863" s="1">
        <v>5.468000028E9</v>
      </c>
      <c r="B1863" s="2">
        <v>8.536411E9</v>
      </c>
      <c r="C1863" s="3" t="s">
        <v>3272</v>
      </c>
      <c r="D1863" s="3" t="s">
        <v>3273</v>
      </c>
      <c r="E1863" s="3" t="s">
        <v>3274</v>
      </c>
      <c r="F1863" s="3" t="s">
        <v>3275</v>
      </c>
      <c r="G1863" s="3" t="s">
        <v>3275</v>
      </c>
      <c r="H1863" s="1">
        <v>5.468000028E9</v>
      </c>
      <c r="I1863" s="1">
        <v>1.0</v>
      </c>
      <c r="J1863" s="1" t="s">
        <v>19</v>
      </c>
      <c r="K1863" s="2" t="s">
        <v>20</v>
      </c>
      <c r="L1863" s="4">
        <v>2019.0</v>
      </c>
      <c r="M1863" s="5">
        <v>130.9</v>
      </c>
      <c r="N1863" s="6" t="str">
        <f t="shared" si="1"/>
        <v>5468000028</v>
      </c>
      <c r="O1863" s="8">
        <v>8.536411E9</v>
      </c>
      <c r="P1863" s="8" t="str">
        <f t="shared" si="2"/>
        <v>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v>
      </c>
    </row>
    <row r="1864" ht="15.75" customHeight="1">
      <c r="A1864" s="1">
        <v>5.469040001E9</v>
      </c>
      <c r="B1864" s="2">
        <v>8.46694E9</v>
      </c>
      <c r="C1864" s="3" t="s">
        <v>3276</v>
      </c>
      <c r="D1864" s="3"/>
      <c r="E1864" s="3"/>
      <c r="F1864" s="3"/>
      <c r="G1864" s="3"/>
      <c r="H1864" s="1">
        <v>5.469040001E9</v>
      </c>
      <c r="I1864" s="1">
        <v>3.0</v>
      </c>
      <c r="J1864" s="1" t="s">
        <v>35</v>
      </c>
      <c r="K1864" s="2" t="s">
        <v>20</v>
      </c>
      <c r="L1864" s="4">
        <v>2020.0</v>
      </c>
      <c r="M1864" s="5">
        <v>23.0</v>
      </c>
      <c r="N1864" s="6" t="str">
        <f t="shared" si="1"/>
        <v>5469040001</v>
      </c>
      <c r="O1864" s="8">
        <v>8.46694E9</v>
      </c>
      <c r="P1864" s="8" t="str">
        <f t="shared" si="2"/>
        <v/>
      </c>
    </row>
    <row r="1865" ht="15.75" customHeight="1">
      <c r="A1865" s="1">
        <v>5.469610003E9</v>
      </c>
      <c r="B1865" s="2">
        <v>8.483908909E9</v>
      </c>
      <c r="C1865" s="3" t="s">
        <v>3277</v>
      </c>
      <c r="D1865" s="3" t="s">
        <v>3278</v>
      </c>
      <c r="E1865" s="3" t="s">
        <v>3279</v>
      </c>
      <c r="F1865" s="3" t="s">
        <v>3280</v>
      </c>
      <c r="G1865" s="3" t="s">
        <v>2087</v>
      </c>
      <c r="H1865" s="1">
        <v>5.469610003E9</v>
      </c>
      <c r="I1865" s="1">
        <v>1.0</v>
      </c>
      <c r="J1865" s="1" t="s">
        <v>19</v>
      </c>
      <c r="K1865" s="2" t="s">
        <v>20</v>
      </c>
      <c r="L1865" s="4">
        <v>2020.0</v>
      </c>
      <c r="M1865" s="5">
        <v>35.91</v>
      </c>
      <c r="N1865" s="6" t="str">
        <f t="shared" si="1"/>
        <v>5469610003</v>
      </c>
      <c r="O1865" s="8">
        <v>8.483908909E9</v>
      </c>
      <c r="P1865" s="8" t="str">
        <f t="shared" si="2"/>
        <v>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v>
      </c>
    </row>
    <row r="1866" ht="15.75" customHeight="1">
      <c r="A1866" s="1">
        <v>5.469800004E9</v>
      </c>
      <c r="B1866" s="2">
        <v>8.4839081E9</v>
      </c>
      <c r="C1866" s="3" t="s">
        <v>3281</v>
      </c>
      <c r="D1866" s="3" t="s">
        <v>3282</v>
      </c>
      <c r="E1866" s="3" t="s">
        <v>3283</v>
      </c>
      <c r="F1866" s="3" t="s">
        <v>3280</v>
      </c>
      <c r="G1866" s="3" t="s">
        <v>2087</v>
      </c>
      <c r="H1866" s="1">
        <v>5.469800004E9</v>
      </c>
      <c r="I1866" s="1">
        <v>1.0</v>
      </c>
      <c r="J1866" s="1" t="s">
        <v>19</v>
      </c>
      <c r="K1866" s="2" t="s">
        <v>20</v>
      </c>
      <c r="L1866" s="4">
        <v>2020.0</v>
      </c>
      <c r="M1866" s="5">
        <v>48.51</v>
      </c>
      <c r="N1866" s="6" t="str">
        <f t="shared" si="1"/>
        <v>5469800004</v>
      </c>
      <c r="O1866" s="8">
        <v>8.4839081E9</v>
      </c>
      <c r="P1866" s="8" t="str">
        <f t="shared" si="2"/>
        <v>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v>
      </c>
    </row>
    <row r="1867" ht="15.75" customHeight="1">
      <c r="A1867" s="1">
        <v>5.480604101E9</v>
      </c>
      <c r="B1867" s="2">
        <v>8.483908909E9</v>
      </c>
      <c r="C1867" s="3" t="s">
        <v>3284</v>
      </c>
      <c r="D1867" s="3" t="s">
        <v>3285</v>
      </c>
      <c r="E1867" s="3" t="s">
        <v>3286</v>
      </c>
      <c r="F1867" s="3" t="s">
        <v>17</v>
      </c>
      <c r="G1867" s="3" t="s">
        <v>18</v>
      </c>
      <c r="H1867" s="1">
        <v>5.480604101E9</v>
      </c>
      <c r="I1867" s="1">
        <v>1.0</v>
      </c>
      <c r="J1867" s="1" t="s">
        <v>19</v>
      </c>
      <c r="K1867" s="2" t="s">
        <v>20</v>
      </c>
      <c r="L1867" s="4">
        <v>2021.0</v>
      </c>
      <c r="M1867" s="5">
        <v>16.45</v>
      </c>
      <c r="N1867" s="6" t="str">
        <f t="shared" si="1"/>
        <v>5480604101</v>
      </c>
      <c r="O1867" s="8">
        <v>8.483908909E9</v>
      </c>
      <c r="P1867" s="8" t="str">
        <f t="shared" si="2"/>
        <v>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v>
      </c>
    </row>
    <row r="1868" ht="15.75" customHeight="1">
      <c r="A1868" s="1">
        <v>5.485020022E9</v>
      </c>
      <c r="B1868" s="2">
        <v>7.326909807E9</v>
      </c>
      <c r="C1868" s="3" t="s">
        <v>3287</v>
      </c>
      <c r="D1868" s="3"/>
      <c r="E1868" s="3" t="s">
        <v>3288</v>
      </c>
      <c r="F1868" s="3" t="s">
        <v>3289</v>
      </c>
      <c r="G1868" s="3" t="s">
        <v>3290</v>
      </c>
      <c r="H1868" s="1">
        <v>5.485020022E9</v>
      </c>
      <c r="I1868" s="1">
        <v>1.0</v>
      </c>
      <c r="J1868" s="1" t="s">
        <v>19</v>
      </c>
      <c r="K1868" s="2" t="s">
        <v>20</v>
      </c>
      <c r="L1868" s="4">
        <v>2020.0</v>
      </c>
      <c r="M1868" s="5">
        <v>32.0</v>
      </c>
      <c r="N1868" s="6" t="str">
        <f t="shared" si="1"/>
        <v>5485020022</v>
      </c>
      <c r="O1868" s="8">
        <v>7.326909807E9</v>
      </c>
      <c r="P1868" s="8" t="str">
        <f t="shared" si="2"/>
        <v>КОНИЧЕСКИЙ МЕХАНИЧЕСКИЙ ФИКСАТОР. СОСТОИТ ИЗ 2 КОЛЕЦ С КОНИЧЕСКИМИ СРЕЗАМИ И РЕГУЛИРОВОЧНЫХ БОЛТОВ. УСТАНАВЛИВАЕТСЯ МЕЖДУ ВАЛОМ И КОЛЕСОМ. ПРИ ЗАТЯГИВАНИИ БОЛТОВ СОЗДАЕТ МЕХАНИЧЕСКОЕ УСИЛИЕ НА РАЗЖИМ, КОТОРОЕ ПОЗВОЛЯЕТ ЗАФИКСИРОВАТЬ КОЛЕСО НА ВАЛЕ. СТАЛЬ.СПОСОБ ИЗГОТОВЛЕНИЯ - ТОЧЕНИЕ, ФРЕЗЕРОВАНИЕ, СВЕРЛЕНИЕ, РЕЗЬБОНАРЕЗАНИЕ, МЕХАНОСБОРКА</v>
      </c>
    </row>
    <row r="1869" ht="15.75" customHeight="1">
      <c r="A1869" s="1">
        <v>5.486E9</v>
      </c>
      <c r="B1869" s="2">
        <v>8.483608E9</v>
      </c>
      <c r="C1869" s="3" t="s">
        <v>3291</v>
      </c>
      <c r="D1869" s="3" t="s">
        <v>3292</v>
      </c>
      <c r="E1869" s="3" t="s">
        <v>3293</v>
      </c>
      <c r="F1869" s="3" t="s">
        <v>3294</v>
      </c>
      <c r="G1869" s="3" t="s">
        <v>3295</v>
      </c>
      <c r="H1869" s="1">
        <v>5.486E9</v>
      </c>
      <c r="I1869" s="1">
        <v>1.0</v>
      </c>
      <c r="J1869" s="1" t="s">
        <v>19</v>
      </c>
      <c r="K1869" s="2" t="s">
        <v>3296</v>
      </c>
      <c r="L1869" s="4">
        <v>2018.0</v>
      </c>
      <c r="M1869" s="5">
        <v>34.9</v>
      </c>
      <c r="N1869" s="6" t="str">
        <f t="shared" si="1"/>
        <v>5486000000</v>
      </c>
      <c r="O1869" s="8">
        <v>8.483608E9</v>
      </c>
      <c r="P1869"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v>
      </c>
    </row>
    <row r="1870" ht="15.75" customHeight="1">
      <c r="A1870" s="1">
        <v>5.486E9</v>
      </c>
      <c r="B1870" s="2">
        <v>8.483608E9</v>
      </c>
      <c r="C1870" s="3" t="s">
        <v>3291</v>
      </c>
      <c r="D1870" s="3" t="s">
        <v>3292</v>
      </c>
      <c r="E1870" s="3" t="s">
        <v>3297</v>
      </c>
      <c r="F1870" s="10" t="s">
        <v>3294</v>
      </c>
      <c r="G1870" s="3" t="s">
        <v>3295</v>
      </c>
      <c r="H1870" s="1">
        <v>5.486E9</v>
      </c>
      <c r="I1870" s="1">
        <v>4.0</v>
      </c>
      <c r="J1870" s="1" t="s">
        <v>19</v>
      </c>
      <c r="K1870" s="11" t="s">
        <v>3296</v>
      </c>
      <c r="L1870" s="4">
        <v>2018.0</v>
      </c>
      <c r="M1870" s="5">
        <v>34.895</v>
      </c>
      <c r="N1870" s="6" t="str">
        <f t="shared" si="1"/>
        <v>5486000000</v>
      </c>
      <c r="O1870" s="8">
        <v>8.483608E9</v>
      </c>
      <c r="P1870"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1" ht="15.75" customHeight="1">
      <c r="A1871" s="1">
        <v>5.486E9</v>
      </c>
      <c r="B1871" s="2">
        <v>8.483608E9</v>
      </c>
      <c r="C1871" s="3" t="s">
        <v>3291</v>
      </c>
      <c r="D1871" s="3" t="s">
        <v>3292</v>
      </c>
      <c r="E1871" s="3" t="s">
        <v>3297</v>
      </c>
      <c r="F1871" s="3" t="s">
        <v>3294</v>
      </c>
      <c r="G1871" s="3" t="s">
        <v>3295</v>
      </c>
      <c r="H1871" s="1">
        <v>5.486E9</v>
      </c>
      <c r="I1871" s="1">
        <v>1.0</v>
      </c>
      <c r="J1871" s="1" t="s">
        <v>19</v>
      </c>
      <c r="K1871" s="2" t="s">
        <v>3298</v>
      </c>
      <c r="L1871" s="4">
        <v>2019.0</v>
      </c>
      <c r="M1871" s="5">
        <v>26.53</v>
      </c>
      <c r="N1871" s="6" t="str">
        <f t="shared" si="1"/>
        <v>5486000000</v>
      </c>
      <c r="O1871" s="8">
        <v>8.483608E9</v>
      </c>
      <c r="P1871"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2" ht="15.75" customHeight="1">
      <c r="A1872" s="1">
        <v>5.486E9</v>
      </c>
      <c r="B1872" s="2">
        <v>8.483608E9</v>
      </c>
      <c r="C1872" s="3" t="s">
        <v>3291</v>
      </c>
      <c r="D1872" s="3" t="s">
        <v>3292</v>
      </c>
      <c r="E1872" s="3" t="s">
        <v>3299</v>
      </c>
      <c r="F1872" s="3" t="s">
        <v>3294</v>
      </c>
      <c r="G1872" s="3" t="s">
        <v>3295</v>
      </c>
      <c r="H1872" s="1">
        <v>5.486E9</v>
      </c>
      <c r="I1872" s="1">
        <v>4.0</v>
      </c>
      <c r="J1872" s="1" t="s">
        <v>19</v>
      </c>
      <c r="K1872" s="2" t="s">
        <v>3298</v>
      </c>
      <c r="L1872" s="4">
        <v>2021.0</v>
      </c>
      <c r="M1872" s="5">
        <v>26.53</v>
      </c>
      <c r="N1872" s="6" t="str">
        <f t="shared" si="1"/>
        <v>5486000000</v>
      </c>
      <c r="O1872" s="8">
        <v>8.483608E9</v>
      </c>
      <c r="P1872" s="8" t="str">
        <f t="shared" si="2"/>
        <v> 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3" ht="15.75" customHeight="1">
      <c r="A1873" s="1">
        <v>5.486000005E9</v>
      </c>
      <c r="B1873" s="2">
        <v>8.483608E9</v>
      </c>
      <c r="C1873" s="3" t="s">
        <v>3300</v>
      </c>
      <c r="D1873" s="3" t="s">
        <v>3301</v>
      </c>
      <c r="E1873" s="3" t="s">
        <v>3302</v>
      </c>
      <c r="F1873" s="3" t="s">
        <v>3294</v>
      </c>
      <c r="G1873" s="3" t="s">
        <v>3295</v>
      </c>
      <c r="H1873" s="1">
        <v>5.486000005E9</v>
      </c>
      <c r="I1873" s="1">
        <v>1.0</v>
      </c>
      <c r="J1873" s="1" t="s">
        <v>19</v>
      </c>
      <c r="K1873" s="2" t="s">
        <v>3296</v>
      </c>
      <c r="L1873" s="4">
        <v>2018.0</v>
      </c>
      <c r="M1873" s="5">
        <v>38.85</v>
      </c>
      <c r="N1873" s="6" t="str">
        <f t="shared" si="1"/>
        <v>5486000005</v>
      </c>
      <c r="O1873" s="8">
        <v>8.483608E9</v>
      </c>
      <c r="P1873" s="8" t="str">
        <f t="shared" si="2"/>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row>
    <row r="1874" ht="15.75" customHeight="1">
      <c r="A1874" s="1">
        <v>5.486000005E9</v>
      </c>
      <c r="B1874" s="2">
        <v>8.483608E9</v>
      </c>
      <c r="C1874" s="3" t="s">
        <v>3300</v>
      </c>
      <c r="D1874" s="3" t="s">
        <v>3301</v>
      </c>
      <c r="E1874" s="3" t="s">
        <v>3303</v>
      </c>
      <c r="F1874" s="3" t="s">
        <v>3294</v>
      </c>
      <c r="G1874" s="3" t="s">
        <v>3295</v>
      </c>
      <c r="H1874" s="1">
        <v>5.486000005E9</v>
      </c>
      <c r="I1874" s="1">
        <v>2.0</v>
      </c>
      <c r="J1874" s="1" t="s">
        <v>19</v>
      </c>
      <c r="K1874" s="2" t="s">
        <v>3298</v>
      </c>
      <c r="L1874" s="4">
        <v>2021.0</v>
      </c>
      <c r="M1874" s="5">
        <v>26.53</v>
      </c>
      <c r="N1874" s="6" t="str">
        <f t="shared" si="1"/>
        <v>5486000005</v>
      </c>
      <c r="O1874" s="8">
        <v>8.483608E9</v>
      </c>
      <c r="P1874" s="8" t="str">
        <f t="shared" si="2"/>
        <v> МУФТА УПРУГАЯ WAC 25 10/10, СПИРАЛЬНАЯ, ПРУЖИННОГО ТИПА ИЗ АЛЮМИНИЯ ДЛЯ СОЕДИНЕНИЯ ВАЛА ЭЛЕКТРОДВИГАТЕЛЯ С ВАЛОМ ИСПОЛНИТЕЛЬНОГО МЕХАНИЗМА ГИБОЧНОГО СТАНКА</v>
      </c>
    </row>
    <row r="1875" ht="15.75" customHeight="1">
      <c r="A1875" s="1">
        <v>5.486000005E9</v>
      </c>
      <c r="B1875" s="2">
        <v>8.483608E9</v>
      </c>
      <c r="C1875" s="3" t="s">
        <v>3300</v>
      </c>
      <c r="D1875" s="3" t="s">
        <v>3301</v>
      </c>
      <c r="E1875" s="3" t="s">
        <v>3302</v>
      </c>
      <c r="F1875" s="3" t="s">
        <v>3294</v>
      </c>
      <c r="G1875" s="3" t="s">
        <v>3295</v>
      </c>
      <c r="H1875" s="1">
        <v>5.486000005E9</v>
      </c>
      <c r="I1875" s="1">
        <v>2.0</v>
      </c>
      <c r="J1875" s="1" t="s">
        <v>19</v>
      </c>
      <c r="K1875" s="2"/>
      <c r="L1875" s="4">
        <v>2020.0</v>
      </c>
      <c r="M1875" s="5">
        <v>26.53</v>
      </c>
      <c r="N1875" s="6" t="str">
        <f t="shared" si="1"/>
        <v>5486000005</v>
      </c>
      <c r="O1875" s="8">
        <v>8.483608E9</v>
      </c>
      <c r="P1875" s="8" t="str">
        <f t="shared" si="2"/>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row>
    <row r="1876" ht="15.75" customHeight="1">
      <c r="A1876" s="1">
        <v>5.486000033E9</v>
      </c>
      <c r="B1876" s="2">
        <v>8.483608E9</v>
      </c>
      <c r="C1876" s="3"/>
      <c r="D1876" s="3"/>
      <c r="E1876" s="3" t="s">
        <v>3304</v>
      </c>
      <c r="F1876" s="3" t="s">
        <v>3305</v>
      </c>
      <c r="G1876" s="3" t="s">
        <v>3306</v>
      </c>
      <c r="H1876" s="1">
        <v>5.486000033E9</v>
      </c>
      <c r="I1876" s="1">
        <v>1.0</v>
      </c>
      <c r="J1876" s="1" t="s">
        <v>35</v>
      </c>
      <c r="K1876" s="2" t="s">
        <v>2091</v>
      </c>
      <c r="L1876" s="4">
        <v>2022.0</v>
      </c>
      <c r="M1876" s="5">
        <v>211.14</v>
      </c>
      <c r="N1876" s="6" t="str">
        <f t="shared" si="1"/>
        <v>5486000033</v>
      </c>
      <c r="O1876" s="8">
        <v>8.483608E9</v>
      </c>
      <c r="P1876" s="8" t="str">
        <f t="shared" si="2"/>
        <v>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v>
      </c>
    </row>
    <row r="1877" ht="15.75" customHeight="1">
      <c r="A1877" s="1">
        <v>5.486000076E9</v>
      </c>
      <c r="B1877" s="2">
        <v>8.483608E9</v>
      </c>
      <c r="C1877" s="3" t="s">
        <v>3307</v>
      </c>
      <c r="D1877" s="3" t="s">
        <v>3308</v>
      </c>
      <c r="E1877" s="3" t="s">
        <v>3309</v>
      </c>
      <c r="F1877" s="3" t="s">
        <v>3295</v>
      </c>
      <c r="G1877" s="3" t="s">
        <v>3295</v>
      </c>
      <c r="H1877" s="1">
        <v>5.486000076E9</v>
      </c>
      <c r="I1877" s="1">
        <v>4.0</v>
      </c>
      <c r="J1877" s="1" t="s">
        <v>19</v>
      </c>
      <c r="K1877" s="2" t="s">
        <v>20</v>
      </c>
      <c r="L1877" s="4">
        <v>2019.0</v>
      </c>
      <c r="M1877" s="5">
        <v>68.67</v>
      </c>
      <c r="N1877" s="6" t="str">
        <f t="shared" si="1"/>
        <v>5486000076</v>
      </c>
      <c r="O1877" s="8">
        <v>8.483608E9</v>
      </c>
      <c r="P1877" s="8" t="str">
        <f t="shared" si="2"/>
        <v>МУФТА УПРУГАЯ W7C 25-10-10, СПИРАЛЬНАЯ, ПРУЖИННОГО ТИПА ИЗ АЛЮМИНИЯ ДЛЯ СОЕДИНЕНИЯ ВАЛА ЭЛЕКТРОДВИГАТЕЛЯ С ВАЛОМ ИСПОЛНИТЕЛЬНОГО МЕХАНИЗМА ГИБОЧНОГО СТАНКА</v>
      </c>
    </row>
    <row r="1878" ht="15.75" customHeight="1">
      <c r="A1878" s="1">
        <v>5.4899E9</v>
      </c>
      <c r="B1878" s="2">
        <v>8.483908909E9</v>
      </c>
      <c r="C1878" s="3" t="s">
        <v>3310</v>
      </c>
      <c r="D1878" s="3" t="s">
        <v>3311</v>
      </c>
      <c r="E1878" s="3" t="s">
        <v>3312</v>
      </c>
      <c r="F1878" s="3" t="s">
        <v>3280</v>
      </c>
      <c r="G1878" s="3" t="s">
        <v>2087</v>
      </c>
      <c r="H1878" s="1">
        <v>5.4899E9</v>
      </c>
      <c r="I1878" s="1">
        <v>1.0</v>
      </c>
      <c r="J1878" s="1" t="s">
        <v>19</v>
      </c>
      <c r="K1878" s="2" t="s">
        <v>20</v>
      </c>
      <c r="L1878" s="4">
        <v>2020.0</v>
      </c>
      <c r="M1878" s="5">
        <v>35.91</v>
      </c>
      <c r="N1878" s="6" t="str">
        <f t="shared" si="1"/>
        <v>5489900000</v>
      </c>
      <c r="O1878" s="8">
        <v>8.483908909E9</v>
      </c>
      <c r="P1878" s="8" t="str">
        <f t="shared" si="2"/>
        <v>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v>
      </c>
    </row>
    <row r="1879" ht="15.75" customHeight="1">
      <c r="A1879" s="1">
        <v>5.550000034E9</v>
      </c>
      <c r="B1879" s="2">
        <v>8.482101009E9</v>
      </c>
      <c r="C1879" s="3" t="s">
        <v>3313</v>
      </c>
      <c r="D1879" s="3" t="s">
        <v>3314</v>
      </c>
      <c r="E1879" s="3" t="s">
        <v>3315</v>
      </c>
      <c r="F1879" s="3" t="s">
        <v>3316</v>
      </c>
      <c r="G1879" s="3" t="s">
        <v>1320</v>
      </c>
      <c r="H1879" s="1">
        <v>5.550000034E9</v>
      </c>
      <c r="I1879" s="1">
        <v>16.0</v>
      </c>
      <c r="J1879" s="1" t="s">
        <v>19</v>
      </c>
      <c r="K1879" s="2" t="s">
        <v>3317</v>
      </c>
      <c r="L1879" s="4">
        <v>2018.0</v>
      </c>
      <c r="M1879" s="5">
        <v>0.9</v>
      </c>
      <c r="N1879" s="6" t="str">
        <f t="shared" si="1"/>
        <v>5550000034</v>
      </c>
      <c r="O1879" s="8">
        <v>8.482101009E9</v>
      </c>
      <c r="P1879" s="8" t="str">
        <f t="shared" si="2"/>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row>
    <row r="1880" ht="15.75" customHeight="1">
      <c r="A1880" s="1">
        <v>5.550000034E9</v>
      </c>
      <c r="B1880" s="2">
        <v>8.482101009E9</v>
      </c>
      <c r="C1880" s="3" t="s">
        <v>3313</v>
      </c>
      <c r="D1880" s="3" t="s">
        <v>3314</v>
      </c>
      <c r="E1880" s="3" t="s">
        <v>3318</v>
      </c>
      <c r="F1880" s="3" t="s">
        <v>3316</v>
      </c>
      <c r="G1880" s="3" t="s">
        <v>1320</v>
      </c>
      <c r="H1880" s="1">
        <v>5.550000034E9</v>
      </c>
      <c r="I1880" s="1">
        <v>4.0</v>
      </c>
      <c r="J1880" s="1" t="s">
        <v>19</v>
      </c>
      <c r="K1880" s="2" t="s">
        <v>2129</v>
      </c>
      <c r="L1880" s="4">
        <v>2019.0</v>
      </c>
      <c r="M1880" s="5">
        <v>1.3375</v>
      </c>
      <c r="N1880" s="6" t="str">
        <f t="shared" si="1"/>
        <v>5550000034</v>
      </c>
      <c r="O1880" s="8">
        <v>8.482101009E9</v>
      </c>
      <c r="P1880" s="8" t="str">
        <f t="shared" si="2"/>
        <v>ШАРИКОВЫЙ ПОДШИПНИК ДЛЯ НАПРАВЛЯЮЩЕГО РОЛИКА АРМАТУРЫ СТАНКА CM PRO. УСТАНАВЛИВАЕТСЯ В ОТВЕРСТИЕ РОЛИКА, НАРУЖ ДИАМ.30ММ, РАМЕР 10X30X9 6200 2RS1</v>
      </c>
    </row>
    <row r="1881" ht="15.75" customHeight="1">
      <c r="A1881" s="1">
        <v>5.550010003E9</v>
      </c>
      <c r="B1881" s="2">
        <v>8.482109008E9</v>
      </c>
      <c r="C1881" s="3" t="s">
        <v>3319</v>
      </c>
      <c r="D1881" s="3" t="s">
        <v>3320</v>
      </c>
      <c r="E1881" s="3" t="s">
        <v>3321</v>
      </c>
      <c r="F1881" s="3" t="s">
        <v>1319</v>
      </c>
      <c r="G1881" s="3" t="s">
        <v>1320</v>
      </c>
      <c r="H1881" s="1">
        <v>5.550010003E9</v>
      </c>
      <c r="I1881" s="1">
        <v>16.0</v>
      </c>
      <c r="J1881" s="1" t="s">
        <v>19</v>
      </c>
      <c r="K1881" s="2">
        <v>0.0</v>
      </c>
      <c r="L1881" s="4">
        <v>2019.0</v>
      </c>
      <c r="M1881" s="5">
        <v>16.62</v>
      </c>
      <c r="N1881" s="6" t="str">
        <f t="shared" si="1"/>
        <v>5550010003</v>
      </c>
      <c r="O1881" s="8">
        <v>8.482109008E9</v>
      </c>
      <c r="P1881" s="8" t="str">
        <f t="shared" si="2"/>
        <v> ПОДШИПНИК ШАРИКОВЫЙ SKF 50X90X20 SKF 6210-2RS1, ДИАМЕТР БОЛЕЕ 30ММ</v>
      </c>
    </row>
    <row r="1882" ht="15.75" customHeight="1">
      <c r="A1882" s="1">
        <v>5.550010003E9</v>
      </c>
      <c r="B1882" s="2">
        <v>8.482109008E9</v>
      </c>
      <c r="C1882" s="3" t="s">
        <v>3319</v>
      </c>
      <c r="D1882" s="3" t="s">
        <v>3320</v>
      </c>
      <c r="E1882" s="3" t="s">
        <v>3322</v>
      </c>
      <c r="F1882" s="3" t="s">
        <v>1319</v>
      </c>
      <c r="G1882" s="3" t="s">
        <v>1320</v>
      </c>
      <c r="H1882" s="1">
        <v>5.550010003E9</v>
      </c>
      <c r="I1882" s="1">
        <v>2.0</v>
      </c>
      <c r="J1882" s="1" t="s">
        <v>19</v>
      </c>
      <c r="K1882" s="2" t="s">
        <v>2129</v>
      </c>
      <c r="L1882" s="4">
        <v>2019.0</v>
      </c>
      <c r="M1882" s="5">
        <v>23.97</v>
      </c>
      <c r="N1882" s="6" t="str">
        <f t="shared" si="1"/>
        <v>5550010003</v>
      </c>
      <c r="O1882" s="8">
        <v>8.482109008E9</v>
      </c>
      <c r="P1882" s="8" t="str">
        <f t="shared" si="2"/>
        <v>ПОДШИПНИК ШАРИКОВЫЙ SKF 50X90X20 SKF 6210-2RS1</v>
      </c>
    </row>
    <row r="1883" ht="15.75" customHeight="1">
      <c r="A1883" s="1">
        <v>5.550010011E9</v>
      </c>
      <c r="B1883" s="2">
        <v>8.482109008E9</v>
      </c>
      <c r="C1883" s="3" t="s">
        <v>3323</v>
      </c>
      <c r="D1883" s="3" t="s">
        <v>3320</v>
      </c>
      <c r="E1883" s="3" t="s">
        <v>3324</v>
      </c>
      <c r="F1883" s="3" t="s">
        <v>1320</v>
      </c>
      <c r="G1883" s="3" t="s">
        <v>1320</v>
      </c>
      <c r="H1883" s="1">
        <v>5.550010011E9</v>
      </c>
      <c r="I1883" s="1">
        <v>4.0</v>
      </c>
      <c r="J1883" s="1" t="s">
        <v>19</v>
      </c>
      <c r="K1883" s="2" t="s">
        <v>3325</v>
      </c>
      <c r="L1883" s="4">
        <v>2017.0</v>
      </c>
      <c r="M1883" s="5">
        <v>1.71</v>
      </c>
      <c r="N1883" s="6" t="str">
        <f t="shared" si="1"/>
        <v>5550010011</v>
      </c>
      <c r="O1883" s="8">
        <v>8.482109008E9</v>
      </c>
      <c r="P1883" s="8" t="str">
        <f t="shared" si="2"/>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row>
    <row r="1884" ht="15.75" customHeight="1">
      <c r="A1884" s="1">
        <v>5.550010011E9</v>
      </c>
      <c r="B1884" s="2">
        <v>8.482109008E9</v>
      </c>
      <c r="C1884" s="3" t="s">
        <v>3323</v>
      </c>
      <c r="D1884" s="3" t="s">
        <v>3320</v>
      </c>
      <c r="E1884" s="3" t="s">
        <v>3326</v>
      </c>
      <c r="F1884" s="3" t="s">
        <v>3316</v>
      </c>
      <c r="G1884" s="3" t="s">
        <v>1320</v>
      </c>
      <c r="H1884" s="1">
        <v>5.550010011E9</v>
      </c>
      <c r="I1884" s="1">
        <v>2.0</v>
      </c>
      <c r="J1884" s="1" t="s">
        <v>19</v>
      </c>
      <c r="K1884" s="2" t="s">
        <v>2129</v>
      </c>
      <c r="L1884" s="4">
        <v>2019.0</v>
      </c>
      <c r="M1884" s="5">
        <v>2.965</v>
      </c>
      <c r="N1884" s="6" t="str">
        <f t="shared" si="1"/>
        <v>5550010011</v>
      </c>
      <c r="O1884" s="8">
        <v>8.482109008E9</v>
      </c>
      <c r="P1884" s="8" t="str">
        <f t="shared" si="2"/>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row>
    <row r="1885" ht="15.75" customHeight="1">
      <c r="A1885" s="1">
        <v>5.550010017E9</v>
      </c>
      <c r="B1885" s="2">
        <v>8.482109008E9</v>
      </c>
      <c r="C1885" s="3" t="s">
        <v>3327</v>
      </c>
      <c r="D1885" s="3" t="s">
        <v>3328</v>
      </c>
      <c r="E1885" s="3" t="s">
        <v>3329</v>
      </c>
      <c r="F1885" s="3" t="s">
        <v>1319</v>
      </c>
      <c r="G1885" s="3" t="s">
        <v>1320</v>
      </c>
      <c r="H1885" s="1">
        <v>5.550010017E9</v>
      </c>
      <c r="I1885" s="1">
        <v>4.0</v>
      </c>
      <c r="J1885" s="1" t="s">
        <v>19</v>
      </c>
      <c r="K1885" s="2">
        <v>0.0</v>
      </c>
      <c r="L1885" s="4">
        <v>2019.0</v>
      </c>
      <c r="M1885" s="5">
        <v>2.64</v>
      </c>
      <c r="N1885" s="6" t="str">
        <f t="shared" si="1"/>
        <v>5550010017</v>
      </c>
      <c r="O1885" s="8">
        <v>8.482109008E9</v>
      </c>
      <c r="P1885" s="8" t="str">
        <f t="shared" si="2"/>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1886" ht="15.75" customHeight="1">
      <c r="A1886" s="1">
        <v>5.550010017E9</v>
      </c>
      <c r="B1886" s="2">
        <v>8.482109008E9</v>
      </c>
      <c r="C1886" s="3" t="s">
        <v>3327</v>
      </c>
      <c r="D1886" s="3" t="s">
        <v>3328</v>
      </c>
      <c r="E1886" s="3" t="s">
        <v>3330</v>
      </c>
      <c r="F1886" s="3" t="s">
        <v>1319</v>
      </c>
      <c r="G1886" s="3" t="s">
        <v>1320</v>
      </c>
      <c r="H1886" s="1">
        <v>5.550010017E9</v>
      </c>
      <c r="I1886" s="1">
        <v>2.0</v>
      </c>
      <c r="J1886" s="1" t="s">
        <v>35</v>
      </c>
      <c r="K1886" s="2" t="s">
        <v>2129</v>
      </c>
      <c r="L1886" s="4">
        <v>2021.0</v>
      </c>
      <c r="M1886" s="5">
        <v>3.15</v>
      </c>
      <c r="N1886" s="6" t="str">
        <f t="shared" si="1"/>
        <v>5550010017</v>
      </c>
      <c r="O1886" s="8">
        <v>8.482109008E9</v>
      </c>
      <c r="P1886" s="8" t="str">
        <f t="shared" si="2"/>
        <v>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1887" ht="15.75" customHeight="1">
      <c r="A1887" s="1">
        <v>5.550010019E9</v>
      </c>
      <c r="B1887" s="2">
        <v>8.482109008E9</v>
      </c>
      <c r="C1887" s="3" t="s">
        <v>3331</v>
      </c>
      <c r="D1887" s="3" t="s">
        <v>3332</v>
      </c>
      <c r="E1887" s="3" t="s">
        <v>3333</v>
      </c>
      <c r="F1887" s="3" t="s">
        <v>1319</v>
      </c>
      <c r="G1887" s="3" t="s">
        <v>1320</v>
      </c>
      <c r="H1887" s="1">
        <v>5.550010019E9</v>
      </c>
      <c r="I1887" s="1">
        <v>20.0</v>
      </c>
      <c r="J1887" s="1" t="s">
        <v>19</v>
      </c>
      <c r="K1887" s="2" t="s">
        <v>3325</v>
      </c>
      <c r="L1887" s="4">
        <v>2018.0</v>
      </c>
      <c r="M1887" s="5">
        <v>4.913</v>
      </c>
      <c r="N1887" s="6" t="str">
        <f t="shared" si="1"/>
        <v>5550010019</v>
      </c>
      <c r="O1887" s="8">
        <v>8.482109008E9</v>
      </c>
      <c r="P1887" s="8" t="str">
        <f t="shared" si="2"/>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1888" ht="15.75" customHeight="1">
      <c r="A1888" s="1">
        <v>5.550010019E9</v>
      </c>
      <c r="B1888" s="2">
        <v>8.482109008E9</v>
      </c>
      <c r="C1888" s="3" t="s">
        <v>3331</v>
      </c>
      <c r="D1888" s="3" t="s">
        <v>3332</v>
      </c>
      <c r="E1888" s="3" t="s">
        <v>3334</v>
      </c>
      <c r="F1888" s="3" t="s">
        <v>1319</v>
      </c>
      <c r="G1888" s="3" t="s">
        <v>1320</v>
      </c>
      <c r="H1888" s="1">
        <v>5.550010019E9</v>
      </c>
      <c r="I1888" s="1">
        <v>44.0</v>
      </c>
      <c r="J1888" s="1" t="s">
        <v>19</v>
      </c>
      <c r="K1888" s="2">
        <v>0.0</v>
      </c>
      <c r="L1888" s="4">
        <v>2019.0</v>
      </c>
      <c r="M1888" s="5">
        <v>4.92</v>
      </c>
      <c r="N1888" s="6" t="str">
        <f t="shared" si="1"/>
        <v>5550010019</v>
      </c>
      <c r="O1888" s="8">
        <v>8.482109008E9</v>
      </c>
      <c r="P1888" s="8" t="str">
        <f t="shared" si="2"/>
        <v> 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1889" ht="15.75" customHeight="1">
      <c r="A1889" s="1">
        <v>5.55001003E9</v>
      </c>
      <c r="B1889" s="2">
        <v>8.482109008E9</v>
      </c>
      <c r="C1889" s="3" t="s">
        <v>3335</v>
      </c>
      <c r="D1889" s="3" t="s">
        <v>3336</v>
      </c>
      <c r="E1889" s="3" t="s">
        <v>3337</v>
      </c>
      <c r="F1889" s="3" t="s">
        <v>3338</v>
      </c>
      <c r="G1889" s="3" t="s">
        <v>3338</v>
      </c>
      <c r="H1889" s="1">
        <v>5.55001003E9</v>
      </c>
      <c r="I1889" s="1">
        <v>2.0</v>
      </c>
      <c r="J1889" s="1" t="s">
        <v>19</v>
      </c>
      <c r="K1889" s="2" t="s">
        <v>2129</v>
      </c>
      <c r="L1889" s="4">
        <v>2019.0</v>
      </c>
      <c r="M1889" s="5">
        <v>6.65</v>
      </c>
      <c r="N1889" s="6" t="str">
        <f t="shared" si="1"/>
        <v>5550010030</v>
      </c>
      <c r="O1889" s="8">
        <v>8.482109008E9</v>
      </c>
      <c r="P1889" s="8" t="str">
        <f t="shared" si="2"/>
        <v>ПОДШИПНИК ШАРИКОВЫЙ ОДНОРЯДНЫЙ. ВНЕШ.ДИАМ 37 ММ, ВНУТР. ДИАМ 20 ММ, ШИРИНА 9 ММ. УСТАНАВЛИВАЕТСЯ В РОЛИК ПРАВКИ ГИБОЧНОГО СТАНКА.</v>
      </c>
    </row>
    <row r="1890" ht="15.75" customHeight="1">
      <c r="A1890" s="1">
        <v>5.550010053E9</v>
      </c>
      <c r="B1890" s="2">
        <v>8.482109008E9</v>
      </c>
      <c r="C1890" s="3" t="s">
        <v>3339</v>
      </c>
      <c r="D1890" s="3" t="s">
        <v>3340</v>
      </c>
      <c r="E1890" s="3" t="s">
        <v>3341</v>
      </c>
      <c r="F1890" s="3" t="s">
        <v>1319</v>
      </c>
      <c r="G1890" s="3" t="s">
        <v>1320</v>
      </c>
      <c r="H1890" s="1">
        <v>5.550010053E9</v>
      </c>
      <c r="I1890" s="1">
        <v>32.0</v>
      </c>
      <c r="J1890" s="1" t="s">
        <v>19</v>
      </c>
      <c r="K1890" s="2" t="s">
        <v>3325</v>
      </c>
      <c r="L1890" s="4">
        <v>2018.0</v>
      </c>
      <c r="M1890" s="5">
        <v>2.5116</v>
      </c>
      <c r="N1890" s="6" t="str">
        <f t="shared" si="1"/>
        <v>5550010053</v>
      </c>
      <c r="O1890" s="8">
        <v>8.482109008E9</v>
      </c>
      <c r="P1890" s="8" t="str">
        <f t="shared" si="2"/>
        <v>ПОДШИПНИК ШАРИКОВЫЙ РАДИАЛЬНЫЙ ОДНОРЯДНЫЙ СТАЛЬНОЙ, ТИП 6304.2RS1, НАИБОЛЬШИЙ НАРУЖ. ДИАМ.52 ММ, РАЗМ. 20X52X15, УСТАНАВЛИВАЕТСЯ НА ВАЛ ОПОРНОГО РОЛИКА</v>
      </c>
    </row>
    <row r="1891" ht="15.75" customHeight="1">
      <c r="A1891" s="1">
        <v>5.55001009E9</v>
      </c>
      <c r="B1891" s="2">
        <v>8.482109008E9</v>
      </c>
      <c r="C1891" s="3" t="s">
        <v>3342</v>
      </c>
      <c r="D1891" s="3" t="s">
        <v>3343</v>
      </c>
      <c r="E1891" s="3" t="s">
        <v>3344</v>
      </c>
      <c r="F1891" s="3" t="s">
        <v>3338</v>
      </c>
      <c r="G1891" s="3" t="s">
        <v>3338</v>
      </c>
      <c r="H1891" s="1">
        <v>5.55001009E9</v>
      </c>
      <c r="I1891" s="1">
        <v>4.0</v>
      </c>
      <c r="J1891" s="1" t="s">
        <v>19</v>
      </c>
      <c r="K1891" s="2" t="s">
        <v>3345</v>
      </c>
      <c r="L1891" s="4">
        <v>2018.0</v>
      </c>
      <c r="M1891" s="5">
        <v>4.705</v>
      </c>
      <c r="N1891" s="6" t="str">
        <f t="shared" si="1"/>
        <v>5550010090</v>
      </c>
      <c r="O1891" s="8">
        <v>8.482109008E9</v>
      </c>
      <c r="P1891" s="8" t="str">
        <f t="shared" si="2"/>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row>
    <row r="1892" ht="15.75" customHeight="1">
      <c r="A1892" s="1">
        <v>5.55001009E9</v>
      </c>
      <c r="B1892" s="2">
        <v>8.482109008E9</v>
      </c>
      <c r="C1892" s="3" t="s">
        <v>3342</v>
      </c>
      <c r="D1892" s="3" t="s">
        <v>3343</v>
      </c>
      <c r="E1892" s="3" t="s">
        <v>3346</v>
      </c>
      <c r="F1892" s="3" t="s">
        <v>3338</v>
      </c>
      <c r="G1892" s="3" t="s">
        <v>3338</v>
      </c>
      <c r="H1892" s="1">
        <v>5.55001009E9</v>
      </c>
      <c r="I1892" s="1">
        <v>4.0</v>
      </c>
      <c r="J1892" s="1" t="s">
        <v>19</v>
      </c>
      <c r="K1892" s="2" t="s">
        <v>2645</v>
      </c>
      <c r="L1892" s="4">
        <v>2020.0</v>
      </c>
      <c r="M1892" s="5">
        <v>5.74</v>
      </c>
      <c r="N1892" s="6" t="str">
        <f t="shared" si="1"/>
        <v>5550010090</v>
      </c>
      <c r="O1892" s="8">
        <v>8.482109008E9</v>
      </c>
      <c r="P1892" s="8" t="str">
        <f t="shared" si="2"/>
        <v>ПОДШИПНИК ШАРИКОВЫЙ, РАЗМЕРЫ 35X62X14, НАРУЖНЫЙ ДИАМЕТР 62 ММ, ОБЕСПЕЧИВАЕТ ВРАЩЕНИЕ БАЛАНСИРУЮЩЕГО РОЛИКА ВНУТРЕННЕГО БЛОКА ПРАВКИ СТАНКА BARWISER 22 MF, ПРЕДНАЗН,ДЛЯ МАШИНЫ ГИБОЧНЫЕ С АВТОМАТИЧЕСКИМ УПРАВЛЕНИЕМ ЭЛЕКТРОФИЦИРОВАННЫЕ МОД, BARWISER 22 S MULTIFEED</v>
      </c>
    </row>
    <row r="1893" ht="15.75" customHeight="1">
      <c r="A1893" s="1">
        <v>5.550010093E9</v>
      </c>
      <c r="B1893" s="2">
        <v>8.482109008E9</v>
      </c>
      <c r="C1893" s="3" t="s">
        <v>3347</v>
      </c>
      <c r="D1893" s="3" t="s">
        <v>3348</v>
      </c>
      <c r="E1893" s="3" t="s">
        <v>3349</v>
      </c>
      <c r="F1893" s="3" t="s">
        <v>3350</v>
      </c>
      <c r="G1893" s="3" t="s">
        <v>3338</v>
      </c>
      <c r="H1893" s="1">
        <v>5.550010093E9</v>
      </c>
      <c r="I1893" s="1">
        <v>8.0</v>
      </c>
      <c r="J1893" s="1" t="s">
        <v>19</v>
      </c>
      <c r="K1893" s="2" t="s">
        <v>2645</v>
      </c>
      <c r="L1893" s="4">
        <v>2019.0</v>
      </c>
      <c r="M1893" s="5">
        <v>4.62</v>
      </c>
      <c r="N1893" s="6" t="str">
        <f t="shared" si="1"/>
        <v>5550010093</v>
      </c>
      <c r="O1893" s="8">
        <v>8.482109008E9</v>
      </c>
      <c r="P1893" s="8" t="str">
        <f t="shared" si="2"/>
        <v>ШАРИКОВЫЙ ПОДШИПНИК ОДНОРЯДНЫЙ, РАДИАЛЬНЫЙ, ТИП 6006 VVC3E, НАИБОЛЬШИЙ НАРУЖНЫЙ ДИАМ.55ММ, (55Х30Х13ММ) ДЛЯ УСТАНОВКИ НА УЗЕЛ ОПОРЫ ВАЛА ЭЛЕКТРОДВИГАТЕЛЯ ГИБОЧНОЙ МАШИНЫ</v>
      </c>
    </row>
    <row r="1894" ht="15.75" customHeight="1">
      <c r="A1894" s="1">
        <v>5.550010099E9</v>
      </c>
      <c r="B1894" s="2">
        <v>8.482109008E9</v>
      </c>
      <c r="C1894" s="3" t="s">
        <v>3351</v>
      </c>
      <c r="D1894" s="3" t="s">
        <v>3352</v>
      </c>
      <c r="E1894" s="3" t="s">
        <v>3353</v>
      </c>
      <c r="F1894" s="3" t="s">
        <v>3350</v>
      </c>
      <c r="G1894" s="3" t="s">
        <v>3338</v>
      </c>
      <c r="H1894" s="1">
        <v>5.550010099E9</v>
      </c>
      <c r="I1894" s="1">
        <v>4.0</v>
      </c>
      <c r="J1894" s="1" t="s">
        <v>19</v>
      </c>
      <c r="K1894" s="2" t="s">
        <v>2129</v>
      </c>
      <c r="L1894" s="4">
        <v>2017.0</v>
      </c>
      <c r="M1894" s="5">
        <v>2.585</v>
      </c>
      <c r="N1894" s="6" t="str">
        <f t="shared" si="1"/>
        <v>5550010099</v>
      </c>
      <c r="O1894" s="8">
        <v>8.482109008E9</v>
      </c>
      <c r="P1894" s="8" t="str">
        <f t="shared" si="2"/>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row>
    <row r="1895" ht="15.75" customHeight="1">
      <c r="A1895" s="1">
        <v>5.550010099E9</v>
      </c>
      <c r="B1895" s="2">
        <v>8.482109008E9</v>
      </c>
      <c r="C1895" s="3" t="s">
        <v>3351</v>
      </c>
      <c r="D1895" s="3" t="s">
        <v>3352</v>
      </c>
      <c r="E1895" s="3" t="s">
        <v>3354</v>
      </c>
      <c r="F1895" s="3" t="s">
        <v>3350</v>
      </c>
      <c r="G1895" s="3" t="s">
        <v>3338</v>
      </c>
      <c r="H1895" s="1">
        <v>5.550010099E9</v>
      </c>
      <c r="I1895" s="1">
        <v>4.0</v>
      </c>
      <c r="J1895" s="1" t="s">
        <v>19</v>
      </c>
      <c r="K1895" s="2" t="s">
        <v>2129</v>
      </c>
      <c r="L1895" s="4">
        <v>2020.0</v>
      </c>
      <c r="M1895" s="5">
        <v>3.29</v>
      </c>
      <c r="N1895" s="6" t="str">
        <f t="shared" si="1"/>
        <v>5550010099</v>
      </c>
      <c r="O1895" s="8">
        <v>8.482109008E9</v>
      </c>
      <c r="P1895" s="8" t="str">
        <f t="shared" si="2"/>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row>
    <row r="1896" ht="15.75" customHeight="1">
      <c r="A1896" s="1">
        <v>5.550010103E9</v>
      </c>
      <c r="B1896" s="2">
        <v>8.482109008E9</v>
      </c>
      <c r="C1896" s="3" t="s">
        <v>3355</v>
      </c>
      <c r="D1896" s="3" t="s">
        <v>3356</v>
      </c>
      <c r="E1896" s="3" t="s">
        <v>3357</v>
      </c>
      <c r="F1896" s="3" t="s">
        <v>1319</v>
      </c>
      <c r="G1896" s="3" t="s">
        <v>1320</v>
      </c>
      <c r="H1896" s="1">
        <v>5.550010103E9</v>
      </c>
      <c r="I1896" s="1">
        <v>2.0</v>
      </c>
      <c r="J1896" s="1" t="s">
        <v>19</v>
      </c>
      <c r="K1896" s="2" t="s">
        <v>3325</v>
      </c>
      <c r="L1896" s="4">
        <v>2018.0</v>
      </c>
      <c r="M1896" s="5">
        <v>9.695</v>
      </c>
      <c r="N1896" s="6" t="str">
        <f t="shared" si="1"/>
        <v>5550010103</v>
      </c>
      <c r="O1896" s="8">
        <v>8.482109008E9</v>
      </c>
      <c r="P1896" s="8" t="str">
        <f t="shared" si="2"/>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row>
    <row r="1897" ht="15.75" customHeight="1">
      <c r="A1897" s="2">
        <v>5.550020001E9</v>
      </c>
      <c r="B1897" s="2">
        <v>8.482109008E9</v>
      </c>
      <c r="C1897" s="3" t="s">
        <v>3358</v>
      </c>
      <c r="D1897" s="3" t="s">
        <v>3359</v>
      </c>
      <c r="E1897" s="3" t="s">
        <v>3360</v>
      </c>
      <c r="F1897" s="3" t="s">
        <v>1319</v>
      </c>
      <c r="G1897" s="3" t="s">
        <v>1320</v>
      </c>
      <c r="H1897" s="2">
        <v>5.550020001E9</v>
      </c>
      <c r="I1897" s="2">
        <v>1.0</v>
      </c>
      <c r="J1897" s="2" t="s">
        <v>35</v>
      </c>
      <c r="K1897" s="2" t="s">
        <v>2645</v>
      </c>
      <c r="L1897" s="4">
        <v>2021.0</v>
      </c>
      <c r="M1897" s="5">
        <v>30.04</v>
      </c>
      <c r="N1897" s="6" t="str">
        <f t="shared" si="1"/>
        <v>5550020001</v>
      </c>
      <c r="O1897" s="8">
        <v>8.482109008E9</v>
      </c>
      <c r="P1897" s="8" t="str">
        <f t="shared" si="2"/>
        <v>ПОДШИПНИК ШАРИКОВЫЙ РАДИАЛЬНЫЙ ДВУХРЯДНЫЙ SKF 4209ATN9 45X85X23 ДЛЯ ПРАВИЛЬНО-ОТРЕЗНОГО СТАНКА R12</v>
      </c>
    </row>
    <row r="1898" ht="15.75" customHeight="1">
      <c r="A1898" s="1">
        <v>5.550101003E9</v>
      </c>
      <c r="B1898" s="2">
        <v>8.482109008E9</v>
      </c>
      <c r="C1898" s="3" t="s">
        <v>3361</v>
      </c>
      <c r="D1898" s="3" t="s">
        <v>3362</v>
      </c>
      <c r="E1898" s="3" t="s">
        <v>3363</v>
      </c>
      <c r="F1898" s="3" t="s">
        <v>1319</v>
      </c>
      <c r="G1898" s="3" t="s">
        <v>1320</v>
      </c>
      <c r="H1898" s="1">
        <v>5.550101003E9</v>
      </c>
      <c r="I1898" s="1">
        <v>2.0</v>
      </c>
      <c r="J1898" s="1" t="s">
        <v>19</v>
      </c>
      <c r="K1898" s="2">
        <v>0.0</v>
      </c>
      <c r="L1898" s="4">
        <v>2020.0</v>
      </c>
      <c r="M1898" s="5">
        <v>126.76</v>
      </c>
      <c r="N1898" s="6" t="str">
        <f t="shared" si="1"/>
        <v>5550101003</v>
      </c>
      <c r="O1898" s="8">
        <v>8.482109008E9</v>
      </c>
      <c r="P1898" s="8" t="str">
        <f t="shared" si="2"/>
        <v>ПОДШИПНИК.ШАРИКОВЫЙ ПОДШИПНИК ДЛЯ МОНТАЖА РОТОРА. УСТАНАВЛИАЕТСЯ НА ЛЕВЫЙ ВАЛ РОТОР СТАНКА R12. ВНУТРЕННИЙ ДИАМЕТР - 60 ММ; ВНЕШНИЙ ДИАМЕТР - 110 ММ; ШИРИНА - 22 ММ.</v>
      </c>
    </row>
    <row r="1899" ht="15.75" customHeight="1">
      <c r="A1899" s="1">
        <v>5.550101003E9</v>
      </c>
      <c r="B1899" s="2">
        <v>8.482109008E9</v>
      </c>
      <c r="C1899" s="3" t="s">
        <v>3361</v>
      </c>
      <c r="D1899" s="3" t="s">
        <v>3362</v>
      </c>
      <c r="E1899" s="3" t="s">
        <v>3364</v>
      </c>
      <c r="F1899" s="3" t="s">
        <v>1320</v>
      </c>
      <c r="G1899" s="3" t="s">
        <v>1319</v>
      </c>
      <c r="H1899" s="1">
        <v>5.550101003E9</v>
      </c>
      <c r="I1899" s="1">
        <v>2.0</v>
      </c>
      <c r="J1899" s="1" t="s">
        <v>19</v>
      </c>
      <c r="K1899" s="2">
        <v>0.0</v>
      </c>
      <c r="L1899" s="4">
        <v>2019.0</v>
      </c>
      <c r="M1899" s="5">
        <v>67.6</v>
      </c>
      <c r="N1899" s="6" t="str">
        <f t="shared" si="1"/>
        <v>5550101003</v>
      </c>
      <c r="O1899" s="8">
        <v>8.482109008E9</v>
      </c>
      <c r="P1899" s="8" t="str">
        <f t="shared" si="2"/>
        <v>ПОДШИПНИК. ШАРИКОВЫЙ ПОДШИПНИК ДЛЯ МОНТАЖА РОТОРА. УСТАНАВЛИАЕТСЯ НА ЛЕВЫЙ ВАЛ РОТОР СТАНКА R12. ВНУТРЕННИЙ ДИАМЕТР - 60 ММ; ВНЕШНИЙ ДИАМЕТР - 110 ММ; ШИРИНА - 22 ММ.</v>
      </c>
    </row>
    <row r="1900" ht="15.75" customHeight="1">
      <c r="A1900" s="1">
        <v>5.550111007E9</v>
      </c>
      <c r="B1900" s="2">
        <v>8.482300009E9</v>
      </c>
      <c r="C1900" s="3" t="s">
        <v>3365</v>
      </c>
      <c r="D1900" s="3" t="s">
        <v>3366</v>
      </c>
      <c r="E1900" s="3" t="s">
        <v>3367</v>
      </c>
      <c r="F1900" s="3" t="s">
        <v>1320</v>
      </c>
      <c r="G1900" s="3" t="s">
        <v>1320</v>
      </c>
      <c r="H1900" s="1">
        <v>5.550111007E9</v>
      </c>
      <c r="I1900" s="1">
        <v>2.0</v>
      </c>
      <c r="J1900" s="1" t="s">
        <v>19</v>
      </c>
      <c r="K1900" s="2"/>
      <c r="L1900" s="4">
        <v>2020.0</v>
      </c>
      <c r="M1900" s="5">
        <v>20.3</v>
      </c>
      <c r="N1900" s="6" t="str">
        <f t="shared" si="1"/>
        <v>5550111007</v>
      </c>
      <c r="O1900" s="8" t="s">
        <v>3368</v>
      </c>
      <c r="P1900"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1" ht="15.75" customHeight="1">
      <c r="A1901" s="1">
        <v>5.550111007E9</v>
      </c>
      <c r="B1901" s="2">
        <v>8.482109008E9</v>
      </c>
      <c r="C1901" s="3" t="s">
        <v>3369</v>
      </c>
      <c r="D1901" s="3" t="s">
        <v>3366</v>
      </c>
      <c r="E1901" s="3" t="s">
        <v>3367</v>
      </c>
      <c r="F1901" s="3" t="s">
        <v>1320</v>
      </c>
      <c r="G1901" s="3" t="s">
        <v>1320</v>
      </c>
      <c r="H1901" s="1">
        <v>5.550111007E9</v>
      </c>
      <c r="I1901" s="1">
        <v>2.0</v>
      </c>
      <c r="J1901" s="1" t="s">
        <v>19</v>
      </c>
      <c r="K1901" s="2" t="s">
        <v>3325</v>
      </c>
      <c r="L1901" s="4">
        <v>2016.0</v>
      </c>
      <c r="M1901" s="5">
        <v>24.11</v>
      </c>
      <c r="N1901" s="6" t="str">
        <f t="shared" si="1"/>
        <v>5550111007</v>
      </c>
      <c r="O1901" s="8" t="s">
        <v>3368</v>
      </c>
      <c r="P1901"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2" ht="15.75" customHeight="1">
      <c r="A1902" s="1">
        <v>5.550111007E9</v>
      </c>
      <c r="B1902" s="2">
        <v>8.482109008E9</v>
      </c>
      <c r="C1902" s="3" t="s">
        <v>3369</v>
      </c>
      <c r="D1902" s="3" t="s">
        <v>3366</v>
      </c>
      <c r="E1902" s="3" t="s">
        <v>3367</v>
      </c>
      <c r="F1902" s="3" t="s">
        <v>1320</v>
      </c>
      <c r="G1902" s="3" t="s">
        <v>1320</v>
      </c>
      <c r="H1902" s="1">
        <v>5.550111007E9</v>
      </c>
      <c r="I1902" s="1">
        <v>4.0</v>
      </c>
      <c r="J1902" s="1" t="s">
        <v>474</v>
      </c>
      <c r="K1902" s="2"/>
      <c r="L1902" s="4">
        <v>2019.0</v>
      </c>
      <c r="M1902" s="5">
        <v>20.3</v>
      </c>
      <c r="N1902" s="6" t="str">
        <f t="shared" si="1"/>
        <v>5550111007</v>
      </c>
      <c r="O1902" s="8" t="s">
        <v>3368</v>
      </c>
      <c r="P1902"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3" ht="15.75" customHeight="1">
      <c r="A1903" s="1">
        <v>5.550200043E9</v>
      </c>
      <c r="B1903" s="2">
        <v>8.482200009E9</v>
      </c>
      <c r="C1903" s="3" t="s">
        <v>3370</v>
      </c>
      <c r="D1903" s="3" t="s">
        <v>3371</v>
      </c>
      <c r="E1903" s="3" t="s">
        <v>3372</v>
      </c>
      <c r="F1903" s="3" t="s">
        <v>3338</v>
      </c>
      <c r="G1903" s="3" t="s">
        <v>3338</v>
      </c>
      <c r="H1903" s="1">
        <v>5.550200043E9</v>
      </c>
      <c r="I1903" s="1">
        <v>2.0</v>
      </c>
      <c r="J1903" s="1" t="s">
        <v>19</v>
      </c>
      <c r="K1903" s="2" t="s">
        <v>2645</v>
      </c>
      <c r="L1903" s="4">
        <v>2020.0</v>
      </c>
      <c r="M1903" s="5">
        <v>18.48</v>
      </c>
      <c r="N1903" s="6" t="str">
        <f t="shared" si="1"/>
        <v>5550200043</v>
      </c>
      <c r="O1903" s="8">
        <v>8.482200009E9</v>
      </c>
      <c r="P1903" s="8" t="str">
        <f t="shared" si="2"/>
        <v>ПОДШИПНИК РОЛИКОВЫЙ КОНИЧЕСКИЙ 32007. ГАБАРИТЫ 35 Х 62 Х 18 ММ. ДЛЯ МОНТАЖА В КОРПУС СВАРОЧНОГО МЕХАНИЗМА. ОБЕСПЕЧИВАЕТ ВРЕЩЕНИЕ ПРИСПОСОБЛЕНИЯ НА КРОНШТЕЙНЕ</v>
      </c>
    </row>
    <row r="1904" ht="15.75" customHeight="1">
      <c r="A1904" s="1">
        <v>5.550300001E9</v>
      </c>
      <c r="B1904" s="2">
        <v>8.482300009E9</v>
      </c>
      <c r="C1904" s="3" t="s">
        <v>3373</v>
      </c>
      <c r="D1904" s="3" t="s">
        <v>3374</v>
      </c>
      <c r="E1904" s="3" t="s">
        <v>3375</v>
      </c>
      <c r="F1904" s="3" t="s">
        <v>1319</v>
      </c>
      <c r="G1904" s="3" t="s">
        <v>1320</v>
      </c>
      <c r="H1904" s="1">
        <v>5.550300001E9</v>
      </c>
      <c r="I1904" s="1">
        <v>2.0</v>
      </c>
      <c r="J1904" s="1" t="s">
        <v>19</v>
      </c>
      <c r="K1904" s="2">
        <v>0.0</v>
      </c>
      <c r="L1904" s="4">
        <v>2020.0</v>
      </c>
      <c r="M1904" s="5">
        <v>59.71</v>
      </c>
      <c r="N1904" s="6" t="str">
        <f t="shared" si="1"/>
        <v>5550300001</v>
      </c>
      <c r="O1904" s="8">
        <v>8.482300009E9</v>
      </c>
      <c r="P1904" s="8" t="str">
        <f t="shared" si="2"/>
        <v>ПОДШИПНИК РОЛИКОВЫЙ ДВУХРЯДНЫЙ СФЕРИЧЕСКИЙ МОДЕЛЬ 22212 Е ГАБАРИТЫ: 60Х110Х28 ММ. ДЛЯ ОБОРУДОВАНИЯ ПРОИЗВОДСТВА ОБЪЕМНЫХ КАРКАСОВ.</v>
      </c>
    </row>
    <row r="1905" ht="15.75" customHeight="1">
      <c r="A1905" s="1">
        <v>5.550300002E9</v>
      </c>
      <c r="B1905" s="2">
        <v>8.482300009E9</v>
      </c>
      <c r="C1905" s="3" t="s">
        <v>3376</v>
      </c>
      <c r="D1905" s="3" t="s">
        <v>3377</v>
      </c>
      <c r="E1905" s="3" t="s">
        <v>3378</v>
      </c>
      <c r="F1905" s="3" t="s">
        <v>1320</v>
      </c>
      <c r="G1905" s="3" t="s">
        <v>1320</v>
      </c>
      <c r="H1905" s="1">
        <v>5.550300002E9</v>
      </c>
      <c r="I1905" s="1">
        <v>1.0</v>
      </c>
      <c r="J1905" s="1" t="s">
        <v>474</v>
      </c>
      <c r="K1905" s="2" t="s">
        <v>3379</v>
      </c>
      <c r="L1905" s="4">
        <v>2019.0</v>
      </c>
      <c r="M1905" s="5">
        <v>20.43</v>
      </c>
      <c r="N1905" s="6" t="str">
        <f t="shared" si="1"/>
        <v>5550300002</v>
      </c>
      <c r="O1905" s="8">
        <v>8.482300009E9</v>
      </c>
      <c r="P1905" s="8" t="str">
        <f t="shared" si="2"/>
        <v>ПОДШИПНИК РОЛИКОВЫЙ МОДЕЛИ SKF 22205. МОНТИРУЕТСЯ В КОРПУС УЗЛА БАЛАНСИРА, ПОЗВОЛЯЕТ ВРАЩАТЬ ПРИВОДНОЙ ВАЛ</v>
      </c>
    </row>
    <row r="1906" ht="15.75" customHeight="1">
      <c r="A1906" s="1">
        <v>5.550300011E9</v>
      </c>
      <c r="B1906" s="2">
        <v>8.482300009E9</v>
      </c>
      <c r="C1906" s="3" t="s">
        <v>3380</v>
      </c>
      <c r="D1906" s="3" t="s">
        <v>3381</v>
      </c>
      <c r="E1906" s="3" t="s">
        <v>3367</v>
      </c>
      <c r="F1906" s="3" t="s">
        <v>1320</v>
      </c>
      <c r="G1906" s="3" t="s">
        <v>1320</v>
      </c>
      <c r="H1906" s="1">
        <v>5.550300011E9</v>
      </c>
      <c r="I1906" s="1">
        <v>2.0</v>
      </c>
      <c r="J1906" s="1" t="s">
        <v>19</v>
      </c>
      <c r="K1906" s="2"/>
      <c r="L1906" s="4">
        <v>2020.0</v>
      </c>
      <c r="M1906" s="5">
        <v>43.68</v>
      </c>
      <c r="N1906" s="6" t="str">
        <f t="shared" si="1"/>
        <v>5550300011</v>
      </c>
      <c r="O1906" s="8" t="s">
        <v>3382</v>
      </c>
      <c r="P1906"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7" ht="15.75" customHeight="1">
      <c r="A1907" s="1">
        <v>5.550300011E9</v>
      </c>
      <c r="B1907" s="2">
        <v>8.482300009E9</v>
      </c>
      <c r="C1907" s="3" t="s">
        <v>3383</v>
      </c>
      <c r="D1907" s="3" t="s">
        <v>3381</v>
      </c>
      <c r="E1907" s="3" t="s">
        <v>3367</v>
      </c>
      <c r="F1907" s="3" t="s">
        <v>1320</v>
      </c>
      <c r="G1907" s="3" t="s">
        <v>1320</v>
      </c>
      <c r="H1907" s="1">
        <v>5.550300011E9</v>
      </c>
      <c r="I1907" s="1">
        <v>2.0</v>
      </c>
      <c r="J1907" s="1" t="s">
        <v>19</v>
      </c>
      <c r="K1907" s="2" t="s">
        <v>3325</v>
      </c>
      <c r="L1907" s="4">
        <v>2016.0</v>
      </c>
      <c r="M1907" s="5">
        <v>51.81</v>
      </c>
      <c r="N1907" s="6" t="str">
        <f t="shared" si="1"/>
        <v>5550300011</v>
      </c>
      <c r="O1907" s="8" t="s">
        <v>3382</v>
      </c>
      <c r="P1907"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8" ht="15.75" customHeight="1">
      <c r="A1908" s="1">
        <v>5.550300011E9</v>
      </c>
      <c r="B1908" s="2">
        <v>8.482109001E9</v>
      </c>
      <c r="C1908" s="3" t="s">
        <v>3383</v>
      </c>
      <c r="D1908" s="3" t="s">
        <v>3381</v>
      </c>
      <c r="E1908" s="3" t="s">
        <v>3367</v>
      </c>
      <c r="F1908" s="3" t="s">
        <v>1320</v>
      </c>
      <c r="G1908" s="3" t="s">
        <v>1320</v>
      </c>
      <c r="H1908" s="1">
        <v>5.550300011E9</v>
      </c>
      <c r="I1908" s="1">
        <v>4.0</v>
      </c>
      <c r="J1908" s="1" t="s">
        <v>474</v>
      </c>
      <c r="K1908" s="2"/>
      <c r="L1908" s="4">
        <v>2019.0</v>
      </c>
      <c r="M1908" s="5">
        <v>43.68</v>
      </c>
      <c r="N1908" s="6" t="str">
        <f t="shared" si="1"/>
        <v>5550300011</v>
      </c>
      <c r="O1908" s="8" t="s">
        <v>3382</v>
      </c>
      <c r="P1908"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9" ht="15.75" customHeight="1">
      <c r="A1909" s="1">
        <v>5.550300099E9</v>
      </c>
      <c r="B1909" s="2">
        <v>8.482300009E9</v>
      </c>
      <c r="C1909" s="3" t="s">
        <v>3384</v>
      </c>
      <c r="D1909" s="3" t="s">
        <v>3385</v>
      </c>
      <c r="E1909" s="3" t="s">
        <v>3386</v>
      </c>
      <c r="F1909" s="3" t="s">
        <v>1319</v>
      </c>
      <c r="G1909" s="3" t="s">
        <v>1320</v>
      </c>
      <c r="H1909" s="1">
        <v>5.550300099E9</v>
      </c>
      <c r="I1909" s="1">
        <v>2.0</v>
      </c>
      <c r="J1909" s="1" t="s">
        <v>19</v>
      </c>
      <c r="K1909" s="2">
        <v>0.0</v>
      </c>
      <c r="L1909" s="4">
        <v>2020.0</v>
      </c>
      <c r="M1909" s="5">
        <v>177.0</v>
      </c>
      <c r="N1909" s="6" t="str">
        <f t="shared" si="1"/>
        <v>5550300099</v>
      </c>
      <c r="O1909" s="8">
        <v>8.482300009E9</v>
      </c>
      <c r="P1909" s="8" t="str">
        <f t="shared" si="2"/>
        <v>ПОДШИПНИК РОЛИКОВЫЙ ДВУХРЯДНЫЙ СФЕРИЧЕСКИЙ МОДЕЛЬ 22218 Е/С3 ГАБАРИТЫ: 90Х160Х40 ММ. ДЛЯ ОБОРУДОВАНИЯ ПРОИЗВОДСТВА ОБЪЕМНЫХ КАРКАСОВ.</v>
      </c>
    </row>
    <row r="1910" ht="15.75" customHeight="1">
      <c r="A1910" s="1">
        <v>5.550400005E9</v>
      </c>
      <c r="B1910" s="2">
        <v>8.482400009E9</v>
      </c>
      <c r="C1910" s="3" t="s">
        <v>3387</v>
      </c>
      <c r="D1910" s="3" t="s">
        <v>3388</v>
      </c>
      <c r="E1910" s="3" t="s">
        <v>3389</v>
      </c>
      <c r="F1910" s="3" t="s">
        <v>3390</v>
      </c>
      <c r="G1910" s="3" t="s">
        <v>3391</v>
      </c>
      <c r="H1910" s="1">
        <v>5.550400005E9</v>
      </c>
      <c r="I1910" s="1">
        <v>1.0</v>
      </c>
      <c r="J1910" s="1" t="s">
        <v>19</v>
      </c>
      <c r="K1910" s="2" t="s">
        <v>3392</v>
      </c>
      <c r="L1910" s="4">
        <v>2018.0</v>
      </c>
      <c r="M1910" s="5">
        <v>20.0</v>
      </c>
      <c r="N1910" s="6" t="str">
        <f t="shared" si="1"/>
        <v>5550400005</v>
      </c>
      <c r="O1910" s="8">
        <v>8.482400009E9</v>
      </c>
      <c r="P1910" s="8" t="str">
        <f t="shared" si="2"/>
        <v>ПОДШИПНИК РОЛИКОВЫЙ ИГОЛЬЧАТЫЙ, 50/25. РАЗМЕРЫ 50X62X25. С МЕХАНИЧЕСКИ ОБРАБОТАННЫМИ КОЛЬЦАМИ,
ДЛЯ ПОДВИЖНЫХ ЧАСТЕЙ
ГИБОЧНОГО СТАНКА PRIMA13</v>
      </c>
    </row>
    <row r="1911" ht="15.75" customHeight="1">
      <c r="A1911" s="1">
        <v>5.550400007E9</v>
      </c>
      <c r="B1911" s="2">
        <v>8.482400009E9</v>
      </c>
      <c r="C1911" s="3" t="s">
        <v>3393</v>
      </c>
      <c r="D1911" s="3" t="s">
        <v>3394</v>
      </c>
      <c r="E1911" s="3" t="s">
        <v>3395</v>
      </c>
      <c r="F1911" s="3" t="s">
        <v>3390</v>
      </c>
      <c r="G1911" s="3" t="s">
        <v>3391</v>
      </c>
      <c r="H1911" s="1">
        <v>5.550400007E9</v>
      </c>
      <c r="I1911" s="1">
        <v>1.0</v>
      </c>
      <c r="J1911" s="1" t="s">
        <v>19</v>
      </c>
      <c r="K1911" s="2" t="s">
        <v>3392</v>
      </c>
      <c r="L1911" s="4">
        <v>2018.0</v>
      </c>
      <c r="M1911" s="5">
        <v>62.25</v>
      </c>
      <c r="N1911" s="6" t="str">
        <f t="shared" si="1"/>
        <v>5550400007</v>
      </c>
      <c r="O1911" s="8">
        <v>8.482400009E9</v>
      </c>
      <c r="P1911" s="8" t="str">
        <f t="shared" si="2"/>
        <v> ПОДШИПНИК РОЛИКОВЫЙ
ИГОЛЬЧАТЫЙ, 75/35 РАЗМЕРЫ
75X92X35.С МЕХАНИЧЕСКИ
ОБРАБОТАННЫМИ КОЛЬЦАМИ,
ДЛЯ ПОДВИЖНЫХ ЧАСТЕЙ
ГИБОЧНОГО СТАНКА PRIMA13</v>
      </c>
    </row>
    <row r="1912" ht="15.75" customHeight="1">
      <c r="A1912" s="2">
        <v>5.55080001E9</v>
      </c>
      <c r="B1912" s="2">
        <v>8.482300009E9</v>
      </c>
      <c r="C1912" s="3" t="s">
        <v>3396</v>
      </c>
      <c r="D1912" s="3"/>
      <c r="E1912" s="3" t="s">
        <v>3397</v>
      </c>
      <c r="F1912" s="3" t="s">
        <v>1319</v>
      </c>
      <c r="G1912" s="3" t="s">
        <v>1320</v>
      </c>
      <c r="H1912" s="2">
        <v>5.55080001E9</v>
      </c>
      <c r="I1912" s="2">
        <v>1.0</v>
      </c>
      <c r="J1912" s="2" t="s">
        <v>35</v>
      </c>
      <c r="K1912" s="2" t="s">
        <v>2645</v>
      </c>
      <c r="L1912" s="4">
        <v>2021.0</v>
      </c>
      <c r="M1912" s="5">
        <v>71.12</v>
      </c>
      <c r="N1912" s="6" t="str">
        <f t="shared" si="1"/>
        <v>5550800010</v>
      </c>
      <c r="O1912" s="8">
        <v>8.482300009E9</v>
      </c>
      <c r="P1912" s="8" t="str">
        <f t="shared" si="2"/>
        <v>ПОДШИПНИК РОЛИКОВЫЙ РАДИЛЬНЫЙ ОДНОРЯДНЫЙ SKF NUP 2209 ECJ 45X85X23. ДЛЯ ПРАВИЛЬНО-ОТРЕЗНОГО СТАНКА R12</v>
      </c>
    </row>
    <row r="1913" ht="15.75" customHeight="1">
      <c r="A1913" s="1">
        <v>5.550800013E9</v>
      </c>
      <c r="B1913" s="2">
        <v>8.482300009E9</v>
      </c>
      <c r="C1913" s="3" t="s">
        <v>3398</v>
      </c>
      <c r="D1913" s="3" t="s">
        <v>3399</v>
      </c>
      <c r="E1913" s="3" t="s">
        <v>3400</v>
      </c>
      <c r="F1913" s="3" t="s">
        <v>1319</v>
      </c>
      <c r="G1913" s="3" t="s">
        <v>1320</v>
      </c>
      <c r="H1913" s="1">
        <v>5.550800013E9</v>
      </c>
      <c r="I1913" s="1">
        <v>1.0</v>
      </c>
      <c r="J1913" s="1" t="s">
        <v>19</v>
      </c>
      <c r="K1913" s="2">
        <v>0.0</v>
      </c>
      <c r="L1913" s="4">
        <v>2020.0</v>
      </c>
      <c r="M1913" s="5">
        <v>105.9</v>
      </c>
      <c r="N1913" s="6" t="str">
        <f t="shared" si="1"/>
        <v>5550800013</v>
      </c>
      <c r="O1913" s="8">
        <v>8.482300009E9</v>
      </c>
      <c r="P1913" s="8" t="str">
        <f t="shared" si="2"/>
        <v>ПОДШИПНИК РОЛИКОВЫЙ (СФЕРИЧЕСКИЙ).РОЛИКОВЫЙ ПОДШИПНИК ДЛЯ МОНТАЖА РОТОРА. УСТАНАВЛИАЕТСЯ НА ПРАВЫЙ ВАЛ РОТОР СТАНКА R12. ВНУТРЕННИЙ ДИАМЕТР - 60 ММ; ВНЕШНИЙ ДИАМЕТР - 110 ММ; ШИРИНА - 28 ММ.</v>
      </c>
    </row>
    <row r="1914" ht="15.75" customHeight="1">
      <c r="A1914" s="1">
        <v>5.550800013E9</v>
      </c>
      <c r="B1914" s="2">
        <v>8.482300009E9</v>
      </c>
      <c r="C1914" s="3" t="s">
        <v>3398</v>
      </c>
      <c r="D1914" s="3" t="s">
        <v>3399</v>
      </c>
      <c r="E1914" s="3" t="s">
        <v>3401</v>
      </c>
      <c r="F1914" s="3" t="s">
        <v>1320</v>
      </c>
      <c r="G1914" s="3" t="s">
        <v>1319</v>
      </c>
      <c r="H1914" s="1">
        <v>5.550800013E9</v>
      </c>
      <c r="I1914" s="1">
        <v>1.0</v>
      </c>
      <c r="J1914" s="1" t="s">
        <v>19</v>
      </c>
      <c r="K1914" s="2">
        <v>0.0</v>
      </c>
      <c r="L1914" s="4">
        <v>2019.0</v>
      </c>
      <c r="M1914" s="5">
        <v>47.5</v>
      </c>
      <c r="N1914" s="6" t="str">
        <f t="shared" si="1"/>
        <v>5550800013</v>
      </c>
      <c r="O1914" s="8">
        <v>8.482300009E9</v>
      </c>
      <c r="P1914" s="8" t="str">
        <f t="shared" si="2"/>
        <v>ПОДШИПНИК РОЛИКОВЫЙ (СФЕРИЧЕСКИЙ). РОЛИКОВЫЙ ПОДШИПНИК ДЛЯ МОНТАЖА РОТОРА. УСТАНАВЛИАЕТСЯ НА ПРАВЫЙ ВАЛ РОТОР СТАНКА R12. ВНУТРЕННИЙ ДИАМЕТР - 60 ММ; ВНЕШНИЙ ДИАМЕТР - 110 ММ; ШИРИНА - 28 ММ.</v>
      </c>
    </row>
    <row r="1915" ht="15.75" customHeight="1">
      <c r="A1915" s="1">
        <v>5.553600001E9</v>
      </c>
      <c r="B1915" s="2">
        <v>8.46694E9</v>
      </c>
      <c r="C1915" s="3" t="s">
        <v>3402</v>
      </c>
      <c r="D1915" s="3" t="s">
        <v>3403</v>
      </c>
      <c r="E1915" s="3" t="s">
        <v>3404</v>
      </c>
      <c r="F1915" s="3" t="s">
        <v>17</v>
      </c>
      <c r="G1915" s="3" t="s">
        <v>18</v>
      </c>
      <c r="H1915" s="1">
        <v>5.553600001E9</v>
      </c>
      <c r="I1915" s="1">
        <v>4.0</v>
      </c>
      <c r="J1915" s="1" t="s">
        <v>19</v>
      </c>
      <c r="K1915" s="2" t="s">
        <v>20</v>
      </c>
      <c r="L1915" s="4">
        <v>2018.0</v>
      </c>
      <c r="M1915" s="5">
        <v>86.55</v>
      </c>
      <c r="N1915" s="6" t="str">
        <f t="shared" si="1"/>
        <v>5553600001</v>
      </c>
      <c r="O1915" s="8" t="s">
        <v>3405</v>
      </c>
      <c r="P1915" s="8" t="str">
        <f t="shared" si="2"/>
        <v>ГИБОЧНЫЙ КУЛАЧЕК ДЛЯ ГИБКИ ХОМУТОВ И СКОБ,, ДЛЯ МАШИНЫ ГИБОЧНОЙ С АВТОМАТИЧЕСКИМ УПРАВЛЕНИЕМ ЭЛЕКТРОФИЦИРОВАННОЙ FORMULA 12</v>
      </c>
    </row>
    <row r="1916" ht="15.75" customHeight="1">
      <c r="A1916" s="1">
        <v>5.553600001E9</v>
      </c>
      <c r="B1916" s="2">
        <v>7.326909808E9</v>
      </c>
      <c r="C1916" s="3" t="s">
        <v>3402</v>
      </c>
      <c r="D1916" s="3" t="s">
        <v>3403</v>
      </c>
      <c r="E1916" s="3" t="s">
        <v>3406</v>
      </c>
      <c r="F1916" s="3" t="s">
        <v>17</v>
      </c>
      <c r="G1916" s="3" t="s">
        <v>18</v>
      </c>
      <c r="H1916" s="1">
        <v>5.553600001E9</v>
      </c>
      <c r="I1916" s="1">
        <v>1.0</v>
      </c>
      <c r="J1916" s="1" t="s">
        <v>19</v>
      </c>
      <c r="K1916" s="2" t="s">
        <v>20</v>
      </c>
      <c r="L1916" s="4">
        <v>2016.0</v>
      </c>
      <c r="M1916" s="5">
        <v>85.22</v>
      </c>
      <c r="N1916" s="6" t="str">
        <f t="shared" si="1"/>
        <v>5553600001</v>
      </c>
      <c r="O1916" s="8" t="s">
        <v>3405</v>
      </c>
      <c r="P1916" s="8" t="str">
        <f t="shared" si="2"/>
        <v>ГИБОЧНЫЙ КУЛАЧОК ИСПОЛЬГУЕТСЯ ДЛЯ ГИБКИ
ХОМУТОВ И СКОБ (СМ. РИС. 6). (ИСПОЛЬЗУЕТСЯ НА
СКОБОГИБОЧНЫХ СТАНКАХ)</v>
      </c>
    </row>
    <row r="1917" ht="15.75" customHeight="1">
      <c r="A1917" s="1">
        <v>5.553600001E9</v>
      </c>
      <c r="B1917" s="2">
        <v>8.46694E9</v>
      </c>
      <c r="C1917" s="3" t="s">
        <v>3402</v>
      </c>
      <c r="D1917" s="3" t="s">
        <v>3403</v>
      </c>
      <c r="E1917" s="3" t="s">
        <v>3407</v>
      </c>
      <c r="F1917" s="3" t="s">
        <v>17</v>
      </c>
      <c r="G1917" s="3" t="s">
        <v>18</v>
      </c>
      <c r="H1917" s="1">
        <v>5.553600001E9</v>
      </c>
      <c r="I1917" s="1">
        <v>2.0</v>
      </c>
      <c r="J1917" s="1" t="s">
        <v>19</v>
      </c>
      <c r="K1917" s="2" t="s">
        <v>20</v>
      </c>
      <c r="L1917" s="4">
        <v>2018.0</v>
      </c>
      <c r="M1917" s="5">
        <v>84.98</v>
      </c>
      <c r="N1917" s="6" t="str">
        <f t="shared" si="1"/>
        <v>5553600001</v>
      </c>
      <c r="O1917" s="8" t="s">
        <v>3405</v>
      </c>
      <c r="P1917" s="8" t="str">
        <f t="shared" si="2"/>
        <v>ГИБОЧНЫЙ КУЛАЧЕК ДЛЯ ГИБКИ ХОМУТОВ И СКОБ, ДЛЯ МАШИНЫ ГИБОЧНОЙ С АВТОМАТИЧЕСКИМ УПРАВЛЕНИЕМ ЭЛЕКТРОФИЦИРОВАННОЙ FORMULA 14</v>
      </c>
    </row>
    <row r="1918" ht="15.75" customHeight="1">
      <c r="A1918" s="1">
        <v>5.553600001E9</v>
      </c>
      <c r="B1918" s="2">
        <v>8.46694E9</v>
      </c>
      <c r="C1918" s="3" t="s">
        <v>3402</v>
      </c>
      <c r="D1918" s="3" t="s">
        <v>3403</v>
      </c>
      <c r="E1918" s="3" t="s">
        <v>3408</v>
      </c>
      <c r="F1918" s="3" t="s">
        <v>17</v>
      </c>
      <c r="G1918" s="3" t="s">
        <v>18</v>
      </c>
      <c r="H1918" s="1">
        <v>5.553600001E9</v>
      </c>
      <c r="I1918" s="1">
        <v>2.0</v>
      </c>
      <c r="J1918" s="1" t="s">
        <v>19</v>
      </c>
      <c r="K1918" s="2" t="s">
        <v>20</v>
      </c>
      <c r="L1918" s="4">
        <v>2017.0</v>
      </c>
      <c r="M1918" s="5">
        <v>84.98</v>
      </c>
      <c r="N1918" s="6" t="str">
        <f t="shared" si="1"/>
        <v>5553600001</v>
      </c>
      <c r="O1918" s="8" t="s">
        <v>3405</v>
      </c>
      <c r="P1918" s="8" t="str">
        <f t="shared" si="2"/>
        <v>ГИБОЧНЫЙ КУЛАЧЕК ДЛЯ ГИБКИ ХОМУТОВ И СКОБ, ДЛЯ МАШИНЫ ГИБОЧНОЙ С АВТОМАТИЧЕСКИМ УПРАВЛЕНИЕМ ЭЛЕКТРОФИЦИРОВАННОЙ, МОДЕЛЬ FORMULA 14</v>
      </c>
    </row>
    <row r="1919" ht="15.75" customHeight="1">
      <c r="A1919" s="1">
        <v>5.553600001E9</v>
      </c>
      <c r="B1919" s="2">
        <v>8.46694E9</v>
      </c>
      <c r="C1919" s="3" t="s">
        <v>3402</v>
      </c>
      <c r="D1919" s="3" t="s">
        <v>3403</v>
      </c>
      <c r="E1919" s="3" t="s">
        <v>3409</v>
      </c>
      <c r="F1919" s="3" t="s">
        <v>17</v>
      </c>
      <c r="G1919" s="3" t="s">
        <v>18</v>
      </c>
      <c r="H1919" s="1">
        <v>5.553600001E9</v>
      </c>
      <c r="I1919" s="1">
        <v>1.0</v>
      </c>
      <c r="J1919" s="1" t="s">
        <v>19</v>
      </c>
      <c r="K1919" s="2" t="s">
        <v>20</v>
      </c>
      <c r="L1919" s="4">
        <v>2018.0</v>
      </c>
      <c r="M1919" s="5">
        <v>86.55</v>
      </c>
      <c r="N1919" s="6" t="str">
        <f t="shared" si="1"/>
        <v>5553600001</v>
      </c>
      <c r="O1919" s="8" t="s">
        <v>3405</v>
      </c>
      <c r="P1919" s="8" t="str">
        <f t="shared" si="2"/>
        <v>ГИБОЧНЫЙ КУЛАЧЕК ДЛЯ ГИБКИ
ХОМУТОВ И СКОБ,, ДЛЯ МАШИНЫ
ГИБОЧНОЙ С АВТОМАТИЧЕСКИМ
УПРАВЛЕНИЕМ
ЭЛЕКТРОФИЦИРОВАННОЙ
FORMULA 12</v>
      </c>
    </row>
    <row r="1920" ht="15.75" customHeight="1">
      <c r="A1920" s="1">
        <v>5.553600001E9</v>
      </c>
      <c r="B1920" s="2">
        <v>7.318190009E9</v>
      </c>
      <c r="C1920" s="3" t="s">
        <v>3402</v>
      </c>
      <c r="D1920" s="3" t="s">
        <v>3403</v>
      </c>
      <c r="E1920" s="3" t="s">
        <v>3410</v>
      </c>
      <c r="F1920" s="3" t="s">
        <v>17</v>
      </c>
      <c r="G1920" s="3" t="s">
        <v>18</v>
      </c>
      <c r="H1920" s="1">
        <v>5.553600001E9</v>
      </c>
      <c r="I1920" s="1">
        <v>1.0</v>
      </c>
      <c r="J1920" s="1" t="s">
        <v>19</v>
      </c>
      <c r="K1920" s="2" t="s">
        <v>20</v>
      </c>
      <c r="L1920" s="4">
        <v>2017.0</v>
      </c>
      <c r="M1920" s="5">
        <v>84.98</v>
      </c>
      <c r="N1920" s="6" t="str">
        <f t="shared" si="1"/>
        <v>5553600001</v>
      </c>
      <c r="O1920" s="8" t="s">
        <v>3405</v>
      </c>
      <c r="P1920" s="8" t="str">
        <f t="shared" si="2"/>
        <v>ШТИФТ СТАЛЬНОЙ МЕХАНИЗМА ДЛЯ ГИБКИ ПРОВОЛОКИДЛЯ ГИБОЧНОЙ МАШИНЫ С АВТОМАТИЧЕСКИМ УПРАВЛЕНИЕМ МОДЕЛИ PRIMA R</v>
      </c>
    </row>
    <row r="1921" ht="15.75" customHeight="1">
      <c r="A1921" s="1">
        <v>5.554101003E9</v>
      </c>
      <c r="B1921" s="2">
        <v>7.326909807E9</v>
      </c>
      <c r="C1921" s="3" t="s">
        <v>3411</v>
      </c>
      <c r="D1921" s="3"/>
      <c r="E1921" s="3" t="s">
        <v>3412</v>
      </c>
      <c r="F1921" s="3" t="s">
        <v>17</v>
      </c>
      <c r="G1921" s="3" t="s">
        <v>18</v>
      </c>
      <c r="H1921" s="1">
        <v>5.554101003E9</v>
      </c>
      <c r="I1921" s="1">
        <v>6.0</v>
      </c>
      <c r="J1921" s="1" t="s">
        <v>19</v>
      </c>
      <c r="K1921" s="2" t="s">
        <v>20</v>
      </c>
      <c r="L1921" s="4">
        <v>2020.0</v>
      </c>
      <c r="M1921" s="5">
        <v>9.9</v>
      </c>
      <c r="N1921" s="6" t="str">
        <f t="shared" si="1"/>
        <v>5554101003</v>
      </c>
      <c r="O1921" s="8">
        <v>7.326909807E9</v>
      </c>
      <c r="P1921" s="8" t="str">
        <f t="shared" si="2"/>
        <v>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v>
      </c>
    </row>
    <row r="1922" ht="15.75" customHeight="1">
      <c r="A1922" s="1">
        <v>5.554200004E9</v>
      </c>
      <c r="B1922" s="2">
        <v>7.326909807E9</v>
      </c>
      <c r="C1922" s="3" t="s">
        <v>3413</v>
      </c>
      <c r="D1922" s="3" t="s">
        <v>3414</v>
      </c>
      <c r="E1922" s="3" t="s">
        <v>3415</v>
      </c>
      <c r="F1922" s="3" t="s">
        <v>17</v>
      </c>
      <c r="G1922" s="3" t="s">
        <v>18</v>
      </c>
      <c r="H1922" s="1">
        <v>5.554200004E9</v>
      </c>
      <c r="I1922" s="1">
        <v>3.0</v>
      </c>
      <c r="J1922" s="1" t="s">
        <v>19</v>
      </c>
      <c r="K1922" s="2" t="s">
        <v>20</v>
      </c>
      <c r="L1922" s="4">
        <v>2019.0</v>
      </c>
      <c r="M1922" s="5">
        <v>0.28</v>
      </c>
      <c r="N1922" s="6" t="str">
        <f t="shared" si="1"/>
        <v>5554200004</v>
      </c>
      <c r="O1922" s="8">
        <v>7.326909807E9</v>
      </c>
      <c r="P1922" s="8" t="str">
        <f t="shared" si="2"/>
        <v>ВТУЛКА СТАЛЬНАЯ ДЛЯ УСТАНОВКИ НА ПОВОРОТНЫЙ ВАЛ, СПОСОБ ИЗГОТОВЛЕНИЯ - ТОЧЕНИЕ,ФРЕЗЕРОВАНИЕ-. ДЛЯ МАШИНЫ ГИБОЧНОЙ С АВТОМАТИЧЕСКИМ УПРАВЛЕНИЕМ,</v>
      </c>
    </row>
    <row r="1923" ht="15.75" customHeight="1">
      <c r="A1923" s="1">
        <v>5.554200004E9</v>
      </c>
      <c r="B1923" s="2">
        <v>7.326909807E9</v>
      </c>
      <c r="C1923" s="3" t="s">
        <v>3413</v>
      </c>
      <c r="D1923" s="3" t="s">
        <v>3414</v>
      </c>
      <c r="E1923" s="3" t="s">
        <v>3416</v>
      </c>
      <c r="F1923" s="3" t="s">
        <v>17</v>
      </c>
      <c r="G1923" s="3" t="s">
        <v>18</v>
      </c>
      <c r="H1923" s="1">
        <v>5.554200004E9</v>
      </c>
      <c r="I1923" s="1">
        <v>3.0</v>
      </c>
      <c r="J1923" s="1" t="s">
        <v>19</v>
      </c>
      <c r="K1923" s="2" t="s">
        <v>20</v>
      </c>
      <c r="L1923" s="4">
        <v>2019.0</v>
      </c>
      <c r="M1923" s="5">
        <v>0.28</v>
      </c>
      <c r="N1923" s="6" t="str">
        <f t="shared" si="1"/>
        <v>5554200004</v>
      </c>
      <c r="O1923" s="8">
        <v>7.326909807E9</v>
      </c>
      <c r="P1923" s="8" t="str">
        <f t="shared" si="2"/>
        <v>ВТУЛКА СТАЛЬНАЯ ДЛЯ УСТАНОВКИ НА ПОВОРОТНЫЙ ВАЛСПОСОБ ИЗГОТОВЛЕНИЯ - ТОЧЕНИЕ,ФРЕЗЕРОВАНИЕ РАЗМЕР ОТСУТСТВУЕТ</v>
      </c>
    </row>
    <row r="1924" ht="15.75" customHeight="1">
      <c r="A1924" s="1">
        <v>5.554200004E9</v>
      </c>
      <c r="B1924" s="2">
        <v>7.326909807E9</v>
      </c>
      <c r="C1924" s="3" t="s">
        <v>3413</v>
      </c>
      <c r="D1924" s="3" t="s">
        <v>3414</v>
      </c>
      <c r="E1924" s="3" t="s">
        <v>3417</v>
      </c>
      <c r="F1924" s="3" t="s">
        <v>17</v>
      </c>
      <c r="G1924" s="3" t="s">
        <v>18</v>
      </c>
      <c r="H1924" s="1">
        <v>5.554200004E9</v>
      </c>
      <c r="I1924" s="1">
        <v>3.0</v>
      </c>
      <c r="J1924" s="1" t="s">
        <v>19</v>
      </c>
      <c r="K1924" s="2" t="s">
        <v>20</v>
      </c>
      <c r="L1924" s="4">
        <v>2020.0</v>
      </c>
      <c r="M1924" s="5">
        <v>0.28</v>
      </c>
      <c r="N1924" s="6" t="str">
        <f t="shared" si="1"/>
        <v>5554200004</v>
      </c>
      <c r="O1924" s="8">
        <v>7.326909807E9</v>
      </c>
      <c r="P1924" s="8" t="str">
        <f t="shared" si="2"/>
        <v>ВТУЛКА СТАЛЬНАЯ ДЛЯ УСТАНОВКИ НА ПОВОРОТНЫЙ ВАЛ. СПОСОБ ИЗГОТОВЛЕНИЯ - ТОЧЕНИЕ,ФРЕЗЕРОВАНИЕ, ДЛЯ МАШИНЫ ГИБОЧНОЙ С АВТОМАТИЧЕСКИМ УПРАВЛЕНИЕМ ЭЛЕКТРОФИЦИРОВАННОЙ, МОДЕЛЬ FORMULA 14</v>
      </c>
    </row>
    <row r="1925" ht="15.75" customHeight="1">
      <c r="A1925" s="1">
        <v>5.554200004E9</v>
      </c>
      <c r="B1925" s="2">
        <v>7.326909807E9</v>
      </c>
      <c r="C1925" s="3" t="s">
        <v>3413</v>
      </c>
      <c r="D1925" s="3" t="s">
        <v>3414</v>
      </c>
      <c r="E1925" s="3" t="s">
        <v>3416</v>
      </c>
      <c r="F1925" s="3" t="s">
        <v>17</v>
      </c>
      <c r="G1925" s="3" t="s">
        <v>18</v>
      </c>
      <c r="H1925" s="1">
        <v>5.554200004E9</v>
      </c>
      <c r="I1925" s="1">
        <v>6.0</v>
      </c>
      <c r="J1925" s="1" t="s">
        <v>19</v>
      </c>
      <c r="K1925" s="2" t="s">
        <v>20</v>
      </c>
      <c r="L1925" s="4">
        <v>2019.0</v>
      </c>
      <c r="M1925" s="5">
        <v>0.28</v>
      </c>
      <c r="N1925" s="6" t="str">
        <f t="shared" si="1"/>
        <v>5554200004</v>
      </c>
      <c r="O1925" s="8">
        <v>7.326909807E9</v>
      </c>
      <c r="P1925" s="8" t="str">
        <f t="shared" si="2"/>
        <v>ВТУЛКА СТАЛЬНАЯ ДЛЯ УСТАНОВКИ НА ПОВОРОТНЫЙ ВАЛСПОСОБ ИЗГОТОВЛЕНИЯ - ТОЧЕНИЕ,ФРЕЗЕРОВАНИЕ РАЗМЕР ОТСУТСТВУЕТ</v>
      </c>
    </row>
    <row r="1926" ht="15.75" customHeight="1">
      <c r="A1926" s="1">
        <v>5.554200018E9</v>
      </c>
      <c r="B1926" s="2">
        <v>7.326909807E9</v>
      </c>
      <c r="C1926" s="3" t="s">
        <v>3418</v>
      </c>
      <c r="D1926" s="3" t="s">
        <v>3418</v>
      </c>
      <c r="E1926" s="3" t="s">
        <v>3419</v>
      </c>
      <c r="F1926" s="3" t="s">
        <v>17</v>
      </c>
      <c r="G1926" s="3" t="s">
        <v>18</v>
      </c>
      <c r="H1926" s="1">
        <v>5.554200018E9</v>
      </c>
      <c r="I1926" s="1">
        <v>2.0</v>
      </c>
      <c r="J1926" s="1" t="s">
        <v>19</v>
      </c>
      <c r="K1926" s="2" t="s">
        <v>20</v>
      </c>
      <c r="L1926" s="4">
        <v>2020.0</v>
      </c>
      <c r="M1926" s="5">
        <v>0.16</v>
      </c>
      <c r="N1926" s="6" t="str">
        <f t="shared" si="1"/>
        <v>5554200018</v>
      </c>
      <c r="O1926" s="8">
        <v>7.326909807E9</v>
      </c>
      <c r="P1926" s="8" t="str">
        <f t="shared" si="2"/>
        <v>ВТУЛКА РАЗРЕЗНАЯ СТАЛЬНАЯ. СПОСОБ ИЗГОТОВЛЕНИЯ: РЕЗКА, ГИБКА</v>
      </c>
    </row>
    <row r="1927" ht="15.75" customHeight="1">
      <c r="A1927" s="1">
        <v>5.554200021E9</v>
      </c>
      <c r="B1927" s="2">
        <v>7.326909807E9</v>
      </c>
      <c r="C1927" s="3" t="s">
        <v>3420</v>
      </c>
      <c r="D1927" s="3" t="s">
        <v>3421</v>
      </c>
      <c r="E1927" s="3" t="s">
        <v>3422</v>
      </c>
      <c r="F1927" s="3" t="s">
        <v>17</v>
      </c>
      <c r="G1927" s="3" t="s">
        <v>18</v>
      </c>
      <c r="H1927" s="1">
        <v>5.554200021E9</v>
      </c>
      <c r="I1927" s="1">
        <v>6.0</v>
      </c>
      <c r="J1927" s="1" t="s">
        <v>19</v>
      </c>
      <c r="K1927" s="2" t="s">
        <v>20</v>
      </c>
      <c r="L1927" s="4">
        <v>2020.0</v>
      </c>
      <c r="M1927" s="5">
        <v>0.42</v>
      </c>
      <c r="N1927" s="6" t="str">
        <f t="shared" si="1"/>
        <v>5554200021</v>
      </c>
      <c r="O1927" s="8">
        <v>7.326909807E9</v>
      </c>
      <c r="P1927" s="8" t="str">
        <f t="shared" si="2"/>
        <v>ВТУЛКА СТАЛЬНАЯ. УСТАНАВЛИВАЕТСЯ В ОСНОВАНИЕ УЗЛА ПЕРЕМЕЩЕНИЯ РОЛИКА /МЕХ.ОБРАБОТКА,ТОЧЕНИЕ/ДЛЯ СТАНКА ДЛЯ ВЯЗКИ КАРКАСОВ</v>
      </c>
    </row>
    <row r="1928" ht="15.75" customHeight="1">
      <c r="A1928" s="1">
        <v>5.554200056E9</v>
      </c>
      <c r="B1928" s="2">
        <v>7.326909807E9</v>
      </c>
      <c r="C1928" s="3" t="s">
        <v>3423</v>
      </c>
      <c r="D1928" s="3" t="s">
        <v>3424</v>
      </c>
      <c r="E1928" s="3" t="s">
        <v>3425</v>
      </c>
      <c r="F1928" s="3" t="s">
        <v>17</v>
      </c>
      <c r="G1928" s="3" t="s">
        <v>18</v>
      </c>
      <c r="H1928" s="1">
        <v>5.554200056E9</v>
      </c>
      <c r="I1928" s="1">
        <v>4.0</v>
      </c>
      <c r="J1928" s="1" t="s">
        <v>19</v>
      </c>
      <c r="K1928" s="2" t="s">
        <v>20</v>
      </c>
      <c r="L1928" s="4">
        <v>2017.0</v>
      </c>
      <c r="M1928" s="5">
        <v>1.0925</v>
      </c>
      <c r="N1928" s="6" t="str">
        <f t="shared" si="1"/>
        <v>5554200056</v>
      </c>
      <c r="O1928" s="8">
        <v>7.326909807E9</v>
      </c>
      <c r="P1928" s="8" t="str">
        <f t="shared" si="2"/>
        <v>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row>
    <row r="1929" ht="15.75" customHeight="1">
      <c r="A1929" s="1">
        <v>5.554200058E9</v>
      </c>
      <c r="B1929" s="2">
        <v>7.326909807E9</v>
      </c>
      <c r="C1929" s="3" t="s">
        <v>3426</v>
      </c>
      <c r="D1929" s="3" t="s">
        <v>3427</v>
      </c>
      <c r="E1929" s="3" t="s">
        <v>3428</v>
      </c>
      <c r="F1929" s="3" t="s">
        <v>17</v>
      </c>
      <c r="G1929" s="3" t="s">
        <v>18</v>
      </c>
      <c r="H1929" s="1">
        <v>5.554200058E9</v>
      </c>
      <c r="I1929" s="1">
        <v>2.0</v>
      </c>
      <c r="J1929" s="1" t="s">
        <v>19</v>
      </c>
      <c r="K1929" s="2" t="s">
        <v>20</v>
      </c>
      <c r="L1929" s="4">
        <v>2017.0</v>
      </c>
      <c r="M1929" s="5">
        <v>1.855</v>
      </c>
      <c r="N1929" s="6" t="str">
        <f t="shared" si="1"/>
        <v>5554200058</v>
      </c>
      <c r="O1929" s="8">
        <v>7.326909807E9</v>
      </c>
      <c r="P1929" s="8" t="str">
        <f t="shared" si="2"/>
        <v>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row>
    <row r="1930" ht="15.75" customHeight="1">
      <c r="A1930" s="1">
        <v>5.55430002E9</v>
      </c>
      <c r="B1930" s="2">
        <v>3.926909709E9</v>
      </c>
      <c r="C1930" s="3" t="s">
        <v>3429</v>
      </c>
      <c r="D1930" s="3" t="s">
        <v>3429</v>
      </c>
      <c r="E1930" s="3" t="s">
        <v>3430</v>
      </c>
      <c r="F1930" s="3" t="s">
        <v>3431</v>
      </c>
      <c r="G1930" s="3" t="s">
        <v>3431</v>
      </c>
      <c r="H1930" s="1">
        <v>5.55430002E9</v>
      </c>
      <c r="I1930" s="1">
        <v>20.0</v>
      </c>
      <c r="J1930" s="1" t="s">
        <v>19</v>
      </c>
      <c r="K1930" s="2" t="s">
        <v>2896</v>
      </c>
      <c r="L1930" s="4">
        <v>2020.0</v>
      </c>
      <c r="M1930" s="5">
        <v>1.4</v>
      </c>
      <c r="N1930" s="6" t="str">
        <f t="shared" si="1"/>
        <v>5554300020</v>
      </c>
      <c r="O1930" s="8">
        <v>3.926909709E9</v>
      </c>
      <c r="P1930" s="8" t="str">
        <f t="shared" si="2"/>
        <v>ВТУЛКА ПЛАСТИКОВАЯ ДЛЯ БОЛТА. ДИАМ ВНЕШ 8 ММ, ДИАМ ВНУТР 8 ММ, ВЫСОТА 10 ММ. ДЛЯ СОБСТВЕННЫХ НУЖД КОМПАНИИ.</v>
      </c>
    </row>
    <row r="1931" ht="15.75" customHeight="1">
      <c r="A1931" s="1">
        <v>5.554300103E9</v>
      </c>
      <c r="B1931" s="2">
        <v>3.926909709E9</v>
      </c>
      <c r="C1931" s="3" t="s">
        <v>3432</v>
      </c>
      <c r="D1931" s="3" t="s">
        <v>3432</v>
      </c>
      <c r="E1931" s="3" t="s">
        <v>3433</v>
      </c>
      <c r="F1931" s="3" t="s">
        <v>3431</v>
      </c>
      <c r="G1931" s="3" t="s">
        <v>3431</v>
      </c>
      <c r="H1931" s="1">
        <v>5.554300103E9</v>
      </c>
      <c r="I1931" s="1">
        <v>20.0</v>
      </c>
      <c r="J1931" s="1" t="s">
        <v>19</v>
      </c>
      <c r="K1931" s="2" t="s">
        <v>2896</v>
      </c>
      <c r="L1931" s="4">
        <v>2020.0</v>
      </c>
      <c r="M1931" s="5">
        <v>1.1</v>
      </c>
      <c r="N1931" s="6" t="str">
        <f t="shared" si="1"/>
        <v>5554300103</v>
      </c>
      <c r="O1931" s="8">
        <v>3.926909709E9</v>
      </c>
      <c r="P1931" s="8" t="str">
        <f t="shared" si="2"/>
        <v>ВТУЛКА ПЛАСТИКОВАЯ ДЛЯ БОЛТА. ДИАМ ВНЕШ 8 ММ, ДИАМ ВНУТР 8 ММ, ВЫСОТА 11 ММ. ДЛЯ СОБСТВЕННЫХ НУЖД КОМПАНИИ.</v>
      </c>
    </row>
    <row r="1932" ht="15.75" customHeight="1">
      <c r="A1932" s="1">
        <v>5.554500029E9</v>
      </c>
      <c r="B1932" s="2">
        <v>7.419999E9</v>
      </c>
      <c r="C1932" s="3" t="s">
        <v>3434</v>
      </c>
      <c r="D1932" s="3" t="s">
        <v>3435</v>
      </c>
      <c r="E1932" s="3" t="s">
        <v>3436</v>
      </c>
      <c r="F1932" s="3" t="s">
        <v>1319</v>
      </c>
      <c r="G1932" s="3" t="s">
        <v>1320</v>
      </c>
      <c r="H1932" s="1">
        <v>5.554500029E9</v>
      </c>
      <c r="I1932" s="1">
        <v>1.0</v>
      </c>
      <c r="J1932" s="1" t="s">
        <v>19</v>
      </c>
      <c r="K1932" s="2" t="s">
        <v>2129</v>
      </c>
      <c r="L1932" s="4">
        <v>2020.0</v>
      </c>
      <c r="M1932" s="5">
        <v>5.6</v>
      </c>
      <c r="N1932" s="6" t="str">
        <f t="shared" si="1"/>
        <v>5554500029</v>
      </c>
      <c r="O1932" s="8">
        <v>7.419999E9</v>
      </c>
      <c r="P1932" s="8" t="str">
        <f t="shared" si="2"/>
        <v>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v>
      </c>
    </row>
    <row r="1933" ht="15.75" customHeight="1">
      <c r="A1933" s="1">
        <v>5.555000021E9</v>
      </c>
      <c r="B1933" s="2">
        <v>8.4832E9</v>
      </c>
      <c r="C1933" s="3" t="s">
        <v>3437</v>
      </c>
      <c r="D1933" s="3" t="s">
        <v>3403</v>
      </c>
      <c r="E1933" s="3" t="s">
        <v>3438</v>
      </c>
      <c r="F1933" s="3" t="s">
        <v>3439</v>
      </c>
      <c r="G1933" s="3" t="s">
        <v>3440</v>
      </c>
      <c r="H1933" s="1">
        <v>5.555000021E9</v>
      </c>
      <c r="I1933" s="1">
        <v>4.0</v>
      </c>
      <c r="J1933" s="1" t="s">
        <v>19</v>
      </c>
      <c r="K1933" s="2" t="s">
        <v>20</v>
      </c>
      <c r="L1933" s="4">
        <v>2020.0</v>
      </c>
      <c r="M1933" s="5">
        <v>60.0</v>
      </c>
      <c r="N1933" s="6" t="str">
        <f t="shared" si="1"/>
        <v>5555000021</v>
      </c>
      <c r="O1933" s="8">
        <v>8.4832E9</v>
      </c>
      <c r="P1933" s="8" t="str">
        <f t="shared" si="2"/>
        <v>ЛИНЕЙНЫЙ КОРПУС ПОДШИПНИКА SO 25 AS+SBERO (СТАЛЬНОЙ ЛИТОЙ) СО ВСТРОЕННЫМИ ШАРИКОВЫМИ ПОДШИПНИКАМИ РАЗМ. 25Х40Х78ММ? УСТАНАВЛИВАЕТСЯ НА ШТОК БЛОКА ВЫАРВНИВАНИЯ ЛОТКА С НАРЕЗАННОЙ СТАЛЬЮ</v>
      </c>
    </row>
    <row r="1934" ht="15.75" customHeight="1">
      <c r="A1934" s="1">
        <v>5.555000021E9</v>
      </c>
      <c r="B1934" s="2">
        <v>8.4832E9</v>
      </c>
      <c r="C1934" s="3" t="s">
        <v>3441</v>
      </c>
      <c r="D1934" s="3" t="s">
        <v>3403</v>
      </c>
      <c r="E1934" s="3" t="s">
        <v>3442</v>
      </c>
      <c r="F1934" s="3" t="s">
        <v>3439</v>
      </c>
      <c r="G1934" s="3" t="s">
        <v>3440</v>
      </c>
      <c r="H1934" s="1">
        <v>5.555000021E9</v>
      </c>
      <c r="I1934" s="1">
        <v>1.0</v>
      </c>
      <c r="J1934" s="1" t="s">
        <v>19</v>
      </c>
      <c r="K1934" s="2" t="s">
        <v>20</v>
      </c>
      <c r="L1934" s="4">
        <v>2018.0</v>
      </c>
      <c r="M1934" s="5">
        <v>25.0</v>
      </c>
      <c r="N1934" s="6" t="str">
        <f t="shared" si="1"/>
        <v>5555000021</v>
      </c>
      <c r="O1934" s="8">
        <v>8.4832E9</v>
      </c>
      <c r="P1934" s="8" t="str">
        <f t="shared" si="2"/>
        <v>ЛИНЕЙНЫЙ КОРПУС ПОДШИПНИКА SO 25 AS+SBERO (СТАЛЬНОЙ ЛИТОЙ) СО ВСТРОЕННЫМИ ШАРИКОВЫМИ ПОДШИПНИКАМИ РАЗМ. 25Х40Х78ММ УСТАНАВЛИВАЕТСЯ НА ШТОК БЛОКА ВЫРАВНИВАНИЯ ЛОТКА С НАРЕЗАННОЙ СТАЛЬЮ</v>
      </c>
    </row>
    <row r="1935" ht="15.75" customHeight="1">
      <c r="A1935" s="1">
        <v>5.557000017E9</v>
      </c>
      <c r="B1935" s="2">
        <v>8.482109008E9</v>
      </c>
      <c r="C1935" s="3" t="s">
        <v>3443</v>
      </c>
      <c r="D1935" s="3" t="s">
        <v>3444</v>
      </c>
      <c r="E1935" s="3" t="s">
        <v>3445</v>
      </c>
      <c r="F1935" s="3" t="s">
        <v>1289</v>
      </c>
      <c r="G1935" s="3" t="s">
        <v>1289</v>
      </c>
      <c r="H1935" s="1">
        <v>5.557000017E9</v>
      </c>
      <c r="I1935" s="1">
        <v>2.0</v>
      </c>
      <c r="J1935" s="1" t="s">
        <v>19</v>
      </c>
      <c r="K1935" s="2"/>
      <c r="L1935" s="4">
        <v>2017.0</v>
      </c>
      <c r="M1935" s="5">
        <v>121.5</v>
      </c>
      <c r="N1935" s="6" t="str">
        <f t="shared" si="1"/>
        <v>5557000017</v>
      </c>
      <c r="O1935" s="8">
        <v>8.482109008E9</v>
      </c>
      <c r="P1935"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row>
    <row r="1936" ht="15.75" customHeight="1">
      <c r="A1936" s="1">
        <v>5.557000017E9</v>
      </c>
      <c r="B1936" s="2">
        <v>8.482109008E9</v>
      </c>
      <c r="C1936" s="3" t="s">
        <v>3443</v>
      </c>
      <c r="D1936" s="3" t="s">
        <v>3446</v>
      </c>
      <c r="E1936" s="3" t="s">
        <v>3447</v>
      </c>
      <c r="F1936" s="3" t="s">
        <v>3448</v>
      </c>
      <c r="G1936" s="3" t="s">
        <v>1289</v>
      </c>
      <c r="H1936" s="1">
        <v>5.557000017E9</v>
      </c>
      <c r="I1936" s="1">
        <v>4.0</v>
      </c>
      <c r="J1936" s="1" t="s">
        <v>19</v>
      </c>
      <c r="K1936" s="2">
        <v>0.0</v>
      </c>
      <c r="L1936" s="4">
        <v>2020.0</v>
      </c>
      <c r="M1936" s="5">
        <v>109.9</v>
      </c>
      <c r="N1936" s="6" t="str">
        <f t="shared" si="1"/>
        <v>5557000017</v>
      </c>
      <c r="O1936" s="8">
        <v>8.482109008E9</v>
      </c>
      <c r="P1936"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 ДЛЯ СТАНКА ДЛЯ ВЯЗКИ ЦИЛИНДРИЧЕСКИЙ СВАЙ CM PRO 1500 TELESCOPE ( ПОЛУАВТОМАТИЧЕСКАЯ ДУГОВАЯ СВАРКА ПЛАВЯЩИМСЯ ЭЛЕКТРОДОМ В СРЕДЕ ИНЕРТНОГО ГАЗА).</v>
      </c>
    </row>
    <row r="1937" ht="15.75" customHeight="1">
      <c r="A1937" s="1">
        <v>5.557000017E9</v>
      </c>
      <c r="B1937" s="2">
        <v>8.482109008E9</v>
      </c>
      <c r="C1937" s="3" t="s">
        <v>3443</v>
      </c>
      <c r="D1937" s="3" t="s">
        <v>3446</v>
      </c>
      <c r="E1937" s="3" t="s">
        <v>3449</v>
      </c>
      <c r="F1937" s="3" t="s">
        <v>1288</v>
      </c>
      <c r="G1937" s="3" t="s">
        <v>1289</v>
      </c>
      <c r="H1937" s="1">
        <v>5.557000017E9</v>
      </c>
      <c r="I1937" s="1">
        <v>8.0</v>
      </c>
      <c r="J1937" s="1" t="s">
        <v>35</v>
      </c>
      <c r="K1937" s="2">
        <v>0.0</v>
      </c>
      <c r="L1937" s="4">
        <v>2021.0</v>
      </c>
      <c r="M1937" s="5">
        <v>109.9</v>
      </c>
      <c r="N1937" s="6" t="str">
        <f t="shared" si="1"/>
        <v>5557000017</v>
      </c>
      <c r="O1937" s="8">
        <v>8.482109008E9</v>
      </c>
      <c r="P1937"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ЦИЛИНДРИЧЕСКИЙ СВАЙ CM PRO 1500 TELESCOPE ( ПОЛУАВТОМАТИЧЕСКАЯ ДУГОВАЯ СВАРКА ПЛАВЯЩИМСЯ ЭЛЕКТРОДОМ В СРЕДЕ ИНЕРТНОГО ГАЗА).</v>
      </c>
    </row>
    <row r="1938" ht="15.75" customHeight="1">
      <c r="A1938" s="1">
        <v>5.557000018E9</v>
      </c>
      <c r="B1938" s="2">
        <v>8.4832E9</v>
      </c>
      <c r="C1938" s="3" t="s">
        <v>3450</v>
      </c>
      <c r="D1938" s="3" t="s">
        <v>3451</v>
      </c>
      <c r="E1938" s="3" t="s">
        <v>3452</v>
      </c>
      <c r="F1938" s="3" t="s">
        <v>1288</v>
      </c>
      <c r="G1938" s="3" t="s">
        <v>1289</v>
      </c>
      <c r="H1938" s="1">
        <v>5.557000018E9</v>
      </c>
      <c r="I1938" s="1">
        <v>4.0</v>
      </c>
      <c r="J1938" s="1" t="s">
        <v>19</v>
      </c>
      <c r="K1938" s="2"/>
      <c r="L1938" s="4">
        <v>2018.0</v>
      </c>
      <c r="M1938" s="5">
        <v>73.025</v>
      </c>
      <c r="N1938" s="6" t="str">
        <f t="shared" si="1"/>
        <v>5557000018</v>
      </c>
      <c r="O1938" s="8" t="s">
        <v>3453</v>
      </c>
      <c r="P1938"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39" ht="15.75" customHeight="1">
      <c r="A1939" s="1">
        <v>5.557000018E9</v>
      </c>
      <c r="B1939" s="2">
        <v>8.4832E9</v>
      </c>
      <c r="C1939" s="3" t="s">
        <v>3450</v>
      </c>
      <c r="D1939" s="3" t="s">
        <v>3451</v>
      </c>
      <c r="E1939" s="3" t="s">
        <v>3452</v>
      </c>
      <c r="F1939" s="3" t="s">
        <v>1288</v>
      </c>
      <c r="G1939" s="3" t="s">
        <v>1289</v>
      </c>
      <c r="H1939" s="1">
        <v>5.557000018E9</v>
      </c>
      <c r="I1939" s="1">
        <v>3.0</v>
      </c>
      <c r="J1939" s="1" t="s">
        <v>19</v>
      </c>
      <c r="K1939" s="2" t="s">
        <v>1374</v>
      </c>
      <c r="L1939" s="4">
        <v>2020.0</v>
      </c>
      <c r="M1939" s="5">
        <v>118.72</v>
      </c>
      <c r="N1939" s="6" t="str">
        <f t="shared" si="1"/>
        <v>5557000018</v>
      </c>
      <c r="O1939" s="8" t="s">
        <v>3453</v>
      </c>
      <c r="P1939"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0" ht="15.75" customHeight="1">
      <c r="A1940" s="1">
        <v>5.557000018E9</v>
      </c>
      <c r="B1940" s="2">
        <v>8.4832E9</v>
      </c>
      <c r="C1940" s="3" t="s">
        <v>3450</v>
      </c>
      <c r="D1940" s="3" t="s">
        <v>3454</v>
      </c>
      <c r="E1940" s="3" t="s">
        <v>3455</v>
      </c>
      <c r="F1940" s="3" t="s">
        <v>1288</v>
      </c>
      <c r="G1940" s="3" t="s">
        <v>1289</v>
      </c>
      <c r="H1940" s="1">
        <v>5.557000018E9</v>
      </c>
      <c r="I1940" s="1">
        <v>8.0</v>
      </c>
      <c r="J1940" s="1" t="s">
        <v>19</v>
      </c>
      <c r="K1940" s="2" t="s">
        <v>1290</v>
      </c>
      <c r="L1940" s="4">
        <v>2018.0</v>
      </c>
      <c r="M1940" s="5">
        <v>74.3763</v>
      </c>
      <c r="N1940" s="6" t="str">
        <f t="shared" si="1"/>
        <v>5557000018</v>
      </c>
      <c r="O1940" s="8" t="s">
        <v>3453</v>
      </c>
      <c r="P1940"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v>
      </c>
    </row>
    <row r="1941" ht="15.75" customHeight="1">
      <c r="A1941" s="1">
        <v>5.557000018E9</v>
      </c>
      <c r="B1941" s="2">
        <v>8.4832E9</v>
      </c>
      <c r="C1941" s="3" t="s">
        <v>3450</v>
      </c>
      <c r="D1941" s="3" t="s">
        <v>3454</v>
      </c>
      <c r="E1941" s="3" t="s">
        <v>3456</v>
      </c>
      <c r="F1941" s="3" t="s">
        <v>1288</v>
      </c>
      <c r="G1941" s="3" t="s">
        <v>1289</v>
      </c>
      <c r="H1941" s="1">
        <v>5.557000018E9</v>
      </c>
      <c r="I1941" s="1">
        <v>2.0</v>
      </c>
      <c r="J1941" s="1" t="s">
        <v>19</v>
      </c>
      <c r="K1941" s="2" t="s">
        <v>1374</v>
      </c>
      <c r="L1941" s="4">
        <v>2019.0</v>
      </c>
      <c r="M1941" s="5">
        <v>74.4</v>
      </c>
      <c r="N1941" s="6" t="str">
        <f t="shared" si="1"/>
        <v>5557000018</v>
      </c>
      <c r="O1941" s="8" t="s">
        <v>3453</v>
      </c>
      <c r="P1941" s="8" t="str">
        <f t="shared" si="2"/>
        <v>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2" ht="15.75" customHeight="1">
      <c r="A1942" s="1">
        <v>5.557000018E9</v>
      </c>
      <c r="B1942" s="2">
        <v>8.4832E9</v>
      </c>
      <c r="C1942" s="3" t="s">
        <v>3450</v>
      </c>
      <c r="D1942" s="3" t="s">
        <v>3454</v>
      </c>
      <c r="E1942" s="3" t="s">
        <v>3452</v>
      </c>
      <c r="F1942" s="3" t="s">
        <v>1288</v>
      </c>
      <c r="G1942" s="3" t="s">
        <v>1289</v>
      </c>
      <c r="H1942" s="1">
        <v>5.557000018E9</v>
      </c>
      <c r="I1942" s="1">
        <v>2.0</v>
      </c>
      <c r="J1942" s="1" t="s">
        <v>19</v>
      </c>
      <c r="K1942" s="2"/>
      <c r="L1942" s="4">
        <v>2018.0</v>
      </c>
      <c r="M1942" s="5">
        <v>74.375</v>
      </c>
      <c r="N1942" s="6" t="str">
        <f t="shared" si="1"/>
        <v>5557000018</v>
      </c>
      <c r="O1942" s="8" t="s">
        <v>3453</v>
      </c>
      <c r="P1942"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3" ht="15.75" customHeight="1">
      <c r="A1943" s="1">
        <v>5.557000018E9</v>
      </c>
      <c r="B1943" s="2">
        <v>8.4832E9</v>
      </c>
      <c r="C1943" s="3" t="s">
        <v>3450</v>
      </c>
      <c r="D1943" s="3" t="s">
        <v>3454</v>
      </c>
      <c r="E1943" s="3" t="s">
        <v>3457</v>
      </c>
      <c r="F1943" s="3" t="s">
        <v>1288</v>
      </c>
      <c r="G1943" s="3" t="s">
        <v>1289</v>
      </c>
      <c r="H1943" s="1">
        <v>5.557000018E9</v>
      </c>
      <c r="I1943" s="1">
        <v>2.0</v>
      </c>
      <c r="J1943" s="1" t="s">
        <v>19</v>
      </c>
      <c r="K1943" s="2"/>
      <c r="L1943" s="4">
        <v>2018.0</v>
      </c>
      <c r="M1943" s="5">
        <v>74.375</v>
      </c>
      <c r="N1943" s="6" t="str">
        <f t="shared" si="1"/>
        <v>5557000018</v>
      </c>
      <c r="O1943" s="8" t="s">
        <v>3453</v>
      </c>
      <c r="P1943"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CM PRO 1100</v>
      </c>
    </row>
    <row r="1944" ht="15.75" customHeight="1">
      <c r="A1944" s="1">
        <v>5.557000018E9</v>
      </c>
      <c r="B1944" s="2">
        <v>8.46694E9</v>
      </c>
      <c r="C1944" s="3" t="s">
        <v>3450</v>
      </c>
      <c r="D1944" s="3" t="s">
        <v>3454</v>
      </c>
      <c r="E1944" s="3" t="s">
        <v>3458</v>
      </c>
      <c r="F1944" s="3" t="s">
        <v>1289</v>
      </c>
      <c r="G1944" s="3" t="s">
        <v>1289</v>
      </c>
      <c r="H1944" s="1">
        <v>5.557000018E9</v>
      </c>
      <c r="I1944" s="1">
        <v>4.0</v>
      </c>
      <c r="J1944" s="1" t="s">
        <v>19</v>
      </c>
      <c r="K1944" s="2"/>
      <c r="L1944" s="4">
        <v>2016.0</v>
      </c>
      <c r="M1944" s="5">
        <v>79.49</v>
      </c>
      <c r="N1944" s="6" t="str">
        <f t="shared" si="1"/>
        <v>5557000018</v>
      </c>
      <c r="O1944" s="8" t="s">
        <v>3453</v>
      </c>
      <c r="P1944" s="8" t="str">
        <f t="shared" si="2"/>
        <v>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v>
      </c>
    </row>
    <row r="1945" ht="15.75" customHeight="1">
      <c r="A1945" s="1">
        <v>5.557000018E9</v>
      </c>
      <c r="B1945" s="2">
        <v>8.4832E9</v>
      </c>
      <c r="C1945" s="3" t="s">
        <v>3450</v>
      </c>
      <c r="D1945" s="3" t="s">
        <v>3451</v>
      </c>
      <c r="E1945" s="3" t="s">
        <v>3452</v>
      </c>
      <c r="F1945" s="3" t="s">
        <v>1288</v>
      </c>
      <c r="G1945" s="3" t="s">
        <v>1289</v>
      </c>
      <c r="H1945" s="1">
        <v>5.557000018E9</v>
      </c>
      <c r="I1945" s="1">
        <v>3.0</v>
      </c>
      <c r="J1945" s="1" t="s">
        <v>19</v>
      </c>
      <c r="K1945" s="2" t="s">
        <v>1374</v>
      </c>
      <c r="L1945" s="4">
        <v>2020.0</v>
      </c>
      <c r="M1945" s="5">
        <v>118.72</v>
      </c>
      <c r="N1945" s="6" t="str">
        <f t="shared" si="1"/>
        <v>5557000018</v>
      </c>
      <c r="O1945" s="8" t="s">
        <v>3453</v>
      </c>
      <c r="P1945"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6" ht="15.75" customHeight="1">
      <c r="A1946" s="1">
        <v>5.557000018E9</v>
      </c>
      <c r="B1946" s="2">
        <v>8.4832E9</v>
      </c>
      <c r="C1946" s="3" t="s">
        <v>3450</v>
      </c>
      <c r="D1946" s="3" t="s">
        <v>3451</v>
      </c>
      <c r="E1946" s="3" t="s">
        <v>3459</v>
      </c>
      <c r="F1946" s="3" t="s">
        <v>1288</v>
      </c>
      <c r="G1946" s="3" t="s">
        <v>1289</v>
      </c>
      <c r="H1946" s="1">
        <v>5.557000018E9</v>
      </c>
      <c r="I1946" s="1">
        <v>4.0</v>
      </c>
      <c r="J1946" s="1" t="s">
        <v>19</v>
      </c>
      <c r="K1946" s="2" t="s">
        <v>1374</v>
      </c>
      <c r="L1946" s="4">
        <v>2020.0</v>
      </c>
      <c r="M1946" s="5">
        <v>118.72</v>
      </c>
      <c r="N1946" s="6" t="str">
        <f t="shared" si="1"/>
        <v>5557000018</v>
      </c>
      <c r="O1946" s="8" t="s">
        <v>3453</v>
      </c>
      <c r="P1946"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7" ht="15.75" customHeight="1">
      <c r="A1947" s="1">
        <v>5.557000018E9</v>
      </c>
      <c r="B1947" s="2">
        <v>8.4832E9</v>
      </c>
      <c r="C1947" s="3"/>
      <c r="D1947" s="3" t="s">
        <v>3451</v>
      </c>
      <c r="E1947" s="3" t="s">
        <v>3452</v>
      </c>
      <c r="F1947" s="3" t="s">
        <v>1288</v>
      </c>
      <c r="G1947" s="3" t="s">
        <v>1289</v>
      </c>
      <c r="H1947" s="1">
        <v>5.557000018E9</v>
      </c>
      <c r="I1947" s="1">
        <v>2.0</v>
      </c>
      <c r="J1947" s="1" t="s">
        <v>35</v>
      </c>
      <c r="K1947" s="2" t="s">
        <v>1374</v>
      </c>
      <c r="L1947" s="4">
        <v>2021.0</v>
      </c>
      <c r="M1947" s="5">
        <v>118.72</v>
      </c>
      <c r="N1947" s="6" t="str">
        <f t="shared" si="1"/>
        <v>5557000018</v>
      </c>
      <c r="O1947" s="8" t="s">
        <v>3453</v>
      </c>
      <c r="P1947"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8" ht="15.75" customHeight="1">
      <c r="A1948" s="1">
        <v>5.557000018E9</v>
      </c>
      <c r="B1948" s="2">
        <v>8.4832E9</v>
      </c>
      <c r="C1948" s="3"/>
      <c r="D1948" s="3" t="s">
        <v>3451</v>
      </c>
      <c r="E1948" s="3" t="s">
        <v>3456</v>
      </c>
      <c r="F1948" s="3" t="s">
        <v>1288</v>
      </c>
      <c r="G1948" s="3" t="s">
        <v>1289</v>
      </c>
      <c r="H1948" s="1">
        <v>5.557000018E9</v>
      </c>
      <c r="I1948" s="1">
        <v>2.0</v>
      </c>
      <c r="J1948" s="1" t="s">
        <v>35</v>
      </c>
      <c r="K1948" s="2" t="s">
        <v>1374</v>
      </c>
      <c r="L1948" s="4">
        <v>2021.0</v>
      </c>
      <c r="M1948" s="5">
        <v>118.72</v>
      </c>
      <c r="N1948" s="6" t="str">
        <f t="shared" si="1"/>
        <v>5557000018</v>
      </c>
      <c r="O1948" s="8" t="s">
        <v>3453</v>
      </c>
      <c r="P1948" s="8" t="str">
        <f t="shared" si="2"/>
        <v>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9" ht="15.75" customHeight="1">
      <c r="A1949" s="1">
        <v>5.557000019E9</v>
      </c>
      <c r="B1949" s="2">
        <v>8.4832E9</v>
      </c>
      <c r="C1949" s="3" t="s">
        <v>3460</v>
      </c>
      <c r="D1949" s="3" t="s">
        <v>3461</v>
      </c>
      <c r="E1949" s="3" t="s">
        <v>3462</v>
      </c>
      <c r="F1949" s="3" t="s">
        <v>1288</v>
      </c>
      <c r="G1949" s="3" t="s">
        <v>3463</v>
      </c>
      <c r="H1949" s="1">
        <v>5.557000019E9</v>
      </c>
      <c r="I1949" s="1">
        <v>1.0</v>
      </c>
      <c r="J1949" s="1" t="s">
        <v>19</v>
      </c>
      <c r="K1949" s="2" t="s">
        <v>2091</v>
      </c>
      <c r="L1949" s="4">
        <v>2020.0</v>
      </c>
      <c r="M1949" s="5">
        <v>124.18</v>
      </c>
      <c r="N1949" s="6" t="str">
        <f t="shared" si="1"/>
        <v>5557000019</v>
      </c>
      <c r="O1949" s="8">
        <v>8.4832E9</v>
      </c>
      <c r="P1949" s="8" t="str">
        <f t="shared" si="2"/>
        <v>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v>
      </c>
    </row>
    <row r="1950" ht="15.75" customHeight="1">
      <c r="A1950" s="1">
        <v>5.55700002E9</v>
      </c>
      <c r="B1950" s="2">
        <v>8.4832E9</v>
      </c>
      <c r="C1950" s="3" t="s">
        <v>3464</v>
      </c>
      <c r="D1950" s="3" t="s">
        <v>3465</v>
      </c>
      <c r="E1950" s="3" t="s">
        <v>3466</v>
      </c>
      <c r="F1950" s="3" t="s">
        <v>1288</v>
      </c>
      <c r="G1950" s="3" t="s">
        <v>1289</v>
      </c>
      <c r="H1950" s="1">
        <v>5.55700002E9</v>
      </c>
      <c r="I1950" s="1">
        <v>4.0</v>
      </c>
      <c r="J1950" s="1" t="s">
        <v>19</v>
      </c>
      <c r="K1950" s="2" t="s">
        <v>1374</v>
      </c>
      <c r="L1950" s="4">
        <v>2020.0</v>
      </c>
      <c r="M1950" s="5">
        <v>69.44</v>
      </c>
      <c r="N1950" s="6" t="str">
        <f t="shared" si="1"/>
        <v>5557000020</v>
      </c>
      <c r="O1950" s="8" t="s">
        <v>3467</v>
      </c>
      <c r="P1950"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51" ht="15.75" customHeight="1">
      <c r="A1951" s="1">
        <v>5.55700002E9</v>
      </c>
      <c r="B1951" s="2">
        <v>8.4832E9</v>
      </c>
      <c r="C1951" s="3" t="s">
        <v>3468</v>
      </c>
      <c r="D1951" s="3" t="s">
        <v>3469</v>
      </c>
      <c r="E1951" s="3" t="s">
        <v>3470</v>
      </c>
      <c r="F1951" s="3" t="s">
        <v>1288</v>
      </c>
      <c r="G1951" s="3" t="s">
        <v>1289</v>
      </c>
      <c r="H1951" s="1">
        <v>5.55700002E9</v>
      </c>
      <c r="I1951" s="1">
        <v>4.0</v>
      </c>
      <c r="J1951" s="1" t="s">
        <v>19</v>
      </c>
      <c r="K1951" s="2"/>
      <c r="L1951" s="4">
        <v>2018.0</v>
      </c>
      <c r="M1951" s="5">
        <v>101.035</v>
      </c>
      <c r="N1951" s="6" t="str">
        <f t="shared" si="1"/>
        <v>5557000020</v>
      </c>
      <c r="O1951" s="8" t="s">
        <v>3467</v>
      </c>
      <c r="P1951"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52" ht="15.75" customHeight="1">
      <c r="A1952" s="1">
        <v>5.55700002E9</v>
      </c>
      <c r="B1952" s="2">
        <v>8.482109008E9</v>
      </c>
      <c r="C1952" s="3" t="s">
        <v>3468</v>
      </c>
      <c r="D1952" s="3" t="s">
        <v>3471</v>
      </c>
      <c r="E1952" s="3" t="s">
        <v>3472</v>
      </c>
      <c r="F1952" s="3" t="s">
        <v>1289</v>
      </c>
      <c r="G1952" s="3" t="s">
        <v>1289</v>
      </c>
      <c r="H1952" s="1">
        <v>5.55700002E9</v>
      </c>
      <c r="I1952" s="1">
        <v>10.0</v>
      </c>
      <c r="J1952" s="1" t="s">
        <v>19</v>
      </c>
      <c r="K1952" s="2"/>
      <c r="L1952" s="4">
        <v>2017.0</v>
      </c>
      <c r="M1952" s="5">
        <v>68.61</v>
      </c>
      <c r="N1952" s="6" t="str">
        <f t="shared" si="1"/>
        <v>5557000020</v>
      </c>
      <c r="O1952" s="8" t="s">
        <v>3467</v>
      </c>
      <c r="P1952" s="8" t="str">
        <f t="shared" si="2"/>
        <v>СТАЛЬНАЯ ШАРИКОВАЯ КАРЕТКА - ЛИНЕЙНЫЙ ПОДШИПНИК (МЕХАНИЗМ СКОЛЬЖЕНИЯ С ОПОРНЫМИ ШАРИКАМИ), 48Х40Х33.90 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row>
    <row r="1953" ht="15.75" customHeight="1">
      <c r="A1953" s="1">
        <v>5.55700002E9</v>
      </c>
      <c r="B1953" s="2">
        <v>8.4832E9</v>
      </c>
      <c r="C1953" s="3" t="s">
        <v>3468</v>
      </c>
      <c r="D1953" s="3" t="s">
        <v>3471</v>
      </c>
      <c r="E1953" s="3" t="s">
        <v>3473</v>
      </c>
      <c r="F1953" s="3" t="s">
        <v>1288</v>
      </c>
      <c r="G1953" s="3" t="s">
        <v>1289</v>
      </c>
      <c r="H1953" s="1">
        <v>5.55700002E9</v>
      </c>
      <c r="I1953" s="1">
        <v>10.0</v>
      </c>
      <c r="J1953" s="1" t="s">
        <v>19</v>
      </c>
      <c r="K1953" s="2" t="s">
        <v>1290</v>
      </c>
      <c r="L1953" s="4">
        <v>2018.0</v>
      </c>
      <c r="M1953" s="5">
        <v>102.9025</v>
      </c>
      <c r="N1953" s="6" t="str">
        <f t="shared" si="1"/>
        <v>5557000020</v>
      </c>
      <c r="O1953" s="8" t="s">
        <v>3467</v>
      </c>
      <c r="P1953"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1500, СЕР. № 0890130005</v>
      </c>
    </row>
    <row r="1954" ht="15.75" customHeight="1">
      <c r="A1954" s="1">
        <v>5.55700002E9</v>
      </c>
      <c r="B1954" s="2">
        <v>8.4832E9</v>
      </c>
      <c r="C1954" s="3" t="s">
        <v>3468</v>
      </c>
      <c r="D1954" s="3" t="s">
        <v>3471</v>
      </c>
      <c r="E1954" s="3" t="s">
        <v>3474</v>
      </c>
      <c r="F1954" s="3" t="s">
        <v>1288</v>
      </c>
      <c r="G1954" s="3" t="s">
        <v>1289</v>
      </c>
      <c r="H1954" s="1">
        <v>5.55700002E9</v>
      </c>
      <c r="I1954" s="1">
        <v>8.0</v>
      </c>
      <c r="J1954" s="1" t="s">
        <v>19</v>
      </c>
      <c r="K1954" s="2" t="s">
        <v>1290</v>
      </c>
      <c r="L1954" s="4">
        <v>2018.0</v>
      </c>
      <c r="M1954" s="5">
        <v>102.9025</v>
      </c>
      <c r="N1954" s="6" t="str">
        <f t="shared" si="1"/>
        <v>5557000020</v>
      </c>
      <c r="O1954" s="8" t="s">
        <v>3467</v>
      </c>
      <c r="P195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v>
      </c>
    </row>
    <row r="1955" ht="15.75" customHeight="1">
      <c r="A1955" s="1">
        <v>5.55700002E9</v>
      </c>
      <c r="B1955" s="2">
        <v>8.4832E9</v>
      </c>
      <c r="C1955" s="3" t="s">
        <v>3468</v>
      </c>
      <c r="D1955" s="3" t="s">
        <v>3471</v>
      </c>
      <c r="E1955" s="3" t="s">
        <v>3475</v>
      </c>
      <c r="F1955" s="3" t="s">
        <v>1289</v>
      </c>
      <c r="G1955" s="3" t="s">
        <v>1289</v>
      </c>
      <c r="H1955" s="1">
        <v>5.55700002E9</v>
      </c>
      <c r="I1955" s="1">
        <v>8.0</v>
      </c>
      <c r="J1955" s="1" t="s">
        <v>19</v>
      </c>
      <c r="K1955" s="2"/>
      <c r="L1955" s="4">
        <v>2018.0</v>
      </c>
      <c r="M1955" s="5">
        <v>101.0338</v>
      </c>
      <c r="N1955" s="6" t="str">
        <f t="shared" si="1"/>
        <v>5557000020</v>
      </c>
      <c r="O1955" s="8" t="s">
        <v>3467</v>
      </c>
      <c r="P1955" s="8" t="str">
        <f t="shared" si="2"/>
        <v>ЛИНЕЙНАЯ НАПРАВЛЯЮЩА КАРЕТКА (ПОДШИПНИКИ ОПОРНЫЕ ШАРИКОВЫЕ РАЗМ.48Х40Х33.90 ММ В СТАЛЬНОМ КОРПУСЕ), ПЕРЕМЕЩАЕТСЯ ПО
НАПРАВЛЯЮЩЕЙ И ПЕРЕМЕЩАЕТ
СВАРОЧНЫЙ РОБОТ ПО ОСИ, ДЛЯ
СТАНКА ДЛЯ ВЯЗКИ
ЦИЛИНДРИЧЕСКИХ СВАЙ CM
PRO 1500 TELESCOPE
(ПОЛУАВТОМАТИЧЕСКАЯ
ДУГОВАЯ СВАРКА ПЛАВЯЩИМСЯ
ЭЛЕКТРОДОМ В СРЕДЕ
ИНЕРТНОГО ГАЗА)</v>
      </c>
    </row>
    <row r="1956" ht="15.75" customHeight="1">
      <c r="A1956" s="1">
        <v>5.55700002E9</v>
      </c>
      <c r="B1956" s="2">
        <v>8.4832E9</v>
      </c>
      <c r="C1956" s="3" t="s">
        <v>3468</v>
      </c>
      <c r="D1956" s="3" t="s">
        <v>3471</v>
      </c>
      <c r="E1956" s="3" t="s">
        <v>3476</v>
      </c>
      <c r="F1956" s="3" t="s">
        <v>1288</v>
      </c>
      <c r="G1956" s="3" t="s">
        <v>1289</v>
      </c>
      <c r="H1956" s="1">
        <v>5.55700002E9</v>
      </c>
      <c r="I1956" s="1">
        <v>2.0</v>
      </c>
      <c r="J1956" s="1" t="s">
        <v>19</v>
      </c>
      <c r="K1956" s="2" t="s">
        <v>1374</v>
      </c>
      <c r="L1956" s="4">
        <v>2019.0</v>
      </c>
      <c r="M1956" s="5">
        <v>102.96</v>
      </c>
      <c r="N1956" s="6" t="str">
        <f t="shared" si="1"/>
        <v>5557000020</v>
      </c>
      <c r="O1956" s="8" t="s">
        <v>3467</v>
      </c>
      <c r="P1956" s="8" t="str">
        <f t="shared" si="2"/>
        <v> 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57" ht="15.75" customHeight="1">
      <c r="A1957" s="1">
        <v>5.55700002E9</v>
      </c>
      <c r="B1957" s="2">
        <v>8.4832E9</v>
      </c>
      <c r="C1957" s="3" t="s">
        <v>3468</v>
      </c>
      <c r="D1957" s="3" t="s">
        <v>3471</v>
      </c>
      <c r="E1957" s="3" t="s">
        <v>3470</v>
      </c>
      <c r="F1957" s="3" t="s">
        <v>1288</v>
      </c>
      <c r="G1957" s="3" t="s">
        <v>1289</v>
      </c>
      <c r="H1957" s="1">
        <v>5.55700002E9</v>
      </c>
      <c r="I1957" s="1">
        <v>5.0</v>
      </c>
      <c r="J1957" s="1" t="s">
        <v>19</v>
      </c>
      <c r="K1957" s="2"/>
      <c r="L1957" s="4">
        <v>2018.0</v>
      </c>
      <c r="M1957" s="5">
        <v>102.904</v>
      </c>
      <c r="N1957" s="6" t="str">
        <f t="shared" si="1"/>
        <v>5557000020</v>
      </c>
      <c r="O1957" s="8" t="s">
        <v>3467</v>
      </c>
      <c r="P1957"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58" ht="15.75" customHeight="1">
      <c r="A1958" s="1">
        <v>5.55700002E9</v>
      </c>
      <c r="B1958" s="2">
        <v>8.4832E9</v>
      </c>
      <c r="C1958" s="3" t="s">
        <v>3468</v>
      </c>
      <c r="D1958" s="3" t="s">
        <v>3471</v>
      </c>
      <c r="E1958" s="3" t="s">
        <v>3477</v>
      </c>
      <c r="F1958" s="3" t="s">
        <v>1288</v>
      </c>
      <c r="G1958" s="3" t="s">
        <v>1289</v>
      </c>
      <c r="H1958" s="1">
        <v>5.55700002E9</v>
      </c>
      <c r="I1958" s="1">
        <v>2.0</v>
      </c>
      <c r="J1958" s="1" t="s">
        <v>19</v>
      </c>
      <c r="K1958" s="2"/>
      <c r="L1958" s="4">
        <v>2018.0</v>
      </c>
      <c r="M1958" s="5">
        <v>102.905</v>
      </c>
      <c r="N1958" s="6" t="str">
        <f t="shared" si="1"/>
        <v>5557000020</v>
      </c>
      <c r="O1958" s="8" t="s">
        <v>3467</v>
      </c>
      <c r="P195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CM PRO 1100</v>
      </c>
    </row>
    <row r="1959" ht="15.75" customHeight="1">
      <c r="A1959" s="1">
        <v>5.55700002E9</v>
      </c>
      <c r="B1959" s="2">
        <v>8.46694E9</v>
      </c>
      <c r="C1959" s="3" t="s">
        <v>3468</v>
      </c>
      <c r="D1959" s="3" t="s">
        <v>3471</v>
      </c>
      <c r="E1959" s="3" t="s">
        <v>3478</v>
      </c>
      <c r="F1959" s="3" t="s">
        <v>1289</v>
      </c>
      <c r="G1959" s="3" t="s">
        <v>1289</v>
      </c>
      <c r="H1959" s="1">
        <v>5.55700002E9</v>
      </c>
      <c r="I1959" s="1">
        <v>2.0</v>
      </c>
      <c r="J1959" s="1" t="s">
        <v>19</v>
      </c>
      <c r="K1959" s="2"/>
      <c r="L1959" s="4">
        <v>2016.0</v>
      </c>
      <c r="M1959" s="5">
        <v>68.61</v>
      </c>
      <c r="N1959" s="6" t="str">
        <f t="shared" si="1"/>
        <v>5557000020</v>
      </c>
      <c r="O1959" s="8" t="s">
        <v>3467</v>
      </c>
      <c r="P1959" s="8" t="str">
        <f t="shared" si="2"/>
        <v>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v>
      </c>
    </row>
    <row r="1960" ht="15.75" customHeight="1">
      <c r="A1960" s="1">
        <v>5.55700002E9</v>
      </c>
      <c r="B1960" s="2">
        <v>8.4832E9</v>
      </c>
      <c r="C1960" s="3" t="s">
        <v>3468</v>
      </c>
      <c r="D1960" s="3" t="s">
        <v>3471</v>
      </c>
      <c r="E1960" s="3" t="s">
        <v>3479</v>
      </c>
      <c r="F1960" s="3" t="s">
        <v>1288</v>
      </c>
      <c r="G1960" s="3" t="s">
        <v>1289</v>
      </c>
      <c r="H1960" s="1">
        <v>5.55700002E9</v>
      </c>
      <c r="I1960" s="1">
        <v>1.0</v>
      </c>
      <c r="J1960" s="1" t="s">
        <v>19</v>
      </c>
      <c r="K1960" s="2" t="s">
        <v>20</v>
      </c>
      <c r="L1960" s="4">
        <v>2018.0</v>
      </c>
      <c r="M1960" s="5">
        <v>102.96</v>
      </c>
      <c r="N1960" s="6" t="str">
        <f t="shared" si="1"/>
        <v>5557000020</v>
      </c>
      <c r="O1960" s="8" t="s">
        <v>3467</v>
      </c>
      <c r="P1960"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61" ht="15.75" customHeight="1">
      <c r="A1961" s="1">
        <v>5.55700002E9</v>
      </c>
      <c r="B1961" s="2">
        <v>8.4832E9</v>
      </c>
      <c r="C1961" s="3" t="s">
        <v>3468</v>
      </c>
      <c r="D1961" s="3" t="s">
        <v>3471</v>
      </c>
      <c r="E1961" s="3" t="s">
        <v>3480</v>
      </c>
      <c r="F1961" s="3" t="s">
        <v>1288</v>
      </c>
      <c r="G1961" s="3" t="s">
        <v>1289</v>
      </c>
      <c r="H1961" s="1">
        <v>5.55700002E9</v>
      </c>
      <c r="I1961" s="1">
        <v>4.0</v>
      </c>
      <c r="J1961" s="1" t="s">
        <v>19</v>
      </c>
      <c r="K1961" s="2" t="s">
        <v>1290</v>
      </c>
      <c r="L1961" s="4">
        <v>2018.0</v>
      </c>
      <c r="M1961" s="5">
        <v>102.96</v>
      </c>
      <c r="N1961" s="6" t="str">
        <f t="shared" si="1"/>
        <v>5557000020</v>
      </c>
      <c r="O1961" s="8" t="s">
        <v>3467</v>
      </c>
      <c r="P1961"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62" ht="15.75" customHeight="1">
      <c r="A1962" s="1">
        <v>5.55700002E9</v>
      </c>
      <c r="B1962" s="2">
        <v>8.5159E9</v>
      </c>
      <c r="C1962" s="3" t="s">
        <v>3468</v>
      </c>
      <c r="D1962" s="3" t="s">
        <v>3469</v>
      </c>
      <c r="E1962" s="3" t="s">
        <v>3481</v>
      </c>
      <c r="F1962" s="3" t="s">
        <v>1288</v>
      </c>
      <c r="G1962" s="3" t="s">
        <v>1289</v>
      </c>
      <c r="H1962" s="1">
        <v>5.55700002E9</v>
      </c>
      <c r="I1962" s="1">
        <v>6.0</v>
      </c>
      <c r="J1962" s="1" t="s">
        <v>19</v>
      </c>
      <c r="K1962" s="2" t="s">
        <v>1374</v>
      </c>
      <c r="L1962" s="4">
        <v>2020.0</v>
      </c>
      <c r="M1962" s="5">
        <v>69.44</v>
      </c>
      <c r="N1962" s="6" t="str">
        <f t="shared" si="1"/>
        <v>5557000020</v>
      </c>
      <c r="O1962" s="8" t="s">
        <v>3467</v>
      </c>
      <c r="P1962"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СТАНКА ДЛЯ ВЯЗКИ ЦИЛИНДРИЧЕСКИХ СВАЙ-ЧАСТЬ СТАНКА ДЛЯ ВЯЗКИ ЦИЛИНДРИЧЕСКИХ СВАЙ МОДЕЛИ CM PRO 1500 TELESCOPE</v>
      </c>
    </row>
    <row r="1963" ht="15.75" customHeight="1">
      <c r="A1963" s="1">
        <v>5.55700002E9</v>
      </c>
      <c r="B1963" s="2">
        <v>8.4832E9</v>
      </c>
      <c r="C1963" s="3" t="s">
        <v>3468</v>
      </c>
      <c r="D1963" s="3" t="s">
        <v>3469</v>
      </c>
      <c r="E1963" s="3" t="s">
        <v>3482</v>
      </c>
      <c r="F1963" s="3" t="s">
        <v>1288</v>
      </c>
      <c r="G1963" s="3" t="s">
        <v>3463</v>
      </c>
      <c r="H1963" s="1">
        <v>5.55700002E9</v>
      </c>
      <c r="I1963" s="1">
        <v>1.0</v>
      </c>
      <c r="J1963" s="1" t="s">
        <v>19</v>
      </c>
      <c r="K1963" s="2" t="s">
        <v>2091</v>
      </c>
      <c r="L1963" s="4">
        <v>2020.0</v>
      </c>
      <c r="M1963" s="5">
        <v>69.44</v>
      </c>
      <c r="N1963" s="6" t="str">
        <f t="shared" si="1"/>
        <v>5557000020</v>
      </c>
      <c r="O1963" s="8" t="s">
        <v>3467</v>
      </c>
      <c r="P1963"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4" ht="15.75" customHeight="1">
      <c r="A1964" s="1">
        <v>5.55700002E9</v>
      </c>
      <c r="B1964" s="2">
        <v>8.4832E9</v>
      </c>
      <c r="C1964" s="3" t="s">
        <v>3468</v>
      </c>
      <c r="D1964" s="3" t="s">
        <v>3469</v>
      </c>
      <c r="E1964" s="3" t="s">
        <v>3470</v>
      </c>
      <c r="F1964" s="3" t="s">
        <v>1288</v>
      </c>
      <c r="G1964" s="3" t="s">
        <v>1289</v>
      </c>
      <c r="H1964" s="1">
        <v>5.55700002E9</v>
      </c>
      <c r="I1964" s="1">
        <v>2.0</v>
      </c>
      <c r="J1964" s="1" t="s">
        <v>19</v>
      </c>
      <c r="K1964" s="2" t="s">
        <v>1374</v>
      </c>
      <c r="L1964" s="4">
        <v>2020.0</v>
      </c>
      <c r="M1964" s="5">
        <v>69.44</v>
      </c>
      <c r="N1964" s="6" t="str">
        <f t="shared" si="1"/>
        <v>5557000020</v>
      </c>
      <c r="O1964" s="8" t="s">
        <v>3467</v>
      </c>
      <c r="P196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65" ht="15.75" customHeight="1">
      <c r="A1965" s="1">
        <v>5.55700002E9</v>
      </c>
      <c r="B1965" s="2">
        <v>8.4832E9</v>
      </c>
      <c r="C1965" s="3" t="s">
        <v>3468</v>
      </c>
      <c r="D1965" s="3" t="s">
        <v>3469</v>
      </c>
      <c r="E1965" s="3" t="s">
        <v>3482</v>
      </c>
      <c r="F1965" s="3" t="s">
        <v>1288</v>
      </c>
      <c r="G1965" s="3" t="s">
        <v>1289</v>
      </c>
      <c r="H1965" s="1">
        <v>5.55700002E9</v>
      </c>
      <c r="I1965" s="1">
        <v>2.0</v>
      </c>
      <c r="J1965" s="1" t="s">
        <v>19</v>
      </c>
      <c r="K1965" s="2" t="s">
        <v>1374</v>
      </c>
      <c r="L1965" s="4">
        <v>2021.0</v>
      </c>
      <c r="M1965" s="5">
        <v>69.44</v>
      </c>
      <c r="N1965" s="6" t="str">
        <f t="shared" si="1"/>
        <v>5557000020</v>
      </c>
      <c r="O1965" s="8" t="s">
        <v>3467</v>
      </c>
      <c r="P1965"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6" ht="15.75" customHeight="1">
      <c r="A1966" s="1">
        <v>5.55700002E9</v>
      </c>
      <c r="B1966" s="2">
        <v>8.5159E9</v>
      </c>
      <c r="C1966" s="3" t="s">
        <v>3468</v>
      </c>
      <c r="D1966" s="3" t="s">
        <v>3469</v>
      </c>
      <c r="E1966" s="3" t="s">
        <v>3483</v>
      </c>
      <c r="F1966" s="3" t="s">
        <v>1288</v>
      </c>
      <c r="G1966" s="3" t="s">
        <v>1289</v>
      </c>
      <c r="H1966" s="1">
        <v>5.55700002E9</v>
      </c>
      <c r="I1966" s="1">
        <v>2.0</v>
      </c>
      <c r="J1966" s="1" t="s">
        <v>19</v>
      </c>
      <c r="K1966" s="2" t="s">
        <v>1374</v>
      </c>
      <c r="L1966" s="4">
        <v>2020.0</v>
      </c>
      <c r="M1966" s="5">
        <v>69.44</v>
      </c>
      <c r="N1966" s="6" t="str">
        <f t="shared" si="1"/>
        <v>5557000020</v>
      </c>
      <c r="O1966" s="8" t="s">
        <v>3467</v>
      </c>
      <c r="P1966"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67" ht="15.75" customHeight="1">
      <c r="A1967" s="1">
        <v>5.55700002E9</v>
      </c>
      <c r="B1967" s="2">
        <v>8.4832E9</v>
      </c>
      <c r="C1967" s="3" t="s">
        <v>3468</v>
      </c>
      <c r="D1967" s="3" t="s">
        <v>3469</v>
      </c>
      <c r="E1967" s="3" t="s">
        <v>3484</v>
      </c>
      <c r="F1967" s="3" t="s">
        <v>1288</v>
      </c>
      <c r="G1967" s="3" t="s">
        <v>1289</v>
      </c>
      <c r="H1967" s="1">
        <v>5.55700002E9</v>
      </c>
      <c r="I1967" s="1">
        <v>2.0</v>
      </c>
      <c r="J1967" s="1" t="s">
        <v>19</v>
      </c>
      <c r="K1967" s="2" t="s">
        <v>1374</v>
      </c>
      <c r="L1967" s="4">
        <v>2020.0</v>
      </c>
      <c r="M1967" s="5">
        <v>69.44</v>
      </c>
      <c r="N1967" s="6" t="str">
        <f t="shared" si="1"/>
        <v>5557000020</v>
      </c>
      <c r="O1967" s="8" t="s">
        <v>3467</v>
      </c>
      <c r="P1967" s="8" t="str">
        <f t="shared" si="2"/>
        <v>ЛИНЕЙНАЯ НАПРАВЛЯЮЩАЯ КАРЕТКА R1621.214.20 (СТАЛЬНОЙ КОРПУС ПОДШИПНИКА СО ВСТРОЕННЫМИ ШАРИКОВЫМИ ПОДШИПНИКАМИ D25MM), ПЕРЕМЕЩАЕТСЯ ПО НАПРАВЛЯЮЩЕЙ И ПЕРЕМЕЩАЕТ СВАРОЧНЫЙ РОБОТ ПО ОСИ, ДЛЯ СТАНКА ДЛЯ ВЯЗКИ ЦИЛИНДРИЧЕСКИХ СВАЙ, МОДЕЛИ CM PRO 1500</v>
      </c>
    </row>
    <row r="1968" ht="15.75" customHeight="1">
      <c r="A1968" s="1">
        <v>5.55700002E9</v>
      </c>
      <c r="B1968" s="2">
        <v>8.4832E9</v>
      </c>
      <c r="C1968" s="3" t="s">
        <v>3468</v>
      </c>
      <c r="D1968" s="3" t="s">
        <v>3469</v>
      </c>
      <c r="E1968" s="3" t="s">
        <v>3485</v>
      </c>
      <c r="F1968" s="3" t="s">
        <v>1288</v>
      </c>
      <c r="G1968" s="3" t="s">
        <v>1289</v>
      </c>
      <c r="H1968" s="1">
        <v>5.55700002E9</v>
      </c>
      <c r="I1968" s="1">
        <v>1.0</v>
      </c>
      <c r="J1968" s="1" t="s">
        <v>19</v>
      </c>
      <c r="K1968" s="2" t="s">
        <v>1374</v>
      </c>
      <c r="L1968" s="4">
        <v>2020.0</v>
      </c>
      <c r="M1968" s="5">
        <v>69.44</v>
      </c>
      <c r="N1968" s="6" t="str">
        <f t="shared" si="1"/>
        <v>5557000020</v>
      </c>
      <c r="O1968" s="8" t="s">
        <v>3467</v>
      </c>
      <c r="P196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9" ht="15.75" customHeight="1">
      <c r="A1969" s="1">
        <v>5.55700002E9</v>
      </c>
      <c r="B1969" s="2">
        <v>8.5159E9</v>
      </c>
      <c r="C1969" s="3" t="s">
        <v>3468</v>
      </c>
      <c r="D1969" s="3" t="s">
        <v>3469</v>
      </c>
      <c r="E1969" s="3" t="s">
        <v>3486</v>
      </c>
      <c r="F1969" s="3" t="s">
        <v>1288</v>
      </c>
      <c r="G1969" s="3" t="s">
        <v>1289</v>
      </c>
      <c r="H1969" s="1">
        <v>5.55700002E9</v>
      </c>
      <c r="I1969" s="1">
        <v>8.0</v>
      </c>
      <c r="J1969" s="1" t="s">
        <v>19</v>
      </c>
      <c r="K1969" s="2" t="s">
        <v>1374</v>
      </c>
      <c r="L1969" s="4">
        <v>2019.0</v>
      </c>
      <c r="M1969" s="5">
        <v>34.3275</v>
      </c>
      <c r="N1969" s="6" t="str">
        <f t="shared" si="1"/>
        <v>5557000020</v>
      </c>
      <c r="O1969" s="8" t="s">
        <v>3467</v>
      </c>
      <c r="P1969"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 ЧАСТЬ СТАНКА ДЛЯ ВЯЗКИ ЦИЛИНДРИЧЕСКИХ СВАЙ МОДЕЛИ CM PRO 1500 TELESCOPE</v>
      </c>
    </row>
    <row r="1970" ht="15.75" customHeight="1">
      <c r="A1970" s="1">
        <v>5.55700002E9</v>
      </c>
      <c r="B1970" s="2">
        <v>8.5159E9</v>
      </c>
      <c r="C1970" s="3" t="s">
        <v>3468</v>
      </c>
      <c r="D1970" s="3" t="s">
        <v>3469</v>
      </c>
      <c r="E1970" s="3" t="s">
        <v>3487</v>
      </c>
      <c r="F1970" s="3" t="s">
        <v>1288</v>
      </c>
      <c r="G1970" s="3" t="s">
        <v>1289</v>
      </c>
      <c r="H1970" s="1">
        <v>5.55700002E9</v>
      </c>
      <c r="I1970" s="1">
        <v>6.0</v>
      </c>
      <c r="J1970" s="1" t="s">
        <v>19</v>
      </c>
      <c r="K1970" s="2" t="s">
        <v>1374</v>
      </c>
      <c r="L1970" s="4">
        <v>2020.0</v>
      </c>
      <c r="M1970" s="5">
        <v>69.44</v>
      </c>
      <c r="N1970" s="6" t="str">
        <f t="shared" si="1"/>
        <v>5557000020</v>
      </c>
      <c r="O1970" s="8" t="s">
        <v>3467</v>
      </c>
      <c r="P1970"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1" ht="15.75" customHeight="1">
      <c r="A1971" s="1">
        <v>5.55700002E9</v>
      </c>
      <c r="B1971" s="2">
        <v>8.4832E9</v>
      </c>
      <c r="C1971" s="3" t="s">
        <v>3468</v>
      </c>
      <c r="D1971" s="3" t="s">
        <v>3469</v>
      </c>
      <c r="E1971" s="3" t="s">
        <v>3487</v>
      </c>
      <c r="F1971" s="3" t="s">
        <v>1288</v>
      </c>
      <c r="G1971" s="3" t="s">
        <v>1289</v>
      </c>
      <c r="H1971" s="1">
        <v>5.55700002E9</v>
      </c>
      <c r="I1971" s="1">
        <v>4.0</v>
      </c>
      <c r="J1971" s="1" t="s">
        <v>474</v>
      </c>
      <c r="K1971" s="2" t="s">
        <v>1290</v>
      </c>
      <c r="L1971" s="4">
        <v>2019.0</v>
      </c>
      <c r="M1971" s="5">
        <v>69.44</v>
      </c>
      <c r="N1971" s="6" t="str">
        <f t="shared" si="1"/>
        <v>5557000020</v>
      </c>
      <c r="O1971" s="8" t="s">
        <v>3467</v>
      </c>
      <c r="P1971"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2" ht="15.75" customHeight="1">
      <c r="A1972" s="1">
        <v>5.55700002E9</v>
      </c>
      <c r="B1972" s="2">
        <v>8.482109001E9</v>
      </c>
      <c r="C1972" s="3" t="s">
        <v>3468</v>
      </c>
      <c r="D1972" s="3" t="s">
        <v>3469</v>
      </c>
      <c r="E1972" s="3" t="s">
        <v>3487</v>
      </c>
      <c r="F1972" s="3" t="s">
        <v>1288</v>
      </c>
      <c r="G1972" s="3" t="s">
        <v>1289</v>
      </c>
      <c r="H1972" s="1">
        <v>5.55700002E9</v>
      </c>
      <c r="I1972" s="1">
        <v>3.0</v>
      </c>
      <c r="J1972" s="1" t="s">
        <v>474</v>
      </c>
      <c r="K1972" s="2"/>
      <c r="L1972" s="4">
        <v>2019.0</v>
      </c>
      <c r="M1972" s="5">
        <v>69.44</v>
      </c>
      <c r="N1972" s="6" t="str">
        <f t="shared" si="1"/>
        <v>5557000020</v>
      </c>
      <c r="O1972" s="8" t="s">
        <v>3467</v>
      </c>
      <c r="P1972"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3" ht="15.75" customHeight="1">
      <c r="A1973" s="1">
        <v>5.55700002E9</v>
      </c>
      <c r="B1973" s="2">
        <v>8.4832E9</v>
      </c>
      <c r="C1973" s="3" t="s">
        <v>3468</v>
      </c>
      <c r="D1973" s="3" t="s">
        <v>3469</v>
      </c>
      <c r="E1973" s="3"/>
      <c r="F1973" s="3"/>
      <c r="G1973" s="3"/>
      <c r="H1973" s="1">
        <v>5.55700002E9</v>
      </c>
      <c r="I1973" s="1">
        <v>4.0</v>
      </c>
      <c r="J1973" s="1" t="s">
        <v>35</v>
      </c>
      <c r="K1973" s="2" t="s">
        <v>20</v>
      </c>
      <c r="L1973" s="4">
        <v>2020.0</v>
      </c>
      <c r="M1973" s="5">
        <v>34.46</v>
      </c>
      <c r="N1973" s="6" t="str">
        <f t="shared" si="1"/>
        <v>5557000020</v>
      </c>
      <c r="O1973" s="8" t="s">
        <v>3467</v>
      </c>
      <c r="P1973" s="8" t="str">
        <f t="shared" si="2"/>
        <v/>
      </c>
    </row>
    <row r="1974" ht="15.75" customHeight="1">
      <c r="A1974" s="1">
        <v>5.55700002E9</v>
      </c>
      <c r="B1974" s="2">
        <v>8.4832E9</v>
      </c>
      <c r="C1974" s="3" t="s">
        <v>3468</v>
      </c>
      <c r="D1974" s="3" t="s">
        <v>3469</v>
      </c>
      <c r="E1974" s="3" t="s">
        <v>3482</v>
      </c>
      <c r="F1974" s="3" t="s">
        <v>1288</v>
      </c>
      <c r="G1974" s="3" t="s">
        <v>1289</v>
      </c>
      <c r="H1974" s="1">
        <v>5.55700002E9</v>
      </c>
      <c r="I1974" s="1">
        <v>1.0</v>
      </c>
      <c r="J1974" s="1" t="s">
        <v>35</v>
      </c>
      <c r="K1974" s="2" t="s">
        <v>1374</v>
      </c>
      <c r="L1974" s="4">
        <v>2021.0</v>
      </c>
      <c r="M1974" s="5">
        <v>69.44</v>
      </c>
      <c r="N1974" s="6" t="str">
        <f t="shared" si="1"/>
        <v>5557000020</v>
      </c>
      <c r="O1974" s="8" t="s">
        <v>3467</v>
      </c>
      <c r="P197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5" ht="15.75" customHeight="1">
      <c r="A1975" s="1">
        <v>5.55700002E9</v>
      </c>
      <c r="B1975" s="2">
        <v>8.482109008E9</v>
      </c>
      <c r="C1975" s="3" t="s">
        <v>3468</v>
      </c>
      <c r="D1975" s="3" t="s">
        <v>3469</v>
      </c>
      <c r="E1975" s="3" t="s">
        <v>3482</v>
      </c>
      <c r="F1975" s="3" t="s">
        <v>1288</v>
      </c>
      <c r="G1975" s="3" t="s">
        <v>1289</v>
      </c>
      <c r="H1975" s="1">
        <v>5.55700002E9</v>
      </c>
      <c r="I1975" s="1">
        <v>16.0</v>
      </c>
      <c r="J1975" s="1" t="s">
        <v>35</v>
      </c>
      <c r="K1975" s="2">
        <v>0.0</v>
      </c>
      <c r="L1975" s="4">
        <v>2021.0</v>
      </c>
      <c r="M1975" s="5">
        <v>69.44</v>
      </c>
      <c r="N1975" s="6" t="str">
        <f t="shared" si="1"/>
        <v>5557000020</v>
      </c>
      <c r="O1975" s="8" t="s">
        <v>3467</v>
      </c>
      <c r="P1975"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6" ht="15.75" customHeight="1">
      <c r="A1976" s="1">
        <v>5.55700002E9</v>
      </c>
      <c r="B1976" s="2">
        <v>8.4832E9</v>
      </c>
      <c r="C1976" s="3" t="s">
        <v>3468</v>
      </c>
      <c r="D1976" s="3" t="s">
        <v>3469</v>
      </c>
      <c r="E1976" s="3" t="s">
        <v>3482</v>
      </c>
      <c r="F1976" s="3" t="s">
        <v>1288</v>
      </c>
      <c r="G1976" s="3" t="s">
        <v>1289</v>
      </c>
      <c r="H1976" s="1">
        <v>5.55700002E9</v>
      </c>
      <c r="I1976" s="1">
        <v>4.0</v>
      </c>
      <c r="J1976" s="1" t="s">
        <v>35</v>
      </c>
      <c r="K1976" s="2" t="s">
        <v>1374</v>
      </c>
      <c r="L1976" s="4">
        <v>2021.0</v>
      </c>
      <c r="M1976" s="5">
        <v>69.44</v>
      </c>
      <c r="N1976" s="6" t="str">
        <f t="shared" si="1"/>
        <v>5557000020</v>
      </c>
      <c r="O1976" s="8" t="s">
        <v>3467</v>
      </c>
      <c r="P1976"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7" ht="15.75" customHeight="1">
      <c r="A1977" s="2">
        <v>5.55700002E9</v>
      </c>
      <c r="B1977" s="2">
        <v>8.4832E9</v>
      </c>
      <c r="C1977" s="3"/>
      <c r="D1977" s="3" t="s">
        <v>3469</v>
      </c>
      <c r="E1977" s="3" t="s">
        <v>3482</v>
      </c>
      <c r="F1977" s="3" t="s">
        <v>1288</v>
      </c>
      <c r="G1977" s="3" t="s">
        <v>1289</v>
      </c>
      <c r="H1977" s="2">
        <v>5.55700002E9</v>
      </c>
      <c r="I1977" s="2">
        <v>4.0</v>
      </c>
      <c r="J1977" s="2" t="s">
        <v>35</v>
      </c>
      <c r="K1977" s="2" t="s">
        <v>1374</v>
      </c>
      <c r="L1977" s="4">
        <v>2021.0</v>
      </c>
      <c r="M1977" s="5">
        <v>69.44</v>
      </c>
      <c r="N1977" s="6" t="str">
        <f t="shared" si="1"/>
        <v>5557000020</v>
      </c>
      <c r="O1977" s="8" t="s">
        <v>3467</v>
      </c>
      <c r="P1977"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8" ht="15.75" customHeight="1">
      <c r="A1978" s="1">
        <v>5.55700002E9</v>
      </c>
      <c r="B1978" s="2">
        <v>8.482109008E9</v>
      </c>
      <c r="C1978" s="3"/>
      <c r="D1978" s="3" t="s">
        <v>3469</v>
      </c>
      <c r="E1978" s="3" t="s">
        <v>3482</v>
      </c>
      <c r="F1978" s="3" t="s">
        <v>1288</v>
      </c>
      <c r="G1978" s="3" t="s">
        <v>1289</v>
      </c>
      <c r="H1978" s="1">
        <v>5.55700002E9</v>
      </c>
      <c r="I1978" s="1">
        <v>10.0</v>
      </c>
      <c r="J1978" s="1" t="s">
        <v>35</v>
      </c>
      <c r="K1978" s="2">
        <v>0.0</v>
      </c>
      <c r="L1978" s="4">
        <v>2021.0</v>
      </c>
      <c r="M1978" s="5">
        <v>98.133</v>
      </c>
      <c r="N1978" s="6" t="str">
        <f t="shared" si="1"/>
        <v>5557000020</v>
      </c>
      <c r="O1978" s="8" t="s">
        <v>3467</v>
      </c>
      <c r="P197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9" ht="15.75" customHeight="1">
      <c r="A1979" s="1">
        <v>5.557000097E9</v>
      </c>
      <c r="B1979" s="2">
        <v>8.482109008E9</v>
      </c>
      <c r="C1979" s="3" t="s">
        <v>3488</v>
      </c>
      <c r="D1979" s="3" t="s">
        <v>3489</v>
      </c>
      <c r="E1979" s="3" t="s">
        <v>3490</v>
      </c>
      <c r="F1979" s="3" t="s">
        <v>3491</v>
      </c>
      <c r="G1979" s="3" t="s">
        <v>1288</v>
      </c>
      <c r="H1979" s="1">
        <v>5.557000097E9</v>
      </c>
      <c r="I1979" s="1">
        <v>4.0</v>
      </c>
      <c r="J1979" s="1" t="s">
        <v>35</v>
      </c>
      <c r="K1979" s="2" t="s">
        <v>1374</v>
      </c>
      <c r="L1979" s="4">
        <v>2021.0</v>
      </c>
      <c r="M1979" s="5">
        <v>89.32</v>
      </c>
      <c r="N1979" s="6" t="str">
        <f t="shared" si="1"/>
        <v>5557000097</v>
      </c>
      <c r="O1979" s="8">
        <v>8.482109008E9</v>
      </c>
      <c r="P1979" s="8" t="str">
        <f t="shared" si="2"/>
        <v>ЛИНЕЙНАЯ НАПРАВЛЯЮЩАЯ (ЛИНЕЙНАЯ КАРЕТКА С ОПОРНЫМИ ШАРИКОПОДШИПНИКАМИ). СЛУЖИТ ДЛЯ ПЕРЕМЕЩЕНИЯ ПЛАТФОРМЫ ЭЖЕКТОРА ПОПЕРЕЧНЫХ ПРУТОВ СТАНКА МОДЕЛИ STRIP CB4.</v>
      </c>
    </row>
    <row r="1980" ht="15.75" customHeight="1">
      <c r="A1980" s="1">
        <v>5.557000105E9</v>
      </c>
      <c r="B1980" s="2">
        <v>8.482109008E9</v>
      </c>
      <c r="C1980" s="3" t="s">
        <v>3492</v>
      </c>
      <c r="D1980" s="3"/>
      <c r="E1980" s="3" t="s">
        <v>3493</v>
      </c>
      <c r="F1980" s="3" t="s">
        <v>3494</v>
      </c>
      <c r="G1980" s="3" t="s">
        <v>3495</v>
      </c>
      <c r="H1980" s="1">
        <v>5.557000105E9</v>
      </c>
      <c r="I1980" s="1">
        <v>2.0</v>
      </c>
      <c r="J1980" s="1" t="s">
        <v>19</v>
      </c>
      <c r="K1980" s="2">
        <v>0.0</v>
      </c>
      <c r="L1980" s="4">
        <v>2021.0</v>
      </c>
      <c r="M1980" s="5">
        <v>66.4</v>
      </c>
      <c r="N1980" s="6" t="str">
        <f t="shared" si="1"/>
        <v>5557000105</v>
      </c>
      <c r="O1980" s="8">
        <v>8.482109008E9</v>
      </c>
      <c r="P1980" s="8" t="str">
        <f t="shared" si="2"/>
        <v>ЛИНЕЙНЫЙ ПОДШИПНИК HGW20CC Z0C В ВИДЕ КАРЕТКИ. ТЕЛА КАЧЕНИЯ: ШАРИКИ. ПЕРЕМЕЩАЕТ ПО НАПРАВЛЯЮЩЕЙ РЕЛЬСЕ КРЫШКУ УЗЛА ТРЕХМЕРНОЙ ГИБКИ ПО ОСИ. ДЛЯ СТАНКА ДЛЯ ПРОИЗВОДСТВА ХОМУТОВ И ПЕТЕЛЬ FORMULA 14. ДЛЯ СОБСТВЕННЫХ НУЖД КОМПАНИИ.</v>
      </c>
    </row>
    <row r="1981" ht="15.75" customHeight="1">
      <c r="A1981" s="1">
        <v>5.557000122E9</v>
      </c>
      <c r="B1981" s="2">
        <v>8.4832E9</v>
      </c>
      <c r="C1981" s="3" t="s">
        <v>3496</v>
      </c>
      <c r="D1981" s="3" t="s">
        <v>3497</v>
      </c>
      <c r="E1981" s="3" t="s">
        <v>3498</v>
      </c>
      <c r="F1981" s="3" t="s">
        <v>1288</v>
      </c>
      <c r="G1981" s="3" t="s">
        <v>1288</v>
      </c>
      <c r="H1981" s="1">
        <v>5.557000122E9</v>
      </c>
      <c r="I1981" s="1">
        <v>4.0</v>
      </c>
      <c r="J1981" s="1" t="s">
        <v>19</v>
      </c>
      <c r="K1981" s="2" t="s">
        <v>1374</v>
      </c>
      <c r="L1981" s="4">
        <v>2020.0</v>
      </c>
      <c r="M1981" s="5">
        <v>121.77</v>
      </c>
      <c r="N1981" s="6" t="str">
        <f t="shared" si="1"/>
        <v>5557000122</v>
      </c>
      <c r="O1981" s="8">
        <v>8.4832E9</v>
      </c>
      <c r="P1981" s="8" t="str">
        <f t="shared" si="2"/>
        <v>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v>
      </c>
    </row>
    <row r="1982" ht="15.75" customHeight="1">
      <c r="A1982" s="1">
        <v>5.55701002E9</v>
      </c>
      <c r="B1982" s="2">
        <v>8.4832E9</v>
      </c>
      <c r="C1982" s="3" t="s">
        <v>3499</v>
      </c>
      <c r="D1982" s="3" t="s">
        <v>3500</v>
      </c>
      <c r="E1982" s="3" t="s">
        <v>3501</v>
      </c>
      <c r="F1982" s="3" t="s">
        <v>1288</v>
      </c>
      <c r="G1982" s="3" t="s">
        <v>3463</v>
      </c>
      <c r="H1982" s="1">
        <v>5.55701002E9</v>
      </c>
      <c r="I1982" s="1">
        <v>1.0</v>
      </c>
      <c r="J1982" s="1" t="s">
        <v>19</v>
      </c>
      <c r="K1982" s="2" t="s">
        <v>2091</v>
      </c>
      <c r="L1982" s="4">
        <v>2020.0</v>
      </c>
      <c r="M1982" s="5">
        <v>117.39</v>
      </c>
      <c r="N1982" s="6" t="str">
        <f t="shared" si="1"/>
        <v>5557010020</v>
      </c>
      <c r="O1982" s="8">
        <v>8.4832E9</v>
      </c>
      <c r="P1982" s="8" t="str">
        <f t="shared" si="2"/>
        <v>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v>
      </c>
    </row>
    <row r="1983" ht="15.75" customHeight="1">
      <c r="A1983" s="1">
        <v>5.557100005E9</v>
      </c>
      <c r="B1983" s="2">
        <v>7.326909409E9</v>
      </c>
      <c r="C1983" s="3" t="s">
        <v>3502</v>
      </c>
      <c r="D1983" s="3" t="s">
        <v>3503</v>
      </c>
      <c r="E1983" s="3" t="s">
        <v>3504</v>
      </c>
      <c r="F1983" s="3" t="s">
        <v>1288</v>
      </c>
      <c r="G1983" s="3" t="s">
        <v>1288</v>
      </c>
      <c r="H1983" s="1">
        <v>5.557100005E9</v>
      </c>
      <c r="I1983" s="1">
        <v>32.0</v>
      </c>
      <c r="J1983" s="1" t="s">
        <v>19</v>
      </c>
      <c r="K1983" s="2" t="s">
        <v>1374</v>
      </c>
      <c r="L1983" s="4">
        <v>2020.0</v>
      </c>
      <c r="M1983" s="5">
        <v>63.8</v>
      </c>
      <c r="N1983" s="6" t="str">
        <f t="shared" si="1"/>
        <v>5557100005</v>
      </c>
      <c r="O1983" s="8">
        <v>7.326909409E9</v>
      </c>
      <c r="P1983" s="8" t="str">
        <f t="shared" si="2"/>
        <v>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v>
      </c>
    </row>
    <row r="1984" ht="15.75" customHeight="1">
      <c r="A1984" s="1">
        <v>5.557100005E9</v>
      </c>
      <c r="B1984" s="2">
        <v>7.326909409E9</v>
      </c>
      <c r="C1984" s="3" t="s">
        <v>3502</v>
      </c>
      <c r="D1984" s="3" t="s">
        <v>3503</v>
      </c>
      <c r="E1984" s="3" t="s">
        <v>3505</v>
      </c>
      <c r="F1984" s="3" t="s">
        <v>3491</v>
      </c>
      <c r="G1984" s="3" t="s">
        <v>1288</v>
      </c>
      <c r="H1984" s="1">
        <v>5.557100005E9</v>
      </c>
      <c r="I1984" s="1">
        <v>4.0</v>
      </c>
      <c r="J1984" s="1" t="s">
        <v>35</v>
      </c>
      <c r="K1984" s="2" t="s">
        <v>1374</v>
      </c>
      <c r="L1984" s="4">
        <v>2021.0</v>
      </c>
      <c r="M1984" s="5">
        <v>44.73</v>
      </c>
      <c r="N1984" s="6" t="str">
        <f t="shared" si="1"/>
        <v>5557100005</v>
      </c>
      <c r="O1984" s="8">
        <v>7.326909409E9</v>
      </c>
      <c r="P1984" s="8" t="str">
        <f t="shared" si="2"/>
        <v>СТАЛЬНЫЕ УПЛОТНИТЕЛЬНЫЕ ПЛАСТИНЫ (3 ШТ.) С ОТВЕРСТИЯМИ. ДЛЯ МОНТАЖА К КОРПУСУ И ДЛЯ ПРЕДОТВРАЩЕНИЯ ПОПАДАНИЯ В РАБОЧУЮ ОБЛАСТЬ ЗАГРЯЗНЯЮЩИХ ЭЛЕМЕНТОВ. ИСПОЛЬЗУЕТСЯ В КАЧЕСТВЕ ДОПОЛНИТЕЛЬНОГО УПЛОТНЕНИЯ ЛИНЕЙНОЙ ШАРИКОВОЙ КАРЕТКИ BOSCH R1619. СПОСОБ ИЗГОТОВЛЕНИЯ: ШТАМПОВКА, МЕХАНИЧЕСКАЯ ОБРАБОТКА. ПОСТАВЛЯЮТСЯ В КОМПЛЕКТЕ С ПЛАСТИКОВОЙ ПЛАСТИНОЙ, ШЕСТЬЮ СТАЛЬНЫМИ БОЛТАМИ И СТАЛЬНОЙ ТАВОТНИЦЕЙ ДЛЯ СМАЗКИ.</v>
      </c>
    </row>
    <row r="1985" ht="15.75" customHeight="1">
      <c r="A1985" s="1">
        <v>5.557567046E9</v>
      </c>
      <c r="B1985" s="2">
        <v>8.483403009E9</v>
      </c>
      <c r="C1985" s="3" t="s">
        <v>3506</v>
      </c>
      <c r="D1985" s="3" t="s">
        <v>3507</v>
      </c>
      <c r="E1985" s="3" t="s">
        <v>3508</v>
      </c>
      <c r="F1985" s="3" t="s">
        <v>3509</v>
      </c>
      <c r="G1985" s="3" t="s">
        <v>933</v>
      </c>
      <c r="H1985" s="1">
        <v>5.557567046E9</v>
      </c>
      <c r="I1985" s="1">
        <v>2.0</v>
      </c>
      <c r="J1985" s="1" t="s">
        <v>19</v>
      </c>
      <c r="K1985" s="2" t="s">
        <v>2896</v>
      </c>
      <c r="L1985" s="4">
        <v>2020.0</v>
      </c>
      <c r="M1985" s="5">
        <v>5849.0</v>
      </c>
      <c r="N1985" s="6" t="str">
        <f t="shared" si="1"/>
        <v>5557567046</v>
      </c>
      <c r="O1985" s="8">
        <v>8.483403009E9</v>
      </c>
      <c r="P1985" s="8" t="str">
        <f t="shared" si="2"/>
        <v>ШАРИКОВАЯ ВИНТОВАЯ ПЕРЕДАЧА В КОЖУХЕ, МАТЕРИАЛ: СТАЛЬ, ПРЕДНАЗНАЧЕНА ДЛЯ ПЕРЕМЕЩЕНИЯ ЗАЖИМОВ ВЫГРУЗКИ СЕТКИ СТАНКА STRIP CB 4. ДЛЯ СОБСТВЕННЫХ НУЖД КОМПАНИИ.</v>
      </c>
    </row>
    <row r="1986" ht="15.75" customHeight="1">
      <c r="A1986" s="1">
        <v>5.557570173E9</v>
      </c>
      <c r="B1986" s="2">
        <v>7.326909807E9</v>
      </c>
      <c r="C1986" s="3" t="s">
        <v>3510</v>
      </c>
      <c r="D1986" s="3" t="s">
        <v>3511</v>
      </c>
      <c r="E1986" s="3" t="s">
        <v>3512</v>
      </c>
      <c r="F1986" s="3" t="s">
        <v>3491</v>
      </c>
      <c r="G1986" s="3" t="s">
        <v>1288</v>
      </c>
      <c r="H1986" s="1">
        <v>5.557570173E9</v>
      </c>
      <c r="I1986" s="1">
        <v>2.0</v>
      </c>
      <c r="J1986" s="1" t="s">
        <v>35</v>
      </c>
      <c r="K1986" s="2" t="s">
        <v>1374</v>
      </c>
      <c r="L1986" s="4">
        <v>2021.0</v>
      </c>
      <c r="M1986" s="5">
        <v>71.82</v>
      </c>
      <c r="N1986" s="6" t="str">
        <f t="shared" si="1"/>
        <v>5557570173</v>
      </c>
      <c r="O1986" s="8">
        <v>7.326909807E9</v>
      </c>
      <c r="P1986" s="8" t="str">
        <f t="shared" si="2"/>
        <v>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v>
      </c>
    </row>
    <row r="1987" ht="15.75" customHeight="1">
      <c r="A1987" s="1">
        <v>5.557570184E9</v>
      </c>
      <c r="B1987" s="2">
        <v>7.326909807E9</v>
      </c>
      <c r="C1987" s="3" t="s">
        <v>3513</v>
      </c>
      <c r="D1987" s="3"/>
      <c r="E1987" s="3" t="s">
        <v>3514</v>
      </c>
      <c r="F1987" s="3" t="s">
        <v>3494</v>
      </c>
      <c r="G1987" s="3" t="s">
        <v>3495</v>
      </c>
      <c r="H1987" s="1">
        <v>5.557570184E9</v>
      </c>
      <c r="I1987" s="1">
        <v>2.0</v>
      </c>
      <c r="J1987" s="1" t="s">
        <v>19</v>
      </c>
      <c r="K1987" s="2" t="s">
        <v>3515</v>
      </c>
      <c r="L1987" s="4">
        <v>2021.0</v>
      </c>
      <c r="M1987" s="5">
        <v>33.0</v>
      </c>
      <c r="N1987" s="6" t="str">
        <f t="shared" si="1"/>
        <v>5557570184</v>
      </c>
      <c r="O1987" s="8">
        <v>7.326909807E9</v>
      </c>
      <c r="P1987" s="8" t="str">
        <f t="shared" si="2"/>
        <v>СТАЛЬНАЯ НАПРАВЛЯЮЩАЯ РЕЛЬСА HGR20T4000 ДЛИНОЙ 236ММ. ЧАСТЬ ЛИНЕЙНОГО ПОДШИПНИКА. ДЛЯ ПЕРЕМЕЩЕНИЯ КРЫШКИ УЗЛА ТРЕХМЕРНОЙ ГИБКИ СТАНКА ДЛЯ ПРОИЗВОДСТВА ХОМУТОВ И ПЕТЕЛЬ FORMULA 14. СПОСОБ ИЗГОТОВЛЕНИЯ: МЕХАНИЧЕСКАЯ ОБРАБОТКА. ДЛЯ СОБСТВЕННЫХ НУЖД КОМПАНИИ.</v>
      </c>
    </row>
    <row r="1988" ht="15.75" customHeight="1">
      <c r="A1988" s="1">
        <v>5.57009501E9</v>
      </c>
      <c r="B1988" s="2">
        <v>4.01033E9</v>
      </c>
      <c r="C1988" s="3" t="s">
        <v>3516</v>
      </c>
      <c r="D1988" s="3" t="s">
        <v>3517</v>
      </c>
      <c r="E1988" s="3" t="s">
        <v>3518</v>
      </c>
      <c r="F1988" s="3" t="s">
        <v>3519</v>
      </c>
      <c r="G1988" s="3" t="s">
        <v>3520</v>
      </c>
      <c r="H1988" s="1">
        <v>5.57009501E9</v>
      </c>
      <c r="I1988" s="1">
        <v>6.0</v>
      </c>
      <c r="J1988" s="1" t="s">
        <v>19</v>
      </c>
      <c r="K1988" s="2"/>
      <c r="L1988" s="4">
        <v>2018.0</v>
      </c>
      <c r="M1988" s="5">
        <v>43.3583</v>
      </c>
      <c r="N1988" s="6" t="str">
        <f t="shared" si="1"/>
        <v>5570095010</v>
      </c>
      <c r="O1988" s="8">
        <v>4.01033E9</v>
      </c>
      <c r="P1988" s="8" t="str">
        <f t="shared" si="2"/>
        <v>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v>
      </c>
    </row>
    <row r="1989" ht="15.75" customHeight="1">
      <c r="A1989" s="1">
        <v>5.57009501E9</v>
      </c>
      <c r="B1989" s="2">
        <v>4.01033E9</v>
      </c>
      <c r="C1989" s="3" t="s">
        <v>3516</v>
      </c>
      <c r="D1989" s="3" t="s">
        <v>3517</v>
      </c>
      <c r="E1989" s="3" t="s">
        <v>3521</v>
      </c>
      <c r="F1989" s="3" t="s">
        <v>3519</v>
      </c>
      <c r="G1989" s="3" t="s">
        <v>3522</v>
      </c>
      <c r="H1989" s="1">
        <v>5.57009501E9</v>
      </c>
      <c r="I1989" s="1">
        <v>1.0</v>
      </c>
      <c r="J1989" s="1" t="s">
        <v>19</v>
      </c>
      <c r="K1989" s="2" t="s">
        <v>3298</v>
      </c>
      <c r="L1989" s="4">
        <v>2019.0</v>
      </c>
      <c r="M1989" s="5">
        <v>21.38</v>
      </c>
      <c r="N1989" s="6" t="str">
        <f t="shared" si="1"/>
        <v>5570095010</v>
      </c>
      <c r="O1989" s="8">
        <v>4.01033E9</v>
      </c>
      <c r="P1989" s="8" t="str">
        <f t="shared" si="2"/>
        <v>РЕМЕНЬ V-ОБРАЗНЫЙ 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 2186ММ (218,6СМ), ТРАПЕЦИЯ РЕМНЯ 16Х13ММ, ДЛЯ ПРИВОДА ГИБОЧНОЙ МАШИНЫ RETA 12</v>
      </c>
    </row>
    <row r="1990" ht="15.75" customHeight="1">
      <c r="A1990" s="1">
        <v>5.570123008E9</v>
      </c>
      <c r="B1990" s="2">
        <v>3.926909709E9</v>
      </c>
      <c r="C1990" s="3" t="s">
        <v>3523</v>
      </c>
      <c r="D1990" s="3" t="s">
        <v>3524</v>
      </c>
      <c r="E1990" s="3" t="s">
        <v>3525</v>
      </c>
      <c r="F1990" s="3" t="s">
        <v>3526</v>
      </c>
      <c r="G1990" s="3" t="s">
        <v>3527</v>
      </c>
      <c r="H1990" s="1">
        <v>5.570123008E9</v>
      </c>
      <c r="I1990" s="1">
        <v>2.0</v>
      </c>
      <c r="J1990" s="1" t="s">
        <v>19</v>
      </c>
      <c r="K1990" s="2" t="s">
        <v>3296</v>
      </c>
      <c r="L1990" s="4">
        <v>2017.0</v>
      </c>
      <c r="M1990" s="5">
        <v>144.18</v>
      </c>
      <c r="N1990" s="6" t="str">
        <f t="shared" si="1"/>
        <v>5570123008</v>
      </c>
      <c r="O1990" s="8">
        <v>3.926909709E9</v>
      </c>
      <c r="P1990" s="8" t="str">
        <f t="shared" si="2"/>
        <v>ПОЛИУРИТАНОВЫЙ ЗУБЧАТЫЙ РЕМЕНЬ 200 ЗУБЬЕВ, ДЛИНА 160СМ, ДЛЯ ПЕРЕДАЧИ МЕХАНИЧЕСКОЙ ЭНЕРГИИ НА ПРАВИЛЬНЫЙ РОТОР В ПРАВИЛЬНО-ОТРЕЗНОМ СТАНКЕ R8</v>
      </c>
    </row>
    <row r="1991" ht="15.75" customHeight="1">
      <c r="A1991" s="1">
        <v>5.57012302E9</v>
      </c>
      <c r="B1991" s="2">
        <v>3.926909709E9</v>
      </c>
      <c r="C1991" s="3" t="s">
        <v>3528</v>
      </c>
      <c r="D1991" s="3" t="s">
        <v>3529</v>
      </c>
      <c r="E1991" s="3" t="s">
        <v>3530</v>
      </c>
      <c r="F1991" s="3" t="s">
        <v>3531</v>
      </c>
      <c r="G1991" s="3" t="s">
        <v>3532</v>
      </c>
      <c r="H1991" s="1">
        <v>5.57012302E9</v>
      </c>
      <c r="I1991" s="1">
        <v>2.0</v>
      </c>
      <c r="J1991" s="1" t="s">
        <v>19</v>
      </c>
      <c r="K1991" s="2"/>
      <c r="L1991" s="4">
        <v>2018.0</v>
      </c>
      <c r="M1991" s="5">
        <v>11.015</v>
      </c>
      <c r="N1991" s="6" t="str">
        <f t="shared" si="1"/>
        <v>5570123020</v>
      </c>
      <c r="O1991" s="8">
        <v>3.926909709E9</v>
      </c>
      <c r="P1991" s="8" t="str">
        <f t="shared" si="2"/>
        <v>РЕМЕНЬ ЗУБЧАТЫЙ HTD 720 8M ИЗ ПОЛИХЛОРПРОПЕНА (ПЛАСТИК), КОРДШНУР ИЗ СТЕКЛОВОЛОКНА, 90 ЗУБЬЕВ, С ШАГОМ 8 ММ, ШИРИНА 20 ММ ДЛИНА 720ММ, ДЛЯ ПРИВОДНОЙ СИСТЕМЫ</v>
      </c>
    </row>
    <row r="1992" ht="15.75" customHeight="1">
      <c r="A1992" s="1">
        <v>5.570125005E9</v>
      </c>
      <c r="B1992" s="2">
        <v>3.926909709E9</v>
      </c>
      <c r="C1992" s="3" t="s">
        <v>3533</v>
      </c>
      <c r="D1992" s="3" t="s">
        <v>3534</v>
      </c>
      <c r="E1992" s="3" t="s">
        <v>3535</v>
      </c>
      <c r="F1992" s="3" t="s">
        <v>3519</v>
      </c>
      <c r="G1992" s="3" t="s">
        <v>3522</v>
      </c>
      <c r="H1992" s="1">
        <v>5.570125005E9</v>
      </c>
      <c r="I1992" s="1">
        <v>1.0</v>
      </c>
      <c r="J1992" s="1" t="s">
        <v>19</v>
      </c>
      <c r="K1992" s="2"/>
      <c r="L1992" s="4">
        <v>2018.0</v>
      </c>
      <c r="M1992" s="5">
        <v>231.73</v>
      </c>
      <c r="N1992" s="6" t="str">
        <f t="shared" si="1"/>
        <v>5570125005</v>
      </c>
      <c r="O1992" s="8">
        <v>3.926909709E9</v>
      </c>
      <c r="P1992" s="8" t="str">
        <f t="shared" si="2"/>
        <v>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v>
      </c>
    </row>
    <row r="1993" ht="15.75" customHeight="1">
      <c r="A1993" s="1">
        <v>5.570125005E9</v>
      </c>
      <c r="B1993" s="2">
        <v>3.926909709E9</v>
      </c>
      <c r="C1993" s="3" t="s">
        <v>3533</v>
      </c>
      <c r="D1993" s="3" t="s">
        <v>3534</v>
      </c>
      <c r="E1993" s="3" t="s">
        <v>3536</v>
      </c>
      <c r="F1993" s="3" t="s">
        <v>3519</v>
      </c>
      <c r="G1993" s="3" t="s">
        <v>3522</v>
      </c>
      <c r="H1993" s="1">
        <v>5.570125005E9</v>
      </c>
      <c r="I1993" s="1">
        <v>1.0</v>
      </c>
      <c r="J1993" s="1" t="s">
        <v>19</v>
      </c>
      <c r="K1993" s="2" t="s">
        <v>3379</v>
      </c>
      <c r="L1993" s="4">
        <v>2020.0</v>
      </c>
      <c r="M1993" s="5">
        <v>308.98</v>
      </c>
      <c r="N1993" s="6" t="str">
        <f t="shared" si="1"/>
        <v>5570125005</v>
      </c>
      <c r="O1993" s="8">
        <v>3.926909709E9</v>
      </c>
      <c r="P1993" s="8" t="str">
        <f t="shared" si="2"/>
        <v>ЗУБЧАТЫЙ РЕМЕНЬ ИЗ ПОЛИУРИТАНА, ТИП POWER GRIP GT3-14 MGT, 225 ЗУБЬЕВ, ДЛИНА 315 СМ, ДЛЯ ПЕРЕДАЧИ МЕХАНИЧЕСКОЙ ЭНЕРГИИ НА ПРАВИЛЬНЫЙ РОТОР В ПРАВИЛЬНО-ОТРЕЗНОМ СТАНКЕ R12.</v>
      </c>
    </row>
    <row r="1994" ht="15.75" customHeight="1">
      <c r="A1994" s="1">
        <v>5.584004121E9</v>
      </c>
      <c r="B1994" s="2">
        <v>7.315119E9</v>
      </c>
      <c r="C1994" s="3" t="s">
        <v>3537</v>
      </c>
      <c r="D1994" s="3" t="s">
        <v>3538</v>
      </c>
      <c r="E1994" s="3" t="s">
        <v>3539</v>
      </c>
      <c r="F1994" s="3" t="s">
        <v>17</v>
      </c>
      <c r="G1994" s="3" t="s">
        <v>18</v>
      </c>
      <c r="H1994" s="1">
        <v>5.584004121E9</v>
      </c>
      <c r="I1994" s="1">
        <v>2.0</v>
      </c>
      <c r="J1994" s="1" t="s">
        <v>19</v>
      </c>
      <c r="K1994" s="2" t="s">
        <v>20</v>
      </c>
      <c r="L1994" s="4">
        <v>2019.0</v>
      </c>
      <c r="M1994" s="5">
        <v>128.52</v>
      </c>
      <c r="N1994" s="6" t="str">
        <f t="shared" si="1"/>
        <v>5584004121</v>
      </c>
      <c r="O1994" s="8">
        <v>7.315119E9</v>
      </c>
      <c r="P1994" s="8" t="str">
        <f t="shared" si="2"/>
        <v>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row>
    <row r="1995" ht="15.75" customHeight="1">
      <c r="A1995" s="1">
        <v>5.584102303E9</v>
      </c>
      <c r="B1995" s="2">
        <v>7.315119E9</v>
      </c>
      <c r="C1995" s="3" t="s">
        <v>3540</v>
      </c>
      <c r="D1995" s="3" t="s">
        <v>3541</v>
      </c>
      <c r="E1995" s="3" t="s">
        <v>3542</v>
      </c>
      <c r="F1995" s="3" t="s">
        <v>17</v>
      </c>
      <c r="G1995" s="3" t="s">
        <v>18</v>
      </c>
      <c r="H1995" s="1">
        <v>5.584102303E9</v>
      </c>
      <c r="I1995" s="1">
        <v>1.0</v>
      </c>
      <c r="J1995" s="1" t="s">
        <v>19</v>
      </c>
      <c r="K1995" s="2" t="s">
        <v>20</v>
      </c>
      <c r="L1995" s="4">
        <v>2019.0</v>
      </c>
      <c r="M1995" s="5">
        <v>108.22</v>
      </c>
      <c r="N1995" s="6" t="str">
        <f t="shared" si="1"/>
        <v>5584102303</v>
      </c>
      <c r="O1995" s="8">
        <v>7.315119E9</v>
      </c>
      <c r="P1995" s="8" t="str">
        <f t="shared" si="2"/>
        <v>ЦЕПЬ ПРИВОДНАЯ РОЛИКОВАЯ 3Х РЯДНАЯ ДЛЯ СИНХРОНИЗАЦИИ ВРАЩЕНИЯ ВАЛОВ ПРОТЯЖНЫХ РОЛИКОВ. ТИП RS50-3 , 48 ЗВЕНЬЕВ, ШАГ 15.875 ДИАМ. РОЛИКА 10.16ММ , В КОМПЛЕКТЕ С СОЕДИНИТЕЛЬНЫМ ЗВЕНОМ</v>
      </c>
    </row>
    <row r="1996" ht="15.75" customHeight="1">
      <c r="A1996" s="1">
        <v>5.584102304E9</v>
      </c>
      <c r="B1996" s="2">
        <v>7.315119E9</v>
      </c>
      <c r="C1996" s="3" t="s">
        <v>3543</v>
      </c>
      <c r="D1996" s="3" t="s">
        <v>3544</v>
      </c>
      <c r="E1996" s="3" t="s">
        <v>3545</v>
      </c>
      <c r="F1996" s="3" t="s">
        <v>17</v>
      </c>
      <c r="G1996" s="3" t="s">
        <v>18</v>
      </c>
      <c r="H1996" s="1">
        <v>5.584102304E9</v>
      </c>
      <c r="I1996" s="1">
        <v>2.0</v>
      </c>
      <c r="J1996" s="1" t="s">
        <v>19</v>
      </c>
      <c r="K1996" s="2" t="s">
        <v>20</v>
      </c>
      <c r="L1996" s="4">
        <v>2020.0</v>
      </c>
      <c r="M1996" s="5">
        <v>110.39</v>
      </c>
      <c r="N1996" s="6" t="str">
        <f t="shared" si="1"/>
        <v>5584102304</v>
      </c>
      <c r="O1996" s="8">
        <v>7.315119E9</v>
      </c>
      <c r="P1996"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1997" ht="15.75" customHeight="1">
      <c r="A1997" s="1">
        <v>5.584102304E9</v>
      </c>
      <c r="B1997" s="2">
        <v>7.315119E9</v>
      </c>
      <c r="C1997" s="3" t="s">
        <v>3543</v>
      </c>
      <c r="D1997" s="3" t="s">
        <v>3544</v>
      </c>
      <c r="E1997" s="3" t="s">
        <v>3546</v>
      </c>
      <c r="F1997" s="3" t="s">
        <v>17</v>
      </c>
      <c r="G1997" s="3" t="s">
        <v>18</v>
      </c>
      <c r="H1997" s="1">
        <v>5.584102304E9</v>
      </c>
      <c r="I1997" s="1">
        <v>1.0</v>
      </c>
      <c r="J1997" s="1" t="s">
        <v>19</v>
      </c>
      <c r="K1997" s="2" t="s">
        <v>20</v>
      </c>
      <c r="L1997" s="4">
        <v>2021.0</v>
      </c>
      <c r="M1997" s="5">
        <v>110.39</v>
      </c>
      <c r="N1997" s="6" t="str">
        <f t="shared" si="1"/>
        <v>5584102304</v>
      </c>
      <c r="O1997" s="8">
        <v>7.315119E9</v>
      </c>
      <c r="P1997" s="8" t="str">
        <f t="shared" si="2"/>
        <v>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1998" ht="15.75" customHeight="1">
      <c r="A1998" s="1">
        <v>5.584102304E9</v>
      </c>
      <c r="B1998" s="2">
        <v>7.315119E9</v>
      </c>
      <c r="C1998" s="3" t="s">
        <v>3543</v>
      </c>
      <c r="D1998" s="3" t="s">
        <v>3544</v>
      </c>
      <c r="E1998" s="3" t="s">
        <v>3547</v>
      </c>
      <c r="F1998" s="3" t="s">
        <v>17</v>
      </c>
      <c r="G1998" s="3" t="s">
        <v>18</v>
      </c>
      <c r="H1998" s="1">
        <v>5.584102304E9</v>
      </c>
      <c r="I1998" s="1">
        <v>2.0</v>
      </c>
      <c r="J1998" s="1" t="s">
        <v>19</v>
      </c>
      <c r="K1998" s="2" t="s">
        <v>20</v>
      </c>
      <c r="L1998" s="4">
        <v>2021.0</v>
      </c>
      <c r="M1998" s="5">
        <v>110.39</v>
      </c>
      <c r="N1998" s="6" t="str">
        <f t="shared" si="1"/>
        <v>5584102304</v>
      </c>
      <c r="O1998" s="8">
        <v>7.315119E9</v>
      </c>
      <c r="P1998" s="8" t="str">
        <f t="shared" si="2"/>
        <v>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v>
      </c>
    </row>
    <row r="1999" ht="15.75" customHeight="1">
      <c r="A1999" s="1">
        <v>5.584102304E9</v>
      </c>
      <c r="B1999" s="2">
        <v>7.315119E9</v>
      </c>
      <c r="C1999" s="3" t="s">
        <v>3543</v>
      </c>
      <c r="D1999" s="3" t="s">
        <v>3544</v>
      </c>
      <c r="E1999" s="3" t="s">
        <v>3545</v>
      </c>
      <c r="F1999" s="3" t="s">
        <v>17</v>
      </c>
      <c r="G1999" s="3" t="s">
        <v>18</v>
      </c>
      <c r="H1999" s="1">
        <v>5.584102304E9</v>
      </c>
      <c r="I1999" s="1">
        <v>1.0</v>
      </c>
      <c r="J1999" s="1" t="s">
        <v>19</v>
      </c>
      <c r="K1999" s="2" t="s">
        <v>20</v>
      </c>
      <c r="L1999" s="4">
        <v>2020.0</v>
      </c>
      <c r="M1999" s="5">
        <v>110.39</v>
      </c>
      <c r="N1999" s="6" t="str">
        <f t="shared" si="1"/>
        <v>5584102304</v>
      </c>
      <c r="O1999" s="8">
        <v>7.315119E9</v>
      </c>
      <c r="P1999"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0" ht="15.75" customHeight="1">
      <c r="A2000" s="1">
        <v>5.584102304E9</v>
      </c>
      <c r="B2000" s="2">
        <v>7.315119E9</v>
      </c>
      <c r="C2000" s="3" t="s">
        <v>3543</v>
      </c>
      <c r="D2000" s="3" t="s">
        <v>3544</v>
      </c>
      <c r="E2000" s="3" t="s">
        <v>3548</v>
      </c>
      <c r="F2000" s="3" t="s">
        <v>17</v>
      </c>
      <c r="G2000" s="3" t="s">
        <v>18</v>
      </c>
      <c r="H2000" s="1">
        <v>5.584102304E9</v>
      </c>
      <c r="I2000" s="1">
        <v>2.0</v>
      </c>
      <c r="J2000" s="1" t="s">
        <v>35</v>
      </c>
      <c r="K2000" s="2" t="s">
        <v>20</v>
      </c>
      <c r="L2000" s="4">
        <v>2021.0</v>
      </c>
      <c r="M2000" s="5">
        <v>110.39</v>
      </c>
      <c r="N2000" s="6" t="str">
        <f t="shared" si="1"/>
        <v>5584102304</v>
      </c>
      <c r="O2000" s="8">
        <v>7.315119E9</v>
      </c>
      <c r="P2000"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1" ht="15.75" customHeight="1">
      <c r="A2001" s="1">
        <v>5.584102304E9</v>
      </c>
      <c r="B2001" s="2">
        <v>7.315119E9</v>
      </c>
      <c r="C2001" s="3" t="s">
        <v>3549</v>
      </c>
      <c r="D2001" s="3" t="s">
        <v>3544</v>
      </c>
      <c r="E2001" s="3" t="s">
        <v>3546</v>
      </c>
      <c r="F2001" s="3" t="s">
        <v>17</v>
      </c>
      <c r="G2001" s="3" t="s">
        <v>18</v>
      </c>
      <c r="H2001" s="1">
        <v>5.584102304E9</v>
      </c>
      <c r="I2001" s="1">
        <v>1.0</v>
      </c>
      <c r="J2001" s="1" t="s">
        <v>19</v>
      </c>
      <c r="K2001" s="2" t="s">
        <v>20</v>
      </c>
      <c r="L2001" s="4">
        <v>2019.0</v>
      </c>
      <c r="M2001" s="5">
        <v>110.39</v>
      </c>
      <c r="N2001" s="6" t="str">
        <f t="shared" si="1"/>
        <v>5584102304</v>
      </c>
      <c r="O2001" s="8">
        <v>7.315119E9</v>
      </c>
      <c r="P2001" s="8" t="str">
        <f t="shared" si="2"/>
        <v>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2" ht="15.75" customHeight="1">
      <c r="A2002" s="1">
        <v>5.584102304E9</v>
      </c>
      <c r="B2002" s="2">
        <v>7.315119E9</v>
      </c>
      <c r="C2002" s="3"/>
      <c r="D2002" s="3" t="s">
        <v>3544</v>
      </c>
      <c r="E2002" s="3" t="s">
        <v>3550</v>
      </c>
      <c r="F2002" s="3" t="s">
        <v>17</v>
      </c>
      <c r="G2002" s="3" t="s">
        <v>18</v>
      </c>
      <c r="H2002" s="1">
        <v>5.584102304E9</v>
      </c>
      <c r="I2002" s="1">
        <v>1.0</v>
      </c>
      <c r="J2002" s="1" t="s">
        <v>35</v>
      </c>
      <c r="K2002" s="2" t="s">
        <v>20</v>
      </c>
      <c r="L2002" s="4">
        <v>2021.0</v>
      </c>
      <c r="M2002" s="5">
        <v>110.39</v>
      </c>
      <c r="N2002" s="6" t="str">
        <f t="shared" si="1"/>
        <v>5584102304</v>
      </c>
      <c r="O2002" s="8">
        <v>7.315119E9</v>
      </c>
      <c r="P2002" s="8" t="str">
        <f t="shared" si="2"/>
        <v>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v>
      </c>
    </row>
    <row r="2003" ht="15.75" customHeight="1">
      <c r="A2003" s="1">
        <v>5.584102304E9</v>
      </c>
      <c r="B2003" s="2">
        <v>7.315119E9</v>
      </c>
      <c r="C2003" s="3"/>
      <c r="D2003" s="3" t="s">
        <v>3544</v>
      </c>
      <c r="E2003" s="3" t="s">
        <v>3551</v>
      </c>
      <c r="F2003" s="3" t="s">
        <v>17</v>
      </c>
      <c r="G2003" s="3" t="s">
        <v>18</v>
      </c>
      <c r="H2003" s="1">
        <v>5.584102304E9</v>
      </c>
      <c r="I2003" s="1">
        <v>1.0</v>
      </c>
      <c r="J2003" s="1" t="s">
        <v>35</v>
      </c>
      <c r="K2003" s="2" t="s">
        <v>20</v>
      </c>
      <c r="L2003" s="4">
        <v>2021.0</v>
      </c>
      <c r="M2003" s="5">
        <v>110.39</v>
      </c>
      <c r="N2003" s="6" t="str">
        <f t="shared" si="1"/>
        <v>5584102304</v>
      </c>
      <c r="O2003" s="8">
        <v>7.315119E9</v>
      </c>
      <c r="P2003" s="8" t="str">
        <f t="shared" si="2"/>
        <v> 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v>
      </c>
    </row>
    <row r="2004" ht="15.75" customHeight="1">
      <c r="A2004" s="1">
        <v>5.590000016E9</v>
      </c>
      <c r="B2004" s="2">
        <v>4.016930005E9</v>
      </c>
      <c r="C2004" s="3" t="s">
        <v>3552</v>
      </c>
      <c r="D2004" s="3" t="s">
        <v>3553</v>
      </c>
      <c r="E2004" s="3" t="s">
        <v>3554</v>
      </c>
      <c r="F2004" s="3" t="s">
        <v>3555</v>
      </c>
      <c r="G2004" s="3" t="s">
        <v>3555</v>
      </c>
      <c r="H2004" s="1">
        <v>5.590000016E9</v>
      </c>
      <c r="I2004" s="1">
        <v>1.0</v>
      </c>
      <c r="J2004" s="1" t="s">
        <v>35</v>
      </c>
      <c r="K2004" s="2" t="s">
        <v>20</v>
      </c>
      <c r="L2004" s="4">
        <v>2021.0</v>
      </c>
      <c r="M2004" s="5">
        <v>1.61</v>
      </c>
      <c r="N2004" s="6" t="str">
        <f t="shared" si="1"/>
        <v>5590000016</v>
      </c>
      <c r="O2004" s="8">
        <v>4.016930005E9</v>
      </c>
      <c r="P2004" s="8" t="str">
        <f t="shared" si="2"/>
        <v>КОЛЬЦО УПЛОТНИТЕЛЬНОЕ 35X52X7. МАТЕРИАЛ РЕЗИНА. ДЛЯ МАШИНЫ ГИБОЧНОЙ С АВТОМАТИЧЕСКИМ УПРАВЛЕНИЕМ FORMULA 12</v>
      </c>
    </row>
    <row r="2005" ht="15.75" customHeight="1">
      <c r="A2005" s="1">
        <v>5.59000003E9</v>
      </c>
      <c r="B2005" s="2">
        <v>4.016930005E9</v>
      </c>
      <c r="C2005" s="3" t="s">
        <v>3556</v>
      </c>
      <c r="D2005" s="3" t="s">
        <v>3557</v>
      </c>
      <c r="E2005" s="3" t="s">
        <v>3558</v>
      </c>
      <c r="F2005" s="3" t="s">
        <v>3559</v>
      </c>
      <c r="G2005" s="3" t="s">
        <v>3559</v>
      </c>
      <c r="H2005" s="1">
        <v>5.59000003E9</v>
      </c>
      <c r="I2005" s="1">
        <v>6.0</v>
      </c>
      <c r="J2005" s="1" t="s">
        <v>19</v>
      </c>
      <c r="K2005" s="2"/>
      <c r="L2005" s="4">
        <v>2019.0</v>
      </c>
      <c r="M2005" s="5">
        <v>1.32</v>
      </c>
      <c r="N2005" s="6" t="str">
        <f t="shared" si="1"/>
        <v>5590000030</v>
      </c>
      <c r="O2005" s="8">
        <v>4.016930005E9</v>
      </c>
      <c r="P2005" s="8" t="str">
        <f t="shared" si="2"/>
        <v>Колько уплотнительное роликов протяжки. Материал - резина. Устанавливается на вал ролика.</v>
      </c>
    </row>
    <row r="2006" ht="15.75" customHeight="1">
      <c r="A2006" s="1">
        <v>5.59000003E9</v>
      </c>
      <c r="B2006" s="2">
        <v>4.016930005E9</v>
      </c>
      <c r="C2006" s="3" t="s">
        <v>3556</v>
      </c>
      <c r="D2006" s="3" t="s">
        <v>3560</v>
      </c>
      <c r="E2006" s="3" t="s">
        <v>3561</v>
      </c>
      <c r="F2006" s="3" t="s">
        <v>3562</v>
      </c>
      <c r="G2006" s="3" t="s">
        <v>3555</v>
      </c>
      <c r="H2006" s="1">
        <v>5.59000003E9</v>
      </c>
      <c r="I2006" s="1">
        <v>2.0</v>
      </c>
      <c r="J2006" s="1" t="s">
        <v>19</v>
      </c>
      <c r="K2006" s="2" t="s">
        <v>2091</v>
      </c>
      <c r="L2006" s="4">
        <v>2020.0</v>
      </c>
      <c r="M2006" s="5">
        <v>2.73</v>
      </c>
      <c r="N2006" s="6" t="str">
        <f t="shared" si="1"/>
        <v>5590000030</v>
      </c>
      <c r="O2006" s="8">
        <v>4.016930005E9</v>
      </c>
      <c r="P2006" s="8" t="str">
        <f t="shared" si="2"/>
        <v>КОЛЬКО УПЛОТНИТЕЛЬНОЕ РОЛИКОВ ПРОТЯЖКИ. МАТЕРИАЛ - РЕЗИНА. УСТАНАВЛИВАЕТСЯ НА ВАЛ РОЛИКА.</v>
      </c>
    </row>
    <row r="2007" ht="15.75" customHeight="1">
      <c r="A2007" s="1">
        <v>5.59000003E9</v>
      </c>
      <c r="B2007" s="2">
        <v>4.016930005E9</v>
      </c>
      <c r="C2007" s="3" t="s">
        <v>3556</v>
      </c>
      <c r="D2007" s="3" t="s">
        <v>3560</v>
      </c>
      <c r="E2007" s="3" t="s">
        <v>3561</v>
      </c>
      <c r="F2007" s="3" t="s">
        <v>3562</v>
      </c>
      <c r="G2007" s="3" t="s">
        <v>3555</v>
      </c>
      <c r="H2007" s="1">
        <v>5.59000003E9</v>
      </c>
      <c r="I2007" s="1">
        <v>2.0</v>
      </c>
      <c r="J2007" s="1" t="s">
        <v>19</v>
      </c>
      <c r="K2007" s="2" t="s">
        <v>20</v>
      </c>
      <c r="L2007" s="4">
        <v>2020.0</v>
      </c>
      <c r="M2007" s="5">
        <v>2.73</v>
      </c>
      <c r="N2007" s="6" t="str">
        <f t="shared" si="1"/>
        <v>5590000030</v>
      </c>
      <c r="O2007" s="8">
        <v>4.016930005E9</v>
      </c>
      <c r="P2007" s="8" t="str">
        <f t="shared" si="2"/>
        <v>КОЛЬКО УПЛОТНИТЕЛЬНОЕ РОЛИКОВ ПРОТЯЖКИ. МАТЕРИАЛ - РЕЗИНА. УСТАНАВЛИВАЕТСЯ НА ВАЛ РОЛИКА.</v>
      </c>
    </row>
    <row r="2008" ht="15.75" customHeight="1">
      <c r="A2008" s="1">
        <v>5.59000003E9</v>
      </c>
      <c r="B2008" s="2">
        <v>4.016930005E9</v>
      </c>
      <c r="C2008" s="3" t="s">
        <v>3556</v>
      </c>
      <c r="D2008" s="3" t="s">
        <v>3560</v>
      </c>
      <c r="E2008" s="3" t="s">
        <v>3563</v>
      </c>
      <c r="F2008" s="3" t="s">
        <v>3555</v>
      </c>
      <c r="G2008" s="3" t="s">
        <v>3555</v>
      </c>
      <c r="H2008" s="1">
        <v>5.59000003E9</v>
      </c>
      <c r="I2008" s="1">
        <v>1.0</v>
      </c>
      <c r="J2008" s="1" t="s">
        <v>35</v>
      </c>
      <c r="K2008" s="2" t="s">
        <v>20</v>
      </c>
      <c r="L2008" s="4">
        <v>2021.0</v>
      </c>
      <c r="M2008" s="5">
        <v>2.73</v>
      </c>
      <c r="N2008" s="6" t="str">
        <f t="shared" si="1"/>
        <v>5590000030</v>
      </c>
      <c r="O2008" s="8">
        <v>4.016930005E9</v>
      </c>
      <c r="P2008" s="8" t="str">
        <f t="shared" si="2"/>
        <v>КОЛЬЦО УПЛОТНИТЕЛЬНОЕ РОЛИКОВ ПРОТЯЖКИ. МАТЕРИАЛ - РЕЗИНА. УСТАНАВЛИВАЕТСЯ НА ВАЛ РОЛИКА.</v>
      </c>
    </row>
    <row r="2009" ht="15.75" customHeight="1">
      <c r="A2009" s="1">
        <v>5.59000003E9</v>
      </c>
      <c r="B2009" s="2">
        <v>4.016930005E9</v>
      </c>
      <c r="C2009" s="3" t="s">
        <v>3556</v>
      </c>
      <c r="D2009" s="3" t="s">
        <v>3560</v>
      </c>
      <c r="E2009" s="3" t="s">
        <v>3561</v>
      </c>
      <c r="F2009" s="3" t="s">
        <v>3555</v>
      </c>
      <c r="G2009" s="3" t="s">
        <v>3555</v>
      </c>
      <c r="H2009" s="1">
        <v>5.59000003E9</v>
      </c>
      <c r="I2009" s="1">
        <v>2.0</v>
      </c>
      <c r="J2009" s="1" t="s">
        <v>35</v>
      </c>
      <c r="K2009" s="2" t="s">
        <v>20</v>
      </c>
      <c r="L2009" s="4">
        <v>2021.0</v>
      </c>
      <c r="M2009" s="5">
        <v>2.73</v>
      </c>
      <c r="N2009" s="6" t="str">
        <f t="shared" si="1"/>
        <v>5590000030</v>
      </c>
      <c r="O2009" s="8">
        <v>4.016930005E9</v>
      </c>
      <c r="P2009" s="8" t="str">
        <f t="shared" si="2"/>
        <v>КОЛЬКО УПЛОТНИТЕЛЬНОЕ РОЛИКОВ ПРОТЯЖКИ. МАТЕРИАЛ - РЕЗИНА. УСТАНАВЛИВАЕТСЯ НА ВАЛ РОЛИКА.</v>
      </c>
    </row>
    <row r="2010" ht="15.75" customHeight="1">
      <c r="A2010" s="1">
        <v>5.590000031E9</v>
      </c>
      <c r="B2010" s="2">
        <v>4.016930005E9</v>
      </c>
      <c r="C2010" s="3" t="s">
        <v>3564</v>
      </c>
      <c r="D2010" s="3" t="s">
        <v>3565</v>
      </c>
      <c r="E2010" s="3" t="s">
        <v>3566</v>
      </c>
      <c r="F2010" s="3" t="s">
        <v>3555</v>
      </c>
      <c r="G2010" s="3" t="s">
        <v>3555</v>
      </c>
      <c r="H2010" s="1">
        <v>5.590000031E9</v>
      </c>
      <c r="I2010" s="1">
        <v>1.0</v>
      </c>
      <c r="J2010" s="1" t="s">
        <v>19</v>
      </c>
      <c r="K2010" s="2" t="s">
        <v>20</v>
      </c>
      <c r="L2010" s="4">
        <v>2020.0</v>
      </c>
      <c r="M2010" s="5">
        <v>3.78</v>
      </c>
      <c r="N2010" s="6" t="str">
        <f t="shared" si="1"/>
        <v>5590000031</v>
      </c>
      <c r="O2010" s="8">
        <v>4.016930005E9</v>
      </c>
      <c r="P2010" s="8" t="str">
        <f t="shared" si="2"/>
        <v>КОЛЬЦО УПЛОТНИТЕЛЬНОЕ ИЗ ВУЛКАНИЗИРОВАННОЙ РЕЗИНЫ ДЛЯ УПЛОТНЕНИЯ МЕЖДУ КОРПУСОМ И СВОБОДНЫМ ВАЛОМ. РАЗМЕРЫ 60 Х 80 Х 10 ММ. ДЛЯ ОБОРУДОВАНИЯ ПРОИЗВОДСТВА ОБЪЕМНЫХ КАРКАСОВ.</v>
      </c>
    </row>
    <row r="2011" ht="15.75" customHeight="1">
      <c r="A2011" s="1">
        <v>5.590000051E9</v>
      </c>
      <c r="B2011" s="2">
        <v>4.016930005E9</v>
      </c>
      <c r="C2011" s="3" t="s">
        <v>3567</v>
      </c>
      <c r="D2011" s="3" t="s">
        <v>3568</v>
      </c>
      <c r="E2011" s="3" t="s">
        <v>3569</v>
      </c>
      <c r="F2011" s="3" t="s">
        <v>3570</v>
      </c>
      <c r="G2011" s="3" t="s">
        <v>3555</v>
      </c>
      <c r="H2011" s="1">
        <v>5.590000051E9</v>
      </c>
      <c r="I2011" s="1">
        <v>1.0</v>
      </c>
      <c r="J2011" s="1" t="s">
        <v>19</v>
      </c>
      <c r="K2011" s="2" t="s">
        <v>20</v>
      </c>
      <c r="L2011" s="4">
        <v>2018.0</v>
      </c>
      <c r="M2011" s="5">
        <v>0.85</v>
      </c>
      <c r="N2011" s="6" t="str">
        <f t="shared" si="1"/>
        <v>5590000051</v>
      </c>
      <c r="O2011" s="8">
        <v>4.016930005E9</v>
      </c>
      <c r="P2011" s="8" t="str">
        <f t="shared" si="2"/>
        <v>КОЛЬЦО УПЛОТНИТЕЛЬНОЕ (САЛЬНИК),РАЗМ. 20Х35Х7ММ, МАТЕРИАЛ NBR (РЕЗИНА), ДЛЯ МАШИНЫ ГИБОЧНОЙ С АВТОМАТИЧЕСКИМ УПРАВЛЕНИЕМ ЭЛЕКТРОФИЦИРОВАННОЙ, МОДЕЛЬ RETA 13</v>
      </c>
    </row>
    <row r="2012" ht="15.75" customHeight="1">
      <c r="A2012" s="1">
        <v>5.590000051E9</v>
      </c>
      <c r="B2012" s="2">
        <v>4.016930005E9</v>
      </c>
      <c r="C2012" s="3" t="s">
        <v>3567</v>
      </c>
      <c r="D2012" s="3" t="s">
        <v>3568</v>
      </c>
      <c r="E2012" s="3" t="s">
        <v>3571</v>
      </c>
      <c r="F2012" s="3" t="s">
        <v>3555</v>
      </c>
      <c r="G2012" s="3" t="s">
        <v>3555</v>
      </c>
      <c r="H2012" s="1">
        <v>5.590000051E9</v>
      </c>
      <c r="I2012" s="1">
        <v>1.0</v>
      </c>
      <c r="J2012" s="1" t="s">
        <v>19</v>
      </c>
      <c r="K2012" s="2"/>
      <c r="L2012" s="4">
        <v>2016.0</v>
      </c>
      <c r="M2012" s="5">
        <v>1.7</v>
      </c>
      <c r="N2012" s="6" t="str">
        <f t="shared" si="1"/>
        <v>5590000051</v>
      </c>
      <c r="O2012" s="8">
        <v>4.016930005E9</v>
      </c>
      <c r="P2012" s="8" t="str">
        <f t="shared" si="2"/>
        <v>САЛЬНИК
РЕЗИНОВЫЙ ДЛЯ УДЕРЖАНИЯ МАСЛА ВО ВРЕМЯ ВРАЩЕНИЯ ВАЛА. ДЛЯ ИСПОЛЬЗОВАНИЯ В СТАНКАХ ПО ПРОИЗВОДСТВУ ОБЪЕМНЫХ МЕТАЛЛИЧЕСКИХ КАРКАСОВ</v>
      </c>
    </row>
    <row r="2013" ht="15.75" customHeight="1">
      <c r="A2013" s="1">
        <v>5.590000061E9</v>
      </c>
      <c r="B2013" s="2">
        <v>4.016930005E9</v>
      </c>
      <c r="C2013" s="3" t="s">
        <v>3572</v>
      </c>
      <c r="D2013" s="3" t="s">
        <v>3573</v>
      </c>
      <c r="E2013" s="3" t="s">
        <v>3574</v>
      </c>
      <c r="F2013" s="3" t="s">
        <v>3555</v>
      </c>
      <c r="G2013" s="3" t="s">
        <v>3555</v>
      </c>
      <c r="H2013" s="1">
        <v>5.590000061E9</v>
      </c>
      <c r="I2013" s="1">
        <v>2.0</v>
      </c>
      <c r="J2013" s="1" t="s">
        <v>19</v>
      </c>
      <c r="K2013" s="2" t="s">
        <v>20</v>
      </c>
      <c r="L2013" s="4">
        <v>2020.0</v>
      </c>
      <c r="M2013" s="5">
        <v>5.46</v>
      </c>
      <c r="N2013" s="6" t="str">
        <f t="shared" si="1"/>
        <v>5590000061</v>
      </c>
      <c r="O2013" s="8">
        <v>4.016930005E9</v>
      </c>
      <c r="P2013" s="8" t="str">
        <f t="shared" si="2"/>
        <v>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v>
      </c>
    </row>
    <row r="2014" ht="15.75" customHeight="1">
      <c r="A2014" s="1">
        <v>5.590000061E9</v>
      </c>
      <c r="B2014" s="2">
        <v>4.016930005E9</v>
      </c>
      <c r="C2014" s="3" t="s">
        <v>3572</v>
      </c>
      <c r="D2014" s="3" t="s">
        <v>3573</v>
      </c>
      <c r="E2014" s="3" t="s">
        <v>3575</v>
      </c>
      <c r="F2014" s="3" t="s">
        <v>3555</v>
      </c>
      <c r="G2014" s="3" t="s">
        <v>3555</v>
      </c>
      <c r="H2014" s="1">
        <v>5.590000061E9</v>
      </c>
      <c r="I2014" s="1">
        <v>4.0</v>
      </c>
      <c r="J2014" s="1" t="s">
        <v>19</v>
      </c>
      <c r="K2014" s="2" t="s">
        <v>20</v>
      </c>
      <c r="L2014" s="4">
        <v>2021.0</v>
      </c>
      <c r="M2014" s="5">
        <v>5.46</v>
      </c>
      <c r="N2014" s="6" t="str">
        <f t="shared" si="1"/>
        <v>5590000061</v>
      </c>
      <c r="O2014" s="8">
        <v>4.016930005E9</v>
      </c>
      <c r="P2014" s="8" t="str">
        <f t="shared" si="2"/>
        <v>КОЛЬЦО УПЛОТНИТЕЛЬНОЕ ИЗ ВУЛКНИЗИРОВАННОЙ РЕЗИНЫ ДЛЯ УПЛОТНЕНИЯ ПРОСТРАНСТВА МЕЖДУ КРЫШКОЙ КОРПУСА И ВАЛОМ УЗЛА РЕЗКИ. РАЗМЕРЫ 98Х120Х13 ММ.ДЛЯ ОБОРУДОВАНИЯ ПРОИЗВОДСТВА ОБЪЕМНЫХ КАРКАСОВ.</v>
      </c>
    </row>
    <row r="2015" ht="15.75" customHeight="1">
      <c r="A2015" s="1">
        <v>5.590000069E9</v>
      </c>
      <c r="B2015" s="2">
        <v>4.016930005E9</v>
      </c>
      <c r="C2015" s="3" t="s">
        <v>3576</v>
      </c>
      <c r="D2015" s="3" t="s">
        <v>3577</v>
      </c>
      <c r="E2015" s="3" t="s">
        <v>3578</v>
      </c>
      <c r="F2015" s="3" t="s">
        <v>3555</v>
      </c>
      <c r="G2015" s="3" t="s">
        <v>3555</v>
      </c>
      <c r="H2015" s="1">
        <v>5.590000069E9</v>
      </c>
      <c r="I2015" s="1">
        <v>1.0</v>
      </c>
      <c r="J2015" s="1" t="s">
        <v>19</v>
      </c>
      <c r="K2015" s="2" t="s">
        <v>20</v>
      </c>
      <c r="L2015" s="4">
        <v>2020.0</v>
      </c>
      <c r="M2015" s="5">
        <v>3.36</v>
      </c>
      <c r="N2015" s="6" t="str">
        <f t="shared" si="1"/>
        <v>5590000069</v>
      </c>
      <c r="O2015" s="8">
        <v>4.016930005E9</v>
      </c>
      <c r="P2015" s="8" t="str">
        <f t="shared" si="2"/>
        <v>КОЛЬЦО РЕЗИНОВОЕ - САЛЬНИК. УПЛОТНИТЕЛЬНОЕ. ИЗ ВУЛКАНИЗИРОВАННОЙ РЕЗИНЫ. ГАБАРИТЫ: Д.ВНУТР 42 ММ Х Д ВНЕШ 72 ММ Х ШИРИНА 8 ММ</v>
      </c>
    </row>
    <row r="2016" ht="15.75" customHeight="1">
      <c r="A2016" s="1">
        <v>5.590000069E9</v>
      </c>
      <c r="B2016" s="2">
        <v>4.016930005E9</v>
      </c>
      <c r="C2016" s="3" t="s">
        <v>3576</v>
      </c>
      <c r="D2016" s="3" t="s">
        <v>3577</v>
      </c>
      <c r="E2016" s="3" t="s">
        <v>3578</v>
      </c>
      <c r="F2016" s="3" t="s">
        <v>3555</v>
      </c>
      <c r="G2016" s="3" t="s">
        <v>3555</v>
      </c>
      <c r="H2016" s="1">
        <v>5.590000069E9</v>
      </c>
      <c r="I2016" s="1">
        <v>1.0</v>
      </c>
      <c r="J2016" s="1" t="s">
        <v>35</v>
      </c>
      <c r="K2016" s="2" t="s">
        <v>20</v>
      </c>
      <c r="L2016" s="4">
        <v>2021.0</v>
      </c>
      <c r="M2016" s="5">
        <v>3.36</v>
      </c>
      <c r="N2016" s="6" t="str">
        <f t="shared" si="1"/>
        <v>5590000069</v>
      </c>
      <c r="O2016" s="8">
        <v>4.016930005E9</v>
      </c>
      <c r="P2016" s="8" t="str">
        <f t="shared" si="2"/>
        <v>КОЛЬЦО РЕЗИНОВОЕ - САЛЬНИК. УПЛОТНИТЕЛЬНОЕ. ИЗ ВУЛКАНИЗИРОВАННОЙ РЕЗИНЫ. ГАБАРИТЫ: Д.ВНУТР 42 ММ Х Д ВНЕШ 72 ММ Х ШИРИНА 8 ММ</v>
      </c>
    </row>
    <row r="2017" ht="15.75" customHeight="1">
      <c r="A2017" s="1">
        <v>5.590000092E9</v>
      </c>
      <c r="B2017" s="2">
        <v>4.016930005E9</v>
      </c>
      <c r="C2017" s="3" t="s">
        <v>3579</v>
      </c>
      <c r="D2017" s="3" t="s">
        <v>3580</v>
      </c>
      <c r="E2017" s="3" t="s">
        <v>3581</v>
      </c>
      <c r="F2017" s="3" t="s">
        <v>3555</v>
      </c>
      <c r="G2017" s="3" t="s">
        <v>3555</v>
      </c>
      <c r="H2017" s="1">
        <v>5.590000092E9</v>
      </c>
      <c r="I2017" s="1">
        <v>1.0</v>
      </c>
      <c r="J2017" s="1" t="s">
        <v>35</v>
      </c>
      <c r="K2017" s="2" t="s">
        <v>20</v>
      </c>
      <c r="L2017" s="4">
        <v>2021.0</v>
      </c>
      <c r="M2017" s="5">
        <v>3.15</v>
      </c>
      <c r="N2017" s="6" t="str">
        <f t="shared" si="1"/>
        <v>5590000092</v>
      </c>
      <c r="O2017" s="8">
        <v>4.016930005E9</v>
      </c>
      <c r="P2017" s="8" t="str">
        <f t="shared" si="2"/>
        <v>КОЛЬЦО УПЛОТНИТЕЛЬНОЕ 55X90X10. МАТЕРИАЛ РЕЗИНА. ДЛЯ МАШИНЫ ГИБОЧНОЙ С АВТОМАТИЧЕСКИМ УПРАВЛЕНИЕМ FORMULA 12</v>
      </c>
    </row>
    <row r="2018" ht="15.75" customHeight="1">
      <c r="A2018" s="1">
        <v>5.590000095E9</v>
      </c>
      <c r="B2018" s="2">
        <v>4.016930005E9</v>
      </c>
      <c r="C2018" s="3" t="s">
        <v>3582</v>
      </c>
      <c r="D2018" s="3" t="s">
        <v>3583</v>
      </c>
      <c r="E2018" s="3" t="s">
        <v>3584</v>
      </c>
      <c r="F2018" s="3" t="s">
        <v>3555</v>
      </c>
      <c r="G2018" s="3" t="s">
        <v>3555</v>
      </c>
      <c r="H2018" s="1">
        <v>5.590000095E9</v>
      </c>
      <c r="I2018" s="1">
        <v>2.0</v>
      </c>
      <c r="J2018" s="1" t="s">
        <v>19</v>
      </c>
      <c r="K2018" s="2" t="s">
        <v>20</v>
      </c>
      <c r="L2018" s="4">
        <v>2021.0</v>
      </c>
      <c r="M2018" s="5">
        <v>4.69</v>
      </c>
      <c r="N2018" s="6" t="str">
        <f t="shared" si="1"/>
        <v>5590000095</v>
      </c>
      <c r="O2018" s="8">
        <v>4.016930005E9</v>
      </c>
      <c r="P2018"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19" ht="15.75" customHeight="1">
      <c r="A2019" s="1">
        <v>5.590000095E9</v>
      </c>
      <c r="B2019" s="2">
        <v>4.016930005E9</v>
      </c>
      <c r="C2019" s="3" t="s">
        <v>3585</v>
      </c>
      <c r="D2019" s="3" t="s">
        <v>3583</v>
      </c>
      <c r="E2019" s="3" t="s">
        <v>3584</v>
      </c>
      <c r="F2019" s="3" t="s">
        <v>3555</v>
      </c>
      <c r="G2019" s="3" t="s">
        <v>3555</v>
      </c>
      <c r="H2019" s="1">
        <v>5.590000095E9</v>
      </c>
      <c r="I2019" s="1">
        <v>6.0</v>
      </c>
      <c r="J2019" s="1" t="s">
        <v>19</v>
      </c>
      <c r="K2019" s="2" t="s">
        <v>20</v>
      </c>
      <c r="L2019" s="4">
        <v>2017.0</v>
      </c>
      <c r="M2019" s="5">
        <v>3.8933</v>
      </c>
      <c r="N2019" s="6" t="str">
        <f t="shared" si="1"/>
        <v>5590000095</v>
      </c>
      <c r="O2019" s="8">
        <v>4.016930005E9</v>
      </c>
      <c r="P2019"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0" ht="15.75" customHeight="1">
      <c r="A2020" s="1">
        <v>5.590000095E9</v>
      </c>
      <c r="B2020" s="2">
        <v>4.016930005E9</v>
      </c>
      <c r="C2020" s="3" t="s">
        <v>3585</v>
      </c>
      <c r="D2020" s="3" t="s">
        <v>3583</v>
      </c>
      <c r="E2020" s="3" t="s">
        <v>3584</v>
      </c>
      <c r="F2020" s="3" t="s">
        <v>3562</v>
      </c>
      <c r="G2020" s="3" t="s">
        <v>3555</v>
      </c>
      <c r="H2020" s="1">
        <v>5.590000095E9</v>
      </c>
      <c r="I2020" s="1">
        <v>2.0</v>
      </c>
      <c r="J2020" s="1" t="s">
        <v>19</v>
      </c>
      <c r="K2020" s="2" t="s">
        <v>20</v>
      </c>
      <c r="L2020" s="4">
        <v>2019.0</v>
      </c>
      <c r="M2020" s="5">
        <v>4.69</v>
      </c>
      <c r="N2020" s="6" t="str">
        <f t="shared" si="1"/>
        <v>5590000095</v>
      </c>
      <c r="O2020" s="8">
        <v>4.016930005E9</v>
      </c>
      <c r="P2020"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1" ht="15.75" customHeight="1">
      <c r="A2021" s="1">
        <v>5.590000095E9</v>
      </c>
      <c r="B2021" s="2">
        <v>4.016930005E9</v>
      </c>
      <c r="C2021" s="3" t="s">
        <v>3585</v>
      </c>
      <c r="D2021" s="3" t="s">
        <v>3583</v>
      </c>
      <c r="E2021" s="3" t="s">
        <v>3584</v>
      </c>
      <c r="F2021" s="3" t="s">
        <v>3555</v>
      </c>
      <c r="G2021" s="3" t="s">
        <v>3555</v>
      </c>
      <c r="H2021" s="1">
        <v>5.590000095E9</v>
      </c>
      <c r="I2021" s="1">
        <v>2.0</v>
      </c>
      <c r="J2021" s="1" t="s">
        <v>19</v>
      </c>
      <c r="K2021" s="2" t="s">
        <v>20</v>
      </c>
      <c r="L2021" s="4">
        <v>2019.0</v>
      </c>
      <c r="M2021" s="5">
        <v>2.29</v>
      </c>
      <c r="N2021" s="6" t="str">
        <f t="shared" si="1"/>
        <v>5590000095</v>
      </c>
      <c r="O2021" s="8">
        <v>4.016930005E9</v>
      </c>
      <c r="P2021"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2" ht="15.75" customHeight="1">
      <c r="A2022" s="1">
        <v>5.590000108E9</v>
      </c>
      <c r="B2022" s="2">
        <v>4.016930005E9</v>
      </c>
      <c r="C2022" s="3" t="s">
        <v>3586</v>
      </c>
      <c r="D2022" s="3" t="s">
        <v>3587</v>
      </c>
      <c r="E2022" s="3" t="s">
        <v>3588</v>
      </c>
      <c r="F2022" s="3" t="s">
        <v>3555</v>
      </c>
      <c r="G2022" s="3" t="s">
        <v>3555</v>
      </c>
      <c r="H2022" s="1">
        <v>5.590000108E9</v>
      </c>
      <c r="I2022" s="1">
        <v>2.0</v>
      </c>
      <c r="J2022" s="1" t="s">
        <v>19</v>
      </c>
      <c r="K2022" s="2"/>
      <c r="L2022" s="4">
        <v>2016.0</v>
      </c>
      <c r="M2022" s="5">
        <v>2.46</v>
      </c>
      <c r="N2022" s="6" t="str">
        <f t="shared" si="1"/>
        <v>5590000108</v>
      </c>
      <c r="O2022" s="8">
        <v>4.016930005E9</v>
      </c>
      <c r="P2022" s="8" t="str">
        <f t="shared" si="2"/>
        <v>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v>
      </c>
    </row>
    <row r="2023" ht="15.75" customHeight="1">
      <c r="A2023" s="1">
        <v>5.5900002E9</v>
      </c>
      <c r="B2023" s="2">
        <v>8.4842E9</v>
      </c>
      <c r="C2023" s="3" t="s">
        <v>3589</v>
      </c>
      <c r="D2023" s="3"/>
      <c r="E2023" s="3" t="s">
        <v>3590</v>
      </c>
      <c r="F2023" s="3" t="s">
        <v>3591</v>
      </c>
      <c r="G2023" s="3" t="s">
        <v>1320</v>
      </c>
      <c r="H2023" s="1">
        <v>5.5900002E9</v>
      </c>
      <c r="I2023" s="1">
        <v>1.0</v>
      </c>
      <c r="J2023" s="1" t="s">
        <v>474</v>
      </c>
      <c r="K2023" s="2" t="s">
        <v>2413</v>
      </c>
      <c r="L2023" s="4">
        <v>2018.0</v>
      </c>
      <c r="M2023" s="5">
        <v>3.37</v>
      </c>
      <c r="N2023" s="6" t="str">
        <f t="shared" si="1"/>
        <v>5590000200</v>
      </c>
      <c r="O2023" s="8">
        <v>8.4842E9</v>
      </c>
      <c r="P2023" s="8" t="str">
        <f t="shared" si="2"/>
        <v>МЕХАНИЧЕСКОЕ МАНЖЕТНОЕ УПЛОТНЕНИЕ ТИПА HMSA10 ДЛЯ ВРАЩАЮЩИХСЯ ВАЛОВ ДИАМЕТРОМ 55 ММ,СОСТОЯЩЕЕ ИЗ РЕЗИНОВОГО УПЛОТНИТЕЛЬНОГО КОЛЬЦА СО СТАЛЬНЫМ АРМИРУЮЩИМ
СЕРДЕЧНИКОМ И СТАЛЬНОЙ ОБЖИМНОЙ ПРУЖИНЫ., РАЗМ.55Х75Х10ММ, ДЛЯ ПРАВИЛЬНО-ОТРЕЗНОГО СТАНКА RETA 12</v>
      </c>
    </row>
    <row r="2024" ht="15.75" customHeight="1">
      <c r="A2024" s="2">
        <v>5.590000201E9</v>
      </c>
      <c r="B2024" s="2">
        <v>4.016930005E9</v>
      </c>
      <c r="C2024" s="3" t="s">
        <v>3592</v>
      </c>
      <c r="D2024" s="3"/>
      <c r="E2024" s="3" t="s">
        <v>3593</v>
      </c>
      <c r="F2024" s="3" t="s">
        <v>1319</v>
      </c>
      <c r="G2024" s="3" t="s">
        <v>1320</v>
      </c>
      <c r="H2024" s="2">
        <v>5.590000201E9</v>
      </c>
      <c r="I2024" s="2">
        <v>2.0</v>
      </c>
      <c r="J2024" s="2" t="s">
        <v>35</v>
      </c>
      <c r="K2024" s="2" t="s">
        <v>2413</v>
      </c>
      <c r="L2024" s="4">
        <v>2021.0</v>
      </c>
      <c r="M2024" s="5">
        <v>6.23</v>
      </c>
      <c r="N2024" s="6" t="str">
        <f t="shared" si="1"/>
        <v>5590000201</v>
      </c>
      <c r="O2024" s="8">
        <v>4.016930005E9</v>
      </c>
      <c r="P2024" s="8" t="str">
        <f t="shared" si="2"/>
        <v>КОЛЬЦО УПЛОТНИТЕЛЬНОЕ ДЛЯ УСТАНОВКИ НА ВАЛ ПРАВИЛЬНО-ОТРЕЗНОГО СТАНКА R12.РАЗМЕРЫ 55X85X8. МАТЕРИАЛ - ВУЛКАНИЗИРОВАННАЯ РЕЗИНА НА ОСНОВЕ ФТОРКАУЧУКА</v>
      </c>
    </row>
    <row r="2025" ht="15.75" customHeight="1">
      <c r="A2025" s="1">
        <v>5.590000247E9</v>
      </c>
      <c r="B2025" s="2">
        <v>4.016930005E9</v>
      </c>
      <c r="C2025" s="3"/>
      <c r="D2025" s="3"/>
      <c r="E2025" s="3" t="s">
        <v>3594</v>
      </c>
      <c r="F2025" s="3" t="s">
        <v>3595</v>
      </c>
      <c r="G2025" s="3" t="s">
        <v>3596</v>
      </c>
      <c r="H2025" s="1">
        <v>5.590000247E9</v>
      </c>
      <c r="I2025" s="1">
        <v>1.0</v>
      </c>
      <c r="J2025" s="1" t="s">
        <v>35</v>
      </c>
      <c r="K2025" s="2" t="s">
        <v>20</v>
      </c>
      <c r="L2025" s="4">
        <v>2022.0</v>
      </c>
      <c r="M2025" s="5">
        <v>8.41</v>
      </c>
      <c r="N2025" s="6" t="str">
        <f t="shared" si="1"/>
        <v>5590000247</v>
      </c>
      <c r="O2025" s="8">
        <v>4.016930005E9</v>
      </c>
      <c r="P2025" s="8" t="str">
        <f t="shared" si="2"/>
        <v>КОЛЬЦО УПЛОТНИТЕЛЬНОЕ ИЗ ВУЛКАНИЗИРОВАННОЙ РЕЗИНЫ 90Х110Х8. ДЛЯ СТАНКА BARWISER 25S</v>
      </c>
    </row>
    <row r="2026" ht="15.75" customHeight="1">
      <c r="A2026" s="1">
        <v>5.59001E9</v>
      </c>
      <c r="B2026" s="2">
        <v>4.016930005E9</v>
      </c>
      <c r="C2026" s="3" t="s">
        <v>3597</v>
      </c>
      <c r="D2026" s="3" t="s">
        <v>3598</v>
      </c>
      <c r="E2026" s="3" t="s">
        <v>3599</v>
      </c>
      <c r="F2026" s="3" t="s">
        <v>3555</v>
      </c>
      <c r="G2026" s="3" t="s">
        <v>3555</v>
      </c>
      <c r="H2026" s="1">
        <v>5.59001E9</v>
      </c>
      <c r="I2026" s="1">
        <v>2.0</v>
      </c>
      <c r="J2026" s="1" t="s">
        <v>19</v>
      </c>
      <c r="K2026" s="2" t="s">
        <v>20</v>
      </c>
      <c r="L2026" s="4">
        <v>2020.0</v>
      </c>
      <c r="M2026" s="5">
        <v>6.16</v>
      </c>
      <c r="N2026" s="6" t="str">
        <f t="shared" si="1"/>
        <v>5590010000</v>
      </c>
      <c r="O2026" s="8">
        <v>4.016930005E9</v>
      </c>
      <c r="P2026" s="8" t="str">
        <f t="shared" si="2"/>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7" ht="15.75" customHeight="1">
      <c r="A2027" s="1">
        <v>5.59001E9</v>
      </c>
      <c r="B2027" s="2">
        <v>4.016930005E9</v>
      </c>
      <c r="C2027" s="3" t="s">
        <v>3597</v>
      </c>
      <c r="D2027" s="3" t="s">
        <v>3598</v>
      </c>
      <c r="E2027" s="3" t="s">
        <v>3600</v>
      </c>
      <c r="F2027" s="3" t="s">
        <v>3555</v>
      </c>
      <c r="G2027" s="3" t="s">
        <v>3555</v>
      </c>
      <c r="H2027" s="1">
        <v>5.59001E9</v>
      </c>
      <c r="I2027" s="1">
        <v>2.0</v>
      </c>
      <c r="J2027" s="1" t="s">
        <v>35</v>
      </c>
      <c r="K2027" s="2" t="s">
        <v>20</v>
      </c>
      <c r="L2027" s="4">
        <v>2021.0</v>
      </c>
      <c r="M2027" s="5">
        <v>6.16</v>
      </c>
      <c r="N2027" s="6" t="str">
        <f t="shared" si="1"/>
        <v>5590010000</v>
      </c>
      <c r="O2027" s="8">
        <v>4.016930005E9</v>
      </c>
      <c r="P2027" s="8" t="str">
        <f t="shared" si="2"/>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8" ht="15.75" customHeight="1">
      <c r="A2028" s="1">
        <v>5.59001E9</v>
      </c>
      <c r="B2028" s="2">
        <v>4.016930005E9</v>
      </c>
      <c r="C2028" s="3"/>
      <c r="D2028" s="3" t="s">
        <v>3598</v>
      </c>
      <c r="E2028" s="3" t="s">
        <v>3601</v>
      </c>
      <c r="F2028" s="3" t="s">
        <v>3555</v>
      </c>
      <c r="G2028" s="3" t="s">
        <v>3555</v>
      </c>
      <c r="H2028" s="1">
        <v>5.59001E9</v>
      </c>
      <c r="I2028" s="1">
        <v>2.0</v>
      </c>
      <c r="J2028" s="1" t="s">
        <v>35</v>
      </c>
      <c r="K2028" s="2" t="s">
        <v>20</v>
      </c>
      <c r="L2028" s="4">
        <v>2021.0</v>
      </c>
      <c r="M2028" s="5">
        <v>6.16</v>
      </c>
      <c r="N2028" s="6" t="str">
        <f t="shared" si="1"/>
        <v>5590010000</v>
      </c>
      <c r="O2028" s="8">
        <v>4.016930005E9</v>
      </c>
      <c r="P2028" s="8" t="str">
        <f t="shared" si="2"/>
        <v> 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9" ht="15.75" customHeight="1">
      <c r="A2029" s="1">
        <v>5.590010001E9</v>
      </c>
      <c r="B2029" s="2">
        <v>4.016930005E9</v>
      </c>
      <c r="C2029" s="3" t="s">
        <v>3602</v>
      </c>
      <c r="D2029" s="3" t="s">
        <v>3603</v>
      </c>
      <c r="E2029" s="3" t="s">
        <v>3604</v>
      </c>
      <c r="F2029" s="3" t="s">
        <v>3562</v>
      </c>
      <c r="G2029" s="3" t="s">
        <v>3555</v>
      </c>
      <c r="H2029" s="1">
        <v>5.590010001E9</v>
      </c>
      <c r="I2029" s="1">
        <v>2.0</v>
      </c>
      <c r="J2029" s="1" t="s">
        <v>19</v>
      </c>
      <c r="K2029" s="2" t="s">
        <v>20</v>
      </c>
      <c r="L2029" s="4">
        <v>2019.0</v>
      </c>
      <c r="M2029" s="5">
        <v>8.26</v>
      </c>
      <c r="N2029" s="6" t="str">
        <f t="shared" si="1"/>
        <v>5590010001</v>
      </c>
      <c r="O2029" s="8">
        <v>4.016930005E9</v>
      </c>
      <c r="P2029" s="8" t="str">
        <f t="shared" si="2"/>
        <v>КОЛЬЦО УПЛОТНИТЕЛЬНОЕ ИЗ ВУЛКАНИЗОВАННОЙ РЕЗИНЫ, РАЗМЕР 60X80X10, ДЛЯ УПЛОТНЕНИЯ СОЕДИНЕНИЯ ВАЛА И КОРПУСА УЗЛА ПРОТЯЖКИ</v>
      </c>
    </row>
    <row r="2030" ht="15.75" customHeight="1">
      <c r="A2030" s="1">
        <v>5.590010001E9</v>
      </c>
      <c r="B2030" s="2">
        <v>4.016930005E9</v>
      </c>
      <c r="C2030" s="3" t="s">
        <v>3602</v>
      </c>
      <c r="D2030" s="3" t="s">
        <v>3603</v>
      </c>
      <c r="E2030" s="3" t="s">
        <v>3605</v>
      </c>
      <c r="F2030" s="3" t="s">
        <v>3562</v>
      </c>
      <c r="G2030" s="3" t="s">
        <v>3555</v>
      </c>
      <c r="H2030" s="1">
        <v>5.590010001E9</v>
      </c>
      <c r="I2030" s="1">
        <v>1.0</v>
      </c>
      <c r="J2030" s="1" t="s">
        <v>19</v>
      </c>
      <c r="K2030" s="2" t="s">
        <v>20</v>
      </c>
      <c r="L2030" s="4">
        <v>2020.0</v>
      </c>
      <c r="M2030" s="5">
        <v>8.26</v>
      </c>
      <c r="N2030" s="6" t="str">
        <f t="shared" si="1"/>
        <v>5590010001</v>
      </c>
      <c r="O2030" s="8">
        <v>4.016930005E9</v>
      </c>
      <c r="P2030" s="8" t="str">
        <f t="shared" si="2"/>
        <v>КОЛЬЦО УПЛОТНИТЕЛЬНОЕ ИЗ ВУЛКАНИЗИРОВАННОЙ РЕЗИНЫ, РАЗМЕР 60X80X10, ДЛЯ УПЛОТНЕНИЯ СОЕДИНЕНИЯ ВАЛА И КОРПУСА УЗЛА ПРОТЯЖКИ</v>
      </c>
    </row>
    <row r="2031" ht="15.75" customHeight="1">
      <c r="A2031" s="1">
        <v>5.590010001E9</v>
      </c>
      <c r="B2031" s="2">
        <v>4.016930005E9</v>
      </c>
      <c r="C2031" s="3"/>
      <c r="D2031" s="3"/>
      <c r="E2031" s="3" t="s">
        <v>3606</v>
      </c>
      <c r="F2031" s="3" t="s">
        <v>3607</v>
      </c>
      <c r="G2031" s="3" t="s">
        <v>3555</v>
      </c>
      <c r="H2031" s="1">
        <v>5.590010001E9</v>
      </c>
      <c r="I2031" s="1">
        <v>1.0</v>
      </c>
      <c r="J2031" s="1" t="s">
        <v>35</v>
      </c>
      <c r="K2031" s="2" t="s">
        <v>20</v>
      </c>
      <c r="L2031" s="4">
        <v>2022.0</v>
      </c>
      <c r="M2031" s="5">
        <v>8.26</v>
      </c>
      <c r="N2031" s="6" t="str">
        <f t="shared" si="1"/>
        <v>5590010001</v>
      </c>
      <c r="O2031" s="8">
        <v>4.016930005E9</v>
      </c>
      <c r="P2031" s="8" t="str">
        <f t="shared" si="2"/>
        <v>КОЛЬЦО УПЛОТНИТЕЛЬНОЕ ИЗ ВУЛКАНИЗОВАННОЙ РЕЗИНЫ, РАЗМЕР 60X80X10, ДЛЯ УПЛОТНЕНИЯ СОЕДИНЕНИЯ РЕДУКТОРА С ОПОРНЫМ ФЛАНЦЕМ. ДЛЯ СТАНКА BARWISER 25S</v>
      </c>
    </row>
    <row r="2032" ht="15.75" customHeight="1">
      <c r="A2032" s="1">
        <v>5.590100003E9</v>
      </c>
      <c r="B2032" s="2">
        <v>4.016930005E9</v>
      </c>
      <c r="C2032" s="3" t="s">
        <v>3608</v>
      </c>
      <c r="D2032" s="3"/>
      <c r="E2032" s="3" t="s">
        <v>3609</v>
      </c>
      <c r="F2032" s="3" t="s">
        <v>3610</v>
      </c>
      <c r="G2032" s="3" t="s">
        <v>3611</v>
      </c>
      <c r="H2032" s="1">
        <v>5.590100003E9</v>
      </c>
      <c r="I2032" s="1">
        <v>1.0</v>
      </c>
      <c r="J2032" s="1" t="s">
        <v>474</v>
      </c>
      <c r="K2032" s="2" t="s">
        <v>2413</v>
      </c>
      <c r="L2032" s="4">
        <v>2018.0</v>
      </c>
      <c r="M2032" s="5">
        <v>0.36</v>
      </c>
      <c r="N2032" s="6" t="str">
        <f t="shared" si="1"/>
        <v>5590100003</v>
      </c>
      <c r="O2032" s="8">
        <v>4.016930005E9</v>
      </c>
      <c r="P2032" s="8" t="str">
        <f t="shared" si="2"/>
        <v>КОЛЬЦО УПЛОТНИТЕЛЬНОЕ ДЛЯ УСТАНОВКИ НА ПРОТЯЖНЫЙ РОЛИК В МЕСТЕ КРЕПЛЕНИЯ ВАЛА И КОРПУСА ПРАВИЛЬНО-ОТРЕЗНОГО СТАНКА RETA 12. МАТЕРИАЛ - РЕЗИНА ВУЛКАНИЗОВАННАЯ</v>
      </c>
    </row>
    <row r="2033" ht="15.75" customHeight="1">
      <c r="A2033" s="2">
        <v>5.590100003E9</v>
      </c>
      <c r="B2033" s="2">
        <v>4.016930005E9</v>
      </c>
      <c r="C2033" s="3" t="s">
        <v>3608</v>
      </c>
      <c r="D2033" s="3"/>
      <c r="E2033" s="3" t="s">
        <v>3612</v>
      </c>
      <c r="F2033" s="3" t="s">
        <v>3610</v>
      </c>
      <c r="G2033" s="3" t="s">
        <v>3611</v>
      </c>
      <c r="H2033" s="2">
        <v>5.590100003E9</v>
      </c>
      <c r="I2033" s="2">
        <v>2.0</v>
      </c>
      <c r="J2033" s="2" t="s">
        <v>35</v>
      </c>
      <c r="K2033" s="2" t="s">
        <v>2413</v>
      </c>
      <c r="L2033" s="4">
        <v>2021.0</v>
      </c>
      <c r="M2033" s="5">
        <v>0.77</v>
      </c>
      <c r="N2033" s="6" t="str">
        <f t="shared" si="1"/>
        <v>5590100003</v>
      </c>
      <c r="O2033" s="8">
        <v>4.016930005E9</v>
      </c>
      <c r="P2033" s="8" t="str">
        <f t="shared" si="2"/>
        <v>КОЛЬЦО УПЛОТНИТЕЛЬНОЕ ДЛЯ УСТАНОВКИ НА ПРОТЯЖНЫЙ РОЛИК В МЕСТЕ КРЕПЛЕНИЯ ВАЛА И КОРПУСА СТАНКА R12. МАТЕРИАЛ - РЕЗИНА</v>
      </c>
    </row>
    <row r="2034" ht="15.75" customHeight="1">
      <c r="A2034" s="1">
        <v>5.590100037E9</v>
      </c>
      <c r="B2034" s="2">
        <v>4.016930005E9</v>
      </c>
      <c r="C2034" s="3" t="s">
        <v>3613</v>
      </c>
      <c r="D2034" s="3" t="s">
        <v>3614</v>
      </c>
      <c r="E2034" s="3" t="s">
        <v>3615</v>
      </c>
      <c r="F2034" s="3" t="s">
        <v>3555</v>
      </c>
      <c r="G2034" s="3" t="s">
        <v>3555</v>
      </c>
      <c r="H2034" s="1">
        <v>5.590100037E9</v>
      </c>
      <c r="I2034" s="1">
        <v>2.0</v>
      </c>
      <c r="J2034" s="1" t="s">
        <v>19</v>
      </c>
      <c r="K2034" s="2" t="s">
        <v>20</v>
      </c>
      <c r="L2034" s="4">
        <v>2020.0</v>
      </c>
      <c r="M2034" s="5">
        <v>0.98</v>
      </c>
      <c r="N2034" s="6" t="str">
        <f t="shared" si="1"/>
        <v>5590100037</v>
      </c>
      <c r="O2034" s="8">
        <v>4.016930005E9</v>
      </c>
      <c r="P2034" s="8" t="str">
        <f t="shared" si="2"/>
        <v>КОЛЬЦО УПЛОТНИТЕЛЬНОЕ ИЗ ВУЛКАНИЗИРОВАННОЙ РЕЗИНЫ МЕЖДУ КОРПУСОМ УЗЛА РЕЗКИ И КРЫШКОЙ, ЗАКРЫВАЮЩЕЙ ПОДШИПНИК, ДИАМЕТР 110 ММ, ТОЛЩИНА 3,53 ММ. ДЛЯ ОБОРУДОВАНИЯ ПРОИЗВОДСТВА ОБЪЕМНЫХ КАРКАСОВ.</v>
      </c>
    </row>
    <row r="2035" ht="15.75" customHeight="1">
      <c r="A2035" s="2">
        <v>5.590100088E9</v>
      </c>
      <c r="B2035" s="2">
        <v>4.016930005E9</v>
      </c>
      <c r="C2035" s="3" t="s">
        <v>3616</v>
      </c>
      <c r="D2035" s="3"/>
      <c r="E2035" s="3" t="s">
        <v>3617</v>
      </c>
      <c r="F2035" s="3" t="s">
        <v>3610</v>
      </c>
      <c r="G2035" s="3" t="s">
        <v>3611</v>
      </c>
      <c r="H2035" s="2">
        <v>5.590100088E9</v>
      </c>
      <c r="I2035" s="2">
        <v>2.0</v>
      </c>
      <c r="J2035" s="2" t="s">
        <v>35</v>
      </c>
      <c r="K2035" s="2" t="s">
        <v>2413</v>
      </c>
      <c r="L2035" s="4">
        <v>2021.0</v>
      </c>
      <c r="M2035" s="5">
        <v>0.28</v>
      </c>
      <c r="N2035" s="6" t="str">
        <f t="shared" si="1"/>
        <v>5590100088</v>
      </c>
      <c r="O2035" s="8">
        <v>4.016930005E9</v>
      </c>
      <c r="P2035" s="8" t="str">
        <f t="shared" si="2"/>
        <v>КОЛЬЦО УПЛОТНИТЕЛЬНОЕ ДЛЯ УСТАНОВКИ НА ПРОТЯЖНЫЙ РОЛИК В МЕСТЕ КРЕПЛЕНИЯ ВАЛА И КОРПУСА ПРАВИЛЬНО-ОТРЕЗНОГО СТАНКА R 12. МАТЕРИАЛ - РЕЗИНА ВУЛКАНИЗОВАННАЯ</v>
      </c>
    </row>
    <row r="2036" ht="15.75" customHeight="1">
      <c r="A2036" s="1">
        <v>5.590100123E9</v>
      </c>
      <c r="B2036" s="2">
        <v>4.016930005E9</v>
      </c>
      <c r="C2036" s="3" t="s">
        <v>3618</v>
      </c>
      <c r="D2036" s="3" t="s">
        <v>3619</v>
      </c>
      <c r="E2036" s="3" t="s">
        <v>3620</v>
      </c>
      <c r="F2036" s="3" t="s">
        <v>17</v>
      </c>
      <c r="G2036" s="3" t="s">
        <v>18</v>
      </c>
      <c r="H2036" s="1">
        <v>5.590100123E9</v>
      </c>
      <c r="I2036" s="1">
        <v>6.0</v>
      </c>
      <c r="J2036" s="1" t="s">
        <v>19</v>
      </c>
      <c r="K2036" s="2" t="s">
        <v>20</v>
      </c>
      <c r="L2036" s="4">
        <v>2020.0</v>
      </c>
      <c r="M2036" s="5">
        <v>0.42</v>
      </c>
      <c r="N2036" s="6" t="str">
        <f t="shared" si="1"/>
        <v>5590100123</v>
      </c>
      <c r="O2036" s="8">
        <v>4.016930005E9</v>
      </c>
      <c r="P2036" s="8" t="str">
        <f t="shared" si="2"/>
        <v>УПЛОТНЕНИЕ ИЗ ВУЛКАНИЗИРОВАННОЙ РЕЗИНЫ, АВТОМАТИЧЕСКОГО ПРАВИЛЬНО-ОТРЕЗНОГО СТАНКА RETA 13.</v>
      </c>
    </row>
    <row r="2037" ht="15.75" customHeight="1">
      <c r="A2037" s="1">
        <v>5.590100199E9</v>
      </c>
      <c r="B2037" s="2">
        <v>4.016930005E9</v>
      </c>
      <c r="C2037" s="3"/>
      <c r="D2037" s="3"/>
      <c r="E2037" s="3" t="s">
        <v>3621</v>
      </c>
      <c r="F2037" s="3" t="s">
        <v>3622</v>
      </c>
      <c r="G2037" s="3" t="s">
        <v>3622</v>
      </c>
      <c r="H2037" s="1">
        <v>5.590100199E9</v>
      </c>
      <c r="I2037" s="1">
        <v>1.0</v>
      </c>
      <c r="J2037" s="1" t="s">
        <v>35</v>
      </c>
      <c r="K2037" s="2" t="s">
        <v>20</v>
      </c>
      <c r="L2037" s="4">
        <v>2022.0</v>
      </c>
      <c r="M2037" s="5">
        <v>12.35</v>
      </c>
      <c r="N2037" s="6" t="str">
        <f t="shared" si="1"/>
        <v>5590100199</v>
      </c>
      <c r="O2037" s="8">
        <v>4.016930005E9</v>
      </c>
      <c r="P2037" s="8" t="str">
        <f t="shared" si="2"/>
        <v>КОЛЬЦО УПЛОТНИТЕЛЬНОЕ ИЗ ВУЛКАНИЗИРОВАННОЙ РЕЗИНЫ. ДИАМЕТР ВНЕШНИЙ 114,56, ДИАМЕТР СЕЧЕНИЯ КОЛЬЦА 3,53 ММ. ДЛЯ СТАНКА BARWISER 25S</v>
      </c>
    </row>
    <row r="2038" ht="15.75" customHeight="1">
      <c r="A2038" s="1">
        <v>5.59011E9</v>
      </c>
      <c r="B2038" s="2">
        <v>4.016930005E9</v>
      </c>
      <c r="C2038" s="3" t="s">
        <v>3623</v>
      </c>
      <c r="D2038" s="3" t="s">
        <v>3624</v>
      </c>
      <c r="E2038" s="3" t="s">
        <v>3625</v>
      </c>
      <c r="F2038" s="10" t="s">
        <v>17</v>
      </c>
      <c r="G2038" s="10" t="s">
        <v>18</v>
      </c>
      <c r="H2038" s="1">
        <v>5.59011E9</v>
      </c>
      <c r="I2038" s="1">
        <v>2.0</v>
      </c>
      <c r="J2038" s="1" t="s">
        <v>19</v>
      </c>
      <c r="K2038" s="11" t="s">
        <v>20</v>
      </c>
      <c r="L2038" s="4">
        <v>2018.0</v>
      </c>
      <c r="M2038" s="5">
        <v>3.06</v>
      </c>
      <c r="N2038" s="6" t="str">
        <f t="shared" si="1"/>
        <v>5590110000</v>
      </c>
      <c r="O2038" s="8" t="s">
        <v>3626</v>
      </c>
      <c r="P2038" s="8" t="str">
        <f t="shared" si="2"/>
        <v>УПЛОТНЕНИЕ КОЛЬЦЕВОЕ МАТЕРИАЛ VITON. ПОРИСТАЯ. НЕ ТВЕРДАЯ</v>
      </c>
    </row>
    <row r="2039" ht="15.75" customHeight="1">
      <c r="A2039" s="1">
        <v>5.59011E9</v>
      </c>
      <c r="B2039" s="2">
        <v>4.016100009E9</v>
      </c>
      <c r="C2039" s="3" t="s">
        <v>3623</v>
      </c>
      <c r="D2039" s="3" t="s">
        <v>3624</v>
      </c>
      <c r="E2039" s="3" t="s">
        <v>3627</v>
      </c>
      <c r="F2039" s="3" t="s">
        <v>17</v>
      </c>
      <c r="G2039" s="3" t="s">
        <v>18</v>
      </c>
      <c r="H2039" s="1">
        <v>5.59011E9</v>
      </c>
      <c r="I2039" s="1">
        <v>2.0</v>
      </c>
      <c r="J2039" s="1" t="s">
        <v>19</v>
      </c>
      <c r="K2039" s="2" t="s">
        <v>20</v>
      </c>
      <c r="L2039" s="4">
        <v>2020.0</v>
      </c>
      <c r="M2039" s="5">
        <v>3.85</v>
      </c>
      <c r="N2039" s="6" t="str">
        <f t="shared" si="1"/>
        <v>5590110000</v>
      </c>
      <c r="O2039" s="8" t="s">
        <v>3626</v>
      </c>
      <c r="P2039" s="8" t="str">
        <f t="shared" si="2"/>
        <v>УПЛОТНЕНИЕ КОЛЬЦЕВОЕ MOD.OR 4300, МАТЕРИАЛ ПОРИСТАЯ РЕЗИНА, ДЛЯ МАШИНЫ ГИБОЧНОЙ С АВТОМАТИЧЕСКИМ УПРАВЛЕНИЕМ ЭЛЕКТРОФИЦИРОВАННОЙ, МОДЕЛЬ FORMULA 14</v>
      </c>
    </row>
    <row r="2040" ht="15.75" customHeight="1">
      <c r="A2040" s="1">
        <v>5.590110001E9</v>
      </c>
      <c r="B2040" s="2">
        <v>4.016930005E9</v>
      </c>
      <c r="C2040" s="3" t="s">
        <v>3628</v>
      </c>
      <c r="D2040" s="3" t="s">
        <v>3629</v>
      </c>
      <c r="E2040" s="3" t="s">
        <v>3630</v>
      </c>
      <c r="F2040" s="3" t="s">
        <v>3622</v>
      </c>
      <c r="G2040" s="3" t="s">
        <v>3622</v>
      </c>
      <c r="H2040" s="1">
        <v>5.590110001E9</v>
      </c>
      <c r="I2040" s="1">
        <v>1.0</v>
      </c>
      <c r="J2040" s="1" t="s">
        <v>19</v>
      </c>
      <c r="K2040" s="2" t="s">
        <v>20</v>
      </c>
      <c r="L2040" s="4">
        <v>2020.0</v>
      </c>
      <c r="M2040" s="5">
        <v>4.69</v>
      </c>
      <c r="N2040" s="6" t="str">
        <f t="shared" si="1"/>
        <v>5590110001</v>
      </c>
      <c r="O2040" s="8">
        <v>4.016930005E9</v>
      </c>
      <c r="P2040" s="8" t="str">
        <f t="shared" si="2"/>
        <v>КОЛЬЦО УПЛОТНИТЕЛЬНОЕ ИЗ ВУЛКАНИЗИРОВАННОЙ РЕЗИНЫ. ДИАМЕТР ВНЕШНИЙ 101,9 , ДИАМЕТР СЕЧЕНИЯ КОЛЬЦА 3,53 ММ</v>
      </c>
    </row>
    <row r="2041" ht="15.75" customHeight="1">
      <c r="A2041" s="1">
        <v>5.590110003E9</v>
      </c>
      <c r="B2041" s="2">
        <v>4.016930005E9</v>
      </c>
      <c r="C2041" s="3" t="s">
        <v>3631</v>
      </c>
      <c r="D2041" s="3" t="s">
        <v>3632</v>
      </c>
      <c r="E2041" s="3" t="s">
        <v>3633</v>
      </c>
      <c r="F2041" s="3" t="s">
        <v>3555</v>
      </c>
      <c r="G2041" s="3" t="s">
        <v>3555</v>
      </c>
      <c r="H2041" s="1">
        <v>5.590110003E9</v>
      </c>
      <c r="I2041" s="1">
        <v>1.0</v>
      </c>
      <c r="J2041" s="1" t="s">
        <v>35</v>
      </c>
      <c r="K2041" s="2" t="s">
        <v>20</v>
      </c>
      <c r="L2041" s="4">
        <v>2021.0</v>
      </c>
      <c r="M2041" s="5">
        <v>3.92</v>
      </c>
      <c r="N2041" s="6" t="str">
        <f t="shared" si="1"/>
        <v>5590110003</v>
      </c>
      <c r="O2041" s="8">
        <v>4.016930005E9</v>
      </c>
      <c r="P2041" s="8" t="str">
        <f t="shared" si="2"/>
        <v>КОЛЬЦО УПЛОТНИТЕЛЬНО О-ОБРАЗНОЕ. ДЛЯ УПЛОТНЕНИЯ СОЕДИНЕНИЯ ФЛАНЦА РЕДУКТОРА. МАТЕРИАЛ РЕЗИНА. ДЛЯ МАШИНЫ ГИБОЧНОЙ С АВТОМАТИЧЕСКИМ УПРАВЛЕНИЕМ FORMULA 12</v>
      </c>
    </row>
    <row r="2042" ht="15.75" customHeight="1">
      <c r="A2042" s="1">
        <v>5.590200001E9</v>
      </c>
      <c r="B2042" s="2">
        <v>4.016930005E9</v>
      </c>
      <c r="C2042" s="3" t="s">
        <v>3634</v>
      </c>
      <c r="D2042" s="3" t="s">
        <v>3635</v>
      </c>
      <c r="E2042" s="3" t="s">
        <v>3636</v>
      </c>
      <c r="F2042" s="3" t="s">
        <v>3562</v>
      </c>
      <c r="G2042" s="3" t="s">
        <v>3555</v>
      </c>
      <c r="H2042" s="1">
        <v>5.590200001E9</v>
      </c>
      <c r="I2042" s="1">
        <v>2.0</v>
      </c>
      <c r="J2042" s="1" t="s">
        <v>19</v>
      </c>
      <c r="K2042" s="2" t="s">
        <v>20</v>
      </c>
      <c r="L2042" s="4">
        <v>2020.0</v>
      </c>
      <c r="M2042" s="5">
        <v>2.17</v>
      </c>
      <c r="N2042" s="6" t="str">
        <f t="shared" si="1"/>
        <v>5590200001</v>
      </c>
      <c r="O2042" s="8" t="s">
        <v>3637</v>
      </c>
      <c r="P2042"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3" ht="15.75" customHeight="1">
      <c r="A2043" s="1">
        <v>5.590200001E9</v>
      </c>
      <c r="B2043" s="2">
        <v>4.016930005E9</v>
      </c>
      <c r="C2043" s="3" t="s">
        <v>3634</v>
      </c>
      <c r="D2043" s="3" t="s">
        <v>3635</v>
      </c>
      <c r="E2043" s="3" t="s">
        <v>3638</v>
      </c>
      <c r="F2043" s="3" t="s">
        <v>17</v>
      </c>
      <c r="G2043" s="3" t="s">
        <v>3639</v>
      </c>
      <c r="H2043" s="1">
        <v>5.590200001E9</v>
      </c>
      <c r="I2043" s="1">
        <v>2.0</v>
      </c>
      <c r="J2043" s="1" t="s">
        <v>35</v>
      </c>
      <c r="K2043" s="2" t="s">
        <v>20</v>
      </c>
      <c r="L2043" s="4">
        <v>2021.0</v>
      </c>
      <c r="M2043" s="5">
        <v>2.17</v>
      </c>
      <c r="N2043" s="6" t="str">
        <f t="shared" si="1"/>
        <v>5590200001</v>
      </c>
      <c r="O2043" s="8" t="s">
        <v>3637</v>
      </c>
      <c r="P2043"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4" ht="15.75" customHeight="1">
      <c r="A2044" s="1">
        <v>5.590200001E9</v>
      </c>
      <c r="B2044" s="2">
        <v>4.016930005E9</v>
      </c>
      <c r="C2044" s="3" t="s">
        <v>3640</v>
      </c>
      <c r="D2044" s="3" t="s">
        <v>3635</v>
      </c>
      <c r="E2044" s="3" t="s">
        <v>3636</v>
      </c>
      <c r="F2044" s="3" t="s">
        <v>17</v>
      </c>
      <c r="G2044" s="3" t="s">
        <v>18</v>
      </c>
      <c r="H2044" s="1">
        <v>5.590200001E9</v>
      </c>
      <c r="I2044" s="1">
        <v>2.0</v>
      </c>
      <c r="J2044" s="1" t="s">
        <v>19</v>
      </c>
      <c r="K2044" s="2" t="s">
        <v>20</v>
      </c>
      <c r="L2044" s="4">
        <v>2017.0</v>
      </c>
      <c r="M2044" s="5">
        <v>1.68</v>
      </c>
      <c r="N2044" s="6" t="str">
        <f t="shared" si="1"/>
        <v>5590200001</v>
      </c>
      <c r="O2044" s="8" t="s">
        <v>3637</v>
      </c>
      <c r="P2044"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5" ht="15.75" customHeight="1">
      <c r="A2045" s="1">
        <v>5.590200001E9</v>
      </c>
      <c r="B2045" s="2">
        <v>4.016930005E9</v>
      </c>
      <c r="C2045" s="3" t="s">
        <v>3640</v>
      </c>
      <c r="D2045" s="3" t="s">
        <v>3635</v>
      </c>
      <c r="E2045" s="3" t="s">
        <v>3641</v>
      </c>
      <c r="F2045" s="3" t="s">
        <v>17</v>
      </c>
      <c r="G2045" s="3" t="s">
        <v>18</v>
      </c>
      <c r="H2045" s="1">
        <v>5.590200001E9</v>
      </c>
      <c r="I2045" s="1">
        <v>2.0</v>
      </c>
      <c r="J2045" s="1" t="s">
        <v>19</v>
      </c>
      <c r="K2045" s="2" t="s">
        <v>20</v>
      </c>
      <c r="L2045" s="4">
        <v>2016.0</v>
      </c>
      <c r="M2045" s="5">
        <v>2.14</v>
      </c>
      <c r="N2045" s="6" t="str">
        <f t="shared" si="1"/>
        <v>5590200001</v>
      </c>
      <c r="O2045" s="8" t="s">
        <v>3637</v>
      </c>
      <c r="P2045" s="8" t="str">
        <f t="shared" si="2"/>
        <v>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v>
      </c>
    </row>
    <row r="2046" ht="15.75" customHeight="1">
      <c r="A2046" s="1">
        <v>5.590200001E9</v>
      </c>
      <c r="B2046" s="2">
        <v>4.016930005E9</v>
      </c>
      <c r="C2046" s="3" t="s">
        <v>3640</v>
      </c>
      <c r="D2046" s="3" t="s">
        <v>3635</v>
      </c>
      <c r="E2046" s="3" t="s">
        <v>3638</v>
      </c>
      <c r="F2046" s="3" t="s">
        <v>3562</v>
      </c>
      <c r="G2046" s="3" t="s">
        <v>3555</v>
      </c>
      <c r="H2046" s="1">
        <v>5.590200001E9</v>
      </c>
      <c r="I2046" s="1">
        <v>2.0</v>
      </c>
      <c r="J2046" s="1" t="s">
        <v>19</v>
      </c>
      <c r="K2046" s="2" t="s">
        <v>20</v>
      </c>
      <c r="L2046" s="4">
        <v>2019.0</v>
      </c>
      <c r="M2046" s="5">
        <v>2.17</v>
      </c>
      <c r="N2046" s="6" t="str">
        <f t="shared" si="1"/>
        <v>5590200001</v>
      </c>
      <c r="O2046" s="8" t="s">
        <v>3637</v>
      </c>
      <c r="P2046"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7" ht="15.75" customHeight="1">
      <c r="A2047" s="1">
        <v>5.590200001E9</v>
      </c>
      <c r="B2047" s="2">
        <v>4.016930005E9</v>
      </c>
      <c r="C2047" s="3" t="s">
        <v>3640</v>
      </c>
      <c r="D2047" s="3" t="s">
        <v>3635</v>
      </c>
      <c r="E2047" s="3" t="s">
        <v>3638</v>
      </c>
      <c r="F2047" s="3" t="s">
        <v>214</v>
      </c>
      <c r="G2047" s="3" t="s">
        <v>18</v>
      </c>
      <c r="H2047" s="1">
        <v>5.590200001E9</v>
      </c>
      <c r="I2047" s="1">
        <v>2.0</v>
      </c>
      <c r="J2047" s="1" t="s">
        <v>19</v>
      </c>
      <c r="K2047" s="2" t="s">
        <v>20</v>
      </c>
      <c r="L2047" s="4">
        <v>2019.0</v>
      </c>
      <c r="M2047" s="5">
        <v>2.03</v>
      </c>
      <c r="N2047" s="6" t="str">
        <f t="shared" si="1"/>
        <v>5590200001</v>
      </c>
      <c r="O2047" s="8" t="s">
        <v>3637</v>
      </c>
      <c r="P2047"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8" ht="15.75" customHeight="1">
      <c r="A2048" s="1">
        <v>5.590200001E9</v>
      </c>
      <c r="B2048" s="2">
        <v>888.0</v>
      </c>
      <c r="C2048" s="3" t="s">
        <v>3640</v>
      </c>
      <c r="D2048" s="3" t="s">
        <v>3635</v>
      </c>
      <c r="E2048" s="3" t="s">
        <v>3636</v>
      </c>
      <c r="F2048" s="3" t="s">
        <v>18</v>
      </c>
      <c r="G2048" s="3" t="s">
        <v>18</v>
      </c>
      <c r="H2048" s="1">
        <v>5.590200001E9</v>
      </c>
      <c r="I2048" s="1">
        <v>8.0</v>
      </c>
      <c r="J2048" s="1" t="s">
        <v>19</v>
      </c>
      <c r="K2048" s="2" t="s">
        <v>20</v>
      </c>
      <c r="L2048" s="4">
        <v>2019.0</v>
      </c>
      <c r="M2048" s="5">
        <v>1.055</v>
      </c>
      <c r="N2048" s="6" t="str">
        <f t="shared" si="1"/>
        <v>5590200001</v>
      </c>
      <c r="O2048" s="8" t="s">
        <v>3637</v>
      </c>
      <c r="P2048"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9" ht="15.75" customHeight="1">
      <c r="A2049" s="1">
        <v>5.590200005E9</v>
      </c>
      <c r="B2049" s="2">
        <v>4.016930005E9</v>
      </c>
      <c r="C2049" s="3" t="s">
        <v>3642</v>
      </c>
      <c r="D2049" s="3" t="s">
        <v>3643</v>
      </c>
      <c r="E2049" s="3" t="s">
        <v>3644</v>
      </c>
      <c r="F2049" s="3" t="s">
        <v>3555</v>
      </c>
      <c r="G2049" s="3" t="s">
        <v>3555</v>
      </c>
      <c r="H2049" s="1">
        <v>5.590200005E9</v>
      </c>
      <c r="I2049" s="1">
        <v>4.0</v>
      </c>
      <c r="J2049" s="1" t="s">
        <v>19</v>
      </c>
      <c r="K2049" s="2" t="s">
        <v>20</v>
      </c>
      <c r="L2049" s="4">
        <v>2021.0</v>
      </c>
      <c r="M2049" s="5">
        <v>2.87</v>
      </c>
      <c r="N2049" s="6" t="str">
        <f t="shared" si="1"/>
        <v>5590200005</v>
      </c>
      <c r="O2049" s="8">
        <v>4.016930005E9</v>
      </c>
      <c r="P2049" s="8" t="str">
        <f t="shared" si="2"/>
        <v> УПЛОТНЕНИЕ V-ОБРАЗНОЕ, КОЛЬЦЕВОЕ (САЛЬНИК) ИЗ ВУЛКАНИЗОВАННОЙ РЕЗИНЫ ДЛЯ ИСПОЛЬЗОВАНИЯ В СТАНКАХ ПО ПРОИЗВОДСТВУ ОБЪЕМНЫХ МЕТАЛЛИЧЕСКИХ КАРКАСОВ</v>
      </c>
    </row>
    <row r="2050" ht="15.75" customHeight="1">
      <c r="A2050" s="1">
        <v>5.590200006E9</v>
      </c>
      <c r="B2050" s="2">
        <v>4.016930005E9</v>
      </c>
      <c r="C2050" s="3" t="s">
        <v>3645</v>
      </c>
      <c r="D2050" s="3" t="s">
        <v>3646</v>
      </c>
      <c r="E2050" s="3" t="s">
        <v>3647</v>
      </c>
      <c r="F2050" s="3" t="s">
        <v>17</v>
      </c>
      <c r="G2050" s="3" t="s">
        <v>18</v>
      </c>
      <c r="H2050" s="1">
        <v>5.590200006E9</v>
      </c>
      <c r="I2050" s="1">
        <v>16.0</v>
      </c>
      <c r="J2050" s="1" t="s">
        <v>19</v>
      </c>
      <c r="K2050" s="2" t="s">
        <v>20</v>
      </c>
      <c r="L2050" s="4">
        <v>2017.0</v>
      </c>
      <c r="M2050" s="5">
        <v>0.7019</v>
      </c>
      <c r="N2050" s="6" t="str">
        <f t="shared" si="1"/>
        <v>5590200006</v>
      </c>
      <c r="O2050" s="8">
        <v>4.016930005E9</v>
      </c>
      <c r="P2050" s="8" t="str">
        <f t="shared" si="2"/>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1" ht="15.75" customHeight="1">
      <c r="A2051" s="1">
        <v>5.590200006E9</v>
      </c>
      <c r="B2051" s="2">
        <v>4.016930005E9</v>
      </c>
      <c r="C2051" s="3" t="s">
        <v>3645</v>
      </c>
      <c r="D2051" s="3" t="s">
        <v>3646</v>
      </c>
      <c r="E2051" s="3" t="s">
        <v>3648</v>
      </c>
      <c r="F2051" s="3" t="s">
        <v>17</v>
      </c>
      <c r="G2051" s="3" t="s">
        <v>18</v>
      </c>
      <c r="H2051" s="1">
        <v>5.590200006E9</v>
      </c>
      <c r="I2051" s="1">
        <v>16.0</v>
      </c>
      <c r="J2051" s="1" t="s">
        <v>19</v>
      </c>
      <c r="K2051" s="2" t="s">
        <v>20</v>
      </c>
      <c r="L2051" s="4">
        <v>2017.0</v>
      </c>
      <c r="M2051" s="5">
        <v>0.7019</v>
      </c>
      <c r="N2051" s="6" t="str">
        <f t="shared" si="1"/>
        <v>5590200006</v>
      </c>
      <c r="O2051" s="8">
        <v>4.016930005E9</v>
      </c>
      <c r="P2051" s="8" t="str">
        <f t="shared" si="2"/>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2" ht="15.75" customHeight="1">
      <c r="A2052" s="1">
        <v>5.590200011E9</v>
      </c>
      <c r="B2052" s="2">
        <v>4.016930005E9</v>
      </c>
      <c r="C2052" s="3" t="s">
        <v>3649</v>
      </c>
      <c r="D2052" s="3" t="s">
        <v>3650</v>
      </c>
      <c r="E2052" s="3" t="s">
        <v>3651</v>
      </c>
      <c r="F2052" s="3" t="s">
        <v>3555</v>
      </c>
      <c r="G2052" s="3" t="s">
        <v>3555</v>
      </c>
      <c r="H2052" s="1">
        <v>5.590200011E9</v>
      </c>
      <c r="I2052" s="1">
        <v>2.0</v>
      </c>
      <c r="J2052" s="1" t="s">
        <v>19</v>
      </c>
      <c r="K2052" s="2" t="s">
        <v>3345</v>
      </c>
      <c r="L2052" s="4">
        <v>2016.0</v>
      </c>
      <c r="M2052" s="5">
        <v>1.22</v>
      </c>
      <c r="N2052" s="6" t="str">
        <f t="shared" si="1"/>
        <v>5590200011</v>
      </c>
      <c r="O2052" s="8">
        <v>4.016930005E9</v>
      </c>
      <c r="P2052" s="8" t="str">
        <f t="shared" si="2"/>
        <v>САЛЬНИК РЕЗИНОВЫЙ ДЛЯ МЕРНОГО РОЛИКА. ДЛЯ ИСПОЛЬЗОВАНИЯ В СТАНКАХ ПО ПРОИЗВОДСТВУ ОБЪЕМНЫХ МЕТАЛЛИЧЕСКИХ КАРКАСОВ</v>
      </c>
    </row>
    <row r="2053" ht="15.75" customHeight="1">
      <c r="A2053" s="1">
        <v>5.590200013E9</v>
      </c>
      <c r="B2053" s="2">
        <v>4.016930005E9</v>
      </c>
      <c r="C2053" s="3" t="s">
        <v>3652</v>
      </c>
      <c r="D2053" s="3" t="s">
        <v>3653</v>
      </c>
      <c r="E2053" s="3" t="s">
        <v>3654</v>
      </c>
      <c r="F2053" s="3" t="s">
        <v>17</v>
      </c>
      <c r="G2053" s="3" t="s">
        <v>3555</v>
      </c>
      <c r="H2053" s="1">
        <v>5.590200013E9</v>
      </c>
      <c r="I2053" s="1">
        <v>6.0</v>
      </c>
      <c r="J2053" s="1" t="s">
        <v>19</v>
      </c>
      <c r="K2053" s="2" t="s">
        <v>20</v>
      </c>
      <c r="L2053" s="4">
        <v>2020.0</v>
      </c>
      <c r="M2053" s="5">
        <v>1.75</v>
      </c>
      <c r="N2053" s="6" t="str">
        <f t="shared" si="1"/>
        <v>5590200013</v>
      </c>
      <c r="O2053" s="8">
        <v>4.016930005E9</v>
      </c>
      <c r="P2053"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4" ht="15.75" customHeight="1">
      <c r="A2054" s="1">
        <v>5.590200013E9</v>
      </c>
      <c r="B2054" s="2">
        <v>4.016930005E9</v>
      </c>
      <c r="C2054" s="3" t="s">
        <v>3652</v>
      </c>
      <c r="D2054" s="3" t="s">
        <v>3653</v>
      </c>
      <c r="E2054" s="3" t="s">
        <v>3655</v>
      </c>
      <c r="F2054" s="3" t="s">
        <v>3562</v>
      </c>
      <c r="G2054" s="3" t="s">
        <v>3555</v>
      </c>
      <c r="H2054" s="1">
        <v>5.590200013E9</v>
      </c>
      <c r="I2054" s="1">
        <v>2.0</v>
      </c>
      <c r="J2054" s="1" t="s">
        <v>19</v>
      </c>
      <c r="K2054" s="2" t="s">
        <v>20</v>
      </c>
      <c r="L2054" s="4">
        <v>2020.0</v>
      </c>
      <c r="M2054" s="5">
        <v>1.75</v>
      </c>
      <c r="N2054" s="6" t="str">
        <f t="shared" si="1"/>
        <v>5590200013</v>
      </c>
      <c r="O2054" s="8">
        <v>4.016930005E9</v>
      </c>
      <c r="P2054" s="8" t="str">
        <f t="shared" si="2"/>
        <v>УПЛОТНИТЕЛЬНОЕ КОЛЬЦО V-ОБРАЗНОГО СЕЧЕНИЯ VA 100 A (CORTECO),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5" ht="15.75" customHeight="1">
      <c r="A2055" s="1">
        <v>5.590200013E9</v>
      </c>
      <c r="B2055" s="2">
        <v>4.016930005E9</v>
      </c>
      <c r="C2055" s="3" t="s">
        <v>3652</v>
      </c>
      <c r="D2055" s="3" t="s">
        <v>3653</v>
      </c>
      <c r="E2055" s="3" t="s">
        <v>3654</v>
      </c>
      <c r="F2055" s="3" t="s">
        <v>17</v>
      </c>
      <c r="G2055" s="3" t="s">
        <v>3555</v>
      </c>
      <c r="H2055" s="1">
        <v>5.590200013E9</v>
      </c>
      <c r="I2055" s="1">
        <v>4.0</v>
      </c>
      <c r="J2055" s="1" t="s">
        <v>35</v>
      </c>
      <c r="K2055" s="2" t="s">
        <v>20</v>
      </c>
      <c r="L2055" s="4">
        <v>2021.0</v>
      </c>
      <c r="M2055" s="5">
        <v>1.75</v>
      </c>
      <c r="N2055" s="6" t="str">
        <f t="shared" si="1"/>
        <v>5590200013</v>
      </c>
      <c r="O2055" s="8">
        <v>4.016930005E9</v>
      </c>
      <c r="P2055"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6" ht="15.75" customHeight="1">
      <c r="A2056" s="1">
        <v>5.590200013E9</v>
      </c>
      <c r="B2056" s="2">
        <v>4.016930005E9</v>
      </c>
      <c r="C2056" s="3" t="s">
        <v>3656</v>
      </c>
      <c r="D2056" s="3" t="s">
        <v>3653</v>
      </c>
      <c r="E2056" s="3" t="s">
        <v>3657</v>
      </c>
      <c r="F2056" s="3" t="s">
        <v>17</v>
      </c>
      <c r="G2056" s="3" t="s">
        <v>18</v>
      </c>
      <c r="H2056" s="1">
        <v>5.590200013E9</v>
      </c>
      <c r="I2056" s="1">
        <v>2.0</v>
      </c>
      <c r="J2056" s="1" t="s">
        <v>19</v>
      </c>
      <c r="K2056" s="2" t="s">
        <v>20</v>
      </c>
      <c r="L2056" s="4">
        <v>2017.0</v>
      </c>
      <c r="M2056" s="5">
        <v>1.375</v>
      </c>
      <c r="N2056" s="6" t="str">
        <f t="shared" si="1"/>
        <v>5590200013</v>
      </c>
      <c r="O2056" s="8">
        <v>4.016930005E9</v>
      </c>
      <c r="P2056"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7" ht="15.75" customHeight="1">
      <c r="A2057" s="1">
        <v>5.590200013E9</v>
      </c>
      <c r="B2057" s="2">
        <v>4.016930005E9</v>
      </c>
      <c r="C2057" s="3" t="s">
        <v>3656</v>
      </c>
      <c r="D2057" s="3" t="s">
        <v>3653</v>
      </c>
      <c r="E2057" s="3" t="s">
        <v>3658</v>
      </c>
      <c r="F2057" s="3" t="s">
        <v>17</v>
      </c>
      <c r="G2057" s="3" t="s">
        <v>18</v>
      </c>
      <c r="H2057" s="1">
        <v>5.590200013E9</v>
      </c>
      <c r="I2057" s="1">
        <v>2.0</v>
      </c>
      <c r="J2057" s="1" t="s">
        <v>19</v>
      </c>
      <c r="K2057" s="2" t="s">
        <v>20</v>
      </c>
      <c r="L2057" s="4">
        <v>2016.0</v>
      </c>
      <c r="M2057" s="5">
        <v>2.395</v>
      </c>
      <c r="N2057" s="6" t="str">
        <f t="shared" si="1"/>
        <v>5590200013</v>
      </c>
      <c r="O2057" s="8">
        <v>4.016930005E9</v>
      </c>
      <c r="P2057" s="8" t="str">
        <f t="shared" si="2"/>
        <v>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v>
      </c>
    </row>
    <row r="2058" ht="15.75" customHeight="1">
      <c r="A2058" s="1">
        <v>5.590200013E9</v>
      </c>
      <c r="B2058" s="2">
        <v>4.016930005E9</v>
      </c>
      <c r="C2058" s="3" t="s">
        <v>3656</v>
      </c>
      <c r="D2058" s="3" t="s">
        <v>3653</v>
      </c>
      <c r="E2058" s="3" t="s">
        <v>3654</v>
      </c>
      <c r="F2058" s="3" t="s">
        <v>3562</v>
      </c>
      <c r="G2058" s="3" t="s">
        <v>3555</v>
      </c>
      <c r="H2058" s="1">
        <v>5.590200013E9</v>
      </c>
      <c r="I2058" s="1">
        <v>2.0</v>
      </c>
      <c r="J2058" s="1" t="s">
        <v>19</v>
      </c>
      <c r="K2058" s="2" t="s">
        <v>20</v>
      </c>
      <c r="L2058" s="4">
        <v>2019.0</v>
      </c>
      <c r="M2058" s="5">
        <v>1.75</v>
      </c>
      <c r="N2058" s="6" t="str">
        <f t="shared" si="1"/>
        <v>5590200013</v>
      </c>
      <c r="O2058" s="8">
        <v>4.016930005E9</v>
      </c>
      <c r="P2058"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9" ht="15.75" customHeight="1">
      <c r="A2059" s="1">
        <v>5.590200013E9</v>
      </c>
      <c r="B2059" s="2">
        <v>4.016930005E9</v>
      </c>
      <c r="C2059" s="3" t="s">
        <v>3656</v>
      </c>
      <c r="D2059" s="3" t="s">
        <v>3653</v>
      </c>
      <c r="E2059" s="3" t="s">
        <v>3654</v>
      </c>
      <c r="F2059" s="3" t="s">
        <v>214</v>
      </c>
      <c r="G2059" s="3" t="s">
        <v>18</v>
      </c>
      <c r="H2059" s="1">
        <v>5.590200013E9</v>
      </c>
      <c r="I2059" s="1">
        <v>2.0</v>
      </c>
      <c r="J2059" s="1" t="s">
        <v>19</v>
      </c>
      <c r="K2059" s="2" t="s">
        <v>20</v>
      </c>
      <c r="L2059" s="4">
        <v>2019.0</v>
      </c>
      <c r="M2059" s="5">
        <v>1.68</v>
      </c>
      <c r="N2059" s="6" t="str">
        <f t="shared" si="1"/>
        <v>5590200013</v>
      </c>
      <c r="O2059" s="8">
        <v>4.016930005E9</v>
      </c>
      <c r="P2059"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60" ht="15.75" customHeight="1">
      <c r="A2060" s="1">
        <v>5.590200013E9</v>
      </c>
      <c r="B2060" s="2">
        <v>4.016930005E9</v>
      </c>
      <c r="C2060" s="3" t="s">
        <v>3656</v>
      </c>
      <c r="D2060" s="3" t="s">
        <v>3653</v>
      </c>
      <c r="E2060" s="3" t="s">
        <v>3659</v>
      </c>
      <c r="F2060" s="3" t="s">
        <v>17</v>
      </c>
      <c r="G2060" s="3" t="s">
        <v>18</v>
      </c>
      <c r="H2060" s="1">
        <v>5.590200013E9</v>
      </c>
      <c r="I2060" s="1">
        <v>4.0</v>
      </c>
      <c r="J2060" s="1" t="s">
        <v>19</v>
      </c>
      <c r="K2060" s="2" t="s">
        <v>20</v>
      </c>
      <c r="L2060" s="4">
        <v>2017.0</v>
      </c>
      <c r="M2060" s="5">
        <v>1.375</v>
      </c>
      <c r="N2060" s="6" t="str">
        <f t="shared" si="1"/>
        <v>5590200013</v>
      </c>
      <c r="O2060" s="8">
        <v>4.016930005E9</v>
      </c>
      <c r="P2060"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61" ht="15.75" customHeight="1">
      <c r="A2061" s="1">
        <v>5.590200016E9</v>
      </c>
      <c r="B2061" s="2">
        <v>3.926909709E9</v>
      </c>
      <c r="C2061" s="3" t="s">
        <v>3660</v>
      </c>
      <c r="D2061" s="3" t="s">
        <v>3661</v>
      </c>
      <c r="E2061" s="3" t="s">
        <v>3662</v>
      </c>
      <c r="F2061" s="3" t="s">
        <v>3555</v>
      </c>
      <c r="G2061" s="3" t="s">
        <v>3555</v>
      </c>
      <c r="H2061" s="1">
        <v>5.590200016E9</v>
      </c>
      <c r="I2061" s="1">
        <v>1.0</v>
      </c>
      <c r="J2061" s="1" t="s">
        <v>474</v>
      </c>
      <c r="K2061" s="2" t="s">
        <v>20</v>
      </c>
      <c r="L2061" s="4">
        <v>2019.0</v>
      </c>
      <c r="M2061" s="5">
        <v>0.31</v>
      </c>
      <c r="N2061" s="6" t="str">
        <f t="shared" si="1"/>
        <v>5590200016</v>
      </c>
      <c r="O2061" s="8">
        <v>3.926909709E9</v>
      </c>
      <c r="P2061" s="8" t="str">
        <f t="shared" si="2"/>
        <v>САЛЬНИК УПЛОТНИТЕЛЬНЫЙ ПОЛЕУРЕТАНОВЫЙ МОДЕЛИ VS 25</v>
      </c>
    </row>
    <row r="2062" ht="15.75" customHeight="1">
      <c r="A2062" s="1">
        <v>5.590200019E9</v>
      </c>
      <c r="B2062" s="2">
        <v>4.016930005E9</v>
      </c>
      <c r="C2062" s="3" t="s">
        <v>3663</v>
      </c>
      <c r="D2062" s="3" t="s">
        <v>3664</v>
      </c>
      <c r="E2062" s="3" t="s">
        <v>3644</v>
      </c>
      <c r="F2062" s="3" t="s">
        <v>3555</v>
      </c>
      <c r="G2062" s="3" t="s">
        <v>3555</v>
      </c>
      <c r="H2062" s="1">
        <v>5.590200019E9</v>
      </c>
      <c r="I2062" s="1">
        <v>4.0</v>
      </c>
      <c r="J2062" s="1" t="s">
        <v>19</v>
      </c>
      <c r="K2062" s="2" t="s">
        <v>20</v>
      </c>
      <c r="L2062" s="4">
        <v>2021.0</v>
      </c>
      <c r="M2062" s="5">
        <v>2.45</v>
      </c>
      <c r="N2062" s="6" t="str">
        <f t="shared" si="1"/>
        <v>5590200019</v>
      </c>
      <c r="O2062" s="8">
        <v>4.016930005E9</v>
      </c>
      <c r="P2062" s="8" t="str">
        <f t="shared" si="2"/>
        <v> 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3" ht="15.75" customHeight="1">
      <c r="A2063" s="1">
        <v>5.590200019E9</v>
      </c>
      <c r="B2063" s="2">
        <v>4.016930005E9</v>
      </c>
      <c r="C2063" s="3" t="s">
        <v>3665</v>
      </c>
      <c r="D2063" s="3" t="s">
        <v>3664</v>
      </c>
      <c r="E2063" s="3" t="s">
        <v>3666</v>
      </c>
      <c r="F2063" s="3" t="s">
        <v>3555</v>
      </c>
      <c r="G2063" s="3" t="s">
        <v>3555</v>
      </c>
      <c r="H2063" s="1">
        <v>5.590200019E9</v>
      </c>
      <c r="I2063" s="1">
        <v>4.0</v>
      </c>
      <c r="J2063" s="1" t="s">
        <v>19</v>
      </c>
      <c r="K2063" s="2"/>
      <c r="L2063" s="4">
        <v>2016.0</v>
      </c>
      <c r="M2063" s="5">
        <v>2.09</v>
      </c>
      <c r="N2063" s="6" t="str">
        <f t="shared" si="1"/>
        <v>5590200019</v>
      </c>
      <c r="O2063" s="8">
        <v>4.016930005E9</v>
      </c>
      <c r="P2063"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4" ht="15.75" customHeight="1">
      <c r="A2064" s="1">
        <v>5.590200019E9</v>
      </c>
      <c r="B2064" s="2">
        <v>4.016930005E9</v>
      </c>
      <c r="C2064" s="3" t="s">
        <v>3665</v>
      </c>
      <c r="D2064" s="3" t="s">
        <v>3664</v>
      </c>
      <c r="E2064" s="3" t="s">
        <v>3667</v>
      </c>
      <c r="F2064" s="3" t="s">
        <v>3562</v>
      </c>
      <c r="G2064" s="3" t="s">
        <v>3555</v>
      </c>
      <c r="H2064" s="1">
        <v>5.590200019E9</v>
      </c>
      <c r="I2064" s="1">
        <v>2.0</v>
      </c>
      <c r="J2064" s="1" t="s">
        <v>19</v>
      </c>
      <c r="K2064" s="2" t="s">
        <v>20</v>
      </c>
      <c r="L2064" s="4">
        <v>2019.0</v>
      </c>
      <c r="M2064" s="5">
        <v>2.45</v>
      </c>
      <c r="N2064" s="6" t="str">
        <f t="shared" si="1"/>
        <v>5590200019</v>
      </c>
      <c r="O2064" s="8">
        <v>4.016930005E9</v>
      </c>
      <c r="P2064" s="8" t="str">
        <f t="shared" si="2"/>
        <v>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5" ht="15.75" customHeight="1">
      <c r="A2065" s="1">
        <v>5.590200019E9</v>
      </c>
      <c r="B2065" s="2">
        <v>4.016930005E9</v>
      </c>
      <c r="C2065" s="3" t="s">
        <v>3665</v>
      </c>
      <c r="D2065" s="3" t="s">
        <v>3664</v>
      </c>
      <c r="E2065" s="3" t="s">
        <v>3668</v>
      </c>
      <c r="F2065" s="3" t="s">
        <v>214</v>
      </c>
      <c r="G2065" s="3" t="s">
        <v>18</v>
      </c>
      <c r="H2065" s="1">
        <v>5.590200019E9</v>
      </c>
      <c r="I2065" s="1">
        <v>2.0</v>
      </c>
      <c r="J2065" s="1" t="s">
        <v>19</v>
      </c>
      <c r="K2065" s="2" t="s">
        <v>20</v>
      </c>
      <c r="L2065" s="4">
        <v>2019.0</v>
      </c>
      <c r="M2065" s="5">
        <v>2.24</v>
      </c>
      <c r="N2065" s="6" t="str">
        <f t="shared" si="1"/>
        <v>5590200019</v>
      </c>
      <c r="O2065" s="8">
        <v>4.016930005E9</v>
      </c>
      <c r="P2065"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6" ht="15.75" customHeight="1">
      <c r="A2066" s="1">
        <v>5.590200019E9</v>
      </c>
      <c r="B2066" s="2">
        <v>4.016930005E9</v>
      </c>
      <c r="C2066" s="3" t="s">
        <v>3665</v>
      </c>
      <c r="D2066" s="3" t="s">
        <v>3664</v>
      </c>
      <c r="E2066" s="3" t="s">
        <v>3667</v>
      </c>
      <c r="F2066" s="3" t="s">
        <v>3555</v>
      </c>
      <c r="G2066" s="3" t="s">
        <v>3555</v>
      </c>
      <c r="H2066" s="1">
        <v>5.590200019E9</v>
      </c>
      <c r="I2066" s="1">
        <v>4.0</v>
      </c>
      <c r="J2066" s="1" t="s">
        <v>19</v>
      </c>
      <c r="K2066" s="2" t="s">
        <v>20</v>
      </c>
      <c r="L2066" s="4">
        <v>2019.0</v>
      </c>
      <c r="M2066" s="5">
        <v>1.1875</v>
      </c>
      <c r="N2066" s="6" t="str">
        <f t="shared" si="1"/>
        <v>5590200019</v>
      </c>
      <c r="O2066" s="8">
        <v>4.016930005E9</v>
      </c>
      <c r="P2066" s="8" t="str">
        <f t="shared" si="2"/>
        <v>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7" ht="15.75" customHeight="1">
      <c r="A2067" s="1">
        <v>5.590200019E9</v>
      </c>
      <c r="B2067" s="2">
        <v>4.016930005E9</v>
      </c>
      <c r="C2067" s="3" t="s">
        <v>3665</v>
      </c>
      <c r="D2067" s="3" t="s">
        <v>3664</v>
      </c>
      <c r="E2067" s="3" t="s">
        <v>3666</v>
      </c>
      <c r="F2067" s="3" t="s">
        <v>3555</v>
      </c>
      <c r="G2067" s="3" t="s">
        <v>3555</v>
      </c>
      <c r="H2067" s="1">
        <v>5.590200019E9</v>
      </c>
      <c r="I2067" s="1">
        <v>2.0</v>
      </c>
      <c r="J2067" s="1" t="s">
        <v>19</v>
      </c>
      <c r="K2067" s="2" t="s">
        <v>20</v>
      </c>
      <c r="L2067" s="4">
        <v>2021.0</v>
      </c>
      <c r="M2067" s="5">
        <v>2.45</v>
      </c>
      <c r="N2067" s="6" t="str">
        <f t="shared" si="1"/>
        <v>5590200019</v>
      </c>
      <c r="O2067" s="8">
        <v>4.016930005E9</v>
      </c>
      <c r="P2067"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8" ht="15.75" customHeight="1">
      <c r="A2068" s="1">
        <v>5.59020003E9</v>
      </c>
      <c r="B2068" s="2">
        <v>4.016930005E9</v>
      </c>
      <c r="C2068" s="3" t="s">
        <v>3669</v>
      </c>
      <c r="D2068" s="3" t="s">
        <v>3670</v>
      </c>
      <c r="E2068" s="3" t="s">
        <v>3671</v>
      </c>
      <c r="F2068" s="3"/>
      <c r="G2068" s="3"/>
      <c r="H2068" s="1">
        <v>5.59020003E9</v>
      </c>
      <c r="I2068" s="1">
        <v>10.0</v>
      </c>
      <c r="J2068" s="1" t="s">
        <v>19</v>
      </c>
      <c r="K2068" s="2"/>
      <c r="L2068" s="4">
        <v>2018.0</v>
      </c>
      <c r="M2068" s="5">
        <v>0.501</v>
      </c>
      <c r="N2068" s="6" t="str">
        <f t="shared" si="1"/>
        <v>5590200030</v>
      </c>
      <c r="O2068" s="8">
        <v>4.016930005E9</v>
      </c>
      <c r="P2068" s="8" t="str">
        <f t="shared" si="2"/>
        <v>УПЛОТНЕНИЕ РЕЗИНОВОЕ
V-ОБРАЗНОЕ КОЛЬЦЕВОЕ VA 32
ДЛЯ ОПРАВКИДЛЯ МАШИНЫ
ГИБОЧНОЙ С АВТОМАТИЧЕСКИМ
УПРАВЛЕНИЕМ
ЭЛЕКТРОФИЦИРОВАННОЙ,
МОДЕЛЬ FORMULA 14</v>
      </c>
    </row>
    <row r="2069" ht="15.75" customHeight="1">
      <c r="A2069" s="1">
        <v>5.59020003E9</v>
      </c>
      <c r="B2069" s="2">
        <v>4.016930005E9</v>
      </c>
      <c r="C2069" s="3" t="s">
        <v>3669</v>
      </c>
      <c r="D2069" s="3" t="s">
        <v>3670</v>
      </c>
      <c r="E2069" s="3" t="s">
        <v>3672</v>
      </c>
      <c r="F2069" s="3" t="s">
        <v>17</v>
      </c>
      <c r="G2069" s="3" t="s">
        <v>18</v>
      </c>
      <c r="H2069" s="1">
        <v>5.59020003E9</v>
      </c>
      <c r="I2069" s="1">
        <v>2.0</v>
      </c>
      <c r="J2069" s="1" t="s">
        <v>19</v>
      </c>
      <c r="K2069" s="2" t="s">
        <v>20</v>
      </c>
      <c r="L2069" s="4">
        <v>2017.0</v>
      </c>
      <c r="M2069" s="5">
        <v>0.49</v>
      </c>
      <c r="N2069" s="6" t="str">
        <f t="shared" si="1"/>
        <v>5590200030</v>
      </c>
      <c r="O2069" s="8">
        <v>4.016930005E9</v>
      </c>
      <c r="P2069" s="8" t="str">
        <f t="shared" si="2"/>
        <v>УПЛОТНЕНИЕ РЕЗИНОВОЕ V-ОБРАЗНОЕ КОЛЬЦЕВОЕ VA 32 ДЛЯ ОПРАВКИДЛЯ МАШИНЫ ГИБОЧНОЙ С АВТОМАТИЧЕСКИМ УПРАВЛЕНИЕМ ЭЛЕКТРОФИЦИРОВАННОЙ, МОДЕЛЬ FORMULA 14</v>
      </c>
    </row>
    <row r="2070" ht="15.75" customHeight="1">
      <c r="A2070" s="1">
        <v>5.590200041E9</v>
      </c>
      <c r="B2070" s="2">
        <v>4.016930005E9</v>
      </c>
      <c r="C2070" s="3" t="s">
        <v>3673</v>
      </c>
      <c r="D2070" s="3" t="s">
        <v>3674</v>
      </c>
      <c r="E2070" s="3" t="s">
        <v>3675</v>
      </c>
      <c r="F2070" s="3" t="s">
        <v>17</v>
      </c>
      <c r="G2070" s="3" t="s">
        <v>18</v>
      </c>
      <c r="H2070" s="1">
        <v>5.590200041E9</v>
      </c>
      <c r="I2070" s="1">
        <v>16.0</v>
      </c>
      <c r="J2070" s="1" t="s">
        <v>19</v>
      </c>
      <c r="K2070" s="2" t="s">
        <v>20</v>
      </c>
      <c r="L2070" s="4">
        <v>2017.0</v>
      </c>
      <c r="M2070" s="5">
        <v>0.5938</v>
      </c>
      <c r="N2070" s="6" t="str">
        <f t="shared" si="1"/>
        <v>5590200041</v>
      </c>
      <c r="O2070" s="8">
        <v>4.016930005E9</v>
      </c>
      <c r="P2070" s="8" t="str">
        <f t="shared" si="2"/>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v>
      </c>
    </row>
    <row r="2071" ht="15.75" customHeight="1">
      <c r="A2071" s="1">
        <v>5.590200041E9</v>
      </c>
      <c r="B2071" s="2">
        <v>4.016930005E9</v>
      </c>
      <c r="C2071" s="3" t="s">
        <v>3673</v>
      </c>
      <c r="D2071" s="3" t="s">
        <v>3674</v>
      </c>
      <c r="E2071" s="3" t="s">
        <v>3676</v>
      </c>
      <c r="F2071" s="3" t="s">
        <v>17</v>
      </c>
      <c r="G2071" s="3" t="s">
        <v>18</v>
      </c>
      <c r="H2071" s="1">
        <v>5.590200041E9</v>
      </c>
      <c r="I2071" s="1">
        <v>4.0</v>
      </c>
      <c r="J2071" s="1" t="s">
        <v>19</v>
      </c>
      <c r="K2071" s="2" t="s">
        <v>20</v>
      </c>
      <c r="L2071" s="4">
        <v>2020.0</v>
      </c>
      <c r="M2071" s="5">
        <v>0.77</v>
      </c>
      <c r="N2071" s="6" t="str">
        <f t="shared" si="1"/>
        <v>5590200041</v>
      </c>
      <c r="O2071" s="8">
        <v>4.016930005E9</v>
      </c>
      <c r="P2071" s="8" t="str">
        <f t="shared" si="2"/>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ВОДЫ,ГИБОЧНО-ОТРЕЗНОЙ СТАНОК FORMULA 14</v>
      </c>
    </row>
    <row r="2072" ht="15.75" customHeight="1">
      <c r="A2072" s="1">
        <v>5.590200086E9</v>
      </c>
      <c r="B2072" s="2">
        <v>4.016930005E9</v>
      </c>
      <c r="C2072" s="3" t="s">
        <v>3677</v>
      </c>
      <c r="D2072" s="3" t="s">
        <v>3678</v>
      </c>
      <c r="E2072" s="3" t="s">
        <v>3679</v>
      </c>
      <c r="F2072" s="3" t="s">
        <v>3555</v>
      </c>
      <c r="G2072" s="3" t="s">
        <v>3555</v>
      </c>
      <c r="H2072" s="1">
        <v>5.590200086E9</v>
      </c>
      <c r="I2072" s="1">
        <v>2.0</v>
      </c>
      <c r="J2072" s="1" t="s">
        <v>19</v>
      </c>
      <c r="K2072" s="2" t="s">
        <v>20</v>
      </c>
      <c r="L2072" s="4">
        <v>2020.0</v>
      </c>
      <c r="M2072" s="5">
        <v>1.6</v>
      </c>
      <c r="N2072" s="6" t="str">
        <f t="shared" si="1"/>
        <v>5590200086</v>
      </c>
      <c r="O2072" s="8">
        <v>4.016930005E9</v>
      </c>
      <c r="P2072" s="8" t="str">
        <f t="shared" si="2"/>
        <v>КОЛЬЦО УПЛОТНИТЕЛЬНОЕ МОДЕЛИ VA 90. ИЗ ВУЛКАНИЗИРОВАННОЙ РЕЗИНЫ. ДЛЯ УПЛОТЕНИЯ ВАЛА УЗЛА РЕЗКИ АРМАТУРЫ. ДЛЯ ОБОРУДОВАНИЯ ПРОИЗВОДСТВА ОБЪЕМНЫХ КАРКАСОВ.</v>
      </c>
    </row>
    <row r="2073" ht="15.75" customHeight="1">
      <c r="A2073" s="1">
        <v>5.59031E9</v>
      </c>
      <c r="B2073" s="2" t="s">
        <v>1516</v>
      </c>
      <c r="C2073" s="3" t="s">
        <v>3680</v>
      </c>
      <c r="D2073" s="3" t="s">
        <v>3681</v>
      </c>
      <c r="E2073" s="3"/>
      <c r="F2073" s="3"/>
      <c r="G2073" s="3"/>
      <c r="H2073" s="1">
        <v>5.59031E9</v>
      </c>
      <c r="I2073" s="1">
        <v>2.0</v>
      </c>
      <c r="J2073" s="1" t="s">
        <v>19</v>
      </c>
      <c r="K2073" s="2"/>
      <c r="L2073" s="4">
        <v>2018.0</v>
      </c>
      <c r="M2073" s="5">
        <v>9.24</v>
      </c>
      <c r="N2073" s="6" t="str">
        <f t="shared" si="1"/>
        <v>5590310000</v>
      </c>
      <c r="O2073" s="8" t="s">
        <v>3682</v>
      </c>
      <c r="P2073" s="8" t="str">
        <f t="shared" si="2"/>
        <v/>
      </c>
    </row>
    <row r="2074" ht="15.75" customHeight="1">
      <c r="A2074" s="1">
        <v>5.59031E9</v>
      </c>
      <c r="B2074" s="2">
        <v>4.016930005E9</v>
      </c>
      <c r="C2074" s="3" t="s">
        <v>3680</v>
      </c>
      <c r="D2074" s="3" t="s">
        <v>3681</v>
      </c>
      <c r="E2074" s="3" t="s">
        <v>3683</v>
      </c>
      <c r="F2074" s="3" t="s">
        <v>2430</v>
      </c>
      <c r="G2074" s="3" t="s">
        <v>1320</v>
      </c>
      <c r="H2074" s="1">
        <v>5.59031E9</v>
      </c>
      <c r="I2074" s="1">
        <v>2.0</v>
      </c>
      <c r="J2074" s="1" t="s">
        <v>35</v>
      </c>
      <c r="K2074" s="2" t="s">
        <v>2291</v>
      </c>
      <c r="L2074" s="4">
        <v>2021.0</v>
      </c>
      <c r="M2074" s="5">
        <v>23.31</v>
      </c>
      <c r="N2074" s="6" t="str">
        <f t="shared" si="1"/>
        <v>5590310000</v>
      </c>
      <c r="O2074" s="8" t="s">
        <v>3682</v>
      </c>
      <c r="P2074" s="8" t="str">
        <f t="shared" si="2"/>
        <v>УПЛОТНЕНИЕ МАНЖЕТНОЕ В ВИДЕ 2-Х ПОЛУСФЕР ДЛЯ ПОДШИПНИКА. МАТЕРИАЛ - РЕЗИНА</v>
      </c>
    </row>
    <row r="2075" ht="15.75" customHeight="1">
      <c r="A2075" s="1">
        <v>5.59031E9</v>
      </c>
      <c r="B2075" s="2">
        <v>4.016930005E9</v>
      </c>
      <c r="C2075" s="3"/>
      <c r="D2075" s="3" t="s">
        <v>3681</v>
      </c>
      <c r="E2075" s="3" t="s">
        <v>3684</v>
      </c>
      <c r="F2075" s="3" t="s">
        <v>17</v>
      </c>
      <c r="G2075" s="3" t="s">
        <v>18</v>
      </c>
      <c r="H2075" s="1">
        <v>5.59031E9</v>
      </c>
      <c r="I2075" s="1">
        <v>2.0</v>
      </c>
      <c r="J2075" s="1" t="s">
        <v>35</v>
      </c>
      <c r="K2075" s="2" t="s">
        <v>20</v>
      </c>
      <c r="L2075" s="4">
        <v>2021.0</v>
      </c>
      <c r="M2075" s="5">
        <v>23.31</v>
      </c>
      <c r="N2075" s="6" t="str">
        <f t="shared" si="1"/>
        <v>5590310000</v>
      </c>
      <c r="O2075" s="8" t="s">
        <v>3682</v>
      </c>
      <c r="P2075" s="8" t="str">
        <f t="shared" si="2"/>
        <v> МАНЖЕТНОЕ УПЛОТНЕНИЕ ИЗ РЕЗИНЫ КЛАССА NBR.</v>
      </c>
    </row>
    <row r="2076" ht="15.75" customHeight="1">
      <c r="A2076" s="1">
        <v>5.59060002E9</v>
      </c>
      <c r="B2076" s="2">
        <v>7.326909409E9</v>
      </c>
      <c r="C2076" s="3" t="s">
        <v>3685</v>
      </c>
      <c r="D2076" s="3" t="s">
        <v>3686</v>
      </c>
      <c r="E2076" s="3" t="s">
        <v>3687</v>
      </c>
      <c r="F2076" s="3" t="s">
        <v>17</v>
      </c>
      <c r="G2076" s="3" t="s">
        <v>18</v>
      </c>
      <c r="H2076" s="1">
        <v>5.59060002E9</v>
      </c>
      <c r="I2076" s="1">
        <v>2.0</v>
      </c>
      <c r="J2076" s="1" t="s">
        <v>19</v>
      </c>
      <c r="K2076" s="2" t="s">
        <v>2091</v>
      </c>
      <c r="L2076" s="4">
        <v>2019.0</v>
      </c>
      <c r="M2076" s="5">
        <v>6.3</v>
      </c>
      <c r="N2076" s="6" t="str">
        <f t="shared" si="1"/>
        <v>5590600020</v>
      </c>
      <c r="O2076" s="8">
        <v>7.326909409E9</v>
      </c>
      <c r="P2076" s="8" t="str">
        <f t="shared" si="2"/>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v>
      </c>
    </row>
    <row r="2077" ht="15.75" customHeight="1">
      <c r="A2077" s="1">
        <v>5.590601028E9</v>
      </c>
      <c r="B2077" s="2">
        <v>7.326909807E9</v>
      </c>
      <c r="C2077" s="3" t="s">
        <v>3688</v>
      </c>
      <c r="D2077" s="3" t="s">
        <v>3689</v>
      </c>
      <c r="E2077" s="3" t="s">
        <v>3690</v>
      </c>
      <c r="F2077" s="3" t="s">
        <v>3691</v>
      </c>
      <c r="G2077" s="3" t="s">
        <v>3692</v>
      </c>
      <c r="H2077" s="1">
        <v>5.590601028E9</v>
      </c>
      <c r="I2077" s="1">
        <v>20.0</v>
      </c>
      <c r="J2077" s="1" t="s">
        <v>19</v>
      </c>
      <c r="K2077" s="2" t="s">
        <v>2091</v>
      </c>
      <c r="L2077" s="4">
        <v>2019.0</v>
      </c>
      <c r="M2077" s="5">
        <v>9.31</v>
      </c>
      <c r="N2077" s="6" t="str">
        <f t="shared" si="1"/>
        <v>5590601028</v>
      </c>
      <c r="O2077" s="8">
        <v>7.326909807E9</v>
      </c>
      <c r="P2077" s="8" t="str">
        <f t="shared" si="2"/>
        <v>Сегмент ламинарный стальной. Используется в качетсве уплотнения в монтажных отверстиях вала.</v>
      </c>
    </row>
    <row r="2078" ht="15.75" customHeight="1">
      <c r="A2078" s="1">
        <v>5.590611001E9</v>
      </c>
      <c r="B2078" s="2">
        <v>7.326909409E9</v>
      </c>
      <c r="C2078" s="3" t="s">
        <v>3693</v>
      </c>
      <c r="D2078" s="3" t="s">
        <v>3694</v>
      </c>
      <c r="E2078" s="3" t="s">
        <v>3695</v>
      </c>
      <c r="F2078" s="3" t="s">
        <v>17</v>
      </c>
      <c r="G2078" s="3" t="s">
        <v>18</v>
      </c>
      <c r="H2078" s="1">
        <v>5.590611001E9</v>
      </c>
      <c r="I2078" s="1">
        <v>4.0</v>
      </c>
      <c r="J2078" s="1" t="s">
        <v>19</v>
      </c>
      <c r="K2078" s="2" t="s">
        <v>20</v>
      </c>
      <c r="L2078" s="4">
        <v>2018.0</v>
      </c>
      <c r="M2078" s="5">
        <v>11.64</v>
      </c>
      <c r="N2078" s="6" t="str">
        <f t="shared" si="1"/>
        <v>5590611001</v>
      </c>
      <c r="O2078" s="8">
        <v>7.326909409E9</v>
      </c>
      <c r="P2078" s="8" t="str">
        <f t="shared" si="2"/>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row>
    <row r="2079" ht="15.75" customHeight="1">
      <c r="A2079" s="1">
        <v>5.590611001E9</v>
      </c>
      <c r="B2079" s="2">
        <v>7.326909409E9</v>
      </c>
      <c r="C2079" s="3"/>
      <c r="D2079" s="3" t="s">
        <v>3694</v>
      </c>
      <c r="E2079" s="3" t="s">
        <v>3696</v>
      </c>
      <c r="F2079" s="3" t="s">
        <v>17</v>
      </c>
      <c r="G2079" s="3" t="s">
        <v>18</v>
      </c>
      <c r="H2079" s="1">
        <v>5.590611001E9</v>
      </c>
      <c r="I2079" s="1">
        <v>1.0</v>
      </c>
      <c r="J2079" s="1" t="s">
        <v>35</v>
      </c>
      <c r="K2079" s="2" t="s">
        <v>20</v>
      </c>
      <c r="L2079" s="4">
        <v>2021.0</v>
      </c>
      <c r="M2079" s="5">
        <v>13.93</v>
      </c>
      <c r="N2079" s="6" t="str">
        <f t="shared" si="1"/>
        <v>5590611001</v>
      </c>
      <c r="O2079" s="8">
        <v>7.326909409E9</v>
      </c>
      <c r="P2079" s="8" t="str">
        <f t="shared" si="2"/>
        <v> 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row>
    <row r="2080" ht="15.75" customHeight="1">
      <c r="A2080" s="1">
        <v>5.590611007E9</v>
      </c>
      <c r="B2080" s="2">
        <v>7.326909409E9</v>
      </c>
      <c r="C2080" s="3"/>
      <c r="D2080" s="3" t="s">
        <v>3697</v>
      </c>
      <c r="E2080" s="3" t="s">
        <v>3698</v>
      </c>
      <c r="F2080" s="3" t="s">
        <v>3699</v>
      </c>
      <c r="G2080" s="3" t="s">
        <v>3691</v>
      </c>
      <c r="H2080" s="1">
        <v>5.590611007E9</v>
      </c>
      <c r="I2080" s="1">
        <v>2.0</v>
      </c>
      <c r="J2080" s="1" t="s">
        <v>35</v>
      </c>
      <c r="K2080" s="2" t="s">
        <v>2091</v>
      </c>
      <c r="L2080" s="4">
        <v>2021.0</v>
      </c>
      <c r="M2080" s="5">
        <v>27.37</v>
      </c>
      <c r="N2080" s="6" t="str">
        <f t="shared" si="1"/>
        <v>5590611007</v>
      </c>
      <c r="O2080" s="8">
        <v>7.326909409E9</v>
      </c>
      <c r="P2080" s="8" t="str">
        <f t="shared" si="2"/>
        <v>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v>
      </c>
    </row>
    <row r="2081" ht="15.75" customHeight="1">
      <c r="A2081" s="1">
        <v>5.590800016E9</v>
      </c>
      <c r="B2081" s="2">
        <v>7.326909409E9</v>
      </c>
      <c r="C2081" s="3" t="s">
        <v>3700</v>
      </c>
      <c r="D2081" s="3" t="s">
        <v>3701</v>
      </c>
      <c r="E2081" s="3" t="s">
        <v>3702</v>
      </c>
      <c r="F2081" s="3" t="s">
        <v>3338</v>
      </c>
      <c r="G2081" s="3" t="s">
        <v>3338</v>
      </c>
      <c r="H2081" s="1">
        <v>5.590800016E9</v>
      </c>
      <c r="I2081" s="1">
        <v>1.0</v>
      </c>
      <c r="J2081" s="1" t="s">
        <v>19</v>
      </c>
      <c r="K2081" s="2" t="s">
        <v>2645</v>
      </c>
      <c r="L2081" s="4">
        <v>2020.0</v>
      </c>
      <c r="M2081" s="5">
        <v>7.14</v>
      </c>
      <c r="N2081" s="6" t="str">
        <f t="shared" si="1"/>
        <v>5590800016</v>
      </c>
      <c r="O2081" s="8">
        <v>7.326909409E9</v>
      </c>
      <c r="P2081" s="8" t="str">
        <f t="shared" si="2"/>
        <v>КОЛЬЦО НИЛОСА ДЛЯ ПОДШИПНИКА 32007. ВЫПОЛНЯЕТ ЗАЩИТНУЮ ФУНКЦИЮ РОЛИКОВ ОТ ПОПАДАНИЯ ГРЯЗИ В РАБОЧУЮ ОБЛАСТЬ. СПОСОБ ИЗГОТОВЛЕНИЯ - ШТАМПОВКА.</v>
      </c>
    </row>
    <row r="2082" ht="15.75" customHeight="1">
      <c r="A2082" s="1">
        <v>5.590800016E9</v>
      </c>
      <c r="B2082" s="2">
        <v>7.326909409E9</v>
      </c>
      <c r="C2082" s="3" t="s">
        <v>3700</v>
      </c>
      <c r="D2082" s="3" t="s">
        <v>3701</v>
      </c>
      <c r="E2082" s="3" t="s">
        <v>3703</v>
      </c>
      <c r="F2082" s="3" t="s">
        <v>3338</v>
      </c>
      <c r="G2082" s="3" t="s">
        <v>3338</v>
      </c>
      <c r="H2082" s="1">
        <v>5.590800016E9</v>
      </c>
      <c r="I2082" s="1">
        <v>2.0</v>
      </c>
      <c r="J2082" s="1" t="s">
        <v>35</v>
      </c>
      <c r="K2082" s="2" t="s">
        <v>2645</v>
      </c>
      <c r="L2082" s="4">
        <v>2021.0</v>
      </c>
      <c r="M2082" s="5">
        <v>7.14</v>
      </c>
      <c r="N2082" s="6" t="str">
        <f t="shared" si="1"/>
        <v>5590800016</v>
      </c>
      <c r="O2082" s="8">
        <v>7.326909409E9</v>
      </c>
      <c r="P2082" s="8" t="str">
        <f t="shared" si="2"/>
        <v>КОЛЬЦО НИЛОСА ДЛЯ ПОДШИПНИКА 32007. ВЫПОЛНЯЕТ ЗАЩИТНУЮ ФУНКЦИЮ РОЛИКОВ ОТ ПОПАДАНИЯ ГРЯЗИ В РАБОЧУЮ ОБЛАСТЬ.</v>
      </c>
    </row>
    <row r="2083" ht="15.75" customHeight="1">
      <c r="A2083" s="1">
        <v>5.590800023E9</v>
      </c>
      <c r="B2083" s="2">
        <v>7.326909409E9</v>
      </c>
      <c r="C2083" s="3" t="s">
        <v>3704</v>
      </c>
      <c r="D2083" s="3" t="s">
        <v>3705</v>
      </c>
      <c r="E2083" s="3"/>
      <c r="F2083" s="3"/>
      <c r="G2083" s="3"/>
      <c r="H2083" s="1">
        <v>5.590800023E9</v>
      </c>
      <c r="I2083" s="1">
        <v>8.0</v>
      </c>
      <c r="J2083" s="1" t="s">
        <v>19</v>
      </c>
      <c r="K2083" s="2"/>
      <c r="L2083" s="4">
        <v>2019.0</v>
      </c>
      <c r="M2083" s="5">
        <v>6.405</v>
      </c>
      <c r="N2083" s="6" t="str">
        <f t="shared" si="1"/>
        <v>5590800023</v>
      </c>
      <c r="O2083" s="8">
        <v>7.326909409E9</v>
      </c>
      <c r="P2083" s="8" t="str">
        <f t="shared" si="2"/>
        <v/>
      </c>
    </row>
    <row r="2084" ht="15.75" customHeight="1">
      <c r="A2084" s="1">
        <v>5.630000045E9</v>
      </c>
      <c r="B2084" s="2">
        <v>8.412310009E9</v>
      </c>
      <c r="C2084" s="3" t="s">
        <v>3706</v>
      </c>
      <c r="D2084" s="3" t="s">
        <v>3707</v>
      </c>
      <c r="E2084" s="3" t="s">
        <v>3708</v>
      </c>
      <c r="F2084" s="3" t="s">
        <v>3709</v>
      </c>
      <c r="G2084" s="3" t="s">
        <v>3709</v>
      </c>
      <c r="H2084" s="1">
        <v>5.630000045E9</v>
      </c>
      <c r="I2084" s="1">
        <v>1.0</v>
      </c>
      <c r="J2084" s="1" t="s">
        <v>19</v>
      </c>
      <c r="K2084" s="11" t="s">
        <v>20</v>
      </c>
      <c r="L2084" s="4">
        <v>2018.0</v>
      </c>
      <c r="M2084" s="5">
        <v>103.5</v>
      </c>
      <c r="N2084" s="6" t="str">
        <f t="shared" si="1"/>
        <v>5630000045</v>
      </c>
      <c r="O2084" s="8">
        <v>8.412310009E9</v>
      </c>
      <c r="P2084"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5" ht="15.75" customHeight="1">
      <c r="A2085" s="1">
        <v>5.630000045E9</v>
      </c>
      <c r="B2085" s="2">
        <v>8.412310009E9</v>
      </c>
      <c r="C2085" s="3" t="s">
        <v>3706</v>
      </c>
      <c r="D2085" s="3" t="s">
        <v>3707</v>
      </c>
      <c r="E2085" s="3" t="s">
        <v>3710</v>
      </c>
      <c r="F2085" s="3" t="s">
        <v>930</v>
      </c>
      <c r="G2085" s="3" t="s">
        <v>3709</v>
      </c>
      <c r="H2085" s="1">
        <v>5.630000045E9</v>
      </c>
      <c r="I2085" s="1">
        <v>1.0</v>
      </c>
      <c r="J2085" s="1" t="s">
        <v>19</v>
      </c>
      <c r="K2085" s="2" t="s">
        <v>20</v>
      </c>
      <c r="L2085" s="4">
        <v>2019.0</v>
      </c>
      <c r="M2085" s="5">
        <v>121.45</v>
      </c>
      <c r="N2085" s="6" t="str">
        <f t="shared" si="1"/>
        <v>5630000045</v>
      </c>
      <c r="O2085" s="8">
        <v>8.412310009E9</v>
      </c>
      <c r="P2085"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6" ht="15.75" customHeight="1">
      <c r="A2086" s="1">
        <v>5.630000045E9</v>
      </c>
      <c r="B2086" s="2">
        <v>8.412310009E9</v>
      </c>
      <c r="C2086" s="3" t="s">
        <v>3706</v>
      </c>
      <c r="D2086" s="3" t="s">
        <v>3707</v>
      </c>
      <c r="E2086" s="3" t="s">
        <v>3708</v>
      </c>
      <c r="F2086" s="3" t="s">
        <v>3709</v>
      </c>
      <c r="G2086" s="3" t="s">
        <v>3709</v>
      </c>
      <c r="H2086" s="1">
        <v>5.630000045E9</v>
      </c>
      <c r="I2086" s="1">
        <v>1.0</v>
      </c>
      <c r="J2086" s="1" t="s">
        <v>19</v>
      </c>
      <c r="K2086" s="2" t="s">
        <v>20</v>
      </c>
      <c r="L2086" s="4">
        <v>2018.0</v>
      </c>
      <c r="M2086" s="5">
        <v>103.56</v>
      </c>
      <c r="N2086" s="6" t="str">
        <f t="shared" si="1"/>
        <v>5630000045</v>
      </c>
      <c r="O2086" s="8">
        <v>8.412310009E9</v>
      </c>
      <c r="P2086"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7" ht="15.75" customHeight="1">
      <c r="A2087" s="1">
        <v>5.630004001E9</v>
      </c>
      <c r="B2087" s="2">
        <v>8.412310009E9</v>
      </c>
      <c r="C2087" s="3" t="s">
        <v>3711</v>
      </c>
      <c r="D2087" s="3" t="s">
        <v>3712</v>
      </c>
      <c r="E2087" s="3" t="s">
        <v>3713</v>
      </c>
      <c r="F2087" s="3" t="s">
        <v>1884</v>
      </c>
      <c r="G2087" s="3" t="s">
        <v>933</v>
      </c>
      <c r="H2087" s="1">
        <v>5.630004001E9</v>
      </c>
      <c r="I2087" s="1">
        <v>2.0</v>
      </c>
      <c r="J2087" s="1" t="s">
        <v>19</v>
      </c>
      <c r="K2087" s="2" t="s">
        <v>20</v>
      </c>
      <c r="L2087" s="4">
        <v>2019.0</v>
      </c>
      <c r="M2087" s="5">
        <v>185.65</v>
      </c>
      <c r="N2087" s="6" t="str">
        <f t="shared" si="1"/>
        <v>5630004001</v>
      </c>
      <c r="O2087" s="8">
        <v>8.412310009E9</v>
      </c>
      <c r="P2087" s="8" t="str">
        <f t="shared" si="2"/>
        <v>ЦИЛИНДР ПНЕВМАТИЧЕСКИЙ МОДЕЛЬ DNC-80-100-PPV-A-S2. РАБОЧЕЕ ДАВЛЕНИЕ ДО 12 БАР. ДИАМЕТР ПОРШНЯ 80 ММ, РАБОЧИ1 ХОД 100 ММ, С ДВУМЯ ШТОКАМИ </v>
      </c>
    </row>
    <row r="2088" ht="15.75" customHeight="1">
      <c r="A2088" s="1">
        <v>5.630004001E9</v>
      </c>
      <c r="B2088" s="2">
        <v>8.412310009E9</v>
      </c>
      <c r="C2088" s="3" t="s">
        <v>3714</v>
      </c>
      <c r="D2088" s="3" t="s">
        <v>3712</v>
      </c>
      <c r="E2088" s="3" t="s">
        <v>3715</v>
      </c>
      <c r="F2088" s="3" t="s">
        <v>1884</v>
      </c>
      <c r="G2088" s="3" t="s">
        <v>933</v>
      </c>
      <c r="H2088" s="1">
        <v>5.630004001E9</v>
      </c>
      <c r="I2088" s="1">
        <v>2.0</v>
      </c>
      <c r="J2088" s="1" t="s">
        <v>19</v>
      </c>
      <c r="K2088" s="2" t="s">
        <v>20</v>
      </c>
      <c r="L2088" s="4">
        <v>2020.0</v>
      </c>
      <c r="M2088" s="5">
        <v>349.16</v>
      </c>
      <c r="N2088" s="6" t="str">
        <f t="shared" si="1"/>
        <v>5630004001</v>
      </c>
      <c r="O2088" s="8">
        <v>8.412310009E9</v>
      </c>
      <c r="P2088" s="8" t="str">
        <f t="shared" si="2"/>
        <v>ЦИЛИНДР ПНЕВМАТИЧЕСКИЙ МОДЕЛЬ DNC-80-100-PPV-A-S2. РАБОЧЕЕ ДАВЛЕНИЕ ДО 12 БАР. ДИАМЕТР ПОРШНЯ 80 ММ, РАБОЧИЙ ХОД 100 ММ, С ДВУМЯ ШТОКАМИ</v>
      </c>
    </row>
    <row r="2089" ht="15.75" customHeight="1">
      <c r="A2089" s="1">
        <v>5.630007034E9</v>
      </c>
      <c r="B2089" s="2">
        <v>8.412310009E9</v>
      </c>
      <c r="C2089" s="3" t="s">
        <v>3716</v>
      </c>
      <c r="D2089" s="3"/>
      <c r="E2089" s="3" t="s">
        <v>3717</v>
      </c>
      <c r="F2089" s="3" t="s">
        <v>930</v>
      </c>
      <c r="G2089" s="3" t="s">
        <v>931</v>
      </c>
      <c r="H2089" s="1">
        <v>5.630007034E9</v>
      </c>
      <c r="I2089" s="1">
        <v>1.0</v>
      </c>
      <c r="J2089" s="1" t="s">
        <v>19</v>
      </c>
      <c r="K2089" s="2" t="s">
        <v>20</v>
      </c>
      <c r="L2089" s="4">
        <v>2018.0</v>
      </c>
      <c r="M2089" s="5">
        <v>98.04</v>
      </c>
      <c r="N2089" s="6" t="str">
        <f t="shared" si="1"/>
        <v>5630007034</v>
      </c>
      <c r="O2089" s="8">
        <v>8.412310009E9</v>
      </c>
      <c r="P2089" s="8" t="str">
        <f t="shared" si="2"/>
        <v>ДВИГАТЕЛЬ ПНЕВМАТИЧЕСКИЙ
ЛИНЕЙНОГО ДЕЙСТВИЯ
(ЦИЛИНДР) ДЛЯ ОБЕСПЕЧЕНИЯ
ЛИНЕЙНОГО ПЕРЕМЕЩЕНИЯ ПО
ОДНОЙ ОСИ. ДИАМЕТР ПОРШНЯ:
80 ММ, ВЫСОТА 250 ММ, РАБ.
ДАВЛЕНИЕ 10 БАР. ДЛЯ МАШИНЫ
ГИБОЧНОЙ С АВТОМАТИЧЕСКИМ
УПРАВЛЕНИЕМ, МОДЕЛЬ
FORMULA 14</v>
      </c>
    </row>
    <row r="2090" ht="15.75" customHeight="1">
      <c r="A2090" s="1">
        <v>5.630007179E9</v>
      </c>
      <c r="B2090" s="2">
        <v>8.412310009E9</v>
      </c>
      <c r="C2090" s="3" t="s">
        <v>3718</v>
      </c>
      <c r="D2090" s="3" t="s">
        <v>3719</v>
      </c>
      <c r="E2090" s="3" t="s">
        <v>3720</v>
      </c>
      <c r="F2090" s="3" t="s">
        <v>933</v>
      </c>
      <c r="G2090" s="3" t="s">
        <v>933</v>
      </c>
      <c r="H2090" s="1">
        <v>5.630007179E9</v>
      </c>
      <c r="I2090" s="1">
        <v>1.0</v>
      </c>
      <c r="J2090" s="1" t="s">
        <v>19</v>
      </c>
      <c r="K2090" s="2" t="s">
        <v>2091</v>
      </c>
      <c r="L2090" s="4">
        <v>2020.0</v>
      </c>
      <c r="M2090" s="5">
        <v>70.98</v>
      </c>
      <c r="N2090" s="6" t="str">
        <f t="shared" si="1"/>
        <v>5630007179</v>
      </c>
      <c r="O2090" s="8">
        <v>8.412310009E9</v>
      </c>
      <c r="P2090" s="8" t="str">
        <f t="shared" si="2"/>
        <v>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v>
      </c>
    </row>
    <row r="2091" ht="15.75" customHeight="1">
      <c r="A2091" s="1">
        <v>5.63000723E9</v>
      </c>
      <c r="B2091" s="2">
        <v>8.412310009E9</v>
      </c>
      <c r="C2091" s="3" t="s">
        <v>3721</v>
      </c>
      <c r="D2091" s="3" t="s">
        <v>3722</v>
      </c>
      <c r="E2091" s="3" t="s">
        <v>3723</v>
      </c>
      <c r="F2091" s="3" t="s">
        <v>2287</v>
      </c>
      <c r="G2091" s="3" t="s">
        <v>2287</v>
      </c>
      <c r="H2091" s="1">
        <v>5.63000723E9</v>
      </c>
      <c r="I2091" s="1">
        <v>1.0</v>
      </c>
      <c r="J2091" s="1" t="s">
        <v>19</v>
      </c>
      <c r="K2091" s="2" t="s">
        <v>20</v>
      </c>
      <c r="L2091" s="4">
        <v>2018.0</v>
      </c>
      <c r="M2091" s="5">
        <v>58.85</v>
      </c>
      <c r="N2091" s="6" t="str">
        <f t="shared" si="1"/>
        <v>5630007230</v>
      </c>
      <c r="O2091" s="8">
        <v>8.412310009E9</v>
      </c>
      <c r="P2091"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2" ht="15.75" customHeight="1">
      <c r="A2092" s="1">
        <v>5.63000723E9</v>
      </c>
      <c r="B2092" s="2">
        <v>8.412310009E9</v>
      </c>
      <c r="C2092" s="3" t="s">
        <v>3721</v>
      </c>
      <c r="D2092" s="3" t="s">
        <v>3722</v>
      </c>
      <c r="E2092" s="3" t="s">
        <v>3724</v>
      </c>
      <c r="F2092" s="3" t="s">
        <v>2287</v>
      </c>
      <c r="G2092" s="3" t="s">
        <v>2287</v>
      </c>
      <c r="H2092" s="1">
        <v>5.63000723E9</v>
      </c>
      <c r="I2092" s="1">
        <v>2.0</v>
      </c>
      <c r="J2092" s="1" t="s">
        <v>19</v>
      </c>
      <c r="K2092" s="2" t="s">
        <v>20</v>
      </c>
      <c r="L2092" s="4">
        <v>2017.0</v>
      </c>
      <c r="M2092" s="5">
        <v>43.97</v>
      </c>
      <c r="N2092" s="6" t="str">
        <f t="shared" si="1"/>
        <v>5630007230</v>
      </c>
      <c r="O2092" s="8">
        <v>8.412310009E9</v>
      </c>
      <c r="P2092"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093" ht="15.75" customHeight="1">
      <c r="A2093" s="1">
        <v>5.63000723E9</v>
      </c>
      <c r="B2093" s="2">
        <v>8.412310009E9</v>
      </c>
      <c r="C2093" s="3" t="s">
        <v>3721</v>
      </c>
      <c r="D2093" s="3" t="s">
        <v>3722</v>
      </c>
      <c r="E2093" s="3" t="s">
        <v>3725</v>
      </c>
      <c r="F2093" s="3" t="s">
        <v>3726</v>
      </c>
      <c r="G2093" s="3" t="s">
        <v>2287</v>
      </c>
      <c r="H2093" s="1">
        <v>5.63000723E9</v>
      </c>
      <c r="I2093" s="1">
        <v>2.0</v>
      </c>
      <c r="J2093" s="1" t="s">
        <v>19</v>
      </c>
      <c r="K2093" s="2" t="s">
        <v>20</v>
      </c>
      <c r="L2093" s="4">
        <v>2018.0</v>
      </c>
      <c r="M2093" s="5">
        <v>57.785</v>
      </c>
      <c r="N2093" s="6" t="str">
        <f t="shared" si="1"/>
        <v>5630007230</v>
      </c>
      <c r="O2093" s="8">
        <v>8.412310009E9</v>
      </c>
      <c r="P2093"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CM PRO 1500 TELESCOPE</v>
      </c>
    </row>
    <row r="2094" ht="15.75" customHeight="1">
      <c r="A2094" s="1">
        <v>5.63000723E9</v>
      </c>
      <c r="B2094" s="2">
        <v>8.412310009E9</v>
      </c>
      <c r="C2094" s="3" t="s">
        <v>3721</v>
      </c>
      <c r="D2094" s="3" t="s">
        <v>3722</v>
      </c>
      <c r="E2094" s="3" t="s">
        <v>3727</v>
      </c>
      <c r="F2094" s="3" t="s">
        <v>2287</v>
      </c>
      <c r="G2094" s="3" t="s">
        <v>2287</v>
      </c>
      <c r="H2094" s="1">
        <v>5.63000723E9</v>
      </c>
      <c r="I2094" s="1">
        <v>1.0</v>
      </c>
      <c r="J2094" s="1" t="s">
        <v>19</v>
      </c>
      <c r="K2094" s="2" t="s">
        <v>20</v>
      </c>
      <c r="L2094" s="4">
        <v>2019.0</v>
      </c>
      <c r="M2094" s="5">
        <v>68.67</v>
      </c>
      <c r="N2094" s="6" t="str">
        <f t="shared" si="1"/>
        <v>5630007230</v>
      </c>
      <c r="O2094" s="8">
        <v>8.412310009E9</v>
      </c>
      <c r="P2094"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5" ht="15.75" customHeight="1">
      <c r="A2095" s="1">
        <v>5.63000723E9</v>
      </c>
      <c r="B2095" s="2">
        <v>8.412310009E9</v>
      </c>
      <c r="C2095" s="3"/>
      <c r="D2095" s="3" t="s">
        <v>3722</v>
      </c>
      <c r="E2095" s="3" t="s">
        <v>3728</v>
      </c>
      <c r="F2095" s="3" t="s">
        <v>3729</v>
      </c>
      <c r="G2095" s="3" t="s">
        <v>2287</v>
      </c>
      <c r="H2095" s="1">
        <v>5.63000723E9</v>
      </c>
      <c r="I2095" s="1">
        <v>1.0</v>
      </c>
      <c r="J2095" s="1" t="s">
        <v>35</v>
      </c>
      <c r="K2095" s="2" t="s">
        <v>20</v>
      </c>
      <c r="L2095" s="4">
        <v>2021.0</v>
      </c>
      <c r="M2095" s="5">
        <v>68.67</v>
      </c>
      <c r="N2095" s="6" t="str">
        <f t="shared" si="1"/>
        <v>5630007230</v>
      </c>
      <c r="O2095" s="8">
        <v>8.412310009E9</v>
      </c>
      <c r="P2095" s="8" t="str">
        <f t="shared" si="2"/>
        <v>ПНЕВМАТИЧЕСКИЙ ЦИЛИНДР,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6" ht="15.75" customHeight="1">
      <c r="A2096" s="1">
        <v>5.630007231E9</v>
      </c>
      <c r="B2096" s="2">
        <v>8.412310009E9</v>
      </c>
      <c r="C2096" s="3" t="s">
        <v>3730</v>
      </c>
      <c r="D2096" s="3" t="s">
        <v>3731</v>
      </c>
      <c r="E2096" s="3" t="s">
        <v>3732</v>
      </c>
      <c r="F2096" s="3" t="s">
        <v>2287</v>
      </c>
      <c r="G2096" s="3" t="s">
        <v>2287</v>
      </c>
      <c r="H2096" s="1">
        <v>5.630007231E9</v>
      </c>
      <c r="I2096" s="1">
        <v>1.0</v>
      </c>
      <c r="J2096" s="1" t="s">
        <v>19</v>
      </c>
      <c r="K2096" s="2" t="s">
        <v>20</v>
      </c>
      <c r="L2096" s="4">
        <v>2018.0</v>
      </c>
      <c r="M2096" s="5">
        <v>65.97</v>
      </c>
      <c r="N2096" s="6" t="str">
        <f t="shared" si="1"/>
        <v>5630007231</v>
      </c>
      <c r="O2096" s="8">
        <v>8.412310009E9</v>
      </c>
      <c r="P2096"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097" ht="15.75" customHeight="1">
      <c r="A2097" s="1">
        <v>5.630007231E9</v>
      </c>
      <c r="B2097" s="2">
        <v>8.412310009E9</v>
      </c>
      <c r="C2097" s="3" t="s">
        <v>3730</v>
      </c>
      <c r="D2097" s="3" t="s">
        <v>3731</v>
      </c>
      <c r="E2097" s="3" t="s">
        <v>3733</v>
      </c>
      <c r="F2097" s="3" t="s">
        <v>2287</v>
      </c>
      <c r="G2097" s="3" t="s">
        <v>2287</v>
      </c>
      <c r="H2097" s="1">
        <v>5.630007231E9</v>
      </c>
      <c r="I2097" s="1">
        <v>2.0</v>
      </c>
      <c r="J2097" s="1" t="s">
        <v>19</v>
      </c>
      <c r="K2097" s="2" t="s">
        <v>20</v>
      </c>
      <c r="L2097" s="4">
        <v>2017.0</v>
      </c>
      <c r="M2097" s="5">
        <v>49.27</v>
      </c>
      <c r="N2097" s="6" t="str">
        <f t="shared" si="1"/>
        <v>5630007231</v>
      </c>
      <c r="O2097" s="8">
        <v>8.412310009E9</v>
      </c>
      <c r="P2097" s="8" t="str">
        <f t="shared" si="2"/>
        <v>ЦИЛИНДР ПНЕВМАТИЧЕСКИЙ, СЛУЖИТ ДЛЯ ПЕРЕМЕЩЕНИЯ СВАРОЧНОЙ ЧАСТИ РОБОТА ПО ГОРИЗОНТАЛИ,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098" ht="15.75" customHeight="1">
      <c r="A2098" s="1">
        <v>5.630007231E9</v>
      </c>
      <c r="B2098" s="2">
        <v>8.412310009E9</v>
      </c>
      <c r="C2098" s="3" t="s">
        <v>3730</v>
      </c>
      <c r="D2098" s="3" t="s">
        <v>3731</v>
      </c>
      <c r="E2098" s="3" t="s">
        <v>3734</v>
      </c>
      <c r="F2098" s="3" t="s">
        <v>3726</v>
      </c>
      <c r="G2098" s="3" t="s">
        <v>2287</v>
      </c>
      <c r="H2098" s="1">
        <v>5.630007231E9</v>
      </c>
      <c r="I2098" s="1">
        <v>2.0</v>
      </c>
      <c r="J2098" s="1" t="s">
        <v>19</v>
      </c>
      <c r="K2098" s="2" t="s">
        <v>20</v>
      </c>
      <c r="L2098" s="4">
        <v>2018.0</v>
      </c>
      <c r="M2098" s="5">
        <v>64.77</v>
      </c>
      <c r="N2098" s="6" t="str">
        <f t="shared" si="1"/>
        <v>5630007231</v>
      </c>
      <c r="O2098" s="8">
        <v>8.412310009E9</v>
      </c>
      <c r="P2098"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CM PRO 1500 TELESCOPE</v>
      </c>
    </row>
    <row r="2099" ht="15.75" customHeight="1">
      <c r="A2099" s="1">
        <v>5.630007231E9</v>
      </c>
      <c r="B2099" s="2">
        <v>8.412310009E9</v>
      </c>
      <c r="C2099" s="3" t="s">
        <v>3730</v>
      </c>
      <c r="D2099" s="3" t="s">
        <v>3731</v>
      </c>
      <c r="E2099" s="3" t="s">
        <v>3735</v>
      </c>
      <c r="F2099" s="3" t="s">
        <v>2287</v>
      </c>
      <c r="G2099" s="3" t="s">
        <v>2287</v>
      </c>
      <c r="H2099" s="1">
        <v>5.630007231E9</v>
      </c>
      <c r="I2099" s="1">
        <v>1.0</v>
      </c>
      <c r="J2099" s="1" t="s">
        <v>19</v>
      </c>
      <c r="K2099" s="2" t="s">
        <v>20</v>
      </c>
      <c r="L2099" s="4">
        <v>2019.0</v>
      </c>
      <c r="M2099" s="5">
        <v>77.0</v>
      </c>
      <c r="N2099" s="6" t="str">
        <f t="shared" si="1"/>
        <v>5630007231</v>
      </c>
      <c r="O2099" s="8">
        <v>8.412310009E9</v>
      </c>
      <c r="P2099"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  </v>
      </c>
    </row>
    <row r="2100" ht="15.75" customHeight="1">
      <c r="A2100" s="1">
        <v>5.630007231E9</v>
      </c>
      <c r="B2100" s="2">
        <v>8.412310009E9</v>
      </c>
      <c r="C2100" s="3" t="s">
        <v>3730</v>
      </c>
      <c r="D2100" s="3" t="s">
        <v>3731</v>
      </c>
      <c r="E2100" s="3" t="s">
        <v>3736</v>
      </c>
      <c r="F2100" s="3" t="s">
        <v>2287</v>
      </c>
      <c r="G2100" s="3" t="s">
        <v>2287</v>
      </c>
      <c r="H2100" s="1">
        <v>5.630007231E9</v>
      </c>
      <c r="I2100" s="1">
        <v>1.0</v>
      </c>
      <c r="J2100" s="1" t="s">
        <v>19</v>
      </c>
      <c r="K2100" s="2" t="s">
        <v>20</v>
      </c>
      <c r="L2100" s="4">
        <v>2018.0</v>
      </c>
      <c r="M2100" s="5">
        <v>66.0</v>
      </c>
      <c r="N2100" s="6" t="str">
        <f t="shared" si="1"/>
        <v>5630007231</v>
      </c>
      <c r="O2100" s="8">
        <v>8.412310009E9</v>
      </c>
      <c r="P2100"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101" ht="15.75" customHeight="1">
      <c r="A2101" s="1">
        <v>5.630007231E9</v>
      </c>
      <c r="B2101" s="2">
        <v>8.412310009E9</v>
      </c>
      <c r="C2101" s="3"/>
      <c r="D2101" s="3" t="s">
        <v>3731</v>
      </c>
      <c r="E2101" s="3" t="s">
        <v>3737</v>
      </c>
      <c r="F2101" s="3" t="s">
        <v>2287</v>
      </c>
      <c r="G2101" s="3" t="s">
        <v>2287</v>
      </c>
      <c r="H2101" s="1">
        <v>5.630007231E9</v>
      </c>
      <c r="I2101" s="1">
        <v>1.0</v>
      </c>
      <c r="J2101" s="1" t="s">
        <v>35</v>
      </c>
      <c r="K2101" s="2" t="s">
        <v>20</v>
      </c>
      <c r="L2101" s="4">
        <v>2021.0</v>
      </c>
      <c r="M2101" s="5">
        <v>77.0</v>
      </c>
      <c r="N2101" s="6" t="str">
        <f t="shared" si="1"/>
        <v>5630007231</v>
      </c>
      <c r="O2101" s="8">
        <v>8.412310009E9</v>
      </c>
      <c r="P2101" s="8" t="str">
        <f t="shared" si="2"/>
        <v> 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102" ht="15.75" customHeight="1">
      <c r="A2102" s="1">
        <v>5.63000724E9</v>
      </c>
      <c r="B2102" s="2">
        <v>8.412310009E9</v>
      </c>
      <c r="C2102" s="3" t="s">
        <v>3738</v>
      </c>
      <c r="D2102" s="3" t="s">
        <v>3739</v>
      </c>
      <c r="E2102" s="3" t="s">
        <v>3740</v>
      </c>
      <c r="F2102" s="3" t="s">
        <v>2287</v>
      </c>
      <c r="G2102" s="3" t="s">
        <v>2287</v>
      </c>
      <c r="H2102" s="1">
        <v>5.63000724E9</v>
      </c>
      <c r="I2102" s="1">
        <v>1.0</v>
      </c>
      <c r="J2102" s="1" t="s">
        <v>19</v>
      </c>
      <c r="K2102" s="2" t="s">
        <v>20</v>
      </c>
      <c r="L2102" s="4">
        <v>2018.0</v>
      </c>
      <c r="M2102" s="5">
        <v>68.84</v>
      </c>
      <c r="N2102" s="6" t="str">
        <f t="shared" si="1"/>
        <v>5630007240</v>
      </c>
      <c r="O2102" s="8">
        <v>8.412310009E9</v>
      </c>
      <c r="P2102"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row>
    <row r="2103" ht="15.75" customHeight="1">
      <c r="A2103" s="1">
        <v>5.63000724E9</v>
      </c>
      <c r="B2103" s="2">
        <v>8.412310009E9</v>
      </c>
      <c r="C2103" s="3" t="s">
        <v>3738</v>
      </c>
      <c r="D2103" s="3" t="s">
        <v>3739</v>
      </c>
      <c r="E2103" s="3" t="s">
        <v>3741</v>
      </c>
      <c r="F2103" s="3" t="s">
        <v>2287</v>
      </c>
      <c r="G2103" s="3" t="s">
        <v>2287</v>
      </c>
      <c r="H2103" s="1">
        <v>5.63000724E9</v>
      </c>
      <c r="I2103" s="1">
        <v>2.0</v>
      </c>
      <c r="J2103" s="1" t="s">
        <v>19</v>
      </c>
      <c r="K2103" s="2" t="s">
        <v>20</v>
      </c>
      <c r="L2103" s="4">
        <v>2017.0</v>
      </c>
      <c r="M2103" s="5">
        <v>51.425</v>
      </c>
      <c r="N2103" s="6" t="str">
        <f t="shared" si="1"/>
        <v>5630007240</v>
      </c>
      <c r="O2103" s="8">
        <v>8.412310009E9</v>
      </c>
      <c r="P2103" s="8" t="str">
        <f t="shared" si="2"/>
        <v>ЦИЛИНДР ПНЕВМАТИЧЕСКИЙ, СЛУЖИТ ДЛЯ ПЕРЕМЕЩЕНИЯ СВАРОЧНОЙ ЧАСТИ РОБОТА ПО ВЕРТИКАЛИ,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104" ht="15.75" customHeight="1">
      <c r="A2104" s="1">
        <v>5.63000724E9</v>
      </c>
      <c r="B2104" s="2">
        <v>8.412310009E9</v>
      </c>
      <c r="C2104" s="3" t="s">
        <v>3738</v>
      </c>
      <c r="D2104" s="3" t="s">
        <v>3739</v>
      </c>
      <c r="E2104" s="3" t="s">
        <v>3742</v>
      </c>
      <c r="F2104" s="3" t="s">
        <v>3726</v>
      </c>
      <c r="G2104" s="3" t="s">
        <v>2287</v>
      </c>
      <c r="H2104" s="1">
        <v>5.63000724E9</v>
      </c>
      <c r="I2104" s="1">
        <v>2.0</v>
      </c>
      <c r="J2104" s="1" t="s">
        <v>19</v>
      </c>
      <c r="K2104" s="2" t="s">
        <v>20</v>
      </c>
      <c r="L2104" s="4">
        <v>2018.0</v>
      </c>
      <c r="M2104" s="5">
        <v>67.59</v>
      </c>
      <c r="N2104" s="6" t="str">
        <f t="shared" si="1"/>
        <v>5630007240</v>
      </c>
      <c r="O2104" s="8">
        <v>8.412310009E9</v>
      </c>
      <c r="P2104"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1500 TELESCOPE</v>
      </c>
    </row>
    <row r="2105" ht="15.75" customHeight="1">
      <c r="A2105" s="1">
        <v>5.63000724E9</v>
      </c>
      <c r="B2105" s="2">
        <v>8.412310009E9</v>
      </c>
      <c r="C2105" s="3" t="s">
        <v>3738</v>
      </c>
      <c r="D2105" s="3" t="s">
        <v>3739</v>
      </c>
      <c r="E2105" s="3" t="s">
        <v>3740</v>
      </c>
      <c r="F2105" s="3" t="s">
        <v>2287</v>
      </c>
      <c r="G2105" s="3" t="s">
        <v>2287</v>
      </c>
      <c r="H2105" s="1">
        <v>5.63000724E9</v>
      </c>
      <c r="I2105" s="1">
        <v>3.0</v>
      </c>
      <c r="J2105" s="1" t="s">
        <v>19</v>
      </c>
      <c r="K2105" s="2" t="s">
        <v>20</v>
      </c>
      <c r="L2105" s="4">
        <v>2019.0</v>
      </c>
      <c r="M2105" s="5">
        <v>81.13</v>
      </c>
      <c r="N2105" s="6" t="str">
        <f t="shared" si="1"/>
        <v>5630007240</v>
      </c>
      <c r="O2105" s="8">
        <v>8.412310009E9</v>
      </c>
      <c r="P2105"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row>
    <row r="2106" ht="15.75" customHeight="1">
      <c r="A2106" s="1">
        <v>5.630007291E9</v>
      </c>
      <c r="B2106" s="2">
        <v>8.412310009E9</v>
      </c>
      <c r="C2106" s="3" t="s">
        <v>3743</v>
      </c>
      <c r="D2106" s="3" t="s">
        <v>3744</v>
      </c>
      <c r="E2106" s="3" t="s">
        <v>3745</v>
      </c>
      <c r="F2106" s="3" t="s">
        <v>931</v>
      </c>
      <c r="G2106" s="3" t="s">
        <v>931</v>
      </c>
      <c r="H2106" s="1">
        <v>5.630007291E9</v>
      </c>
      <c r="I2106" s="1">
        <v>2.0</v>
      </c>
      <c r="J2106" s="1" t="s">
        <v>19</v>
      </c>
      <c r="K2106" s="2" t="s">
        <v>20</v>
      </c>
      <c r="L2106" s="4">
        <v>2017.0</v>
      </c>
      <c r="M2106" s="5">
        <v>104.335</v>
      </c>
      <c r="N2106" s="6" t="str">
        <f t="shared" si="1"/>
        <v>5630007291</v>
      </c>
      <c r="O2106" s="8">
        <v>8.412310009E9</v>
      </c>
      <c r="P2106" s="8" t="str">
        <f t="shared" si="2"/>
        <v>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v>
      </c>
    </row>
    <row r="2107" ht="15.75" customHeight="1">
      <c r="A2107" s="1">
        <v>5.630007527E9</v>
      </c>
      <c r="B2107" s="2">
        <v>8.412310009E9</v>
      </c>
      <c r="C2107" s="3" t="s">
        <v>3746</v>
      </c>
      <c r="D2107" s="3" t="s">
        <v>3747</v>
      </c>
      <c r="E2107" s="3" t="s">
        <v>3748</v>
      </c>
      <c r="F2107" s="3" t="s">
        <v>1884</v>
      </c>
      <c r="G2107" s="3" t="s">
        <v>933</v>
      </c>
      <c r="H2107" s="1">
        <v>5.630007527E9</v>
      </c>
      <c r="I2107" s="1">
        <v>1.0</v>
      </c>
      <c r="J2107" s="1" t="s">
        <v>19</v>
      </c>
      <c r="K2107" s="2"/>
      <c r="L2107" s="4">
        <v>2018.0</v>
      </c>
      <c r="M2107" s="5">
        <v>47.35</v>
      </c>
      <c r="N2107" s="6" t="str">
        <f t="shared" si="1"/>
        <v>5630007527</v>
      </c>
      <c r="O2107" s="8">
        <v>8.412310009E9</v>
      </c>
      <c r="P2107"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08" ht="15.75" customHeight="1">
      <c r="A2108" s="1">
        <v>5.630007528E9</v>
      </c>
      <c r="B2108" s="2">
        <v>8.412808009E9</v>
      </c>
      <c r="C2108" s="3" t="s">
        <v>3749</v>
      </c>
      <c r="D2108" s="3" t="s">
        <v>3750</v>
      </c>
      <c r="E2108" s="3" t="s">
        <v>3751</v>
      </c>
      <c r="F2108" s="3" t="s">
        <v>17</v>
      </c>
      <c r="G2108" s="3" t="s">
        <v>18</v>
      </c>
      <c r="H2108" s="1">
        <v>5.630007528E9</v>
      </c>
      <c r="I2108" s="1">
        <v>1.0</v>
      </c>
      <c r="J2108" s="1" t="s">
        <v>19</v>
      </c>
      <c r="K2108" s="2" t="s">
        <v>20</v>
      </c>
      <c r="L2108" s="4">
        <v>2016.0</v>
      </c>
      <c r="M2108" s="5">
        <v>74.46</v>
      </c>
      <c r="N2108" s="6" t="str">
        <f t="shared" si="1"/>
        <v>5630007528</v>
      </c>
      <c r="O2108" s="8">
        <v>8.412808009E9</v>
      </c>
      <c r="P2108" s="8" t="str">
        <f t="shared" si="2"/>
        <v>ЦИЛИНДР
ПНЕВМАТИЧЕСКИЙ</v>
      </c>
    </row>
    <row r="2109" ht="15.75" customHeight="1">
      <c r="A2109" s="1">
        <v>5.63000753E9</v>
      </c>
      <c r="B2109" s="2">
        <v>8.412310009E9</v>
      </c>
      <c r="C2109" s="3" t="s">
        <v>3752</v>
      </c>
      <c r="D2109" s="3" t="s">
        <v>3753</v>
      </c>
      <c r="E2109" s="3" t="s">
        <v>3754</v>
      </c>
      <c r="F2109" s="3" t="s">
        <v>1884</v>
      </c>
      <c r="G2109" s="3" t="s">
        <v>933</v>
      </c>
      <c r="H2109" s="1">
        <v>5.63000753E9</v>
      </c>
      <c r="I2109" s="1">
        <v>1.0</v>
      </c>
      <c r="J2109" s="1" t="s">
        <v>19</v>
      </c>
      <c r="K2109" s="2" t="s">
        <v>20</v>
      </c>
      <c r="L2109" s="4">
        <v>2020.0</v>
      </c>
      <c r="M2109" s="5">
        <v>101.78</v>
      </c>
      <c r="N2109" s="6" t="str">
        <f t="shared" si="1"/>
        <v>5630007530</v>
      </c>
      <c r="O2109" s="8" t="s">
        <v>3755</v>
      </c>
      <c r="P2109"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0" ht="15.75" customHeight="1">
      <c r="A2110" s="1">
        <v>5.63000753E9</v>
      </c>
      <c r="B2110" s="2">
        <v>8.412310009E9</v>
      </c>
      <c r="C2110" s="3" t="s">
        <v>3752</v>
      </c>
      <c r="D2110" s="3" t="s">
        <v>3753</v>
      </c>
      <c r="E2110" s="3" t="s">
        <v>3756</v>
      </c>
      <c r="F2110" s="3" t="s">
        <v>3509</v>
      </c>
      <c r="G2110" s="3" t="s">
        <v>933</v>
      </c>
      <c r="H2110" s="1">
        <v>5.63000753E9</v>
      </c>
      <c r="I2110" s="1">
        <v>1.0</v>
      </c>
      <c r="J2110" s="1" t="s">
        <v>19</v>
      </c>
      <c r="K2110" s="2" t="s">
        <v>20</v>
      </c>
      <c r="L2110" s="4">
        <v>2020.0</v>
      </c>
      <c r="M2110" s="5">
        <v>101.78</v>
      </c>
      <c r="N2110" s="6" t="str">
        <f t="shared" si="1"/>
        <v>5630007530</v>
      </c>
      <c r="O2110" s="8" t="s">
        <v>3755</v>
      </c>
      <c r="P2110"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1" ht="15.75" customHeight="1">
      <c r="A2111" s="1">
        <v>5.63000753E9</v>
      </c>
      <c r="B2111" s="2">
        <v>8.412310009E9</v>
      </c>
      <c r="C2111" s="3" t="s">
        <v>3752</v>
      </c>
      <c r="D2111" s="3" t="s">
        <v>3753</v>
      </c>
      <c r="E2111" s="3" t="s">
        <v>3757</v>
      </c>
      <c r="F2111" s="3" t="s">
        <v>1884</v>
      </c>
      <c r="G2111" s="3" t="s">
        <v>933</v>
      </c>
      <c r="H2111" s="1">
        <v>5.63000753E9</v>
      </c>
      <c r="I2111" s="1">
        <v>2.0</v>
      </c>
      <c r="J2111" s="1" t="s">
        <v>19</v>
      </c>
      <c r="K2111" s="2" t="s">
        <v>20</v>
      </c>
      <c r="L2111" s="4">
        <v>2020.0</v>
      </c>
      <c r="M2111" s="5">
        <v>101.78</v>
      </c>
      <c r="N2111" s="6" t="str">
        <f t="shared" si="1"/>
        <v>5630007530</v>
      </c>
      <c r="O2111" s="8" t="s">
        <v>3755</v>
      </c>
      <c r="P2111"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2" ht="15.75" customHeight="1">
      <c r="A2112" s="1">
        <v>5.63000753E9</v>
      </c>
      <c r="B2112" s="2">
        <v>8.412808009E9</v>
      </c>
      <c r="C2112" s="3" t="s">
        <v>3758</v>
      </c>
      <c r="D2112" s="3" t="s">
        <v>3753</v>
      </c>
      <c r="E2112" s="3" t="s">
        <v>3759</v>
      </c>
      <c r="F2112" s="3" t="s">
        <v>17</v>
      </c>
      <c r="G2112" s="3" t="s">
        <v>18</v>
      </c>
      <c r="H2112" s="1">
        <v>5.63000753E9</v>
      </c>
      <c r="I2112" s="1">
        <v>1.0</v>
      </c>
      <c r="J2112" s="1" t="s">
        <v>19</v>
      </c>
      <c r="K2112" s="2" t="s">
        <v>20</v>
      </c>
      <c r="L2112" s="4">
        <v>2016.0</v>
      </c>
      <c r="M2112" s="5">
        <v>74.25</v>
      </c>
      <c r="N2112" s="6" t="str">
        <f t="shared" si="1"/>
        <v>5630007530</v>
      </c>
      <c r="O2112" s="8" t="s">
        <v>3755</v>
      </c>
      <c r="P2112" s="8" t="str">
        <f t="shared" si="2"/>
        <v>ЦИЛИНДР ПНЕВМАТИЧЕСКИЙ</v>
      </c>
    </row>
    <row r="2113" ht="15.75" customHeight="1">
      <c r="A2113" s="1">
        <v>5.630007654E9</v>
      </c>
      <c r="B2113" s="2">
        <v>8.412310009E9</v>
      </c>
      <c r="C2113" s="3" t="s">
        <v>3760</v>
      </c>
      <c r="D2113" s="3" t="s">
        <v>3761</v>
      </c>
      <c r="E2113" s="3" t="s">
        <v>3762</v>
      </c>
      <c r="F2113" s="3" t="s">
        <v>933</v>
      </c>
      <c r="G2113" s="3" t="s">
        <v>933</v>
      </c>
      <c r="H2113" s="1">
        <v>5.630007654E9</v>
      </c>
      <c r="I2113" s="1">
        <v>5.0</v>
      </c>
      <c r="J2113" s="1" t="s">
        <v>19</v>
      </c>
      <c r="K2113" s="2"/>
      <c r="L2113" s="4">
        <v>2017.0</v>
      </c>
      <c r="M2113" s="5">
        <v>110.622</v>
      </c>
      <c r="N2113" s="6" t="str">
        <f t="shared" si="1"/>
        <v>5630007654</v>
      </c>
      <c r="O2113" s="8">
        <v>8.412310009E9</v>
      </c>
      <c r="P2113" s="8" t="str">
        <f t="shared" si="2"/>
        <v>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v>
      </c>
    </row>
    <row r="2114" ht="15.75" customHeight="1">
      <c r="A2114" s="1">
        <v>5.630007674E9</v>
      </c>
      <c r="B2114" s="2">
        <v>8.412310009E9</v>
      </c>
      <c r="C2114" s="3" t="s">
        <v>3763</v>
      </c>
      <c r="D2114" s="3" t="s">
        <v>3764</v>
      </c>
      <c r="E2114" s="3" t="s">
        <v>3765</v>
      </c>
      <c r="F2114" s="3" t="s">
        <v>3766</v>
      </c>
      <c r="G2114" s="3" t="s">
        <v>933</v>
      </c>
      <c r="H2114" s="1">
        <v>5.630007674E9</v>
      </c>
      <c r="I2114" s="1">
        <v>1.0</v>
      </c>
      <c r="J2114" s="1" t="s">
        <v>19</v>
      </c>
      <c r="K2114" s="2" t="s">
        <v>20</v>
      </c>
      <c r="L2114" s="4">
        <v>2020.0</v>
      </c>
      <c r="M2114" s="5">
        <v>91.84</v>
      </c>
      <c r="N2114" s="6" t="str">
        <f t="shared" si="1"/>
        <v>5630007674</v>
      </c>
      <c r="O2114" s="8" t="s">
        <v>3767</v>
      </c>
      <c r="P2114"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5" ht="15.75" customHeight="1">
      <c r="A2115" s="1">
        <v>5.630007674E9</v>
      </c>
      <c r="B2115" s="2">
        <v>8.412310009E9</v>
      </c>
      <c r="C2115" s="3" t="s">
        <v>3768</v>
      </c>
      <c r="D2115" s="3" t="s">
        <v>3764</v>
      </c>
      <c r="E2115" s="3" t="s">
        <v>3748</v>
      </c>
      <c r="F2115" s="3" t="s">
        <v>1884</v>
      </c>
      <c r="G2115" s="3" t="s">
        <v>933</v>
      </c>
      <c r="H2115" s="1">
        <v>5.630007674E9</v>
      </c>
      <c r="I2115" s="1">
        <v>2.0</v>
      </c>
      <c r="J2115" s="1" t="s">
        <v>19</v>
      </c>
      <c r="K2115" s="2"/>
      <c r="L2115" s="4">
        <v>2019.0</v>
      </c>
      <c r="M2115" s="5">
        <v>91.84</v>
      </c>
      <c r="N2115" s="6" t="str">
        <f t="shared" si="1"/>
        <v>5630007674</v>
      </c>
      <c r="O2115" s="8" t="s">
        <v>3767</v>
      </c>
      <c r="P2115"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6" ht="15.75" customHeight="1">
      <c r="A2116" s="1">
        <v>5.630007674E9</v>
      </c>
      <c r="B2116" s="2">
        <v>8.412310009E9</v>
      </c>
      <c r="C2116" s="3" t="s">
        <v>3768</v>
      </c>
      <c r="D2116" s="3" t="s">
        <v>3764</v>
      </c>
      <c r="E2116" s="3" t="s">
        <v>3748</v>
      </c>
      <c r="F2116" s="3" t="s">
        <v>1884</v>
      </c>
      <c r="G2116" s="3" t="s">
        <v>933</v>
      </c>
      <c r="H2116" s="1">
        <v>5.630007674E9</v>
      </c>
      <c r="I2116" s="1">
        <v>1.0</v>
      </c>
      <c r="J2116" s="1" t="s">
        <v>19</v>
      </c>
      <c r="K2116" s="2" t="s">
        <v>20</v>
      </c>
      <c r="L2116" s="4">
        <v>2020.0</v>
      </c>
      <c r="M2116" s="5">
        <v>91.84</v>
      </c>
      <c r="N2116" s="6" t="str">
        <f t="shared" si="1"/>
        <v>5630007674</v>
      </c>
      <c r="O2116" s="8" t="s">
        <v>3767</v>
      </c>
      <c r="P2116"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7" ht="15.75" customHeight="1">
      <c r="A2117" s="1">
        <v>5.630007674E9</v>
      </c>
      <c r="B2117" s="2">
        <v>8.412310009E9</v>
      </c>
      <c r="C2117" s="3" t="s">
        <v>3768</v>
      </c>
      <c r="D2117" s="3" t="s">
        <v>3764</v>
      </c>
      <c r="E2117" s="3" t="s">
        <v>3748</v>
      </c>
      <c r="F2117" s="3" t="s">
        <v>1884</v>
      </c>
      <c r="G2117" s="3" t="s">
        <v>933</v>
      </c>
      <c r="H2117" s="1">
        <v>5.630007674E9</v>
      </c>
      <c r="I2117" s="1">
        <v>1.0</v>
      </c>
      <c r="J2117" s="1" t="s">
        <v>19</v>
      </c>
      <c r="K2117" s="2" t="s">
        <v>20</v>
      </c>
      <c r="L2117" s="4">
        <v>2020.0</v>
      </c>
      <c r="M2117" s="5">
        <v>91.84</v>
      </c>
      <c r="N2117" s="6" t="str">
        <f t="shared" si="1"/>
        <v>5630007674</v>
      </c>
      <c r="O2117" s="8" t="s">
        <v>3767</v>
      </c>
      <c r="P2117"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8" ht="15.75" customHeight="1">
      <c r="A2118" s="1">
        <v>5.630007674E9</v>
      </c>
      <c r="B2118" s="2">
        <v>8.412310009E9</v>
      </c>
      <c r="C2118" s="3" t="s">
        <v>3768</v>
      </c>
      <c r="D2118" s="3" t="s">
        <v>3764</v>
      </c>
      <c r="E2118" s="3" t="s">
        <v>3769</v>
      </c>
      <c r="F2118" s="3" t="s">
        <v>1884</v>
      </c>
      <c r="G2118" s="3" t="s">
        <v>933</v>
      </c>
      <c r="H2118" s="1">
        <v>5.630007674E9</v>
      </c>
      <c r="I2118" s="1">
        <v>2.0</v>
      </c>
      <c r="J2118" s="1" t="s">
        <v>19</v>
      </c>
      <c r="K2118" s="2" t="s">
        <v>20</v>
      </c>
      <c r="L2118" s="4">
        <v>2020.0</v>
      </c>
      <c r="M2118" s="5">
        <v>91.84</v>
      </c>
      <c r="N2118" s="6" t="str">
        <f t="shared" si="1"/>
        <v>5630007674</v>
      </c>
      <c r="O2118" s="8" t="s">
        <v>3767</v>
      </c>
      <c r="P2118"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9" ht="15.75" customHeight="1">
      <c r="A2119" s="1">
        <v>5.630007674E9</v>
      </c>
      <c r="B2119" s="2">
        <v>8.412310009E9</v>
      </c>
      <c r="C2119" s="3" t="s">
        <v>3768</v>
      </c>
      <c r="D2119" s="3" t="s">
        <v>3764</v>
      </c>
      <c r="E2119" s="3" t="s">
        <v>3748</v>
      </c>
      <c r="F2119" s="3" t="s">
        <v>1884</v>
      </c>
      <c r="G2119" s="3" t="s">
        <v>933</v>
      </c>
      <c r="H2119" s="1">
        <v>5.630007674E9</v>
      </c>
      <c r="I2119" s="1">
        <v>4.0</v>
      </c>
      <c r="J2119" s="1" t="s">
        <v>35</v>
      </c>
      <c r="K2119" s="2" t="s">
        <v>20</v>
      </c>
      <c r="L2119" s="4">
        <v>2021.0</v>
      </c>
      <c r="M2119" s="5">
        <v>91.84</v>
      </c>
      <c r="N2119" s="6" t="str">
        <f t="shared" si="1"/>
        <v>5630007674</v>
      </c>
      <c r="O2119" s="8" t="s">
        <v>3767</v>
      </c>
      <c r="P2119"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0" ht="15.75" customHeight="1">
      <c r="A2120" s="1">
        <v>5.630007674E9</v>
      </c>
      <c r="B2120" s="2">
        <v>8.412218008E9</v>
      </c>
      <c r="C2120" s="3" t="s">
        <v>3770</v>
      </c>
      <c r="D2120" s="3" t="s">
        <v>3764</v>
      </c>
      <c r="E2120" s="3" t="s">
        <v>3748</v>
      </c>
      <c r="F2120" s="3" t="s">
        <v>1884</v>
      </c>
      <c r="G2120" s="3" t="s">
        <v>933</v>
      </c>
      <c r="H2120" s="1">
        <v>5.630007674E9</v>
      </c>
      <c r="I2120" s="1">
        <v>1.0</v>
      </c>
      <c r="J2120" s="1" t="s">
        <v>19</v>
      </c>
      <c r="K2120" s="2" t="s">
        <v>20</v>
      </c>
      <c r="L2120" s="4">
        <v>2019.0</v>
      </c>
      <c r="M2120" s="5">
        <v>61.6</v>
      </c>
      <c r="N2120" s="6" t="str">
        <f t="shared" si="1"/>
        <v>5630007674</v>
      </c>
      <c r="O2120" s="8" t="s">
        <v>3767</v>
      </c>
      <c r="P2120"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1" ht="15.75" customHeight="1">
      <c r="A2121" s="1">
        <v>5.630007674E9</v>
      </c>
      <c r="B2121" s="2">
        <v>8.412310009E9</v>
      </c>
      <c r="C2121" s="3" t="s">
        <v>3770</v>
      </c>
      <c r="D2121" s="3" t="s">
        <v>3764</v>
      </c>
      <c r="E2121" s="3" t="s">
        <v>3748</v>
      </c>
      <c r="F2121" s="3" t="s">
        <v>1884</v>
      </c>
      <c r="G2121" s="3" t="s">
        <v>933</v>
      </c>
      <c r="H2121" s="1">
        <v>5.630007674E9</v>
      </c>
      <c r="I2121" s="1">
        <v>1.0</v>
      </c>
      <c r="J2121" s="1" t="s">
        <v>19</v>
      </c>
      <c r="K2121" s="2" t="s">
        <v>20</v>
      </c>
      <c r="L2121" s="4">
        <v>2020.0</v>
      </c>
      <c r="M2121" s="5">
        <v>91.84</v>
      </c>
      <c r="N2121" s="6" t="str">
        <f t="shared" si="1"/>
        <v>5630007674</v>
      </c>
      <c r="O2121" s="8" t="s">
        <v>3767</v>
      </c>
      <c r="P2121"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2" ht="15.75" customHeight="1">
      <c r="A2122" s="1">
        <v>5.630007674E9</v>
      </c>
      <c r="B2122" s="2">
        <v>8.412310009E9</v>
      </c>
      <c r="C2122" s="3" t="s">
        <v>3770</v>
      </c>
      <c r="D2122" s="3" t="s">
        <v>3764</v>
      </c>
      <c r="E2122" s="3" t="s">
        <v>3748</v>
      </c>
      <c r="F2122" s="3" t="s">
        <v>1884</v>
      </c>
      <c r="G2122" s="3" t="s">
        <v>933</v>
      </c>
      <c r="H2122" s="1">
        <v>5.630007674E9</v>
      </c>
      <c r="I2122" s="1">
        <v>1.0</v>
      </c>
      <c r="J2122" s="1" t="s">
        <v>19</v>
      </c>
      <c r="K2122" s="2" t="s">
        <v>20</v>
      </c>
      <c r="L2122" s="4">
        <v>2019.0</v>
      </c>
      <c r="M2122" s="5">
        <v>39.89</v>
      </c>
      <c r="N2122" s="6" t="str">
        <f t="shared" si="1"/>
        <v>5630007674</v>
      </c>
      <c r="O2122" s="8" t="s">
        <v>3767</v>
      </c>
      <c r="P2122"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3" ht="15.75" customHeight="1">
      <c r="A2123" s="2">
        <v>5.630007674E9</v>
      </c>
      <c r="B2123" s="2">
        <v>8.412310009E9</v>
      </c>
      <c r="C2123" s="3"/>
      <c r="D2123" s="3" t="s">
        <v>3764</v>
      </c>
      <c r="E2123" s="3" t="s">
        <v>3748</v>
      </c>
      <c r="F2123" s="3" t="s">
        <v>1884</v>
      </c>
      <c r="G2123" s="3" t="s">
        <v>933</v>
      </c>
      <c r="H2123" s="2">
        <v>5.630007674E9</v>
      </c>
      <c r="I2123" s="2">
        <v>1.0</v>
      </c>
      <c r="J2123" s="2" t="s">
        <v>35</v>
      </c>
      <c r="K2123" s="2" t="s">
        <v>20</v>
      </c>
      <c r="L2123" s="4">
        <v>2021.0</v>
      </c>
      <c r="M2123" s="5">
        <v>91.84</v>
      </c>
      <c r="N2123" s="6" t="str">
        <f t="shared" si="1"/>
        <v>5630007674</v>
      </c>
      <c r="O2123" s="8" t="s">
        <v>3767</v>
      </c>
      <c r="P2123"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4" ht="15.75" customHeight="1">
      <c r="A2124" s="1">
        <v>5.630007674E9</v>
      </c>
      <c r="B2124" s="2">
        <v>8.412310009E9</v>
      </c>
      <c r="C2124" s="3"/>
      <c r="D2124" s="3" t="s">
        <v>3764</v>
      </c>
      <c r="E2124" s="3" t="s">
        <v>3748</v>
      </c>
      <c r="F2124" s="3" t="s">
        <v>1884</v>
      </c>
      <c r="G2124" s="3" t="s">
        <v>933</v>
      </c>
      <c r="H2124" s="1">
        <v>5.630007674E9</v>
      </c>
      <c r="I2124" s="1">
        <v>1.0</v>
      </c>
      <c r="J2124" s="1" t="s">
        <v>35</v>
      </c>
      <c r="K2124" s="2" t="s">
        <v>20</v>
      </c>
      <c r="L2124" s="4">
        <v>2021.0</v>
      </c>
      <c r="M2124" s="5">
        <v>91.84</v>
      </c>
      <c r="N2124" s="6" t="str">
        <f t="shared" si="1"/>
        <v>5630007674</v>
      </c>
      <c r="O2124" s="8" t="s">
        <v>3767</v>
      </c>
      <c r="P2124"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5" ht="15.75" customHeight="1">
      <c r="A2125" s="1">
        <v>5.630007821E9</v>
      </c>
      <c r="B2125" s="2">
        <v>8.412310009E9</v>
      </c>
      <c r="C2125" s="3" t="s">
        <v>3771</v>
      </c>
      <c r="D2125" s="3" t="s">
        <v>3772</v>
      </c>
      <c r="E2125" s="3" t="s">
        <v>3773</v>
      </c>
      <c r="F2125" s="3" t="s">
        <v>1884</v>
      </c>
      <c r="G2125" s="3" t="s">
        <v>933</v>
      </c>
      <c r="H2125" s="1">
        <v>5.630007821E9</v>
      </c>
      <c r="I2125" s="1">
        <v>2.0</v>
      </c>
      <c r="J2125" s="1" t="s">
        <v>19</v>
      </c>
      <c r="K2125" s="2"/>
      <c r="L2125" s="4">
        <v>2019.0</v>
      </c>
      <c r="M2125" s="5">
        <v>96.39</v>
      </c>
      <c r="N2125" s="6" t="str">
        <f t="shared" si="1"/>
        <v>5630007821</v>
      </c>
      <c r="O2125" s="8">
        <v>8.412310009E9</v>
      </c>
      <c r="P2125"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6" ht="15.75" customHeight="1">
      <c r="A2126" s="1">
        <v>5.630007821E9</v>
      </c>
      <c r="B2126" s="2">
        <v>8.412310009E9</v>
      </c>
      <c r="C2126" s="3" t="s">
        <v>3771</v>
      </c>
      <c r="D2126" s="3" t="s">
        <v>3772</v>
      </c>
      <c r="E2126" s="3" t="s">
        <v>3773</v>
      </c>
      <c r="F2126" s="3" t="s">
        <v>1884</v>
      </c>
      <c r="G2126" s="3" t="s">
        <v>933</v>
      </c>
      <c r="H2126" s="1">
        <v>5.630007821E9</v>
      </c>
      <c r="I2126" s="1">
        <v>1.0</v>
      </c>
      <c r="J2126" s="1" t="s">
        <v>19</v>
      </c>
      <c r="K2126" s="2" t="s">
        <v>20</v>
      </c>
      <c r="L2126" s="4">
        <v>2020.0</v>
      </c>
      <c r="M2126" s="5">
        <v>96.39</v>
      </c>
      <c r="N2126" s="6" t="str">
        <f t="shared" si="1"/>
        <v>5630007821</v>
      </c>
      <c r="O2126" s="8">
        <v>8.412310009E9</v>
      </c>
      <c r="P2126"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7" ht="15.75" customHeight="1">
      <c r="A2127" s="1">
        <v>5.630007821E9</v>
      </c>
      <c r="B2127" s="2">
        <v>8.412310009E9</v>
      </c>
      <c r="C2127" s="3" t="s">
        <v>3771</v>
      </c>
      <c r="D2127" s="3" t="s">
        <v>3772</v>
      </c>
      <c r="E2127" s="3" t="s">
        <v>3774</v>
      </c>
      <c r="F2127" s="3" t="s">
        <v>1884</v>
      </c>
      <c r="G2127" s="3" t="s">
        <v>933</v>
      </c>
      <c r="H2127" s="1">
        <v>5.630007821E9</v>
      </c>
      <c r="I2127" s="1">
        <v>1.0</v>
      </c>
      <c r="J2127" s="1" t="s">
        <v>19</v>
      </c>
      <c r="K2127" s="2" t="s">
        <v>20</v>
      </c>
      <c r="L2127" s="4">
        <v>2020.0</v>
      </c>
      <c r="M2127" s="5">
        <v>96.39</v>
      </c>
      <c r="N2127" s="6" t="str">
        <f t="shared" si="1"/>
        <v>5630007821</v>
      </c>
      <c r="O2127" s="8">
        <v>8.412310009E9</v>
      </c>
      <c r="P2127"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v>
      </c>
    </row>
    <row r="2128" ht="15.75" customHeight="1">
      <c r="A2128" s="1">
        <v>5.630007821E9</v>
      </c>
      <c r="B2128" s="2">
        <v>8.412310009E9</v>
      </c>
      <c r="C2128" s="3" t="s">
        <v>3771</v>
      </c>
      <c r="D2128" s="3" t="s">
        <v>3772</v>
      </c>
      <c r="E2128" s="3" t="s">
        <v>3773</v>
      </c>
      <c r="F2128" s="3" t="s">
        <v>1884</v>
      </c>
      <c r="G2128" s="3" t="s">
        <v>933</v>
      </c>
      <c r="H2128" s="1">
        <v>5.630007821E9</v>
      </c>
      <c r="I2128" s="1">
        <v>1.0</v>
      </c>
      <c r="J2128" s="1" t="s">
        <v>19</v>
      </c>
      <c r="K2128" s="2" t="s">
        <v>20</v>
      </c>
      <c r="L2128" s="4">
        <v>2020.0</v>
      </c>
      <c r="M2128" s="5">
        <v>96.39</v>
      </c>
      <c r="N2128" s="6" t="str">
        <f t="shared" si="1"/>
        <v>5630007821</v>
      </c>
      <c r="O2128" s="8">
        <v>8.412310009E9</v>
      </c>
      <c r="P2128"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9" ht="15.75" customHeight="1">
      <c r="A2129" s="1">
        <v>5.630007821E9</v>
      </c>
      <c r="B2129" s="2">
        <v>8.412310009E9</v>
      </c>
      <c r="C2129" s="3" t="s">
        <v>3771</v>
      </c>
      <c r="D2129" s="3" t="s">
        <v>3772</v>
      </c>
      <c r="E2129" s="3" t="s">
        <v>3773</v>
      </c>
      <c r="F2129" s="3" t="s">
        <v>1884</v>
      </c>
      <c r="G2129" s="3" t="s">
        <v>933</v>
      </c>
      <c r="H2129" s="1">
        <v>5.630007821E9</v>
      </c>
      <c r="I2129" s="1">
        <v>2.0</v>
      </c>
      <c r="J2129" s="1" t="s">
        <v>474</v>
      </c>
      <c r="K2129" s="2" t="s">
        <v>20</v>
      </c>
      <c r="L2129" s="4">
        <v>2019.0</v>
      </c>
      <c r="M2129" s="5">
        <v>96.39</v>
      </c>
      <c r="N2129" s="6" t="str">
        <f t="shared" si="1"/>
        <v>5630007821</v>
      </c>
      <c r="O2129" s="8">
        <v>8.412310009E9</v>
      </c>
      <c r="P2129"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0" ht="15.75" customHeight="1">
      <c r="A2130" s="1">
        <v>5.630007821E9</v>
      </c>
      <c r="B2130" s="2">
        <v>8.412310009E9</v>
      </c>
      <c r="C2130" s="3" t="s">
        <v>3771</v>
      </c>
      <c r="D2130" s="3" t="s">
        <v>3775</v>
      </c>
      <c r="E2130" s="3" t="s">
        <v>3776</v>
      </c>
      <c r="F2130" s="3" t="s">
        <v>3766</v>
      </c>
      <c r="G2130" s="3" t="s">
        <v>933</v>
      </c>
      <c r="H2130" s="1">
        <v>5.630007821E9</v>
      </c>
      <c r="I2130" s="1">
        <v>1.0</v>
      </c>
      <c r="J2130" s="1" t="s">
        <v>19</v>
      </c>
      <c r="K2130" s="2" t="s">
        <v>20</v>
      </c>
      <c r="L2130" s="4">
        <v>2020.0</v>
      </c>
      <c r="M2130" s="5">
        <v>96.39</v>
      </c>
      <c r="N2130" s="6" t="str">
        <f t="shared" si="1"/>
        <v>5630007821</v>
      </c>
      <c r="O2130" s="8">
        <v>8.412310009E9</v>
      </c>
      <c r="P2130"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1" ht="15.75" customHeight="1">
      <c r="A2131" s="1">
        <v>5.630007821E9</v>
      </c>
      <c r="B2131" s="2">
        <v>8.412310009E9</v>
      </c>
      <c r="C2131" s="3" t="s">
        <v>3771</v>
      </c>
      <c r="D2131" s="3" t="s">
        <v>3772</v>
      </c>
      <c r="E2131" s="3" t="s">
        <v>3777</v>
      </c>
      <c r="F2131" s="3" t="s">
        <v>1884</v>
      </c>
      <c r="G2131" s="3" t="s">
        <v>933</v>
      </c>
      <c r="H2131" s="1">
        <v>5.630007821E9</v>
      </c>
      <c r="I2131" s="1">
        <v>1.0</v>
      </c>
      <c r="J2131" s="1" t="s">
        <v>35</v>
      </c>
      <c r="K2131" s="2" t="s">
        <v>20</v>
      </c>
      <c r="L2131" s="4">
        <v>2021.0</v>
      </c>
      <c r="M2131" s="5">
        <v>96.39</v>
      </c>
      <c r="N2131" s="6" t="str">
        <f t="shared" si="1"/>
        <v>5630007821</v>
      </c>
      <c r="O2131" s="8">
        <v>8.412310009E9</v>
      </c>
      <c r="P2131"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 ДЛЯ СТАНКА ДЛЯ ВЯЗКИ ЦИЛИНДРИЧЕСКИХ СВАЙ</v>
      </c>
    </row>
    <row r="2132" ht="15.75" customHeight="1">
      <c r="A2132" s="1">
        <v>5.630007821E9</v>
      </c>
      <c r="B2132" s="2">
        <v>8.412310009E9</v>
      </c>
      <c r="C2132" s="3" t="s">
        <v>3778</v>
      </c>
      <c r="D2132" s="3" t="s">
        <v>3772</v>
      </c>
      <c r="E2132" s="3" t="s">
        <v>3779</v>
      </c>
      <c r="F2132" s="3" t="s">
        <v>1884</v>
      </c>
      <c r="G2132" s="3" t="s">
        <v>933</v>
      </c>
      <c r="H2132" s="1">
        <v>5.630007821E9</v>
      </c>
      <c r="I2132" s="1">
        <v>1.0</v>
      </c>
      <c r="J2132" s="1" t="s">
        <v>19</v>
      </c>
      <c r="K2132" s="2"/>
      <c r="L2132" s="4">
        <v>2018.0</v>
      </c>
      <c r="M2132" s="5">
        <v>74.81</v>
      </c>
      <c r="N2132" s="6" t="str">
        <f t="shared" si="1"/>
        <v>5630007821</v>
      </c>
      <c r="O2132" s="8">
        <v>8.412310009E9</v>
      </c>
      <c r="P2132"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v>
      </c>
    </row>
    <row r="2133" ht="15.75" customHeight="1">
      <c r="A2133" s="1">
        <v>5.630007821E9</v>
      </c>
      <c r="B2133" s="2">
        <v>8.412310009E9</v>
      </c>
      <c r="C2133" s="3" t="s">
        <v>3778</v>
      </c>
      <c r="D2133" s="3" t="s">
        <v>3772</v>
      </c>
      <c r="E2133" s="3" t="s">
        <v>3779</v>
      </c>
      <c r="F2133" s="3" t="s">
        <v>933</v>
      </c>
      <c r="G2133" s="3" t="s">
        <v>933</v>
      </c>
      <c r="H2133" s="1">
        <v>5.630007821E9</v>
      </c>
      <c r="I2133" s="1">
        <v>2.0</v>
      </c>
      <c r="J2133" s="1" t="s">
        <v>19</v>
      </c>
      <c r="K2133" s="2" t="s">
        <v>1140</v>
      </c>
      <c r="L2133" s="4">
        <v>2019.0</v>
      </c>
      <c r="M2133" s="5">
        <v>39.495</v>
      </c>
      <c r="N2133" s="6" t="str">
        <f t="shared" si="1"/>
        <v>5630007821</v>
      </c>
      <c r="O2133" s="8">
        <v>8.412310009E9</v>
      </c>
      <c r="P2133"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v>
      </c>
    </row>
    <row r="2134" ht="15.75" customHeight="1">
      <c r="A2134" s="2">
        <v>5.630007821E9</v>
      </c>
      <c r="B2134" s="2">
        <v>8.412310009E9</v>
      </c>
      <c r="C2134" s="3"/>
      <c r="D2134" s="3" t="s">
        <v>3772</v>
      </c>
      <c r="E2134" s="3" t="s">
        <v>3773</v>
      </c>
      <c r="F2134" s="3" t="s">
        <v>1884</v>
      </c>
      <c r="G2134" s="3" t="s">
        <v>933</v>
      </c>
      <c r="H2134" s="2">
        <v>5.630007821E9</v>
      </c>
      <c r="I2134" s="2">
        <v>3.0</v>
      </c>
      <c r="J2134" s="2" t="s">
        <v>35</v>
      </c>
      <c r="K2134" s="2" t="s">
        <v>20</v>
      </c>
      <c r="L2134" s="4">
        <v>2021.0</v>
      </c>
      <c r="M2134" s="5">
        <v>96.39</v>
      </c>
      <c r="N2134" s="6" t="str">
        <f t="shared" si="1"/>
        <v>5630007821</v>
      </c>
      <c r="O2134" s="8">
        <v>8.412310009E9</v>
      </c>
      <c r="P2134"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5" ht="15.75" customHeight="1">
      <c r="A2135" s="1">
        <v>5.630007821E9</v>
      </c>
      <c r="B2135" s="2">
        <v>8.412310009E9</v>
      </c>
      <c r="C2135" s="3"/>
      <c r="D2135" s="3" t="s">
        <v>3772</v>
      </c>
      <c r="E2135" s="3" t="s">
        <v>3773</v>
      </c>
      <c r="F2135" s="3" t="s">
        <v>1884</v>
      </c>
      <c r="G2135" s="3" t="s">
        <v>933</v>
      </c>
      <c r="H2135" s="1">
        <v>5.630007821E9</v>
      </c>
      <c r="I2135" s="1">
        <v>3.0</v>
      </c>
      <c r="J2135" s="1" t="s">
        <v>35</v>
      </c>
      <c r="K2135" s="2" t="s">
        <v>20</v>
      </c>
      <c r="L2135" s="4">
        <v>2021.0</v>
      </c>
      <c r="M2135" s="5">
        <v>96.39</v>
      </c>
      <c r="N2135" s="6" t="str">
        <f t="shared" si="1"/>
        <v>5630007821</v>
      </c>
      <c r="O2135" s="8">
        <v>8.412310009E9</v>
      </c>
      <c r="P2135"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6" ht="15.75" customHeight="1">
      <c r="A2136" s="1">
        <v>5.630007822E9</v>
      </c>
      <c r="B2136" s="2">
        <v>8.412310009E9</v>
      </c>
      <c r="C2136" s="3" t="s">
        <v>3780</v>
      </c>
      <c r="D2136" s="3" t="s">
        <v>3781</v>
      </c>
      <c r="E2136" s="3" t="s">
        <v>3782</v>
      </c>
      <c r="F2136" s="3" t="s">
        <v>1884</v>
      </c>
      <c r="G2136" s="3" t="s">
        <v>933</v>
      </c>
      <c r="H2136" s="1">
        <v>5.630007822E9</v>
      </c>
      <c r="I2136" s="1">
        <v>1.0</v>
      </c>
      <c r="J2136" s="1" t="s">
        <v>19</v>
      </c>
      <c r="K2136" s="2" t="s">
        <v>2138</v>
      </c>
      <c r="L2136" s="4">
        <v>2020.0</v>
      </c>
      <c r="M2136" s="5">
        <v>98.28</v>
      </c>
      <c r="N2136" s="6" t="str">
        <f t="shared" si="1"/>
        <v>5630007822</v>
      </c>
      <c r="O2136" s="8">
        <v>8.412310009E9</v>
      </c>
      <c r="P2136"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v>
      </c>
    </row>
    <row r="2137" ht="15.75" customHeight="1">
      <c r="A2137" s="1">
        <v>5.630007822E9</v>
      </c>
      <c r="B2137" s="2">
        <v>8.412310009E9</v>
      </c>
      <c r="C2137" s="3" t="s">
        <v>3780</v>
      </c>
      <c r="D2137" s="3" t="s">
        <v>3781</v>
      </c>
      <c r="E2137" s="3" t="s">
        <v>3754</v>
      </c>
      <c r="F2137" s="3" t="s">
        <v>1884</v>
      </c>
      <c r="G2137" s="3" t="s">
        <v>933</v>
      </c>
      <c r="H2137" s="1">
        <v>5.630007822E9</v>
      </c>
      <c r="I2137" s="1">
        <v>1.0</v>
      </c>
      <c r="J2137" s="1" t="s">
        <v>19</v>
      </c>
      <c r="K2137" s="2" t="s">
        <v>20</v>
      </c>
      <c r="L2137" s="4">
        <v>2020.0</v>
      </c>
      <c r="M2137" s="5">
        <v>98.28</v>
      </c>
      <c r="N2137" s="6" t="str">
        <f t="shared" si="1"/>
        <v>5630007822</v>
      </c>
      <c r="O2137" s="8">
        <v>8.412310009E9</v>
      </c>
      <c r="P2137"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38" ht="15.75" customHeight="1">
      <c r="A2138" s="1">
        <v>5.630007822E9</v>
      </c>
      <c r="B2138" s="2">
        <v>8.412310009E9</v>
      </c>
      <c r="C2138" s="3" t="s">
        <v>3780</v>
      </c>
      <c r="D2138" s="3" t="s">
        <v>3781</v>
      </c>
      <c r="E2138" s="3" t="s">
        <v>3783</v>
      </c>
      <c r="F2138" s="3" t="s">
        <v>1884</v>
      </c>
      <c r="G2138" s="3" t="s">
        <v>933</v>
      </c>
      <c r="H2138" s="1">
        <v>5.630007822E9</v>
      </c>
      <c r="I2138" s="1">
        <v>1.0</v>
      </c>
      <c r="J2138" s="1" t="s">
        <v>19</v>
      </c>
      <c r="K2138" s="2" t="s">
        <v>2138</v>
      </c>
      <c r="L2138" s="4">
        <v>2020.0</v>
      </c>
      <c r="M2138" s="5">
        <v>98.28</v>
      </c>
      <c r="N2138" s="6" t="str">
        <f t="shared" si="1"/>
        <v>5630007822</v>
      </c>
      <c r="O2138" s="8">
        <v>8.412310009E9</v>
      </c>
      <c r="P2138" s="8" t="str">
        <f t="shared" si="2"/>
        <v>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39" ht="15.75" customHeight="1">
      <c r="A2139" s="1">
        <v>5.630007822E9</v>
      </c>
      <c r="B2139" s="2">
        <v>8.412310009E9</v>
      </c>
      <c r="C2139" s="3" t="s">
        <v>3780</v>
      </c>
      <c r="D2139" s="3" t="s">
        <v>3784</v>
      </c>
      <c r="E2139" s="3" t="s">
        <v>3785</v>
      </c>
      <c r="F2139" s="3" t="s">
        <v>3766</v>
      </c>
      <c r="G2139" s="3" t="s">
        <v>933</v>
      </c>
      <c r="H2139" s="1">
        <v>5.630007822E9</v>
      </c>
      <c r="I2139" s="1">
        <v>1.0</v>
      </c>
      <c r="J2139" s="1" t="s">
        <v>19</v>
      </c>
      <c r="K2139" s="2" t="s">
        <v>20</v>
      </c>
      <c r="L2139" s="4">
        <v>2020.0</v>
      </c>
      <c r="M2139" s="5">
        <v>98.28</v>
      </c>
      <c r="N2139" s="6" t="str">
        <f t="shared" si="1"/>
        <v>5630007822</v>
      </c>
      <c r="O2139" s="8">
        <v>8.412310009E9</v>
      </c>
      <c r="P2139" s="8" t="str">
        <f t="shared" si="2"/>
        <v>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40" ht="15.75" customHeight="1">
      <c r="A2140" s="1">
        <v>5.630007822E9</v>
      </c>
      <c r="B2140" s="2">
        <v>8.412310009E9</v>
      </c>
      <c r="C2140" s="3" t="s">
        <v>3786</v>
      </c>
      <c r="D2140" s="3" t="s">
        <v>3781</v>
      </c>
      <c r="E2140" s="3" t="s">
        <v>3754</v>
      </c>
      <c r="F2140" s="3" t="s">
        <v>1884</v>
      </c>
      <c r="G2140" s="3" t="s">
        <v>933</v>
      </c>
      <c r="H2140" s="1">
        <v>5.630007822E9</v>
      </c>
      <c r="I2140" s="1">
        <v>1.0</v>
      </c>
      <c r="J2140" s="1" t="s">
        <v>19</v>
      </c>
      <c r="K2140" s="2"/>
      <c r="L2140" s="4">
        <v>2018.0</v>
      </c>
      <c r="M2140" s="5">
        <v>85.62</v>
      </c>
      <c r="N2140" s="6" t="str">
        <f t="shared" si="1"/>
        <v>5630007822</v>
      </c>
      <c r="O2140" s="8">
        <v>8.412310009E9</v>
      </c>
      <c r="P2140"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41" ht="15.75" customHeight="1">
      <c r="A2141" s="1">
        <v>5.630007822E9</v>
      </c>
      <c r="B2141" s="2">
        <v>8.412310009E9</v>
      </c>
      <c r="C2141" s="3"/>
      <c r="D2141" s="3" t="s">
        <v>3781</v>
      </c>
      <c r="E2141" s="3" t="s">
        <v>3787</v>
      </c>
      <c r="F2141" s="3" t="s">
        <v>1884</v>
      </c>
      <c r="G2141" s="3" t="s">
        <v>933</v>
      </c>
      <c r="H2141" s="1">
        <v>5.630007822E9</v>
      </c>
      <c r="I2141" s="1">
        <v>2.0</v>
      </c>
      <c r="J2141" s="1" t="s">
        <v>35</v>
      </c>
      <c r="K2141" s="2" t="s">
        <v>20</v>
      </c>
      <c r="L2141" s="4">
        <v>2021.0</v>
      </c>
      <c r="M2141" s="5">
        <v>98.28</v>
      </c>
      <c r="N2141" s="6" t="str">
        <f t="shared" si="1"/>
        <v>5630007822</v>
      </c>
      <c r="O2141" s="8">
        <v>8.412310009E9</v>
      </c>
      <c r="P2141" s="8" t="str">
        <f t="shared" si="2"/>
        <v> 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42" ht="15.75" customHeight="1">
      <c r="A2142" s="1">
        <v>5.630007839E9</v>
      </c>
      <c r="B2142" s="2">
        <v>8.412310009E9</v>
      </c>
      <c r="C2142" s="3" t="s">
        <v>3788</v>
      </c>
      <c r="D2142" s="3" t="s">
        <v>3789</v>
      </c>
      <c r="E2142" s="3" t="s">
        <v>3790</v>
      </c>
      <c r="F2142" s="3" t="s">
        <v>3791</v>
      </c>
      <c r="G2142" s="3" t="s">
        <v>3792</v>
      </c>
      <c r="H2142" s="1">
        <v>5.630007839E9</v>
      </c>
      <c r="I2142" s="1">
        <v>1.0</v>
      </c>
      <c r="J2142" s="1" t="s">
        <v>19</v>
      </c>
      <c r="K2142" s="2" t="s">
        <v>20</v>
      </c>
      <c r="L2142" s="4">
        <v>2019.0</v>
      </c>
      <c r="M2142" s="5">
        <v>67.06</v>
      </c>
      <c r="N2142" s="6" t="str">
        <f t="shared" si="1"/>
        <v>5630007839</v>
      </c>
      <c r="O2142" s="8">
        <v>8.412310009E9</v>
      </c>
      <c r="P2142" s="8" t="str">
        <f t="shared" si="2"/>
        <v>ЦИЛИНДР ПНЕВМАТИЧЕСКИЙ ДЛЯ ПЕРЕМЕЩЕНИЯ ГИБОЧНОГО ВАЛА. ДИАМЕТР ПОРШНЯ 50ММ, РАБОЧИЙ ХОД 80ММ. МАТЕРИАЛЫ:СТАЛЬ, АЛЮМИНИЙ. РАБОЧЕЕ ДАВЛЕНИЕ ДО 10 БАР</v>
      </c>
    </row>
    <row r="2143" ht="15.75" customHeight="1">
      <c r="A2143" s="1">
        <v>5.630007848E9</v>
      </c>
      <c r="B2143" s="2">
        <v>8.412310009E9</v>
      </c>
      <c r="C2143" s="3" t="s">
        <v>3793</v>
      </c>
      <c r="D2143" s="3" t="s">
        <v>3794</v>
      </c>
      <c r="E2143" s="3" t="s">
        <v>3795</v>
      </c>
      <c r="F2143" s="3" t="s">
        <v>3792</v>
      </c>
      <c r="G2143" s="3" t="s">
        <v>3792</v>
      </c>
      <c r="H2143" s="1">
        <v>5.630007848E9</v>
      </c>
      <c r="I2143" s="1">
        <v>1.0</v>
      </c>
      <c r="J2143" s="1" t="s">
        <v>35</v>
      </c>
      <c r="K2143" s="2" t="s">
        <v>20</v>
      </c>
      <c r="L2143" s="4">
        <v>2021.0</v>
      </c>
      <c r="M2143" s="5">
        <v>82.67</v>
      </c>
      <c r="N2143" s="6" t="str">
        <f t="shared" si="1"/>
        <v>5630007848</v>
      </c>
      <c r="O2143" s="8">
        <v>8.412310009E9</v>
      </c>
      <c r="P2143" s="8" t="str">
        <f t="shared" si="2"/>
        <v>ДВИГАТЕЛЬ ПНЕВМАТИЧЕСКИЙ ЛИНЕЙНОГО ДВОЙНОГО ДЕЙСТВИЯ (ЦИЛИНДР),63MP2C063A0200V . ДИАМЕТР ПОРШНЯ 63 ММ, ДЛИНА ХОДА: 200 ММ, РАБОЧЕЕ ДАВЛЕНИЕ: 0,6/12 БАР, ДЛЯ СТАНКА PRIMA13</v>
      </c>
    </row>
    <row r="2144" ht="15.75" customHeight="1">
      <c r="A2144" s="1">
        <v>5.630007874E9</v>
      </c>
      <c r="B2144" s="2">
        <v>8.412310009E9</v>
      </c>
      <c r="C2144" s="3" t="s">
        <v>3796</v>
      </c>
      <c r="D2144" s="3" t="s">
        <v>3797</v>
      </c>
      <c r="E2144" s="3" t="s">
        <v>3798</v>
      </c>
      <c r="F2144" s="3" t="s">
        <v>3799</v>
      </c>
      <c r="G2144" s="3" t="s">
        <v>3792</v>
      </c>
      <c r="H2144" s="1">
        <v>5.630007874E9</v>
      </c>
      <c r="I2144" s="1">
        <v>1.0</v>
      </c>
      <c r="J2144" s="1" t="s">
        <v>19</v>
      </c>
      <c r="K2144" s="2" t="s">
        <v>20</v>
      </c>
      <c r="L2144" s="4">
        <v>2020.0</v>
      </c>
      <c r="M2144" s="5">
        <v>68.46</v>
      </c>
      <c r="N2144" s="6" t="str">
        <f t="shared" si="1"/>
        <v>5630007874</v>
      </c>
      <c r="O2144" s="8">
        <v>8.412310009E9</v>
      </c>
      <c r="P2144" s="8" t="str">
        <f t="shared" si="2"/>
        <v>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v>
      </c>
    </row>
    <row r="2145" ht="15.75" customHeight="1">
      <c r="A2145" s="1">
        <v>5.630007884E9</v>
      </c>
      <c r="B2145" s="2">
        <v>8.412310009E9</v>
      </c>
      <c r="C2145" s="3" t="s">
        <v>3800</v>
      </c>
      <c r="D2145" s="3" t="s">
        <v>3801</v>
      </c>
      <c r="E2145" s="3" t="s">
        <v>3802</v>
      </c>
      <c r="F2145" s="3" t="s">
        <v>3709</v>
      </c>
      <c r="G2145" s="3" t="s">
        <v>3709</v>
      </c>
      <c r="H2145" s="1">
        <v>5.630007884E9</v>
      </c>
      <c r="I2145" s="1">
        <v>1.0</v>
      </c>
      <c r="J2145" s="1" t="s">
        <v>19</v>
      </c>
      <c r="K2145" s="2" t="s">
        <v>20</v>
      </c>
      <c r="L2145" s="4">
        <v>2020.0</v>
      </c>
      <c r="M2145" s="5">
        <v>68.19</v>
      </c>
      <c r="N2145" s="6" t="str">
        <f t="shared" si="1"/>
        <v>5630007884</v>
      </c>
      <c r="O2145" s="8">
        <v>8.412310009E9</v>
      </c>
      <c r="P2145" s="8" t="str">
        <f t="shared" si="2"/>
        <v>ЦИЛИНДР ПНЕВМАТИЧЕСКИЙ ДИАМ. 100ММ ХОД 100 ММ. ДЛЯ ПРИЖАТИЯ РОЛИКОВ ПРОТЯЖКИ. ПЕРЕДАЕТ УСИЛИЕ ЧЕРЕЗ ПЛЕЧИ НА ШТИФТЫ.</v>
      </c>
    </row>
    <row r="2146" ht="15.75" customHeight="1">
      <c r="A2146" s="1">
        <v>5.630021132E9</v>
      </c>
      <c r="B2146" s="2">
        <v>8.412310009E9</v>
      </c>
      <c r="C2146" s="3" t="s">
        <v>3803</v>
      </c>
      <c r="D2146" s="3" t="s">
        <v>3804</v>
      </c>
      <c r="E2146" s="3" t="s">
        <v>3805</v>
      </c>
      <c r="F2146" s="3" t="s">
        <v>1884</v>
      </c>
      <c r="G2146" s="3" t="s">
        <v>933</v>
      </c>
      <c r="H2146" s="1">
        <v>5.630021132E9</v>
      </c>
      <c r="I2146" s="1">
        <v>2.0</v>
      </c>
      <c r="J2146" s="1" t="s">
        <v>19</v>
      </c>
      <c r="K2146" s="2" t="s">
        <v>20</v>
      </c>
      <c r="L2146" s="4">
        <v>2020.0</v>
      </c>
      <c r="M2146" s="5">
        <v>144.88</v>
      </c>
      <c r="N2146" s="6" t="str">
        <f t="shared" si="1"/>
        <v>5630021132</v>
      </c>
      <c r="O2146" s="8">
        <v>8.412310009E9</v>
      </c>
      <c r="P2146" s="8" t="str">
        <f t="shared" si="2"/>
        <v>ЦИЛИНДР ПНЕВМАТИЧЕСКИЙ ADN-80-10-A-P-A С. НОМИНАЛЬНЫЙ ДИАМЕТР ШТОКА 80 ММ, РАБОЧИЙ ХОД 10 ММ. ДВУСТОРОННЕГО ДЕЙСТВИЯ. РАБОЧЕЕ ДАВЛЕНИЕ ДО 10 БАР</v>
      </c>
    </row>
    <row r="2147" ht="15.75" customHeight="1">
      <c r="A2147" s="1">
        <v>5.630031158E9</v>
      </c>
      <c r="B2147" s="2">
        <v>8.483403009E9</v>
      </c>
      <c r="C2147" s="3" t="s">
        <v>3806</v>
      </c>
      <c r="D2147" s="3" t="s">
        <v>3807</v>
      </c>
      <c r="E2147" s="3" t="s">
        <v>3808</v>
      </c>
      <c r="F2147" s="3" t="s">
        <v>3809</v>
      </c>
      <c r="G2147" s="3" t="s">
        <v>3810</v>
      </c>
      <c r="H2147" s="1">
        <v>5.630031158E9</v>
      </c>
      <c r="I2147" s="1">
        <v>1.0</v>
      </c>
      <c r="J2147" s="1" t="s">
        <v>19</v>
      </c>
      <c r="K2147" s="2" t="s">
        <v>20</v>
      </c>
      <c r="L2147" s="4">
        <v>2020.0</v>
      </c>
      <c r="M2147" s="5">
        <v>1856.0</v>
      </c>
      <c r="N2147" s="6" t="str">
        <f t="shared" si="1"/>
        <v>5630031158</v>
      </c>
      <c r="O2147" s="8">
        <v>8.483403009E9</v>
      </c>
      <c r="P2147" s="8" t="str">
        <f t="shared" si="2"/>
        <v>ШАРИКОВАЯ ВИНТОВАЯ ПЕРЕДАЧА(АКТУАТОР) СЕРИИ ISOMOVE. ТИПОРАЗМЕР 40 ММ. ДЛИНА ШТОКА 50 ММ. ДИНАМИЧЕСКАЯ НАГРУЗКА ДО 3000 Н, МАКС СКОРОСТЬ 200 ММ/СЕК, С МУФТОЙ. УСТАНАВЛИВАЕТСЯ НА ВЫХОДНОЙ ВАЛ МОТОРА ПЕРЕМЕЩЕНИЯ УЗЛА РЕЗКИ. ПРЕОБРАЗОЫВАВАЕТ ВРАЩАТЕЛЬНОЕ ДВИЖЕНИЕ МОТОРА В ПОСТУПАТЕЛЬНОЕ ДВИЖЕНИЕ И ПОЗВОЛЯЕТ УСТАНОВИТЬ УЗЕЛ РЕЗКИ В ТРЕБУЕМОМ ПОЛОЖЕНИИ.</v>
      </c>
    </row>
    <row r="2148" ht="15.75" customHeight="1">
      <c r="A2148" s="1">
        <v>5.630060003E9</v>
      </c>
      <c r="B2148" s="2">
        <v>4.016999708E9</v>
      </c>
      <c r="C2148" s="3" t="s">
        <v>3811</v>
      </c>
      <c r="D2148" s="3" t="s">
        <v>3812</v>
      </c>
      <c r="E2148" s="3" t="s">
        <v>3813</v>
      </c>
      <c r="F2148" s="3" t="s">
        <v>3709</v>
      </c>
      <c r="G2148" s="3" t="s">
        <v>3709</v>
      </c>
      <c r="H2148" s="1">
        <v>5.630060003E9</v>
      </c>
      <c r="I2148" s="1">
        <v>1.0</v>
      </c>
      <c r="J2148" s="1" t="s">
        <v>19</v>
      </c>
      <c r="K2148" s="11" t="s">
        <v>20</v>
      </c>
      <c r="L2148" s="4">
        <v>2018.0</v>
      </c>
      <c r="M2148" s="5">
        <v>5.16</v>
      </c>
      <c r="N2148" s="6" t="str">
        <f t="shared" si="1"/>
        <v>5630060003</v>
      </c>
      <c r="O2148" s="8">
        <v>4.016999708E9</v>
      </c>
      <c r="P2148" s="8" t="str">
        <f t="shared" si="2"/>
        <v>НАБОР КОЛЬЦЕВЫХ УПЛОТНЕНИЙ РАЗНОГО ДИАМЕТРА ИЗ ВУЛКАНИЗИРОВАННОЙ РЕЗИНЫ (4 ШТ) В КОМПЛЕКТЕ С УПЛОТНИТ. ВСТАВКОЙ ИЗ ПВХ(1ШТ) ДЛЯ ПНЕВМОЦИЛИНДРА ТМ-DIOTTALEVI</v>
      </c>
    </row>
    <row r="2149" ht="15.75" customHeight="1">
      <c r="A2149" s="1">
        <v>5.630060097E9</v>
      </c>
      <c r="B2149" s="2">
        <v>8.4849E9</v>
      </c>
      <c r="C2149" s="3" t="s">
        <v>3814</v>
      </c>
      <c r="D2149" s="3" t="s">
        <v>3815</v>
      </c>
      <c r="E2149" s="3" t="s">
        <v>3816</v>
      </c>
      <c r="F2149" s="3" t="s">
        <v>17</v>
      </c>
      <c r="G2149" s="3" t="s">
        <v>18</v>
      </c>
      <c r="H2149" s="1">
        <v>5.630060097E9</v>
      </c>
      <c r="I2149" s="1">
        <v>3.0</v>
      </c>
      <c r="J2149" s="1" t="s">
        <v>19</v>
      </c>
      <c r="K2149" s="2" t="s">
        <v>20</v>
      </c>
      <c r="L2149" s="4">
        <v>2018.0</v>
      </c>
      <c r="M2149" s="5">
        <v>49.5</v>
      </c>
      <c r="N2149" s="6" t="str">
        <f t="shared" si="1"/>
        <v>5630060097</v>
      </c>
      <c r="O2149" s="8">
        <v>8.4849E9</v>
      </c>
      <c r="P2149" s="8" t="str">
        <f t="shared" si="2"/>
        <v>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v>
      </c>
    </row>
    <row r="2150" ht="15.75" customHeight="1">
      <c r="A2150" s="1">
        <v>5.63006521E9</v>
      </c>
      <c r="B2150" s="2">
        <v>8.536508E9</v>
      </c>
      <c r="C2150" s="3" t="s">
        <v>3817</v>
      </c>
      <c r="D2150" s="3" t="s">
        <v>3818</v>
      </c>
      <c r="E2150" s="3" t="s">
        <v>3819</v>
      </c>
      <c r="F2150" s="3" t="s">
        <v>2287</v>
      </c>
      <c r="G2150" s="3" t="s">
        <v>2287</v>
      </c>
      <c r="H2150" s="1">
        <v>5.63006521E9</v>
      </c>
      <c r="I2150" s="1">
        <v>2.0</v>
      </c>
      <c r="J2150" s="1" t="s">
        <v>19</v>
      </c>
      <c r="K2150" s="2" t="s">
        <v>20</v>
      </c>
      <c r="L2150" s="4">
        <v>2018.0</v>
      </c>
      <c r="M2150" s="5">
        <v>13.735</v>
      </c>
      <c r="N2150" s="6" t="str">
        <f t="shared" si="1"/>
        <v>5630065210</v>
      </c>
      <c r="O2150" s="8" t="s">
        <v>3820</v>
      </c>
      <c r="P2150"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row>
    <row r="2151" ht="15.75" customHeight="1">
      <c r="A2151" s="1">
        <v>5.63006521E9</v>
      </c>
      <c r="B2151" s="2">
        <v>8.536501907E9</v>
      </c>
      <c r="C2151" s="3" t="s">
        <v>3817</v>
      </c>
      <c r="D2151" s="3" t="s">
        <v>3818</v>
      </c>
      <c r="E2151" s="3" t="s">
        <v>3821</v>
      </c>
      <c r="F2151" s="3" t="s">
        <v>2287</v>
      </c>
      <c r="G2151" s="3" t="s">
        <v>2287</v>
      </c>
      <c r="H2151" s="1">
        <v>5.63006521E9</v>
      </c>
      <c r="I2151" s="1">
        <v>8.0</v>
      </c>
      <c r="J2151" s="1" t="s">
        <v>19</v>
      </c>
      <c r="K2151" s="2" t="s">
        <v>20</v>
      </c>
      <c r="L2151" s="4">
        <v>2017.0</v>
      </c>
      <c r="M2151" s="5">
        <v>15.9425</v>
      </c>
      <c r="N2151" s="6" t="str">
        <f t="shared" si="1"/>
        <v>5630065210</v>
      </c>
      <c r="O2151" s="8" t="s">
        <v>3820</v>
      </c>
      <c r="P2151" s="8" t="str">
        <f t="shared" si="2"/>
        <v>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v>
      </c>
    </row>
    <row r="2152" ht="15.75" customHeight="1">
      <c r="A2152" s="1">
        <v>5.63006521E9</v>
      </c>
      <c r="B2152" s="2">
        <v>8.536508E9</v>
      </c>
      <c r="C2152" s="3" t="s">
        <v>3817</v>
      </c>
      <c r="D2152" s="3" t="s">
        <v>3818</v>
      </c>
      <c r="E2152" s="3" t="s">
        <v>3822</v>
      </c>
      <c r="F2152" s="3" t="s">
        <v>2287</v>
      </c>
      <c r="G2152" s="3" t="s">
        <v>2287</v>
      </c>
      <c r="H2152" s="1">
        <v>5.63006521E9</v>
      </c>
      <c r="I2152" s="1">
        <v>12.0</v>
      </c>
      <c r="J2152" s="1" t="s">
        <v>19</v>
      </c>
      <c r="K2152" s="2" t="s">
        <v>20</v>
      </c>
      <c r="L2152" s="4">
        <v>2018.0</v>
      </c>
      <c r="M2152" s="5">
        <v>13.9883</v>
      </c>
      <c r="N2152" s="6" t="str">
        <f t="shared" si="1"/>
        <v>5630065210</v>
      </c>
      <c r="O2152" s="8" t="s">
        <v>3820</v>
      </c>
      <c r="P2152"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 ПРЕДНАЗН. ДЛЯ
СТАНОК ДЛЯ ВЯЗКИ
ЦИЛИНДРИЧЕСКИХ СВАЙ МОД. CM
PRO 1600, ДЛЯ РЕМОНТА И
ОБСЛУЖИВАНИЯ РАНЕЕ ВВЕЗЕННОГО
ОБРУДОВАНИЯ</v>
      </c>
    </row>
    <row r="2153" ht="15.75" customHeight="1">
      <c r="A2153" s="1">
        <v>5.63006521E9</v>
      </c>
      <c r="B2153" s="2">
        <v>8.536501907E9</v>
      </c>
      <c r="C2153" s="3" t="s">
        <v>3817</v>
      </c>
      <c r="D2153" s="3" t="s">
        <v>3818</v>
      </c>
      <c r="E2153" s="3" t="s">
        <v>3823</v>
      </c>
      <c r="F2153" s="3" t="s">
        <v>3726</v>
      </c>
      <c r="G2153" s="3" t="s">
        <v>2287</v>
      </c>
      <c r="H2153" s="1">
        <v>5.63006521E9</v>
      </c>
      <c r="I2153" s="1">
        <v>12.0</v>
      </c>
      <c r="J2153" s="1" t="s">
        <v>19</v>
      </c>
      <c r="K2153" s="2" t="s">
        <v>20</v>
      </c>
      <c r="L2153" s="4">
        <v>2018.0</v>
      </c>
      <c r="M2153" s="5">
        <v>13.7342</v>
      </c>
      <c r="N2153" s="6" t="str">
        <f t="shared" si="1"/>
        <v>5630065210</v>
      </c>
      <c r="O2153" s="8" t="s">
        <v>3820</v>
      </c>
      <c r="P2153" s="8" t="str">
        <f t="shared" si="2"/>
        <v>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v>
      </c>
    </row>
    <row r="2154" ht="15.75" customHeight="1">
      <c r="A2154" s="1">
        <v>5.63006521E9</v>
      </c>
      <c r="B2154" s="2">
        <v>8.536508E9</v>
      </c>
      <c r="C2154" s="3" t="s">
        <v>3817</v>
      </c>
      <c r="D2154" s="3" t="s">
        <v>3818</v>
      </c>
      <c r="E2154" s="3" t="s">
        <v>3819</v>
      </c>
      <c r="F2154" s="3" t="s">
        <v>2287</v>
      </c>
      <c r="G2154" s="3" t="s">
        <v>2287</v>
      </c>
      <c r="H2154" s="1">
        <v>5.63006521E9</v>
      </c>
      <c r="I2154" s="1">
        <v>4.0</v>
      </c>
      <c r="J2154" s="1" t="s">
        <v>19</v>
      </c>
      <c r="K2154" s="2" t="s">
        <v>20</v>
      </c>
      <c r="L2154" s="4">
        <v>2018.0</v>
      </c>
      <c r="M2154" s="5">
        <v>13.9875</v>
      </c>
      <c r="N2154" s="6" t="str">
        <f t="shared" si="1"/>
        <v>5630065210</v>
      </c>
      <c r="O2154" s="8" t="s">
        <v>3820</v>
      </c>
      <c r="P2154"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row>
    <row r="2155" ht="15.75" customHeight="1">
      <c r="A2155" s="1">
        <v>5.63006521E9</v>
      </c>
      <c r="B2155" s="2">
        <v>8.536508E9</v>
      </c>
      <c r="C2155" s="3" t="s">
        <v>3817</v>
      </c>
      <c r="D2155" s="3" t="s">
        <v>3818</v>
      </c>
      <c r="E2155" s="3" t="s">
        <v>3824</v>
      </c>
      <c r="F2155" s="3" t="s">
        <v>2287</v>
      </c>
      <c r="G2155" s="3" t="s">
        <v>2287</v>
      </c>
      <c r="H2155" s="1">
        <v>5.63006521E9</v>
      </c>
      <c r="I2155" s="1">
        <v>1.0</v>
      </c>
      <c r="J2155" s="1" t="s">
        <v>19</v>
      </c>
      <c r="K2155" s="2" t="s">
        <v>20</v>
      </c>
      <c r="L2155" s="4">
        <v>2018.0</v>
      </c>
      <c r="M2155" s="5">
        <v>13.98</v>
      </c>
      <c r="N2155" s="6" t="str">
        <f t="shared" si="1"/>
        <v>5630065210</v>
      </c>
      <c r="O2155" s="8" t="s">
        <v>3820</v>
      </c>
      <c r="P2155" s="8" t="str">
        <f t="shared" si="2"/>
        <v>КОНЦЕВОЙ ВЫКЛЮЧАТЕЛЬ, RS.UAC1, МАГНИТНОГО ТИПА В СБОРЕ С КАБЕЛЕМ ДЛ.2М, НАПРЯЖ. 250VAC, ТОК 1-1.5А,,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v>
      </c>
    </row>
    <row r="2156" ht="15.75" customHeight="1">
      <c r="A2156" s="1">
        <v>5.63006521E9</v>
      </c>
      <c r="B2156" s="2">
        <v>9.030899009E9</v>
      </c>
      <c r="C2156" s="3" t="s">
        <v>3817</v>
      </c>
      <c r="D2156" s="3" t="s">
        <v>3818</v>
      </c>
      <c r="E2156" s="3" t="s">
        <v>3825</v>
      </c>
      <c r="F2156" s="3" t="s">
        <v>2287</v>
      </c>
      <c r="G2156" s="3" t="s">
        <v>2287</v>
      </c>
      <c r="H2156" s="1">
        <v>5.63006521E9</v>
      </c>
      <c r="I2156" s="1">
        <v>4.0</v>
      </c>
      <c r="J2156" s="1" t="s">
        <v>19</v>
      </c>
      <c r="K2156" s="2" t="s">
        <v>20</v>
      </c>
      <c r="L2156" s="4">
        <v>2016.0</v>
      </c>
      <c r="M2156" s="5">
        <v>15.94</v>
      </c>
      <c r="N2156" s="6" t="str">
        <f t="shared" si="1"/>
        <v>5630065210</v>
      </c>
      <c r="O2156" s="8" t="s">
        <v>3820</v>
      </c>
      <c r="P2156" s="8" t="str">
        <f t="shared" si="2"/>
        <v>ДАТЧИКИ УСТАНАВЛИВАЮТСЯ НА ЦИЛИНДР ХОДА ГОРЕЛКИ СВАРОЧНОГО РОБОТА. 1 ДАТЧИК – НАЧАЛЬНАЯ
ПОЗИЦИЯ (КОГДА СИГНАЛ ПРОХОДИТ, СВАРОЧНЫЙ РОБОТ ГОТОВ К РАБОТЕ), 2 ДАТЧИК – ПОЗИЦИЯ
ОКОНЧАНИЯ СВАРКИ, 3 ДАТЧИК – АВАРИЙНЫЙ КОНЦЕВОЙ ДАТЧИК, КОТОРЫЙ ОСТАНАВЛИВАЕТ СТАНОК В
СЛУЧАЕ НЕ ВОЗВРАЩЕНИЯ ЦИЛИНДРА СО СВАРОЧНОЙ ГОРЕЛКОЙ В ИСХОДНУЮ ПОЗИЦИЮ. В КОМПЛЕКТЕ
ПОСТАВКИ ИМЕЮТСЯ РАЗЪЕМЫ И 3 КАБЕЛЯ ДЛИНОЙ 2,5 М</v>
      </c>
    </row>
    <row r="2157" ht="15.75" customHeight="1">
      <c r="A2157" s="1">
        <v>5.63006521E9</v>
      </c>
      <c r="B2157" s="2">
        <v>8.536508E9</v>
      </c>
      <c r="C2157" s="3" t="s">
        <v>3817</v>
      </c>
      <c r="D2157" s="3" t="s">
        <v>3818</v>
      </c>
      <c r="E2157" s="3" t="s">
        <v>3826</v>
      </c>
      <c r="F2157" s="3" t="s">
        <v>2287</v>
      </c>
      <c r="G2157" s="3" t="s">
        <v>2287</v>
      </c>
      <c r="H2157" s="1">
        <v>5.63006521E9</v>
      </c>
      <c r="I2157" s="1">
        <v>5.0</v>
      </c>
      <c r="J2157" s="1" t="s">
        <v>19</v>
      </c>
      <c r="K2157" s="2" t="s">
        <v>20</v>
      </c>
      <c r="L2157" s="4">
        <v>2019.0</v>
      </c>
      <c r="M2157" s="5">
        <v>16.38</v>
      </c>
      <c r="N2157" s="6" t="str">
        <f t="shared" si="1"/>
        <v>5630065210</v>
      </c>
      <c r="O2157" s="8" t="s">
        <v>3820</v>
      </c>
      <c r="P2157" s="8" t="str">
        <f t="shared" si="2"/>
        <v> КОНЦЕВОЙ ВЫКЛЮЧАТЕЛЬ, RS.UAC1, МАГНИТНОГО ТИПА В СБОРЕ С КАБЕЛЕМ ДЛ.2М, НАПРЯЖ. 250VAC, ТОК 1-1.5А,, ДЛЯ МАШИНЫ ГИБОЧНОЙ С АВТОМАТИЧЕСКИМ УПРАВЛЕНИЕМ ЭЛЕКТРОФИЦИРОВАННОЙ, МОДЕЛЬ FORMULA 14. ЯВЛЯЕТСЯ ЧАСТЬЮ СЕРТИФИЦИРОВАННОГО ОБОРУДОВАНИЯ.</v>
      </c>
    </row>
    <row r="2158" ht="15.75" customHeight="1">
      <c r="A2158" s="1">
        <v>5.63006521E9</v>
      </c>
      <c r="B2158" s="2">
        <v>8.536508009E9</v>
      </c>
      <c r="C2158" s="3"/>
      <c r="D2158" s="3" t="s">
        <v>3818</v>
      </c>
      <c r="E2158" s="3" t="s">
        <v>3827</v>
      </c>
      <c r="F2158" s="3" t="s">
        <v>2287</v>
      </c>
      <c r="G2158" s="3" t="s">
        <v>2287</v>
      </c>
      <c r="H2158" s="1">
        <v>5.63006521E9</v>
      </c>
      <c r="I2158" s="1">
        <v>11.0</v>
      </c>
      <c r="J2158" s="1" t="s">
        <v>35</v>
      </c>
      <c r="K2158" s="2" t="s">
        <v>20</v>
      </c>
      <c r="L2158" s="4">
        <v>2021.0</v>
      </c>
      <c r="M2158" s="5">
        <v>24.92</v>
      </c>
      <c r="N2158" s="6" t="str">
        <f t="shared" si="1"/>
        <v>5630065210</v>
      </c>
      <c r="O2158" s="8" t="s">
        <v>3820</v>
      </c>
      <c r="P2158" s="8" t="str">
        <f t="shared" si="2"/>
        <v> КОНЦЕВОЙ ВЫКЛЮЧАТЕЛЬ, RS.UAC1, МАГНИТНОГО ТИПА В СБОРЕ С КАБЕЛЕМ ДЛ.2М, НАПРЯЖ. 250VAC, ТОК 1-1.5А, ДЛЯ СТАНКА ДЛЯ ВЯЗКИ ЦИЛИНДРИЧЕСКИХ СВАЙ МОДЕЛИ CM PRO 1600, З/Ч РАНЕЕ ВВЕЗЕННОГО СЕРТИФИЦИРОВАННОГО ОБОРУДОВАНИЯ.</v>
      </c>
    </row>
    <row r="2159" ht="15.75" customHeight="1">
      <c r="A2159" s="1">
        <v>5.630065211E9</v>
      </c>
      <c r="B2159" s="2">
        <v>8.536501907E9</v>
      </c>
      <c r="C2159" s="3" t="s">
        <v>3828</v>
      </c>
      <c r="D2159" s="3" t="s">
        <v>3829</v>
      </c>
      <c r="E2159" s="3" t="s">
        <v>3830</v>
      </c>
      <c r="F2159" s="3" t="s">
        <v>3729</v>
      </c>
      <c r="G2159" s="3" t="s">
        <v>2287</v>
      </c>
      <c r="H2159" s="1">
        <v>5.630065211E9</v>
      </c>
      <c r="I2159" s="1">
        <v>2.0</v>
      </c>
      <c r="J2159" s="1" t="s">
        <v>19</v>
      </c>
      <c r="K2159" s="2" t="s">
        <v>20</v>
      </c>
      <c r="L2159" s="4">
        <v>2020.0</v>
      </c>
      <c r="M2159" s="5">
        <v>36.54</v>
      </c>
      <c r="N2159" s="6" t="str">
        <f t="shared" si="1"/>
        <v>5630065211</v>
      </c>
      <c r="O2159" s="8">
        <v>8.536501907E9</v>
      </c>
      <c r="P2159" s="8" t="str">
        <f t="shared" si="2"/>
        <v>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v>
      </c>
    </row>
    <row r="2160" ht="15.75" customHeight="1">
      <c r="A2160" s="1">
        <v>5.630065211E9</v>
      </c>
      <c r="B2160" s="2">
        <v>8.536501907E9</v>
      </c>
      <c r="C2160" s="3" t="s">
        <v>3828</v>
      </c>
      <c r="D2160" s="3" t="s">
        <v>3829</v>
      </c>
      <c r="E2160" s="3" t="s">
        <v>3831</v>
      </c>
      <c r="F2160" s="3" t="s">
        <v>3729</v>
      </c>
      <c r="G2160" s="3" t="s">
        <v>2287</v>
      </c>
      <c r="H2160" s="1">
        <v>5.630065211E9</v>
      </c>
      <c r="I2160" s="1">
        <v>4.0</v>
      </c>
      <c r="J2160" s="1" t="s">
        <v>19</v>
      </c>
      <c r="K2160" s="2" t="s">
        <v>20</v>
      </c>
      <c r="L2160" s="4">
        <v>2019.0</v>
      </c>
      <c r="M2160" s="5">
        <v>36.54</v>
      </c>
      <c r="N2160" s="6" t="str">
        <f t="shared" si="1"/>
        <v>5630065211</v>
      </c>
      <c r="O2160" s="8">
        <v>8.536501907E9</v>
      </c>
      <c r="P2160" s="8" t="str">
        <f t="shared" si="2"/>
        <v>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1" ht="15.75" customHeight="1">
      <c r="A2161" s="1">
        <v>5.630065211E9</v>
      </c>
      <c r="B2161" s="2">
        <v>8.536501907E9</v>
      </c>
      <c r="C2161" s="3" t="s">
        <v>3832</v>
      </c>
      <c r="D2161" s="3" t="s">
        <v>3829</v>
      </c>
      <c r="E2161" s="3" t="s">
        <v>3833</v>
      </c>
      <c r="F2161" s="3" t="s">
        <v>2287</v>
      </c>
      <c r="G2161" s="3" t="s">
        <v>2287</v>
      </c>
      <c r="H2161" s="1">
        <v>5.630065211E9</v>
      </c>
      <c r="I2161" s="1">
        <v>2.0</v>
      </c>
      <c r="J2161" s="1" t="s">
        <v>19</v>
      </c>
      <c r="K2161" s="2" t="s">
        <v>20</v>
      </c>
      <c r="L2161" s="4">
        <v>2018.0</v>
      </c>
      <c r="M2161" s="5">
        <v>29.705</v>
      </c>
      <c r="N2161" s="6" t="str">
        <f t="shared" si="1"/>
        <v>5630065211</v>
      </c>
      <c r="O2161" s="8">
        <v>8.536501907E9</v>
      </c>
      <c r="P2161" s="8" t="str">
        <f t="shared" si="2"/>
        <v>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2" ht="15.75" customHeight="1">
      <c r="A2162" s="1">
        <v>5.630065211E9</v>
      </c>
      <c r="B2162" s="2">
        <v>8.536501907E9</v>
      </c>
      <c r="C2162" s="3" t="s">
        <v>3832</v>
      </c>
      <c r="D2162" s="3" t="s">
        <v>3829</v>
      </c>
      <c r="E2162" s="3" t="s">
        <v>3834</v>
      </c>
      <c r="F2162" s="3" t="s">
        <v>2287</v>
      </c>
      <c r="G2162" s="3" t="s">
        <v>2287</v>
      </c>
      <c r="H2162" s="1">
        <v>5.630065211E9</v>
      </c>
      <c r="I2162" s="1">
        <v>2.0</v>
      </c>
      <c r="J2162" s="1" t="s">
        <v>19</v>
      </c>
      <c r="K2162" s="2" t="s">
        <v>20</v>
      </c>
      <c r="L2162" s="4">
        <v>2018.0</v>
      </c>
      <c r="M2162" s="5">
        <v>30.3</v>
      </c>
      <c r="N2162" s="6" t="str">
        <f t="shared" si="1"/>
        <v>5630065211</v>
      </c>
      <c r="O2162" s="8">
        <v>8.536501907E9</v>
      </c>
      <c r="P2162" s="8" t="str">
        <f t="shared" si="2"/>
        <v> 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3" ht="15.75" customHeight="1">
      <c r="A2163" s="1">
        <v>5.630065211E9</v>
      </c>
      <c r="B2163" s="2">
        <v>8.536501907E9</v>
      </c>
      <c r="C2163" s="3" t="s">
        <v>3832</v>
      </c>
      <c r="D2163" s="3" t="s">
        <v>3829</v>
      </c>
      <c r="E2163" s="3" t="s">
        <v>3835</v>
      </c>
      <c r="F2163" s="3" t="s">
        <v>2287</v>
      </c>
      <c r="G2163" s="3" t="s">
        <v>2287</v>
      </c>
      <c r="H2163" s="1">
        <v>5.630065211E9</v>
      </c>
      <c r="I2163" s="1">
        <v>5.0</v>
      </c>
      <c r="J2163" s="1" t="s">
        <v>19</v>
      </c>
      <c r="K2163" s="2" t="s">
        <v>20</v>
      </c>
      <c r="L2163" s="4">
        <v>2019.0</v>
      </c>
      <c r="M2163" s="5">
        <v>35.35</v>
      </c>
      <c r="N2163" s="6" t="str">
        <f t="shared" si="1"/>
        <v>5630065211</v>
      </c>
      <c r="O2163" s="8">
        <v>8.536501907E9</v>
      </c>
      <c r="P2163" s="8" t="str">
        <f t="shared" si="2"/>
        <v> 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4" ht="15.75" customHeight="1">
      <c r="A2164" s="1">
        <v>5.630065212E9</v>
      </c>
      <c r="B2164" s="2">
        <v>8.536501907E9</v>
      </c>
      <c r="C2164" s="3" t="s">
        <v>3836</v>
      </c>
      <c r="D2164" s="3" t="s">
        <v>3837</v>
      </c>
      <c r="E2164" s="3" t="s">
        <v>3838</v>
      </c>
      <c r="F2164" s="3" t="s">
        <v>3839</v>
      </c>
      <c r="G2164" s="3" t="s">
        <v>3839</v>
      </c>
      <c r="H2164" s="1">
        <v>5.630065212E9</v>
      </c>
      <c r="I2164" s="1">
        <v>5.0</v>
      </c>
      <c r="J2164" s="1" t="s">
        <v>19</v>
      </c>
      <c r="K2164" s="2" t="s">
        <v>20</v>
      </c>
      <c r="L2164" s="4">
        <v>2019.0</v>
      </c>
      <c r="M2164" s="5">
        <v>37.66</v>
      </c>
      <c r="N2164" s="6" t="str">
        <f t="shared" si="1"/>
        <v>5630065212</v>
      </c>
      <c r="O2164" s="8">
        <v>8.536501907E9</v>
      </c>
      <c r="P2164" s="8" t="str">
        <f t="shared" si="2"/>
        <v>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v>
      </c>
    </row>
    <row r="2165" ht="15.75" customHeight="1">
      <c r="A2165" s="1">
        <v>5.630065217E9</v>
      </c>
      <c r="B2165" s="2">
        <v>8.536501907E9</v>
      </c>
      <c r="C2165" s="3" t="s">
        <v>3840</v>
      </c>
      <c r="D2165" s="3" t="s">
        <v>3841</v>
      </c>
      <c r="E2165" s="3" t="s">
        <v>3842</v>
      </c>
      <c r="F2165" s="3" t="s">
        <v>2431</v>
      </c>
      <c r="G2165" s="3" t="s">
        <v>2431</v>
      </c>
      <c r="H2165" s="1">
        <v>5.630065217E9</v>
      </c>
      <c r="I2165" s="1">
        <v>2.0</v>
      </c>
      <c r="J2165" s="1" t="s">
        <v>19</v>
      </c>
      <c r="K2165" s="2" t="s">
        <v>20</v>
      </c>
      <c r="L2165" s="4">
        <v>2017.0</v>
      </c>
      <c r="M2165" s="5">
        <v>30.42</v>
      </c>
      <c r="N2165" s="6" t="str">
        <f t="shared" si="1"/>
        <v>5630065217</v>
      </c>
      <c r="O2165" s="8">
        <v>8.536501907E9</v>
      </c>
      <c r="P2165"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v>
      </c>
    </row>
    <row r="2166" ht="15.75" customHeight="1">
      <c r="A2166" s="1">
        <v>5.630065217E9</v>
      </c>
      <c r="B2166" s="2">
        <v>8.536501907E9</v>
      </c>
      <c r="C2166" s="3" t="s">
        <v>3840</v>
      </c>
      <c r="D2166" s="3" t="s">
        <v>3841</v>
      </c>
      <c r="E2166" s="3" t="s">
        <v>3843</v>
      </c>
      <c r="F2166" s="3" t="s">
        <v>2430</v>
      </c>
      <c r="G2166" s="3" t="s">
        <v>2431</v>
      </c>
      <c r="H2166" s="1">
        <v>5.630065217E9</v>
      </c>
      <c r="I2166" s="1">
        <v>2.0</v>
      </c>
      <c r="J2166" s="1" t="s">
        <v>19</v>
      </c>
      <c r="K2166" s="2" t="s">
        <v>2432</v>
      </c>
      <c r="L2166" s="4">
        <v>2019.0</v>
      </c>
      <c r="M2166" s="5">
        <v>13.23</v>
      </c>
      <c r="N2166" s="6" t="str">
        <f t="shared" si="1"/>
        <v>5630065217</v>
      </c>
      <c r="O2166" s="8">
        <v>8.536501907E9</v>
      </c>
      <c r="P2166"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67" ht="15.75" customHeight="1">
      <c r="A2167" s="1">
        <v>5.630065217E9</v>
      </c>
      <c r="B2167" s="2">
        <v>8.536501907E9</v>
      </c>
      <c r="C2167" s="3" t="s">
        <v>3840</v>
      </c>
      <c r="D2167" s="3" t="s">
        <v>3841</v>
      </c>
      <c r="E2167" s="3" t="s">
        <v>3843</v>
      </c>
      <c r="F2167" s="3" t="s">
        <v>2430</v>
      </c>
      <c r="G2167" s="3" t="s">
        <v>2431</v>
      </c>
      <c r="H2167" s="1">
        <v>5.630065217E9</v>
      </c>
      <c r="I2167" s="1">
        <v>2.0</v>
      </c>
      <c r="J2167" s="1" t="s">
        <v>19</v>
      </c>
      <c r="K2167" s="2" t="s">
        <v>20</v>
      </c>
      <c r="L2167" s="4">
        <v>2019.0</v>
      </c>
      <c r="M2167" s="5">
        <v>36.19</v>
      </c>
      <c r="N2167" s="6" t="str">
        <f t="shared" si="1"/>
        <v>5630065217</v>
      </c>
      <c r="O2167" s="8">
        <v>8.536501907E9</v>
      </c>
      <c r="P2167"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68" ht="15.75" customHeight="1">
      <c r="A2168" s="1">
        <v>5.630065217E9</v>
      </c>
      <c r="B2168" s="2">
        <v>8.536501907E9</v>
      </c>
      <c r="C2168" s="3" t="s">
        <v>3840</v>
      </c>
      <c r="D2168" s="3" t="s">
        <v>3841</v>
      </c>
      <c r="E2168" s="3" t="s">
        <v>3844</v>
      </c>
      <c r="F2168" s="3" t="s">
        <v>2430</v>
      </c>
      <c r="G2168" s="3" t="s">
        <v>2431</v>
      </c>
      <c r="H2168" s="1">
        <v>5.630065217E9</v>
      </c>
      <c r="I2168" s="1">
        <v>5.0</v>
      </c>
      <c r="J2168" s="1" t="s">
        <v>19</v>
      </c>
      <c r="K2168" s="2" t="s">
        <v>2432</v>
      </c>
      <c r="L2168" s="4">
        <v>2019.0</v>
      </c>
      <c r="M2168" s="5">
        <v>36.19</v>
      </c>
      <c r="N2168" s="6" t="str">
        <f t="shared" si="1"/>
        <v>5630065217</v>
      </c>
      <c r="O2168" s="8">
        <v>8.536501907E9</v>
      </c>
      <c r="P2168" s="8" t="str">
        <f t="shared" si="2"/>
        <v> 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 ДЛЯ МАШИНЫ ГИБОЧНОЙ С АВТОМАТИЧЕСКИМ УПРАВЛЕНИЕМ ЭЛЕКТРОФИЦИРОВАННОЙ, МОДЕЛЬ FORMULA 14. ЯВЛЯЕТСЯ ЧАСТЬЮ СЕРТИФИЦИРОВАННОГО ОБОРУДОВАНИЯ.</v>
      </c>
    </row>
    <row r="2169" ht="15.75" customHeight="1">
      <c r="A2169" s="1">
        <v>5.630065217E9</v>
      </c>
      <c r="B2169" s="2">
        <v>8.536501907E9</v>
      </c>
      <c r="C2169" s="3" t="s">
        <v>3840</v>
      </c>
      <c r="D2169" s="3" t="s">
        <v>3841</v>
      </c>
      <c r="E2169" s="3" t="s">
        <v>3845</v>
      </c>
      <c r="F2169" s="3" t="s">
        <v>2430</v>
      </c>
      <c r="G2169" s="3" t="s">
        <v>2431</v>
      </c>
      <c r="H2169" s="1">
        <v>5.630065217E9</v>
      </c>
      <c r="I2169" s="1">
        <v>1.0</v>
      </c>
      <c r="J2169" s="1" t="s">
        <v>19</v>
      </c>
      <c r="K2169" s="2" t="s">
        <v>20</v>
      </c>
      <c r="L2169" s="4">
        <v>2017.0</v>
      </c>
      <c r="M2169" s="5">
        <v>30.42</v>
      </c>
      <c r="N2169" s="6" t="str">
        <f t="shared" si="1"/>
        <v>5630065217</v>
      </c>
      <c r="O2169" s="8">
        <v>8.536501907E9</v>
      </c>
      <c r="P2169"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 К ГИБОЧНОМУ СТАНКУ ROBO</v>
      </c>
    </row>
    <row r="2170" ht="15.75" customHeight="1">
      <c r="A2170" s="1">
        <v>5.630065217E9</v>
      </c>
      <c r="B2170" s="2">
        <v>8.536501907E9</v>
      </c>
      <c r="C2170" s="3" t="s">
        <v>3840</v>
      </c>
      <c r="D2170" s="3" t="s">
        <v>3841</v>
      </c>
      <c r="E2170" s="3" t="s">
        <v>3846</v>
      </c>
      <c r="F2170" s="3" t="s">
        <v>2430</v>
      </c>
      <c r="G2170" s="3" t="s">
        <v>2431</v>
      </c>
      <c r="H2170" s="1">
        <v>5.630065217E9</v>
      </c>
      <c r="I2170" s="1">
        <v>2.0</v>
      </c>
      <c r="J2170" s="1" t="s">
        <v>19</v>
      </c>
      <c r="K2170" s="2" t="s">
        <v>2432</v>
      </c>
      <c r="L2170" s="4">
        <v>2019.0</v>
      </c>
      <c r="M2170" s="5">
        <v>6.5</v>
      </c>
      <c r="N2170" s="6" t="str">
        <f t="shared" si="1"/>
        <v>5630065217</v>
      </c>
      <c r="O2170" s="8">
        <v>8.536501907E9</v>
      </c>
      <c r="P2170" s="8" t="str">
        <f t="shared" si="2"/>
        <v>БЕСКОНТАКТНЫЙ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71" ht="15.75" customHeight="1">
      <c r="A2171" s="1">
        <v>5.630065217E9</v>
      </c>
      <c r="B2171" s="2">
        <v>8.536501907E9</v>
      </c>
      <c r="C2171" s="3" t="s">
        <v>3840</v>
      </c>
      <c r="D2171" s="3" t="s">
        <v>3841</v>
      </c>
      <c r="E2171" s="3" t="s">
        <v>3847</v>
      </c>
      <c r="F2171" s="3" t="s">
        <v>2430</v>
      </c>
      <c r="G2171" s="3" t="s">
        <v>2431</v>
      </c>
      <c r="H2171" s="1">
        <v>5.630065217E9</v>
      </c>
      <c r="I2171" s="1">
        <v>2.0</v>
      </c>
      <c r="J2171" s="1" t="s">
        <v>19</v>
      </c>
      <c r="K2171" s="2" t="s">
        <v>2490</v>
      </c>
      <c r="L2171" s="4">
        <v>2019.0</v>
      </c>
      <c r="M2171" s="5">
        <v>31.02</v>
      </c>
      <c r="N2171" s="6" t="str">
        <f t="shared" si="1"/>
        <v>5630065217</v>
      </c>
      <c r="O2171" s="8">
        <v>8.536501907E9</v>
      </c>
      <c r="P2171" s="8" t="str">
        <f t="shared" si="2"/>
        <v>КОНЦЕВОЙ ВЫКЛЮЧАТЕЛЬ
МАГНИТНОГО ТИПА (ДАТЧИК
МАГНИТНОГО ПОЛЯ),
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72" ht="15.75" customHeight="1">
      <c r="A2172" s="1">
        <v>5.630065228E9</v>
      </c>
      <c r="B2172" s="2">
        <v>8.536501907E9</v>
      </c>
      <c r="C2172" s="3" t="s">
        <v>3848</v>
      </c>
      <c r="D2172" s="3" t="s">
        <v>3849</v>
      </c>
      <c r="E2172" s="3" t="s">
        <v>3850</v>
      </c>
      <c r="F2172" s="3" t="s">
        <v>3851</v>
      </c>
      <c r="G2172" s="3" t="s">
        <v>3852</v>
      </c>
      <c r="H2172" s="1">
        <v>5.630065228E9</v>
      </c>
      <c r="I2172" s="1">
        <v>1.0</v>
      </c>
      <c r="J2172" s="1" t="s">
        <v>19</v>
      </c>
      <c r="K2172" s="2" t="s">
        <v>2091</v>
      </c>
      <c r="L2172" s="4">
        <v>2020.0</v>
      </c>
      <c r="M2172" s="5">
        <v>68.46</v>
      </c>
      <c r="N2172" s="6" t="str">
        <f t="shared" si="1"/>
        <v>5630065228</v>
      </c>
      <c r="O2172" s="8">
        <v>8.536501907E9</v>
      </c>
      <c r="P2172"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v>
      </c>
    </row>
    <row r="2173" ht="15.75" customHeight="1">
      <c r="A2173" s="1">
        <v>5.630065228E9</v>
      </c>
      <c r="B2173" s="2">
        <v>8.536501907E9</v>
      </c>
      <c r="C2173" s="3" t="s">
        <v>3848</v>
      </c>
      <c r="D2173" s="3" t="s">
        <v>3849</v>
      </c>
      <c r="E2173" s="3" t="s">
        <v>3853</v>
      </c>
      <c r="F2173" s="3" t="s">
        <v>3851</v>
      </c>
      <c r="G2173" s="3" t="s">
        <v>3852</v>
      </c>
      <c r="H2173" s="1">
        <v>5.630065228E9</v>
      </c>
      <c r="I2173" s="1">
        <v>5.0</v>
      </c>
      <c r="J2173" s="1" t="s">
        <v>35</v>
      </c>
      <c r="K2173" s="2" t="s">
        <v>2091</v>
      </c>
      <c r="L2173" s="4">
        <v>2021.0</v>
      </c>
      <c r="M2173" s="5">
        <v>68.46</v>
      </c>
      <c r="N2173" s="6" t="str">
        <f t="shared" si="1"/>
        <v>5630065228</v>
      </c>
      <c r="O2173" s="8">
        <v>8.536501907E9</v>
      </c>
      <c r="P2173"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4" ht="15.75" customHeight="1">
      <c r="A2174" s="1">
        <v>5.630065228E9</v>
      </c>
      <c r="B2174" s="2">
        <v>8.536501907E9</v>
      </c>
      <c r="C2174" s="3" t="s">
        <v>3848</v>
      </c>
      <c r="D2174" s="3" t="s">
        <v>3849</v>
      </c>
      <c r="E2174" s="3" t="s">
        <v>3854</v>
      </c>
      <c r="F2174" s="3" t="s">
        <v>3851</v>
      </c>
      <c r="G2174" s="3" t="s">
        <v>3852</v>
      </c>
      <c r="H2174" s="1">
        <v>5.630065228E9</v>
      </c>
      <c r="I2174" s="1">
        <v>1.0</v>
      </c>
      <c r="J2174" s="1" t="s">
        <v>19</v>
      </c>
      <c r="K2174" s="2" t="s">
        <v>2091</v>
      </c>
      <c r="L2174" s="4">
        <v>2021.0</v>
      </c>
      <c r="M2174" s="5">
        <v>68.46</v>
      </c>
      <c r="N2174" s="6" t="str">
        <f t="shared" si="1"/>
        <v>5630065228</v>
      </c>
      <c r="O2174" s="8">
        <v>8.536501907E9</v>
      </c>
      <c r="P2174"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 ДЛЯ СОБСТВЕННЫХ НУЖД КОМПАНИИ.</v>
      </c>
    </row>
    <row r="2175" ht="15.75" customHeight="1">
      <c r="A2175" s="1">
        <v>5.630065228E9</v>
      </c>
      <c r="B2175" s="2">
        <v>8.536501907E9</v>
      </c>
      <c r="C2175" s="3" t="s">
        <v>3848</v>
      </c>
      <c r="D2175" s="3" t="s">
        <v>3849</v>
      </c>
      <c r="E2175" s="3" t="s">
        <v>3855</v>
      </c>
      <c r="F2175" s="3" t="s">
        <v>3851</v>
      </c>
      <c r="G2175" s="3" t="s">
        <v>3852</v>
      </c>
      <c r="H2175" s="1">
        <v>5.630065228E9</v>
      </c>
      <c r="I2175" s="1">
        <v>2.0</v>
      </c>
      <c r="J2175" s="1" t="s">
        <v>35</v>
      </c>
      <c r="K2175" s="2" t="s">
        <v>2091</v>
      </c>
      <c r="L2175" s="4">
        <v>2021.0</v>
      </c>
      <c r="M2175" s="5">
        <v>68.46</v>
      </c>
      <c r="N2175" s="6" t="str">
        <f t="shared" si="1"/>
        <v>5630065228</v>
      </c>
      <c r="O2175" s="8">
        <v>8.536501907E9</v>
      </c>
      <c r="P2175" s="8" t="str">
        <f t="shared" si="2"/>
        <v> 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6" ht="15.75" customHeight="1">
      <c r="A2176" s="1">
        <v>5.630065228E9</v>
      </c>
      <c r="B2176" s="2">
        <v>8.536501907E9</v>
      </c>
      <c r="C2176" s="3"/>
      <c r="D2176" s="3" t="s">
        <v>3849</v>
      </c>
      <c r="E2176" s="3" t="s">
        <v>3856</v>
      </c>
      <c r="F2176" s="3" t="s">
        <v>3851</v>
      </c>
      <c r="G2176" s="3" t="s">
        <v>3852</v>
      </c>
      <c r="H2176" s="1">
        <v>5.630065228E9</v>
      </c>
      <c r="I2176" s="1">
        <v>1.0</v>
      </c>
      <c r="J2176" s="1" t="s">
        <v>35</v>
      </c>
      <c r="K2176" s="2" t="s">
        <v>2091</v>
      </c>
      <c r="L2176" s="4">
        <v>2021.0</v>
      </c>
      <c r="M2176" s="5">
        <v>99.09</v>
      </c>
      <c r="N2176" s="6" t="str">
        <f t="shared" si="1"/>
        <v>5630065228</v>
      </c>
      <c r="O2176" s="8">
        <v>8.536501907E9</v>
      </c>
      <c r="P2176"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7" ht="15.75" customHeight="1">
      <c r="A2177" s="1">
        <v>5.630065229E9</v>
      </c>
      <c r="B2177" s="2">
        <v>8.505199E9</v>
      </c>
      <c r="C2177" s="3" t="s">
        <v>3857</v>
      </c>
      <c r="D2177" s="3" t="s">
        <v>3858</v>
      </c>
      <c r="E2177" s="3" t="s">
        <v>3859</v>
      </c>
      <c r="F2177" s="3" t="s">
        <v>3851</v>
      </c>
      <c r="G2177" s="3" t="s">
        <v>3852</v>
      </c>
      <c r="H2177" s="1">
        <v>5.630065229E9</v>
      </c>
      <c r="I2177" s="1">
        <v>1.0</v>
      </c>
      <c r="J2177" s="1" t="s">
        <v>19</v>
      </c>
      <c r="K2177" s="2" t="s">
        <v>2091</v>
      </c>
      <c r="L2177" s="4">
        <v>2020.0</v>
      </c>
      <c r="M2177" s="5">
        <v>7.98</v>
      </c>
      <c r="N2177" s="6" t="str">
        <f t="shared" si="1"/>
        <v>5630065229</v>
      </c>
      <c r="O2177" s="8">
        <v>8.505199E9</v>
      </c>
      <c r="P2177" s="8" t="str">
        <f t="shared" si="2"/>
        <v>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v>
      </c>
    </row>
    <row r="2178" ht="15.75" customHeight="1">
      <c r="A2178" s="1">
        <v>5.630065229E9</v>
      </c>
      <c r="B2178" s="2">
        <v>8.505199E9</v>
      </c>
      <c r="C2178" s="3" t="s">
        <v>3857</v>
      </c>
      <c r="D2178" s="3" t="s">
        <v>3858</v>
      </c>
      <c r="E2178" s="3" t="s">
        <v>3860</v>
      </c>
      <c r="F2178" s="3" t="s">
        <v>3851</v>
      </c>
      <c r="G2178" s="3" t="s">
        <v>3852</v>
      </c>
      <c r="H2178" s="1">
        <v>5.630065229E9</v>
      </c>
      <c r="I2178" s="1">
        <v>5.0</v>
      </c>
      <c r="J2178" s="1" t="s">
        <v>35</v>
      </c>
      <c r="K2178" s="2" t="s">
        <v>2091</v>
      </c>
      <c r="L2178" s="4">
        <v>2021.0</v>
      </c>
      <c r="M2178" s="5">
        <v>7.98</v>
      </c>
      <c r="N2178" s="6" t="str">
        <f t="shared" si="1"/>
        <v>5630065229</v>
      </c>
      <c r="O2178" s="8">
        <v>8.505199E9</v>
      </c>
      <c r="P2178"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v>
      </c>
    </row>
    <row r="2179" ht="15.75" customHeight="1">
      <c r="A2179" s="1">
        <v>5.630065229E9</v>
      </c>
      <c r="B2179" s="2">
        <v>8.505199E9</v>
      </c>
      <c r="C2179" s="3" t="s">
        <v>3857</v>
      </c>
      <c r="D2179" s="3" t="s">
        <v>3858</v>
      </c>
      <c r="E2179" s="3" t="s">
        <v>3861</v>
      </c>
      <c r="F2179" s="3" t="s">
        <v>3851</v>
      </c>
      <c r="G2179" s="3" t="s">
        <v>3852</v>
      </c>
      <c r="H2179" s="1">
        <v>5.630065229E9</v>
      </c>
      <c r="I2179" s="1">
        <v>1.0</v>
      </c>
      <c r="J2179" s="1" t="s">
        <v>19</v>
      </c>
      <c r="K2179" s="2" t="s">
        <v>2091</v>
      </c>
      <c r="L2179" s="4">
        <v>2021.0</v>
      </c>
      <c r="M2179" s="5">
        <v>7.98</v>
      </c>
      <c r="N2179" s="6" t="str">
        <f t="shared" si="1"/>
        <v>5630065229</v>
      </c>
      <c r="O2179" s="8">
        <v>8.505199E9</v>
      </c>
      <c r="P2179"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СОБСТВЕННЫХ НУЖД КОМПАНИИ.</v>
      </c>
    </row>
    <row r="2180" ht="15.75" customHeight="1">
      <c r="A2180" s="1">
        <v>5.630065229E9</v>
      </c>
      <c r="B2180" s="2">
        <v>8.505199E9</v>
      </c>
      <c r="C2180" s="3" t="s">
        <v>3857</v>
      </c>
      <c r="D2180" s="3" t="s">
        <v>3858</v>
      </c>
      <c r="E2180" s="3" t="s">
        <v>3862</v>
      </c>
      <c r="F2180" s="3" t="s">
        <v>3851</v>
      </c>
      <c r="G2180" s="3" t="s">
        <v>3852</v>
      </c>
      <c r="H2180" s="1">
        <v>5.630065229E9</v>
      </c>
      <c r="I2180" s="1">
        <v>2.0</v>
      </c>
      <c r="J2180" s="1" t="s">
        <v>35</v>
      </c>
      <c r="K2180" s="2" t="s">
        <v>2091</v>
      </c>
      <c r="L2180" s="4">
        <v>2021.0</v>
      </c>
      <c r="M2180" s="5">
        <v>7.98</v>
      </c>
      <c r="N2180" s="6" t="str">
        <f t="shared" si="1"/>
        <v>5630065229</v>
      </c>
      <c r="O2180" s="8">
        <v>8.505199E9</v>
      </c>
      <c r="P2180" s="8" t="str">
        <f t="shared" si="2"/>
        <v> 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v>
      </c>
    </row>
    <row r="2181" ht="15.75" customHeight="1">
      <c r="A2181" s="1">
        <v>5.630065229E9</v>
      </c>
      <c r="B2181" s="2">
        <v>8.505199E9</v>
      </c>
      <c r="C2181" s="3"/>
      <c r="D2181" s="3" t="s">
        <v>3858</v>
      </c>
      <c r="E2181" s="3" t="s">
        <v>3863</v>
      </c>
      <c r="F2181" s="3" t="s">
        <v>3851</v>
      </c>
      <c r="G2181" s="3" t="s">
        <v>3852</v>
      </c>
      <c r="H2181" s="1">
        <v>5.630065229E9</v>
      </c>
      <c r="I2181" s="1">
        <v>1.0</v>
      </c>
      <c r="J2181" s="1" t="s">
        <v>35</v>
      </c>
      <c r="K2181" s="2" t="s">
        <v>2091</v>
      </c>
      <c r="L2181" s="4">
        <v>2021.0</v>
      </c>
      <c r="M2181" s="5">
        <v>12.27</v>
      </c>
      <c r="N2181" s="6" t="str">
        <f t="shared" si="1"/>
        <v>5630065229</v>
      </c>
      <c r="O2181" s="8">
        <v>8.505199E9</v>
      </c>
      <c r="P2181"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МАШИНЫ ГИБОЧНОЙ С АВТОМАТИЧЕСКИМ УПРАВЛЕНИЕМ ЭЛЕКТРОФИЦИРОВАННОЙ, МОДЕЛЬ FORMULA 14</v>
      </c>
    </row>
    <row r="2182" ht="15.75" customHeight="1">
      <c r="A2182" s="1">
        <v>5.630065233E9</v>
      </c>
      <c r="B2182" s="2">
        <v>9.0318091E9</v>
      </c>
      <c r="C2182" s="3" t="s">
        <v>3864</v>
      </c>
      <c r="D2182" s="3" t="s">
        <v>3865</v>
      </c>
      <c r="E2182" s="3" t="s">
        <v>3866</v>
      </c>
      <c r="F2182" s="3" t="s">
        <v>3509</v>
      </c>
      <c r="G2182" s="3" t="s">
        <v>933</v>
      </c>
      <c r="H2182" s="1">
        <v>5.630065233E9</v>
      </c>
      <c r="I2182" s="1">
        <v>2.0</v>
      </c>
      <c r="J2182" s="1" t="s">
        <v>19</v>
      </c>
      <c r="K2182" s="2" t="s">
        <v>3867</v>
      </c>
      <c r="L2182" s="4">
        <v>2020.0</v>
      </c>
      <c r="M2182" s="5">
        <v>22.75</v>
      </c>
      <c r="N2182" s="6" t="str">
        <f t="shared" si="1"/>
        <v>5630065233</v>
      </c>
      <c r="O2182" s="8">
        <v>9.0318091E9</v>
      </c>
      <c r="P2182"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3" ht="15.75" customHeight="1">
      <c r="A2183" s="1">
        <v>5.630065233E9</v>
      </c>
      <c r="B2183" s="2">
        <v>9.0318091E9</v>
      </c>
      <c r="C2183" s="3" t="s">
        <v>3864</v>
      </c>
      <c r="D2183" s="3" t="s">
        <v>3865</v>
      </c>
      <c r="E2183" s="3" t="s">
        <v>3866</v>
      </c>
      <c r="F2183" s="3" t="s">
        <v>933</v>
      </c>
      <c r="G2183" s="3" t="s">
        <v>933</v>
      </c>
      <c r="H2183" s="1">
        <v>5.630065233E9</v>
      </c>
      <c r="I2183" s="1">
        <v>2.0</v>
      </c>
      <c r="J2183" s="1" t="s">
        <v>19</v>
      </c>
      <c r="K2183" s="2" t="s">
        <v>20</v>
      </c>
      <c r="L2183" s="4">
        <v>2020.0</v>
      </c>
      <c r="M2183" s="5">
        <v>22.75</v>
      </c>
      <c r="N2183" s="6" t="str">
        <f t="shared" si="1"/>
        <v>5630065233</v>
      </c>
      <c r="O2183" s="8">
        <v>9.0318091E9</v>
      </c>
      <c r="P2183"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4" ht="15.75" customHeight="1">
      <c r="A2184" s="1">
        <v>5.630065233E9</v>
      </c>
      <c r="B2184" s="2">
        <v>9.0318091E9</v>
      </c>
      <c r="C2184" s="3"/>
      <c r="D2184" s="3" t="s">
        <v>3865</v>
      </c>
      <c r="E2184" s="3" t="s">
        <v>3866</v>
      </c>
      <c r="F2184" s="3" t="s">
        <v>933</v>
      </c>
      <c r="G2184" s="3" t="s">
        <v>933</v>
      </c>
      <c r="H2184" s="1">
        <v>5.630065233E9</v>
      </c>
      <c r="I2184" s="1">
        <v>10.0</v>
      </c>
      <c r="J2184" s="1" t="s">
        <v>35</v>
      </c>
      <c r="K2184" s="2" t="s">
        <v>20</v>
      </c>
      <c r="L2184" s="4">
        <v>2021.0</v>
      </c>
      <c r="M2184" s="5">
        <v>22.75</v>
      </c>
      <c r="N2184" s="6" t="str">
        <f t="shared" si="1"/>
        <v>5630065233</v>
      </c>
      <c r="O2184" s="8">
        <v>9.0318091E9</v>
      </c>
      <c r="P2184"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5" ht="15.75" customHeight="1">
      <c r="A2185" s="1">
        <v>5.630066003E9</v>
      </c>
      <c r="B2185" s="2">
        <v>8.536501907E9</v>
      </c>
      <c r="C2185" s="3" t="s">
        <v>3868</v>
      </c>
      <c r="D2185" s="3" t="s">
        <v>3869</v>
      </c>
      <c r="E2185" s="3" t="s">
        <v>3870</v>
      </c>
      <c r="F2185" s="3" t="s">
        <v>2405</v>
      </c>
      <c r="G2185" s="3" t="s">
        <v>2405</v>
      </c>
      <c r="H2185" s="1">
        <v>5.630066003E9</v>
      </c>
      <c r="I2185" s="1">
        <v>2.0</v>
      </c>
      <c r="J2185" s="1" t="s">
        <v>19</v>
      </c>
      <c r="K2185" s="2" t="s">
        <v>2406</v>
      </c>
      <c r="L2185" s="4">
        <v>2018.0</v>
      </c>
      <c r="M2185" s="5">
        <v>27.795</v>
      </c>
      <c r="N2185" s="6" t="str">
        <f t="shared" si="1"/>
        <v>5630066003</v>
      </c>
      <c r="O2185" s="8">
        <v>8.536501907E9</v>
      </c>
      <c r="P2185" s="8" t="str">
        <f t="shared" si="2"/>
        <v>КОНЦЕВОЙ ВЫКЛЮЧАТЕЛЬ
(ДАТЧИК ИНДУКТИВНЫЙ),
E2A-M12KN08-M1B1, ДАЛЬНОСТЬ
СРАБАТЫВАНИЯ 0-8ММ, НАПРЯЖ.
ПИТАНИЯ 12-24VDC, ТОК 200МА,
ЧАСТОТА ПЕРЕКЛЮЧАНИЯ 800 ГЦ,,
ДЛЯ СТАНКА ДЛЯ ВЯЗКИ
ЦИЛИНДРИЧЕСКИХ СВАЙ CM
PRO 1100
(ПОЛУАВТОМАТИЧЕСКАЯ
ДУГОВАЯ СВАРКА ПЛАВЯЩИМСЯ
ЭЛЕКТРОДОМ В СРЕДЕ
ИНЕРТНОГО ГАЗА)</v>
      </c>
    </row>
    <row r="2186" ht="15.75" customHeight="1">
      <c r="A2186" s="1">
        <v>5.630066003E9</v>
      </c>
      <c r="B2186" s="2">
        <v>8.536501907E9</v>
      </c>
      <c r="C2186" s="3" t="s">
        <v>3868</v>
      </c>
      <c r="D2186" s="3" t="s">
        <v>3869</v>
      </c>
      <c r="E2186" s="3" t="s">
        <v>3871</v>
      </c>
      <c r="F2186" s="3" t="s">
        <v>2410</v>
      </c>
      <c r="G2186" s="3" t="s">
        <v>2405</v>
      </c>
      <c r="H2186" s="1">
        <v>5.630066003E9</v>
      </c>
      <c r="I2186" s="1">
        <v>12.0</v>
      </c>
      <c r="J2186" s="1" t="s">
        <v>19</v>
      </c>
      <c r="K2186" s="2" t="s">
        <v>2406</v>
      </c>
      <c r="L2186" s="4">
        <v>2018.0</v>
      </c>
      <c r="M2186" s="5">
        <v>27.2942</v>
      </c>
      <c r="N2186" s="6" t="str">
        <f t="shared" si="1"/>
        <v>5630066003</v>
      </c>
      <c r="O2186" s="8">
        <v>8.536501907E9</v>
      </c>
      <c r="P2186" s="8" t="str">
        <f t="shared" si="2"/>
        <v> 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 ДЛЯ СТАНКА ДЛЯ
ВЯЗКИ ЦИЛИНДРИЧЕСКИХ СВАЙ
CM PRO 1500 TELESCOPE
(ПОЛУАВТОМАТИЧЕСКАЯ
ДУГОВАЯ СВАРКА ПЛАВЯЩИМСЯ
ЭЛЕКТРОДОМ В СРЕДЕ ИНЕРТНОГО ГАЗА)</v>
      </c>
    </row>
    <row r="2187" ht="15.75" customHeight="1">
      <c r="A2187" s="1">
        <v>5.630066003E9</v>
      </c>
      <c r="B2187" s="2">
        <v>8.536501907E9</v>
      </c>
      <c r="C2187" s="3" t="s">
        <v>3868</v>
      </c>
      <c r="D2187" s="3" t="s">
        <v>3869</v>
      </c>
      <c r="E2187" s="3" t="s">
        <v>3872</v>
      </c>
      <c r="F2187" s="3" t="s">
        <v>2410</v>
      </c>
      <c r="G2187" s="3" t="s">
        <v>2405</v>
      </c>
      <c r="H2187" s="1">
        <v>5.630066003E9</v>
      </c>
      <c r="I2187" s="1">
        <v>5.0</v>
      </c>
      <c r="J2187" s="1" t="s">
        <v>19</v>
      </c>
      <c r="K2187" s="2" t="s">
        <v>20</v>
      </c>
      <c r="L2187" s="4">
        <v>2019.0</v>
      </c>
      <c r="M2187" s="5">
        <v>32.48</v>
      </c>
      <c r="N2187" s="6" t="str">
        <f t="shared" si="1"/>
        <v>5630066003</v>
      </c>
      <c r="O2187" s="8">
        <v>8.536501907E9</v>
      </c>
      <c r="P2187" s="8" t="str">
        <f t="shared" si="2"/>
        <v> КОНЦЕВОЙ ВЫКЛЮЧАТЕЛЬ (ДАТЧИК ИНДУКТИВНЫЙ), E2A-M12KN08-M1B1, ДАЛЬНОСТЬ СРАБАТЫВАНИЯ 0-8ММ, НАПРЯЖ.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2188" ht="15.75" customHeight="1">
      <c r="A2188" s="1">
        <v>5.630066003E9</v>
      </c>
      <c r="B2188" s="2">
        <v>8.536501907E9</v>
      </c>
      <c r="C2188" s="3" t="s">
        <v>3868</v>
      </c>
      <c r="D2188" s="3" t="s">
        <v>3869</v>
      </c>
      <c r="E2188" s="3" t="s">
        <v>3873</v>
      </c>
      <c r="F2188" s="3" t="s">
        <v>2405</v>
      </c>
      <c r="G2188" s="3" t="s">
        <v>2405</v>
      </c>
      <c r="H2188" s="1">
        <v>5.630066003E9</v>
      </c>
      <c r="I2188" s="1">
        <v>4.0</v>
      </c>
      <c r="J2188" s="1" t="s">
        <v>19</v>
      </c>
      <c r="K2188" s="2" t="s">
        <v>2406</v>
      </c>
      <c r="L2188" s="4">
        <v>2017.0</v>
      </c>
      <c r="M2188" s="5">
        <v>27.295</v>
      </c>
      <c r="N2188" s="6" t="str">
        <f t="shared" si="1"/>
        <v>5630066003</v>
      </c>
      <c r="O2188" s="8">
        <v>8.536501907E9</v>
      </c>
      <c r="P2188" s="8" t="str">
        <f t="shared" si="2"/>
        <v>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v>
      </c>
    </row>
    <row r="2189" ht="15.75" customHeight="1">
      <c r="A2189" s="1">
        <v>5.630066009E9</v>
      </c>
      <c r="B2189" s="2">
        <v>8.53649E9</v>
      </c>
      <c r="C2189" s="3" t="s">
        <v>3874</v>
      </c>
      <c r="D2189" s="3" t="s">
        <v>3875</v>
      </c>
      <c r="E2189" s="3" t="s">
        <v>3876</v>
      </c>
      <c r="F2189" s="3" t="s">
        <v>1884</v>
      </c>
      <c r="G2189" s="3" t="s">
        <v>933</v>
      </c>
      <c r="H2189" s="1">
        <v>5.630066009E9</v>
      </c>
      <c r="I2189" s="1">
        <v>1.0</v>
      </c>
      <c r="J2189" s="1" t="s">
        <v>19</v>
      </c>
      <c r="K2189" s="2"/>
      <c r="L2189" s="4">
        <v>2017.0</v>
      </c>
      <c r="M2189" s="5">
        <v>40.57</v>
      </c>
      <c r="N2189" s="6" t="str">
        <f t="shared" si="1"/>
        <v>5630066009</v>
      </c>
      <c r="O2189" s="8" t="s">
        <v>3877</v>
      </c>
      <c r="P2189"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v>
      </c>
    </row>
    <row r="2190" ht="15.75" customHeight="1">
      <c r="A2190" s="1">
        <v>5.630066009E9</v>
      </c>
      <c r="B2190" s="2">
        <v>8.53649E9</v>
      </c>
      <c r="C2190" s="3" t="s">
        <v>3874</v>
      </c>
      <c r="D2190" s="3" t="s">
        <v>3875</v>
      </c>
      <c r="E2190" s="3" t="s">
        <v>3878</v>
      </c>
      <c r="F2190" s="3" t="s">
        <v>1884</v>
      </c>
      <c r="G2190" s="3" t="s">
        <v>933</v>
      </c>
      <c r="H2190" s="1">
        <v>5.630066009E9</v>
      </c>
      <c r="I2190" s="1">
        <v>1.0</v>
      </c>
      <c r="J2190" s="1" t="s">
        <v>19</v>
      </c>
      <c r="K2190" s="2" t="s">
        <v>2138</v>
      </c>
      <c r="L2190" s="4">
        <v>2019.0</v>
      </c>
      <c r="M2190" s="5">
        <v>48.23</v>
      </c>
      <c r="N2190" s="6" t="str">
        <f t="shared" si="1"/>
        <v>5630066009</v>
      </c>
      <c r="O2190" s="8" t="s">
        <v>3877</v>
      </c>
      <c r="P2190"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1" ht="15.75" customHeight="1">
      <c r="A2191" s="1">
        <v>5.630066009E9</v>
      </c>
      <c r="B2191" s="2">
        <v>8.53649E9</v>
      </c>
      <c r="C2191" s="3" t="s">
        <v>3874</v>
      </c>
      <c r="D2191" s="3" t="s">
        <v>3875</v>
      </c>
      <c r="E2191" s="3" t="s">
        <v>3879</v>
      </c>
      <c r="F2191" s="3" t="s">
        <v>1884</v>
      </c>
      <c r="G2191" s="3" t="s">
        <v>933</v>
      </c>
      <c r="H2191" s="1">
        <v>5.630066009E9</v>
      </c>
      <c r="I2191" s="1">
        <v>2.0</v>
      </c>
      <c r="J2191" s="1" t="s">
        <v>19</v>
      </c>
      <c r="K2191" s="2" t="s">
        <v>20</v>
      </c>
      <c r="L2191" s="4">
        <v>2019.0</v>
      </c>
      <c r="M2191" s="5">
        <v>48.23</v>
      </c>
      <c r="N2191" s="6" t="str">
        <f t="shared" si="1"/>
        <v>5630066009</v>
      </c>
      <c r="O2191" s="8" t="s">
        <v>3877</v>
      </c>
      <c r="P2191" s="8" t="str">
        <f t="shared" si="2"/>
        <v> 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2" ht="15.75" customHeight="1">
      <c r="A2192" s="1">
        <v>5.630066009E9</v>
      </c>
      <c r="B2192" s="2">
        <v>8.53649E9</v>
      </c>
      <c r="C2192" s="3" t="s">
        <v>3874</v>
      </c>
      <c r="D2192" s="3" t="s">
        <v>3875</v>
      </c>
      <c r="E2192" s="3" t="s">
        <v>3880</v>
      </c>
      <c r="F2192" s="3" t="s">
        <v>3881</v>
      </c>
      <c r="G2192" s="3" t="s">
        <v>933</v>
      </c>
      <c r="H2192" s="1">
        <v>5.630066009E9</v>
      </c>
      <c r="I2192" s="1">
        <v>2.0</v>
      </c>
      <c r="J2192" s="1" t="s">
        <v>19</v>
      </c>
      <c r="K2192" s="2" t="s">
        <v>2490</v>
      </c>
      <c r="L2192" s="4">
        <v>2019.0</v>
      </c>
      <c r="M2192" s="5">
        <v>41.34</v>
      </c>
      <c r="N2192" s="6" t="str">
        <f t="shared" si="1"/>
        <v>5630066009</v>
      </c>
      <c r="O2192" s="8" t="s">
        <v>3877</v>
      </c>
      <c r="P2192"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3" ht="15.75" customHeight="1">
      <c r="A2193" s="1">
        <v>5.630066009E9</v>
      </c>
      <c r="B2193" s="2">
        <v>8.536411E9</v>
      </c>
      <c r="C2193" s="3" t="s">
        <v>3882</v>
      </c>
      <c r="D2193" s="3" t="s">
        <v>3875</v>
      </c>
      <c r="E2193" s="3" t="s">
        <v>3883</v>
      </c>
      <c r="F2193" s="3" t="s">
        <v>1884</v>
      </c>
      <c r="G2193" s="3" t="s">
        <v>933</v>
      </c>
      <c r="H2193" s="1">
        <v>5.630066009E9</v>
      </c>
      <c r="I2193" s="1">
        <v>2.0</v>
      </c>
      <c r="J2193" s="1" t="s">
        <v>35</v>
      </c>
      <c r="K2193" s="2" t="s">
        <v>20</v>
      </c>
      <c r="L2193" s="4">
        <v>2021.0</v>
      </c>
      <c r="M2193" s="5">
        <v>48.51</v>
      </c>
      <c r="N2193" s="6" t="str">
        <f t="shared" si="1"/>
        <v>5630066009</v>
      </c>
      <c r="O2193" s="8" t="s">
        <v>3877</v>
      </c>
      <c r="P2193" s="8" t="str">
        <f t="shared" si="2"/>
        <v> РЕЛЕ ДАВЛЕНИЯ SDE5, ТИП SDE5 -D10-O-Q6E-P-M8, МЕТОД ИЗМЕРЕНИЯ - ПЬЕЗОРЕЗИСТИВНЫЙ, РАБ.ДАВЛЕНИЕ 0-10 БАР, НОМИН. РАБ. НАПРЯЖ. 15-30 VDC, СИЛА ТОКА 0.5А. ЦАНГОВОЕ ПРИСОЕДИНЕНИЕ: QS-6, М8, ДЛЯ ЗАЩИТЫ ПНЕВМОСИСТЕМ ГИБОЧНОГО СТАНКА ROBOMASTER 45 ОТ ПЕРЕГРУЗОК.</v>
      </c>
    </row>
    <row r="2194" ht="15.75" customHeight="1">
      <c r="A2194" s="1">
        <v>5.630066009E9</v>
      </c>
      <c r="B2194" s="2">
        <v>8.53649E9</v>
      </c>
      <c r="C2194" s="3" t="s">
        <v>3882</v>
      </c>
      <c r="D2194" s="3" t="s">
        <v>3875</v>
      </c>
      <c r="E2194" s="3" t="s">
        <v>3884</v>
      </c>
      <c r="F2194" s="3" t="s">
        <v>1884</v>
      </c>
      <c r="G2194" s="3" t="s">
        <v>933</v>
      </c>
      <c r="H2194" s="1">
        <v>5.630066009E9</v>
      </c>
      <c r="I2194" s="1">
        <v>1.0</v>
      </c>
      <c r="J2194" s="1" t="s">
        <v>19</v>
      </c>
      <c r="K2194" s="2" t="s">
        <v>20</v>
      </c>
      <c r="L2194" s="4">
        <v>2020.0</v>
      </c>
      <c r="M2194" s="5">
        <v>48.51</v>
      </c>
      <c r="N2194" s="6" t="str">
        <f t="shared" si="1"/>
        <v>5630066009</v>
      </c>
      <c r="O2194" s="8" t="s">
        <v>3877</v>
      </c>
      <c r="P2194"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 -ЗАПЧАСТЬ СЕРТИФИЦИРОВАННОГО СТАНКА ДЛЯ ВЯЗКИ ЦИЛИНДРИЧЕСКИХ СВАЙ CM PRO 1600ДАТЧИК ДАВЛЕНИЯ SDE5-D10-0-Q6E-P-M8 ART.527467</v>
      </c>
    </row>
    <row r="2195" ht="15.75" customHeight="1">
      <c r="A2195" s="1">
        <v>5.630068E9</v>
      </c>
      <c r="B2195" s="2">
        <v>7.326909409E9</v>
      </c>
      <c r="C2195" s="3" t="s">
        <v>3885</v>
      </c>
      <c r="D2195" s="3" t="s">
        <v>3886</v>
      </c>
      <c r="E2195" s="3" t="s">
        <v>3887</v>
      </c>
      <c r="F2195" s="3" t="s">
        <v>2287</v>
      </c>
      <c r="G2195" s="3" t="s">
        <v>2287</v>
      </c>
      <c r="H2195" s="1">
        <v>5.630068E9</v>
      </c>
      <c r="I2195" s="1">
        <v>2.0</v>
      </c>
      <c r="J2195" s="1" t="s">
        <v>19</v>
      </c>
      <c r="K2195" s="2" t="s">
        <v>20</v>
      </c>
      <c r="L2195" s="4">
        <v>2018.0</v>
      </c>
      <c r="M2195" s="5">
        <v>0.79</v>
      </c>
      <c r="N2195" s="6" t="str">
        <f t="shared" si="1"/>
        <v>5630068000</v>
      </c>
      <c r="O2195" s="8">
        <v>7.326909409E9</v>
      </c>
      <c r="P2195" s="8" t="str">
        <f t="shared" si="2"/>
        <v>ХОМУТ С РЕГУЛИРОВОЧНЫЙМ ВИНТОМ ДЛЯ УСТАНОВКИ ДАТЧИКА. ДИАМЕТР: 50 ММ. МАТЕРИАЛ - СТАЛЬ, ШТАМПОВАННАЯ</v>
      </c>
    </row>
    <row r="2196" ht="15.75" customHeight="1">
      <c r="A2196" s="1">
        <v>5.630068E9</v>
      </c>
      <c r="B2196" s="2">
        <v>7.326909409E9</v>
      </c>
      <c r="C2196" s="3" t="s">
        <v>3885</v>
      </c>
      <c r="D2196" s="3" t="s">
        <v>3886</v>
      </c>
      <c r="E2196" s="3" t="s">
        <v>3887</v>
      </c>
      <c r="F2196" s="3" t="s">
        <v>2287</v>
      </c>
      <c r="G2196" s="3" t="s">
        <v>2287</v>
      </c>
      <c r="H2196" s="1">
        <v>5.630068E9</v>
      </c>
      <c r="I2196" s="1">
        <v>2.0</v>
      </c>
      <c r="J2196" s="1" t="s">
        <v>19</v>
      </c>
      <c r="K2196" s="2"/>
      <c r="L2196" s="4">
        <v>2019.0</v>
      </c>
      <c r="M2196" s="5">
        <v>0.98</v>
      </c>
      <c r="N2196" s="6" t="str">
        <f t="shared" si="1"/>
        <v>5630068000</v>
      </c>
      <c r="O2196" s="8">
        <v>7.326909409E9</v>
      </c>
      <c r="P2196" s="8" t="str">
        <f t="shared" si="2"/>
        <v>ХОМУТ С РЕГУЛИРОВОЧНЫЙМ ВИНТОМ ДЛЯ УСТАНОВКИ ДАТЧИКА. ДИАМЕТР: 50 ММ. МАТЕРИАЛ - СТАЛЬ, ШТАМПОВАННАЯ</v>
      </c>
    </row>
    <row r="2197" ht="15.75" customHeight="1">
      <c r="A2197" s="1">
        <v>5.630068E9</v>
      </c>
      <c r="B2197" s="2">
        <v>7.326909409E9</v>
      </c>
      <c r="C2197" s="3" t="s">
        <v>3885</v>
      </c>
      <c r="D2197" s="3" t="s">
        <v>3886</v>
      </c>
      <c r="E2197" s="3" t="s">
        <v>3887</v>
      </c>
      <c r="F2197" s="3" t="s">
        <v>3729</v>
      </c>
      <c r="G2197" s="3" t="s">
        <v>2287</v>
      </c>
      <c r="H2197" s="1">
        <v>5.630068E9</v>
      </c>
      <c r="I2197" s="1">
        <v>4.0</v>
      </c>
      <c r="J2197" s="1" t="s">
        <v>19</v>
      </c>
      <c r="K2197" s="2" t="s">
        <v>20</v>
      </c>
      <c r="L2197" s="4">
        <v>2019.0</v>
      </c>
      <c r="M2197" s="5">
        <v>0.98</v>
      </c>
      <c r="N2197" s="6" t="str">
        <f t="shared" si="1"/>
        <v>5630068000</v>
      </c>
      <c r="O2197" s="8">
        <v>7.326909409E9</v>
      </c>
      <c r="P2197" s="8" t="str">
        <f t="shared" si="2"/>
        <v>ХОМУТ С РЕГУЛИРОВОЧНЫЙМ ВИНТОМ ДЛЯ УСТАНОВКИ ДАТЧИКА. ДИАМЕТР: 50 ММ. МАТЕРИАЛ - СТАЛЬ, ШТАМПОВАННАЯ</v>
      </c>
    </row>
    <row r="2198" ht="15.75" customHeight="1">
      <c r="A2198" s="1">
        <v>5.630068003E9</v>
      </c>
      <c r="B2198" s="2">
        <v>7.326909409E9</v>
      </c>
      <c r="C2198" s="3" t="s">
        <v>3888</v>
      </c>
      <c r="D2198" s="3" t="s">
        <v>3889</v>
      </c>
      <c r="E2198" s="3" t="s">
        <v>3890</v>
      </c>
      <c r="F2198" s="3" t="s">
        <v>2287</v>
      </c>
      <c r="G2198" s="3" t="s">
        <v>2287</v>
      </c>
      <c r="H2198" s="1">
        <v>5.630068003E9</v>
      </c>
      <c r="I2198" s="1">
        <v>4.0</v>
      </c>
      <c r="J2198" s="1" t="s">
        <v>19</v>
      </c>
      <c r="K2198" s="2" t="s">
        <v>20</v>
      </c>
      <c r="L2198" s="4">
        <v>2018.0</v>
      </c>
      <c r="M2198" s="5">
        <v>2.18</v>
      </c>
      <c r="N2198" s="6" t="str">
        <f t="shared" si="1"/>
        <v>5630068003</v>
      </c>
      <c r="O2198" s="8" t="s">
        <v>3891</v>
      </c>
      <c r="P2198" s="8" t="str">
        <f t="shared" si="2"/>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v>
      </c>
    </row>
    <row r="2199" ht="15.75" customHeight="1">
      <c r="A2199" s="1">
        <v>5.630068003E9</v>
      </c>
      <c r="B2199" s="2">
        <v>7.616999008E9</v>
      </c>
      <c r="C2199" s="3" t="s">
        <v>3888</v>
      </c>
      <c r="D2199" s="3" t="s">
        <v>3889</v>
      </c>
      <c r="E2199" s="3" t="s">
        <v>3892</v>
      </c>
      <c r="F2199" s="3" t="s">
        <v>2287</v>
      </c>
      <c r="G2199" s="3" t="s">
        <v>2287</v>
      </c>
      <c r="H2199" s="1">
        <v>5.630068003E9</v>
      </c>
      <c r="I2199" s="1">
        <v>8.0</v>
      </c>
      <c r="J2199" s="1" t="s">
        <v>19</v>
      </c>
      <c r="K2199" s="2" t="s">
        <v>20</v>
      </c>
      <c r="L2199" s="4">
        <v>2017.0</v>
      </c>
      <c r="M2199" s="5">
        <v>1.5425</v>
      </c>
      <c r="N2199" s="6" t="str">
        <f t="shared" si="1"/>
        <v>5630068003</v>
      </c>
      <c r="O2199" s="8" t="s">
        <v>3891</v>
      </c>
      <c r="P2199" s="8" t="str">
        <f t="shared" si="2"/>
        <v>ДЕРЖАТЕЛЬ МАГНИТНОГО ДАТЧИКА УСТАНАВЛИВАЕТСЯ НА ПНЕВМАТИЧЕСКОМ ЦИЛИНДРЕ.ДЛЯ СТАНКА ДЛЯ ВЯЗКИ ЦИЛИНДРИЧЕСКИХ СВАЙ CM PRO 1500 TELESCOPE (ПОЛУАВТОМАТИЧЕСКАЯ ДУГОВАЯ СВАРКА ПЛАВЯЩИМСЯ ЭЛЕКТРОДОМ В СРЕДЕ ИНЕРТНОГО ГАЗА).</v>
      </c>
    </row>
    <row r="2200" ht="15.75" customHeight="1">
      <c r="A2200" s="1">
        <v>5.630068003E9</v>
      </c>
      <c r="B2200" s="2">
        <v>7.326909409E9</v>
      </c>
      <c r="C2200" s="3" t="s">
        <v>3888</v>
      </c>
      <c r="D2200" s="3" t="s">
        <v>3889</v>
      </c>
      <c r="E2200" s="3" t="s">
        <v>3893</v>
      </c>
      <c r="F2200" s="3" t="s">
        <v>2287</v>
      </c>
      <c r="G2200" s="3" t="s">
        <v>2287</v>
      </c>
      <c r="H2200" s="1">
        <v>5.630068003E9</v>
      </c>
      <c r="I2200" s="1">
        <v>20.0</v>
      </c>
      <c r="J2200" s="1" t="s">
        <v>19</v>
      </c>
      <c r="K2200" s="2" t="s">
        <v>20</v>
      </c>
      <c r="L2200" s="4">
        <v>2018.0</v>
      </c>
      <c r="M2200" s="5">
        <v>2.1815</v>
      </c>
      <c r="N2200" s="6" t="str">
        <f t="shared" si="1"/>
        <v>5630068003</v>
      </c>
      <c r="O2200" s="8" t="s">
        <v>3891</v>
      </c>
      <c r="P2200" s="8" t="str">
        <f t="shared" si="2"/>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2201" ht="15.75" customHeight="1">
      <c r="A2201" s="1">
        <v>5.630068003E9</v>
      </c>
      <c r="B2201" s="2">
        <v>7.326909409E9</v>
      </c>
      <c r="C2201" s="3" t="s">
        <v>3888</v>
      </c>
      <c r="D2201" s="3" t="s">
        <v>3889</v>
      </c>
      <c r="E2201" s="3" t="s">
        <v>3894</v>
      </c>
      <c r="F2201" s="3" t="s">
        <v>17</v>
      </c>
      <c r="G2201" s="3" t="s">
        <v>18</v>
      </c>
      <c r="H2201" s="1">
        <v>5.630068003E9</v>
      </c>
      <c r="I2201" s="1">
        <v>12.0</v>
      </c>
      <c r="J2201" s="1" t="s">
        <v>19</v>
      </c>
      <c r="K2201" s="2" t="s">
        <v>20</v>
      </c>
      <c r="L2201" s="4">
        <v>2018.0</v>
      </c>
      <c r="M2201" s="5">
        <v>2.1417</v>
      </c>
      <c r="N2201" s="6" t="str">
        <f t="shared" si="1"/>
        <v>5630068003</v>
      </c>
      <c r="O2201" s="8" t="s">
        <v>3891</v>
      </c>
      <c r="P2201" s="8" t="str">
        <f t="shared" si="2"/>
        <v>ДЕРЖАТЕЛЬ МАГНИТНОГО ДАТЧИКА УСТАНАВЛИВАЕТСЯ НА ПНЕВМАТИЧЕСКОМ ЦИЛИНДРЕ, СТАЛЬНОЙ, ШТАМПОВАННЫЙ, ДЛЯ СТАНКА ДЛЯ ВЯЗКИ ЦИЛИНДРИЧЕСКИХ СВАЙ CM PRO 1500 TELESCOPE</v>
      </c>
    </row>
    <row r="2202" ht="15.75" customHeight="1">
      <c r="A2202" s="1">
        <v>5.630068003E9</v>
      </c>
      <c r="B2202" s="2">
        <v>7.326909409E9</v>
      </c>
      <c r="C2202" s="3"/>
      <c r="D2202" s="3" t="s">
        <v>3889</v>
      </c>
      <c r="E2202" s="3" t="s">
        <v>3895</v>
      </c>
      <c r="F2202" s="3" t="s">
        <v>2287</v>
      </c>
      <c r="G2202" s="3" t="s">
        <v>2287</v>
      </c>
      <c r="H2202" s="1">
        <v>5.630068003E9</v>
      </c>
      <c r="I2202" s="1">
        <v>4.0</v>
      </c>
      <c r="J2202" s="1" t="s">
        <v>35</v>
      </c>
      <c r="K2202" s="2" t="s">
        <v>20</v>
      </c>
      <c r="L2202" s="4">
        <v>2021.0</v>
      </c>
      <c r="M2202" s="5">
        <v>2.73</v>
      </c>
      <c r="N2202" s="6" t="str">
        <f t="shared" si="1"/>
        <v>5630068003</v>
      </c>
      <c r="O2202" s="8" t="s">
        <v>3891</v>
      </c>
      <c r="P2202" s="8" t="str">
        <f t="shared" si="2"/>
        <v> ДЕРЖАТЕЛЬ МАГНИТНОГО ДАТЧИКА УСТАНАВЛИВАЕТСЯ НА ПНЕВМАТИЧЕСКОМ ЦИЛИНДРЕ, СТАЛЬ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v>
      </c>
    </row>
    <row r="2203" ht="15.75" customHeight="1">
      <c r="A2203" s="1">
        <v>5.630080034E9</v>
      </c>
      <c r="B2203" s="2">
        <v>7.616999008E9</v>
      </c>
      <c r="C2203" s="3" t="s">
        <v>3896</v>
      </c>
      <c r="D2203" s="3" t="s">
        <v>3897</v>
      </c>
      <c r="E2203" s="3" t="s">
        <v>3898</v>
      </c>
      <c r="F2203" s="3" t="s">
        <v>933</v>
      </c>
      <c r="G2203" s="3" t="s">
        <v>933</v>
      </c>
      <c r="H2203" s="1">
        <v>5.630080034E9</v>
      </c>
      <c r="I2203" s="1">
        <v>5.0</v>
      </c>
      <c r="J2203" s="1" t="s">
        <v>19</v>
      </c>
      <c r="K2203" s="2"/>
      <c r="L2203" s="4">
        <v>2017.0</v>
      </c>
      <c r="M2203" s="5">
        <v>11.724</v>
      </c>
      <c r="N2203" s="6" t="str">
        <f t="shared" si="1"/>
        <v>5630080034</v>
      </c>
      <c r="O2203" s="8">
        <v>7.616999008E9</v>
      </c>
      <c r="P2203" s="8" t="str">
        <f t="shared" si="2"/>
        <v>ОСЬ ИЗ АЛЮМИНИЯ, ДЛЯ ШАРНИРНОЙ ГОЛОВКИ В КОМПЛЕКТЕ С БОЛТАМИ (4 ШТ.) И ЗАЖИМАМИ (2 ШТ.) ДЛЯ УСТАНОВКИ ДЛЯ РЕЗКИ SHEAR LINE 150</v>
      </c>
    </row>
    <row r="2204" ht="15.75" customHeight="1">
      <c r="A2204" s="1">
        <v>5.630080048E9</v>
      </c>
      <c r="B2204" s="2">
        <v>8.4839081E9</v>
      </c>
      <c r="C2204" s="3" t="s">
        <v>3899</v>
      </c>
      <c r="D2204" s="3" t="s">
        <v>3900</v>
      </c>
      <c r="E2204" s="3" t="s">
        <v>3901</v>
      </c>
      <c r="F2204" s="3" t="s">
        <v>3792</v>
      </c>
      <c r="G2204" s="3" t="s">
        <v>3792</v>
      </c>
      <c r="H2204" s="1">
        <v>5.630080048E9</v>
      </c>
      <c r="I2204" s="1">
        <v>1.0</v>
      </c>
      <c r="J2204" s="1" t="s">
        <v>19</v>
      </c>
      <c r="K2204" s="2" t="s">
        <v>20</v>
      </c>
      <c r="L2204" s="4">
        <v>2020.0</v>
      </c>
      <c r="M2204" s="5">
        <v>10.34</v>
      </c>
      <c r="N2204" s="6" t="str">
        <f t="shared" si="1"/>
        <v>5630080048</v>
      </c>
      <c r="O2204" s="8">
        <v>8.4839081E9</v>
      </c>
      <c r="P2204" s="8" t="str">
        <f t="shared" si="2"/>
        <v>ШАРНИР СТАЛЬНОЙ. МОНТИРУЕТСЯ НА ПНЕВМАТИЧЕСКИЙ ЦИЛИНДР ДЛЯ ДАЛЬНЕЙШЕГО КРЕПЛЕНИЯ ПЛЕЧА (ШАРНИРНОГО СОЕДИНЕНИЯ) И ОБЕСПЕЧЕНИЯ ЕГО ВРАЩЕНИЯ. СТАЛЬНОЕ ЛИТОЕ</v>
      </c>
    </row>
    <row r="2205" ht="15.75" customHeight="1">
      <c r="A2205" s="1">
        <v>5.630089022E9</v>
      </c>
      <c r="B2205" s="2">
        <v>7.318190009E9</v>
      </c>
      <c r="C2205" s="3" t="s">
        <v>3902</v>
      </c>
      <c r="D2205" s="3" t="s">
        <v>3903</v>
      </c>
      <c r="E2205" s="3" t="s">
        <v>3904</v>
      </c>
      <c r="F2205" s="3" t="s">
        <v>3905</v>
      </c>
      <c r="G2205" s="3" t="s">
        <v>2287</v>
      </c>
      <c r="H2205" s="1">
        <v>5.630089022E9</v>
      </c>
      <c r="I2205" s="1">
        <v>1.0</v>
      </c>
      <c r="J2205" s="1" t="s">
        <v>19</v>
      </c>
      <c r="K2205" s="2" t="s">
        <v>20</v>
      </c>
      <c r="L2205" s="4">
        <v>2020.0</v>
      </c>
      <c r="M2205" s="5">
        <v>15.12</v>
      </c>
      <c r="N2205" s="6" t="str">
        <f t="shared" si="1"/>
        <v>5630089022</v>
      </c>
      <c r="O2205" s="8">
        <v>7.318190009E9</v>
      </c>
      <c r="P2205" s="8" t="str">
        <f t="shared" si="2"/>
        <v>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v>
      </c>
    </row>
    <row r="2206" ht="15.75" customHeight="1">
      <c r="A2206" s="1">
        <v>5.630089023E9</v>
      </c>
      <c r="B2206" s="2">
        <v>7.318190009E9</v>
      </c>
      <c r="C2206" s="3" t="s">
        <v>3906</v>
      </c>
      <c r="D2206" s="3" t="s">
        <v>3907</v>
      </c>
      <c r="E2206" s="3" t="s">
        <v>3908</v>
      </c>
      <c r="F2206" s="3" t="s">
        <v>3905</v>
      </c>
      <c r="G2206" s="3" t="s">
        <v>2287</v>
      </c>
      <c r="H2206" s="1">
        <v>5.630089023E9</v>
      </c>
      <c r="I2206" s="1">
        <v>2.0</v>
      </c>
      <c r="J2206" s="1" t="s">
        <v>19</v>
      </c>
      <c r="K2206" s="2" t="s">
        <v>20</v>
      </c>
      <c r="L2206" s="4">
        <v>2020.0</v>
      </c>
      <c r="M2206" s="5">
        <v>17.57</v>
      </c>
      <c r="N2206" s="6" t="str">
        <f t="shared" si="1"/>
        <v>5630089023</v>
      </c>
      <c r="O2206" s="8">
        <v>7.318190009E9</v>
      </c>
      <c r="P2206" s="8" t="str">
        <f t="shared" si="2"/>
        <v>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v>
      </c>
    </row>
    <row r="2207" ht="15.75" customHeight="1">
      <c r="A2207" s="1">
        <v>5.630089048E9</v>
      </c>
      <c r="B2207" s="2">
        <v>8.3021E9</v>
      </c>
      <c r="C2207" s="3" t="s">
        <v>3909</v>
      </c>
      <c r="D2207" s="3" t="s">
        <v>3910</v>
      </c>
      <c r="E2207" s="3" t="s">
        <v>3911</v>
      </c>
      <c r="F2207" s="3" t="s">
        <v>3792</v>
      </c>
      <c r="G2207" s="3" t="s">
        <v>3792</v>
      </c>
      <c r="H2207" s="1">
        <v>5.630089048E9</v>
      </c>
      <c r="I2207" s="1">
        <v>1.0</v>
      </c>
      <c r="J2207" s="1" t="s">
        <v>474</v>
      </c>
      <c r="K2207" s="2" t="s">
        <v>20</v>
      </c>
      <c r="L2207" s="4">
        <v>2019.0</v>
      </c>
      <c r="M2207" s="5">
        <v>16.27</v>
      </c>
      <c r="N2207" s="6" t="str">
        <f t="shared" si="1"/>
        <v>5630089048</v>
      </c>
      <c r="O2207" s="8">
        <v>8.3021E9</v>
      </c>
      <c r="P2207" s="8" t="str">
        <f t="shared" si="2"/>
        <v>СОЕДИНЕНИЕ ШАРОВОЕ. КРЕПИТСЯ ШАРОВОЙ ЧАСТЬЮ К БАЛАНСИРУ, РЕЗЬБОВОЙ ЧАСТЬЮ К ПРИВОДНОМУ ВАЛУ. ПОЗВОЛЯЕТ СКОМПЕНСИРОВАТЬ ОТКЛОНЕНИЯ ВО ВРЕМЯ РАБОЧЕГО ПРОЦЕССА</v>
      </c>
    </row>
    <row r="2208" ht="15.75" customHeight="1">
      <c r="A2208" s="1">
        <v>5.630089052E9</v>
      </c>
      <c r="B2208" s="2">
        <v>8.483608E9</v>
      </c>
      <c r="C2208" s="3" t="s">
        <v>3912</v>
      </c>
      <c r="D2208" s="3" t="s">
        <v>3913</v>
      </c>
      <c r="E2208" s="3" t="s">
        <v>3914</v>
      </c>
      <c r="F2208" s="3" t="s">
        <v>3915</v>
      </c>
      <c r="G2208" s="3" t="s">
        <v>3915</v>
      </c>
      <c r="H2208" s="1">
        <v>5.630089052E9</v>
      </c>
      <c r="I2208" s="1">
        <v>2.0</v>
      </c>
      <c r="J2208" s="1" t="s">
        <v>19</v>
      </c>
      <c r="K2208" s="2" t="s">
        <v>20</v>
      </c>
      <c r="L2208" s="4">
        <v>2020.0</v>
      </c>
      <c r="M2208" s="5">
        <v>25.6</v>
      </c>
      <c r="N2208" s="6" t="str">
        <f t="shared" si="1"/>
        <v>5630089052</v>
      </c>
      <c r="O2208" s="8">
        <v>8.483608E9</v>
      </c>
      <c r="P2208" s="8" t="str">
        <f t="shared" si="2"/>
        <v>НАКОНЕЧНИК ШАРОВЫЙ В КОРПУСЕ С ВНУТРЕННЕЙ РЕЗЬБОЙ М12. ДЛЯ МОНТАЖА ТЯГОВОГО ВАЛА НА УСТРОЙСТВО ОТКРЫВАНИЯ КАНАЛА ПОДАЧИ ПОПЕРЕЧНОЙ АРМАТУРЫ</v>
      </c>
    </row>
    <row r="2209" ht="15.75" customHeight="1">
      <c r="A2209" s="1">
        <v>5.630089053E9</v>
      </c>
      <c r="B2209" s="2">
        <v>7.318190009E9</v>
      </c>
      <c r="C2209" s="3" t="s">
        <v>3916</v>
      </c>
      <c r="D2209" s="3" t="s">
        <v>3917</v>
      </c>
      <c r="E2209" s="3" t="s">
        <v>3918</v>
      </c>
      <c r="F2209" s="3" t="s">
        <v>3915</v>
      </c>
      <c r="G2209" s="3" t="s">
        <v>3915</v>
      </c>
      <c r="H2209" s="1">
        <v>5.630089053E9</v>
      </c>
      <c r="I2209" s="1">
        <v>2.0</v>
      </c>
      <c r="J2209" s="1" t="s">
        <v>19</v>
      </c>
      <c r="K2209" s="2" t="s">
        <v>20</v>
      </c>
      <c r="L2209" s="4">
        <v>2020.0</v>
      </c>
      <c r="M2209" s="5">
        <v>17.92</v>
      </c>
      <c r="N2209" s="6" t="str">
        <f t="shared" si="1"/>
        <v>5630089053</v>
      </c>
      <c r="O2209" s="8">
        <v>7.318190009E9</v>
      </c>
      <c r="P2209" s="8" t="str">
        <f t="shared" si="2"/>
        <v>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v>
      </c>
    </row>
    <row r="2210" ht="15.75" customHeight="1">
      <c r="A2210" s="1">
        <v>5.630093022E9</v>
      </c>
      <c r="B2210" s="2">
        <v>8.483608E9</v>
      </c>
      <c r="C2210" s="3" t="s">
        <v>3919</v>
      </c>
      <c r="D2210" s="3" t="s">
        <v>3920</v>
      </c>
      <c r="E2210" s="3" t="s">
        <v>3921</v>
      </c>
      <c r="F2210" s="3" t="s">
        <v>3509</v>
      </c>
      <c r="G2210" s="3" t="s">
        <v>933</v>
      </c>
      <c r="H2210" s="1">
        <v>5.630093022E9</v>
      </c>
      <c r="I2210" s="1">
        <v>1.0</v>
      </c>
      <c r="J2210" s="1" t="s">
        <v>19</v>
      </c>
      <c r="K2210" s="2" t="s">
        <v>2896</v>
      </c>
      <c r="L2210" s="4">
        <v>2020.0</v>
      </c>
      <c r="M2210" s="5">
        <v>21.56</v>
      </c>
      <c r="N2210" s="6" t="str">
        <f t="shared" si="1"/>
        <v>5630093022</v>
      </c>
      <c r="O2210" s="8">
        <v>8.483608E9</v>
      </c>
      <c r="P2210" s="8" t="str">
        <f t="shared" si="2"/>
        <v>МУФТА СОЕДИНИТЕЛЬНАЯ, СТАЛЬНАЯ, С НАРУЖНОЙ РЕЗЬБОЙ М12 И ВНУТРЕННЕЙ РЕЗЬБОЙ М12, СЛУЖИТ ДЛЯ СОЕДИНЕНИЯ ХОДОВОГО ВИНТА МЕХАНИЗМА ПЕРЕМЕЩЕНИЯ С БЛОКОМ РЕЗКИ ПОПЕРЕЧНОЙ АРМАТУРЫ.</v>
      </c>
    </row>
    <row r="2211" ht="15.75" customHeight="1">
      <c r="A2211" s="1">
        <v>5.63009802E9</v>
      </c>
      <c r="B2211" s="2">
        <v>7.326909807E9</v>
      </c>
      <c r="C2211" s="3" t="s">
        <v>3922</v>
      </c>
      <c r="D2211" s="3" t="s">
        <v>3923</v>
      </c>
      <c r="E2211" s="3" t="s">
        <v>3924</v>
      </c>
      <c r="F2211" s="3" t="s">
        <v>3709</v>
      </c>
      <c r="G2211" s="3" t="s">
        <v>3709</v>
      </c>
      <c r="H2211" s="1">
        <v>5.63009802E9</v>
      </c>
      <c r="I2211" s="1">
        <v>5.0</v>
      </c>
      <c r="J2211" s="1" t="s">
        <v>19</v>
      </c>
      <c r="K2211" s="2" t="s">
        <v>20</v>
      </c>
      <c r="L2211" s="4">
        <v>2017.0</v>
      </c>
      <c r="M2211" s="5">
        <v>2.208</v>
      </c>
      <c r="N2211" s="6" t="str">
        <f t="shared" si="1"/>
        <v>5630098020</v>
      </c>
      <c r="O2211" s="8">
        <v>7.326909807E9</v>
      </c>
      <c r="P2211" s="8" t="str">
        <f t="shared" si="2"/>
        <v>ВИЛКА (ИЗДЕЛИЕ ИЗ СТАЛИ СЛОЖНОЙ ФОРМЫ D=32 COD.329.09.32) ДЛЯ СТАНКА РЕЗКИ СТЕРЖНЕВОЙ АРМАТУРЫ С АВТОМАТИЧЕСКИМ УПРАВЛЕНИЕМ SHEAR LINE 150.</v>
      </c>
    </row>
    <row r="2212" ht="15.75" customHeight="1">
      <c r="A2212" s="1">
        <v>5.630099049E9</v>
      </c>
      <c r="B2212" s="2">
        <v>7.318290009E9</v>
      </c>
      <c r="C2212" s="3" t="s">
        <v>3925</v>
      </c>
      <c r="D2212" s="3" t="s">
        <v>3926</v>
      </c>
      <c r="E2212" s="3" t="s">
        <v>3927</v>
      </c>
      <c r="F2212" s="3" t="s">
        <v>3709</v>
      </c>
      <c r="G2212" s="3" t="s">
        <v>3709</v>
      </c>
      <c r="H2212" s="1">
        <v>5.630099049E9</v>
      </c>
      <c r="I2212" s="1">
        <v>1.0</v>
      </c>
      <c r="J2212" s="1" t="s">
        <v>19</v>
      </c>
      <c r="K2212" s="2" t="s">
        <v>20</v>
      </c>
      <c r="L2212" s="4">
        <v>2020.0</v>
      </c>
      <c r="M2212" s="5">
        <v>2.4</v>
      </c>
      <c r="N2212" s="6" t="str">
        <f t="shared" si="1"/>
        <v>5630099049</v>
      </c>
      <c r="O2212" s="8">
        <v>7.318290009E9</v>
      </c>
      <c r="P2212" s="8" t="str">
        <f t="shared" si="2"/>
        <v>ШТИФТ (ПАЛЕЦ) СТАЛЬНОЙ БЕЗ РЕЗЬБЫ. ДЛИНА 100 ММ. ДЛЯ СОЕДИНЕНИЯ ШАРНИРА С ПЛЕЧОМ. СПОСОБ ИЗГОТОВДЕНИЯ: ТОЧЕНИЕ</v>
      </c>
    </row>
    <row r="2213" ht="15.75" customHeight="1">
      <c r="A2213" s="1">
        <v>5.630100004E9</v>
      </c>
      <c r="B2213" s="2">
        <v>8.412310009E9</v>
      </c>
      <c r="C2213" s="3" t="s">
        <v>3928</v>
      </c>
      <c r="D2213" s="3" t="s">
        <v>3929</v>
      </c>
      <c r="E2213" s="3" t="s">
        <v>3930</v>
      </c>
      <c r="F2213" s="3" t="s">
        <v>17</v>
      </c>
      <c r="G2213" s="3" t="s">
        <v>18</v>
      </c>
      <c r="H2213" s="1">
        <v>5.630100004E9</v>
      </c>
      <c r="I2213" s="1">
        <v>2.0</v>
      </c>
      <c r="J2213" s="1" t="s">
        <v>19</v>
      </c>
      <c r="K2213" s="2" t="s">
        <v>20</v>
      </c>
      <c r="L2213" s="4">
        <v>2019.0</v>
      </c>
      <c r="M2213" s="5">
        <v>82.67</v>
      </c>
      <c r="N2213" s="6" t="str">
        <f t="shared" si="1"/>
        <v>5630100004</v>
      </c>
      <c r="O2213" s="8">
        <v>8.412310009E9</v>
      </c>
      <c r="P2213" s="8" t="str">
        <f t="shared" si="2"/>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row>
    <row r="2214" ht="15.75" customHeight="1">
      <c r="A2214" s="1">
        <v>5.630100004E9</v>
      </c>
      <c r="B2214" s="2">
        <v>8.412310009E9</v>
      </c>
      <c r="C2214" s="3" t="s">
        <v>3928</v>
      </c>
      <c r="D2214" s="3" t="s">
        <v>3929</v>
      </c>
      <c r="E2214" s="3" t="s">
        <v>3930</v>
      </c>
      <c r="F2214" s="3" t="s">
        <v>17</v>
      </c>
      <c r="G2214" s="3" t="s">
        <v>18</v>
      </c>
      <c r="H2214" s="1">
        <v>5.630100004E9</v>
      </c>
      <c r="I2214" s="1">
        <v>1.0</v>
      </c>
      <c r="J2214" s="1" t="s">
        <v>19</v>
      </c>
      <c r="K2214" s="2" t="s">
        <v>20</v>
      </c>
      <c r="L2214" s="4">
        <v>2019.0</v>
      </c>
      <c r="M2214" s="5">
        <v>85.4</v>
      </c>
      <c r="N2214" s="6" t="str">
        <f t="shared" si="1"/>
        <v>5630100004</v>
      </c>
      <c r="O2214" s="8">
        <v>8.412310009E9</v>
      </c>
      <c r="P2214" s="8" t="str">
        <f t="shared" si="2"/>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row>
    <row r="2215" ht="15.75" customHeight="1">
      <c r="A2215" s="1">
        <v>5.630100004E9</v>
      </c>
      <c r="B2215" s="2">
        <v>8.412310009E9</v>
      </c>
      <c r="C2215" s="3" t="s">
        <v>3928</v>
      </c>
      <c r="D2215" s="3" t="s">
        <v>3929</v>
      </c>
      <c r="E2215" s="3" t="s">
        <v>3931</v>
      </c>
      <c r="F2215" s="3" t="s">
        <v>17</v>
      </c>
      <c r="G2215" s="3" t="s">
        <v>18</v>
      </c>
      <c r="H2215" s="1">
        <v>5.630100004E9</v>
      </c>
      <c r="I2215" s="1">
        <v>1.0</v>
      </c>
      <c r="J2215" s="1" t="s">
        <v>19</v>
      </c>
      <c r="K2215" s="2" t="s">
        <v>20</v>
      </c>
      <c r="L2215" s="4">
        <v>2020.0</v>
      </c>
      <c r="M2215" s="5">
        <v>85.4</v>
      </c>
      <c r="N2215" s="6" t="str">
        <f t="shared" si="1"/>
        <v>5630100004</v>
      </c>
      <c r="O2215" s="8">
        <v>8.412310009E9</v>
      </c>
      <c r="P2215" s="8" t="str">
        <f t="shared" si="2"/>
        <v>ЦИЛИНДР ПНЕВМАТИЧЕСКИЙ D50MM, ДЛИНА РАБОЧЕГО ХОДА 55 ММ. ДЛЯ ПЕРЕМЕЩЕНИЯ ГИБОЧНОГО МЕХАНИЗМА СТАНКА FORMULA14 ВПЕРЕД - НАЗАД. МАТЕРИАЛ - АЛЮМИНИЙ, ДЛЯ МАШИНЫ ГИБОЧНОЙ С АВТОМАТИЧЕСКИМ УПРАВЛЕНИЕМ ЭЛЕКТРОФИЦИРОВАННОЙ, МОДЕЛЬ FORMULA 14</v>
      </c>
    </row>
    <row r="2216" ht="15.75" customHeight="1">
      <c r="A2216" s="1">
        <v>5.630100008E9</v>
      </c>
      <c r="B2216" s="2">
        <v>8.412310009E9</v>
      </c>
      <c r="C2216" s="3" t="s">
        <v>3932</v>
      </c>
      <c r="D2216" s="3" t="s">
        <v>3933</v>
      </c>
      <c r="E2216" s="3" t="s">
        <v>3934</v>
      </c>
      <c r="F2216" s="3" t="s">
        <v>933</v>
      </c>
      <c r="G2216" s="3" t="s">
        <v>933</v>
      </c>
      <c r="H2216" s="1">
        <v>5.630100008E9</v>
      </c>
      <c r="I2216" s="1">
        <v>2.0</v>
      </c>
      <c r="J2216" s="1" t="s">
        <v>19</v>
      </c>
      <c r="K2216" s="2" t="s">
        <v>2091</v>
      </c>
      <c r="L2216" s="4">
        <v>2020.0</v>
      </c>
      <c r="M2216" s="5">
        <v>47.04</v>
      </c>
      <c r="N2216" s="6" t="str">
        <f t="shared" si="1"/>
        <v>5630100008</v>
      </c>
      <c r="O2216" s="8">
        <v>8.412310009E9</v>
      </c>
      <c r="P2216" s="8" t="str">
        <f t="shared" si="2"/>
        <v>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v>
      </c>
    </row>
    <row r="2217" ht="15.75" customHeight="1">
      <c r="A2217" s="1">
        <v>5.630100009E9</v>
      </c>
      <c r="B2217" s="2">
        <v>8.412310009E9</v>
      </c>
      <c r="C2217" s="3" t="s">
        <v>3935</v>
      </c>
      <c r="D2217" s="3" t="s">
        <v>3936</v>
      </c>
      <c r="E2217" s="3" t="s">
        <v>3937</v>
      </c>
      <c r="F2217" s="3" t="s">
        <v>933</v>
      </c>
      <c r="G2217" s="3" t="s">
        <v>933</v>
      </c>
      <c r="H2217" s="1">
        <v>5.630100009E9</v>
      </c>
      <c r="I2217" s="1">
        <v>3.0</v>
      </c>
      <c r="J2217" s="1" t="s">
        <v>35</v>
      </c>
      <c r="K2217" s="2" t="s">
        <v>20</v>
      </c>
      <c r="L2217" s="4">
        <v>2021.0</v>
      </c>
      <c r="M2217" s="5">
        <v>77.14</v>
      </c>
      <c r="N2217" s="6" t="str">
        <f t="shared" si="1"/>
        <v>5630100009</v>
      </c>
      <c r="O2217" s="8">
        <v>8.412310009E9</v>
      </c>
      <c r="P2217" s="8" t="str">
        <f t="shared" si="2"/>
        <v>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v>
      </c>
    </row>
    <row r="2218" ht="15.75" customHeight="1">
      <c r="A2218" s="1">
        <v>5.630201018E9</v>
      </c>
      <c r="B2218" s="2">
        <v>8.48180599E9</v>
      </c>
      <c r="C2218" s="3" t="s">
        <v>3938</v>
      </c>
      <c r="D2218" s="3" t="s">
        <v>3939</v>
      </c>
      <c r="E2218" s="3" t="s">
        <v>3940</v>
      </c>
      <c r="F2218" s="3" t="s">
        <v>17</v>
      </c>
      <c r="G2218" s="3" t="s">
        <v>18</v>
      </c>
      <c r="H2218" s="1">
        <v>5.630201018E9</v>
      </c>
      <c r="I2218" s="1">
        <v>1.0</v>
      </c>
      <c r="J2218" s="1" t="s">
        <v>19</v>
      </c>
      <c r="K2218" s="2" t="s">
        <v>20</v>
      </c>
      <c r="L2218" s="4">
        <v>2017.0</v>
      </c>
      <c r="M2218" s="5">
        <v>46.97</v>
      </c>
      <c r="N2218" s="6" t="str">
        <f t="shared" si="1"/>
        <v>5630201018</v>
      </c>
      <c r="O2218" s="8">
        <v>8.48180599E9</v>
      </c>
      <c r="P2218" s="8" t="str">
        <f t="shared" si="2"/>
        <v>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v>
      </c>
    </row>
    <row r="2219" ht="15.75" customHeight="1">
      <c r="A2219" s="1">
        <v>5.630201022E9</v>
      </c>
      <c r="B2219" s="2">
        <v>8.48180599E9</v>
      </c>
      <c r="C2219" s="3" t="s">
        <v>3941</v>
      </c>
      <c r="D2219" s="3" t="s">
        <v>3942</v>
      </c>
      <c r="E2219" s="3" t="s">
        <v>3943</v>
      </c>
      <c r="F2219" s="3" t="s">
        <v>933</v>
      </c>
      <c r="G2219" s="3" t="s">
        <v>933</v>
      </c>
      <c r="H2219" s="1">
        <v>5.630201022E9</v>
      </c>
      <c r="I2219" s="1">
        <v>1.0</v>
      </c>
      <c r="J2219" s="1" t="s">
        <v>19</v>
      </c>
      <c r="K2219" s="2"/>
      <c r="L2219" s="4">
        <v>2018.0</v>
      </c>
      <c r="M2219" s="5">
        <v>64.13</v>
      </c>
      <c r="N2219" s="6" t="str">
        <f t="shared" si="1"/>
        <v>5630201022</v>
      </c>
      <c r="O2219" s="8">
        <v>8.48180599E9</v>
      </c>
      <c r="P2219" s="8" t="str">
        <f t="shared" si="2"/>
        <v>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v>
      </c>
    </row>
    <row r="2220" ht="15.75" customHeight="1">
      <c r="A2220" s="2">
        <v>5.630201024E9</v>
      </c>
      <c r="B2220" s="2">
        <v>8.481809907E9</v>
      </c>
      <c r="C2220" s="3" t="s">
        <v>3944</v>
      </c>
      <c r="D2220" s="3"/>
      <c r="E2220" s="3"/>
      <c r="F2220" s="3"/>
      <c r="G2220" s="3"/>
      <c r="H2220" s="2">
        <v>5.630201024E9</v>
      </c>
      <c r="I2220" s="2">
        <v>1.0</v>
      </c>
      <c r="J2220" s="1" t="s">
        <v>19</v>
      </c>
      <c r="K2220" s="2"/>
      <c r="L2220" s="4">
        <v>2020.0</v>
      </c>
      <c r="M2220" s="5">
        <v>68.81</v>
      </c>
      <c r="N2220" s="6" t="str">
        <f t="shared" si="1"/>
        <v>5630201024</v>
      </c>
      <c r="O2220" s="8">
        <v>8.481809907E9</v>
      </c>
      <c r="P2220" s="8" t="str">
        <f t="shared" si="2"/>
        <v/>
      </c>
    </row>
    <row r="2221" ht="15.75" customHeight="1">
      <c r="A2221" s="1">
        <v>5.630242004E9</v>
      </c>
      <c r="B2221" s="2">
        <v>8.48180599E9</v>
      </c>
      <c r="C2221" s="3" t="s">
        <v>3945</v>
      </c>
      <c r="D2221" s="3"/>
      <c r="E2221" s="3" t="s">
        <v>3946</v>
      </c>
      <c r="F2221" s="3" t="s">
        <v>933</v>
      </c>
      <c r="G2221" s="3" t="s">
        <v>933</v>
      </c>
      <c r="H2221" s="1">
        <v>5.630242004E9</v>
      </c>
      <c r="I2221" s="1">
        <v>1.0</v>
      </c>
      <c r="J2221" s="1" t="s">
        <v>35</v>
      </c>
      <c r="K2221" s="2" t="s">
        <v>20</v>
      </c>
      <c r="L2221" s="4">
        <v>2020.0</v>
      </c>
      <c r="M2221" s="5">
        <v>185.0</v>
      </c>
      <c r="N2221" s="6" t="str">
        <f t="shared" si="1"/>
        <v>5630242004</v>
      </c>
      <c r="O2221" s="8">
        <v>8.48180599E9</v>
      </c>
      <c r="P2221" s="8" t="str">
        <f t="shared" si="2"/>
        <v>КЛАПАН СОЛЕНОИДНЫЙ НОРМАЛЬНО ЗАКРЫТЫЙ С ДВУСТОРОННИМ ЭЛЕКТРИЧЕСКИМ УПРАВЛЕНИЕМ. РАСПРЕДЕЛИТЕЛЬ 5/2. НАПРЯЖЕНИЕ ПИТАНИЯ: 24 В.ВНЕШНЕЕ СОЕДИНЕНИЕ: РЕЗЬБА, G1/8, ДЛЯ СТАНКА ДЛЯ ВЯЗКИ ЦИЛИНДРИЧЕСКИХ СВАЙ CM PRO 1100 - З/Ч РАНЕЕ СЕРТИФИЦИРОВАННОГО ОБОРУДОВАНИЯ</v>
      </c>
    </row>
    <row r="2222" ht="15.75" customHeight="1">
      <c r="A2222" s="1">
        <v>5.63032501E9</v>
      </c>
      <c r="B2222" s="2">
        <v>8.481409009E9</v>
      </c>
      <c r="C2222" s="3" t="s">
        <v>3947</v>
      </c>
      <c r="D2222" s="3" t="s">
        <v>3948</v>
      </c>
      <c r="E2222" s="3" t="s">
        <v>3949</v>
      </c>
      <c r="F2222" s="3" t="s">
        <v>3792</v>
      </c>
      <c r="G2222" s="3" t="s">
        <v>3792</v>
      </c>
      <c r="H2222" s="1">
        <v>5.63032501E9</v>
      </c>
      <c r="I2222" s="1">
        <v>2.0</v>
      </c>
      <c r="J2222" s="1" t="s">
        <v>19</v>
      </c>
      <c r="K2222" s="2" t="s">
        <v>20</v>
      </c>
      <c r="L2222" s="4">
        <v>2020.0</v>
      </c>
      <c r="M2222" s="5">
        <v>4.55</v>
      </c>
      <c r="N2222" s="6" t="str">
        <f t="shared" si="1"/>
        <v>5630325010</v>
      </c>
      <c r="O2222" s="8" t="s">
        <v>3950</v>
      </c>
      <c r="P2222"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v>
      </c>
    </row>
    <row r="2223" ht="15.75" customHeight="1">
      <c r="A2223" s="1">
        <v>5.63032501E9</v>
      </c>
      <c r="B2223" s="2">
        <v>8.5389091E9</v>
      </c>
      <c r="C2223" s="3" t="s">
        <v>3947</v>
      </c>
      <c r="D2223" s="3" t="s">
        <v>3948</v>
      </c>
      <c r="E2223" s="3" t="s">
        <v>3951</v>
      </c>
      <c r="F2223" s="3" t="s">
        <v>3792</v>
      </c>
      <c r="G2223" s="3" t="s">
        <v>3792</v>
      </c>
      <c r="H2223" s="1">
        <v>5.63032501E9</v>
      </c>
      <c r="I2223" s="1">
        <v>2.0</v>
      </c>
      <c r="J2223" s="1" t="s">
        <v>19</v>
      </c>
      <c r="K2223" s="2" t="s">
        <v>20</v>
      </c>
      <c r="L2223" s="4">
        <v>2019.0</v>
      </c>
      <c r="M2223" s="5">
        <v>3.12</v>
      </c>
      <c r="N2223" s="6" t="str">
        <f t="shared" si="1"/>
        <v>5630325010</v>
      </c>
      <c r="O2223" s="8" t="s">
        <v>3950</v>
      </c>
      <c r="P2223" s="8" t="str">
        <f t="shared" si="2"/>
        <v>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v>
      </c>
    </row>
    <row r="2224" ht="15.75" customHeight="1">
      <c r="A2224" s="1">
        <v>5.63032501E9</v>
      </c>
      <c r="B2224" s="2">
        <v>8.481409009E9</v>
      </c>
      <c r="C2224" s="3" t="s">
        <v>3947</v>
      </c>
      <c r="D2224" s="3" t="s">
        <v>3948</v>
      </c>
      <c r="E2224" s="3" t="s">
        <v>3952</v>
      </c>
      <c r="F2224" s="3" t="s">
        <v>3799</v>
      </c>
      <c r="G2224" s="3" t="s">
        <v>3792</v>
      </c>
      <c r="H2224" s="1">
        <v>5.63032501E9</v>
      </c>
      <c r="I2224" s="1">
        <v>4.0</v>
      </c>
      <c r="J2224" s="1" t="s">
        <v>19</v>
      </c>
      <c r="K2224" s="2" t="s">
        <v>20</v>
      </c>
      <c r="L2224" s="4">
        <v>2020.0</v>
      </c>
      <c r="M2224" s="5">
        <v>4.55</v>
      </c>
      <c r="N2224" s="6" t="str">
        <f t="shared" si="1"/>
        <v>5630325010</v>
      </c>
      <c r="O2224" s="8" t="s">
        <v>3950</v>
      </c>
      <c r="P2224"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5" ht="15.75" customHeight="1">
      <c r="A2225" s="1">
        <v>5.63032501E9</v>
      </c>
      <c r="B2225" s="2">
        <v>8.481109908E9</v>
      </c>
      <c r="C2225" s="3" t="s">
        <v>3947</v>
      </c>
      <c r="D2225" s="3" t="s">
        <v>3948</v>
      </c>
      <c r="E2225" s="3" t="s">
        <v>3951</v>
      </c>
      <c r="F2225" s="3" t="s">
        <v>3792</v>
      </c>
      <c r="G2225" s="3" t="s">
        <v>3792</v>
      </c>
      <c r="H2225" s="1">
        <v>5.63032501E9</v>
      </c>
      <c r="I2225" s="1">
        <v>3.0</v>
      </c>
      <c r="J2225" s="1" t="s">
        <v>474</v>
      </c>
      <c r="K2225" s="2"/>
      <c r="L2225" s="4">
        <v>2019.0</v>
      </c>
      <c r="M2225" s="5">
        <v>4.55</v>
      </c>
      <c r="N2225" s="6" t="str">
        <f t="shared" si="1"/>
        <v>5630325010</v>
      </c>
      <c r="O2225" s="8" t="s">
        <v>3950</v>
      </c>
      <c r="P2225" s="8" t="str">
        <f t="shared" si="2"/>
        <v>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v>
      </c>
    </row>
    <row r="2226" ht="15.75" customHeight="1">
      <c r="A2226" s="2">
        <v>5.63032501E9</v>
      </c>
      <c r="B2226" s="2">
        <v>8.481409009E9</v>
      </c>
      <c r="C2226" s="3"/>
      <c r="D2226" s="3" t="s">
        <v>3948</v>
      </c>
      <c r="E2226" s="3" t="s">
        <v>3953</v>
      </c>
      <c r="F2226" s="3" t="s">
        <v>3792</v>
      </c>
      <c r="G2226" s="3" t="s">
        <v>3792</v>
      </c>
      <c r="H2226" s="2">
        <v>5.63032501E9</v>
      </c>
      <c r="I2226" s="2">
        <v>3.0</v>
      </c>
      <c r="J2226" s="2" t="s">
        <v>35</v>
      </c>
      <c r="K2226" s="2" t="s">
        <v>20</v>
      </c>
      <c r="L2226" s="4">
        <v>2021.0</v>
      </c>
      <c r="M2226" s="5">
        <v>4.55</v>
      </c>
      <c r="N2226" s="6" t="str">
        <f t="shared" si="1"/>
        <v>5630325010</v>
      </c>
      <c r="O2226" s="8" t="s">
        <v>3950</v>
      </c>
      <c r="P2226"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7" ht="15.75" customHeight="1">
      <c r="A2227" s="1">
        <v>5.63032501E9</v>
      </c>
      <c r="B2227" s="2">
        <v>8.481409009E9</v>
      </c>
      <c r="C2227" s="3"/>
      <c r="D2227" s="3" t="s">
        <v>3948</v>
      </c>
      <c r="E2227" s="3" t="s">
        <v>3954</v>
      </c>
      <c r="F2227" s="3" t="s">
        <v>3792</v>
      </c>
      <c r="G2227" s="3" t="s">
        <v>3792</v>
      </c>
      <c r="H2227" s="1">
        <v>5.63032501E9</v>
      </c>
      <c r="I2227" s="1">
        <v>4.0</v>
      </c>
      <c r="J2227" s="1" t="s">
        <v>35</v>
      </c>
      <c r="K2227" s="2" t="s">
        <v>20</v>
      </c>
      <c r="L2227" s="4">
        <v>2021.0</v>
      </c>
      <c r="M2227" s="5">
        <v>4.55</v>
      </c>
      <c r="N2227" s="6" t="str">
        <f t="shared" si="1"/>
        <v>5630325010</v>
      </c>
      <c r="O2227" s="8" t="s">
        <v>3950</v>
      </c>
      <c r="P2227" s="8" t="str">
        <f t="shared" si="2"/>
        <v> 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8" ht="15.75" customHeight="1">
      <c r="A2228" s="1">
        <v>5.630401033E9</v>
      </c>
      <c r="B2228" s="2">
        <v>8.46694E9</v>
      </c>
      <c r="C2228" s="3" t="s">
        <v>3955</v>
      </c>
      <c r="D2228" s="3" t="s">
        <v>3956</v>
      </c>
      <c r="E2228" s="10" t="s">
        <v>3957</v>
      </c>
      <c r="F2228" s="10" t="s">
        <v>3958</v>
      </c>
      <c r="G2228" s="10" t="s">
        <v>3958</v>
      </c>
      <c r="H2228" s="1">
        <v>5.630401033E9</v>
      </c>
      <c r="I2228" s="1">
        <v>2.0</v>
      </c>
      <c r="J2228" s="1" t="s">
        <v>19</v>
      </c>
      <c r="K2228" s="11" t="s">
        <v>20</v>
      </c>
      <c r="L2228" s="4">
        <v>2018.0</v>
      </c>
      <c r="M2228" s="5">
        <v>45.66</v>
      </c>
      <c r="N2228" s="6" t="str">
        <f t="shared" si="1"/>
        <v>5630401033</v>
      </c>
      <c r="O2228" s="8" t="s">
        <v>3959</v>
      </c>
      <c r="P2228" s="8" t="str">
        <f t="shared" si="2"/>
        <v>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v>
      </c>
    </row>
    <row r="2229" ht="15.75" customHeight="1">
      <c r="A2229" s="1">
        <v>5.630401033E9</v>
      </c>
      <c r="B2229" s="2">
        <v>8.481209009E9</v>
      </c>
      <c r="C2229" s="3" t="s">
        <v>3955</v>
      </c>
      <c r="D2229" s="3" t="s">
        <v>3956</v>
      </c>
      <c r="E2229" s="3" t="s">
        <v>3960</v>
      </c>
      <c r="F2229" s="3" t="s">
        <v>2287</v>
      </c>
      <c r="G2229" s="3" t="s">
        <v>2287</v>
      </c>
      <c r="H2229" s="1">
        <v>5.630401033E9</v>
      </c>
      <c r="I2229" s="1">
        <v>2.0</v>
      </c>
      <c r="J2229" s="1" t="s">
        <v>19</v>
      </c>
      <c r="K2229" s="2" t="s">
        <v>20</v>
      </c>
      <c r="L2229" s="4">
        <v>2019.0</v>
      </c>
      <c r="M2229" s="5">
        <v>55.16</v>
      </c>
      <c r="N2229" s="6" t="str">
        <f t="shared" si="1"/>
        <v>5630401033</v>
      </c>
      <c r="O2229" s="8" t="s">
        <v>3959</v>
      </c>
      <c r="P2229" s="8" t="str">
        <f t="shared" si="2"/>
        <v>РЕГУЛИРУЮЩИЙ КЛАПАН 5/2 FLAT G1/4 2P SOL-SOL 24DC, ЭЛЕКТРОМАГНИТНЫЙ, ДЛЯ ПНЕВМАТИЧЕСКОЙ СИЛОВОЙ ТРАНСМИССИИ ГИБОЧНОЙ МАШИНЫ, ДЛЯ УПРАВЛЕНИЯ ПОЛОЖЕНИЯМИ ПЛЕЧА ГИБКИ, РАБОЧЕЕ ДАВЛЕНИЕ ОТ 0 ДО 10 БАР, 24В (ПОСТОЯННЫЙ ТОК), РЕЗЬБА ДЛЯ ТРУБОК G1/4",ДЛЯ МАШИНЫ ГИБОЧНОЙ С АВТОМАТИЧЕСКИМ УПРАВЛЕНИЕМ ЭЛЕКТРОФИЦИРОВАННОЙ, МОДЕЛЬ FORMULA 14. ЯВЛЯЕТСЯ ЧАСТЬЮ СЕРТИФИЦИРВОАННОГО ОБОРУДОВАНИЯ.</v>
      </c>
    </row>
    <row r="2230" ht="15.75" customHeight="1">
      <c r="A2230" s="1">
        <v>5.630401047E9</v>
      </c>
      <c r="B2230" s="2">
        <v>8.48180599E9</v>
      </c>
      <c r="C2230" s="3" t="s">
        <v>3961</v>
      </c>
      <c r="D2230" s="3" t="s">
        <v>3962</v>
      </c>
      <c r="E2230" s="3" t="s">
        <v>3963</v>
      </c>
      <c r="F2230" s="3" t="s">
        <v>1884</v>
      </c>
      <c r="G2230" s="3" t="s">
        <v>933</v>
      </c>
      <c r="H2230" s="1">
        <v>5.630401047E9</v>
      </c>
      <c r="I2230" s="1">
        <v>1.0</v>
      </c>
      <c r="J2230" s="1" t="s">
        <v>19</v>
      </c>
      <c r="K2230" s="2" t="s">
        <v>2084</v>
      </c>
      <c r="L2230" s="4">
        <v>2018.0</v>
      </c>
      <c r="M2230" s="5">
        <v>70.98</v>
      </c>
      <c r="N2230" s="6" t="str">
        <f t="shared" si="1"/>
        <v>5630401047</v>
      </c>
      <c r="O2230" s="8">
        <v>8.48180599E9</v>
      </c>
      <c r="P2230" s="8" t="str">
        <f t="shared" si="2"/>
        <v>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v>
      </c>
    </row>
    <row r="2231" ht="15.75" customHeight="1">
      <c r="A2231" s="1">
        <v>5.630401071E9</v>
      </c>
      <c r="B2231" s="2">
        <v>8.48180599E9</v>
      </c>
      <c r="C2231" s="3" t="s">
        <v>3964</v>
      </c>
      <c r="D2231" s="3" t="s">
        <v>3965</v>
      </c>
      <c r="E2231" s="3" t="s">
        <v>3966</v>
      </c>
      <c r="F2231" s="3" t="s">
        <v>933</v>
      </c>
      <c r="G2231" s="3" t="s">
        <v>933</v>
      </c>
      <c r="H2231" s="1">
        <v>5.630401071E9</v>
      </c>
      <c r="I2231" s="1">
        <v>1.0</v>
      </c>
      <c r="J2231" s="1" t="s">
        <v>19</v>
      </c>
      <c r="K2231" s="2"/>
      <c r="L2231" s="4">
        <v>2018.0</v>
      </c>
      <c r="M2231" s="5">
        <v>138.12</v>
      </c>
      <c r="N2231" s="6" t="str">
        <f t="shared" si="1"/>
        <v>5630401071</v>
      </c>
      <c r="O2231" s="8">
        <v>8.48180599E9</v>
      </c>
      <c r="P2231"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32" ht="15.75" customHeight="1">
      <c r="A2232" s="1">
        <v>5.630401071E9</v>
      </c>
      <c r="B2232" s="2">
        <v>8.48180599E9</v>
      </c>
      <c r="C2232" s="3" t="s">
        <v>3964</v>
      </c>
      <c r="D2232" s="3" t="s">
        <v>3965</v>
      </c>
      <c r="E2232" s="3" t="s">
        <v>3967</v>
      </c>
      <c r="F2232" s="3" t="s">
        <v>933</v>
      </c>
      <c r="G2232" s="3" t="s">
        <v>933</v>
      </c>
      <c r="H2232" s="1">
        <v>5.630401071E9</v>
      </c>
      <c r="I2232" s="1">
        <v>4.0</v>
      </c>
      <c r="J2232" s="1" t="s">
        <v>19</v>
      </c>
      <c r="K2232" s="2"/>
      <c r="L2232" s="4">
        <v>2018.0</v>
      </c>
      <c r="M2232" s="5">
        <v>135.6175</v>
      </c>
      <c r="N2232" s="6" t="str">
        <f t="shared" si="1"/>
        <v>5630401071</v>
      </c>
      <c r="O2232" s="8">
        <v>8.48180599E9</v>
      </c>
      <c r="P2232" s="8" t="str">
        <f t="shared" si="2"/>
        <v>КЛАПАН СОЛЕНОИДНЫЙ НОРМАЛЬНО ЗАКРЫТЫЙ С ОДНОСТОРОННИМ ЭЛЕКТРИЧЕСКИМ УПРАВЛЕНИЕМ. РАСПРЕДЕЛИТЕЛЬ 3/2. НАПРЯЖЕНИЕ ПИТАНИЯ: 12 В. ВНЕШНЕЕ СОЕДИНЕНИЕ: РЕЗЬБА, G1/8, ДЛЯ СТАНКА ДЛЯ ВЯЗКИ ЦИЛИНДРИЧЕСКИХ СВАЙ CM PRO 1500 TELESCOPE - З/Ч РАНЕЕ СЕРТИФИЦИРОВАННОГО ОБОРУДОВАНИЯ</v>
      </c>
    </row>
    <row r="2233" ht="15.75" customHeight="1">
      <c r="A2233" s="1">
        <v>5.630401071E9</v>
      </c>
      <c r="B2233" s="2">
        <v>8.48180599E9</v>
      </c>
      <c r="C2233" s="3" t="s">
        <v>3964</v>
      </c>
      <c r="D2233" s="3" t="s">
        <v>3965</v>
      </c>
      <c r="E2233" s="3" t="s">
        <v>3968</v>
      </c>
      <c r="F2233" s="3" t="s">
        <v>933</v>
      </c>
      <c r="G2233" s="3" t="s">
        <v>933</v>
      </c>
      <c r="H2233" s="1">
        <v>5.630401071E9</v>
      </c>
      <c r="I2233" s="1">
        <v>1.0</v>
      </c>
      <c r="J2233" s="1" t="s">
        <v>19</v>
      </c>
      <c r="K2233" s="2" t="s">
        <v>20</v>
      </c>
      <c r="L2233" s="4">
        <v>2019.0</v>
      </c>
      <c r="M2233" s="5">
        <v>138.18</v>
      </c>
      <c r="N2233" s="6" t="str">
        <f t="shared" si="1"/>
        <v>5630401071</v>
      </c>
      <c r="O2233" s="8">
        <v>8.48180599E9</v>
      </c>
      <c r="P2233" s="8" t="str">
        <f t="shared" si="2"/>
        <v>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v>
      </c>
    </row>
    <row r="2234" ht="15.75" customHeight="1">
      <c r="A2234" s="1">
        <v>5.630401071E9</v>
      </c>
      <c r="B2234" s="2">
        <v>8.48180599E9</v>
      </c>
      <c r="C2234" s="3" t="s">
        <v>3964</v>
      </c>
      <c r="D2234" s="3" t="s">
        <v>3965</v>
      </c>
      <c r="E2234" s="3" t="s">
        <v>3969</v>
      </c>
      <c r="F2234" s="3" t="s">
        <v>933</v>
      </c>
      <c r="G2234" s="3" t="s">
        <v>933</v>
      </c>
      <c r="H2234" s="1">
        <v>5.630401071E9</v>
      </c>
      <c r="I2234" s="1">
        <v>2.0</v>
      </c>
      <c r="J2234" s="1" t="s">
        <v>19</v>
      </c>
      <c r="K2234" s="2" t="s">
        <v>20</v>
      </c>
      <c r="L2234" s="4">
        <v>2019.0</v>
      </c>
      <c r="M2234" s="5">
        <v>53.18</v>
      </c>
      <c r="N2234" s="6" t="str">
        <f t="shared" si="1"/>
        <v>5630401071</v>
      </c>
      <c r="O2234" s="8">
        <v>8.48180599E9</v>
      </c>
      <c r="P2234"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 ЯВЛЯЕТСЯ ЗАПЧАСТЬЮ РАНЕЕ СЕРТИФИЦИРОВАННОГО ОБОРУДОВАНИЯ -ДЛЯ СТАНКА ДЛЯ ВЯЗКИ ЦИЛИНДРИЧЕСКИХ СВАЙ МОДЕЛИ CM PRO 1100</v>
      </c>
    </row>
    <row r="2235" ht="15.75" customHeight="1">
      <c r="A2235" s="1">
        <v>5.630401071E9</v>
      </c>
      <c r="B2235" s="2">
        <v>8.48180599E9</v>
      </c>
      <c r="C2235" s="3"/>
      <c r="D2235" s="3" t="s">
        <v>3965</v>
      </c>
      <c r="E2235" s="3" t="s">
        <v>3970</v>
      </c>
      <c r="F2235" s="3" t="s">
        <v>933</v>
      </c>
      <c r="G2235" s="3" t="s">
        <v>933</v>
      </c>
      <c r="H2235" s="1">
        <v>5.630401071E9</v>
      </c>
      <c r="I2235" s="1">
        <v>2.0</v>
      </c>
      <c r="J2235" s="1" t="s">
        <v>35</v>
      </c>
      <c r="K2235" s="2" t="s">
        <v>20</v>
      </c>
      <c r="L2235" s="4">
        <v>2021.0</v>
      </c>
      <c r="M2235" s="5">
        <v>161.21</v>
      </c>
      <c r="N2235" s="6" t="str">
        <f t="shared" si="1"/>
        <v>5630401071</v>
      </c>
      <c r="O2235" s="8">
        <v>8.48180599E9</v>
      </c>
      <c r="P2235" s="8" t="str">
        <f t="shared" si="2"/>
        <v>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 ЧАСТЬ РАНЕЕ ВВЕЗЕННОГО СЕРТИФИЦИРОВАННОГО ОБОРУДОВАНИЯ.</v>
      </c>
    </row>
    <row r="2236" ht="15.75" customHeight="1">
      <c r="A2236" s="1">
        <v>5.630401072E9</v>
      </c>
      <c r="B2236" s="2">
        <v>8.48180599E9</v>
      </c>
      <c r="C2236" s="3" t="s">
        <v>3971</v>
      </c>
      <c r="D2236" s="3" t="s">
        <v>3972</v>
      </c>
      <c r="E2236" s="3" t="s">
        <v>3973</v>
      </c>
      <c r="F2236" s="3" t="s">
        <v>933</v>
      </c>
      <c r="G2236" s="3" t="s">
        <v>933</v>
      </c>
      <c r="H2236" s="1">
        <v>5.630401072E9</v>
      </c>
      <c r="I2236" s="1">
        <v>1.0</v>
      </c>
      <c r="J2236" s="1" t="s">
        <v>19</v>
      </c>
      <c r="K2236" s="2"/>
      <c r="L2236" s="4">
        <v>2018.0</v>
      </c>
      <c r="M2236" s="5">
        <v>81.17</v>
      </c>
      <c r="N2236" s="6" t="str">
        <f t="shared" si="1"/>
        <v>5630401072</v>
      </c>
      <c r="O2236" s="8">
        <v>8.48180599E9</v>
      </c>
      <c r="P2236"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37" ht="15.75" customHeight="1">
      <c r="A2237" s="1">
        <v>5.630401072E9</v>
      </c>
      <c r="B2237" s="2">
        <v>8.48180599E9</v>
      </c>
      <c r="C2237" s="3" t="s">
        <v>3971</v>
      </c>
      <c r="D2237" s="3" t="s">
        <v>3972</v>
      </c>
      <c r="E2237" s="3" t="s">
        <v>3974</v>
      </c>
      <c r="F2237" s="3" t="s">
        <v>933</v>
      </c>
      <c r="G2237" s="3" t="s">
        <v>933</v>
      </c>
      <c r="H2237" s="1">
        <v>5.630401072E9</v>
      </c>
      <c r="I2237" s="1">
        <v>6.0</v>
      </c>
      <c r="J2237" s="1" t="s">
        <v>19</v>
      </c>
      <c r="K2237" s="2"/>
      <c r="L2237" s="4">
        <v>2018.0</v>
      </c>
      <c r="M2237" s="5">
        <v>79.6917</v>
      </c>
      <c r="N2237" s="6" t="str">
        <f t="shared" si="1"/>
        <v>5630401072</v>
      </c>
      <c r="O2237" s="8">
        <v>8.48180599E9</v>
      </c>
      <c r="P2237" s="8" t="str">
        <f t="shared" si="2"/>
        <v>КЛАПАН СОЛЕНОИДНЫЙ MFH-5-1/8 НОРМАЛЬНО ЗАКРЫТЫЙ С ОДНОСТОРОННИМ ЭЛЕКТРИЧЕСКИМ УПРАВЛЕНИЕМ НАПРЯЖЕНИЕ ПИТАНИЯ: 12 В. ВНЕШНЕЕ СОЕДИНЕНИЕ: РЕЗЬБА, G1/8, ДЛЯ РЕГУЛИРОВКИ ПОДАЧИ ВОЗДУХА В ПНЕВМОЦИЛИНДРЫ, ДЛЯ СТАНКА ДЛЯ ВЯЗКИ ЦИЛИНДРИЧЕСКИХ СВАЙ МОДЕЛИ CM PRO 1500 TELESCOPE -З/Ч РАНЕЕ СЕРТИФИЦИРОВАННОГО ОБОРУДОВАНИЯ</v>
      </c>
    </row>
    <row r="2238" ht="15.75" customHeight="1">
      <c r="A2238" s="1">
        <v>5.630401072E9</v>
      </c>
      <c r="B2238" s="2">
        <v>8.48180599E9</v>
      </c>
      <c r="C2238" s="3" t="s">
        <v>3971</v>
      </c>
      <c r="D2238" s="3" t="s">
        <v>3972</v>
      </c>
      <c r="E2238" s="3" t="s">
        <v>3975</v>
      </c>
      <c r="F2238" s="3" t="s">
        <v>933</v>
      </c>
      <c r="G2238" s="3" t="s">
        <v>933</v>
      </c>
      <c r="H2238" s="1">
        <v>5.630401072E9</v>
      </c>
      <c r="I2238" s="1">
        <v>1.0</v>
      </c>
      <c r="J2238" s="1" t="s">
        <v>19</v>
      </c>
      <c r="K2238" s="2" t="s">
        <v>20</v>
      </c>
      <c r="L2238" s="4">
        <v>2019.0</v>
      </c>
      <c r="M2238" s="5">
        <v>81.18</v>
      </c>
      <c r="N2238" s="6" t="str">
        <f t="shared" si="1"/>
        <v>5630401072</v>
      </c>
      <c r="O2238" s="8">
        <v>8.48180599E9</v>
      </c>
      <c r="P2238" s="8" t="str">
        <f t="shared" si="2"/>
        <v> 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v>
      </c>
    </row>
    <row r="2239" ht="15.75" customHeight="1">
      <c r="A2239" s="1">
        <v>5.630401072E9</v>
      </c>
      <c r="B2239" s="2">
        <v>8.48180599E9</v>
      </c>
      <c r="C2239" s="3" t="s">
        <v>3971</v>
      </c>
      <c r="D2239" s="3" t="s">
        <v>3972</v>
      </c>
      <c r="E2239" s="3" t="s">
        <v>3976</v>
      </c>
      <c r="F2239" s="3" t="s">
        <v>933</v>
      </c>
      <c r="G2239" s="3" t="s">
        <v>933</v>
      </c>
      <c r="H2239" s="1">
        <v>5.630401072E9</v>
      </c>
      <c r="I2239" s="1">
        <v>4.0</v>
      </c>
      <c r="J2239" s="1" t="s">
        <v>19</v>
      </c>
      <c r="K2239" s="2" t="s">
        <v>20</v>
      </c>
      <c r="L2239" s="4">
        <v>2019.0</v>
      </c>
      <c r="M2239" s="5">
        <v>50.69</v>
      </c>
      <c r="N2239" s="6" t="str">
        <f t="shared" si="1"/>
        <v>5630401072</v>
      </c>
      <c r="O2239" s="8">
        <v>8.48180599E9</v>
      </c>
      <c r="P2239"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G1/8,,-ЯВЛЯЕТСЯ ЗАПЧАСТЬЮ РАНЕЕ СЕРТИФИЦИРОВАННОГО ОБОРУДОВАНИЯ- ДЛЯ СТАНКА ДЛЯ ВЯЗКИ ЦИЛИНДРИЧЕСКИХ СВАЙ МОДЕЛИ CM PRO 1100</v>
      </c>
    </row>
    <row r="2240" ht="15.75" customHeight="1">
      <c r="A2240" s="1">
        <v>5.630401072E9</v>
      </c>
      <c r="B2240" s="2">
        <v>8.48180599E9</v>
      </c>
      <c r="C2240" s="3" t="s">
        <v>3977</v>
      </c>
      <c r="D2240" s="3" t="s">
        <v>3972</v>
      </c>
      <c r="E2240" s="3" t="s">
        <v>3978</v>
      </c>
      <c r="F2240" s="3" t="s">
        <v>933</v>
      </c>
      <c r="G2240" s="3" t="s">
        <v>933</v>
      </c>
      <c r="H2240" s="1">
        <v>5.630401072E9</v>
      </c>
      <c r="I2240" s="1">
        <v>1.0</v>
      </c>
      <c r="J2240" s="1" t="s">
        <v>19</v>
      </c>
      <c r="K2240" s="2" t="s">
        <v>20</v>
      </c>
      <c r="L2240" s="4">
        <v>2021.0</v>
      </c>
      <c r="M2240" s="5">
        <v>144.06</v>
      </c>
      <c r="N2240" s="6" t="str">
        <f t="shared" si="1"/>
        <v>5630401072</v>
      </c>
      <c r="O2240" s="8">
        <v>8.48180599E9</v>
      </c>
      <c r="P2240"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41" ht="15.75" customHeight="1">
      <c r="A2241" s="1">
        <v>5.630401072E9</v>
      </c>
      <c r="B2241" s="2">
        <v>8.48180599E9</v>
      </c>
      <c r="C2241" s="3" t="s">
        <v>3977</v>
      </c>
      <c r="D2241" s="3" t="s">
        <v>3972</v>
      </c>
      <c r="E2241" s="3" t="s">
        <v>3978</v>
      </c>
      <c r="F2241" s="3" t="s">
        <v>933</v>
      </c>
      <c r="G2241" s="3" t="s">
        <v>933</v>
      </c>
      <c r="H2241" s="1">
        <v>5.630401072E9</v>
      </c>
      <c r="I2241" s="1">
        <v>5.0</v>
      </c>
      <c r="J2241" s="1" t="s">
        <v>35</v>
      </c>
      <c r="K2241" s="2" t="s">
        <v>20</v>
      </c>
      <c r="L2241" s="4">
        <v>2021.0</v>
      </c>
      <c r="M2241" s="5">
        <v>144.06</v>
      </c>
      <c r="N2241" s="6" t="str">
        <f t="shared" si="1"/>
        <v>5630401072</v>
      </c>
      <c r="O2241" s="8">
        <v>8.48180599E9</v>
      </c>
      <c r="P2241"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42" ht="15.75" customHeight="1">
      <c r="A2242" s="1">
        <v>5.6304011E9</v>
      </c>
      <c r="B2242" s="2">
        <v>8.48180599E9</v>
      </c>
      <c r="C2242" s="3" t="s">
        <v>3979</v>
      </c>
      <c r="D2242" s="3" t="s">
        <v>3980</v>
      </c>
      <c r="E2242" s="3" t="s">
        <v>3981</v>
      </c>
      <c r="F2242" s="3" t="s">
        <v>1884</v>
      </c>
      <c r="G2242" s="3" t="s">
        <v>933</v>
      </c>
      <c r="H2242" s="1">
        <v>5.6304011E9</v>
      </c>
      <c r="I2242" s="1">
        <v>12.0</v>
      </c>
      <c r="J2242" s="1" t="s">
        <v>19</v>
      </c>
      <c r="K2242" s="2" t="s">
        <v>20</v>
      </c>
      <c r="L2242" s="4">
        <v>2021.0</v>
      </c>
      <c r="M2242" s="5">
        <v>75.53</v>
      </c>
      <c r="N2242" s="6" t="str">
        <f t="shared" si="1"/>
        <v>5630401100</v>
      </c>
      <c r="O2242" s="8">
        <v>8.48180599E9</v>
      </c>
      <c r="P2242" s="8" t="str">
        <f t="shared" si="2"/>
        <v>ЭЛЕКТРОМАГНИТНЫЙ РАСПРЕДЕЛИТЕЛЬНЫЙ КЛАПАН МОДЕЛИ CPE18-M1H-3GL-1/4. ИСПОЛЬЗУЮТСЯ ДЛЯ УПРАВЛЕНИЯ ПОТОКАМИ СЖАТОГО ВОЗДУХА ДЛЯ РАБОТЫ ПНЕВМАТИЧЕСКИХ ЦИЛИНДРОВ СВАРКИ (ВЕРНИХ). ЯВЛЯЕТСЯ ЧАСТЬЮ СЕРТИФИЦИРОВАННОГО ОБРУДОВАНИЯ STRIP CB/1200.</v>
      </c>
    </row>
    <row r="2243" ht="15.75" customHeight="1">
      <c r="A2243" s="1">
        <v>5.630402004E9</v>
      </c>
      <c r="B2243" s="2">
        <v>8.5369001E9</v>
      </c>
      <c r="C2243" s="3" t="s">
        <v>3982</v>
      </c>
      <c r="D2243" s="3" t="s">
        <v>3983</v>
      </c>
      <c r="E2243" s="3"/>
      <c r="F2243" s="3"/>
      <c r="G2243" s="3"/>
      <c r="H2243" s="1">
        <v>5.630402004E9</v>
      </c>
      <c r="I2243" s="1">
        <v>1.0</v>
      </c>
      <c r="J2243" s="1" t="s">
        <v>19</v>
      </c>
      <c r="K2243" s="2"/>
      <c r="L2243" s="4">
        <v>2019.0</v>
      </c>
      <c r="M2243" s="5">
        <v>187.25</v>
      </c>
      <c r="N2243" s="6" t="str">
        <f t="shared" si="1"/>
        <v>5630402004</v>
      </c>
      <c r="O2243" s="8">
        <v>8.5369001E9</v>
      </c>
      <c r="P2243" s="8" t="str">
        <f t="shared" si="2"/>
        <v/>
      </c>
    </row>
    <row r="2244" ht="15.75" customHeight="1">
      <c r="A2244" s="1">
        <v>5.630681022E9</v>
      </c>
      <c r="B2244" s="2">
        <v>8.48180591E9</v>
      </c>
      <c r="C2244" s="3" t="s">
        <v>3984</v>
      </c>
      <c r="D2244" s="3" t="s">
        <v>3985</v>
      </c>
      <c r="E2244" s="3" t="s">
        <v>3986</v>
      </c>
      <c r="F2244" s="3" t="s">
        <v>17</v>
      </c>
      <c r="G2244" s="3" t="s">
        <v>18</v>
      </c>
      <c r="H2244" s="1">
        <v>5.630681022E9</v>
      </c>
      <c r="I2244" s="1">
        <v>3.0</v>
      </c>
      <c r="J2244" s="1" t="s">
        <v>19</v>
      </c>
      <c r="K2244" s="2" t="s">
        <v>20</v>
      </c>
      <c r="L2244" s="4">
        <v>2020.0</v>
      </c>
      <c r="M2244" s="5">
        <v>21.07</v>
      </c>
      <c r="N2244" s="6" t="str">
        <f t="shared" si="1"/>
        <v>5630681022</v>
      </c>
      <c r="O2244" s="8">
        <v>8.48180591E9</v>
      </c>
      <c r="P2244" s="8" t="str">
        <f t="shared" si="2"/>
        <v>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45" ht="15.75" customHeight="1">
      <c r="A2245" s="1">
        <v>5.6307E9</v>
      </c>
      <c r="B2245" s="2">
        <v>9.026204E9</v>
      </c>
      <c r="C2245" s="3" t="s">
        <v>3987</v>
      </c>
      <c r="D2245" s="3"/>
      <c r="E2245" s="3" t="s">
        <v>3988</v>
      </c>
      <c r="F2245" s="3" t="s">
        <v>3989</v>
      </c>
      <c r="G2245" s="3" t="s">
        <v>3989</v>
      </c>
      <c r="H2245" s="1">
        <v>5.6307E9</v>
      </c>
      <c r="I2245" s="1">
        <v>1.0</v>
      </c>
      <c r="J2245" s="1" t="s">
        <v>19</v>
      </c>
      <c r="K2245" s="2" t="s">
        <v>20</v>
      </c>
      <c r="L2245" s="4">
        <v>2019.0</v>
      </c>
      <c r="M2245" s="5">
        <v>3.86</v>
      </c>
      <c r="N2245" s="6" t="str">
        <f t="shared" si="1"/>
        <v>5630700000</v>
      </c>
      <c r="O2245" s="8">
        <v>9.026204E9</v>
      </c>
      <c r="P2245" s="8" t="str">
        <f t="shared" si="2"/>
        <v>МАНОМЕТР СТРЕЛОЧНЫЙ, ВХОДНОЕ ОТВЕРСТИЕ 40 ММ. ДИАПАЗОН РАБОЧЕГО ДАВЛЕНИЯ 0 - 12 БАР.ЧУВСТВИТЕЛЬНЫЙ ЭЛЕМЕНТ СПИРАЛЬНАЯ ПРУЖИНА. РАЗМЕР ОТСУТСТВУЕТ</v>
      </c>
    </row>
    <row r="2246" ht="15.75" customHeight="1">
      <c r="A2246" s="1">
        <v>5.630700001E9</v>
      </c>
      <c r="B2246" s="2">
        <v>9.026204E9</v>
      </c>
      <c r="C2246" s="3" t="s">
        <v>3990</v>
      </c>
      <c r="D2246" s="3" t="s">
        <v>3991</v>
      </c>
      <c r="E2246" s="3" t="s">
        <v>3992</v>
      </c>
      <c r="F2246" s="3" t="s">
        <v>3993</v>
      </c>
      <c r="G2246" s="3" t="s">
        <v>3993</v>
      </c>
      <c r="H2246" s="1">
        <v>5.630700001E9</v>
      </c>
      <c r="I2246" s="1">
        <v>2.0</v>
      </c>
      <c r="J2246" s="1" t="s">
        <v>35</v>
      </c>
      <c r="K2246" s="2" t="s">
        <v>20</v>
      </c>
      <c r="L2246" s="4">
        <v>2021.0</v>
      </c>
      <c r="M2246" s="5">
        <v>8.05</v>
      </c>
      <c r="N2246" s="6" t="str">
        <f t="shared" si="1"/>
        <v>5630700001</v>
      </c>
      <c r="O2246" s="8">
        <v>9.026204E9</v>
      </c>
      <c r="P2246" s="8" t="str">
        <f t="shared" si="2"/>
        <v>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v>
      </c>
    </row>
    <row r="2247" ht="15.75" customHeight="1">
      <c r="A2247" s="1">
        <v>5.630731005E9</v>
      </c>
      <c r="B2247" s="2">
        <v>9.026204E9</v>
      </c>
      <c r="C2247" s="3" t="s">
        <v>3994</v>
      </c>
      <c r="D2247" s="3" t="s">
        <v>3995</v>
      </c>
      <c r="E2247" s="3" t="s">
        <v>3996</v>
      </c>
      <c r="F2247" s="3" t="s">
        <v>3997</v>
      </c>
      <c r="G2247" s="3" t="s">
        <v>3989</v>
      </c>
      <c r="H2247" s="1">
        <v>5.630731005E9</v>
      </c>
      <c r="I2247" s="1">
        <v>1.0</v>
      </c>
      <c r="J2247" s="1" t="s">
        <v>19</v>
      </c>
      <c r="K2247" s="2"/>
      <c r="L2247" s="4">
        <v>2018.0</v>
      </c>
      <c r="M2247" s="5">
        <v>13.6</v>
      </c>
      <c r="N2247" s="6" t="str">
        <f t="shared" si="1"/>
        <v>5630731005</v>
      </c>
      <c r="O2247" s="8">
        <v>9.026204E9</v>
      </c>
      <c r="P2247" s="8" t="str">
        <f t="shared" si="2"/>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v>
      </c>
    </row>
    <row r="2248" ht="15.75" customHeight="1">
      <c r="A2248" s="1">
        <v>5.630731005E9</v>
      </c>
      <c r="B2248" s="2">
        <v>9.026204E9</v>
      </c>
      <c r="C2248" s="3" t="s">
        <v>3994</v>
      </c>
      <c r="D2248" s="3" t="s">
        <v>3995</v>
      </c>
      <c r="E2248" s="3" t="s">
        <v>3998</v>
      </c>
      <c r="F2248" s="3" t="s">
        <v>3997</v>
      </c>
      <c r="G2248" s="3" t="s">
        <v>3989</v>
      </c>
      <c r="H2248" s="1">
        <v>5.630731005E9</v>
      </c>
      <c r="I2248" s="1">
        <v>2.0</v>
      </c>
      <c r="J2248" s="1" t="s">
        <v>19</v>
      </c>
      <c r="K2248" s="2" t="s">
        <v>20</v>
      </c>
      <c r="L2248" s="4">
        <v>2020.0</v>
      </c>
      <c r="M2248" s="5">
        <v>17.99</v>
      </c>
      <c r="N2248" s="6" t="str">
        <f t="shared" si="1"/>
        <v>5630731005</v>
      </c>
      <c r="O2248" s="8">
        <v>9.026204E9</v>
      </c>
      <c r="P2248" s="8" t="str">
        <f t="shared" si="2"/>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 ПОЛУАВТОМАТИЧЕСКАЯ ДУГОВАЯ СВАРКА ПЛАВЯЩИМСЯ ЭЛЕКТРОДОМ В СРЕДЕ ИНЕРТНОГО ГАЗА)</v>
      </c>
    </row>
    <row r="2249" ht="15.75" customHeight="1">
      <c r="A2249" s="1">
        <v>5.631600002E9</v>
      </c>
      <c r="B2249" s="2">
        <v>8.412310009E9</v>
      </c>
      <c r="C2249" s="3" t="s">
        <v>3999</v>
      </c>
      <c r="D2249" s="3"/>
      <c r="E2249" s="3" t="s">
        <v>4000</v>
      </c>
      <c r="F2249" s="3" t="s">
        <v>2287</v>
      </c>
      <c r="G2249" s="3" t="s">
        <v>2287</v>
      </c>
      <c r="H2249" s="1">
        <v>5.631600002E9</v>
      </c>
      <c r="I2249" s="1">
        <v>1.0</v>
      </c>
      <c r="J2249" s="1" t="s">
        <v>19</v>
      </c>
      <c r="K2249" s="2" t="s">
        <v>20</v>
      </c>
      <c r="L2249" s="4">
        <v>2019.0</v>
      </c>
      <c r="M2249" s="5">
        <v>359.39</v>
      </c>
      <c r="N2249" s="6" t="str">
        <f t="shared" si="1"/>
        <v>5631600002</v>
      </c>
      <c r="O2249" s="8">
        <v>8.412310009E9</v>
      </c>
      <c r="P2249" s="8" t="str">
        <f t="shared" si="2"/>
        <v>ЦИЛИНДР ПОВЫШЕНИЯ ДАВЛЕНИЯ В ПНЕВМАТИЧЕСКОЙ ЛИНИИ СТАНКА RETA13. ИСПОЛЬЗУЕТСЯ ДЛЯ ПОВЫШЕНИЯ ДАВЛЕНИЯ СТАНДАРТОНОГО ДАВЛЕНИЯ СИСТЕМЫ ДО 12 БАР ДЛЯ ПРОТЯЖНОГО ОТ 0 БЛОКА РАЗМЕР ОТСУТСТВУЕТ</v>
      </c>
    </row>
    <row r="2250" ht="15.75" customHeight="1">
      <c r="A2250" s="1">
        <v>5.632700016E9</v>
      </c>
      <c r="B2250" s="2">
        <v>8.50511E9</v>
      </c>
      <c r="C2250" s="3" t="s">
        <v>4001</v>
      </c>
      <c r="D2250" s="3" t="s">
        <v>4002</v>
      </c>
      <c r="E2250" s="3" t="s">
        <v>4003</v>
      </c>
      <c r="F2250" s="3" t="s">
        <v>933</v>
      </c>
      <c r="G2250" s="3" t="s">
        <v>933</v>
      </c>
      <c r="H2250" s="1">
        <v>5.632700016E9</v>
      </c>
      <c r="I2250" s="1">
        <v>1.0</v>
      </c>
      <c r="J2250" s="1" t="s">
        <v>19</v>
      </c>
      <c r="K2250" s="2"/>
      <c r="L2250" s="4">
        <v>2018.0</v>
      </c>
      <c r="M2250" s="5">
        <v>12.27</v>
      </c>
      <c r="N2250" s="6" t="str">
        <f t="shared" si="1"/>
        <v>5632700016</v>
      </c>
      <c r="O2250" s="8" t="s">
        <v>4004</v>
      </c>
      <c r="P2250"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v>
      </c>
    </row>
    <row r="2251" ht="15.75" customHeight="1">
      <c r="A2251" s="1">
        <v>5.632700016E9</v>
      </c>
      <c r="B2251" s="2">
        <v>8.50511E9</v>
      </c>
      <c r="C2251" s="3" t="s">
        <v>4001</v>
      </c>
      <c r="D2251" s="3" t="s">
        <v>4002</v>
      </c>
      <c r="E2251" s="3" t="s">
        <v>4005</v>
      </c>
      <c r="F2251" s="3" t="s">
        <v>933</v>
      </c>
      <c r="G2251" s="3" t="s">
        <v>933</v>
      </c>
      <c r="H2251" s="1">
        <v>5.632700016E9</v>
      </c>
      <c r="I2251" s="1">
        <v>9.0</v>
      </c>
      <c r="J2251" s="1" t="s">
        <v>19</v>
      </c>
      <c r="K2251" s="2"/>
      <c r="L2251" s="4">
        <v>2018.0</v>
      </c>
      <c r="M2251" s="5">
        <v>12.0478</v>
      </c>
      <c r="N2251" s="6" t="str">
        <f t="shared" si="1"/>
        <v>5632700016</v>
      </c>
      <c r="O2251" s="8" t="s">
        <v>4004</v>
      </c>
      <c r="P2251"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row>
    <row r="2252" ht="15.75" customHeight="1">
      <c r="A2252" s="1">
        <v>5.632700016E9</v>
      </c>
      <c r="B2252" s="2">
        <v>8.50511E9</v>
      </c>
      <c r="C2252" s="3" t="s">
        <v>4001</v>
      </c>
      <c r="D2252" s="3" t="s">
        <v>4002</v>
      </c>
      <c r="E2252" s="3" t="s">
        <v>4006</v>
      </c>
      <c r="F2252" s="3" t="s">
        <v>933</v>
      </c>
      <c r="G2252" s="3" t="s">
        <v>933</v>
      </c>
      <c r="H2252" s="1">
        <v>5.632700016E9</v>
      </c>
      <c r="I2252" s="1">
        <v>6.0</v>
      </c>
      <c r="J2252" s="1" t="s">
        <v>19</v>
      </c>
      <c r="K2252" s="2" t="s">
        <v>20</v>
      </c>
      <c r="L2252" s="4">
        <v>2019.0</v>
      </c>
      <c r="M2252" s="5">
        <v>9.3067</v>
      </c>
      <c r="N2252" s="6" t="str">
        <f t="shared" si="1"/>
        <v>5632700016</v>
      </c>
      <c r="O2252" s="8" t="s">
        <v>4004</v>
      </c>
      <c r="P2252"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3" ht="15.75" customHeight="1">
      <c r="A2253" s="1">
        <v>5.632700016E9</v>
      </c>
      <c r="B2253" s="2">
        <v>8.50511E9</v>
      </c>
      <c r="C2253" s="3" t="s">
        <v>4001</v>
      </c>
      <c r="D2253" s="3" t="s">
        <v>4002</v>
      </c>
      <c r="E2253" s="3" t="s">
        <v>4006</v>
      </c>
      <c r="F2253" s="3" t="s">
        <v>933</v>
      </c>
      <c r="G2253" s="3" t="s">
        <v>933</v>
      </c>
      <c r="H2253" s="1">
        <v>5.632700016E9</v>
      </c>
      <c r="I2253" s="1">
        <v>3.0</v>
      </c>
      <c r="J2253" s="1" t="s">
        <v>35</v>
      </c>
      <c r="K2253" s="2" t="s">
        <v>20</v>
      </c>
      <c r="L2253" s="4">
        <v>2021.0</v>
      </c>
      <c r="M2253" s="5">
        <v>20.16</v>
      </c>
      <c r="N2253" s="6" t="str">
        <f t="shared" si="1"/>
        <v>5632700016</v>
      </c>
      <c r="O2253" s="8" t="s">
        <v>4004</v>
      </c>
      <c r="P2253"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4" ht="15.75" customHeight="1">
      <c r="A2254" s="1">
        <v>5.632700016E9</v>
      </c>
      <c r="B2254" s="2">
        <v>8.505902009E9</v>
      </c>
      <c r="C2254" s="3"/>
      <c r="D2254" s="3" t="s">
        <v>4002</v>
      </c>
      <c r="E2254" s="3" t="s">
        <v>4007</v>
      </c>
      <c r="F2254" s="3" t="s">
        <v>933</v>
      </c>
      <c r="G2254" s="3" t="s">
        <v>933</v>
      </c>
      <c r="H2254" s="1">
        <v>5.632700016E9</v>
      </c>
      <c r="I2254" s="1">
        <v>4.0</v>
      </c>
      <c r="J2254" s="1" t="s">
        <v>35</v>
      </c>
      <c r="K2254" s="2" t="s">
        <v>20</v>
      </c>
      <c r="L2254" s="4">
        <v>2021.0</v>
      </c>
      <c r="M2254" s="5">
        <v>20.16</v>
      </c>
      <c r="N2254" s="6" t="str">
        <f t="shared" si="1"/>
        <v>5632700016</v>
      </c>
      <c r="O2254" s="8" t="s">
        <v>4004</v>
      </c>
      <c r="P2254" s="8" t="str">
        <f t="shared" si="2"/>
        <v> ЭЛЕКТРОМАГНИТНАЯ КАТУШКА (СОЛЕНОИД)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5" ht="15.75" customHeight="1">
      <c r="A2255" s="1">
        <v>5.632700022E9</v>
      </c>
      <c r="B2255" s="2">
        <v>8.505199E9</v>
      </c>
      <c r="C2255" s="3" t="s">
        <v>4008</v>
      </c>
      <c r="D2255" s="3" t="s">
        <v>4009</v>
      </c>
      <c r="E2255" s="3" t="s">
        <v>4010</v>
      </c>
      <c r="F2255" s="3" t="s">
        <v>933</v>
      </c>
      <c r="G2255" s="3" t="s">
        <v>933</v>
      </c>
      <c r="H2255" s="1">
        <v>5.632700022E9</v>
      </c>
      <c r="I2255" s="1">
        <v>1.0</v>
      </c>
      <c r="J2255" s="1" t="s">
        <v>19</v>
      </c>
      <c r="K2255" s="2" t="s">
        <v>20</v>
      </c>
      <c r="L2255" s="4">
        <v>2021.0</v>
      </c>
      <c r="M2255" s="5">
        <v>14.56</v>
      </c>
      <c r="N2255" s="6" t="str">
        <f t="shared" si="1"/>
        <v>5632700022</v>
      </c>
      <c r="O2255" s="8">
        <v>8.505199E9</v>
      </c>
      <c r="P2255" s="8" t="str">
        <f t="shared" si="2"/>
        <v>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v>
      </c>
    </row>
    <row r="2256" ht="15.75" customHeight="1">
      <c r="A2256" s="1">
        <v>5.635000032E9</v>
      </c>
      <c r="B2256" s="2">
        <v>7.3110091E9</v>
      </c>
      <c r="C2256" s="3" t="s">
        <v>4011</v>
      </c>
      <c r="D2256" s="3"/>
      <c r="E2256" s="3" t="s">
        <v>4012</v>
      </c>
      <c r="F2256" s="3" t="s">
        <v>18</v>
      </c>
      <c r="G2256" s="3" t="s">
        <v>18</v>
      </c>
      <c r="H2256" s="1">
        <v>5.635000032E9</v>
      </c>
      <c r="I2256" s="1">
        <v>1.0</v>
      </c>
      <c r="J2256" s="1" t="s">
        <v>19</v>
      </c>
      <c r="K2256" s="2" t="s">
        <v>20</v>
      </c>
      <c r="L2256" s="4">
        <v>2019.0</v>
      </c>
      <c r="M2256" s="5">
        <v>49.75</v>
      </c>
      <c r="N2256" s="6" t="str">
        <f t="shared" si="1"/>
        <v>5635000032</v>
      </c>
      <c r="O2256" s="8">
        <v>7.3110091E9</v>
      </c>
      <c r="P2256" s="8" t="str">
        <f t="shared" si="2"/>
        <v>РЕЗЕРВУАР АЛЮМИНЕВЫЙ РАСШИРИТЕЛЬНЫЙ - СВАРНОЙ, (ЦИЛИНДР, СКРУЧЕННЫЙ ЛИСТ), ДАВЛЕНИЕ ДО 12БАР, ДЛЯ ПНЕВМАТИЧЕСКОЙ СИСТЕМЫ СТАНКА RETA 13. ИСПОЛЬЗУЕТСЯ ДЛЯ СТАБИЛИЗАЦИИ ДАВЛЕНИЯ ВОЗДУХА В СИСТЕМЕ. ДИАМЕТР 250 ММ. ЕМКОСТЬ 100 Л. ЯВЛЯЕТСЯ ЧАСТЬЮ СЕРТИФИЦИРОВАННОГО СТАНКА RETA 13. РАЗМЕР ОТСУТСТВУЕТ</v>
      </c>
    </row>
    <row r="2257" ht="15.75" customHeight="1">
      <c r="A2257" s="1">
        <v>5.636400038E9</v>
      </c>
      <c r="B2257" s="2">
        <v>8.48180591E9</v>
      </c>
      <c r="C2257" s="3" t="s">
        <v>4013</v>
      </c>
      <c r="D2257" s="3" t="s">
        <v>4014</v>
      </c>
      <c r="E2257" s="3" t="s">
        <v>4015</v>
      </c>
      <c r="F2257" s="3" t="s">
        <v>4016</v>
      </c>
      <c r="G2257" s="3" t="s">
        <v>3993</v>
      </c>
      <c r="H2257" s="1">
        <v>5.636400038E9</v>
      </c>
      <c r="I2257" s="1">
        <v>4.0</v>
      </c>
      <c r="J2257" s="1" t="s">
        <v>19</v>
      </c>
      <c r="K2257" s="2" t="s">
        <v>20</v>
      </c>
      <c r="L2257" s="4">
        <v>2020.0</v>
      </c>
      <c r="M2257" s="5">
        <v>7.42</v>
      </c>
      <c r="N2257" s="6" t="str">
        <f t="shared" si="1"/>
        <v>5636400038</v>
      </c>
      <c r="O2257" s="8" t="s">
        <v>4017</v>
      </c>
      <c r="P2257" s="8" t="str">
        <f t="shared" si="2"/>
        <v>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v>
      </c>
    </row>
    <row r="2258" ht="15.75" customHeight="1">
      <c r="A2258" s="1">
        <v>5.636400038E9</v>
      </c>
      <c r="B2258" s="2">
        <v>8.481109908E9</v>
      </c>
      <c r="C2258" s="3" t="s">
        <v>4018</v>
      </c>
      <c r="D2258" s="3" t="s">
        <v>4019</v>
      </c>
      <c r="E2258" s="3"/>
      <c r="F2258" s="3"/>
      <c r="G2258" s="3"/>
      <c r="H2258" s="1">
        <v>5.636400038E9</v>
      </c>
      <c r="I2258" s="1">
        <v>6.0</v>
      </c>
      <c r="J2258" s="1" t="s">
        <v>474</v>
      </c>
      <c r="K2258" s="2"/>
      <c r="L2258" s="4">
        <v>2019.0</v>
      </c>
      <c r="M2258" s="5">
        <v>7.42</v>
      </c>
      <c r="N2258" s="6" t="str">
        <f t="shared" si="1"/>
        <v>5636400038</v>
      </c>
      <c r="O2258" s="8" t="s">
        <v>4017</v>
      </c>
      <c r="P2258" s="8" t="str">
        <f t="shared" si="2"/>
        <v/>
      </c>
    </row>
    <row r="2259" ht="15.75" customHeight="1">
      <c r="A2259" s="1">
        <v>5.637202003E9</v>
      </c>
      <c r="B2259" s="2">
        <v>8.481401E9</v>
      </c>
      <c r="C2259" s="3" t="s">
        <v>4020</v>
      </c>
      <c r="D2259" s="3"/>
      <c r="E2259" s="3" t="s">
        <v>4021</v>
      </c>
      <c r="F2259" s="3" t="s">
        <v>17</v>
      </c>
      <c r="G2259" s="3" t="s">
        <v>18</v>
      </c>
      <c r="H2259" s="1">
        <v>5.637202003E9</v>
      </c>
      <c r="I2259" s="1">
        <v>2.0</v>
      </c>
      <c r="J2259" s="1" t="s">
        <v>19</v>
      </c>
      <c r="K2259" s="2" t="s">
        <v>20</v>
      </c>
      <c r="L2259" s="4">
        <v>2019.0</v>
      </c>
      <c r="M2259" s="5">
        <v>8.05</v>
      </c>
      <c r="N2259" s="6" t="str">
        <f t="shared" si="1"/>
        <v>5637202003</v>
      </c>
      <c r="O2259" s="8">
        <v>8.481401E9</v>
      </c>
      <c r="P2259" s="8" t="str">
        <f t="shared" si="2"/>
        <v>РАЗГРУЗОЧНЫЙ КЛАПАН, ПРЕДНАЗНАЧЕН ДЛЯ СБРОСА ВОЗДУХА. УСТАНОВЛЕН НА ПНЕВМОЦИЛИНДРЕ . СЛУЖИТ ДЛЯ ОТКРЫТИЯ И ЗАКРЫТИЯ БЛОКА ПРОТЯЖКИ МАШИНЫ ГИБОЧНОЙ С АВТОМАТИЧЕСКИМ УПРАВЛЕНИЕМ ЭЛЕКТРОФИЦИРОВАННОЙ, МОДЕЛЬ FORMULA 14. ЗАПЧАСТЬ РАНЕЕ СЕРТИФИЦИРОВАННОЙ МАШИНЫ ГИБОЧНОЙ С АВТОМАТИЧЕСКИМ УПРАВЛЕНИЕМ ЭЛЕКТРОФИЦИРОВАННОЙ, МОДЕЛЬ FORMULA 14</v>
      </c>
    </row>
    <row r="2260" ht="15.75" customHeight="1">
      <c r="A2260" s="1">
        <v>5.638200009E9</v>
      </c>
      <c r="B2260" s="2">
        <v>7.307291008E9</v>
      </c>
      <c r="C2260" s="3" t="s">
        <v>4022</v>
      </c>
      <c r="D2260" s="3" t="s">
        <v>4023</v>
      </c>
      <c r="E2260" s="3" t="s">
        <v>4024</v>
      </c>
      <c r="F2260" s="3" t="s">
        <v>3792</v>
      </c>
      <c r="G2260" s="3" t="s">
        <v>3792</v>
      </c>
      <c r="H2260" s="1">
        <v>5.638200009E9</v>
      </c>
      <c r="I2260" s="1">
        <v>2.0</v>
      </c>
      <c r="J2260" s="1" t="s">
        <v>19</v>
      </c>
      <c r="K2260" s="2" t="s">
        <v>20</v>
      </c>
      <c r="L2260" s="4">
        <v>2020.0</v>
      </c>
      <c r="M2260" s="5">
        <v>0.35</v>
      </c>
      <c r="N2260" s="6" t="str">
        <f t="shared" si="1"/>
        <v>5638200009</v>
      </c>
      <c r="O2260" s="8">
        <v>7.307291008E9</v>
      </c>
      <c r="P2260" s="8" t="str">
        <f t="shared" si="2"/>
        <v>ШТУЦЕР С РЕЗЬБОЙ 1/8 И 1/8 ДЮЙМА. МОНТИРУЕТСЯ В ПНЕВМАТИЧЕСКИЙ ЦИЛИНДР ДЛЯ ДАЛЬНЕЙШЕГО МОНТАЖА НА НЕЕ КЛАПАНА БЫСТРОГО СБРОСА ВОЗДУХА</v>
      </c>
    </row>
    <row r="2261" ht="15.75" customHeight="1">
      <c r="A2261" s="2">
        <v>5.638200009E9</v>
      </c>
      <c r="B2261" s="2">
        <v>7.307291008E9</v>
      </c>
      <c r="C2261" s="3"/>
      <c r="D2261" s="3" t="s">
        <v>4023</v>
      </c>
      <c r="E2261" s="3" t="s">
        <v>4024</v>
      </c>
      <c r="F2261" s="3" t="s">
        <v>3792</v>
      </c>
      <c r="G2261" s="3" t="s">
        <v>3792</v>
      </c>
      <c r="H2261" s="2">
        <v>5.638200009E9</v>
      </c>
      <c r="I2261" s="2">
        <v>4.0</v>
      </c>
      <c r="J2261" s="2" t="s">
        <v>35</v>
      </c>
      <c r="K2261" s="2" t="s">
        <v>20</v>
      </c>
      <c r="L2261" s="4">
        <v>2021.0</v>
      </c>
      <c r="M2261" s="5">
        <v>0.35</v>
      </c>
      <c r="N2261" s="6" t="str">
        <f t="shared" si="1"/>
        <v>5638200009</v>
      </c>
      <c r="O2261" s="8">
        <v>7.307291008E9</v>
      </c>
      <c r="P2261" s="8" t="str">
        <f t="shared" si="2"/>
        <v>ШТУЦЕР С РЕЗЬБОЙ 1/8 И 1/8 ДЮЙМА. МОНТИРУЕТСЯ В ПНЕВМАТИЧЕСКИЙ ЦИЛИНДР ДЛЯ ДАЛЬНЕЙШЕГО МОНТАЖА НА НЕЕ КЛАПАНА БЫСТРОГО СБРОСА ВОЗДУХА</v>
      </c>
    </row>
    <row r="2262" ht="15.75" customHeight="1">
      <c r="A2262" s="1">
        <v>5.638200039E9</v>
      </c>
      <c r="B2262" s="2">
        <v>7.307991E9</v>
      </c>
      <c r="C2262" s="3"/>
      <c r="D2262" s="3" t="s">
        <v>4025</v>
      </c>
      <c r="E2262" s="3" t="s">
        <v>4026</v>
      </c>
      <c r="F2262" s="3" t="s">
        <v>3792</v>
      </c>
      <c r="G2262" s="3" t="s">
        <v>3792</v>
      </c>
      <c r="H2262" s="1">
        <v>5.638200039E9</v>
      </c>
      <c r="I2262" s="1">
        <v>4.0</v>
      </c>
      <c r="J2262" s="1" t="s">
        <v>35</v>
      </c>
      <c r="K2262" s="2" t="s">
        <v>20</v>
      </c>
      <c r="L2262" s="4">
        <v>2021.0</v>
      </c>
      <c r="M2262" s="5">
        <v>0.315</v>
      </c>
      <c r="N2262" s="6" t="str">
        <f t="shared" si="1"/>
        <v>5638200039</v>
      </c>
      <c r="O2262" s="8">
        <v>7.307991E9</v>
      </c>
      <c r="P2262" s="8" t="str">
        <f t="shared" si="2"/>
        <v> ШТУЦЕР СТАЛЬНОЙ С РЕЗЬБОЙ 1/8 ДЮЙМА С ДВУХ СТОРОН</v>
      </c>
    </row>
    <row r="2263" ht="15.75" customHeight="1">
      <c r="A2263" s="1">
        <v>5.638202044E9</v>
      </c>
      <c r="B2263" s="2">
        <v>7.307991E9</v>
      </c>
      <c r="C2263" s="3" t="s">
        <v>4027</v>
      </c>
      <c r="D2263" s="3" t="s">
        <v>4028</v>
      </c>
      <c r="E2263" s="3" t="s">
        <v>4029</v>
      </c>
      <c r="F2263" s="3" t="s">
        <v>3791</v>
      </c>
      <c r="G2263" s="3" t="s">
        <v>3792</v>
      </c>
      <c r="H2263" s="1">
        <v>5.638202044E9</v>
      </c>
      <c r="I2263" s="1">
        <v>3.0</v>
      </c>
      <c r="J2263" s="1" t="s">
        <v>35</v>
      </c>
      <c r="K2263" s="2" t="s">
        <v>20</v>
      </c>
      <c r="L2263" s="4">
        <v>2021.0</v>
      </c>
      <c r="M2263" s="5">
        <v>4.69</v>
      </c>
      <c r="N2263" s="6" t="str">
        <f t="shared" si="1"/>
        <v>5638202044</v>
      </c>
      <c r="O2263" s="8">
        <v>7.307991E9</v>
      </c>
      <c r="P2263" s="8" t="str">
        <f t="shared" si="2"/>
        <v>СТАЛЬНОЙ ФИТИНГ "ПАПА-МАМА". С ОДНОЙ СТОРОНЫ - РЕЗЬБА ВНУТРЕННЯЯ М6, С ДРУГОЙ НАРУЖНАЯ РЕЗЬБА 1/8". ПРИМЕНЯЕТСЯ ДЛЯ СОЕДИНЕНИЯ ТРУБ РАЗНЫХ ДИАМЕТРОВ.</v>
      </c>
    </row>
    <row r="2264" ht="15.75" customHeight="1">
      <c r="A2264" s="1">
        <v>5.638203001E9</v>
      </c>
      <c r="B2264" s="2">
        <v>7.411211E9</v>
      </c>
      <c r="C2264" s="3" t="s">
        <v>4030</v>
      </c>
      <c r="D2264" s="3" t="s">
        <v>4031</v>
      </c>
      <c r="E2264" s="3" t="s">
        <v>4032</v>
      </c>
      <c r="F2264" s="3" t="s">
        <v>17</v>
      </c>
      <c r="G2264" s="3" t="s">
        <v>18</v>
      </c>
      <c r="H2264" s="1">
        <v>5.638203001E9</v>
      </c>
      <c r="I2264" s="1">
        <v>1.0</v>
      </c>
      <c r="J2264" s="1" t="s">
        <v>19</v>
      </c>
      <c r="K2264" s="2" t="s">
        <v>20</v>
      </c>
      <c r="L2264" s="4">
        <v>2020.0</v>
      </c>
      <c r="M2264" s="5">
        <v>3.9</v>
      </c>
      <c r="N2264" s="6" t="str">
        <f t="shared" si="1"/>
        <v>5638203001</v>
      </c>
      <c r="O2264" s="8">
        <v>7.411211E9</v>
      </c>
      <c r="P2264" s="8" t="str">
        <f t="shared" si="2"/>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row>
    <row r="2265" ht="15.75" customHeight="1">
      <c r="A2265" s="1">
        <v>5.638203001E9</v>
      </c>
      <c r="B2265" s="2">
        <v>7.411211E9</v>
      </c>
      <c r="C2265" s="3" t="s">
        <v>4030</v>
      </c>
      <c r="D2265" s="3" t="s">
        <v>4031</v>
      </c>
      <c r="E2265" s="3" t="s">
        <v>4033</v>
      </c>
      <c r="F2265" s="3" t="s">
        <v>17</v>
      </c>
      <c r="G2265" s="3" t="s">
        <v>18</v>
      </c>
      <c r="H2265" s="1">
        <v>5.638203001E9</v>
      </c>
      <c r="I2265" s="1">
        <v>3.0</v>
      </c>
      <c r="J2265" s="1" t="s">
        <v>19</v>
      </c>
      <c r="K2265" s="2" t="s">
        <v>20</v>
      </c>
      <c r="L2265" s="4">
        <v>2018.0</v>
      </c>
      <c r="M2265" s="5">
        <v>1.08</v>
      </c>
      <c r="N2265" s="6" t="str">
        <f t="shared" si="1"/>
        <v>5638203001</v>
      </c>
      <c r="O2265" s="8">
        <v>7.411211E9</v>
      </c>
      <c r="P2265" s="8" t="str">
        <f t="shared" si="2"/>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row>
    <row r="2266" ht="15.75" customHeight="1">
      <c r="A2266" s="1">
        <v>5.638203003E9</v>
      </c>
      <c r="B2266" s="2">
        <v>7.4122E9</v>
      </c>
      <c r="C2266" s="3" t="s">
        <v>4034</v>
      </c>
      <c r="D2266" s="3" t="s">
        <v>4035</v>
      </c>
      <c r="E2266" s="3" t="s">
        <v>4036</v>
      </c>
      <c r="F2266" s="3" t="s">
        <v>17</v>
      </c>
      <c r="G2266" s="3" t="s">
        <v>18</v>
      </c>
      <c r="H2266" s="1">
        <v>5.638203003E9</v>
      </c>
      <c r="I2266" s="1">
        <v>2.0</v>
      </c>
      <c r="J2266" s="1" t="s">
        <v>19</v>
      </c>
      <c r="K2266" s="2" t="s">
        <v>20</v>
      </c>
      <c r="L2266" s="4">
        <v>2018.0</v>
      </c>
      <c r="M2266" s="5">
        <v>0.6</v>
      </c>
      <c r="N2266" s="6" t="str">
        <f t="shared" si="1"/>
        <v>5638203003</v>
      </c>
      <c r="O2266" s="8">
        <v>7.4122E9</v>
      </c>
      <c r="P2266" s="8" t="str">
        <f t="shared" si="2"/>
        <v>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row>
    <row r="2267" ht="15.75" customHeight="1">
      <c r="A2267" s="1">
        <v>5.638204029E9</v>
      </c>
      <c r="B2267" s="2">
        <v>7.318190009E9</v>
      </c>
      <c r="C2267" s="3" t="s">
        <v>4037</v>
      </c>
      <c r="D2267" s="3" t="s">
        <v>4038</v>
      </c>
      <c r="E2267" s="3" t="s">
        <v>4039</v>
      </c>
      <c r="F2267" s="3" t="s">
        <v>3791</v>
      </c>
      <c r="G2267" s="3" t="s">
        <v>3792</v>
      </c>
      <c r="H2267" s="1">
        <v>5.638204029E9</v>
      </c>
      <c r="I2267" s="1">
        <v>4.0</v>
      </c>
      <c r="J2267" s="1" t="s">
        <v>35</v>
      </c>
      <c r="K2267" s="2" t="s">
        <v>20</v>
      </c>
      <c r="L2267" s="4">
        <v>2021.0</v>
      </c>
      <c r="M2267" s="5">
        <v>0.42</v>
      </c>
      <c r="N2267" s="6" t="str">
        <f t="shared" si="1"/>
        <v>5638204029</v>
      </c>
      <c r="O2267" s="8">
        <v>7.318190009E9</v>
      </c>
      <c r="P2267" s="8" t="str">
        <f t="shared" si="2"/>
        <v>СТАЛЬНАЯ ЗАГЛУШКА С РЕЗЬБОЙ 1/8" И ОТВЕРСТИЕМ ПОД ШЕСТИГРАННИК. ЗАКРЫВАЕТ ОТВЕРСТИЕ В ПНЕВМОЦИЛИНДРАХ.</v>
      </c>
    </row>
    <row r="2268" ht="15.75" customHeight="1">
      <c r="A2268" s="1">
        <v>5.638205005E9</v>
      </c>
      <c r="B2268" s="2">
        <v>7.4122E9</v>
      </c>
      <c r="C2268" s="3" t="s">
        <v>4040</v>
      </c>
      <c r="D2268" s="3" t="s">
        <v>4041</v>
      </c>
      <c r="E2268" s="3" t="s">
        <v>4042</v>
      </c>
      <c r="F2268" s="3" t="s">
        <v>17</v>
      </c>
      <c r="G2268" s="3" t="s">
        <v>18</v>
      </c>
      <c r="H2268" s="1">
        <v>5.638205005E9</v>
      </c>
      <c r="I2268" s="1">
        <v>2.0</v>
      </c>
      <c r="J2268" s="1" t="s">
        <v>19</v>
      </c>
      <c r="K2268" s="2" t="s">
        <v>20</v>
      </c>
      <c r="L2268" s="4">
        <v>2018.0</v>
      </c>
      <c r="M2268" s="5">
        <v>1.2</v>
      </c>
      <c r="N2268" s="6" t="str">
        <f t="shared" si="1"/>
        <v>5638205005</v>
      </c>
      <c r="O2268" s="8">
        <v>7.4122E9</v>
      </c>
      <c r="P2268" s="8" t="str">
        <f t="shared" si="2"/>
        <v>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row>
    <row r="2269" ht="15.75" customHeight="1">
      <c r="A2269" s="1">
        <v>5.638205015E9</v>
      </c>
      <c r="B2269" s="2">
        <v>7.307229E9</v>
      </c>
      <c r="C2269" s="3" t="s">
        <v>4043</v>
      </c>
      <c r="D2269" s="3" t="s">
        <v>4044</v>
      </c>
      <c r="E2269" s="3"/>
      <c r="F2269" s="3"/>
      <c r="G2269" s="3"/>
      <c r="H2269" s="1">
        <v>5.638205015E9</v>
      </c>
      <c r="I2269" s="1">
        <v>4.0</v>
      </c>
      <c r="J2269" s="1" t="s">
        <v>19</v>
      </c>
      <c r="K2269" s="2"/>
      <c r="L2269" s="4">
        <v>2019.0</v>
      </c>
      <c r="M2269" s="5">
        <v>1.75</v>
      </c>
      <c r="N2269" s="6" t="str">
        <f t="shared" si="1"/>
        <v>5638205015</v>
      </c>
      <c r="O2269" s="8">
        <v>7.307229E9</v>
      </c>
      <c r="P2269" s="8" t="str">
        <f t="shared" si="2"/>
        <v/>
      </c>
    </row>
    <row r="2270" ht="15.75" customHeight="1">
      <c r="A2270" s="1">
        <v>5.63911E9</v>
      </c>
      <c r="B2270" s="2">
        <v>7.609E9</v>
      </c>
      <c r="C2270" s="3" t="s">
        <v>4045</v>
      </c>
      <c r="D2270" s="3" t="s">
        <v>4046</v>
      </c>
      <c r="E2270" s="3" t="s">
        <v>4047</v>
      </c>
      <c r="F2270" s="3" t="s">
        <v>4048</v>
      </c>
      <c r="G2270" s="3" t="s">
        <v>4049</v>
      </c>
      <c r="H2270" s="1">
        <v>5.63911E9</v>
      </c>
      <c r="I2270" s="1">
        <v>2.0</v>
      </c>
      <c r="J2270" s="1" t="s">
        <v>35</v>
      </c>
      <c r="K2270" s="2" t="s">
        <v>20</v>
      </c>
      <c r="L2270" s="4">
        <v>2021.0</v>
      </c>
      <c r="M2270" s="5">
        <v>6.3</v>
      </c>
      <c r="N2270" s="6" t="str">
        <f t="shared" si="1"/>
        <v>5639110000</v>
      </c>
      <c r="O2270" s="8">
        <v>7.609E9</v>
      </c>
      <c r="P2270" s="8" t="str">
        <f t="shared" si="2"/>
        <v>АЛЮМИНИЕВЫЙ РЕЗЬБОВОЙ КОЛЛЕКТОР (ФИТИНГ). ИСПОЛЬЗУЕТСЯ ДЛЯ СИСТЕМЫ ПОДАЧИ ПОПЕРЕЧНОЙ АРМАТУРЫ В СТАНКЕ МОДЕЛИ STRIP CB4.</v>
      </c>
    </row>
    <row r="2271" ht="15.75" customHeight="1">
      <c r="A2271" s="1">
        <v>5.639700011E9</v>
      </c>
      <c r="B2271" s="2">
        <v>3.917320009E9</v>
      </c>
      <c r="C2271" s="3" t="s">
        <v>4050</v>
      </c>
      <c r="D2271" s="3" t="s">
        <v>4051</v>
      </c>
      <c r="E2271" s="3" t="s">
        <v>4052</v>
      </c>
      <c r="F2271" s="3" t="s">
        <v>4053</v>
      </c>
      <c r="G2271" s="3" t="s">
        <v>4053</v>
      </c>
      <c r="H2271" s="1">
        <v>5.639700011E9</v>
      </c>
      <c r="I2271" s="1">
        <v>20.0</v>
      </c>
      <c r="J2271" s="1" t="s">
        <v>30</v>
      </c>
      <c r="K2271" s="2"/>
      <c r="L2271" s="4">
        <v>2018.0</v>
      </c>
      <c r="M2271" s="5">
        <v>0.63</v>
      </c>
      <c r="N2271" s="6" t="str">
        <f t="shared" si="1"/>
        <v>5639700011</v>
      </c>
      <c r="O2271" s="8">
        <v>3.917320009E9</v>
      </c>
      <c r="P2271" s="8" t="str">
        <f t="shared" si="2"/>
        <v>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v>
      </c>
    </row>
    <row r="2272" ht="15.75" customHeight="1">
      <c r="A2272" s="1">
        <v>5.639714026E9</v>
      </c>
      <c r="B2272" s="2">
        <v>3.917320009E9</v>
      </c>
      <c r="C2272" s="3" t="s">
        <v>4054</v>
      </c>
      <c r="D2272" s="3" t="s">
        <v>4055</v>
      </c>
      <c r="E2272" s="3" t="s">
        <v>4056</v>
      </c>
      <c r="F2272" s="3" t="s">
        <v>3509</v>
      </c>
      <c r="G2272" s="3" t="s">
        <v>933</v>
      </c>
      <c r="H2272" s="1">
        <v>5.639714026E9</v>
      </c>
      <c r="I2272" s="1">
        <v>10.0</v>
      </c>
      <c r="J2272" s="1" t="s">
        <v>19</v>
      </c>
      <c r="K2272" s="2" t="s">
        <v>2091</v>
      </c>
      <c r="L2272" s="4">
        <v>2020.0</v>
      </c>
      <c r="M2272" s="5">
        <v>6.53</v>
      </c>
      <c r="N2272" s="6" t="str">
        <f t="shared" si="1"/>
        <v>5639714026</v>
      </c>
      <c r="O2272" s="8">
        <v>3.917320009E9</v>
      </c>
      <c r="P2272" s="8" t="str">
        <f t="shared" si="2"/>
        <v>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v>
      </c>
    </row>
    <row r="2273" ht="15.75" customHeight="1">
      <c r="A2273" s="1">
        <v>5.639714027E9</v>
      </c>
      <c r="B2273" s="2">
        <v>3.917320009E9</v>
      </c>
      <c r="C2273" s="3" t="s">
        <v>4057</v>
      </c>
      <c r="D2273" s="3" t="s">
        <v>4058</v>
      </c>
      <c r="E2273" s="3" t="s">
        <v>4059</v>
      </c>
      <c r="F2273" s="3" t="s">
        <v>3509</v>
      </c>
      <c r="G2273" s="3" t="s">
        <v>933</v>
      </c>
      <c r="H2273" s="1">
        <v>5.639714027E9</v>
      </c>
      <c r="I2273" s="1">
        <v>10.0</v>
      </c>
      <c r="J2273" s="1" t="s">
        <v>19</v>
      </c>
      <c r="K2273" s="2" t="s">
        <v>2091</v>
      </c>
      <c r="L2273" s="4">
        <v>2020.0</v>
      </c>
      <c r="M2273" s="5">
        <v>6.25</v>
      </c>
      <c r="N2273" s="6" t="str">
        <f t="shared" si="1"/>
        <v>5639714027</v>
      </c>
      <c r="O2273" s="8">
        <v>3.917320009E9</v>
      </c>
      <c r="P2273" s="8" t="str">
        <f t="shared" si="2"/>
        <v>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v>
      </c>
    </row>
    <row r="2274" ht="15.75" customHeight="1">
      <c r="A2274" s="1">
        <v>5.639714027E9</v>
      </c>
      <c r="B2274" s="2">
        <v>3.917320009E9</v>
      </c>
      <c r="C2274" s="3" t="s">
        <v>4057</v>
      </c>
      <c r="D2274" s="3" t="s">
        <v>4058</v>
      </c>
      <c r="E2274" s="3" t="s">
        <v>4060</v>
      </c>
      <c r="F2274" s="3" t="s">
        <v>1884</v>
      </c>
      <c r="G2274" s="3" t="s">
        <v>933</v>
      </c>
      <c r="H2274" s="1">
        <v>5.639714027E9</v>
      </c>
      <c r="I2274" s="1">
        <v>10.0</v>
      </c>
      <c r="J2274" s="1" t="s">
        <v>19</v>
      </c>
      <c r="K2274" s="2" t="s">
        <v>20</v>
      </c>
      <c r="L2274" s="4">
        <v>2020.0</v>
      </c>
      <c r="M2274" s="5">
        <v>6.53</v>
      </c>
      <c r="N2274" s="6" t="str">
        <f t="shared" si="1"/>
        <v>5639714027</v>
      </c>
      <c r="O2274" s="8">
        <v>3.917320009E9</v>
      </c>
      <c r="P2274" s="8" t="str">
        <f t="shared" si="2"/>
        <v>ПОЛИУРЕТАНОВАЯ ТРУБКА (ШЛАНГ), ОГНЕУПОРНЫЙ, СИНИЙ, БЕЗ ФИТИНГОВ, НАЗНАЧЕНИЕ: РАЗВОДКА ВОЗДУХА ВНУТРИ ОБОРУДОВАНИЯ. ДЛЯ СТАНКА СТЫКОВОЙ СВАРКИ СОПРОТИВЛЕНИЕМ, МОДЕЛИ STRIP CB</v>
      </c>
    </row>
    <row r="2275" ht="15.75" customHeight="1">
      <c r="A2275" s="1">
        <v>5.639716003E9</v>
      </c>
      <c r="B2275" s="2">
        <v>4.00921E9</v>
      </c>
      <c r="C2275" s="3" t="s">
        <v>4061</v>
      </c>
      <c r="D2275" s="3" t="s">
        <v>4062</v>
      </c>
      <c r="E2275" s="3" t="s">
        <v>4063</v>
      </c>
      <c r="F2275" s="3" t="s">
        <v>17</v>
      </c>
      <c r="G2275" s="3" t="s">
        <v>18</v>
      </c>
      <c r="H2275" s="1">
        <v>5.639716003E9</v>
      </c>
      <c r="I2275" s="1">
        <v>21.0</v>
      </c>
      <c r="J2275" s="1" t="s">
        <v>30</v>
      </c>
      <c r="K2275" s="2" t="s">
        <v>20</v>
      </c>
      <c r="L2275" s="4">
        <v>2018.0</v>
      </c>
      <c r="M2275" s="5">
        <v>4.8781</v>
      </c>
      <c r="N2275" s="6" t="str">
        <f t="shared" si="1"/>
        <v>5639716003</v>
      </c>
      <c r="O2275" s="8">
        <v>4.00921E9</v>
      </c>
      <c r="P2275" s="8" t="str">
        <f t="shared" si="2"/>
        <v>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v>
      </c>
    </row>
    <row r="2276" ht="15.75" customHeight="1">
      <c r="A2276" s="1">
        <v>5.639716007E9</v>
      </c>
      <c r="B2276" s="2">
        <v>4.00931E9</v>
      </c>
      <c r="C2276" s="3"/>
      <c r="D2276" s="3"/>
      <c r="E2276" s="3" t="s">
        <v>4064</v>
      </c>
      <c r="F2276" s="3" t="s">
        <v>4065</v>
      </c>
      <c r="G2276" s="3" t="s">
        <v>4066</v>
      </c>
      <c r="H2276" s="1">
        <v>5.639716007E9</v>
      </c>
      <c r="I2276" s="1">
        <v>26.0</v>
      </c>
      <c r="J2276" s="1" t="s">
        <v>35</v>
      </c>
      <c r="K2276" s="2" t="s">
        <v>20</v>
      </c>
      <c r="L2276" s="4">
        <v>2022.0</v>
      </c>
      <c r="M2276" s="5">
        <v>3.99</v>
      </c>
      <c r="N2276" s="6" t="str">
        <f t="shared" si="1"/>
        <v>5639716007</v>
      </c>
      <c r="O2276" s="8">
        <v>4.00931E9</v>
      </c>
      <c r="P2276" s="8" t="str">
        <f t="shared" si="2"/>
        <v>РЕЗИНОВАЯ ПНЕВМАТИЧЕСКАЯ ТРУБКА 8X17, АРМИРОВАНА ТЕКСТИЛЬНЫМ МАТЕРИАЛОМ, БЕЗ ФИТИНГОВ, ДЛЯ ПНЕВМОПИТАНИЯ РАБОЧИХ ОРГАНОВ СТАНКА ROBOMASTER 40</v>
      </c>
    </row>
    <row r="2277" ht="15.75" customHeight="1">
      <c r="A2277" s="1">
        <v>5.639901009E9</v>
      </c>
      <c r="B2277" s="2">
        <v>8.4811005E9</v>
      </c>
      <c r="C2277" s="3" t="s">
        <v>4067</v>
      </c>
      <c r="D2277" s="3" t="s">
        <v>4068</v>
      </c>
      <c r="E2277" s="3" t="s">
        <v>4069</v>
      </c>
      <c r="F2277" s="3" t="s">
        <v>1884</v>
      </c>
      <c r="G2277" s="3" t="s">
        <v>933</v>
      </c>
      <c r="H2277" s="1">
        <v>5.639901009E9</v>
      </c>
      <c r="I2277" s="1">
        <v>1.0</v>
      </c>
      <c r="J2277" s="1" t="s">
        <v>19</v>
      </c>
      <c r="K2277" s="2"/>
      <c r="L2277" s="4">
        <v>2018.0</v>
      </c>
      <c r="M2277" s="5">
        <v>76.02</v>
      </c>
      <c r="N2277" s="6" t="str">
        <f t="shared" si="1"/>
        <v>5639901009</v>
      </c>
      <c r="O2277" s="8">
        <v>8.4811005E9</v>
      </c>
      <c r="P2277" s="8" t="str">
        <f t="shared" si="2"/>
        <v>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v>
      </c>
    </row>
    <row r="2278" ht="15.75" customHeight="1">
      <c r="A2278" s="1">
        <v>5.639914E9</v>
      </c>
      <c r="B2278" s="2">
        <v>7.326909409E9</v>
      </c>
      <c r="C2278" s="3" t="s">
        <v>4070</v>
      </c>
      <c r="D2278" s="3"/>
      <c r="E2278" s="3" t="s">
        <v>4071</v>
      </c>
      <c r="F2278" s="3" t="s">
        <v>18</v>
      </c>
      <c r="G2278" s="3" t="s">
        <v>18</v>
      </c>
      <c r="H2278" s="1">
        <v>5.639914E9</v>
      </c>
      <c r="I2278" s="1">
        <v>2.0</v>
      </c>
      <c r="J2278" s="1" t="s">
        <v>19</v>
      </c>
      <c r="K2278" s="2" t="s">
        <v>20</v>
      </c>
      <c r="L2278" s="4">
        <v>2019.0</v>
      </c>
      <c r="M2278" s="5">
        <v>6.485</v>
      </c>
      <c r="N2278" s="6" t="str">
        <f t="shared" si="1"/>
        <v>5639914000</v>
      </c>
      <c r="O2278" s="8">
        <v>7.326909409E9</v>
      </c>
      <c r="P2278" s="8" t="str">
        <f t="shared" si="2"/>
        <v>СТАЛЬНОЕ КРЕПЛЕНИЕ ДЛЯ ВОЗДУШНОГО РЕЗЕРВУАРА, РЕЗЬБОВОЕ С ПОЛИУРЕТАНОВЫМ КОЖУХОМ. ИСПОЛЬЗУЕТСЯ ДЛЯ ФИКСАЦИИ РЕЗЕРУВУАРА ВНУТРИ СТАНКА RETA13. СПОСОБ ИЗГОТОВЛЕНИЯ ШТАМПОВКА. РАЗМЕР ОТСУТСТВУЕТ</v>
      </c>
    </row>
    <row r="2279" ht="15.75" customHeight="1">
      <c r="A2279" s="1">
        <v>5.650302005E9</v>
      </c>
      <c r="B2279" s="2">
        <v>8.481409009E9</v>
      </c>
      <c r="C2279" s="3" t="s">
        <v>4072</v>
      </c>
      <c r="D2279" s="3"/>
      <c r="E2279" s="3" t="s">
        <v>4073</v>
      </c>
      <c r="F2279" s="3" t="s">
        <v>18</v>
      </c>
      <c r="G2279" s="3" t="s">
        <v>18</v>
      </c>
      <c r="H2279" s="1">
        <v>5.650302005E9</v>
      </c>
      <c r="I2279" s="1">
        <v>1.0</v>
      </c>
      <c r="J2279" s="1" t="s">
        <v>19</v>
      </c>
      <c r="K2279" s="2" t="s">
        <v>20</v>
      </c>
      <c r="L2279" s="4">
        <v>2019.0</v>
      </c>
      <c r="M2279" s="5">
        <v>6.7</v>
      </c>
      <c r="N2279" s="6" t="str">
        <f t="shared" si="1"/>
        <v>5650302005</v>
      </c>
      <c r="O2279" s="8">
        <v>8.481409009E9</v>
      </c>
      <c r="P2279" s="8" t="str">
        <f t="shared" si="2"/>
        <v>ПРЕДОХРАНИТЕЛЬНЫЙ КЛАПАН ДЛЯ СБРОСА ЛИШНЕГО ВОЗДУХА ИЗ РЕЗЕРВУАРА. МАТЕРИАЛ ЛАТУНЬ. ЯВЛЯЕТСЯ ЧАСТЬЮ СЕРТИФИЦИРОВАННОГО СТАНКА RETA 13. РАЗМЕР ОТСУТСТВУЕТ</v>
      </c>
    </row>
    <row r="2280" ht="15.75" customHeight="1">
      <c r="A2280" s="1">
        <v>5.651800008E9</v>
      </c>
      <c r="B2280" s="2">
        <v>7.307199E9</v>
      </c>
      <c r="C2280" s="3" t="s">
        <v>4074</v>
      </c>
      <c r="D2280" s="3" t="s">
        <v>4075</v>
      </c>
      <c r="E2280" s="3" t="s">
        <v>4076</v>
      </c>
      <c r="F2280" s="3" t="s">
        <v>4077</v>
      </c>
      <c r="G2280" s="3" t="s">
        <v>4077</v>
      </c>
      <c r="H2280" s="1">
        <v>5.651800008E9</v>
      </c>
      <c r="I2280" s="1">
        <v>2.0</v>
      </c>
      <c r="J2280" s="1" t="s">
        <v>19</v>
      </c>
      <c r="K2280" s="2" t="s">
        <v>20</v>
      </c>
      <c r="L2280" s="4">
        <v>2019.0</v>
      </c>
      <c r="M2280" s="5">
        <v>14.56</v>
      </c>
      <c r="N2280" s="6" t="str">
        <f t="shared" si="1"/>
        <v>5651800008</v>
      </c>
      <c r="O2280" s="8">
        <v>7.307199E9</v>
      </c>
      <c r="P2280" s="8" t="str">
        <f t="shared" si="2"/>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1/4 ДЮЙМА. МАТЕРИАЛ СТАЛЬ. МАКСИМАЛЬНОЕ ДАВЛЕНИЕ 400 БАР, МАКСИМАЛЬНОЕ ДАВЛЕНИЕ ПРИ ВРАЩЕНИИ 200 БАР.</v>
      </c>
    </row>
    <row r="2281" ht="15.75" customHeight="1">
      <c r="A2281" s="1">
        <v>5.651800009E9</v>
      </c>
      <c r="B2281" s="2">
        <v>7.307199E9</v>
      </c>
      <c r="C2281" s="3" t="s">
        <v>4078</v>
      </c>
      <c r="D2281" s="3" t="s">
        <v>4079</v>
      </c>
      <c r="E2281" s="3" t="s">
        <v>4080</v>
      </c>
      <c r="F2281" s="3" t="s">
        <v>4077</v>
      </c>
      <c r="G2281" s="3" t="s">
        <v>4077</v>
      </c>
      <c r="H2281" s="1">
        <v>5.651800009E9</v>
      </c>
      <c r="I2281" s="1">
        <v>2.0</v>
      </c>
      <c r="J2281" s="1" t="s">
        <v>19</v>
      </c>
      <c r="K2281" s="2" t="s">
        <v>20</v>
      </c>
      <c r="L2281" s="4">
        <v>2019.0</v>
      </c>
      <c r="M2281" s="5">
        <v>16.38</v>
      </c>
      <c r="N2281" s="6" t="str">
        <f t="shared" si="1"/>
        <v>5651800009</v>
      </c>
      <c r="O2281" s="8">
        <v>7.307199E9</v>
      </c>
      <c r="P2281" s="8" t="str">
        <f t="shared" si="2"/>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v>
      </c>
    </row>
    <row r="2282" ht="15.75" customHeight="1">
      <c r="A2282" s="1">
        <v>5.657506015E9</v>
      </c>
      <c r="B2282" s="2">
        <v>8.46694E9</v>
      </c>
      <c r="C2282" s="3" t="s">
        <v>4081</v>
      </c>
      <c r="D2282" s="3"/>
      <c r="E2282" s="3"/>
      <c r="F2282" s="3"/>
      <c r="G2282" s="3"/>
      <c r="H2282" s="1">
        <v>5.657506015E9</v>
      </c>
      <c r="I2282" s="1">
        <v>3.0</v>
      </c>
      <c r="J2282" s="1" t="s">
        <v>35</v>
      </c>
      <c r="K2282" s="2" t="s">
        <v>20</v>
      </c>
      <c r="L2282" s="4">
        <v>2020.0</v>
      </c>
      <c r="M2282" s="5">
        <v>6.99</v>
      </c>
      <c r="N2282" s="6" t="str">
        <f t="shared" si="1"/>
        <v>5657506015</v>
      </c>
      <c r="O2282" s="8">
        <v>8.46694E9</v>
      </c>
      <c r="P2282" s="8" t="str">
        <f t="shared" si="2"/>
        <v/>
      </c>
    </row>
    <row r="2283" ht="15.75" customHeight="1">
      <c r="A2283" s="1">
        <v>5.657800001E9</v>
      </c>
      <c r="B2283" s="2">
        <v>3.917320009E9</v>
      </c>
      <c r="C2283" s="3" t="s">
        <v>4082</v>
      </c>
      <c r="D2283" s="3" t="s">
        <v>4083</v>
      </c>
      <c r="E2283" s="3" t="s">
        <v>4084</v>
      </c>
      <c r="F2283" s="3" t="s">
        <v>4085</v>
      </c>
      <c r="G2283" s="3" t="s">
        <v>4086</v>
      </c>
      <c r="H2283" s="1">
        <v>5.657800001E9</v>
      </c>
      <c r="I2283" s="1">
        <v>2.0</v>
      </c>
      <c r="J2283" s="1" t="s">
        <v>35</v>
      </c>
      <c r="K2283" s="2" t="s">
        <v>20</v>
      </c>
      <c r="L2283" s="4">
        <v>2021.0</v>
      </c>
      <c r="M2283" s="5">
        <v>0.7</v>
      </c>
      <c r="N2283" s="6" t="str">
        <f t="shared" si="1"/>
        <v>5657800001</v>
      </c>
      <c r="O2283" s="8">
        <v>3.917320009E9</v>
      </c>
      <c r="P2283" s="8" t="str">
        <f t="shared" si="2"/>
        <v>НЕЙЛОНОВАЯ ТРУБКА. НАРУЖНЫЙ ДИАМЕТР: 6ММ, ТОЛЩИНА СТЕНКИ: 1,5ММ. ПРЕДНОЗНАЧЕНА ДЛЯ ПОДАЧИ ВОЗДУХА.</v>
      </c>
    </row>
    <row r="2284" ht="15.75" customHeight="1">
      <c r="A2284" s="1">
        <v>5.657800001E9</v>
      </c>
      <c r="B2284" s="2">
        <v>3.917320009E9</v>
      </c>
      <c r="C2284" s="3"/>
      <c r="D2284" s="3" t="s">
        <v>4083</v>
      </c>
      <c r="E2284" s="3" t="s">
        <v>4087</v>
      </c>
      <c r="F2284" s="3" t="s">
        <v>4088</v>
      </c>
      <c r="G2284" s="3" t="s">
        <v>4086</v>
      </c>
      <c r="H2284" s="1">
        <v>5.657800001E9</v>
      </c>
      <c r="I2284" s="1">
        <v>10.0</v>
      </c>
      <c r="J2284" s="1" t="s">
        <v>35</v>
      </c>
      <c r="K2284" s="2" t="s">
        <v>20</v>
      </c>
      <c r="L2284" s="4">
        <v>2021.0</v>
      </c>
      <c r="M2284" s="5">
        <v>0.7</v>
      </c>
      <c r="N2284" s="6" t="str">
        <f t="shared" si="1"/>
        <v>5657800001</v>
      </c>
      <c r="O2284" s="8">
        <v>3.917320009E9</v>
      </c>
      <c r="P2284" s="8" t="str">
        <f t="shared" si="2"/>
        <v>ТРУБКА НЕЙЛОНОВАЯ ДЛЯ ПОДАЧИ КОНСИСТЕНТНОЙ СМАЗКИ К СМАЗЫВАЕМОМУ УЗЛУ. ДЛЯ ГИБОЧНОГО СТАНКА NEXTRA 16</v>
      </c>
    </row>
    <row r="2285" ht="15.75" customHeight="1">
      <c r="A2285" s="1">
        <v>5.657800012E9</v>
      </c>
      <c r="B2285" s="2">
        <v>3.917320009E9</v>
      </c>
      <c r="C2285" s="3" t="s">
        <v>4089</v>
      </c>
      <c r="D2285" s="3" t="s">
        <v>4089</v>
      </c>
      <c r="E2285" s="3" t="s">
        <v>4090</v>
      </c>
      <c r="F2285" s="3" t="s">
        <v>17</v>
      </c>
      <c r="G2285" s="3" t="s">
        <v>18</v>
      </c>
      <c r="H2285" s="1">
        <v>5.657800012E9</v>
      </c>
      <c r="I2285" s="1">
        <v>8.0</v>
      </c>
      <c r="J2285" s="1" t="s">
        <v>19</v>
      </c>
      <c r="K2285" s="2" t="s">
        <v>20</v>
      </c>
      <c r="L2285" s="4">
        <v>2020.0</v>
      </c>
      <c r="M2285" s="5">
        <v>0.63</v>
      </c>
      <c r="N2285" s="6" t="str">
        <f t="shared" si="1"/>
        <v>5657800012</v>
      </c>
      <c r="O2285" s="8">
        <v>3.917320009E9</v>
      </c>
      <c r="P2285" s="8" t="str">
        <f t="shared" si="2"/>
        <v>ТРУБКА ПЛАСТИКОВАЯ ГОФРИРОВАННАЯ ДЛЯ ПРОКЛАДКИ КАБЕЛЕЙ. МАТЕРИАЛ - ПЛАСТИК. ВНУТРЕННИЙ ДИАМЕТР 40 ММ.,ДЛЯ СТАНКА STRIP CB 4</v>
      </c>
    </row>
    <row r="2286" ht="15.75" customHeight="1">
      <c r="A2286" s="1">
        <v>5.65800102E9</v>
      </c>
      <c r="B2286" s="2">
        <v>7.307199E9</v>
      </c>
      <c r="C2286" s="3" t="s">
        <v>4091</v>
      </c>
      <c r="D2286" s="3" t="s">
        <v>4092</v>
      </c>
      <c r="E2286" s="3" t="s">
        <v>4093</v>
      </c>
      <c r="F2286" s="3" t="s">
        <v>4094</v>
      </c>
      <c r="G2286" s="3" t="s">
        <v>4094</v>
      </c>
      <c r="H2286" s="1">
        <v>5.65800102E9</v>
      </c>
      <c r="I2286" s="1">
        <v>2.0</v>
      </c>
      <c r="J2286" s="1" t="s">
        <v>19</v>
      </c>
      <c r="K2286" s="2" t="s">
        <v>20</v>
      </c>
      <c r="L2286" s="4">
        <v>2019.0</v>
      </c>
      <c r="M2286" s="5">
        <v>0.49</v>
      </c>
      <c r="N2286" s="6" t="str">
        <f t="shared" si="1"/>
        <v>5658001020</v>
      </c>
      <c r="O2286" s="8">
        <v>7.307199E9</v>
      </c>
      <c r="P2286" s="8" t="str">
        <f t="shared" si="2"/>
        <v>ШТУЦЕР СОЕДИНИТЕЛЬНЫЙ ДЛЯ ШАРНИРНОГО СОЕДИНЕНИЯ. РЕЗЬБЫ 3/8 ДЮЙМА. ИСПОЛЬЗУЕТСЯ ДЛЯ СБОРКИ СОЕДИНЕНИЯ ГИДРАВЛИЧЕСКОЙ ЛИНИИ. ОЦИНКОВАННАЯ СТАЛЬ</v>
      </c>
    </row>
    <row r="2287" ht="15.75" customHeight="1">
      <c r="A2287" s="1">
        <v>5.658001044E9</v>
      </c>
      <c r="B2287" s="2">
        <v>7.307199E9</v>
      </c>
      <c r="C2287" s="3" t="s">
        <v>4095</v>
      </c>
      <c r="D2287" s="3" t="s">
        <v>4096</v>
      </c>
      <c r="E2287" s="3" t="s">
        <v>4093</v>
      </c>
      <c r="F2287" s="3" t="s">
        <v>4094</v>
      </c>
      <c r="G2287" s="3" t="s">
        <v>4094</v>
      </c>
      <c r="H2287" s="1">
        <v>5.658001044E9</v>
      </c>
      <c r="I2287" s="1">
        <v>2.0</v>
      </c>
      <c r="J2287" s="1" t="s">
        <v>19</v>
      </c>
      <c r="K2287" s="2" t="s">
        <v>20</v>
      </c>
      <c r="L2287" s="4">
        <v>2019.0</v>
      </c>
      <c r="M2287" s="5">
        <v>0.61</v>
      </c>
      <c r="N2287" s="6" t="str">
        <f t="shared" si="1"/>
        <v>5658001044</v>
      </c>
      <c r="O2287" s="8">
        <v>7.307199E9</v>
      </c>
      <c r="P2287" s="8" t="str">
        <f t="shared" si="2"/>
        <v>ШТУЦЕР СОЕДИНИТЕЛЬНЫЙ ДЛЯ ШАРНИРНОГО СОЕДИНЕНИЯ. РЕЗЬБЫ 3/8 ДЮЙМА. ИСПОЛЬЗУЕТСЯ ДЛЯ СБОРКИ СОЕДИНЕНИЯ ГИДРАВЛИЧЕСКОЙ ЛИНИИ. ОЦИНКОВАННАЯ СТАЛЬ</v>
      </c>
    </row>
    <row r="2288" ht="15.75" customHeight="1">
      <c r="A2288" s="1">
        <v>5.658002031E9</v>
      </c>
      <c r="B2288" s="2">
        <v>7.307991E9</v>
      </c>
      <c r="C2288" s="3" t="s">
        <v>4097</v>
      </c>
      <c r="D2288" s="3" t="s">
        <v>4098</v>
      </c>
      <c r="E2288" s="3" t="s">
        <v>4099</v>
      </c>
      <c r="F2288" s="3" t="s">
        <v>3791</v>
      </c>
      <c r="G2288" s="3" t="s">
        <v>3792</v>
      </c>
      <c r="H2288" s="1">
        <v>5.658002031E9</v>
      </c>
      <c r="I2288" s="1">
        <v>4.0</v>
      </c>
      <c r="J2288" s="1" t="s">
        <v>35</v>
      </c>
      <c r="K2288" s="2" t="s">
        <v>20</v>
      </c>
      <c r="L2288" s="4">
        <v>2021.0</v>
      </c>
      <c r="M2288" s="5">
        <v>3.555</v>
      </c>
      <c r="N2288" s="6" t="str">
        <f t="shared" si="1"/>
        <v>5658002031</v>
      </c>
      <c r="O2288" s="8">
        <v>7.307991E9</v>
      </c>
      <c r="P2288" s="8" t="str">
        <f t="shared" si="2"/>
        <v>СТАЛЬНОЙ ЦАНГОВЫЙ ФИТИНГ С РЕЗЬБОЙ 1/8" (ПАПА) С ОДНОЙ СТОРОНЫ И ЦАНГОВЫМ СОЕДИНЕНИЕМ ДЛЯ ПЛАСТИКОВОЙ ТРУБКИ С ДРУГОЙ.</v>
      </c>
    </row>
    <row r="2289" ht="15.75" customHeight="1">
      <c r="A2289" s="1">
        <v>5.658003031E9</v>
      </c>
      <c r="B2289" s="2">
        <v>7.307991E9</v>
      </c>
      <c r="C2289" s="3" t="s">
        <v>4100</v>
      </c>
      <c r="D2289" s="3" t="s">
        <v>4101</v>
      </c>
      <c r="E2289" s="3" t="s">
        <v>4102</v>
      </c>
      <c r="F2289" s="3" t="s">
        <v>3791</v>
      </c>
      <c r="G2289" s="3" t="s">
        <v>3792</v>
      </c>
      <c r="H2289" s="1">
        <v>5.658003031E9</v>
      </c>
      <c r="I2289" s="1">
        <v>2.0</v>
      </c>
      <c r="J2289" s="1" t="s">
        <v>35</v>
      </c>
      <c r="K2289" s="2" t="s">
        <v>20</v>
      </c>
      <c r="L2289" s="4">
        <v>2021.0</v>
      </c>
      <c r="M2289" s="5">
        <v>7.0</v>
      </c>
      <c r="N2289" s="6" t="str">
        <f t="shared" si="1"/>
        <v>5658003031</v>
      </c>
      <c r="O2289" s="8">
        <v>7.307991E9</v>
      </c>
      <c r="P2289" s="8" t="str">
        <f t="shared" si="2"/>
        <v>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v>
      </c>
    </row>
    <row r="2290" ht="15.75" customHeight="1">
      <c r="A2290" s="1">
        <v>5.658026002E9</v>
      </c>
      <c r="B2290" s="2">
        <v>7.326909807E9</v>
      </c>
      <c r="C2290" s="3"/>
      <c r="D2290" s="3" t="s">
        <v>4103</v>
      </c>
      <c r="E2290" s="3" t="s">
        <v>4104</v>
      </c>
      <c r="F2290" s="3" t="s">
        <v>4088</v>
      </c>
      <c r="G2290" s="3" t="s">
        <v>4086</v>
      </c>
      <c r="H2290" s="1">
        <v>5.658026002E9</v>
      </c>
      <c r="I2290" s="1">
        <v>10.0</v>
      </c>
      <c r="J2290" s="1" t="s">
        <v>35</v>
      </c>
      <c r="K2290" s="2" t="s">
        <v>20</v>
      </c>
      <c r="L2290" s="4">
        <v>2021.0</v>
      </c>
      <c r="M2290" s="5">
        <v>0.14</v>
      </c>
      <c r="N2290" s="6" t="str">
        <f t="shared" si="1"/>
        <v>5658026002</v>
      </c>
      <c r="O2290" s="8">
        <v>7.326909807E9</v>
      </c>
      <c r="P2290" s="8" t="str">
        <f t="shared" si="2"/>
        <v>СТАЛЬНАЯ КОНИЧЕСКАЯ ДВУХСТОРОННЯЯ ВСТАВКА D.6. ДЛЯ КЛАПАНА ДОЗАТОРА СМАЗКИ. ИСПОЛЬЗУЕТСЯ В ГИБОЧНОМ СТАНКЕ NEXTRA 16. СПОСОБ ИЗГОТОВЛЕНИЯ - ТОЧЕНИЕ.</v>
      </c>
    </row>
    <row r="2291" ht="15.75" customHeight="1">
      <c r="A2291" s="1">
        <v>5.658035009E9</v>
      </c>
      <c r="B2291" s="2">
        <v>7.326909807E9</v>
      </c>
      <c r="C2291" s="3" t="s">
        <v>4105</v>
      </c>
      <c r="D2291" s="3" t="s">
        <v>4106</v>
      </c>
      <c r="E2291" s="3" t="s">
        <v>4107</v>
      </c>
      <c r="F2291" s="3" t="s">
        <v>17</v>
      </c>
      <c r="G2291" s="3" t="s">
        <v>18</v>
      </c>
      <c r="H2291" s="1">
        <v>5.658035009E9</v>
      </c>
      <c r="I2291" s="1">
        <v>2.0</v>
      </c>
      <c r="J2291" s="1" t="s">
        <v>19</v>
      </c>
      <c r="K2291" s="2" t="s">
        <v>20</v>
      </c>
      <c r="L2291" s="4">
        <v>2018.0</v>
      </c>
      <c r="M2291" s="5">
        <v>2.85</v>
      </c>
      <c r="N2291" s="6" t="str">
        <f t="shared" si="1"/>
        <v>5658035009</v>
      </c>
      <c r="O2291" s="8">
        <v>7.326909807E9</v>
      </c>
      <c r="P2291" s="8" t="str">
        <f t="shared" si="2"/>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row>
    <row r="2292" ht="15.75" customHeight="1">
      <c r="A2292" s="1">
        <v>5.658035009E9</v>
      </c>
      <c r="B2292" s="2">
        <v>7.326909807E9</v>
      </c>
      <c r="C2292" s="3" t="s">
        <v>4105</v>
      </c>
      <c r="D2292" s="3" t="s">
        <v>4106</v>
      </c>
      <c r="E2292" s="3" t="s">
        <v>4108</v>
      </c>
      <c r="F2292" s="3" t="s">
        <v>17</v>
      </c>
      <c r="G2292" s="3" t="s">
        <v>18</v>
      </c>
      <c r="H2292" s="1">
        <v>5.658035009E9</v>
      </c>
      <c r="I2292" s="1">
        <v>1.0</v>
      </c>
      <c r="J2292" s="1" t="s">
        <v>19</v>
      </c>
      <c r="K2292" s="2" t="s">
        <v>20</v>
      </c>
      <c r="L2292" s="4">
        <v>2020.0</v>
      </c>
      <c r="M2292" s="5">
        <v>3.99</v>
      </c>
      <c r="N2292" s="6" t="str">
        <f t="shared" si="1"/>
        <v>5658035009</v>
      </c>
      <c r="O2292" s="8">
        <v>7.326909807E9</v>
      </c>
      <c r="P2292" s="8" t="str">
        <f t="shared" si="2"/>
        <v>КРЕПЛЕНИЕ РАЗБОРНОЕ ДЛЯ ФИКСАЦИИ СВАРОЧНОЙ ГОРЕЛКИ НА МЕХАНИЗМЕ ДЛЯ СВАРКИ. ДЛЯ СТАНКА ДЛЯ ВЯЗКИ ЦИЛИНДРИЧЕСКИХ СВАЙ CM PRO 1600</v>
      </c>
    </row>
    <row r="2293" ht="15.75" customHeight="1">
      <c r="A2293" s="1">
        <v>5.658035009E9</v>
      </c>
      <c r="B2293" s="2">
        <v>7.326909807E9</v>
      </c>
      <c r="C2293" s="3" t="s">
        <v>4105</v>
      </c>
      <c r="D2293" s="3" t="s">
        <v>4106</v>
      </c>
      <c r="E2293" s="3" t="s">
        <v>4108</v>
      </c>
      <c r="F2293" s="3" t="s">
        <v>17</v>
      </c>
      <c r="G2293" s="3" t="s">
        <v>18</v>
      </c>
      <c r="H2293" s="1">
        <v>5.658035009E9</v>
      </c>
      <c r="I2293" s="1">
        <v>1.0</v>
      </c>
      <c r="J2293" s="1" t="s">
        <v>19</v>
      </c>
      <c r="K2293" s="2" t="s">
        <v>20</v>
      </c>
      <c r="L2293" s="4">
        <v>2019.0</v>
      </c>
      <c r="M2293" s="5">
        <v>3.36</v>
      </c>
      <c r="N2293" s="6" t="str">
        <f t="shared" si="1"/>
        <v>5658035009</v>
      </c>
      <c r="O2293" s="8">
        <v>7.326909807E9</v>
      </c>
      <c r="P2293" s="8" t="str">
        <f t="shared" si="2"/>
        <v>КРЕПЛЕНИЕ РАЗБОРНОЕ ДЛЯ ФИКСАЦИИ СВАРОЧНОЙ ГОРЕЛКИ НА МЕХАНИЗМЕ ДЛЯ СВАРКИ. ДЛЯ СТАНКА ДЛЯ ВЯЗКИ ЦИЛИНДРИЧЕСКИХ СВАЙ CM PRO 1600</v>
      </c>
    </row>
    <row r="2294" ht="15.75" customHeight="1">
      <c r="A2294" s="1">
        <v>5.658035009E9</v>
      </c>
      <c r="B2294" s="2">
        <v>7.326909807E9</v>
      </c>
      <c r="C2294" s="3" t="s">
        <v>4105</v>
      </c>
      <c r="D2294" s="3" t="s">
        <v>4106</v>
      </c>
      <c r="E2294" s="3" t="s">
        <v>4109</v>
      </c>
      <c r="F2294" s="3" t="s">
        <v>17</v>
      </c>
      <c r="G2294" s="3" t="s">
        <v>18</v>
      </c>
      <c r="H2294" s="1">
        <v>5.658035009E9</v>
      </c>
      <c r="I2294" s="1">
        <v>5.0</v>
      </c>
      <c r="J2294" s="1" t="s">
        <v>19</v>
      </c>
      <c r="K2294" s="2" t="s">
        <v>20</v>
      </c>
      <c r="L2294" s="4">
        <v>2019.0</v>
      </c>
      <c r="M2294" s="5">
        <v>2.88</v>
      </c>
      <c r="N2294" s="6" t="str">
        <f t="shared" si="1"/>
        <v>5658035009</v>
      </c>
      <c r="O2294" s="8">
        <v>7.326909807E9</v>
      </c>
      <c r="P2294" s="8" t="str">
        <f t="shared" si="2"/>
        <v>КРЕПЛЕНИЕ РАЗБОРНОЕ ДЛЯ ФИКСАЦИИ СВАРОЧНОЙ ГОРЕЛКИ НА МЕХАНИЗМЕ ДЛЯ СВАРКИ. ДЛЯ СТАНКА ДЛЯ ВЯЗКИ ЦИЛИНДРИЧЕСКИХ СВАЙ CM PRO</v>
      </c>
    </row>
    <row r="2295" ht="15.75" customHeight="1">
      <c r="A2295" s="1">
        <v>5.658035009E9</v>
      </c>
      <c r="B2295" s="2">
        <v>7.326909807E9</v>
      </c>
      <c r="C2295" s="3" t="s">
        <v>4105</v>
      </c>
      <c r="D2295" s="3" t="s">
        <v>4106</v>
      </c>
      <c r="E2295" s="3" t="s">
        <v>4107</v>
      </c>
      <c r="F2295" s="3" t="s">
        <v>17</v>
      </c>
      <c r="G2295" s="3" t="s">
        <v>18</v>
      </c>
      <c r="H2295" s="1">
        <v>5.658035009E9</v>
      </c>
      <c r="I2295" s="1">
        <v>5.0</v>
      </c>
      <c r="J2295" s="1" t="s">
        <v>19</v>
      </c>
      <c r="K2295" s="2" t="s">
        <v>20</v>
      </c>
      <c r="L2295" s="4">
        <v>2021.0</v>
      </c>
      <c r="M2295" s="5">
        <v>3.99</v>
      </c>
      <c r="N2295" s="6" t="str">
        <f t="shared" si="1"/>
        <v>5658035009</v>
      </c>
      <c r="O2295" s="8">
        <v>7.326909807E9</v>
      </c>
      <c r="P2295" s="8" t="str">
        <f t="shared" si="2"/>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row>
    <row r="2296" ht="15.75" customHeight="1">
      <c r="A2296" s="1">
        <v>5.658035029E9</v>
      </c>
      <c r="B2296" s="2">
        <v>7.326909807E9</v>
      </c>
      <c r="C2296" s="3" t="s">
        <v>4110</v>
      </c>
      <c r="D2296" s="3" t="s">
        <v>4111</v>
      </c>
      <c r="E2296" s="3" t="s">
        <v>4112</v>
      </c>
      <c r="F2296" s="3" t="s">
        <v>17</v>
      </c>
      <c r="G2296" s="3" t="s">
        <v>18</v>
      </c>
      <c r="H2296" s="1">
        <v>5.658035029E9</v>
      </c>
      <c r="I2296" s="1">
        <v>1.0</v>
      </c>
      <c r="J2296" s="1" t="s">
        <v>19</v>
      </c>
      <c r="K2296" s="2" t="s">
        <v>20</v>
      </c>
      <c r="L2296" s="4">
        <v>2020.0</v>
      </c>
      <c r="M2296" s="5">
        <v>3.43</v>
      </c>
      <c r="N2296" s="6" t="str">
        <f t="shared" si="1"/>
        <v>5658035029</v>
      </c>
      <c r="O2296" s="8">
        <v>7.326909807E9</v>
      </c>
      <c r="P2296" s="8" t="str">
        <f t="shared" si="2"/>
        <v>ПЛАНКА СТАЛЬНАЯ ДЛЯ ФИКСАЦИИ ЗАЖИМА СВАРОЧНОЙ ГОРЕЛКИ. СПОСОБ ИЗГОТОВЛЕНИЯ: РЕЗКА, СВЕРЛЕНИЕ.</v>
      </c>
    </row>
    <row r="2297" ht="15.75" customHeight="1">
      <c r="A2297" s="1">
        <v>5.658035029E9</v>
      </c>
      <c r="B2297" s="2">
        <v>7.326909807E9</v>
      </c>
      <c r="C2297" s="3"/>
      <c r="D2297" s="3" t="s">
        <v>4111</v>
      </c>
      <c r="E2297" s="3" t="s">
        <v>4113</v>
      </c>
      <c r="F2297" s="3" t="s">
        <v>17</v>
      </c>
      <c r="G2297" s="3" t="s">
        <v>18</v>
      </c>
      <c r="H2297" s="1">
        <v>5.658035029E9</v>
      </c>
      <c r="I2297" s="1">
        <v>1.0</v>
      </c>
      <c r="J2297" s="1" t="s">
        <v>35</v>
      </c>
      <c r="K2297" s="2" t="s">
        <v>20</v>
      </c>
      <c r="L2297" s="4">
        <v>2021.0</v>
      </c>
      <c r="M2297" s="5">
        <v>3.43</v>
      </c>
      <c r="N2297" s="6" t="str">
        <f t="shared" si="1"/>
        <v>5658035029</v>
      </c>
      <c r="O2297" s="8">
        <v>7.326909807E9</v>
      </c>
      <c r="P2297" s="8" t="str">
        <f t="shared" si="2"/>
        <v> ПЛАНКА СТАЛЬНАЯ ДЛЯ ФИКСАЦИИ ЗАЖИМА СВАРОЧНОЙ ГОРЕЛКИ. СПОСОБ ИЗГОТОВЛЕНИЯ: РЕЗКА, СВЕРЛЕНИЕ.</v>
      </c>
    </row>
    <row r="2298" ht="15.75" customHeight="1">
      <c r="A2298" s="1">
        <v>5.659006067E9</v>
      </c>
      <c r="B2298" s="2">
        <v>8.483908909E9</v>
      </c>
      <c r="C2298" s="3" t="s">
        <v>4114</v>
      </c>
      <c r="D2298" s="3" t="s">
        <v>4115</v>
      </c>
      <c r="E2298" s="3" t="s">
        <v>4116</v>
      </c>
      <c r="F2298" s="3" t="s">
        <v>3509</v>
      </c>
      <c r="G2298" s="3" t="s">
        <v>933</v>
      </c>
      <c r="H2298" s="1">
        <v>5.659006067E9</v>
      </c>
      <c r="I2298" s="1">
        <v>20.0</v>
      </c>
      <c r="J2298" s="1" t="s">
        <v>19</v>
      </c>
      <c r="K2298" s="2" t="s">
        <v>2091</v>
      </c>
      <c r="L2298" s="4">
        <v>2020.0</v>
      </c>
      <c r="M2298" s="5">
        <v>10.0</v>
      </c>
      <c r="N2298" s="6" t="str">
        <f t="shared" si="1"/>
        <v>5659006067</v>
      </c>
      <c r="O2298" s="8" t="s">
        <v>4117</v>
      </c>
      <c r="P2298" s="8" t="str">
        <f t="shared" si="2"/>
        <v>ГАЙКА ДЛЯ ВИНТОВОЙ ПЕРЕДАЧИ ПОДВИЖНАЯ ПРЯМОУГОЛЬНАЯ С ЦИЛИНДРИЧЕСКОЙ ОБРАТНОЙ СТОРОНОЙ И СТОПОРНЫМ ШАРИКОМ. МОНТИРУЕТСЯ ВНУТРЬ ПАЗА ОТВЕТНОЙ ДЕТАЛИ. ИМЕЕТ РЕЗЬБУ М6. ДЛЯ СОБСТВЕННЫХ НУЖД КОМПАНИИ. НЕ ЯВЛЯЕТСЯ КРЕПЕЖНЫМ ЭЛЕМЕНТОМ.</v>
      </c>
    </row>
    <row r="2299" ht="15.75" customHeight="1">
      <c r="A2299" s="1">
        <v>5.659006067E9</v>
      </c>
      <c r="B2299" s="2">
        <v>7.318165E9</v>
      </c>
      <c r="C2299" s="3" t="s">
        <v>4114</v>
      </c>
      <c r="D2299" s="3" t="s">
        <v>4115</v>
      </c>
      <c r="E2299" s="3" t="s">
        <v>4118</v>
      </c>
      <c r="F2299" s="3" t="s">
        <v>3509</v>
      </c>
      <c r="G2299" s="3" t="s">
        <v>933</v>
      </c>
      <c r="H2299" s="1">
        <v>5.659006067E9</v>
      </c>
      <c r="I2299" s="1">
        <v>4.0</v>
      </c>
      <c r="J2299" s="1" t="s">
        <v>19</v>
      </c>
      <c r="K2299" s="2" t="s">
        <v>2896</v>
      </c>
      <c r="L2299" s="4">
        <v>2020.0</v>
      </c>
      <c r="M2299" s="5">
        <v>9.6</v>
      </c>
      <c r="N2299" s="6" t="str">
        <f t="shared" si="1"/>
        <v>5659006067</v>
      </c>
      <c r="O2299" s="8" t="s">
        <v>4117</v>
      </c>
      <c r="P2299" s="8" t="str">
        <f t="shared" si="2"/>
        <v>ГАЙКА М6 СТАЛЬНАЯ САМОСТОПОРЯЩАЯСЯ, ПОДВИЖНАЯ, ПРЯМОУГОЛЬНАЯ, С ЦИЛИНДРИЧЕСКОЙ ОБРАТНОЙ СТОРОНОЙ И СТОПОРНЫМ ШАРИКОМ, МОНТИРУЕТСЯ ВНУТРЬ ПАЗА ОТВЕТНОЙ ДЕТАЛИ, ИМЕЕТ НОМЕР АРТИКУЛА ПРОИЗВОДИТЕЛЯ ART.150915 NST-8-M6 (FESTO),ДЛЯ СТАНКА СТЫКОВОЙ СВАРКИ СОПРОТИВЛЕНИЕМ, МОДЕЛЬ STRIP CB 4/1200</v>
      </c>
    </row>
    <row r="2300" ht="15.75" customHeight="1">
      <c r="A2300" s="1">
        <v>5.703500002E9</v>
      </c>
      <c r="B2300" s="2">
        <v>8.481309908E9</v>
      </c>
      <c r="C2300" s="3" t="s">
        <v>4119</v>
      </c>
      <c r="D2300" s="3" t="s">
        <v>4120</v>
      </c>
      <c r="E2300" s="3" t="s">
        <v>4121</v>
      </c>
      <c r="F2300" s="3" t="s">
        <v>17</v>
      </c>
      <c r="G2300" s="3" t="s">
        <v>18</v>
      </c>
      <c r="H2300" s="1">
        <v>5.703500002E9</v>
      </c>
      <c r="I2300" s="1">
        <v>3.0</v>
      </c>
      <c r="J2300" s="1" t="s">
        <v>19</v>
      </c>
      <c r="K2300" s="2" t="s">
        <v>20</v>
      </c>
      <c r="L2300" s="4">
        <v>2020.0</v>
      </c>
      <c r="M2300" s="5">
        <v>0.28</v>
      </c>
      <c r="N2300" s="6" t="str">
        <f t="shared" si="1"/>
        <v>5703500002</v>
      </c>
      <c r="O2300" s="8">
        <v>8.481309908E9</v>
      </c>
      <c r="P2300" s="8" t="str">
        <f t="shared" si="2"/>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v>
      </c>
    </row>
    <row r="2301" ht="15.75" customHeight="1">
      <c r="A2301" s="1">
        <v>5.703500002E9</v>
      </c>
      <c r="B2301" s="2">
        <v>8.481309908E9</v>
      </c>
      <c r="C2301" s="3" t="s">
        <v>4119</v>
      </c>
      <c r="D2301" s="3" t="s">
        <v>4120</v>
      </c>
      <c r="E2301" s="3" t="s">
        <v>4122</v>
      </c>
      <c r="F2301" s="3" t="s">
        <v>17</v>
      </c>
      <c r="G2301" s="3" t="s">
        <v>18</v>
      </c>
      <c r="H2301" s="1">
        <v>5.703500002E9</v>
      </c>
      <c r="I2301" s="1">
        <v>2.0</v>
      </c>
      <c r="J2301" s="1" t="s">
        <v>19</v>
      </c>
      <c r="K2301" s="2" t="s">
        <v>20</v>
      </c>
      <c r="L2301" s="4">
        <v>2020.0</v>
      </c>
      <c r="M2301" s="5">
        <v>0.28</v>
      </c>
      <c r="N2301" s="6" t="str">
        <f t="shared" si="1"/>
        <v>5703500002</v>
      </c>
      <c r="O2301" s="8">
        <v>8.481309908E9</v>
      </c>
      <c r="P2301" s="8" t="str">
        <f t="shared" si="2"/>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ЗАПАСНОЙ ЧАСТЬЮ РАНЕЕ ВВЕЗЕННОГО СЕРТИФИЦИРОВАННОГО ОБОРУДОВАНИЯ</v>
      </c>
    </row>
    <row r="2302" ht="15.75" customHeight="1">
      <c r="A2302" s="1">
        <v>5.703500006E9</v>
      </c>
      <c r="B2302" s="2">
        <v>8.481309908E9</v>
      </c>
      <c r="C2302" s="3" t="s">
        <v>4123</v>
      </c>
      <c r="D2302" s="3" t="s">
        <v>4124</v>
      </c>
      <c r="E2302" s="3" t="s">
        <v>4125</v>
      </c>
      <c r="F2302" s="3" t="s">
        <v>3791</v>
      </c>
      <c r="G2302" s="3" t="s">
        <v>3792</v>
      </c>
      <c r="H2302" s="1">
        <v>5.703500006E9</v>
      </c>
      <c r="I2302" s="1">
        <v>2.0</v>
      </c>
      <c r="J2302" s="1" t="s">
        <v>35</v>
      </c>
      <c r="K2302" s="2" t="s">
        <v>20</v>
      </c>
      <c r="L2302" s="4">
        <v>2021.0</v>
      </c>
      <c r="M2302" s="5">
        <v>0.21</v>
      </c>
      <c r="N2302" s="6" t="str">
        <f t="shared" si="1"/>
        <v>5703500006</v>
      </c>
      <c r="O2302" s="8">
        <v>8.481309908E9</v>
      </c>
      <c r="P2302" s="8" t="str">
        <f t="shared" si="2"/>
        <v>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v>
      </c>
    </row>
    <row r="2303" ht="15.75" customHeight="1">
      <c r="A2303" s="1">
        <v>5.703502E9</v>
      </c>
      <c r="B2303" s="2">
        <v>8.481309908E9</v>
      </c>
      <c r="C2303" s="3" t="s">
        <v>4126</v>
      </c>
      <c r="D2303" s="3" t="s">
        <v>4127</v>
      </c>
      <c r="E2303" s="3" t="s">
        <v>4128</v>
      </c>
      <c r="F2303" s="3" t="s">
        <v>17</v>
      </c>
      <c r="G2303" s="3" t="s">
        <v>18</v>
      </c>
      <c r="H2303" s="1">
        <v>5.703502E9</v>
      </c>
      <c r="I2303" s="1">
        <v>2.0</v>
      </c>
      <c r="J2303" s="1" t="s">
        <v>19</v>
      </c>
      <c r="K2303" s="2" t="s">
        <v>20</v>
      </c>
      <c r="L2303" s="4">
        <v>2020.0</v>
      </c>
      <c r="M2303" s="5">
        <v>0.56</v>
      </c>
      <c r="N2303" s="6" t="str">
        <f t="shared" si="1"/>
        <v>5703502000</v>
      </c>
      <c r="O2303" s="8">
        <v>8.481309908E9</v>
      </c>
      <c r="P2303" s="8" t="str">
        <f t="shared" si="2"/>
        <v>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v>
      </c>
    </row>
    <row r="2304" ht="15.75" customHeight="1">
      <c r="A2304" s="1">
        <v>5.705001005E9</v>
      </c>
      <c r="B2304" s="2">
        <v>8.5159E9</v>
      </c>
      <c r="C2304" s="3" t="s">
        <v>4129</v>
      </c>
      <c r="D2304" s="3" t="s">
        <v>4130</v>
      </c>
      <c r="E2304" s="3" t="s">
        <v>4131</v>
      </c>
      <c r="F2304" s="3" t="s">
        <v>17</v>
      </c>
      <c r="G2304" s="3" t="s">
        <v>18</v>
      </c>
      <c r="H2304" s="1">
        <v>5.705001005E9</v>
      </c>
      <c r="I2304" s="1">
        <v>2.0</v>
      </c>
      <c r="J2304" s="1" t="s">
        <v>19</v>
      </c>
      <c r="K2304" s="2" t="s">
        <v>20</v>
      </c>
      <c r="L2304" s="4">
        <v>2020.0</v>
      </c>
      <c r="M2304" s="5">
        <v>2.24</v>
      </c>
      <c r="N2304" s="6" t="str">
        <f t="shared" si="1"/>
        <v>5705001005</v>
      </c>
      <c r="O2304" s="8">
        <v>8.5159E9</v>
      </c>
      <c r="P2304" s="8" t="str">
        <f t="shared" si="2"/>
        <v>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v>
      </c>
    </row>
    <row r="2305" ht="15.75" customHeight="1">
      <c r="A2305" s="1">
        <v>5.705101E9</v>
      </c>
      <c r="B2305" s="2">
        <v>3.923509E9</v>
      </c>
      <c r="C2305" s="3" t="s">
        <v>4132</v>
      </c>
      <c r="D2305" s="3" t="s">
        <v>4133</v>
      </c>
      <c r="E2305" s="3" t="s">
        <v>4134</v>
      </c>
      <c r="F2305" s="3" t="s">
        <v>17</v>
      </c>
      <c r="G2305" s="3" t="s">
        <v>18</v>
      </c>
      <c r="H2305" s="1">
        <v>5.705101E9</v>
      </c>
      <c r="I2305" s="1">
        <v>1.0</v>
      </c>
      <c r="J2305" s="1" t="s">
        <v>35</v>
      </c>
      <c r="K2305" s="2" t="s">
        <v>20</v>
      </c>
      <c r="L2305" s="4">
        <v>2021.0</v>
      </c>
      <c r="M2305" s="5">
        <v>2.87</v>
      </c>
      <c r="N2305" s="6" t="str">
        <f t="shared" si="1"/>
        <v>5705101000</v>
      </c>
      <c r="O2305" s="8">
        <v>3.923509E9</v>
      </c>
      <c r="P2305" s="8" t="str">
        <f t="shared" si="2"/>
        <v>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v>
      </c>
    </row>
    <row r="2306" ht="15.75" customHeight="1">
      <c r="A2306" s="1">
        <v>5.730000044E9</v>
      </c>
      <c r="B2306" s="2">
        <v>7.320208508E9</v>
      </c>
      <c r="C2306" s="3"/>
      <c r="D2306" s="3"/>
      <c r="E2306" s="3" t="s">
        <v>4135</v>
      </c>
      <c r="F2306" s="3" t="s">
        <v>553</v>
      </c>
      <c r="G2306" s="3" t="s">
        <v>18</v>
      </c>
      <c r="H2306" s="1">
        <v>5.730000044E9</v>
      </c>
      <c r="I2306" s="1">
        <v>10.0</v>
      </c>
      <c r="J2306" s="1" t="s">
        <v>35</v>
      </c>
      <c r="K2306" s="2" t="s">
        <v>20</v>
      </c>
      <c r="L2306" s="4">
        <v>2022.0</v>
      </c>
      <c r="M2306" s="5">
        <v>17.08</v>
      </c>
      <c r="N2306" s="6" t="str">
        <f t="shared" si="1"/>
        <v>5730000044</v>
      </c>
      <c r="O2306" s="8">
        <v>7.320208508E9</v>
      </c>
      <c r="P2306" s="8" t="str">
        <f t="shared" si="2"/>
        <v>ПРУЖИНА РАСТЯЖЕНИЯ DE=18 DF=2.5 L0=48.3 УСТАНАВЛИВАЕТСЯ НА БЛОК ПОДАЧИ ПРОДОЛЬНОЙ АРМАТУРЫ И ВОЗВРАЩАЕТ ВТУЛКИ В ИСХОДНОЕ ПОЛОЖЕНИЕ. ДЛЯ СТАНКА STRIP CB 4 1200</v>
      </c>
    </row>
    <row r="2307" ht="15.75" customHeight="1">
      <c r="A2307" s="1">
        <v>5.730010001E9</v>
      </c>
      <c r="B2307" s="2">
        <v>7.320208108E9</v>
      </c>
      <c r="C2307" s="3" t="s">
        <v>4136</v>
      </c>
      <c r="D2307" s="3" t="s">
        <v>4137</v>
      </c>
      <c r="E2307" s="3" t="s">
        <v>4138</v>
      </c>
      <c r="F2307" s="3" t="s">
        <v>17</v>
      </c>
      <c r="G2307" s="3" t="s">
        <v>18</v>
      </c>
      <c r="H2307" s="1">
        <v>5.730010001E9</v>
      </c>
      <c r="I2307" s="1">
        <v>8.0</v>
      </c>
      <c r="J2307" s="1" t="s">
        <v>19</v>
      </c>
      <c r="K2307" s="2" t="s">
        <v>20</v>
      </c>
      <c r="L2307" s="4">
        <v>2017.0</v>
      </c>
      <c r="M2307" s="5">
        <v>2.9225</v>
      </c>
      <c r="N2307" s="6" t="str">
        <f t="shared" si="1"/>
        <v>5730010001</v>
      </c>
      <c r="O2307" s="8">
        <v>7.320208108E9</v>
      </c>
      <c r="P2307" s="8" t="str">
        <f t="shared" si="2"/>
        <v>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08" ht="15.75" customHeight="1">
      <c r="A2308" s="1">
        <v>5.730010001E9</v>
      </c>
      <c r="B2308" s="2">
        <v>7.320208108E9</v>
      </c>
      <c r="C2308" s="3" t="s">
        <v>4136</v>
      </c>
      <c r="D2308" s="3" t="s">
        <v>4137</v>
      </c>
      <c r="E2308" s="3" t="s">
        <v>4139</v>
      </c>
      <c r="F2308" s="3" t="s">
        <v>17</v>
      </c>
      <c r="G2308" s="3" t="s">
        <v>18</v>
      </c>
      <c r="H2308" s="1">
        <v>5.730010001E9</v>
      </c>
      <c r="I2308" s="1">
        <v>30.0</v>
      </c>
      <c r="J2308" s="1" t="s">
        <v>19</v>
      </c>
      <c r="K2308" s="2" t="s">
        <v>20</v>
      </c>
      <c r="L2308" s="4">
        <v>2020.0</v>
      </c>
      <c r="M2308" s="5">
        <v>3.5</v>
      </c>
      <c r="N2308" s="6" t="str">
        <f t="shared" si="1"/>
        <v>5730010001</v>
      </c>
      <c r="O2308" s="8">
        <v>7.320208108E9</v>
      </c>
      <c r="P2308"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09" ht="15.75" customHeight="1">
      <c r="A2309" s="1">
        <v>5.730010001E9</v>
      </c>
      <c r="B2309" s="2">
        <v>7.320208108E9</v>
      </c>
      <c r="C2309" s="3" t="s">
        <v>4136</v>
      </c>
      <c r="D2309" s="3" t="s">
        <v>4137</v>
      </c>
      <c r="E2309" s="3" t="s">
        <v>4139</v>
      </c>
      <c r="F2309" s="3" t="s">
        <v>17</v>
      </c>
      <c r="G2309" s="3" t="s">
        <v>18</v>
      </c>
      <c r="H2309" s="1">
        <v>5.730010001E9</v>
      </c>
      <c r="I2309" s="1">
        <v>2.0</v>
      </c>
      <c r="J2309" s="1" t="s">
        <v>35</v>
      </c>
      <c r="K2309" s="2" t="s">
        <v>20</v>
      </c>
      <c r="L2309" s="4">
        <v>2021.0</v>
      </c>
      <c r="M2309" s="5">
        <v>3.5</v>
      </c>
      <c r="N2309" s="6" t="str">
        <f t="shared" si="1"/>
        <v>5730010001</v>
      </c>
      <c r="O2309" s="8">
        <v>7.320208108E9</v>
      </c>
      <c r="P2309"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10" ht="15.75" customHeight="1">
      <c r="A2310" s="1">
        <v>5.730010001E9</v>
      </c>
      <c r="B2310" s="2">
        <v>7.320208108E9</v>
      </c>
      <c r="C2310" s="3" t="s">
        <v>4136</v>
      </c>
      <c r="D2310" s="3" t="s">
        <v>4137</v>
      </c>
      <c r="E2310" s="3" t="s">
        <v>4139</v>
      </c>
      <c r="F2310" s="3" t="s">
        <v>17</v>
      </c>
      <c r="G2310" s="3" t="s">
        <v>18</v>
      </c>
      <c r="H2310" s="1">
        <v>5.730010001E9</v>
      </c>
      <c r="I2310" s="1">
        <v>16.0</v>
      </c>
      <c r="J2310" s="1" t="s">
        <v>35</v>
      </c>
      <c r="K2310" s="2" t="s">
        <v>20</v>
      </c>
      <c r="L2310" s="4">
        <v>2021.0</v>
      </c>
      <c r="M2310" s="5">
        <v>3.5</v>
      </c>
      <c r="N2310" s="6" t="str">
        <f t="shared" si="1"/>
        <v>5730010001</v>
      </c>
      <c r="O2310" s="8">
        <v>7.320208108E9</v>
      </c>
      <c r="P2310"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11" ht="15.75" customHeight="1">
      <c r="A2311" s="1">
        <v>5.730010002E9</v>
      </c>
      <c r="B2311" s="2">
        <v>7.320208108E9</v>
      </c>
      <c r="C2311" s="3" t="s">
        <v>4140</v>
      </c>
      <c r="D2311" s="3" t="s">
        <v>4141</v>
      </c>
      <c r="E2311" s="3" t="s">
        <v>4142</v>
      </c>
      <c r="F2311" s="3" t="s">
        <v>17</v>
      </c>
      <c r="G2311" s="3" t="s">
        <v>18</v>
      </c>
      <c r="H2311" s="1">
        <v>5.730010002E9</v>
      </c>
      <c r="I2311" s="1">
        <v>4.0</v>
      </c>
      <c r="J2311" s="1" t="s">
        <v>35</v>
      </c>
      <c r="K2311" s="2" t="s">
        <v>20</v>
      </c>
      <c r="L2311" s="4">
        <v>2021.0</v>
      </c>
      <c r="M2311" s="5">
        <v>2.24</v>
      </c>
      <c r="N2311" s="6" t="str">
        <f t="shared" si="1"/>
        <v>5730010002</v>
      </c>
      <c r="O2311" s="8">
        <v>7.320208108E9</v>
      </c>
      <c r="P2311" s="8" t="str">
        <f t="shared" si="2"/>
        <v>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v>
      </c>
    </row>
    <row r="2312" ht="15.75" customHeight="1">
      <c r="A2312" s="1">
        <v>5.730010022E9</v>
      </c>
      <c r="B2312" s="2">
        <v>7.320208108E9</v>
      </c>
      <c r="C2312" s="3" t="s">
        <v>4143</v>
      </c>
      <c r="D2312" s="3" t="s">
        <v>4144</v>
      </c>
      <c r="E2312" s="3" t="s">
        <v>4145</v>
      </c>
      <c r="F2312" s="3" t="s">
        <v>17</v>
      </c>
      <c r="G2312" s="3" t="s">
        <v>18</v>
      </c>
      <c r="H2312" s="1">
        <v>5.730010022E9</v>
      </c>
      <c r="I2312" s="1">
        <v>4.0</v>
      </c>
      <c r="J2312" s="1" t="s">
        <v>19</v>
      </c>
      <c r="K2312" s="2" t="s">
        <v>20</v>
      </c>
      <c r="L2312" s="4">
        <v>2020.0</v>
      </c>
      <c r="M2312" s="5">
        <v>5.67</v>
      </c>
      <c r="N2312" s="6" t="str">
        <f t="shared" si="1"/>
        <v>5730010022</v>
      </c>
      <c r="O2312" s="8">
        <v>7.320208108E9</v>
      </c>
      <c r="P2312"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3" ht="15.75" customHeight="1">
      <c r="A2313" s="1">
        <v>5.730010022E9</v>
      </c>
      <c r="B2313" s="2">
        <v>7.320208108E9</v>
      </c>
      <c r="C2313" s="3" t="s">
        <v>4143</v>
      </c>
      <c r="D2313" s="3" t="s">
        <v>4144</v>
      </c>
      <c r="E2313" s="3" t="s">
        <v>4145</v>
      </c>
      <c r="F2313" s="3" t="s">
        <v>17</v>
      </c>
      <c r="G2313" s="3" t="s">
        <v>18</v>
      </c>
      <c r="H2313" s="1">
        <v>5.730010022E9</v>
      </c>
      <c r="I2313" s="1">
        <v>2.0</v>
      </c>
      <c r="J2313" s="1" t="s">
        <v>19</v>
      </c>
      <c r="K2313" s="2" t="s">
        <v>20</v>
      </c>
      <c r="L2313" s="4">
        <v>2021.0</v>
      </c>
      <c r="M2313" s="5">
        <v>5.67</v>
      </c>
      <c r="N2313" s="6" t="str">
        <f t="shared" si="1"/>
        <v>5730010022</v>
      </c>
      <c r="O2313" s="8">
        <v>7.320208108E9</v>
      </c>
      <c r="P2313"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4" ht="15.75" customHeight="1">
      <c r="A2314" s="1">
        <v>5.730010022E9</v>
      </c>
      <c r="B2314" s="2">
        <v>7.320208108E9</v>
      </c>
      <c r="C2314" s="3" t="s">
        <v>4143</v>
      </c>
      <c r="D2314" s="3" t="s">
        <v>4144</v>
      </c>
      <c r="E2314" s="3" t="s">
        <v>4145</v>
      </c>
      <c r="F2314" s="3" t="s">
        <v>17</v>
      </c>
      <c r="G2314" s="3" t="s">
        <v>18</v>
      </c>
      <c r="H2314" s="1">
        <v>5.730010022E9</v>
      </c>
      <c r="I2314" s="1">
        <v>5.0</v>
      </c>
      <c r="J2314" s="1" t="s">
        <v>35</v>
      </c>
      <c r="K2314" s="2" t="s">
        <v>20</v>
      </c>
      <c r="L2314" s="4">
        <v>2021.0</v>
      </c>
      <c r="M2314" s="5">
        <v>5.67</v>
      </c>
      <c r="N2314" s="6" t="str">
        <f t="shared" si="1"/>
        <v>5730010022</v>
      </c>
      <c r="O2314" s="8">
        <v>7.320208108E9</v>
      </c>
      <c r="P2314"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5" ht="15.75" customHeight="1">
      <c r="A2315" s="1">
        <v>5.730010022E9</v>
      </c>
      <c r="B2315" s="2">
        <v>7.320208108E9</v>
      </c>
      <c r="C2315" s="3" t="s">
        <v>4143</v>
      </c>
      <c r="D2315" s="3" t="s">
        <v>4144</v>
      </c>
      <c r="E2315" s="3" t="s">
        <v>4145</v>
      </c>
      <c r="F2315" s="3" t="s">
        <v>17</v>
      </c>
      <c r="G2315" s="3" t="s">
        <v>18</v>
      </c>
      <c r="H2315" s="1">
        <v>5.730010022E9</v>
      </c>
      <c r="I2315" s="1">
        <v>4.0</v>
      </c>
      <c r="J2315" s="1" t="s">
        <v>35</v>
      </c>
      <c r="K2315" s="2" t="s">
        <v>20</v>
      </c>
      <c r="L2315" s="4">
        <v>2021.0</v>
      </c>
      <c r="M2315" s="5">
        <v>5.67</v>
      </c>
      <c r="N2315" s="6" t="str">
        <f t="shared" si="1"/>
        <v>5730010022</v>
      </c>
      <c r="O2315" s="8">
        <v>7.320208108E9</v>
      </c>
      <c r="P2315"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6" ht="15.75" customHeight="1">
      <c r="A2316" s="1">
        <v>5.730010023E9</v>
      </c>
      <c r="B2316" s="2">
        <v>7.320208108E9</v>
      </c>
      <c r="C2316" s="3" t="s">
        <v>4146</v>
      </c>
      <c r="D2316" s="3" t="s">
        <v>4147</v>
      </c>
      <c r="E2316" s="3" t="s">
        <v>4148</v>
      </c>
      <c r="F2316" s="3" t="s">
        <v>17</v>
      </c>
      <c r="G2316" s="3" t="s">
        <v>18</v>
      </c>
      <c r="H2316" s="1">
        <v>5.730010023E9</v>
      </c>
      <c r="I2316" s="1">
        <v>4.0</v>
      </c>
      <c r="J2316" s="1" t="s">
        <v>19</v>
      </c>
      <c r="K2316" s="2" t="s">
        <v>20</v>
      </c>
      <c r="L2316" s="4">
        <v>2020.0</v>
      </c>
      <c r="M2316" s="5">
        <v>1.96</v>
      </c>
      <c r="N2316" s="6" t="str">
        <f t="shared" si="1"/>
        <v>5730010023</v>
      </c>
      <c r="O2316" s="8">
        <v>7.320208108E9</v>
      </c>
      <c r="P2316"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7" ht="15.75" customHeight="1">
      <c r="A2317" s="1">
        <v>5.730010023E9</v>
      </c>
      <c r="B2317" s="2">
        <v>7.320208108E9</v>
      </c>
      <c r="C2317" s="3" t="s">
        <v>4146</v>
      </c>
      <c r="D2317" s="3" t="s">
        <v>4147</v>
      </c>
      <c r="E2317" s="3" t="s">
        <v>4148</v>
      </c>
      <c r="F2317" s="3" t="s">
        <v>17</v>
      </c>
      <c r="G2317" s="3" t="s">
        <v>18</v>
      </c>
      <c r="H2317" s="1">
        <v>5.730010023E9</v>
      </c>
      <c r="I2317" s="1">
        <v>8.0</v>
      </c>
      <c r="J2317" s="1" t="s">
        <v>19</v>
      </c>
      <c r="K2317" s="2" t="s">
        <v>20</v>
      </c>
      <c r="L2317" s="4">
        <v>2021.0</v>
      </c>
      <c r="M2317" s="5">
        <v>1.96</v>
      </c>
      <c r="N2317" s="6" t="str">
        <f t="shared" si="1"/>
        <v>5730010023</v>
      </c>
      <c r="O2317" s="8">
        <v>7.320208108E9</v>
      </c>
      <c r="P2317"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8" ht="15.75" customHeight="1">
      <c r="A2318" s="1">
        <v>5.730010023E9</v>
      </c>
      <c r="B2318" s="2">
        <v>7.320208108E9</v>
      </c>
      <c r="C2318" s="3" t="s">
        <v>4146</v>
      </c>
      <c r="D2318" s="3" t="s">
        <v>4147</v>
      </c>
      <c r="E2318" s="3" t="s">
        <v>4148</v>
      </c>
      <c r="F2318" s="3" t="s">
        <v>17</v>
      </c>
      <c r="G2318" s="3" t="s">
        <v>18</v>
      </c>
      <c r="H2318" s="1">
        <v>5.730010023E9</v>
      </c>
      <c r="I2318" s="1">
        <v>5.0</v>
      </c>
      <c r="J2318" s="1" t="s">
        <v>35</v>
      </c>
      <c r="K2318" s="2" t="s">
        <v>20</v>
      </c>
      <c r="L2318" s="4">
        <v>2021.0</v>
      </c>
      <c r="M2318" s="5">
        <v>1.96</v>
      </c>
      <c r="N2318" s="6" t="str">
        <f t="shared" si="1"/>
        <v>5730010023</v>
      </c>
      <c r="O2318" s="8">
        <v>7.320208108E9</v>
      </c>
      <c r="P2318"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9" ht="15.75" customHeight="1">
      <c r="A2319" s="1">
        <v>5.730010023E9</v>
      </c>
      <c r="B2319" s="2">
        <v>7.320208108E9</v>
      </c>
      <c r="C2319" s="3" t="s">
        <v>4146</v>
      </c>
      <c r="D2319" s="3" t="s">
        <v>4147</v>
      </c>
      <c r="E2319" s="3" t="s">
        <v>4148</v>
      </c>
      <c r="F2319" s="3" t="s">
        <v>17</v>
      </c>
      <c r="G2319" s="3" t="s">
        <v>18</v>
      </c>
      <c r="H2319" s="1">
        <v>5.730010023E9</v>
      </c>
      <c r="I2319" s="1">
        <v>4.0</v>
      </c>
      <c r="J2319" s="1" t="s">
        <v>35</v>
      </c>
      <c r="K2319" s="2" t="s">
        <v>20</v>
      </c>
      <c r="L2319" s="4">
        <v>2021.0</v>
      </c>
      <c r="M2319" s="5">
        <v>1.96</v>
      </c>
      <c r="N2319" s="6" t="str">
        <f t="shared" si="1"/>
        <v>5730010023</v>
      </c>
      <c r="O2319" s="8">
        <v>7.320208108E9</v>
      </c>
      <c r="P2319"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20" ht="15.75" customHeight="1">
      <c r="A2320" s="1">
        <v>5.730010029E9</v>
      </c>
      <c r="B2320" s="2">
        <v>7.320208108E9</v>
      </c>
      <c r="C2320" s="3" t="s">
        <v>4149</v>
      </c>
      <c r="D2320" s="3" t="s">
        <v>4150</v>
      </c>
      <c r="E2320" s="3" t="s">
        <v>4151</v>
      </c>
      <c r="F2320" s="3" t="s">
        <v>17</v>
      </c>
      <c r="G2320" s="3" t="s">
        <v>18</v>
      </c>
      <c r="H2320" s="1">
        <v>5.730010029E9</v>
      </c>
      <c r="I2320" s="1">
        <v>2.0</v>
      </c>
      <c r="J2320" s="1" t="s">
        <v>19</v>
      </c>
      <c r="K2320" s="2" t="s">
        <v>20</v>
      </c>
      <c r="L2320" s="4">
        <v>2018.0</v>
      </c>
      <c r="M2320" s="5">
        <v>3.24</v>
      </c>
      <c r="N2320" s="6" t="str">
        <f t="shared" si="1"/>
        <v>5730010029</v>
      </c>
      <c r="O2320" s="8">
        <v>7.320208108E9</v>
      </c>
      <c r="P2320"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1" ht="15.75" customHeight="1">
      <c r="A2321" s="1">
        <v>5.730010029E9</v>
      </c>
      <c r="B2321" s="2">
        <v>7.320208108E9</v>
      </c>
      <c r="C2321" s="3" t="s">
        <v>4149</v>
      </c>
      <c r="D2321" s="3" t="s">
        <v>4150</v>
      </c>
      <c r="E2321" s="3" t="s">
        <v>4151</v>
      </c>
      <c r="F2321" s="3" t="s">
        <v>17</v>
      </c>
      <c r="G2321" s="3" t="s">
        <v>18</v>
      </c>
      <c r="H2321" s="1">
        <v>5.730010029E9</v>
      </c>
      <c r="I2321" s="1">
        <v>4.0</v>
      </c>
      <c r="J2321" s="1" t="s">
        <v>19</v>
      </c>
      <c r="K2321" s="2" t="s">
        <v>20</v>
      </c>
      <c r="L2321" s="4">
        <v>2019.0</v>
      </c>
      <c r="M2321" s="5">
        <v>3.78</v>
      </c>
      <c r="N2321" s="6" t="str">
        <f t="shared" si="1"/>
        <v>5730010029</v>
      </c>
      <c r="O2321" s="8">
        <v>7.320208108E9</v>
      </c>
      <c r="P2321"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2" ht="15.75" customHeight="1">
      <c r="A2322" s="1">
        <v>5.730010029E9</v>
      </c>
      <c r="B2322" s="2">
        <v>7.320208108E9</v>
      </c>
      <c r="C2322" s="3" t="s">
        <v>4149</v>
      </c>
      <c r="D2322" s="3" t="s">
        <v>4150</v>
      </c>
      <c r="E2322" s="3" t="s">
        <v>4151</v>
      </c>
      <c r="F2322" s="3" t="s">
        <v>17</v>
      </c>
      <c r="G2322" s="3" t="s">
        <v>18</v>
      </c>
      <c r="H2322" s="1">
        <v>5.730010029E9</v>
      </c>
      <c r="I2322" s="1">
        <v>20.0</v>
      </c>
      <c r="J2322" s="1" t="s">
        <v>19</v>
      </c>
      <c r="K2322" s="2" t="s">
        <v>20</v>
      </c>
      <c r="L2322" s="4">
        <v>2019.0</v>
      </c>
      <c r="M2322" s="5">
        <v>3.78</v>
      </c>
      <c r="N2322" s="6" t="str">
        <f t="shared" si="1"/>
        <v>5730010029</v>
      </c>
      <c r="O2322" s="8">
        <v>7.320208108E9</v>
      </c>
      <c r="P2322"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3" ht="15.75" customHeight="1">
      <c r="A2323" s="1">
        <v>5.730010029E9</v>
      </c>
      <c r="B2323" s="2">
        <v>7.320208108E9</v>
      </c>
      <c r="C2323" s="3" t="s">
        <v>4149</v>
      </c>
      <c r="D2323" s="3" t="s">
        <v>4150</v>
      </c>
      <c r="E2323" s="3" t="s">
        <v>4152</v>
      </c>
      <c r="F2323" s="3" t="s">
        <v>17</v>
      </c>
      <c r="G2323" s="3" t="s">
        <v>18</v>
      </c>
      <c r="H2323" s="1">
        <v>5.730010029E9</v>
      </c>
      <c r="I2323" s="1">
        <v>4.0</v>
      </c>
      <c r="J2323" s="1" t="s">
        <v>19</v>
      </c>
      <c r="K2323" s="2" t="s">
        <v>20</v>
      </c>
      <c r="L2323" s="4">
        <v>2017.0</v>
      </c>
      <c r="M2323" s="5">
        <v>3.18</v>
      </c>
      <c r="N2323" s="6" t="str">
        <f t="shared" si="1"/>
        <v>5730010029</v>
      </c>
      <c r="O2323" s="8">
        <v>7.320208108E9</v>
      </c>
      <c r="P2323" s="8" t="str">
        <f t="shared" si="2"/>
        <v>ПРУЖИНА СЖАТИЯ DE=16 DI=8 L=51 2S/B(UGN/S.SPRING),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24" ht="15.75" customHeight="1">
      <c r="A2324" s="2">
        <v>5.730010029E9</v>
      </c>
      <c r="B2324" s="2">
        <v>7.320208108E9</v>
      </c>
      <c r="C2324" s="3" t="s">
        <v>4149</v>
      </c>
      <c r="D2324" s="3" t="s">
        <v>4150</v>
      </c>
      <c r="E2324" s="3"/>
      <c r="F2324" s="3"/>
      <c r="G2324" s="3"/>
      <c r="H2324" s="2">
        <v>5.730010029E9</v>
      </c>
      <c r="I2324" s="2">
        <v>8.0</v>
      </c>
      <c r="J2324" s="1" t="s">
        <v>19</v>
      </c>
      <c r="K2324" s="2"/>
      <c r="L2324" s="4">
        <v>2020.0</v>
      </c>
      <c r="M2324" s="5">
        <v>1.95</v>
      </c>
      <c r="N2324" s="6" t="str">
        <f t="shared" si="1"/>
        <v>5730010029</v>
      </c>
      <c r="O2324" s="8">
        <v>7.320208108E9</v>
      </c>
      <c r="P2324" s="8" t="str">
        <f t="shared" si="2"/>
        <v/>
      </c>
    </row>
    <row r="2325" ht="15.75" customHeight="1">
      <c r="A2325" s="1">
        <v>5.730010029E9</v>
      </c>
      <c r="B2325" s="2">
        <v>7.320208108E9</v>
      </c>
      <c r="C2325" s="3" t="s">
        <v>4149</v>
      </c>
      <c r="D2325" s="3" t="s">
        <v>4150</v>
      </c>
      <c r="E2325" s="3" t="s">
        <v>4153</v>
      </c>
      <c r="F2325" s="3" t="s">
        <v>17</v>
      </c>
      <c r="G2325" s="3" t="s">
        <v>18</v>
      </c>
      <c r="H2325" s="1">
        <v>5.730010029E9</v>
      </c>
      <c r="I2325" s="1">
        <v>4.0</v>
      </c>
      <c r="J2325" s="1" t="s">
        <v>35</v>
      </c>
      <c r="K2325" s="2" t="s">
        <v>20</v>
      </c>
      <c r="L2325" s="4">
        <v>2021.0</v>
      </c>
      <c r="M2325" s="5">
        <v>4.76</v>
      </c>
      <c r="N2325" s="6" t="str">
        <f t="shared" si="1"/>
        <v>5730010029</v>
      </c>
      <c r="O2325" s="8">
        <v>7.320208108E9</v>
      </c>
      <c r="P2325" s="8" t="str">
        <f t="shared" si="2"/>
        <v>ПРУЖИНА СЖАТИЯ DE=16 DI=8 L=51 2S/B(UGN/S.SPRING), ПРИЖИМНАЯ ДЛЯ ОПОРЫ БАРАБАНА РЕЗУЛИРОВКИ ПРАВИЛЬНЫХ РОЛИКОВ , ДЛЯ МАШИНЫ ГИБОЧНОЙ С АВТОМАТИЧЕСКИМ УПРАВЛЕНИЕМ ЭЛЕКТРОФИЦИРОВАННОЙ, МОДЕЛЬ RETA 13</v>
      </c>
    </row>
    <row r="2326" ht="15.75" customHeight="1">
      <c r="A2326" s="1">
        <v>5.730010029E9</v>
      </c>
      <c r="B2326" s="2">
        <v>7.320208108E9</v>
      </c>
      <c r="C2326" s="3" t="s">
        <v>4149</v>
      </c>
      <c r="D2326" s="3" t="s">
        <v>4150</v>
      </c>
      <c r="E2326" s="3" t="s">
        <v>4151</v>
      </c>
      <c r="F2326" s="3" t="s">
        <v>17</v>
      </c>
      <c r="G2326" s="3" t="s">
        <v>18</v>
      </c>
      <c r="H2326" s="1">
        <v>5.730010029E9</v>
      </c>
      <c r="I2326" s="1">
        <v>4.0</v>
      </c>
      <c r="J2326" s="1" t="s">
        <v>35</v>
      </c>
      <c r="K2326" s="2" t="s">
        <v>20</v>
      </c>
      <c r="L2326" s="4">
        <v>2021.0</v>
      </c>
      <c r="M2326" s="5">
        <v>4.76</v>
      </c>
      <c r="N2326" s="6" t="str">
        <f t="shared" si="1"/>
        <v>5730010029</v>
      </c>
      <c r="O2326" s="8">
        <v>7.320208108E9</v>
      </c>
      <c r="P2326"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7" ht="15.75" customHeight="1">
      <c r="A2327" s="1">
        <v>5.730010052E9</v>
      </c>
      <c r="B2327" s="2">
        <v>7.320208108E9</v>
      </c>
      <c r="C2327" s="3" t="s">
        <v>4154</v>
      </c>
      <c r="D2327" s="3" t="s">
        <v>4155</v>
      </c>
      <c r="E2327" s="3" t="s">
        <v>4156</v>
      </c>
      <c r="F2327" s="3" t="s">
        <v>17</v>
      </c>
      <c r="G2327" s="3" t="s">
        <v>18</v>
      </c>
      <c r="H2327" s="1">
        <v>5.730010052E9</v>
      </c>
      <c r="I2327" s="1">
        <v>14.0</v>
      </c>
      <c r="J2327" s="1" t="s">
        <v>19</v>
      </c>
      <c r="K2327" s="2" t="s">
        <v>20</v>
      </c>
      <c r="L2327" s="4">
        <v>2018.0</v>
      </c>
      <c r="M2327" s="5">
        <v>3.4464</v>
      </c>
      <c r="N2327" s="6" t="str">
        <f t="shared" si="1"/>
        <v>5730010052</v>
      </c>
      <c r="O2327" s="8">
        <v>7.320208108E9</v>
      </c>
      <c r="P2327"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28" ht="15.75" customHeight="1">
      <c r="A2328" s="1">
        <v>5.730010052E9</v>
      </c>
      <c r="B2328" s="2">
        <v>7.320208108E9</v>
      </c>
      <c r="C2328" s="3" t="s">
        <v>4154</v>
      </c>
      <c r="D2328" s="3" t="s">
        <v>4155</v>
      </c>
      <c r="E2328" s="3" t="s">
        <v>4157</v>
      </c>
      <c r="F2328" s="3" t="s">
        <v>3555</v>
      </c>
      <c r="G2328" s="3" t="s">
        <v>3555</v>
      </c>
      <c r="H2328" s="1">
        <v>5.730010052E9</v>
      </c>
      <c r="I2328" s="1">
        <v>1.0</v>
      </c>
      <c r="J2328" s="1" t="s">
        <v>19</v>
      </c>
      <c r="K2328" s="2" t="s">
        <v>20</v>
      </c>
      <c r="L2328" s="4">
        <v>2019.0</v>
      </c>
      <c r="M2328" s="5">
        <v>3.48</v>
      </c>
      <c r="N2328" s="6" t="str">
        <f t="shared" si="1"/>
        <v>5730010052</v>
      </c>
      <c r="O2328" s="8">
        <v>7.320208108E9</v>
      </c>
      <c r="P2328"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29" ht="15.75" customHeight="1">
      <c r="A2329" s="1">
        <v>5.730010052E9</v>
      </c>
      <c r="B2329" s="2">
        <v>7.320208108E9</v>
      </c>
      <c r="C2329" s="3" t="s">
        <v>4154</v>
      </c>
      <c r="D2329" s="3" t="s">
        <v>4155</v>
      </c>
      <c r="E2329" s="3" t="s">
        <v>4158</v>
      </c>
      <c r="F2329" s="3" t="s">
        <v>3555</v>
      </c>
      <c r="G2329" s="3" t="s">
        <v>3555</v>
      </c>
      <c r="H2329" s="1">
        <v>5.730010052E9</v>
      </c>
      <c r="I2329" s="1">
        <v>14.0</v>
      </c>
      <c r="J2329" s="1" t="s">
        <v>19</v>
      </c>
      <c r="K2329" s="2" t="s">
        <v>20</v>
      </c>
      <c r="L2329" s="4">
        <v>2018.0</v>
      </c>
      <c r="M2329" s="5">
        <v>3.3843</v>
      </c>
      <c r="N2329" s="6" t="str">
        <f t="shared" si="1"/>
        <v>5730010052</v>
      </c>
      <c r="O2329" s="8">
        <v>7.320208108E9</v>
      </c>
      <c r="P2329"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v>
      </c>
    </row>
    <row r="2330" ht="15.75" customHeight="1">
      <c r="A2330" s="1">
        <v>5.730010052E9</v>
      </c>
      <c r="B2330" s="2">
        <v>7.320208108E9</v>
      </c>
      <c r="C2330" s="3" t="s">
        <v>4154</v>
      </c>
      <c r="D2330" s="3" t="s">
        <v>4155</v>
      </c>
      <c r="E2330" s="3" t="s">
        <v>4159</v>
      </c>
      <c r="F2330" s="3" t="s">
        <v>17</v>
      </c>
      <c r="G2330" s="3" t="s">
        <v>3555</v>
      </c>
      <c r="H2330" s="1">
        <v>5.730010052E9</v>
      </c>
      <c r="I2330" s="1">
        <v>13.0</v>
      </c>
      <c r="J2330" s="1" t="s">
        <v>19</v>
      </c>
      <c r="K2330" s="2" t="s">
        <v>20</v>
      </c>
      <c r="L2330" s="4">
        <v>2018.0</v>
      </c>
      <c r="M2330" s="5">
        <v>3.48</v>
      </c>
      <c r="N2330" s="6" t="str">
        <f t="shared" si="1"/>
        <v>5730010052</v>
      </c>
      <c r="O2330" s="8">
        <v>7.320208108E9</v>
      </c>
      <c r="P2330"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31" ht="15.75" customHeight="1">
      <c r="A2331" s="1">
        <v>5.730040013E9</v>
      </c>
      <c r="B2331" s="2">
        <v>8.46694E9</v>
      </c>
      <c r="C2331" s="3" t="s">
        <v>4160</v>
      </c>
      <c r="D2331" s="3" t="s">
        <v>4161</v>
      </c>
      <c r="E2331" s="3"/>
      <c r="F2331" s="3"/>
      <c r="G2331" s="3"/>
      <c r="H2331" s="1">
        <v>5.730040013E9</v>
      </c>
      <c r="I2331" s="1">
        <v>2.0</v>
      </c>
      <c r="J2331" s="1" t="s">
        <v>19</v>
      </c>
      <c r="K2331" s="2"/>
      <c r="L2331" s="4">
        <v>2020.0</v>
      </c>
      <c r="M2331" s="5">
        <v>49.63</v>
      </c>
      <c r="N2331" s="6" t="str">
        <f t="shared" si="1"/>
        <v>5730040013</v>
      </c>
      <c r="O2331" s="8">
        <v>8.46694E9</v>
      </c>
      <c r="P2331" s="8" t="str">
        <f t="shared" si="2"/>
        <v/>
      </c>
    </row>
    <row r="2332" ht="15.75" customHeight="1">
      <c r="A2332" s="1">
        <v>5.730040013E9</v>
      </c>
      <c r="B2332" s="2">
        <v>8.46694E9</v>
      </c>
      <c r="C2332" s="3" t="s">
        <v>4160</v>
      </c>
      <c r="D2332" s="3" t="s">
        <v>4161</v>
      </c>
      <c r="E2332" s="3" t="s">
        <v>4162</v>
      </c>
      <c r="F2332" s="3" t="s">
        <v>4163</v>
      </c>
      <c r="G2332" s="3" t="s">
        <v>4163</v>
      </c>
      <c r="H2332" s="1">
        <v>5.730040013E9</v>
      </c>
      <c r="I2332" s="1">
        <v>2.0</v>
      </c>
      <c r="J2332" s="1" t="s">
        <v>19</v>
      </c>
      <c r="K2332" s="2" t="s">
        <v>20</v>
      </c>
      <c r="L2332" s="4">
        <v>2020.0</v>
      </c>
      <c r="M2332" s="5">
        <v>49.63</v>
      </c>
      <c r="N2332" s="6" t="str">
        <f t="shared" si="1"/>
        <v>5730040013</v>
      </c>
      <c r="O2332" s="8">
        <v>8.46694E9</v>
      </c>
      <c r="P2332" s="8" t="str">
        <f t="shared" si="2"/>
        <v>УПОР ГАЗОВЫЙ (МЕХАНИЧЕСКИЙ
АМОРТИЗАТОР). МАКСИМАЛЬНАЯ ДЛИНА
(МЕЖДУ ЦЕНТРАМИ ОТВЕРСТИЙ В
КРЕПЛЕНИЯХ) B = 285ММ. ХОД ШТОКА A =
100ММ. РАБОЧЕЕ УСИЛИЕ 900 Н. ТИП
КОНЦЕВЫХ КРЕПЛЕНИЙ ШАРОВЫЕ ЦАПФЫ
(ПОД ШАРИК 10ММ) С КРОНШТЕЙНАМИ
М8.ДИАМЕТР НАПОРНОЙ ТРУБКИ =
22ММ.ДИАМЕТР ШТОКА = 10ММ, ДЛЯ
ГИБОЧНОЙ МАШИНЫ С АВТОМАТИЧЕСКИМ
УПРАВЛЕНИЕМ ЭЛЕКТРОФИЦИРОВАННОЙ,
МОДЕЛЬ FORMULA</v>
      </c>
    </row>
    <row r="2333" ht="15.75" customHeight="1">
      <c r="A2333" s="1">
        <v>5.730040016E9</v>
      </c>
      <c r="B2333" s="2">
        <v>8.412310009E9</v>
      </c>
      <c r="C2333" s="3" t="s">
        <v>4164</v>
      </c>
      <c r="D2333" s="3" t="s">
        <v>4165</v>
      </c>
      <c r="E2333" s="3" t="s">
        <v>4166</v>
      </c>
      <c r="F2333" s="3" t="s">
        <v>4167</v>
      </c>
      <c r="G2333" s="3" t="s">
        <v>4163</v>
      </c>
      <c r="H2333" s="1">
        <v>5.730040016E9</v>
      </c>
      <c r="I2333" s="1">
        <v>2.0</v>
      </c>
      <c r="J2333" s="1" t="s">
        <v>19</v>
      </c>
      <c r="K2333" s="2" t="s">
        <v>2091</v>
      </c>
      <c r="L2333" s="4">
        <v>2021.0</v>
      </c>
      <c r="M2333" s="5">
        <v>45.19</v>
      </c>
      <c r="N2333" s="6" t="str">
        <f t="shared" si="1"/>
        <v>5730040016</v>
      </c>
      <c r="O2333" s="8">
        <v>8.412310009E9</v>
      </c>
      <c r="P2333" s="8" t="str">
        <f t="shared" si="2"/>
        <v>УПОР ГАЗОВЫЙ (МЕХАНИЧЕСКИЙ АМОРТИЗАТОР). МАКСИМАЛЬНАЯ ДЛИНА (МЕЖДУ ЦЕНТРАМИ ОТВЕРСТИЙ В КРЕПЛЕНИЯХ) B = 229 ММ. ХОД ШТОКА A = 180ММ. РАБОЧЕЕ УСИЛИЕ 800 Н. ТИП КОНЦЕВЫХ КРЕПЛЕНИЙ ШАРОВЫЕ ЦАПФЫ (ПОД ШАРИК 10ММ) С КРОНШТЕЙНАМИ М8.ДИАМЕТР НАПОРНОЙ ТРУБКИ</v>
      </c>
    </row>
    <row r="2334" ht="15.75" customHeight="1">
      <c r="A2334" s="1">
        <v>5.732040001E9</v>
      </c>
      <c r="B2334" s="2">
        <v>8.3021E9</v>
      </c>
      <c r="C2334" s="3" t="s">
        <v>4168</v>
      </c>
      <c r="D2334" s="3" t="s">
        <v>4169</v>
      </c>
      <c r="E2334" s="3" t="s">
        <v>4170</v>
      </c>
      <c r="F2334" s="3" t="s">
        <v>4171</v>
      </c>
      <c r="G2334" s="3" t="s">
        <v>765</v>
      </c>
      <c r="H2334" s="1">
        <v>5.732040001E9</v>
      </c>
      <c r="I2334" s="1">
        <v>4.0</v>
      </c>
      <c r="J2334" s="1" t="s">
        <v>19</v>
      </c>
      <c r="K2334" s="2" t="s">
        <v>20</v>
      </c>
      <c r="L2334" s="4">
        <v>2018.0</v>
      </c>
      <c r="M2334" s="5">
        <v>15.215</v>
      </c>
      <c r="N2334" s="6" t="str">
        <f t="shared" si="1"/>
        <v>5732040001</v>
      </c>
      <c r="O2334" s="8">
        <v>8.3021E9</v>
      </c>
      <c r="P2334" s="8" t="str">
        <f t="shared" si="2"/>
        <v>ШАРНИР ДЛЯ КРЕПЛЕНИЯ ДВЕРИ
ШКАФА ЭЛЕКТРИЧЕСКОЙ СТОЙКИ.
МАТЕРИАЛ: ОЦИНКОВАННОЕ ЖЕЛЕЗО,
ПРЕДНАЗН. ДЛЯ СТАНОК ДЛЯ ВЯЗКИ
ЦИЛИНДРИЧЕСКИХ СВАЙ МОД. CM
PRO 1600</v>
      </c>
    </row>
    <row r="2335" ht="15.75" customHeight="1">
      <c r="A2335" s="1">
        <v>5.733000021E9</v>
      </c>
      <c r="B2335" s="2">
        <v>7.318141E9</v>
      </c>
      <c r="C2335" s="3" t="s">
        <v>4172</v>
      </c>
      <c r="D2335" s="3" t="s">
        <v>4173</v>
      </c>
      <c r="E2335" s="3" t="s">
        <v>4174</v>
      </c>
      <c r="F2335" s="3" t="s">
        <v>17</v>
      </c>
      <c r="G2335" s="3" t="s">
        <v>18</v>
      </c>
      <c r="H2335" s="1">
        <v>5.733000021E9</v>
      </c>
      <c r="I2335" s="1">
        <v>6.0</v>
      </c>
      <c r="J2335" s="1" t="s">
        <v>19</v>
      </c>
      <c r="K2335" s="2" t="s">
        <v>20</v>
      </c>
      <c r="L2335" s="4">
        <v>2018.0</v>
      </c>
      <c r="M2335" s="5">
        <v>1.53</v>
      </c>
      <c r="N2335" s="6" t="str">
        <f t="shared" si="1"/>
        <v>5733000021</v>
      </c>
      <c r="O2335" s="8" t="s">
        <v>4175</v>
      </c>
      <c r="P2335" s="8" t="str">
        <f t="shared" si="2"/>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v>
      </c>
    </row>
    <row r="2336" ht="15.75" customHeight="1">
      <c r="A2336" s="1">
        <v>5.733000021E9</v>
      </c>
      <c r="B2336" s="2">
        <v>7.3181499E9</v>
      </c>
      <c r="C2336" s="3" t="s">
        <v>4172</v>
      </c>
      <c r="D2336" s="3" t="s">
        <v>4173</v>
      </c>
      <c r="E2336" s="3" t="s">
        <v>4176</v>
      </c>
      <c r="F2336" s="3" t="s">
        <v>17</v>
      </c>
      <c r="G2336" s="3" t="s">
        <v>18</v>
      </c>
      <c r="H2336" s="1">
        <v>5.733000021E9</v>
      </c>
      <c r="I2336" s="1">
        <v>10.0</v>
      </c>
      <c r="J2336" s="1" t="s">
        <v>19</v>
      </c>
      <c r="K2336" s="2" t="s">
        <v>20</v>
      </c>
      <c r="L2336" s="4">
        <v>2018.0</v>
      </c>
      <c r="M2336" s="5">
        <v>1.558</v>
      </c>
      <c r="N2336" s="6" t="str">
        <f t="shared" si="1"/>
        <v>5733000021</v>
      </c>
      <c r="O2336" s="8" t="s">
        <v>4175</v>
      </c>
      <c r="P2336" s="8" t="str">
        <f t="shared" si="2"/>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ПРЕДНАЗН. ДЛЯ СТАНОК ДЛЯ ВЯЗКИ
ЦИЛИНДРИЧЕСКИХ СВАЙ МОД. CM
PRO 1600</v>
      </c>
    </row>
    <row r="2337" ht="15.75" customHeight="1">
      <c r="A2337" s="1">
        <v>5.733000021E9</v>
      </c>
      <c r="B2337" s="2">
        <v>7.318141E9</v>
      </c>
      <c r="C2337" s="3"/>
      <c r="D2337" s="3" t="s">
        <v>4173</v>
      </c>
      <c r="E2337" s="3" t="s">
        <v>4177</v>
      </c>
      <c r="F2337" s="3" t="s">
        <v>17</v>
      </c>
      <c r="G2337" s="3" t="s">
        <v>18</v>
      </c>
      <c r="H2337" s="1">
        <v>5.733000021E9</v>
      </c>
      <c r="I2337" s="1">
        <v>2.0</v>
      </c>
      <c r="J2337" s="1" t="s">
        <v>35</v>
      </c>
      <c r="K2337" s="2" t="s">
        <v>20</v>
      </c>
      <c r="L2337" s="4">
        <v>2021.0</v>
      </c>
      <c r="M2337" s="5">
        <v>1.89</v>
      </c>
      <c r="N2337" s="6" t="str">
        <f t="shared" si="1"/>
        <v>5733000021</v>
      </c>
      <c r="O2337" s="8" t="s">
        <v>4175</v>
      </c>
      <c r="P2337" s="8" t="str">
        <f t="shared" si="2"/>
        <v> РУЧКА ОПОРЫ. ПРЕДСТАВЛЯЕТ СОБОЙ СТАЛЬНОЙ САМОНАРЕЗАЮЩИЙ ВИН,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 ПОЛУАВТОМАТИЧЕСКАЯ ДУГОВАЯ СВАРКА ПЛАВЯЩИМСЯ ЭЛЕКТРОДОМ В СРЕДЕ ИНЕРТНОГО ГАЗА)</v>
      </c>
    </row>
    <row r="2338" ht="15.75" customHeight="1">
      <c r="A2338" s="1">
        <v>5.7331E9</v>
      </c>
      <c r="B2338" s="2">
        <v>4.016999708E9</v>
      </c>
      <c r="C2338" s="3" t="s">
        <v>4178</v>
      </c>
      <c r="D2338" s="3" t="s">
        <v>4179</v>
      </c>
      <c r="E2338" s="3" t="s">
        <v>4180</v>
      </c>
      <c r="F2338" s="3" t="s">
        <v>214</v>
      </c>
      <c r="G2338" s="3" t="s">
        <v>18</v>
      </c>
      <c r="H2338" s="1">
        <v>5.7331E9</v>
      </c>
      <c r="I2338" s="1">
        <v>1.0</v>
      </c>
      <c r="J2338" s="1" t="s">
        <v>19</v>
      </c>
      <c r="K2338" s="2" t="s">
        <v>20</v>
      </c>
      <c r="L2338" s="4">
        <v>2019.0</v>
      </c>
      <c r="M2338" s="5">
        <v>5.46</v>
      </c>
      <c r="N2338" s="6" t="str">
        <f t="shared" si="1"/>
        <v>5733100000</v>
      </c>
      <c r="O2338" s="8">
        <v>4.016999708E9</v>
      </c>
      <c r="P2338" s="8" t="str">
        <f t="shared" si="2"/>
        <v>КРЮК ИЗ РЕЗИНЫ ДЛЯ ФИКСАЦИИ КРЫШКИ, ЗАКРЫВАЮЩЕЙ РОЛИКИ ПРАВКИ.</v>
      </c>
    </row>
    <row r="2339" ht="15.75" customHeight="1">
      <c r="A2339" s="1">
        <v>5.7331E9</v>
      </c>
      <c r="B2339" s="2">
        <v>4.016999708E9</v>
      </c>
      <c r="C2339" s="3" t="s">
        <v>4178</v>
      </c>
      <c r="D2339" s="3" t="s">
        <v>4179</v>
      </c>
      <c r="E2339" s="3" t="s">
        <v>4180</v>
      </c>
      <c r="F2339" s="3" t="s">
        <v>214</v>
      </c>
      <c r="G2339" s="3" t="s">
        <v>18</v>
      </c>
      <c r="H2339" s="1">
        <v>5.7331E9</v>
      </c>
      <c r="I2339" s="1">
        <v>2.0</v>
      </c>
      <c r="J2339" s="1" t="s">
        <v>19</v>
      </c>
      <c r="K2339" s="2" t="s">
        <v>20</v>
      </c>
      <c r="L2339" s="4">
        <v>2020.0</v>
      </c>
      <c r="M2339" s="5">
        <v>5.53</v>
      </c>
      <c r="N2339" s="6" t="str">
        <f t="shared" si="1"/>
        <v>5733100000</v>
      </c>
      <c r="O2339" s="8">
        <v>4.016999708E9</v>
      </c>
      <c r="P2339" s="8" t="str">
        <f t="shared" si="2"/>
        <v>КРЮК ИЗ РЕЗИНЫ ДЛЯ ФИКСАЦИИ КРЫШКИ, ЗАКРЫВАЮЩЕЙ РОЛИКИ ПРАВКИ.</v>
      </c>
    </row>
    <row r="2340" ht="15.75" customHeight="1">
      <c r="A2340" s="1">
        <v>5.733601019E9</v>
      </c>
      <c r="B2340" s="2">
        <v>7.318E9</v>
      </c>
      <c r="C2340" s="3" t="s">
        <v>4181</v>
      </c>
      <c r="D2340" s="3" t="s">
        <v>4182</v>
      </c>
      <c r="E2340" s="3" t="s">
        <v>4183</v>
      </c>
      <c r="F2340" s="3" t="s">
        <v>4184</v>
      </c>
      <c r="G2340" s="3" t="s">
        <v>4185</v>
      </c>
      <c r="H2340" s="1">
        <v>5.733601019E9</v>
      </c>
      <c r="I2340" s="1">
        <v>10.0</v>
      </c>
      <c r="J2340" s="1" t="s">
        <v>19</v>
      </c>
      <c r="K2340" s="2"/>
      <c r="L2340" s="4">
        <v>2018.0</v>
      </c>
      <c r="M2340" s="5">
        <v>1.22</v>
      </c>
      <c r="N2340" s="6" t="str">
        <f t="shared" si="1"/>
        <v>5733601019</v>
      </c>
      <c r="O2340" s="8">
        <v>7.318E9</v>
      </c>
      <c r="P2340" s="8" t="str">
        <f t="shared" si="2"/>
        <v>Гайка М8 для фиксации деталей машин на алюминевом профиле. Материал - оцинкованная сталь</v>
      </c>
    </row>
    <row r="2341" ht="15.75" customHeight="1">
      <c r="A2341" s="1">
        <v>5.735500004E9</v>
      </c>
      <c r="B2341" s="2">
        <v>8.5159E9</v>
      </c>
      <c r="C2341" s="3" t="s">
        <v>4186</v>
      </c>
      <c r="D2341" s="3" t="s">
        <v>4187</v>
      </c>
      <c r="E2341" s="3" t="s">
        <v>4188</v>
      </c>
      <c r="F2341" s="3" t="s">
        <v>17</v>
      </c>
      <c r="G2341" s="3" t="s">
        <v>18</v>
      </c>
      <c r="H2341" s="1">
        <v>5.735500004E9</v>
      </c>
      <c r="I2341" s="1">
        <v>30.0</v>
      </c>
      <c r="J2341" s="1" t="s">
        <v>19</v>
      </c>
      <c r="K2341" s="2" t="s">
        <v>20</v>
      </c>
      <c r="L2341" s="4">
        <v>2018.0</v>
      </c>
      <c r="M2341" s="5">
        <v>19.338</v>
      </c>
      <c r="N2341" s="6" t="str">
        <f t="shared" si="1"/>
        <v>5735500004</v>
      </c>
      <c r="O2341" s="8" t="s">
        <v>4189</v>
      </c>
      <c r="P2341"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2" ht="15.75" customHeight="1">
      <c r="A2342" s="1">
        <v>5.735500004E9</v>
      </c>
      <c r="B2342" s="2">
        <v>8.5159E9</v>
      </c>
      <c r="C2342" s="3" t="s">
        <v>4186</v>
      </c>
      <c r="D2342" s="3" t="s">
        <v>4187</v>
      </c>
      <c r="E2342" s="3" t="s">
        <v>4190</v>
      </c>
      <c r="F2342" s="3" t="s">
        <v>17</v>
      </c>
      <c r="G2342" s="3" t="s">
        <v>18</v>
      </c>
      <c r="H2342" s="1">
        <v>5.735500004E9</v>
      </c>
      <c r="I2342" s="1">
        <v>68.0</v>
      </c>
      <c r="J2342" s="1" t="s">
        <v>19</v>
      </c>
      <c r="K2342" s="2" t="s">
        <v>20</v>
      </c>
      <c r="L2342" s="4">
        <v>2019.0</v>
      </c>
      <c r="M2342" s="5">
        <v>19.74</v>
      </c>
      <c r="N2342" s="6" t="str">
        <f t="shared" si="1"/>
        <v>5735500004</v>
      </c>
      <c r="O2342" s="8" t="s">
        <v>4189</v>
      </c>
      <c r="P2342" s="8" t="str">
        <f t="shared" si="2"/>
        <v> 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3" ht="15.75" customHeight="1">
      <c r="A2343" s="1">
        <v>5.735500004E9</v>
      </c>
      <c r="B2343" s="2">
        <v>3.926909707E9</v>
      </c>
      <c r="C2343" s="3" t="s">
        <v>4186</v>
      </c>
      <c r="D2343" s="3" t="s">
        <v>4187</v>
      </c>
      <c r="E2343" s="3" t="s">
        <v>4191</v>
      </c>
      <c r="F2343" s="3" t="s">
        <v>17</v>
      </c>
      <c r="G2343" s="3" t="s">
        <v>18</v>
      </c>
      <c r="H2343" s="1">
        <v>5.735500004E9</v>
      </c>
      <c r="I2343" s="1">
        <v>20.0</v>
      </c>
      <c r="J2343" s="1" t="s">
        <v>19</v>
      </c>
      <c r="K2343" s="2" t="s">
        <v>20</v>
      </c>
      <c r="L2343" s="4">
        <v>2016.0</v>
      </c>
      <c r="M2343" s="5">
        <v>13.894</v>
      </c>
      <c r="N2343" s="6" t="str">
        <f t="shared" si="1"/>
        <v>5735500004</v>
      </c>
      <c r="O2343" s="8" t="s">
        <v>4189</v>
      </c>
      <c r="P2343" s="8" t="str">
        <f t="shared" si="2"/>
        <v>РОЛИК ПОЛИУРЕТАНОВЫЙ. УСТАНОВЛЕН НА ВРАЩАЮЩЕМСЯ ВАЛУ ПОДАЧИ ПРОДОЛЬНОЙ АРМАТУРЫ</v>
      </c>
    </row>
    <row r="2344" ht="15.75" customHeight="1">
      <c r="A2344" s="1">
        <v>5.735500004E9</v>
      </c>
      <c r="B2344" s="2">
        <v>8.5159E9</v>
      </c>
      <c r="C2344" s="3" t="s">
        <v>4186</v>
      </c>
      <c r="D2344" s="3" t="s">
        <v>4187</v>
      </c>
      <c r="E2344" s="3" t="s">
        <v>4192</v>
      </c>
      <c r="F2344" s="3" t="s">
        <v>17</v>
      </c>
      <c r="G2344" s="3" t="s">
        <v>18</v>
      </c>
      <c r="H2344" s="1">
        <v>5.735500004E9</v>
      </c>
      <c r="I2344" s="1">
        <v>3.0</v>
      </c>
      <c r="J2344" s="1" t="s">
        <v>19</v>
      </c>
      <c r="K2344" s="2" t="s">
        <v>20</v>
      </c>
      <c r="L2344" s="4">
        <v>2020.0</v>
      </c>
      <c r="M2344" s="5">
        <v>23.66</v>
      </c>
      <c r="N2344" s="6" t="str">
        <f t="shared" si="1"/>
        <v>5735500004</v>
      </c>
      <c r="O2344" s="8" t="s">
        <v>4189</v>
      </c>
      <c r="P2344"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5" ht="15.75" customHeight="1">
      <c r="A2345" s="1">
        <v>5.735500004E9</v>
      </c>
      <c r="B2345" s="2">
        <v>8.5159E9</v>
      </c>
      <c r="C2345" s="3" t="s">
        <v>4186</v>
      </c>
      <c r="D2345" s="3" t="s">
        <v>4187</v>
      </c>
      <c r="E2345" s="3" t="s">
        <v>4192</v>
      </c>
      <c r="F2345" s="3" t="s">
        <v>17</v>
      </c>
      <c r="G2345" s="3" t="s">
        <v>18</v>
      </c>
      <c r="H2345" s="1">
        <v>5.735500004E9</v>
      </c>
      <c r="I2345" s="1">
        <v>5.0</v>
      </c>
      <c r="J2345" s="1" t="s">
        <v>19</v>
      </c>
      <c r="K2345" s="2" t="s">
        <v>20</v>
      </c>
      <c r="L2345" s="4">
        <v>2019.0</v>
      </c>
      <c r="M2345" s="5">
        <v>23.03</v>
      </c>
      <c r="N2345" s="6" t="str">
        <f t="shared" si="1"/>
        <v>5735500004</v>
      </c>
      <c r="O2345" s="8" t="s">
        <v>4189</v>
      </c>
      <c r="P2345"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6" ht="15.75" customHeight="1">
      <c r="A2346" s="1">
        <v>5.735500004E9</v>
      </c>
      <c r="B2346" s="2">
        <v>8.5159E9</v>
      </c>
      <c r="C2346" s="3" t="s">
        <v>4186</v>
      </c>
      <c r="D2346" s="3" t="s">
        <v>4187</v>
      </c>
      <c r="E2346" s="3" t="s">
        <v>4193</v>
      </c>
      <c r="F2346" s="3" t="s">
        <v>17</v>
      </c>
      <c r="G2346" s="3" t="s">
        <v>18</v>
      </c>
      <c r="H2346" s="1">
        <v>5.735500004E9</v>
      </c>
      <c r="I2346" s="1">
        <v>8.0</v>
      </c>
      <c r="J2346" s="1" t="s">
        <v>19</v>
      </c>
      <c r="K2346" s="2" t="s">
        <v>20</v>
      </c>
      <c r="L2346" s="4">
        <v>2020.0</v>
      </c>
      <c r="M2346" s="5">
        <v>23.66</v>
      </c>
      <c r="N2346" s="6" t="str">
        <f t="shared" si="1"/>
        <v>5735500004</v>
      </c>
      <c r="O2346" s="8" t="s">
        <v>4189</v>
      </c>
      <c r="P2346" s="8" t="str">
        <f t="shared" si="2"/>
        <v>РОЛИК ПОДВИЖНОГО ВАЛА ПРОТЯЖНОГО МЕХАНИЗМА ПОДАЧИ ПРОДОЛЬНОЙ АРМАТУРЫ, РАЗМЕР 75-85Х70ММ.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347" ht="15.75" customHeight="1">
      <c r="A2347" s="1">
        <v>5.735500004E9</v>
      </c>
      <c r="B2347" s="2">
        <v>8.5159E9</v>
      </c>
      <c r="C2347" s="3" t="s">
        <v>4186</v>
      </c>
      <c r="D2347" s="3" t="s">
        <v>4187</v>
      </c>
      <c r="E2347" s="3" t="s">
        <v>4192</v>
      </c>
      <c r="F2347" s="3" t="s">
        <v>17</v>
      </c>
      <c r="G2347" s="3" t="s">
        <v>18</v>
      </c>
      <c r="H2347" s="1">
        <v>5.735500004E9</v>
      </c>
      <c r="I2347" s="1">
        <v>20.0</v>
      </c>
      <c r="J2347" s="1" t="s">
        <v>19</v>
      </c>
      <c r="K2347" s="2" t="s">
        <v>20</v>
      </c>
      <c r="L2347" s="4">
        <v>2020.0</v>
      </c>
      <c r="M2347" s="5">
        <v>23.66</v>
      </c>
      <c r="N2347" s="6" t="str">
        <f t="shared" si="1"/>
        <v>5735500004</v>
      </c>
      <c r="O2347" s="8" t="s">
        <v>4189</v>
      </c>
      <c r="P2347"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8" ht="15.75" customHeight="1">
      <c r="A2348" s="1">
        <v>5.735500004E9</v>
      </c>
      <c r="B2348" s="2">
        <v>8.5159E9</v>
      </c>
      <c r="C2348" s="3"/>
      <c r="D2348" s="3"/>
      <c r="E2348" s="3" t="s">
        <v>4188</v>
      </c>
      <c r="F2348" s="3" t="s">
        <v>17</v>
      </c>
      <c r="G2348" s="3" t="s">
        <v>18</v>
      </c>
      <c r="H2348" s="1">
        <v>5.735500004E9</v>
      </c>
      <c r="I2348" s="1">
        <v>1.0</v>
      </c>
      <c r="J2348" s="1" t="s">
        <v>35</v>
      </c>
      <c r="K2348" s="2" t="s">
        <v>20</v>
      </c>
      <c r="L2348" s="4">
        <v>2022.0</v>
      </c>
      <c r="M2348" s="5">
        <v>24.44</v>
      </c>
      <c r="N2348" s="6" t="str">
        <f t="shared" si="1"/>
        <v>5735500004</v>
      </c>
      <c r="O2348" s="8" t="s">
        <v>4189</v>
      </c>
      <c r="P2348"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9" ht="15.75" customHeight="1">
      <c r="A2349" s="1">
        <v>5.735500023E9</v>
      </c>
      <c r="B2349" s="2">
        <v>8.5159E9</v>
      </c>
      <c r="C2349" s="3" t="s">
        <v>4194</v>
      </c>
      <c r="D2349" s="3" t="s">
        <v>4195</v>
      </c>
      <c r="E2349" s="3" t="s">
        <v>4196</v>
      </c>
      <c r="F2349" s="3" t="s">
        <v>4197</v>
      </c>
      <c r="G2349" s="3" t="s">
        <v>4197</v>
      </c>
      <c r="H2349" s="1">
        <v>5.735500023E9</v>
      </c>
      <c r="I2349" s="1">
        <v>1.0</v>
      </c>
      <c r="J2349" s="1" t="s">
        <v>35</v>
      </c>
      <c r="K2349" s="2" t="s">
        <v>20</v>
      </c>
      <c r="L2349" s="4">
        <v>2021.0</v>
      </c>
      <c r="M2349" s="5">
        <v>52.15</v>
      </c>
      <c r="N2349" s="6" t="str">
        <f t="shared" si="1"/>
        <v>5735500023</v>
      </c>
      <c r="O2349" s="8">
        <v>8.5159E9</v>
      </c>
      <c r="P2349" s="8" t="str">
        <f t="shared" si="2"/>
        <v>РОЛИК ПОЛИУРИТАНОВЫЙ. ШИРИНА 40 ММ, ДИАМЕТР 85ММ. ИМЕЕТ ОТВЕРСТИЕ СО СТАЛЬНОЙ ВТУЛКОЙ И ПОДШИПНИКОМ. ДЛЯ СТАНКА ДЛЯ ВЯЗКИ ЦИЛИНДРИЧЕСКИХ СВАЙ</v>
      </c>
    </row>
    <row r="2350" ht="15.75" customHeight="1">
      <c r="A2350" s="1">
        <v>5.735500023E9</v>
      </c>
      <c r="B2350" s="2">
        <v>8.5159E9</v>
      </c>
      <c r="C2350" s="3" t="s">
        <v>4194</v>
      </c>
      <c r="D2350" s="3" t="s">
        <v>4195</v>
      </c>
      <c r="E2350" s="3" t="s">
        <v>4196</v>
      </c>
      <c r="F2350" s="3" t="s">
        <v>4197</v>
      </c>
      <c r="G2350" s="3" t="s">
        <v>4197</v>
      </c>
      <c r="H2350" s="1">
        <v>5.735500023E9</v>
      </c>
      <c r="I2350" s="1">
        <v>9.0</v>
      </c>
      <c r="J2350" s="1" t="s">
        <v>35</v>
      </c>
      <c r="K2350" s="2" t="s">
        <v>20</v>
      </c>
      <c r="L2350" s="4">
        <v>2021.0</v>
      </c>
      <c r="M2350" s="5">
        <v>52.15</v>
      </c>
      <c r="N2350" s="6" t="str">
        <f t="shared" si="1"/>
        <v>5735500023</v>
      </c>
      <c r="O2350" s="8">
        <v>8.5159E9</v>
      </c>
      <c r="P2350" s="8" t="str">
        <f t="shared" si="2"/>
        <v>РОЛИК ПОЛИУРИТАНОВЫЙ. ШИРИНА 40 ММ, ДИАМЕТР 85ММ. ИМЕЕТ ОТВЕРСТИЕ СО СТАЛЬНОЙ ВТУЛКОЙ И ПОДШИПНИКОМ. ДЛЯ СТАНКА ДЛЯ ВЯЗКИ ЦИЛИНДРИЧЕСКИХ СВАЙ</v>
      </c>
    </row>
    <row r="2351" ht="15.75" customHeight="1">
      <c r="A2351" s="1">
        <v>5.735500024E9</v>
      </c>
      <c r="B2351" s="2">
        <v>3.926909707E9</v>
      </c>
      <c r="C2351" s="3" t="s">
        <v>4198</v>
      </c>
      <c r="D2351" s="3" t="s">
        <v>4199</v>
      </c>
      <c r="E2351" s="3" t="s">
        <v>4200</v>
      </c>
      <c r="F2351" s="3" t="s">
        <v>17</v>
      </c>
      <c r="G2351" s="3" t="s">
        <v>18</v>
      </c>
      <c r="H2351" s="1">
        <v>5.735500024E9</v>
      </c>
      <c r="I2351" s="1">
        <v>10.0</v>
      </c>
      <c r="J2351" s="1" t="s">
        <v>19</v>
      </c>
      <c r="K2351" s="2" t="s">
        <v>20</v>
      </c>
      <c r="L2351" s="4">
        <v>2016.0</v>
      </c>
      <c r="M2351" s="5">
        <v>18.3</v>
      </c>
      <c r="N2351" s="6" t="str">
        <f t="shared" si="1"/>
        <v>5735500024</v>
      </c>
      <c r="O2351" s="8" t="s">
        <v>4201</v>
      </c>
      <c r="P2351" s="8" t="str">
        <f t="shared" si="2"/>
        <v>РОЛИК ПОЛИУРЕТАНОВЫЙ. УСТАНОВЛЕН НА
ВРАЩАЮЩЕМСЯ ВАЛУ ПОДАЧИ ПРОДОЛЬНОЙ АРМАТУРЫ</v>
      </c>
    </row>
    <row r="2352" ht="15.75" customHeight="1">
      <c r="A2352" s="1">
        <v>5.735500024E9</v>
      </c>
      <c r="B2352" s="2">
        <v>3.926909709E9</v>
      </c>
      <c r="C2352" s="3" t="s">
        <v>4198</v>
      </c>
      <c r="D2352" s="3" t="s">
        <v>4199</v>
      </c>
      <c r="E2352" s="3" t="s">
        <v>4202</v>
      </c>
      <c r="F2352" s="3" t="s">
        <v>17</v>
      </c>
      <c r="G2352" s="3" t="s">
        <v>18</v>
      </c>
      <c r="H2352" s="1">
        <v>5.735500024E9</v>
      </c>
      <c r="I2352" s="1">
        <v>40.0</v>
      </c>
      <c r="J2352" s="1" t="s">
        <v>19</v>
      </c>
      <c r="K2352" s="2" t="s">
        <v>20</v>
      </c>
      <c r="L2352" s="4">
        <v>2019.0</v>
      </c>
      <c r="M2352" s="5">
        <v>21.84</v>
      </c>
      <c r="N2352" s="6" t="str">
        <f t="shared" si="1"/>
        <v>5735500024</v>
      </c>
      <c r="O2352" s="8" t="s">
        <v>4201</v>
      </c>
      <c r="P2352" s="8" t="str">
        <f t="shared" si="2"/>
        <v> РОЛИК ПОЛИУРЕТАНОВЫЙ. УСТАНОВЛЕН НА ВРАЩАЮЩЕМСЯ ВАЛУ ПОДАЧИ ПРОДОЛЬНОЙ АРМАТУРЫ</v>
      </c>
    </row>
    <row r="2353" ht="15.75" customHeight="1">
      <c r="A2353" s="1">
        <v>5.735500024E9</v>
      </c>
      <c r="B2353" s="2">
        <v>3.926909709E9</v>
      </c>
      <c r="C2353" s="3" t="s">
        <v>4198</v>
      </c>
      <c r="D2353" s="3" t="s">
        <v>4199</v>
      </c>
      <c r="E2353" s="3" t="s">
        <v>4191</v>
      </c>
      <c r="F2353" s="3" t="s">
        <v>17</v>
      </c>
      <c r="G2353" s="3" t="s">
        <v>18</v>
      </c>
      <c r="H2353" s="1">
        <v>5.735500024E9</v>
      </c>
      <c r="I2353" s="1">
        <v>5.0</v>
      </c>
      <c r="J2353" s="1" t="s">
        <v>19</v>
      </c>
      <c r="K2353" s="2" t="s">
        <v>20</v>
      </c>
      <c r="L2353" s="4">
        <v>2019.0</v>
      </c>
      <c r="M2353" s="5">
        <v>25.48</v>
      </c>
      <c r="N2353" s="6" t="str">
        <f t="shared" si="1"/>
        <v>5735500024</v>
      </c>
      <c r="O2353" s="8" t="s">
        <v>4201</v>
      </c>
      <c r="P2353" s="8" t="str">
        <f t="shared" si="2"/>
        <v>РОЛИК ПОЛИУРЕТАНОВЫЙ. УСТАНОВЛЕН НА ВРАЩАЮЩЕМСЯ ВАЛУ ПОДАЧИ ПРОДОЛЬНОЙ АРМАТУРЫ</v>
      </c>
    </row>
    <row r="2354" ht="15.75" customHeight="1">
      <c r="A2354" s="1">
        <v>5.738200008E9</v>
      </c>
      <c r="B2354" s="2">
        <v>4.016930005E9</v>
      </c>
      <c r="C2354" s="3" t="s">
        <v>4203</v>
      </c>
      <c r="D2354" s="3"/>
      <c r="E2354" s="3" t="s">
        <v>4204</v>
      </c>
      <c r="F2354" s="3"/>
      <c r="G2354" s="3"/>
      <c r="H2354" s="1">
        <v>5.738200008E9</v>
      </c>
      <c r="I2354" s="1">
        <v>3.0</v>
      </c>
      <c r="J2354" s="1" t="s">
        <v>19</v>
      </c>
      <c r="K2354" s="2"/>
      <c r="L2354" s="4">
        <v>2019.0</v>
      </c>
      <c r="M2354" s="5">
        <v>6.5</v>
      </c>
      <c r="N2354" s="6" t="str">
        <f t="shared" si="1"/>
        <v>5738200008</v>
      </c>
      <c r="O2354" s="8">
        <v>4.016930005E9</v>
      </c>
      <c r="P2354" s="8" t="str">
        <f t="shared" si="2"/>
        <v>Демпфирующая опора. Предназначение- гасит передачу колебании от виброметра к основанию. Конструкция резиновая опора с запрессованным стальным болтом, резьбовой частью наружу.Материал – резина техническая. Болт -сталь обычная.Диаметр резиновой части – 50 мм. Высота резинового основания 40 мм.Резьба – метрическая М10.</v>
      </c>
    </row>
    <row r="2355" ht="15.75" customHeight="1">
      <c r="A2355" s="1">
        <v>5.738200017E9</v>
      </c>
      <c r="B2355" s="2">
        <v>4.016999708E9</v>
      </c>
      <c r="C2355" s="3" t="s">
        <v>4205</v>
      </c>
      <c r="D2355" s="3" t="s">
        <v>4206</v>
      </c>
      <c r="E2355" s="3" t="s">
        <v>4207</v>
      </c>
      <c r="F2355" s="3" t="s">
        <v>4208</v>
      </c>
      <c r="G2355" s="3" t="s">
        <v>4208</v>
      </c>
      <c r="H2355" s="1">
        <v>5.738200017E9</v>
      </c>
      <c r="I2355" s="1">
        <v>2.0</v>
      </c>
      <c r="J2355" s="1" t="s">
        <v>19</v>
      </c>
      <c r="K2355" s="2" t="s">
        <v>2084</v>
      </c>
      <c r="L2355" s="4">
        <v>2017.0</v>
      </c>
      <c r="M2355" s="5">
        <v>0.355</v>
      </c>
      <c r="N2355" s="6" t="str">
        <f t="shared" si="1"/>
        <v>5738200017</v>
      </c>
      <c r="O2355" s="8" t="s">
        <v>4209</v>
      </c>
      <c r="P2355"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6" ht="15.75" customHeight="1">
      <c r="A2356" s="1">
        <v>5.738200017E9</v>
      </c>
      <c r="B2356" s="2">
        <v>3.926909709E9</v>
      </c>
      <c r="C2356" s="3" t="s">
        <v>4205</v>
      </c>
      <c r="D2356" s="3" t="s">
        <v>4206</v>
      </c>
      <c r="E2356" s="3" t="s">
        <v>4207</v>
      </c>
      <c r="F2356" s="3" t="s">
        <v>4208</v>
      </c>
      <c r="G2356" s="3" t="s">
        <v>4208</v>
      </c>
      <c r="H2356" s="1">
        <v>5.738200017E9</v>
      </c>
      <c r="I2356" s="1">
        <v>2.0</v>
      </c>
      <c r="J2356" s="1" t="s">
        <v>474</v>
      </c>
      <c r="K2356" s="2" t="s">
        <v>2084</v>
      </c>
      <c r="L2356" s="4">
        <v>2019.0</v>
      </c>
      <c r="M2356" s="5">
        <v>0.34</v>
      </c>
      <c r="N2356" s="6" t="str">
        <f t="shared" si="1"/>
        <v>5738200017</v>
      </c>
      <c r="O2356" s="8" t="s">
        <v>4209</v>
      </c>
      <c r="P2356"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7" ht="15.75" customHeight="1">
      <c r="A2357" s="1">
        <v>5.738200017E9</v>
      </c>
      <c r="B2357" s="2">
        <v>4.016999708E9</v>
      </c>
      <c r="C2357" s="3" t="s">
        <v>4205</v>
      </c>
      <c r="D2357" s="3" t="s">
        <v>4206</v>
      </c>
      <c r="E2357" s="3" t="s">
        <v>4207</v>
      </c>
      <c r="F2357" s="3" t="s">
        <v>4208</v>
      </c>
      <c r="G2357" s="3" t="s">
        <v>4208</v>
      </c>
      <c r="H2357" s="1">
        <v>5.738200017E9</v>
      </c>
      <c r="I2357" s="1">
        <v>2.0</v>
      </c>
      <c r="J2357" s="1" t="s">
        <v>19</v>
      </c>
      <c r="K2357" s="2" t="s">
        <v>2084</v>
      </c>
      <c r="L2357" s="4">
        <v>2017.0</v>
      </c>
      <c r="M2357" s="5">
        <v>0.37</v>
      </c>
      <c r="N2357" s="6" t="str">
        <f t="shared" si="1"/>
        <v>5738200017</v>
      </c>
      <c r="O2357" s="8" t="s">
        <v>4209</v>
      </c>
      <c r="P2357"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8" ht="15.75" customHeight="1">
      <c r="A2358" s="1">
        <v>5.73820002E9</v>
      </c>
      <c r="B2358" s="2">
        <v>4.016999708E9</v>
      </c>
      <c r="C2358" s="3" t="s">
        <v>4210</v>
      </c>
      <c r="D2358" s="3" t="s">
        <v>4211</v>
      </c>
      <c r="E2358" s="3" t="s">
        <v>4212</v>
      </c>
      <c r="F2358" s="3" t="s">
        <v>4208</v>
      </c>
      <c r="G2358" s="3" t="s">
        <v>4208</v>
      </c>
      <c r="H2358" s="1">
        <v>5.73820002E9</v>
      </c>
      <c r="I2358" s="1">
        <v>2.0</v>
      </c>
      <c r="J2358" s="1" t="s">
        <v>19</v>
      </c>
      <c r="K2358" s="2" t="s">
        <v>2084</v>
      </c>
      <c r="L2358" s="4">
        <v>2017.0</v>
      </c>
      <c r="M2358" s="5">
        <v>0.39</v>
      </c>
      <c r="N2358" s="6" t="str">
        <f t="shared" si="1"/>
        <v>5738200020</v>
      </c>
      <c r="O2358" s="8">
        <v>4.016999708E9</v>
      </c>
      <c r="P2358"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9" ht="15.75" customHeight="1">
      <c r="A2359" s="1">
        <v>5.73820002E9</v>
      </c>
      <c r="B2359" s="2">
        <v>4.016999708E9</v>
      </c>
      <c r="C2359" s="3" t="s">
        <v>4210</v>
      </c>
      <c r="D2359" s="3" t="s">
        <v>4211</v>
      </c>
      <c r="E2359" s="3" t="s">
        <v>4213</v>
      </c>
      <c r="F2359" s="3" t="s">
        <v>4208</v>
      </c>
      <c r="G2359" s="3" t="s">
        <v>4208</v>
      </c>
      <c r="H2359" s="1">
        <v>5.73820002E9</v>
      </c>
      <c r="I2359" s="1">
        <v>2.0</v>
      </c>
      <c r="J2359" s="1" t="s">
        <v>19</v>
      </c>
      <c r="K2359" s="2" t="s">
        <v>2084</v>
      </c>
      <c r="L2359" s="4">
        <v>2017.0</v>
      </c>
      <c r="M2359" s="5">
        <v>0.39</v>
      </c>
      <c r="N2359" s="6" t="str">
        <f t="shared" si="1"/>
        <v>5738200020</v>
      </c>
      <c r="O2359" s="8">
        <v>4.016999708E9</v>
      </c>
      <c r="P2359"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 ДЛЯ ГИБОЧНОЙ МАШИНЫ С АВТОМАТИЧЕСКИМ УПРАВЛЕНИЕМ R12</v>
      </c>
    </row>
    <row r="2360" ht="15.75" customHeight="1">
      <c r="A2360" s="1">
        <v>5.73820002E9</v>
      </c>
      <c r="B2360" s="2">
        <v>4.016999708E9</v>
      </c>
      <c r="C2360" s="3" t="s">
        <v>4214</v>
      </c>
      <c r="D2360" s="3" t="s">
        <v>4211</v>
      </c>
      <c r="E2360" s="3" t="s">
        <v>4215</v>
      </c>
      <c r="F2360" s="3" t="s">
        <v>4208</v>
      </c>
      <c r="G2360" s="3" t="s">
        <v>4208</v>
      </c>
      <c r="H2360" s="1">
        <v>5.73820002E9</v>
      </c>
      <c r="I2360" s="1">
        <v>8.0</v>
      </c>
      <c r="J2360" s="1" t="s">
        <v>19</v>
      </c>
      <c r="K2360" s="2" t="s">
        <v>2091</v>
      </c>
      <c r="L2360" s="4">
        <v>2021.0</v>
      </c>
      <c r="M2360" s="5">
        <v>0.84</v>
      </c>
      <c r="N2360" s="6" t="str">
        <f t="shared" si="1"/>
        <v>5738200020</v>
      </c>
      <c r="O2360" s="8">
        <v>4.016999708E9</v>
      </c>
      <c r="P2360" s="8" t="str">
        <f t="shared" si="2"/>
        <v> 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61" ht="15.75" customHeight="1">
      <c r="A2361" s="1">
        <v>5.738200024E9</v>
      </c>
      <c r="B2361" s="2">
        <v>3.926909709E9</v>
      </c>
      <c r="C2361" s="3" t="s">
        <v>4216</v>
      </c>
      <c r="D2361" s="3" t="s">
        <v>4217</v>
      </c>
      <c r="E2361" s="3" t="s">
        <v>4212</v>
      </c>
      <c r="F2361" s="3" t="s">
        <v>4208</v>
      </c>
      <c r="G2361" s="3" t="s">
        <v>4208</v>
      </c>
      <c r="H2361" s="1">
        <v>5.738200024E9</v>
      </c>
      <c r="I2361" s="1">
        <v>2.0</v>
      </c>
      <c r="J2361" s="1" t="s">
        <v>474</v>
      </c>
      <c r="K2361" s="2" t="s">
        <v>2084</v>
      </c>
      <c r="L2361" s="4">
        <v>2019.0</v>
      </c>
      <c r="M2361" s="5">
        <v>0.35</v>
      </c>
      <c r="N2361" s="6" t="str">
        <f t="shared" si="1"/>
        <v>5738200024</v>
      </c>
      <c r="O2361" s="8">
        <v>3.926909709E9</v>
      </c>
      <c r="P2361"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62" ht="15.75" customHeight="1">
      <c r="A2362" s="1">
        <v>5.738200032E9</v>
      </c>
      <c r="B2362" s="2">
        <v>4.016999708E9</v>
      </c>
      <c r="C2362" s="3" t="s">
        <v>4218</v>
      </c>
      <c r="D2362" s="3" t="s">
        <v>4219</v>
      </c>
      <c r="E2362" s="3"/>
      <c r="F2362" s="3"/>
      <c r="G2362" s="3"/>
      <c r="H2362" s="1">
        <v>5.738200032E9</v>
      </c>
      <c r="I2362" s="1">
        <v>2.0</v>
      </c>
      <c r="J2362" s="1" t="s">
        <v>19</v>
      </c>
      <c r="K2362" s="2"/>
      <c r="L2362" s="4">
        <v>2019.0</v>
      </c>
      <c r="M2362" s="5">
        <v>1.59</v>
      </c>
      <c r="N2362" s="6" t="str">
        <f t="shared" si="1"/>
        <v>5738200032</v>
      </c>
      <c r="O2362" s="8">
        <v>4.016999708E9</v>
      </c>
      <c r="P2362" s="8" t="str">
        <f t="shared" si="2"/>
        <v/>
      </c>
    </row>
    <row r="2363" ht="15.75" customHeight="1">
      <c r="A2363" s="1">
        <v>5.806042005E9</v>
      </c>
      <c r="B2363" s="2">
        <v>8.467119E9</v>
      </c>
      <c r="C2363" s="3" t="s">
        <v>4220</v>
      </c>
      <c r="D2363" s="3" t="s">
        <v>4221</v>
      </c>
      <c r="E2363" s="3" t="s">
        <v>4222</v>
      </c>
      <c r="F2363" s="3" t="s">
        <v>3463</v>
      </c>
      <c r="G2363" s="3" t="s">
        <v>3463</v>
      </c>
      <c r="H2363" s="1">
        <v>5.806042005E9</v>
      </c>
      <c r="I2363" s="1">
        <v>1.0</v>
      </c>
      <c r="J2363" s="1" t="s">
        <v>19</v>
      </c>
      <c r="K2363" s="2" t="s">
        <v>3515</v>
      </c>
      <c r="L2363" s="4">
        <v>2020.0</v>
      </c>
      <c r="M2363" s="5">
        <v>247.25</v>
      </c>
      <c r="N2363" s="6" t="str">
        <f t="shared" si="1"/>
        <v>5806042005</v>
      </c>
      <c r="O2363" s="8">
        <v>8.467119E9</v>
      </c>
      <c r="P2363" s="8" t="str">
        <f t="shared" si="2"/>
        <v>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v>
      </c>
    </row>
    <row r="2364" ht="15.75" customHeight="1">
      <c r="A2364" s="1">
        <v>5.900008055E9</v>
      </c>
      <c r="B2364" s="2">
        <v>7.3181589E9</v>
      </c>
      <c r="C2364" s="3" t="s">
        <v>4223</v>
      </c>
      <c r="D2364" s="3" t="s">
        <v>4224</v>
      </c>
      <c r="E2364" s="3" t="s">
        <v>4225</v>
      </c>
      <c r="F2364" s="3" t="s">
        <v>17</v>
      </c>
      <c r="G2364" s="3" t="s">
        <v>18</v>
      </c>
      <c r="H2364" s="1">
        <v>5.900008055E9</v>
      </c>
      <c r="I2364" s="1">
        <v>16.0</v>
      </c>
      <c r="J2364" s="1" t="s">
        <v>19</v>
      </c>
      <c r="K2364" s="2" t="s">
        <v>20</v>
      </c>
      <c r="L2364" s="4">
        <v>2020.0</v>
      </c>
      <c r="M2364" s="5">
        <v>0.14</v>
      </c>
      <c r="N2364" s="6" t="str">
        <f t="shared" si="1"/>
        <v>5900008055</v>
      </c>
      <c r="O2364" s="8">
        <v>7.3181589E9</v>
      </c>
      <c r="P2364" s="8" t="str">
        <f t="shared" si="2"/>
        <v>БОЛТ СТАЛЬНОЙ С ШЕСТИГРАННОЙ ГОЛОВКОЙ, РЕЗЬБА М8, РЕЗЬБОВАЯ ЧАСТЬ ДЛИНОЙ 55 ММ. ПРОЧНОСТЬ НА РАЗРЫВ 1000 МПА</v>
      </c>
    </row>
    <row r="2365" ht="15.75" customHeight="1">
      <c r="A2365" s="1">
        <v>5.9000122E9</v>
      </c>
      <c r="B2365" s="2">
        <v>7.3181581E9</v>
      </c>
      <c r="C2365" s="3" t="s">
        <v>4226</v>
      </c>
      <c r="D2365" s="3" t="s">
        <v>4227</v>
      </c>
      <c r="E2365" s="3" t="s">
        <v>4228</v>
      </c>
      <c r="F2365" s="3" t="s">
        <v>17</v>
      </c>
      <c r="G2365" s="3" t="s">
        <v>18</v>
      </c>
      <c r="H2365" s="1">
        <v>5.9000122E9</v>
      </c>
      <c r="I2365" s="1">
        <v>6.0</v>
      </c>
      <c r="J2365" s="1" t="s">
        <v>19</v>
      </c>
      <c r="K2365" s="2" t="s">
        <v>20</v>
      </c>
      <c r="L2365" s="4">
        <v>2018.0</v>
      </c>
      <c r="M2365" s="5">
        <v>1.2533</v>
      </c>
      <c r="N2365" s="6" t="str">
        <f t="shared" si="1"/>
        <v>5900012200</v>
      </c>
      <c r="O2365" s="8">
        <v>7.3181581E9</v>
      </c>
      <c r="P2365" s="8" t="str">
        <f t="shared" si="2"/>
        <v>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v>
      </c>
    </row>
    <row r="2366" ht="15.75" customHeight="1">
      <c r="A2366" s="1">
        <v>5.901606012E9</v>
      </c>
      <c r="B2366" s="2">
        <v>7.3181589E9</v>
      </c>
      <c r="C2366" s="3" t="s">
        <v>4229</v>
      </c>
      <c r="D2366" s="3" t="s">
        <v>4230</v>
      </c>
      <c r="E2366" s="3" t="s">
        <v>4231</v>
      </c>
      <c r="F2366" s="3" t="s">
        <v>17</v>
      </c>
      <c r="G2366" s="3" t="s">
        <v>18</v>
      </c>
      <c r="H2366" s="1">
        <v>5.901606012E9</v>
      </c>
      <c r="I2366" s="1">
        <v>100.0</v>
      </c>
      <c r="J2366" s="1" t="s">
        <v>19</v>
      </c>
      <c r="K2366" s="2" t="s">
        <v>20</v>
      </c>
      <c r="L2366" s="4">
        <v>2020.0</v>
      </c>
      <c r="M2366" s="5">
        <v>0.07</v>
      </c>
      <c r="N2366" s="6" t="str">
        <f t="shared" si="1"/>
        <v>5901606012</v>
      </c>
      <c r="O2366" s="8">
        <v>7.3181589E9</v>
      </c>
      <c r="P2366" s="8" t="str">
        <f t="shared" si="2"/>
        <v>БОЛТ СТАЛЬНОЙ С ШЕСТРИГРАННОЙ ГОЛОВКОЙ ПОД КЛЮЧ М6 С РЕЗЬБОВОЙ ЧАСТЬЮ 12 ММ, ПРОЧНОСТЬ НА РАЗРЫВ 800 МПА. ДЛЯ СОБСТВЕННЫХ НУЖД КОМПАНИИ.</v>
      </c>
    </row>
    <row r="2367" ht="15.75" customHeight="1">
      <c r="A2367" s="1">
        <v>5.901606016E9</v>
      </c>
      <c r="B2367" s="2">
        <v>7.3181589E9</v>
      </c>
      <c r="C2367" s="3" t="s">
        <v>4232</v>
      </c>
      <c r="D2367" s="3" t="s">
        <v>4233</v>
      </c>
      <c r="E2367" s="3" t="s">
        <v>4234</v>
      </c>
      <c r="F2367" s="3" t="s">
        <v>17</v>
      </c>
      <c r="G2367" s="3" t="s">
        <v>18</v>
      </c>
      <c r="H2367" s="1">
        <v>5.901606016E9</v>
      </c>
      <c r="I2367" s="1">
        <v>148.0</v>
      </c>
      <c r="J2367" s="1" t="s">
        <v>19</v>
      </c>
      <c r="K2367" s="2" t="s">
        <v>20</v>
      </c>
      <c r="L2367" s="4">
        <v>2020.0</v>
      </c>
      <c r="M2367" s="5">
        <v>0.07</v>
      </c>
      <c r="N2367" s="6" t="str">
        <f t="shared" si="1"/>
        <v>5901606016</v>
      </c>
      <c r="O2367" s="8">
        <v>7.3181589E9</v>
      </c>
      <c r="P2367" s="8" t="str">
        <f t="shared" si="2"/>
        <v>ВИНТ СТАЛЬНОЙ С ШЕСТИГРАННОЙ ГОЛОВКОЙ ПОД КЛЮЧ С РЕЗЬБОЙ М6 ДЛИНА 16ММ, ПРОЧНОСТЬ НА РАЗРЫВ 800 МПА. ДЛЯ СОБСТВЕННЫХ НУЖД КОМПАНИИ.</v>
      </c>
    </row>
    <row r="2368" ht="15.75" customHeight="1">
      <c r="A2368" s="1">
        <v>5.901606016E9</v>
      </c>
      <c r="B2368" s="2">
        <v>7.3181589E9</v>
      </c>
      <c r="C2368" s="3" t="s">
        <v>4232</v>
      </c>
      <c r="D2368" s="3" t="s">
        <v>4233</v>
      </c>
      <c r="E2368" s="3" t="s">
        <v>4235</v>
      </c>
      <c r="F2368" s="3" t="s">
        <v>17</v>
      </c>
      <c r="G2368" s="3" t="s">
        <v>18</v>
      </c>
      <c r="H2368" s="1">
        <v>5.901606016E9</v>
      </c>
      <c r="I2368" s="1">
        <v>104.0</v>
      </c>
      <c r="J2368" s="1" t="s">
        <v>19</v>
      </c>
      <c r="K2368" s="2" t="s">
        <v>20</v>
      </c>
      <c r="L2368" s="4">
        <v>2020.0</v>
      </c>
      <c r="M2368" s="5">
        <v>0.07</v>
      </c>
      <c r="N2368" s="6" t="str">
        <f t="shared" si="1"/>
        <v>5901606016</v>
      </c>
      <c r="O2368" s="8">
        <v>7.3181589E9</v>
      </c>
      <c r="P2368" s="8" t="str">
        <f t="shared" si="2"/>
        <v>БОЛТ СТАЛЬНОЙ M6X16, С ШЕСТИГРАННОЙ ГОЛОВКОЙ ПОД КЛЮЧ, С ПРЕДЕЛОМ ПРОЧНОСТИ НА РАСТЯЖЕНИЕ 800 МПА,ДЛЯ СТАНКА СТЫКОВОЙ СВАРКИ СОПРОТИВЛЕНИЕМ, МОДЕЛЬ STRIP CB 4/1200</v>
      </c>
    </row>
    <row r="2369" ht="15.75" customHeight="1">
      <c r="A2369" s="1">
        <v>5.90160602E9</v>
      </c>
      <c r="B2369" s="2">
        <v>7.3181569E9</v>
      </c>
      <c r="C2369" s="3" t="s">
        <v>4236</v>
      </c>
      <c r="D2369" s="3" t="s">
        <v>4237</v>
      </c>
      <c r="E2369" s="3" t="s">
        <v>4238</v>
      </c>
      <c r="F2369" s="3" t="s">
        <v>17</v>
      </c>
      <c r="G2369" s="3" t="s">
        <v>18</v>
      </c>
      <c r="H2369" s="1">
        <v>5.90160602E9</v>
      </c>
      <c r="I2369" s="1">
        <v>70.0</v>
      </c>
      <c r="J2369" s="1" t="s">
        <v>19</v>
      </c>
      <c r="K2369" s="2" t="s">
        <v>20</v>
      </c>
      <c r="L2369" s="4">
        <v>2020.0</v>
      </c>
      <c r="M2369" s="5">
        <v>0.21</v>
      </c>
      <c r="N2369" s="6" t="str">
        <f t="shared" si="1"/>
        <v>5901606020</v>
      </c>
      <c r="O2369" s="8" t="s">
        <v>4239</v>
      </c>
      <c r="P2369" s="8" t="str">
        <f t="shared" si="2"/>
        <v>БОЛТ С ШЕСТИГРАННОЙ ГОЛОВКОЙ СТАЛЬНОЙ ПОД КЛЮЧ М6 И ДЛИНОЙ 20 ММ. ПРОЧНОСТЬ НА РАЗРЫВ 1200 МПА. ДЛЯ СОБСТВЕННЫХ НУЖД КОМПАНИИ.</v>
      </c>
    </row>
    <row r="2370" ht="15.75" customHeight="1">
      <c r="A2370" s="1">
        <v>5.90160602E9</v>
      </c>
      <c r="B2370" s="2">
        <v>7.3181589E9</v>
      </c>
      <c r="C2370" s="3" t="s">
        <v>4236</v>
      </c>
      <c r="D2370" s="3" t="s">
        <v>4237</v>
      </c>
      <c r="E2370" s="3" t="s">
        <v>4240</v>
      </c>
      <c r="F2370" s="3" t="s">
        <v>17</v>
      </c>
      <c r="G2370" s="3" t="s">
        <v>18</v>
      </c>
      <c r="H2370" s="1">
        <v>5.90160602E9</v>
      </c>
      <c r="I2370" s="1">
        <v>25.0</v>
      </c>
      <c r="J2370" s="1" t="s">
        <v>19</v>
      </c>
      <c r="K2370" s="2" t="s">
        <v>20</v>
      </c>
      <c r="L2370" s="4">
        <v>2020.0</v>
      </c>
      <c r="M2370" s="5">
        <v>0.21</v>
      </c>
      <c r="N2370" s="6" t="str">
        <f t="shared" si="1"/>
        <v>5901606020</v>
      </c>
      <c r="O2370" s="8" t="s">
        <v>4239</v>
      </c>
      <c r="P2370" s="8" t="str">
        <f t="shared" si="2"/>
        <v>БОЛТ СТАЛЬНОЙ M6X20, С ШЕСТИГРАННОЙ ГОЛОВКОЙ ПОД КЛЮЧ, С ПРЕДЕЛОМ ПРОЧНОСТИ НА РАСТЯЖЕНИЕ 800 МПА,ДЛЯ СТАНКА СТЫКОВОЙ СВАРКИ СОПРОТИВЛЕНИЕМ, МОДЕЛЬ STRIP CB 4/1200</v>
      </c>
    </row>
    <row r="2371" ht="15.75" customHeight="1">
      <c r="A2371" s="1">
        <v>5.90160604E9</v>
      </c>
      <c r="B2371" s="2">
        <v>7.3181589E9</v>
      </c>
      <c r="C2371" s="3"/>
      <c r="D2371" s="3"/>
      <c r="E2371" s="3" t="s">
        <v>4241</v>
      </c>
      <c r="F2371" s="3" t="s">
        <v>553</v>
      </c>
      <c r="G2371" s="3" t="s">
        <v>18</v>
      </c>
      <c r="H2371" s="1">
        <v>5.90160604E9</v>
      </c>
      <c r="I2371" s="1">
        <v>16.0</v>
      </c>
      <c r="J2371" s="1" t="s">
        <v>35</v>
      </c>
      <c r="K2371" s="2" t="s">
        <v>20</v>
      </c>
      <c r="L2371" s="4">
        <v>2022.0</v>
      </c>
      <c r="M2371" s="5">
        <v>0.07</v>
      </c>
      <c r="N2371" s="6" t="str">
        <f t="shared" si="1"/>
        <v>5901606040</v>
      </c>
      <c r="O2371" s="8">
        <v>7.3181589E9</v>
      </c>
      <c r="P2371" s="8" t="str">
        <f t="shared" si="2"/>
        <v>ВИНТ С ШЕСТИГРАННОЙ ГОЛОВКОЙ M6X40 DIN 933. ПРЕДЕЛ ПРОЧНОСТИ 800 МПА. ДЛЯ СТАНКА STRIP CB 4 1200</v>
      </c>
    </row>
    <row r="2372" ht="15.75" customHeight="1">
      <c r="A2372" s="1">
        <v>5.90160802E9</v>
      </c>
      <c r="B2372" s="2">
        <v>7.3181589E9</v>
      </c>
      <c r="C2372" s="3" t="s">
        <v>4242</v>
      </c>
      <c r="D2372" s="3" t="s">
        <v>4242</v>
      </c>
      <c r="E2372" s="3" t="s">
        <v>4243</v>
      </c>
      <c r="F2372" s="3" t="s">
        <v>17</v>
      </c>
      <c r="G2372" s="3" t="s">
        <v>18</v>
      </c>
      <c r="H2372" s="1">
        <v>5.90160802E9</v>
      </c>
      <c r="I2372" s="1">
        <v>22.0</v>
      </c>
      <c r="J2372" s="1" t="s">
        <v>19</v>
      </c>
      <c r="K2372" s="2" t="s">
        <v>20</v>
      </c>
      <c r="L2372" s="4">
        <v>2020.0</v>
      </c>
      <c r="M2372" s="5">
        <v>0.07</v>
      </c>
      <c r="N2372" s="6" t="str">
        <f t="shared" si="1"/>
        <v>5901608020</v>
      </c>
      <c r="O2372" s="8">
        <v>7.3181589E9</v>
      </c>
      <c r="P2372" s="8" t="str">
        <f t="shared" si="2"/>
        <v>БОЛТ СТАЛЬНОЙ С ШЕСТРИГРАННОЙ ГОЛОВКОЙ ПОД КЛЮЧ. РЕЗЬБА М8, ДЛИНА РЕЗЬБОВОЙ ЧАСТИ 20 ММ. ПРОЧНОСТЬ НА РАЗРЫВ 800 МПА. ДЛЯ СОБСТВЕННЫХ НУЖД КОМПАНИИ.</v>
      </c>
    </row>
    <row r="2373" ht="15.75" customHeight="1">
      <c r="A2373" s="1">
        <v>5.90160802E9</v>
      </c>
      <c r="B2373" s="2">
        <v>7.3181589E9</v>
      </c>
      <c r="C2373" s="3" t="s">
        <v>4242</v>
      </c>
      <c r="D2373" s="3" t="s">
        <v>4242</v>
      </c>
      <c r="E2373" s="3" t="s">
        <v>4244</v>
      </c>
      <c r="F2373" s="3" t="s">
        <v>17</v>
      </c>
      <c r="G2373" s="3" t="s">
        <v>18</v>
      </c>
      <c r="H2373" s="1">
        <v>5.90160802E9</v>
      </c>
      <c r="I2373" s="1">
        <v>6.0</v>
      </c>
      <c r="J2373" s="1" t="s">
        <v>19</v>
      </c>
      <c r="K2373" s="2" t="s">
        <v>20</v>
      </c>
      <c r="L2373" s="4">
        <v>2020.0</v>
      </c>
      <c r="M2373" s="5">
        <v>0.07</v>
      </c>
      <c r="N2373" s="6" t="str">
        <f t="shared" si="1"/>
        <v>5901608020</v>
      </c>
      <c r="O2373" s="8">
        <v>7.3181589E9</v>
      </c>
      <c r="P2373" s="8" t="str">
        <f t="shared" si="2"/>
        <v>БОЛТ СТАЛЬНОЙ С ШЕСТРИГРАННОЙ ГОЛОВКОЙ ПОД КЛЮЧ. РЕЗЬБА М8, ДЛИНА РЕЗЬБОВОЙ ЧАСТИ 20 ММ. ПРОЧНОСТЬ НА РАЗРЫВ 800 МПА</v>
      </c>
    </row>
    <row r="2374" ht="15.75" customHeight="1">
      <c r="A2374" s="1">
        <v>5.901608025E9</v>
      </c>
      <c r="B2374" s="2">
        <v>7.3181569E9</v>
      </c>
      <c r="C2374" s="3"/>
      <c r="D2374" s="3" t="s">
        <v>4245</v>
      </c>
      <c r="E2374" s="3" t="s">
        <v>4246</v>
      </c>
      <c r="F2374" s="3" t="s">
        <v>17</v>
      </c>
      <c r="G2374" s="3" t="s">
        <v>18</v>
      </c>
      <c r="H2374" s="1">
        <v>5.901608025E9</v>
      </c>
      <c r="I2374" s="1">
        <v>40.0</v>
      </c>
      <c r="J2374" s="1" t="s">
        <v>35</v>
      </c>
      <c r="K2374" s="2" t="s">
        <v>20</v>
      </c>
      <c r="L2374" s="4">
        <v>2021.0</v>
      </c>
      <c r="M2374" s="5">
        <v>0.07</v>
      </c>
      <c r="N2374" s="6" t="str">
        <f t="shared" si="1"/>
        <v>5901608025</v>
      </c>
      <c r="O2374" s="8">
        <v>7.3181569E9</v>
      </c>
      <c r="P2374" s="8" t="str">
        <f t="shared" si="2"/>
        <v> ВИНТ СТАЛЬНОЙ С ЦИЛИНДРИЧЕСКОЙ ГОЛОВКОЙ ПОД ШЕСТИГРАННЫЙ КЛЮЧ. М8, ДЛИНА 25 ММ. ПРОЧНОСТЬ НА РАЗРЫВ 800 МПА</v>
      </c>
    </row>
    <row r="2375" ht="15.75" customHeight="1">
      <c r="A2375" s="1">
        <v>5.90160803E9</v>
      </c>
      <c r="B2375" s="2">
        <v>7.3181589E9</v>
      </c>
      <c r="C2375" s="3" t="s">
        <v>4247</v>
      </c>
      <c r="D2375" s="3" t="s">
        <v>4248</v>
      </c>
      <c r="E2375" s="3" t="s">
        <v>4249</v>
      </c>
      <c r="F2375" s="3" t="s">
        <v>17</v>
      </c>
      <c r="G2375" s="3" t="s">
        <v>18</v>
      </c>
      <c r="H2375" s="1">
        <v>5.90160803E9</v>
      </c>
      <c r="I2375" s="1">
        <v>4.0</v>
      </c>
      <c r="J2375" s="1" t="s">
        <v>35</v>
      </c>
      <c r="K2375" s="2" t="s">
        <v>20</v>
      </c>
      <c r="L2375" s="4">
        <v>2021.0</v>
      </c>
      <c r="M2375" s="5">
        <v>0.07</v>
      </c>
      <c r="N2375" s="6" t="str">
        <f t="shared" si="1"/>
        <v>5901608030</v>
      </c>
      <c r="O2375" s="8">
        <v>7.3181589E9</v>
      </c>
      <c r="P2375" s="8" t="str">
        <f t="shared" si="2"/>
        <v>БОЛТ M8X30 С ШЕСТИГРАННОЙ ГОЛОВКОЙ ПОД ШЕСТИГРАННИК . МАТЕРИАЛ СТАЛЬ. ПРЕДЕЛ ПРОЧНОСТИ 800 МПА</v>
      </c>
    </row>
    <row r="2376" ht="15.75" customHeight="1">
      <c r="A2376" s="1">
        <v>5.901610035E9</v>
      </c>
      <c r="B2376" s="2">
        <v>7.3181589E9</v>
      </c>
      <c r="C2376" s="3" t="s">
        <v>4250</v>
      </c>
      <c r="D2376" s="3" t="s">
        <v>4251</v>
      </c>
      <c r="E2376" s="3" t="s">
        <v>4252</v>
      </c>
      <c r="F2376" s="3" t="s">
        <v>17</v>
      </c>
      <c r="G2376" s="3" t="s">
        <v>18</v>
      </c>
      <c r="H2376" s="1">
        <v>5.901610035E9</v>
      </c>
      <c r="I2376" s="1">
        <v>1.0</v>
      </c>
      <c r="J2376" s="1" t="s">
        <v>19</v>
      </c>
      <c r="K2376" s="2" t="s">
        <v>20</v>
      </c>
      <c r="L2376" s="4">
        <v>2019.0</v>
      </c>
      <c r="M2376" s="5">
        <v>0.12</v>
      </c>
      <c r="N2376" s="6" t="str">
        <f t="shared" si="1"/>
        <v>5901610035</v>
      </c>
      <c r="O2376" s="8">
        <v>7.3181589E9</v>
      </c>
      <c r="P2376" s="8" t="str">
        <f t="shared" si="2"/>
        <v> ВИНТ ФИКСАЦИИ, СНАБЖЕННЫЙ РЕЗЬБОЙ, С ШЕСТИГРАННОЙ ГОЛОВКОЙ. РАЗМЕРЫ: M10X35. СТАЛЬ. КЛАСС ПРОЧНОСТИ 8.8. ПРЕДЕЛ ПРОЧНОСТИ ПРИ РАСТЯЖЕНИИ 800 МПА</v>
      </c>
    </row>
    <row r="2377" ht="15.75" customHeight="1">
      <c r="A2377" s="1">
        <v>5.901612035E9</v>
      </c>
      <c r="B2377" s="2">
        <v>7.3181589E9</v>
      </c>
      <c r="C2377" s="3" t="s">
        <v>4253</v>
      </c>
      <c r="D2377" s="3" t="s">
        <v>4254</v>
      </c>
      <c r="E2377" s="3" t="s">
        <v>4255</v>
      </c>
      <c r="F2377" s="3" t="s">
        <v>17</v>
      </c>
      <c r="G2377" s="3" t="s">
        <v>18</v>
      </c>
      <c r="H2377" s="1">
        <v>5.901612035E9</v>
      </c>
      <c r="I2377" s="1">
        <v>50.0</v>
      </c>
      <c r="J2377" s="1" t="s">
        <v>35</v>
      </c>
      <c r="K2377" s="2" t="s">
        <v>20</v>
      </c>
      <c r="L2377" s="4">
        <v>2021.0</v>
      </c>
      <c r="M2377" s="5">
        <v>0.14</v>
      </c>
      <c r="N2377" s="6" t="str">
        <f t="shared" si="1"/>
        <v>5901612035</v>
      </c>
      <c r="O2377" s="8">
        <v>7.3181589E9</v>
      </c>
      <c r="P2377" s="8" t="str">
        <f t="shared" si="2"/>
        <v>БОЛТ СТАЛЬНОЙ С ШЕСТИГРАННОЙ ГОЛОВКОЙ. РЕЗЬБА М12Х35. ПРЕДЕЛ ПРОЧНОСТИ 800 МПА.</v>
      </c>
    </row>
    <row r="2378" ht="15.75" customHeight="1">
      <c r="A2378" s="1">
        <v>5.901612045E9</v>
      </c>
      <c r="B2378" s="2">
        <v>7.3181589E9</v>
      </c>
      <c r="C2378" s="3" t="s">
        <v>4256</v>
      </c>
      <c r="D2378" s="3" t="s">
        <v>4256</v>
      </c>
      <c r="E2378" s="3" t="s">
        <v>4257</v>
      </c>
      <c r="F2378" s="3" t="s">
        <v>17</v>
      </c>
      <c r="G2378" s="3" t="s">
        <v>18</v>
      </c>
      <c r="H2378" s="1">
        <v>5.901612045E9</v>
      </c>
      <c r="I2378" s="1">
        <v>12.0</v>
      </c>
      <c r="J2378" s="1" t="s">
        <v>19</v>
      </c>
      <c r="K2378" s="2" t="s">
        <v>20</v>
      </c>
      <c r="L2378" s="4">
        <v>2020.0</v>
      </c>
      <c r="M2378" s="5">
        <v>0.21</v>
      </c>
      <c r="N2378" s="6" t="str">
        <f t="shared" si="1"/>
        <v>5901612045</v>
      </c>
      <c r="O2378" s="8">
        <v>7.3181589E9</v>
      </c>
      <c r="P2378" s="8" t="str">
        <f t="shared" si="2"/>
        <v>БОЛТ СТАЛЬНОЙ С ШЕСТРИГРАННОЙ ГОЛОВКОЙ ПОД КЛЮЧ. РЕЗЬБА М12, ДЛИНА РЕЗЬБОВОЙ ЧАСТИ 45 ММ. ПРОЧНОСТЬ НА РАЗРЫВ 800 МПА. ДЛЯ СОБСТВЕННЫХ НУЖД КОМПАНИИ.</v>
      </c>
    </row>
    <row r="2379" ht="15.75" customHeight="1">
      <c r="A2379" s="1">
        <v>5.90161205E9</v>
      </c>
      <c r="B2379" s="2">
        <v>7.3181589E9</v>
      </c>
      <c r="C2379" s="3" t="s">
        <v>4258</v>
      </c>
      <c r="D2379" s="3" t="s">
        <v>4258</v>
      </c>
      <c r="E2379" s="3" t="s">
        <v>4259</v>
      </c>
      <c r="F2379" s="3" t="s">
        <v>17</v>
      </c>
      <c r="G2379" s="3" t="s">
        <v>18</v>
      </c>
      <c r="H2379" s="1">
        <v>5.90161205E9</v>
      </c>
      <c r="I2379" s="1">
        <v>12.0</v>
      </c>
      <c r="J2379" s="1" t="s">
        <v>19</v>
      </c>
      <c r="K2379" s="2" t="s">
        <v>20</v>
      </c>
      <c r="L2379" s="4">
        <v>2020.0</v>
      </c>
      <c r="M2379" s="5">
        <v>0.1</v>
      </c>
      <c r="N2379" s="6" t="str">
        <f t="shared" si="1"/>
        <v>5901612050</v>
      </c>
      <c r="O2379" s="8">
        <v>7.3181589E9</v>
      </c>
      <c r="P2379" s="8" t="str">
        <f t="shared" si="2"/>
        <v>БОЛТ СТАЛЬНОЙ С ШЕСТРИГРАННОЙ ГОЛОВКОЙ ПОД КЛЮЧ. РЕЗЬБА М12, ДЛИНА РЕЗЬБОВОЙ ЧАСТИ 50 ММ. ПРОЧНОСТЬ НА РАЗРЫВ 800 МПА. ДЛЯ СОБСТВЕННЫХ НУЖД КОМПАНИИ.</v>
      </c>
    </row>
    <row r="2380" ht="15.75" customHeight="1">
      <c r="A2380" s="1">
        <v>5.90162014E9</v>
      </c>
      <c r="B2380" s="2">
        <v>7.3181589E9</v>
      </c>
      <c r="C2380" s="3" t="s">
        <v>4260</v>
      </c>
      <c r="D2380" s="3" t="s">
        <v>4261</v>
      </c>
      <c r="E2380" s="3" t="s">
        <v>4262</v>
      </c>
      <c r="F2380" s="3" t="s">
        <v>17</v>
      </c>
      <c r="G2380" s="3" t="s">
        <v>18</v>
      </c>
      <c r="H2380" s="1">
        <v>5.90162014E9</v>
      </c>
      <c r="I2380" s="1">
        <v>2.0</v>
      </c>
      <c r="J2380" s="1" t="s">
        <v>35</v>
      </c>
      <c r="K2380" s="2" t="s">
        <v>20</v>
      </c>
      <c r="L2380" s="4">
        <v>2021.0</v>
      </c>
      <c r="M2380" s="5">
        <v>2.245</v>
      </c>
      <c r="N2380" s="6" t="str">
        <f t="shared" si="1"/>
        <v>5901620140</v>
      </c>
      <c r="O2380" s="8">
        <v>7.3181589E9</v>
      </c>
      <c r="P2380" s="8" t="str">
        <f t="shared" si="2"/>
        <v>БОЛТ СТАЛЬНОЙ С ШЕСТИГРАННОЙ ГОЛОВКОЙ. РЕЗЬБА М20Х140. ПРЕДЕЛ ПРОЧНОСТИ 800 МПА.</v>
      </c>
    </row>
    <row r="2381" ht="15.75" customHeight="1">
      <c r="A2381" s="1">
        <v>5.901710025E9</v>
      </c>
      <c r="B2381" s="2">
        <v>7.3181589E9</v>
      </c>
      <c r="C2381" s="3" t="s">
        <v>4263</v>
      </c>
      <c r="D2381" s="3" t="s">
        <v>4264</v>
      </c>
      <c r="E2381" s="3" t="s">
        <v>4265</v>
      </c>
      <c r="F2381" s="3" t="s">
        <v>17</v>
      </c>
      <c r="G2381" s="3" t="s">
        <v>18</v>
      </c>
      <c r="H2381" s="1">
        <v>5.901710025E9</v>
      </c>
      <c r="I2381" s="1">
        <v>12.0</v>
      </c>
      <c r="J2381" s="1" t="s">
        <v>19</v>
      </c>
      <c r="K2381" s="2" t="s">
        <v>20</v>
      </c>
      <c r="L2381" s="4">
        <v>2019.0</v>
      </c>
      <c r="M2381" s="5">
        <v>0.14</v>
      </c>
      <c r="N2381" s="6" t="str">
        <f t="shared" si="1"/>
        <v>5901710025</v>
      </c>
      <c r="O2381" s="8" t="s">
        <v>4266</v>
      </c>
      <c r="P2381" s="8" t="str">
        <f t="shared" si="2"/>
        <v>ВИНТ СТАЛЬНОЙ С ГОЛОВОК ПОД ШЕСТИГРАННИК. РЕЗЬБА М10, ДЛИНА 25 ММ. ПРОЧНОСТЬ НА РАСТЯЖЕНИЕ 1000 МПА</v>
      </c>
    </row>
    <row r="2382" ht="15.75" customHeight="1">
      <c r="A2382" s="1">
        <v>5.901710025E9</v>
      </c>
      <c r="B2382" s="2">
        <v>7.3181589E9</v>
      </c>
      <c r="C2382" s="3" t="s">
        <v>4263</v>
      </c>
      <c r="D2382" s="3" t="s">
        <v>4264</v>
      </c>
      <c r="E2382" s="3" t="s">
        <v>4265</v>
      </c>
      <c r="F2382" s="3" t="s">
        <v>17</v>
      </c>
      <c r="G2382" s="3" t="s">
        <v>18</v>
      </c>
      <c r="H2382" s="1">
        <v>5.901710025E9</v>
      </c>
      <c r="I2382" s="1">
        <v>12.0</v>
      </c>
      <c r="J2382" s="1" t="s">
        <v>19</v>
      </c>
      <c r="K2382" s="2" t="s">
        <v>20</v>
      </c>
      <c r="L2382" s="4">
        <v>2019.0</v>
      </c>
      <c r="M2382" s="5">
        <v>0.14</v>
      </c>
      <c r="N2382" s="6" t="str">
        <f t="shared" si="1"/>
        <v>5901710025</v>
      </c>
      <c r="O2382" s="8" t="s">
        <v>4266</v>
      </c>
      <c r="P2382" s="8" t="str">
        <f t="shared" si="2"/>
        <v>ВИНТ СТАЛЬНОЙ С ГОЛОВОК ПОД ШЕСТИГРАННИК. РЕЗЬБА М10, ДЛИНА 25 ММ. ПРОЧНОСТЬ НА РАСТЯЖЕНИЕ 1000 МПА</v>
      </c>
    </row>
    <row r="2383" ht="15.75" customHeight="1">
      <c r="A2383" s="1">
        <v>5.901710025E9</v>
      </c>
      <c r="B2383" s="2">
        <v>7.318159009E9</v>
      </c>
      <c r="C2383" s="3" t="s">
        <v>4263</v>
      </c>
      <c r="D2383" s="3" t="s">
        <v>4264</v>
      </c>
      <c r="E2383" s="3" t="s">
        <v>4265</v>
      </c>
      <c r="F2383" s="3" t="s">
        <v>17</v>
      </c>
      <c r="G2383" s="3" t="s">
        <v>18</v>
      </c>
      <c r="H2383" s="1">
        <v>5.901710025E9</v>
      </c>
      <c r="I2383" s="1">
        <v>12.0</v>
      </c>
      <c r="J2383" s="1" t="s">
        <v>19</v>
      </c>
      <c r="K2383" s="2" t="s">
        <v>20</v>
      </c>
      <c r="L2383" s="4">
        <v>2019.0</v>
      </c>
      <c r="M2383" s="5">
        <v>0.14</v>
      </c>
      <c r="N2383" s="6" t="str">
        <f t="shared" si="1"/>
        <v>5901710025</v>
      </c>
      <c r="O2383" s="8" t="s">
        <v>4266</v>
      </c>
      <c r="P2383" s="8" t="str">
        <f t="shared" si="2"/>
        <v>ВИНТ СТАЛЬНОЙ С ГОЛОВОК ПОД ШЕСТИГРАННИК. РЕЗЬБА М10, ДЛИНА 25 ММ. ПРОЧНОСТЬ НА РАСТЯЖЕНИЕ 1000 МПА</v>
      </c>
    </row>
    <row r="2384" ht="15.75" customHeight="1">
      <c r="A2384" s="1">
        <v>5.901710025E9</v>
      </c>
      <c r="B2384" s="2">
        <v>7.3181589E9</v>
      </c>
      <c r="C2384" s="3" t="s">
        <v>4263</v>
      </c>
      <c r="D2384" s="3" t="s">
        <v>4264</v>
      </c>
      <c r="E2384" s="3" t="s">
        <v>4265</v>
      </c>
      <c r="F2384" s="3" t="s">
        <v>17</v>
      </c>
      <c r="G2384" s="3" t="s">
        <v>18</v>
      </c>
      <c r="H2384" s="1">
        <v>5.901710025E9</v>
      </c>
      <c r="I2384" s="1">
        <v>12.0</v>
      </c>
      <c r="J2384" s="1" t="s">
        <v>19</v>
      </c>
      <c r="K2384" s="2" t="s">
        <v>20</v>
      </c>
      <c r="L2384" s="4">
        <v>2020.0</v>
      </c>
      <c r="M2384" s="5">
        <v>0.14</v>
      </c>
      <c r="N2384" s="6" t="str">
        <f t="shared" si="1"/>
        <v>5901710025</v>
      </c>
      <c r="O2384" s="8" t="s">
        <v>4266</v>
      </c>
      <c r="P2384" s="8" t="str">
        <f t="shared" si="2"/>
        <v>ВИНТ СТАЛЬНОЙ С ГОЛОВОК ПОД ШЕСТИГРАННИК. РЕЗЬБА М10, ДЛИНА 25 ММ. ПРОЧНОСТЬ НА РАСТЯЖЕНИЕ 1000 МПА</v>
      </c>
    </row>
    <row r="2385" ht="15.75" customHeight="1">
      <c r="A2385" s="1">
        <v>5.901710025E9</v>
      </c>
      <c r="B2385" s="2">
        <v>7.3181589E9</v>
      </c>
      <c r="C2385" s="3" t="s">
        <v>4263</v>
      </c>
      <c r="D2385" s="3" t="s">
        <v>4264</v>
      </c>
      <c r="E2385" s="3" t="s">
        <v>4265</v>
      </c>
      <c r="F2385" s="3" t="s">
        <v>17</v>
      </c>
      <c r="G2385" s="3" t="s">
        <v>18</v>
      </c>
      <c r="H2385" s="1">
        <v>5.901710025E9</v>
      </c>
      <c r="I2385" s="1">
        <v>24.0</v>
      </c>
      <c r="J2385" s="1" t="s">
        <v>19</v>
      </c>
      <c r="K2385" s="2" t="s">
        <v>20</v>
      </c>
      <c r="L2385" s="4">
        <v>2019.0</v>
      </c>
      <c r="M2385" s="5">
        <v>0.14</v>
      </c>
      <c r="N2385" s="6" t="str">
        <f t="shared" si="1"/>
        <v>5901710025</v>
      </c>
      <c r="O2385" s="8" t="s">
        <v>4266</v>
      </c>
      <c r="P2385" s="8" t="str">
        <f t="shared" si="2"/>
        <v>ВИНТ СТАЛЬНОЙ С ГОЛОВОК ПОД ШЕСТИГРАННИК. РЕЗЬБА М10, ДЛИНА 25 ММ. ПРОЧНОСТЬ НА РАСТЯЖЕНИЕ 1000 МПА</v>
      </c>
    </row>
    <row r="2386" ht="15.75" customHeight="1">
      <c r="A2386" s="1">
        <v>5.901710025E9</v>
      </c>
      <c r="B2386" s="2">
        <v>7.3181589E9</v>
      </c>
      <c r="C2386" s="3" t="s">
        <v>4263</v>
      </c>
      <c r="D2386" s="3" t="s">
        <v>4264</v>
      </c>
      <c r="E2386" s="3" t="s">
        <v>4267</v>
      </c>
      <c r="F2386" s="3" t="s">
        <v>17</v>
      </c>
      <c r="G2386" s="3" t="s">
        <v>18</v>
      </c>
      <c r="H2386" s="1">
        <v>5.901710025E9</v>
      </c>
      <c r="I2386" s="1">
        <v>12.0</v>
      </c>
      <c r="J2386" s="1" t="s">
        <v>19</v>
      </c>
      <c r="K2386" s="2" t="s">
        <v>20</v>
      </c>
      <c r="L2386" s="4">
        <v>2020.0</v>
      </c>
      <c r="M2386" s="5">
        <v>0.14</v>
      </c>
      <c r="N2386" s="6" t="str">
        <f t="shared" si="1"/>
        <v>5901710025</v>
      </c>
      <c r="O2386" s="8" t="s">
        <v>4266</v>
      </c>
      <c r="P2386" s="8" t="str">
        <f t="shared" si="2"/>
        <v>ВИНТ СТАЛЬНОЙ С ГОЛОВКОЙ ПОД ШЕСТИГРАННИК. РЕЗЬБА М10, ДЛИНА 25 ММ. ПРОЧНОСТЬ НА РАСТЯЖЕНИЕ 1000 МПА</v>
      </c>
    </row>
    <row r="2387" ht="15.75" customHeight="1">
      <c r="A2387" s="1">
        <v>5.901710025E9</v>
      </c>
      <c r="B2387" s="2">
        <v>7.3181589E9</v>
      </c>
      <c r="C2387" s="3" t="s">
        <v>4263</v>
      </c>
      <c r="D2387" s="3" t="s">
        <v>4264</v>
      </c>
      <c r="E2387" s="3" t="s">
        <v>4265</v>
      </c>
      <c r="F2387" s="3" t="s">
        <v>17</v>
      </c>
      <c r="G2387" s="3" t="s">
        <v>18</v>
      </c>
      <c r="H2387" s="1">
        <v>5.901710025E9</v>
      </c>
      <c r="I2387" s="1">
        <v>60.0</v>
      </c>
      <c r="J2387" s="1" t="s">
        <v>19</v>
      </c>
      <c r="K2387" s="2" t="s">
        <v>20</v>
      </c>
      <c r="L2387" s="4">
        <v>2020.0</v>
      </c>
      <c r="M2387" s="5">
        <v>0.14</v>
      </c>
      <c r="N2387" s="6" t="str">
        <f t="shared" si="1"/>
        <v>5901710025</v>
      </c>
      <c r="O2387" s="8" t="s">
        <v>4266</v>
      </c>
      <c r="P2387" s="8" t="str">
        <f t="shared" si="2"/>
        <v>ВИНТ СТАЛЬНОЙ С ГОЛОВОК ПОД ШЕСТИГРАННИК. РЕЗЬБА М10, ДЛИНА 25 ММ. ПРОЧНОСТЬ НА РАСТЯЖЕНИЕ 1000 МПА</v>
      </c>
    </row>
    <row r="2388" ht="15.75" customHeight="1">
      <c r="A2388" s="1">
        <v>5.901710025E9</v>
      </c>
      <c r="B2388" s="2">
        <v>7.3181589E9</v>
      </c>
      <c r="C2388" s="3" t="s">
        <v>4263</v>
      </c>
      <c r="D2388" s="3" t="s">
        <v>4264</v>
      </c>
      <c r="E2388" s="3" t="s">
        <v>4265</v>
      </c>
      <c r="F2388" s="3" t="s">
        <v>17</v>
      </c>
      <c r="G2388" s="3" t="s">
        <v>18</v>
      </c>
      <c r="H2388" s="1">
        <v>5.901710025E9</v>
      </c>
      <c r="I2388" s="1">
        <v>12.0</v>
      </c>
      <c r="J2388" s="1" t="s">
        <v>19</v>
      </c>
      <c r="K2388" s="2" t="s">
        <v>20</v>
      </c>
      <c r="L2388" s="4">
        <v>2020.0</v>
      </c>
      <c r="M2388" s="5">
        <v>0.14</v>
      </c>
      <c r="N2388" s="6" t="str">
        <f t="shared" si="1"/>
        <v>5901710025</v>
      </c>
      <c r="O2388" s="8" t="s">
        <v>4266</v>
      </c>
      <c r="P2388" s="8" t="str">
        <f t="shared" si="2"/>
        <v>ВИНТ СТАЛЬНОЙ С ГОЛОВОК ПОД ШЕСТИГРАННИК. РЕЗЬБА М10, ДЛИНА 25 ММ. ПРОЧНОСТЬ НА РАСТЯЖЕНИЕ 1000 МПА</v>
      </c>
    </row>
    <row r="2389" ht="15.75" customHeight="1">
      <c r="A2389" s="1">
        <v>5.901710025E9</v>
      </c>
      <c r="B2389" s="2">
        <v>7.3181589E9</v>
      </c>
      <c r="C2389" s="3" t="s">
        <v>4263</v>
      </c>
      <c r="D2389" s="3" t="s">
        <v>4264</v>
      </c>
      <c r="E2389" s="3" t="s">
        <v>4265</v>
      </c>
      <c r="F2389" s="3" t="s">
        <v>17</v>
      </c>
      <c r="G2389" s="3" t="s">
        <v>18</v>
      </c>
      <c r="H2389" s="1">
        <v>5.901710025E9</v>
      </c>
      <c r="I2389" s="1">
        <v>12.0</v>
      </c>
      <c r="J2389" s="1" t="s">
        <v>19</v>
      </c>
      <c r="K2389" s="2" t="s">
        <v>20</v>
      </c>
      <c r="L2389" s="4">
        <v>2020.0</v>
      </c>
      <c r="M2389" s="5">
        <v>0.14</v>
      </c>
      <c r="N2389" s="6" t="str">
        <f t="shared" si="1"/>
        <v>5901710025</v>
      </c>
      <c r="O2389" s="8" t="s">
        <v>4266</v>
      </c>
      <c r="P2389" s="8" t="str">
        <f t="shared" si="2"/>
        <v>ВИНТ СТАЛЬНОЙ С ГОЛОВОК ПОД ШЕСТИГРАННИК. РЕЗЬБА М10, ДЛИНА 25 ММ. ПРОЧНОСТЬ НА РАСТЯЖЕНИЕ 1000 МПА</v>
      </c>
    </row>
    <row r="2390" ht="15.75" customHeight="1">
      <c r="A2390" s="1">
        <v>5.905605025E9</v>
      </c>
      <c r="B2390" s="2">
        <v>7.3181589E9</v>
      </c>
      <c r="C2390" s="3"/>
      <c r="D2390" s="3"/>
      <c r="E2390" s="3" t="s">
        <v>4268</v>
      </c>
      <c r="F2390" s="3" t="s">
        <v>17</v>
      </c>
      <c r="G2390" s="3" t="s">
        <v>18</v>
      </c>
      <c r="H2390" s="1">
        <v>5.905605025E9</v>
      </c>
      <c r="I2390" s="1">
        <v>24.0</v>
      </c>
      <c r="J2390" s="1" t="s">
        <v>35</v>
      </c>
      <c r="K2390" s="2" t="s">
        <v>20</v>
      </c>
      <c r="L2390" s="4">
        <v>2022.0</v>
      </c>
      <c r="M2390" s="5">
        <v>0.07</v>
      </c>
      <c r="N2390" s="6" t="str">
        <f t="shared" si="1"/>
        <v>5905605025</v>
      </c>
      <c r="O2390" s="8">
        <v>7.3181589E9</v>
      </c>
      <c r="P2390" s="8" t="str">
        <f t="shared" si="2"/>
        <v>ВИНТ СТАЛЬНОЙ С ЦИЛИНДРИЧЕСКОЙ ГОЛОВКОЙ ПОД ШЕСТИГРАННИК. ДИАМЕТР РЕЗЬБЫ 5 ММ, ДЛИНА РЕЗЬБОВОЙ ЧАСТИ 25 ММ. ПРОЧНОСТЬ НА РАЗНЫР 800 МПА</v>
      </c>
    </row>
    <row r="2391" ht="15.75" customHeight="1">
      <c r="A2391" s="1">
        <v>5.905606014E9</v>
      </c>
      <c r="B2391" s="2">
        <v>7.3181569E9</v>
      </c>
      <c r="C2391" s="3" t="s">
        <v>4269</v>
      </c>
      <c r="D2391" s="3" t="s">
        <v>4270</v>
      </c>
      <c r="E2391" s="3" t="s">
        <v>4271</v>
      </c>
      <c r="F2391" s="3" t="s">
        <v>17</v>
      </c>
      <c r="G2391" s="3" t="s">
        <v>18</v>
      </c>
      <c r="H2391" s="1">
        <v>5.905606014E9</v>
      </c>
      <c r="I2391" s="1">
        <v>5.0</v>
      </c>
      <c r="J2391" s="1" t="s">
        <v>19</v>
      </c>
      <c r="K2391" s="2" t="s">
        <v>20</v>
      </c>
      <c r="L2391" s="4">
        <v>2020.0</v>
      </c>
      <c r="M2391" s="5">
        <v>0.42</v>
      </c>
      <c r="N2391" s="6" t="str">
        <f t="shared" si="1"/>
        <v>5905606014</v>
      </c>
      <c r="O2391" s="8">
        <v>7.3181569E9</v>
      </c>
      <c r="P2391" s="8" t="str">
        <f t="shared" si="2"/>
        <v>ВИНТ С КРУГЛОЙ ГОЛОВКОЙ ПОД ШЕСТИГРАННИК М6Х14. МАТЕРИАЛ СТАЛЬ.ДЛЯ МАШИНЫ ГИБОЧНОЙ FORMULA 14</v>
      </c>
    </row>
    <row r="2392" ht="15.75" customHeight="1">
      <c r="A2392" s="1">
        <v>5.905606016E9</v>
      </c>
      <c r="B2392" s="2">
        <v>7.318159009E9</v>
      </c>
      <c r="C2392" s="3" t="s">
        <v>4272</v>
      </c>
      <c r="D2392" s="3" t="s">
        <v>4273</v>
      </c>
      <c r="E2392" s="3" t="s">
        <v>4274</v>
      </c>
      <c r="F2392" s="3" t="s">
        <v>17</v>
      </c>
      <c r="G2392" s="3" t="s">
        <v>18</v>
      </c>
      <c r="H2392" s="1">
        <v>5.905606016E9</v>
      </c>
      <c r="I2392" s="1">
        <v>6.0</v>
      </c>
      <c r="J2392" s="1" t="s">
        <v>35</v>
      </c>
      <c r="K2392" s="2" t="s">
        <v>20</v>
      </c>
      <c r="L2392" s="4">
        <v>2021.0</v>
      </c>
      <c r="M2392" s="5">
        <v>0.07</v>
      </c>
      <c r="N2392" s="6" t="str">
        <f t="shared" si="1"/>
        <v>5905606016</v>
      </c>
      <c r="O2392" s="8" t="s">
        <v>4275</v>
      </c>
      <c r="P2392" s="8" t="str">
        <f t="shared" si="2"/>
        <v> БОЛТ СТАЛЬНОЙ М6 ДЛИНОЙ 16 ММ. ПРОЧНОСТЬ НА РАЗРЫВ 1200 МПА. С ЦИЛИНДРИЧЕСКОЙ ГОЛОВКОЙ ПОД ШЕСТИГРАННЫЙ КЛЮЧ</v>
      </c>
    </row>
    <row r="2393" ht="15.75" customHeight="1">
      <c r="A2393" s="1">
        <v>5.905606016E9</v>
      </c>
      <c r="B2393" s="2">
        <v>7.3181589E9</v>
      </c>
      <c r="C2393" s="3"/>
      <c r="D2393" s="3"/>
      <c r="E2393" s="3" t="s">
        <v>4276</v>
      </c>
      <c r="F2393" s="3" t="s">
        <v>17</v>
      </c>
      <c r="G2393" s="3" t="s">
        <v>18</v>
      </c>
      <c r="H2393" s="1">
        <v>5.905606016E9</v>
      </c>
      <c r="I2393" s="1">
        <v>8.0</v>
      </c>
      <c r="J2393" s="1" t="s">
        <v>35</v>
      </c>
      <c r="K2393" s="2" t="s">
        <v>20</v>
      </c>
      <c r="L2393" s="4">
        <v>2022.0</v>
      </c>
      <c r="M2393" s="5">
        <v>0.07</v>
      </c>
      <c r="N2393" s="6" t="str">
        <f t="shared" si="1"/>
        <v>5905606016</v>
      </c>
      <c r="O2393" s="8" t="s">
        <v>4275</v>
      </c>
      <c r="P2393" s="8" t="str">
        <f t="shared" si="2"/>
        <v>БОЛТ СТАЛЬНОЙ М6 ДЛИНОЙ 16 ММ. ПРОЧНОСТЬ НА РАЗРЫВ 1200 МПА. С ЦИЛИНДРИЧЕСКОЙ ГОЛОВКОЙ ПОД ШЕСТИГРАННЫЙ КЛЮЧ</v>
      </c>
    </row>
    <row r="2394" ht="15.75" customHeight="1">
      <c r="A2394" s="1">
        <v>5.90560602E9</v>
      </c>
      <c r="B2394" s="2">
        <v>7.318159009E9</v>
      </c>
      <c r="C2394" s="3" t="s">
        <v>4277</v>
      </c>
      <c r="D2394" s="3" t="s">
        <v>4278</v>
      </c>
      <c r="E2394" s="3" t="s">
        <v>4279</v>
      </c>
      <c r="F2394" s="3" t="s">
        <v>17</v>
      </c>
      <c r="G2394" s="3" t="s">
        <v>18</v>
      </c>
      <c r="H2394" s="1">
        <v>5.90560602E9</v>
      </c>
      <c r="I2394" s="1">
        <v>16.0</v>
      </c>
      <c r="J2394" s="1" t="s">
        <v>19</v>
      </c>
      <c r="K2394" s="2" t="s">
        <v>20</v>
      </c>
      <c r="L2394" s="4">
        <v>2020.0</v>
      </c>
      <c r="M2394" s="5">
        <v>0.07</v>
      </c>
      <c r="N2394" s="6" t="str">
        <f t="shared" si="1"/>
        <v>5905606020</v>
      </c>
      <c r="O2394" s="8">
        <v>7.318159009E9</v>
      </c>
      <c r="P2394" s="8" t="str">
        <f t="shared" si="2"/>
        <v>БОЛТ СТАЛЬНОЙ С ЦИЛИНДРИЧЕСКОЙ ГОЛОВКОЙ, РЕЗЬБА М6, РЕЗЬБОВАЯ ЧАСТЬ ДЛИНОЙ 20 ММ. ПРОЧНОСТЬ НА РАЗРЫВ 1000 МПА</v>
      </c>
    </row>
    <row r="2395" ht="15.75" customHeight="1">
      <c r="A2395" s="1">
        <v>5.90560602E9</v>
      </c>
      <c r="B2395" s="2">
        <v>7.318159009E9</v>
      </c>
      <c r="C2395" s="3" t="s">
        <v>4277</v>
      </c>
      <c r="D2395" s="3" t="s">
        <v>4278</v>
      </c>
      <c r="E2395" s="3" t="s">
        <v>4279</v>
      </c>
      <c r="F2395" s="3" t="s">
        <v>17</v>
      </c>
      <c r="G2395" s="3" t="s">
        <v>18</v>
      </c>
      <c r="H2395" s="1">
        <v>5.90560602E9</v>
      </c>
      <c r="I2395" s="1">
        <v>32.0</v>
      </c>
      <c r="J2395" s="1" t="s">
        <v>19</v>
      </c>
      <c r="K2395" s="2" t="s">
        <v>20</v>
      </c>
      <c r="L2395" s="4">
        <v>2020.0</v>
      </c>
      <c r="M2395" s="5">
        <v>0.07</v>
      </c>
      <c r="N2395" s="6" t="str">
        <f t="shared" si="1"/>
        <v>5905606020</v>
      </c>
      <c r="O2395" s="8">
        <v>7.318159009E9</v>
      </c>
      <c r="P2395" s="8" t="str">
        <f t="shared" si="2"/>
        <v>БОЛТ СТАЛЬНОЙ С ЦИЛИНДРИЧЕСКОЙ ГОЛОВКОЙ, РЕЗЬБА М6, РЕЗЬБОВАЯ ЧАСТЬ ДЛИНОЙ 20 ММ. ПРОЧНОСТЬ НА РАЗРЫВ 1000 МПА</v>
      </c>
    </row>
    <row r="2396" ht="15.75" customHeight="1">
      <c r="A2396" s="1">
        <v>5.905606025E9</v>
      </c>
      <c r="B2396" s="2">
        <v>7.3181569E9</v>
      </c>
      <c r="C2396" s="3"/>
      <c r="D2396" s="3" t="s">
        <v>4280</v>
      </c>
      <c r="E2396" s="3" t="s">
        <v>4281</v>
      </c>
      <c r="F2396" s="3" t="s">
        <v>17</v>
      </c>
      <c r="G2396" s="3" t="s">
        <v>18</v>
      </c>
      <c r="H2396" s="1">
        <v>5.905606025E9</v>
      </c>
      <c r="I2396" s="1">
        <v>30.0</v>
      </c>
      <c r="J2396" s="1" t="s">
        <v>35</v>
      </c>
      <c r="K2396" s="2" t="s">
        <v>20</v>
      </c>
      <c r="L2396" s="4">
        <v>2021.0</v>
      </c>
      <c r="M2396" s="5">
        <v>0.07</v>
      </c>
      <c r="N2396" s="6" t="str">
        <f t="shared" si="1"/>
        <v>5905606025</v>
      </c>
      <c r="O2396" s="8">
        <v>7.3181569E9</v>
      </c>
      <c r="P2396" s="8" t="str">
        <f t="shared" si="2"/>
        <v> ВИНТ СТАЛЬНОЙ С ЦИЛИНДРИЧЕСКОЙ ГОЛОВКОЙ ПОД ШЕСТИГРАННЫЙ КЛЮЧ. М6, ДЛИНА 25 ММ. ПРОЧНОСТЬ НА РАЗРЫВ 800 МПА</v>
      </c>
    </row>
    <row r="2397" ht="15.75" customHeight="1">
      <c r="A2397" s="1">
        <v>5.90560603E9</v>
      </c>
      <c r="B2397" s="2">
        <v>7.318159009E9</v>
      </c>
      <c r="C2397" s="3" t="s">
        <v>4282</v>
      </c>
      <c r="D2397" s="3" t="s">
        <v>4283</v>
      </c>
      <c r="E2397" s="3" t="s">
        <v>4284</v>
      </c>
      <c r="F2397" s="3" t="s">
        <v>17</v>
      </c>
      <c r="G2397" s="3" t="s">
        <v>18</v>
      </c>
      <c r="H2397" s="1">
        <v>5.90560603E9</v>
      </c>
      <c r="I2397" s="1">
        <v>16.0</v>
      </c>
      <c r="J2397" s="1" t="s">
        <v>19</v>
      </c>
      <c r="K2397" s="2" t="s">
        <v>20</v>
      </c>
      <c r="L2397" s="4">
        <v>2020.0</v>
      </c>
      <c r="M2397" s="5">
        <v>0.07</v>
      </c>
      <c r="N2397" s="6" t="str">
        <f t="shared" si="1"/>
        <v>5905606030</v>
      </c>
      <c r="O2397" s="8">
        <v>7.318159009E9</v>
      </c>
      <c r="P2397" s="8" t="str">
        <f t="shared" si="2"/>
        <v>БОЛТ СТАЛЬНОЙ С ЦИЛИНДРИЧЕСКОЙ ГОЛОВКОЙ, РЕЗЬБА М6, РЕЗЬБОВАЯ ЧАСТЬ ДЛИНОЙ 30 ММ. ПРОЧНОСТЬ НА РАЗРЫВ 1000 МПА</v>
      </c>
    </row>
    <row r="2398" ht="15.75" customHeight="1">
      <c r="A2398" s="1">
        <v>5.90560603E9</v>
      </c>
      <c r="B2398" s="2">
        <v>7.318159009E9</v>
      </c>
      <c r="C2398" s="3" t="s">
        <v>4282</v>
      </c>
      <c r="D2398" s="3" t="s">
        <v>4283</v>
      </c>
      <c r="E2398" s="3" t="s">
        <v>4284</v>
      </c>
      <c r="F2398" s="3" t="s">
        <v>17</v>
      </c>
      <c r="G2398" s="3" t="s">
        <v>18</v>
      </c>
      <c r="H2398" s="1">
        <v>5.90560603E9</v>
      </c>
      <c r="I2398" s="1">
        <v>10.0</v>
      </c>
      <c r="J2398" s="1" t="s">
        <v>19</v>
      </c>
      <c r="K2398" s="2" t="s">
        <v>20</v>
      </c>
      <c r="L2398" s="4">
        <v>2020.0</v>
      </c>
      <c r="M2398" s="5">
        <v>0.07</v>
      </c>
      <c r="N2398" s="6" t="str">
        <f t="shared" si="1"/>
        <v>5905606030</v>
      </c>
      <c r="O2398" s="8">
        <v>7.318159009E9</v>
      </c>
      <c r="P2398" s="8" t="str">
        <f t="shared" si="2"/>
        <v>БОЛТ СТАЛЬНОЙ С ЦИЛИНДРИЧЕСКОЙ ГОЛОВКОЙ, РЕЗЬБА М6, РЕЗЬБОВАЯ ЧАСТЬ ДЛИНОЙ 30 ММ. ПРОЧНОСТЬ НА РАЗРЫВ 1000 МПА</v>
      </c>
    </row>
    <row r="2399" ht="15.75" customHeight="1">
      <c r="A2399" s="1">
        <v>5.90560605E9</v>
      </c>
      <c r="B2399" s="2">
        <v>7.3181569E9</v>
      </c>
      <c r="C2399" s="3"/>
      <c r="D2399" s="3" t="s">
        <v>4285</v>
      </c>
      <c r="E2399" s="3" t="s">
        <v>4286</v>
      </c>
      <c r="F2399" s="3" t="s">
        <v>17</v>
      </c>
      <c r="G2399" s="3" t="s">
        <v>18</v>
      </c>
      <c r="H2399" s="1">
        <v>5.90560605E9</v>
      </c>
      <c r="I2399" s="1">
        <v>10.0</v>
      </c>
      <c r="J2399" s="1" t="s">
        <v>35</v>
      </c>
      <c r="K2399" s="2" t="s">
        <v>20</v>
      </c>
      <c r="L2399" s="4">
        <v>2021.0</v>
      </c>
      <c r="M2399" s="5">
        <v>0.07</v>
      </c>
      <c r="N2399" s="6" t="str">
        <f t="shared" si="1"/>
        <v>5905606050</v>
      </c>
      <c r="O2399" s="8">
        <v>7.3181569E9</v>
      </c>
      <c r="P2399" s="8" t="str">
        <f t="shared" si="2"/>
        <v> ВИНТ СТАЛЬНОЙ С ЦИЛИНДРИЧЕСКОЙ ГОЛОВКОЙ ПОД ШЕСТИГРАННЫЙ КЛЮЧ. М6, ДЛИНА 50 ММ. ПРОЧНОСТЬ НА РАЗРЫВ 800 МПА</v>
      </c>
    </row>
    <row r="2400" ht="15.75" customHeight="1">
      <c r="A2400" s="1">
        <v>5.905606065E9</v>
      </c>
      <c r="B2400" s="2">
        <v>7.318159009E9</v>
      </c>
      <c r="C2400" s="3" t="s">
        <v>4287</v>
      </c>
      <c r="D2400" s="3" t="s">
        <v>4288</v>
      </c>
      <c r="E2400" s="3" t="s">
        <v>4289</v>
      </c>
      <c r="F2400" s="3" t="s">
        <v>17</v>
      </c>
      <c r="G2400" s="3" t="s">
        <v>18</v>
      </c>
      <c r="H2400" s="1">
        <v>5.905606065E9</v>
      </c>
      <c r="I2400" s="1">
        <v>16.0</v>
      </c>
      <c r="J2400" s="1" t="s">
        <v>19</v>
      </c>
      <c r="K2400" s="2" t="s">
        <v>20</v>
      </c>
      <c r="L2400" s="4">
        <v>2020.0</v>
      </c>
      <c r="M2400" s="5">
        <v>0.14</v>
      </c>
      <c r="N2400" s="6" t="str">
        <f t="shared" si="1"/>
        <v>5905606065</v>
      </c>
      <c r="O2400" s="8">
        <v>7.318159009E9</v>
      </c>
      <c r="P2400" s="8" t="str">
        <f t="shared" si="2"/>
        <v>БОЛТ M6X65 DIN 912 СТАЛЬНОЙ С ЦИЛИНДРИЧЕСКОЙ ГОЛОВКОЙ, ПРОЧНОСТЬ НА РАЗРЫВ 1000 МПА</v>
      </c>
    </row>
    <row r="2401" ht="15.75" customHeight="1">
      <c r="A2401" s="1">
        <v>5.905608018E9</v>
      </c>
      <c r="B2401" s="2">
        <v>7.3181569E9</v>
      </c>
      <c r="C2401" s="3" t="s">
        <v>4290</v>
      </c>
      <c r="D2401" s="3" t="s">
        <v>4291</v>
      </c>
      <c r="E2401" s="3" t="s">
        <v>4292</v>
      </c>
      <c r="F2401" s="3" t="s">
        <v>17</v>
      </c>
      <c r="G2401" s="3" t="s">
        <v>18</v>
      </c>
      <c r="H2401" s="1">
        <v>5.905608018E9</v>
      </c>
      <c r="I2401" s="1">
        <v>8.0</v>
      </c>
      <c r="J2401" s="1" t="s">
        <v>19</v>
      </c>
      <c r="K2401" s="2" t="s">
        <v>20</v>
      </c>
      <c r="L2401" s="4">
        <v>2021.0</v>
      </c>
      <c r="M2401" s="5">
        <v>0.14</v>
      </c>
      <c r="N2401" s="6" t="str">
        <f t="shared" si="1"/>
        <v>5905608018</v>
      </c>
      <c r="O2401" s="8">
        <v>7.3181569E9</v>
      </c>
      <c r="P2401" s="8" t="str">
        <f t="shared" si="2"/>
        <v> ВИНТ СТАЛЬНОЙ C ЦИЛИНДРИЧЕСКОЙ ГОЛОВКОЙ И ОТВЕРСТИЕМ ПОД ШЕСТИГРАННЫЙ КЛЮЧ. РЕЗЬБА М8, ДЛИНА 18 ММ, ПРОЧНОСТЬ НА РАЗРЫВ 10000 МПА</v>
      </c>
    </row>
    <row r="2402" ht="15.75" customHeight="1">
      <c r="A2402" s="1">
        <v>5.90560802E9</v>
      </c>
      <c r="B2402" s="2">
        <v>7.3181549E9</v>
      </c>
      <c r="C2402" s="3" t="s">
        <v>4293</v>
      </c>
      <c r="D2402" s="3" t="s">
        <v>4294</v>
      </c>
      <c r="E2402" s="3" t="s">
        <v>4295</v>
      </c>
      <c r="F2402" s="3" t="s">
        <v>17</v>
      </c>
      <c r="G2402" s="3" t="s">
        <v>18</v>
      </c>
      <c r="H2402" s="1">
        <v>5.90560802E9</v>
      </c>
      <c r="I2402" s="1">
        <v>10.0</v>
      </c>
      <c r="J2402" s="1" t="s">
        <v>35</v>
      </c>
      <c r="K2402" s="2" t="s">
        <v>20</v>
      </c>
      <c r="L2402" s="4">
        <v>2021.0</v>
      </c>
      <c r="M2402" s="5">
        <v>0.07</v>
      </c>
      <c r="N2402" s="6" t="str">
        <f t="shared" si="1"/>
        <v>5905608020</v>
      </c>
      <c r="O2402" s="8" t="s">
        <v>4296</v>
      </c>
      <c r="P2402" s="8" t="str">
        <f t="shared" si="2"/>
        <v> ВИНТ М8 Х 20, КЛАСС ПРОЧНОСТИ 8.8. МАТЕРИАЛ - СТАЛЬ. ДЛЯ КРЕПЛЕНИЯ ДЕТАЛЕЙ СТАНКА SMARTMESH</v>
      </c>
    </row>
    <row r="2403" ht="15.75" customHeight="1">
      <c r="A2403" s="1">
        <v>5.90560802E9</v>
      </c>
      <c r="B2403" s="2">
        <v>7.318E9</v>
      </c>
      <c r="C2403" s="3" t="s">
        <v>4297</v>
      </c>
      <c r="D2403" s="3" t="s">
        <v>4298</v>
      </c>
      <c r="E2403" s="3" t="s">
        <v>4299</v>
      </c>
      <c r="F2403" s="3" t="s">
        <v>17</v>
      </c>
      <c r="G2403" s="3" t="s">
        <v>18</v>
      </c>
      <c r="H2403" s="1">
        <v>5.90560802E9</v>
      </c>
      <c r="I2403" s="1">
        <v>10.0</v>
      </c>
      <c r="J2403" s="1" t="s">
        <v>19</v>
      </c>
      <c r="K2403" s="2" t="s">
        <v>20</v>
      </c>
      <c r="L2403" s="4">
        <v>2018.0</v>
      </c>
      <c r="M2403" s="5">
        <v>0.024</v>
      </c>
      <c r="N2403" s="6" t="str">
        <f t="shared" si="1"/>
        <v>5905608020</v>
      </c>
      <c r="O2403" s="8" t="s">
        <v>4296</v>
      </c>
      <c r="P2403" s="8" t="str">
        <f t="shared" si="2"/>
        <v>Винт М8 х 20, класс прочности 8.8. Материал - сталь. Для крепления деталей станка SmartMesh</v>
      </c>
    </row>
    <row r="2404" ht="15.75" customHeight="1">
      <c r="A2404" s="1">
        <v>5.90560802E9</v>
      </c>
      <c r="B2404" s="2">
        <v>7.3181549E9</v>
      </c>
      <c r="C2404" s="3"/>
      <c r="D2404" s="3" t="s">
        <v>4294</v>
      </c>
      <c r="E2404" s="3" t="s">
        <v>4300</v>
      </c>
      <c r="F2404" s="3" t="s">
        <v>17</v>
      </c>
      <c r="G2404" s="3" t="s">
        <v>18</v>
      </c>
      <c r="H2404" s="1">
        <v>5.90560802E9</v>
      </c>
      <c r="I2404" s="1">
        <v>100.0</v>
      </c>
      <c r="J2404" s="1" t="s">
        <v>35</v>
      </c>
      <c r="K2404" s="2" t="s">
        <v>20</v>
      </c>
      <c r="L2404" s="4">
        <v>2021.0</v>
      </c>
      <c r="M2404" s="5">
        <v>0.07</v>
      </c>
      <c r="N2404" s="6" t="str">
        <f t="shared" si="1"/>
        <v>5905608020</v>
      </c>
      <c r="O2404" s="8" t="s">
        <v>4296</v>
      </c>
      <c r="P2404" s="8" t="str">
        <f t="shared" si="2"/>
        <v>ВИНТ М8Х20, КЛАСС ПРОЧНОСТИ 8.8. МАТЕРИАЛ - СТАЛЬ. ДЛЯ КРЕПЛЕНИЯ ДЕТАЛЕЙ СТАНКА SMARTMESH.</v>
      </c>
    </row>
    <row r="2405" ht="15.75" customHeight="1">
      <c r="A2405" s="1">
        <v>5.905608025E9</v>
      </c>
      <c r="B2405" s="2">
        <v>7.3181569E9</v>
      </c>
      <c r="C2405" s="3"/>
      <c r="D2405" s="3" t="s">
        <v>4301</v>
      </c>
      <c r="E2405" s="3" t="s">
        <v>4246</v>
      </c>
      <c r="F2405" s="3" t="s">
        <v>17</v>
      </c>
      <c r="G2405" s="3" t="s">
        <v>18</v>
      </c>
      <c r="H2405" s="1">
        <v>5.905608025E9</v>
      </c>
      <c r="I2405" s="1">
        <v>4.0</v>
      </c>
      <c r="J2405" s="1" t="s">
        <v>35</v>
      </c>
      <c r="K2405" s="2" t="s">
        <v>20</v>
      </c>
      <c r="L2405" s="4">
        <v>2021.0</v>
      </c>
      <c r="M2405" s="5">
        <v>0.07</v>
      </c>
      <c r="N2405" s="6" t="str">
        <f t="shared" si="1"/>
        <v>5905608025</v>
      </c>
      <c r="O2405" s="8">
        <v>7.3181569E9</v>
      </c>
      <c r="P2405" s="8" t="str">
        <f t="shared" si="2"/>
        <v> ВИНТ СТАЛЬНОЙ С ЦИЛИНДРИЧЕСКОЙ ГОЛОВКОЙ ПОД ШЕСТИГРАННЫЙ КЛЮЧ. М8, ДЛИНА 25 ММ. ПРОЧНОСТЬ НА РАЗРЫВ 800 МПА</v>
      </c>
    </row>
    <row r="2406" ht="15.75" customHeight="1">
      <c r="A2406" s="1">
        <v>5.90561003E9</v>
      </c>
      <c r="B2406" s="2">
        <v>7.318159009E9</v>
      </c>
      <c r="C2406" s="3" t="s">
        <v>4302</v>
      </c>
      <c r="D2406" s="3" t="s">
        <v>4303</v>
      </c>
      <c r="E2406" s="3" t="s">
        <v>4304</v>
      </c>
      <c r="F2406" s="3" t="s">
        <v>17</v>
      </c>
      <c r="G2406" s="3" t="s">
        <v>18</v>
      </c>
      <c r="H2406" s="1">
        <v>5.90561003E9</v>
      </c>
      <c r="I2406" s="1">
        <v>8.0</v>
      </c>
      <c r="J2406" s="1" t="s">
        <v>35</v>
      </c>
      <c r="K2406" s="2" t="s">
        <v>20</v>
      </c>
      <c r="L2406" s="4">
        <v>2021.0</v>
      </c>
      <c r="M2406" s="5">
        <v>0.14</v>
      </c>
      <c r="N2406" s="6" t="str">
        <f t="shared" si="1"/>
        <v>5905610030</v>
      </c>
      <c r="O2406" s="8">
        <v>7.318159009E9</v>
      </c>
      <c r="P2406" s="8" t="str">
        <f t="shared" si="2"/>
        <v> БОЛТ СТАЛЬНОЙ М10 С ЦИЛИНДРИЧЕСКОЙ ГОЛОВКОЙ ПОД ШЕСТИГРАННИК. ПРОЧНОСТЬ НА РАЗРЫВ 800 МПА ДЛИНА 30 ММ</v>
      </c>
    </row>
    <row r="2407" ht="15.75" customHeight="1">
      <c r="A2407" s="1">
        <v>5.905612025E9</v>
      </c>
      <c r="B2407" s="2">
        <v>7.3181589E9</v>
      </c>
      <c r="C2407" s="3" t="s">
        <v>4305</v>
      </c>
      <c r="D2407" s="3" t="s">
        <v>4306</v>
      </c>
      <c r="E2407" s="3" t="s">
        <v>4307</v>
      </c>
      <c r="F2407" s="3" t="s">
        <v>17</v>
      </c>
      <c r="G2407" s="3" t="s">
        <v>18</v>
      </c>
      <c r="H2407" s="1">
        <v>5.905612025E9</v>
      </c>
      <c r="I2407" s="1">
        <v>10.0</v>
      </c>
      <c r="J2407" s="1" t="s">
        <v>19</v>
      </c>
      <c r="K2407" s="2" t="s">
        <v>20</v>
      </c>
      <c r="L2407" s="4">
        <v>2020.0</v>
      </c>
      <c r="M2407" s="5">
        <v>0.14</v>
      </c>
      <c r="N2407" s="6" t="str">
        <f t="shared" si="1"/>
        <v>5905612025</v>
      </c>
      <c r="O2407" s="8">
        <v>7.3181589E9</v>
      </c>
      <c r="P2407" s="8" t="str">
        <f t="shared" si="2"/>
        <v>ВИНТ СТАЛЬНОЙ С ГОЛОВКОЙ ПОД ШЕСТИГРАННИК. М12. ДЛИНА РЕЗЬБОВОЙ ЧАСТИ 25 ММ. ПРОЧНОСТЬ НА РАЗРЫВ 800 МПА. ДЛЯ СОБСТВЕННЫХ НУЖД КОМПАНИИ.</v>
      </c>
    </row>
    <row r="2408" ht="15.75" customHeight="1">
      <c r="A2408" s="1">
        <v>5.905612035E9</v>
      </c>
      <c r="B2408" s="2">
        <v>7.318159009E9</v>
      </c>
      <c r="C2408" s="3" t="s">
        <v>4308</v>
      </c>
      <c r="D2408" s="3" t="s">
        <v>4308</v>
      </c>
      <c r="E2408" s="3" t="s">
        <v>4309</v>
      </c>
      <c r="F2408" s="3" t="s">
        <v>17</v>
      </c>
      <c r="G2408" s="3" t="s">
        <v>18</v>
      </c>
      <c r="H2408" s="1">
        <v>5.905612035E9</v>
      </c>
      <c r="I2408" s="1">
        <v>12.0</v>
      </c>
      <c r="J2408" s="1" t="s">
        <v>19</v>
      </c>
      <c r="K2408" s="2" t="s">
        <v>20</v>
      </c>
      <c r="L2408" s="4">
        <v>2020.0</v>
      </c>
      <c r="M2408" s="5">
        <v>0.21</v>
      </c>
      <c r="N2408" s="6" t="str">
        <f t="shared" si="1"/>
        <v>5905612035</v>
      </c>
      <c r="O2408" s="8">
        <v>7.318159009E9</v>
      </c>
      <c r="P2408" s="8" t="str">
        <f t="shared" si="2"/>
        <v>БОЛТ СТАЛЬНОЙ С ЦИЛИНДРИЧЕСКОЙ ГОЛОВКОЙ, М12, ДЛИНА РЕЗЬБОВОЙ ЧАСТИ 35 ММ, ПРОЧНОСТЬ НА РАЗРЫВ 1200 МПА. ДЛЯ СОБСТВЕННЫХ НУЖД КОМПАНИИ.</v>
      </c>
    </row>
    <row r="2409" ht="15.75" customHeight="1">
      <c r="A2409" s="1">
        <v>5.90561204E9</v>
      </c>
      <c r="B2409" s="2">
        <v>7.3181581E9</v>
      </c>
      <c r="C2409" s="3" t="s">
        <v>4310</v>
      </c>
      <c r="D2409" s="3" t="s">
        <v>4311</v>
      </c>
      <c r="E2409" s="3" t="s">
        <v>4312</v>
      </c>
      <c r="F2409" s="3" t="s">
        <v>17</v>
      </c>
      <c r="G2409" s="3" t="s">
        <v>18</v>
      </c>
      <c r="H2409" s="1">
        <v>5.90561204E9</v>
      </c>
      <c r="I2409" s="1">
        <v>2.0</v>
      </c>
      <c r="J2409" s="1" t="s">
        <v>19</v>
      </c>
      <c r="K2409" s="2" t="s">
        <v>20</v>
      </c>
      <c r="L2409" s="4">
        <v>2018.0</v>
      </c>
      <c r="M2409" s="5">
        <v>0.17</v>
      </c>
      <c r="N2409" s="6" t="str">
        <f t="shared" si="1"/>
        <v>5905612040</v>
      </c>
      <c r="O2409" s="8">
        <v>7.3181581E9</v>
      </c>
      <c r="P2409" s="8" t="str">
        <f t="shared" si="2"/>
        <v>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v>
      </c>
    </row>
    <row r="2410" ht="15.75" customHeight="1">
      <c r="A2410" s="1">
        <v>5.905804035E9</v>
      </c>
      <c r="B2410" s="2">
        <v>7.3181589E9</v>
      </c>
      <c r="C2410" s="3" t="s">
        <v>4313</v>
      </c>
      <c r="D2410" s="3"/>
      <c r="E2410" s="3" t="s">
        <v>4314</v>
      </c>
      <c r="F2410" s="3" t="s">
        <v>17</v>
      </c>
      <c r="G2410" s="3" t="s">
        <v>18</v>
      </c>
      <c r="H2410" s="1">
        <v>5.905804035E9</v>
      </c>
      <c r="I2410" s="1">
        <v>4.0</v>
      </c>
      <c r="J2410" s="1" t="s">
        <v>19</v>
      </c>
      <c r="K2410" s="2" t="s">
        <v>20</v>
      </c>
      <c r="L2410" s="4">
        <v>2021.0</v>
      </c>
      <c r="M2410" s="5">
        <v>0.3</v>
      </c>
      <c r="N2410" s="6" t="str">
        <f t="shared" si="1"/>
        <v>5905804035</v>
      </c>
      <c r="O2410" s="8">
        <v>7.3181589E9</v>
      </c>
      <c r="P2410" s="8" t="str">
        <f t="shared" si="2"/>
        <v>БОЛТ ЦИЛИНДРИЧЕСКОЙ ГОЛОВКОЙ С ОТВЕРСТИЕМ ПОД ШЕСТИГРАННИК. ДЛИНА 35 ММ. СТАЛЬ. ПРОЧНОСТЬ НА РАЗРЫВ 800 МПА</v>
      </c>
    </row>
    <row r="2411" ht="15.75" customHeight="1">
      <c r="A2411" s="1">
        <v>5.905806014E9</v>
      </c>
      <c r="B2411" s="2">
        <v>7.3181569E9</v>
      </c>
      <c r="C2411" s="3" t="s">
        <v>4269</v>
      </c>
      <c r="D2411" s="3" t="s">
        <v>4315</v>
      </c>
      <c r="E2411" s="3" t="s">
        <v>4316</v>
      </c>
      <c r="F2411" s="3" t="s">
        <v>17</v>
      </c>
      <c r="G2411" s="3" t="s">
        <v>18</v>
      </c>
      <c r="H2411" s="1">
        <v>5.905806014E9</v>
      </c>
      <c r="I2411" s="1">
        <v>1.0</v>
      </c>
      <c r="J2411" s="1" t="s">
        <v>19</v>
      </c>
      <c r="K2411" s="2" t="s">
        <v>20</v>
      </c>
      <c r="L2411" s="4">
        <v>2020.0</v>
      </c>
      <c r="M2411" s="5">
        <v>0.07</v>
      </c>
      <c r="N2411" s="6" t="str">
        <f t="shared" si="1"/>
        <v>5905806014</v>
      </c>
      <c r="O2411" s="8">
        <v>7.3181569E9</v>
      </c>
      <c r="P2411" s="8" t="str">
        <f t="shared" si="2"/>
        <v>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v>
      </c>
    </row>
    <row r="2412" ht="15.75" customHeight="1">
      <c r="A2412" s="1">
        <v>5.905806016E9</v>
      </c>
      <c r="B2412" s="2">
        <v>7.3181569E9</v>
      </c>
      <c r="C2412" s="3" t="s">
        <v>4317</v>
      </c>
      <c r="D2412" s="3" t="s">
        <v>4318</v>
      </c>
      <c r="E2412" s="3" t="s">
        <v>4319</v>
      </c>
      <c r="F2412" s="3" t="s">
        <v>17</v>
      </c>
      <c r="G2412" s="3" t="s">
        <v>18</v>
      </c>
      <c r="H2412" s="1">
        <v>5.905806016E9</v>
      </c>
      <c r="I2412" s="1">
        <v>12.0</v>
      </c>
      <c r="J2412" s="1" t="s">
        <v>19</v>
      </c>
      <c r="K2412" s="2" t="s">
        <v>20</v>
      </c>
      <c r="L2412" s="4">
        <v>2017.0</v>
      </c>
      <c r="M2412" s="5">
        <v>0.03</v>
      </c>
      <c r="N2412" s="6" t="str">
        <f t="shared" si="1"/>
        <v>5905806016</v>
      </c>
      <c r="O2412" s="8">
        <v>7.3181569E9</v>
      </c>
      <c r="P2412" s="8" t="str">
        <f t="shared" si="2"/>
        <v>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13" ht="15.75" customHeight="1">
      <c r="A2413" s="1">
        <v>5.905808016E9</v>
      </c>
      <c r="B2413" s="2">
        <v>7.3181589E9</v>
      </c>
      <c r="C2413" s="3"/>
      <c r="D2413" s="3" t="s">
        <v>4320</v>
      </c>
      <c r="E2413" s="3" t="s">
        <v>4321</v>
      </c>
      <c r="F2413" s="3" t="s">
        <v>17</v>
      </c>
      <c r="G2413" s="3" t="s">
        <v>18</v>
      </c>
      <c r="H2413" s="1">
        <v>5.905808016E9</v>
      </c>
      <c r="I2413" s="1">
        <v>50.0</v>
      </c>
      <c r="J2413" s="1" t="s">
        <v>35</v>
      </c>
      <c r="K2413" s="2" t="s">
        <v>20</v>
      </c>
      <c r="L2413" s="4">
        <v>2021.0</v>
      </c>
      <c r="M2413" s="5">
        <v>0.07</v>
      </c>
      <c r="N2413" s="6" t="str">
        <f t="shared" si="1"/>
        <v>5905808016</v>
      </c>
      <c r="O2413" s="8">
        <v>7.3181589E9</v>
      </c>
      <c r="P2413" s="8" t="str">
        <f t="shared" si="2"/>
        <v>ВИНТ СТАЛЬНОЙ . С ЦИЛИНДРИЧЕСКОЙ ГОЛОВКОЙ ПОД ШЕСТИГРАННИК. РЕЗЬБА М8. ДЛИНА 16 ММ. ПРОЧНОСТЬ НА РАЗРЫВ 1200 МПА</v>
      </c>
    </row>
    <row r="2414" ht="15.75" customHeight="1">
      <c r="A2414" s="1">
        <v>5.905808025E9</v>
      </c>
      <c r="B2414" s="2">
        <v>7.3181589E9</v>
      </c>
      <c r="C2414" s="3" t="s">
        <v>4322</v>
      </c>
      <c r="D2414" s="3" t="s">
        <v>4323</v>
      </c>
      <c r="E2414" s="3" t="s">
        <v>4324</v>
      </c>
      <c r="F2414" s="3" t="s">
        <v>18</v>
      </c>
      <c r="G2414" s="3" t="s">
        <v>18</v>
      </c>
      <c r="H2414" s="1">
        <v>5.905808025E9</v>
      </c>
      <c r="I2414" s="1">
        <v>2.0</v>
      </c>
      <c r="J2414" s="1" t="s">
        <v>474</v>
      </c>
      <c r="K2414" s="2" t="s">
        <v>20</v>
      </c>
      <c r="L2414" s="4">
        <v>2019.0</v>
      </c>
      <c r="M2414" s="5">
        <v>0.035</v>
      </c>
      <c r="N2414" s="6" t="str">
        <f t="shared" si="1"/>
        <v>5905808025</v>
      </c>
      <c r="O2414" s="8">
        <v>7.3181589E9</v>
      </c>
      <c r="P2414" s="8" t="str">
        <f t="shared" si="2"/>
        <v>БОЛТ СТАЛЬНОЙ М8 Х 25. ПРОНОСТЬ НА РАЗРЫВ 1200 Мпа. ГОЛОВКА ПОД ШЕСТИГРАННЫЙ КЛЮЧ</v>
      </c>
    </row>
    <row r="2415" ht="15.75" customHeight="1">
      <c r="A2415" s="2">
        <v>5.905814035E9</v>
      </c>
      <c r="B2415" s="2">
        <v>7.318159008E9</v>
      </c>
      <c r="C2415" s="3"/>
      <c r="D2415" s="3"/>
      <c r="E2415" s="3" t="s">
        <v>4325</v>
      </c>
      <c r="F2415" s="3" t="s">
        <v>17</v>
      </c>
      <c r="G2415" s="3" t="s">
        <v>18</v>
      </c>
      <c r="H2415" s="2">
        <v>5.905814035E9</v>
      </c>
      <c r="I2415" s="2">
        <v>3.0</v>
      </c>
      <c r="J2415" s="2" t="s">
        <v>35</v>
      </c>
      <c r="K2415" s="2" t="s">
        <v>20</v>
      </c>
      <c r="L2415" s="4">
        <v>2022.0</v>
      </c>
      <c r="M2415" s="5">
        <v>0.4</v>
      </c>
      <c r="N2415" s="6" t="str">
        <f t="shared" si="1"/>
        <v>5905814035</v>
      </c>
      <c r="O2415" s="8">
        <v>7.318159008E9</v>
      </c>
      <c r="P2415" s="8" t="str">
        <f t="shared" si="2"/>
        <v>БОЛТ СТАЛЬНОЙ С ЦИЛИНДРИЧЕСКОЙ ГОЛОВКОЙ, М14, ДЛИНА РЕЗЬБОВОЙ ЧАСТИ 35 ММ, ПРОЧНОСТЬ НА РАЗРЫВ 1200 МПА. ДЛЯ ГИБОЧНОГО СТАНКА BARWISER 22</v>
      </c>
    </row>
    <row r="2416" ht="15.75" customHeight="1">
      <c r="A2416" s="1">
        <v>5.907306012E9</v>
      </c>
      <c r="B2416" s="2">
        <v>8.483602E9</v>
      </c>
      <c r="C2416" s="3" t="s">
        <v>4326</v>
      </c>
      <c r="D2416" s="3"/>
      <c r="E2416" s="3" t="s">
        <v>4327</v>
      </c>
      <c r="F2416" s="3" t="s">
        <v>17</v>
      </c>
      <c r="G2416" s="3" t="s">
        <v>18</v>
      </c>
      <c r="H2416" s="1">
        <v>5.907306012E9</v>
      </c>
      <c r="I2416" s="1">
        <v>70.0</v>
      </c>
      <c r="J2416" s="1" t="s">
        <v>19</v>
      </c>
      <c r="K2416" s="2" t="s">
        <v>20</v>
      </c>
      <c r="L2416" s="4">
        <v>2020.0</v>
      </c>
      <c r="M2416" s="5">
        <v>0.2</v>
      </c>
      <c r="N2416" s="6" t="str">
        <f t="shared" si="1"/>
        <v>5907306012</v>
      </c>
      <c r="O2416" s="8">
        <v>8.483602E9</v>
      </c>
      <c r="P2416" s="8" t="str">
        <f t="shared" si="2"/>
        <v>МУФТА СОЕДИНИТЕЛЬНАЯ С РЕЗЬБОЙ М6Х12. МАТЕРИАЛ СТАЛЬ ЛИТАЯ. ИЗГОТОВЛЕНИЕ ТОЧЕНИЕ, ФРЕЗЕРОВКА.</v>
      </c>
    </row>
    <row r="2417" ht="15.75" customHeight="1">
      <c r="A2417" s="1">
        <v>5.907306016E9</v>
      </c>
      <c r="B2417" s="2">
        <v>7.3181589E9</v>
      </c>
      <c r="C2417" s="3" t="s">
        <v>4328</v>
      </c>
      <c r="D2417" s="3" t="s">
        <v>4329</v>
      </c>
      <c r="E2417" s="3" t="s">
        <v>4330</v>
      </c>
      <c r="F2417" s="3" t="s">
        <v>17</v>
      </c>
      <c r="G2417" s="3" t="s">
        <v>18</v>
      </c>
      <c r="H2417" s="1">
        <v>5.907306016E9</v>
      </c>
      <c r="I2417" s="1">
        <v>6.0</v>
      </c>
      <c r="J2417" s="1" t="s">
        <v>19</v>
      </c>
      <c r="K2417" s="2" t="s">
        <v>20</v>
      </c>
      <c r="L2417" s="4">
        <v>2019.0</v>
      </c>
      <c r="M2417" s="5">
        <v>0.07</v>
      </c>
      <c r="N2417" s="6" t="str">
        <f t="shared" si="1"/>
        <v>5907306016</v>
      </c>
      <c r="O2417" s="8">
        <v>7.3181589E9</v>
      </c>
      <c r="P2417" s="8" t="str">
        <f t="shared" si="2"/>
        <v>БОЛТ M6X16 С ЦИЛИНДРИЧЕСКОЙ ГОЛОВКОЙ ПОД ШЕСТИГРАННИК DIN 912. МАТЕРИАЛ СТАЛЬ. ПРЕДЕЛ ПРОЧНОСТИ НА РАЗРЫ 800 МПА</v>
      </c>
    </row>
    <row r="2418" ht="15.75" customHeight="1">
      <c r="A2418" s="1">
        <v>5.907306016E9</v>
      </c>
      <c r="B2418" s="2">
        <v>7.3181589E9</v>
      </c>
      <c r="C2418" s="3" t="s">
        <v>4328</v>
      </c>
      <c r="D2418" s="3" t="s">
        <v>4329</v>
      </c>
      <c r="E2418" s="3" t="s">
        <v>4330</v>
      </c>
      <c r="F2418" s="3" t="s">
        <v>17</v>
      </c>
      <c r="G2418" s="3" t="s">
        <v>18</v>
      </c>
      <c r="H2418" s="1">
        <v>5.907306016E9</v>
      </c>
      <c r="I2418" s="1">
        <v>6.0</v>
      </c>
      <c r="J2418" s="1" t="s">
        <v>19</v>
      </c>
      <c r="K2418" s="2" t="s">
        <v>20</v>
      </c>
      <c r="L2418" s="4">
        <v>2019.0</v>
      </c>
      <c r="M2418" s="5">
        <v>0.07</v>
      </c>
      <c r="N2418" s="6" t="str">
        <f t="shared" si="1"/>
        <v>5907306016</v>
      </c>
      <c r="O2418" s="8">
        <v>7.3181589E9</v>
      </c>
      <c r="P2418" s="8" t="str">
        <f t="shared" si="2"/>
        <v>БОЛТ M6X16 С ЦИЛИНДРИЧЕСКОЙ ГОЛОВКОЙ ПОД ШЕСТИГРАННИК DIN 912. МАТЕРИАЛ СТАЛЬ. ПРЕДЕЛ ПРОЧНОСТИ НА РАЗРЫ 800 МПА</v>
      </c>
    </row>
    <row r="2419" ht="15.75" customHeight="1">
      <c r="A2419" s="1">
        <v>5.907306016E9</v>
      </c>
      <c r="B2419" s="2">
        <v>7.3181589E9</v>
      </c>
      <c r="C2419" s="3" t="s">
        <v>4328</v>
      </c>
      <c r="D2419" s="3" t="s">
        <v>4329</v>
      </c>
      <c r="E2419" s="3" t="s">
        <v>4330</v>
      </c>
      <c r="F2419" s="3" t="s">
        <v>17</v>
      </c>
      <c r="G2419" s="3" t="s">
        <v>18</v>
      </c>
      <c r="H2419" s="1">
        <v>5.907306016E9</v>
      </c>
      <c r="I2419" s="1">
        <v>12.0</v>
      </c>
      <c r="J2419" s="1" t="s">
        <v>35</v>
      </c>
      <c r="K2419" s="2" t="s">
        <v>20</v>
      </c>
      <c r="L2419" s="4">
        <v>2021.0</v>
      </c>
      <c r="M2419" s="5">
        <v>0.07</v>
      </c>
      <c r="N2419" s="6" t="str">
        <f t="shared" si="1"/>
        <v>5907306016</v>
      </c>
      <c r="O2419" s="8">
        <v>7.3181589E9</v>
      </c>
      <c r="P2419" s="8" t="str">
        <f t="shared" si="2"/>
        <v>БОЛТ M6X16 С ЦИЛИНДРИЧЕСКОЙ ГОЛОВКОЙ ПОД ШЕСТИГРАННИК DIN 912. МАТЕРИАЛ СТАЛЬ. ПРЕДЕЛ ПРОЧНОСТИ НА РАЗРЫ 800 МПА</v>
      </c>
    </row>
    <row r="2420" ht="15.75" customHeight="1">
      <c r="A2420" s="1">
        <v>5.907308016E9</v>
      </c>
      <c r="B2420" s="2">
        <v>7.318159009E9</v>
      </c>
      <c r="C2420" s="3" t="s">
        <v>4331</v>
      </c>
      <c r="D2420" s="3" t="s">
        <v>4332</v>
      </c>
      <c r="E2420" s="3" t="s">
        <v>4333</v>
      </c>
      <c r="F2420" s="3" t="s">
        <v>17</v>
      </c>
      <c r="G2420" s="3" t="s">
        <v>18</v>
      </c>
      <c r="H2420" s="1">
        <v>5.907308016E9</v>
      </c>
      <c r="I2420" s="1">
        <v>12.0</v>
      </c>
      <c r="J2420" s="1" t="s">
        <v>19</v>
      </c>
      <c r="K2420" s="2" t="s">
        <v>20</v>
      </c>
      <c r="L2420" s="4">
        <v>2019.0</v>
      </c>
      <c r="M2420" s="5">
        <v>0.07</v>
      </c>
      <c r="N2420" s="6" t="str">
        <f t="shared" si="1"/>
        <v>5907308016</v>
      </c>
      <c r="O2420" s="8" t="s">
        <v>4275</v>
      </c>
      <c r="P2420" s="8" t="str">
        <f t="shared" si="2"/>
        <v>БОЛТ СТАЛЬНОЙ С РЕЗЬБОЙ М8, ДЛИНА 16ММ. С ГОЛОВКОЙ ПОД ШЕСТИГРАННИК. ПРОЧНОСТЬ НА РАЗРЫВ 800 МПА</v>
      </c>
    </row>
    <row r="2421" ht="15.75" customHeight="1">
      <c r="A2421" s="1">
        <v>5.907308016E9</v>
      </c>
      <c r="B2421" s="2">
        <v>7.3181589E9</v>
      </c>
      <c r="C2421" s="3" t="s">
        <v>4331</v>
      </c>
      <c r="D2421" s="3" t="s">
        <v>4332</v>
      </c>
      <c r="E2421" s="3" t="s">
        <v>4333</v>
      </c>
      <c r="F2421" s="3" t="s">
        <v>17</v>
      </c>
      <c r="G2421" s="3" t="s">
        <v>18</v>
      </c>
      <c r="H2421" s="1">
        <v>5.907308016E9</v>
      </c>
      <c r="I2421" s="1">
        <v>12.0</v>
      </c>
      <c r="J2421" s="1" t="s">
        <v>19</v>
      </c>
      <c r="K2421" s="2" t="s">
        <v>20</v>
      </c>
      <c r="L2421" s="4">
        <v>2019.0</v>
      </c>
      <c r="M2421" s="5">
        <v>0.07</v>
      </c>
      <c r="N2421" s="6" t="str">
        <f t="shared" si="1"/>
        <v>5907308016</v>
      </c>
      <c r="O2421" s="8" t="s">
        <v>4275</v>
      </c>
      <c r="P2421" s="8" t="str">
        <f t="shared" si="2"/>
        <v>БОЛТ СТАЛЬНОЙ С РЕЗЬБОЙ М8, ДЛИНА 16ММ. С ГОЛОВКОЙ ПОД ШЕСТИГРАННИК. ПРОЧНОСТЬ НА РАЗРЫВ 800 МПА</v>
      </c>
    </row>
    <row r="2422" ht="15.75" customHeight="1">
      <c r="A2422" s="1">
        <v>5.907308016E9</v>
      </c>
      <c r="B2422" s="2">
        <v>7.3181589E9</v>
      </c>
      <c r="C2422" s="3" t="s">
        <v>4331</v>
      </c>
      <c r="D2422" s="3" t="s">
        <v>4332</v>
      </c>
      <c r="E2422" s="3" t="s">
        <v>4333</v>
      </c>
      <c r="F2422" s="3" t="s">
        <v>17</v>
      </c>
      <c r="G2422" s="3" t="s">
        <v>18</v>
      </c>
      <c r="H2422" s="1">
        <v>5.907308016E9</v>
      </c>
      <c r="I2422" s="1">
        <v>12.0</v>
      </c>
      <c r="J2422" s="1" t="s">
        <v>19</v>
      </c>
      <c r="K2422" s="2" t="s">
        <v>20</v>
      </c>
      <c r="L2422" s="4">
        <v>2020.0</v>
      </c>
      <c r="M2422" s="5">
        <v>0.07</v>
      </c>
      <c r="N2422" s="6" t="str">
        <f t="shared" si="1"/>
        <v>5907308016</v>
      </c>
      <c r="O2422" s="8" t="s">
        <v>4275</v>
      </c>
      <c r="P2422" s="8" t="str">
        <f t="shared" si="2"/>
        <v>БОЛТ СТАЛЬНОЙ С РЕЗЬБОЙ М8, ДЛИНА 16ММ. С ГОЛОВКОЙ ПОД ШЕСТИГРАННИК. ПРОЧНОСТЬ НА РАЗРЫВ 800 МПА</v>
      </c>
    </row>
    <row r="2423" ht="15.75" customHeight="1">
      <c r="A2423" s="1">
        <v>5.907308016E9</v>
      </c>
      <c r="B2423" s="2">
        <v>7.3181589E9</v>
      </c>
      <c r="C2423" s="3" t="s">
        <v>4331</v>
      </c>
      <c r="D2423" s="3" t="s">
        <v>4332</v>
      </c>
      <c r="E2423" s="3" t="s">
        <v>4334</v>
      </c>
      <c r="F2423" s="3" t="s">
        <v>17</v>
      </c>
      <c r="G2423" s="3" t="s">
        <v>18</v>
      </c>
      <c r="H2423" s="1">
        <v>5.907308016E9</v>
      </c>
      <c r="I2423" s="1">
        <v>12.0</v>
      </c>
      <c r="J2423" s="1" t="s">
        <v>19</v>
      </c>
      <c r="K2423" s="2" t="s">
        <v>20</v>
      </c>
      <c r="L2423" s="4">
        <v>2021.0</v>
      </c>
      <c r="M2423" s="5">
        <v>0.07</v>
      </c>
      <c r="N2423" s="6" t="str">
        <f t="shared" si="1"/>
        <v>5907308016</v>
      </c>
      <c r="O2423" s="8" t="s">
        <v>4275</v>
      </c>
      <c r="P2423" s="8" t="str">
        <f t="shared" si="2"/>
        <v> БОЛТ СТАЛЬНОЙ С РЕЗЬБОЙ М8, ДЛИНА 16ММ. С ГОЛОВКОЙ ПОД ШЕСТИГРАННИК. ПРОЧНОСТЬ НА РАЗРЫВ 800 МПА</v>
      </c>
    </row>
    <row r="2424" ht="15.75" customHeight="1">
      <c r="A2424" s="1">
        <v>5.907308016E9</v>
      </c>
      <c r="B2424" s="2">
        <v>7.3181589E9</v>
      </c>
      <c r="C2424" s="3" t="s">
        <v>4331</v>
      </c>
      <c r="D2424" s="3" t="s">
        <v>4332</v>
      </c>
      <c r="E2424" s="3" t="s">
        <v>4333</v>
      </c>
      <c r="F2424" s="3" t="s">
        <v>17</v>
      </c>
      <c r="G2424" s="3" t="s">
        <v>18</v>
      </c>
      <c r="H2424" s="1">
        <v>5.907308016E9</v>
      </c>
      <c r="I2424" s="1">
        <v>12.0</v>
      </c>
      <c r="J2424" s="1" t="s">
        <v>19</v>
      </c>
      <c r="K2424" s="2" t="s">
        <v>20</v>
      </c>
      <c r="L2424" s="4">
        <v>2020.0</v>
      </c>
      <c r="M2424" s="5">
        <v>0.07</v>
      </c>
      <c r="N2424" s="6" t="str">
        <f t="shared" si="1"/>
        <v>5907308016</v>
      </c>
      <c r="O2424" s="8" t="s">
        <v>4275</v>
      </c>
      <c r="P2424" s="8" t="str">
        <f t="shared" si="2"/>
        <v>БОЛТ СТАЛЬНОЙ С РЕЗЬБОЙ М8, ДЛИНА 16ММ. С ГОЛОВКОЙ ПОД ШЕСТИГРАННИК. ПРОЧНОСТЬ НА РАЗРЫВ 800 МПА</v>
      </c>
    </row>
    <row r="2425" ht="15.75" customHeight="1">
      <c r="A2425" s="1">
        <v>5.907308016E9</v>
      </c>
      <c r="B2425" s="2">
        <v>7.3181589E9</v>
      </c>
      <c r="C2425" s="3" t="s">
        <v>4331</v>
      </c>
      <c r="D2425" s="3" t="s">
        <v>4332</v>
      </c>
      <c r="E2425" s="3" t="s">
        <v>4333</v>
      </c>
      <c r="F2425" s="3" t="s">
        <v>17</v>
      </c>
      <c r="G2425" s="3" t="s">
        <v>18</v>
      </c>
      <c r="H2425" s="1">
        <v>5.907308016E9</v>
      </c>
      <c r="I2425" s="1">
        <v>12.0</v>
      </c>
      <c r="J2425" s="1" t="s">
        <v>19</v>
      </c>
      <c r="K2425" s="2" t="s">
        <v>20</v>
      </c>
      <c r="L2425" s="4">
        <v>2020.0</v>
      </c>
      <c r="M2425" s="5">
        <v>0.07</v>
      </c>
      <c r="N2425" s="6" t="str">
        <f t="shared" si="1"/>
        <v>5907308016</v>
      </c>
      <c r="O2425" s="8" t="s">
        <v>4275</v>
      </c>
      <c r="P2425" s="8" t="str">
        <f t="shared" si="2"/>
        <v>БОЛТ СТАЛЬНОЙ С РЕЗЬБОЙ М8, ДЛИНА 16ММ. С ГОЛОВКОЙ ПОД ШЕСТИГРАННИК. ПРОЧНОСТЬ НА РАЗРЫВ 800 МПА</v>
      </c>
    </row>
    <row r="2426" ht="15.75" customHeight="1">
      <c r="A2426" s="2">
        <v>5.907308016E9</v>
      </c>
      <c r="B2426" s="2">
        <v>7.3181589E9</v>
      </c>
      <c r="C2426" s="3" t="s">
        <v>4331</v>
      </c>
      <c r="D2426" s="3" t="s">
        <v>4332</v>
      </c>
      <c r="E2426" s="3"/>
      <c r="F2426" s="3"/>
      <c r="G2426" s="3"/>
      <c r="H2426" s="2">
        <v>5.907308016E9</v>
      </c>
      <c r="I2426" s="2">
        <v>12.0</v>
      </c>
      <c r="J2426" s="1" t="s">
        <v>19</v>
      </c>
      <c r="K2426" s="2"/>
      <c r="L2426" s="4">
        <v>2020.0</v>
      </c>
      <c r="M2426" s="5">
        <v>0.0258</v>
      </c>
      <c r="N2426" s="6" t="str">
        <f t="shared" si="1"/>
        <v>5907308016</v>
      </c>
      <c r="O2426" s="8" t="s">
        <v>4275</v>
      </c>
      <c r="P2426" s="8" t="str">
        <f t="shared" si="2"/>
        <v/>
      </c>
    </row>
    <row r="2427" ht="15.75" customHeight="1">
      <c r="A2427" s="1">
        <v>5.907308025E9</v>
      </c>
      <c r="B2427" s="2">
        <v>8.46694E9</v>
      </c>
      <c r="C2427" s="3" t="s">
        <v>4335</v>
      </c>
      <c r="D2427" s="3" t="s">
        <v>4336</v>
      </c>
      <c r="E2427" s="10" t="s">
        <v>4337</v>
      </c>
      <c r="F2427" s="10" t="s">
        <v>17</v>
      </c>
      <c r="G2427" s="10" t="s">
        <v>18</v>
      </c>
      <c r="H2427" s="1">
        <v>5.907308025E9</v>
      </c>
      <c r="I2427" s="1">
        <v>6.0</v>
      </c>
      <c r="J2427" s="1" t="s">
        <v>19</v>
      </c>
      <c r="K2427" s="11" t="s">
        <v>20</v>
      </c>
      <c r="L2427" s="4">
        <v>2018.0</v>
      </c>
      <c r="M2427" s="5">
        <v>0.12</v>
      </c>
      <c r="N2427" s="6" t="str">
        <f t="shared" si="1"/>
        <v>5907308025</v>
      </c>
      <c r="O2427" s="8" t="s">
        <v>4338</v>
      </c>
      <c r="P2427" s="8" t="str">
        <f t="shared" si="2"/>
        <v>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28" ht="15.75" customHeight="1">
      <c r="A2428" s="1">
        <v>5.907308025E9</v>
      </c>
      <c r="B2428" s="2">
        <v>7.3181569E9</v>
      </c>
      <c r="C2428" s="3" t="s">
        <v>4335</v>
      </c>
      <c r="D2428" s="3" t="s">
        <v>4336</v>
      </c>
      <c r="E2428" s="3" t="s">
        <v>4339</v>
      </c>
      <c r="F2428" s="3" t="s">
        <v>17</v>
      </c>
      <c r="G2428" s="3" t="s">
        <v>18</v>
      </c>
      <c r="H2428" s="1">
        <v>5.907308025E9</v>
      </c>
      <c r="I2428" s="1">
        <v>6.0</v>
      </c>
      <c r="J2428" s="1" t="s">
        <v>19</v>
      </c>
      <c r="K2428" s="2" t="s">
        <v>20</v>
      </c>
      <c r="L2428" s="4">
        <v>2020.0</v>
      </c>
      <c r="M2428" s="5">
        <v>0.07</v>
      </c>
      <c r="N2428" s="6" t="str">
        <f t="shared" si="1"/>
        <v>5907308025</v>
      </c>
      <c r="O2428" s="8" t="s">
        <v>4338</v>
      </c>
      <c r="P2428" s="8" t="str">
        <f t="shared" si="2"/>
        <v>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29" ht="15.75" customHeight="1">
      <c r="A2429" s="1">
        <v>5.907308025E9</v>
      </c>
      <c r="B2429" s="2">
        <v>7.3181569E9</v>
      </c>
      <c r="C2429" s="3" t="s">
        <v>4335</v>
      </c>
      <c r="D2429" s="3" t="s">
        <v>4336</v>
      </c>
      <c r="E2429" s="3" t="s">
        <v>4339</v>
      </c>
      <c r="F2429" s="3" t="s">
        <v>17</v>
      </c>
      <c r="G2429" s="3" t="s">
        <v>18</v>
      </c>
      <c r="H2429" s="1">
        <v>5.907308025E9</v>
      </c>
      <c r="I2429" s="1">
        <v>6.0</v>
      </c>
      <c r="J2429" s="1" t="s">
        <v>19</v>
      </c>
      <c r="K2429" s="2" t="s">
        <v>20</v>
      </c>
      <c r="L2429" s="4">
        <v>2019.0</v>
      </c>
      <c r="M2429" s="5">
        <v>0.07</v>
      </c>
      <c r="N2429" s="6" t="str">
        <f t="shared" si="1"/>
        <v>5907308025</v>
      </c>
      <c r="O2429" s="8" t="s">
        <v>4338</v>
      </c>
      <c r="P2429" s="8" t="str">
        <f t="shared" si="2"/>
        <v>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0" ht="15.75" customHeight="1">
      <c r="A2430" s="1">
        <v>5.907308025E9</v>
      </c>
      <c r="B2430" s="2">
        <v>7.3181569E9</v>
      </c>
      <c r="C2430" s="3"/>
      <c r="D2430" s="3" t="s">
        <v>4336</v>
      </c>
      <c r="E2430" s="3" t="s">
        <v>4340</v>
      </c>
      <c r="F2430" s="3" t="s">
        <v>17</v>
      </c>
      <c r="G2430" s="3" t="s">
        <v>18</v>
      </c>
      <c r="H2430" s="1">
        <v>5.907308025E9</v>
      </c>
      <c r="I2430" s="1">
        <v>18.0</v>
      </c>
      <c r="J2430" s="1" t="s">
        <v>35</v>
      </c>
      <c r="K2430" s="2" t="s">
        <v>20</v>
      </c>
      <c r="L2430" s="4">
        <v>2021.0</v>
      </c>
      <c r="M2430" s="5">
        <v>0.07</v>
      </c>
      <c r="N2430" s="6" t="str">
        <f t="shared" si="1"/>
        <v>5907308025</v>
      </c>
      <c r="O2430" s="8" t="s">
        <v>4338</v>
      </c>
      <c r="P2430" s="8" t="str">
        <f t="shared" si="2"/>
        <v> 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31" ht="15.75" customHeight="1">
      <c r="A2431" s="1">
        <v>5.907308025E9</v>
      </c>
      <c r="B2431" s="2">
        <v>7.3181569E9</v>
      </c>
      <c r="C2431" s="3"/>
      <c r="D2431" s="3"/>
      <c r="E2431" s="3" t="s">
        <v>4341</v>
      </c>
      <c r="F2431" s="3" t="s">
        <v>17</v>
      </c>
      <c r="G2431" s="3" t="s">
        <v>18</v>
      </c>
      <c r="H2431" s="1">
        <v>5.907308025E9</v>
      </c>
      <c r="I2431" s="1">
        <v>100.0</v>
      </c>
      <c r="J2431" s="1" t="s">
        <v>35</v>
      </c>
      <c r="K2431" s="2" t="s">
        <v>20</v>
      </c>
      <c r="L2431" s="4">
        <v>2022.0</v>
      </c>
      <c r="M2431" s="5">
        <v>0.07</v>
      </c>
      <c r="N2431" s="6" t="str">
        <f t="shared" si="1"/>
        <v>5907308025</v>
      </c>
      <c r="O2431" s="8" t="s">
        <v>4338</v>
      </c>
      <c r="P2431" s="8" t="str">
        <f t="shared" si="2"/>
        <v>ВИНТ M8X25,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v>
      </c>
    </row>
    <row r="2432" ht="15.75" customHeight="1">
      <c r="A2432" s="1">
        <v>5.90730803E9</v>
      </c>
      <c r="B2432" s="2">
        <v>7.3181561E9</v>
      </c>
      <c r="C2432" s="3" t="s">
        <v>4342</v>
      </c>
      <c r="D2432" s="3" t="s">
        <v>4343</v>
      </c>
      <c r="E2432" s="3"/>
      <c r="F2432" s="3"/>
      <c r="G2432" s="3"/>
      <c r="H2432" s="1">
        <v>5.90730803E9</v>
      </c>
      <c r="I2432" s="1">
        <v>4.0</v>
      </c>
      <c r="J2432" s="1" t="s">
        <v>474</v>
      </c>
      <c r="K2432" s="2"/>
      <c r="L2432" s="4">
        <v>2020.0</v>
      </c>
      <c r="M2432" s="5">
        <v>0.07</v>
      </c>
      <c r="N2432" s="6" t="str">
        <f t="shared" si="1"/>
        <v>5907308030</v>
      </c>
      <c r="O2432" s="8">
        <v>7.3181561E9</v>
      </c>
      <c r="P2432" s="8" t="str">
        <f t="shared" si="2"/>
        <v/>
      </c>
    </row>
    <row r="2433" ht="15.75" customHeight="1">
      <c r="A2433" s="1">
        <v>5.907310025E9</v>
      </c>
      <c r="B2433" s="2">
        <v>7.3181549E9</v>
      </c>
      <c r="C2433" s="3" t="s">
        <v>4344</v>
      </c>
      <c r="D2433" s="3" t="s">
        <v>4345</v>
      </c>
      <c r="E2433" s="3" t="s">
        <v>4346</v>
      </c>
      <c r="F2433" s="3" t="s">
        <v>17</v>
      </c>
      <c r="G2433" s="3" t="s">
        <v>18</v>
      </c>
      <c r="H2433" s="1">
        <v>5.907310025E9</v>
      </c>
      <c r="I2433" s="1">
        <v>24.0</v>
      </c>
      <c r="J2433" s="1" t="s">
        <v>19</v>
      </c>
      <c r="K2433" s="2" t="s">
        <v>20</v>
      </c>
      <c r="L2433" s="4">
        <v>2019.0</v>
      </c>
      <c r="M2433" s="5">
        <v>0.0588</v>
      </c>
      <c r="N2433" s="6" t="str">
        <f t="shared" si="1"/>
        <v>5907310025</v>
      </c>
      <c r="O2433" s="8">
        <v>7.3181549E9</v>
      </c>
      <c r="P2433" s="8" t="str">
        <f t="shared" si="2"/>
        <v>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row>
    <row r="2434" ht="15.75" customHeight="1">
      <c r="A2434" s="1">
        <v>5.907310025E9</v>
      </c>
      <c r="B2434" s="2">
        <v>7.3181549E9</v>
      </c>
      <c r="C2434" s="3" t="s">
        <v>4344</v>
      </c>
      <c r="D2434" s="3" t="s">
        <v>4345</v>
      </c>
      <c r="E2434" s="3" t="s">
        <v>4347</v>
      </c>
      <c r="F2434" s="3" t="s">
        <v>17</v>
      </c>
      <c r="G2434" s="3" t="s">
        <v>18</v>
      </c>
      <c r="H2434" s="1">
        <v>5.907310025E9</v>
      </c>
      <c r="I2434" s="1">
        <v>8.0</v>
      </c>
      <c r="J2434" s="1" t="s">
        <v>35</v>
      </c>
      <c r="K2434" s="2" t="s">
        <v>20</v>
      </c>
      <c r="L2434" s="4">
        <v>2021.0</v>
      </c>
      <c r="M2434" s="5">
        <v>0.14</v>
      </c>
      <c r="N2434" s="6" t="str">
        <f t="shared" si="1"/>
        <v>5907310025</v>
      </c>
      <c r="O2434" s="8">
        <v>7.3181549E9</v>
      </c>
      <c r="P2434" s="8" t="str">
        <f t="shared" si="2"/>
        <v> 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row>
    <row r="2435" ht="15.75" customHeight="1">
      <c r="A2435" s="1">
        <v>5.90731003E9</v>
      </c>
      <c r="B2435" s="2">
        <v>8.46694E9</v>
      </c>
      <c r="C2435" s="3" t="s">
        <v>4348</v>
      </c>
      <c r="D2435" s="3" t="s">
        <v>4349</v>
      </c>
      <c r="E2435" s="10" t="s">
        <v>4350</v>
      </c>
      <c r="F2435" s="10" t="s">
        <v>17</v>
      </c>
      <c r="G2435" s="10" t="s">
        <v>18</v>
      </c>
      <c r="H2435" s="1">
        <v>5.90731003E9</v>
      </c>
      <c r="I2435" s="1">
        <v>6.0</v>
      </c>
      <c r="J2435" s="1" t="s">
        <v>19</v>
      </c>
      <c r="K2435" s="11" t="s">
        <v>20</v>
      </c>
      <c r="L2435" s="4">
        <v>2018.0</v>
      </c>
      <c r="M2435" s="5">
        <v>0.12</v>
      </c>
      <c r="N2435" s="6" t="str">
        <f t="shared" si="1"/>
        <v>5907310030</v>
      </c>
      <c r="O2435" s="8" t="s">
        <v>4338</v>
      </c>
      <c r="P2435" s="8" t="str">
        <f t="shared" si="2"/>
        <v>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36" ht="15.75" customHeight="1">
      <c r="A2436" s="1">
        <v>5.90731003E9</v>
      </c>
      <c r="B2436" s="2">
        <v>7.3181569E9</v>
      </c>
      <c r="C2436" s="3" t="s">
        <v>4348</v>
      </c>
      <c r="D2436" s="3" t="s">
        <v>4349</v>
      </c>
      <c r="E2436" s="3" t="s">
        <v>4351</v>
      </c>
      <c r="F2436" s="3" t="s">
        <v>17</v>
      </c>
      <c r="G2436" s="3" t="s">
        <v>18</v>
      </c>
      <c r="H2436" s="1">
        <v>5.90731003E9</v>
      </c>
      <c r="I2436" s="1">
        <v>40.0</v>
      </c>
      <c r="J2436" s="1" t="s">
        <v>19</v>
      </c>
      <c r="K2436" s="2" t="s">
        <v>20</v>
      </c>
      <c r="L2436" s="4">
        <v>2020.0</v>
      </c>
      <c r="M2436" s="5">
        <v>0.14</v>
      </c>
      <c r="N2436" s="6" t="str">
        <f t="shared" si="1"/>
        <v>5907310030</v>
      </c>
      <c r="O2436" s="8" t="s">
        <v>4338</v>
      </c>
      <c r="P2436"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7" ht="15.75" customHeight="1">
      <c r="A2437" s="1">
        <v>5.90731003E9</v>
      </c>
      <c r="B2437" s="2">
        <v>7.3181569E9</v>
      </c>
      <c r="C2437" s="3" t="s">
        <v>4348</v>
      </c>
      <c r="D2437" s="3" t="s">
        <v>4349</v>
      </c>
      <c r="E2437" s="3" t="s">
        <v>4351</v>
      </c>
      <c r="F2437" s="3" t="s">
        <v>17</v>
      </c>
      <c r="G2437" s="3" t="s">
        <v>18</v>
      </c>
      <c r="H2437" s="1">
        <v>5.90731003E9</v>
      </c>
      <c r="I2437" s="1">
        <v>12.0</v>
      </c>
      <c r="J2437" s="1" t="s">
        <v>19</v>
      </c>
      <c r="K2437" s="2" t="s">
        <v>20</v>
      </c>
      <c r="L2437" s="4">
        <v>2020.0</v>
      </c>
      <c r="M2437" s="5">
        <v>0.14</v>
      </c>
      <c r="N2437" s="6" t="str">
        <f t="shared" si="1"/>
        <v>5907310030</v>
      </c>
      <c r="O2437" s="8" t="s">
        <v>4338</v>
      </c>
      <c r="P2437"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8" ht="15.75" customHeight="1">
      <c r="A2438" s="1">
        <v>5.90731003E9</v>
      </c>
      <c r="B2438" s="2">
        <v>7.3181569E9</v>
      </c>
      <c r="C2438" s="3" t="s">
        <v>4348</v>
      </c>
      <c r="D2438" s="3" t="s">
        <v>4349</v>
      </c>
      <c r="E2438" s="3" t="s">
        <v>4351</v>
      </c>
      <c r="F2438" s="3" t="s">
        <v>17</v>
      </c>
      <c r="G2438" s="3" t="s">
        <v>18</v>
      </c>
      <c r="H2438" s="1">
        <v>5.90731003E9</v>
      </c>
      <c r="I2438" s="1">
        <v>12.0</v>
      </c>
      <c r="J2438" s="1" t="s">
        <v>19</v>
      </c>
      <c r="K2438" s="2" t="s">
        <v>20</v>
      </c>
      <c r="L2438" s="4">
        <v>2019.0</v>
      </c>
      <c r="M2438" s="5">
        <v>0.14</v>
      </c>
      <c r="N2438" s="6" t="str">
        <f t="shared" si="1"/>
        <v>5907310030</v>
      </c>
      <c r="O2438" s="8" t="s">
        <v>4338</v>
      </c>
      <c r="P2438"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9" ht="15.75" customHeight="1">
      <c r="A2439" s="1">
        <v>5.90731003E9</v>
      </c>
      <c r="B2439" s="2">
        <v>7.3181569E9</v>
      </c>
      <c r="C2439" s="3" t="s">
        <v>4348</v>
      </c>
      <c r="D2439" s="3" t="s">
        <v>4349</v>
      </c>
      <c r="E2439" s="3" t="s">
        <v>4351</v>
      </c>
      <c r="F2439" s="3" t="s">
        <v>17</v>
      </c>
      <c r="G2439" s="3" t="s">
        <v>18</v>
      </c>
      <c r="H2439" s="1">
        <v>5.90731003E9</v>
      </c>
      <c r="I2439" s="1">
        <v>16.0</v>
      </c>
      <c r="J2439" s="1" t="s">
        <v>19</v>
      </c>
      <c r="K2439" s="2" t="s">
        <v>2413</v>
      </c>
      <c r="L2439" s="4">
        <v>2019.0</v>
      </c>
      <c r="M2439" s="5">
        <v>0.14</v>
      </c>
      <c r="N2439" s="6" t="str">
        <f t="shared" si="1"/>
        <v>5907310030</v>
      </c>
      <c r="O2439" s="8" t="s">
        <v>4338</v>
      </c>
      <c r="P2439"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40" ht="15.75" customHeight="1">
      <c r="A2440" s="1">
        <v>5.90731003E9</v>
      </c>
      <c r="B2440" s="2">
        <v>7.3181569E9</v>
      </c>
      <c r="C2440" s="3"/>
      <c r="D2440" s="3" t="s">
        <v>4349</v>
      </c>
      <c r="E2440" s="3" t="s">
        <v>4352</v>
      </c>
      <c r="F2440" s="3" t="s">
        <v>17</v>
      </c>
      <c r="G2440" s="3" t="s">
        <v>18</v>
      </c>
      <c r="H2440" s="1">
        <v>5.90731003E9</v>
      </c>
      <c r="I2440" s="1">
        <v>12.0</v>
      </c>
      <c r="J2440" s="1" t="s">
        <v>35</v>
      </c>
      <c r="K2440" s="2" t="s">
        <v>20</v>
      </c>
      <c r="L2440" s="4">
        <v>2021.0</v>
      </c>
      <c r="M2440" s="5">
        <v>0.14</v>
      </c>
      <c r="N2440" s="6" t="str">
        <f t="shared" si="1"/>
        <v>5907310030</v>
      </c>
      <c r="O2440" s="8" t="s">
        <v>4338</v>
      </c>
      <c r="P2440" s="8" t="str">
        <f t="shared" si="2"/>
        <v> 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41" ht="15.75" customHeight="1">
      <c r="A2441" s="1">
        <v>5.90731003E9</v>
      </c>
      <c r="B2441" s="2">
        <v>7.3181569E9</v>
      </c>
      <c r="C2441" s="3"/>
      <c r="D2441" s="3"/>
      <c r="E2441" s="3" t="s">
        <v>4353</v>
      </c>
      <c r="F2441" s="3" t="s">
        <v>17</v>
      </c>
      <c r="G2441" s="3" t="s">
        <v>18</v>
      </c>
      <c r="H2441" s="1">
        <v>5.90731003E9</v>
      </c>
      <c r="I2441" s="1">
        <v>100.0</v>
      </c>
      <c r="J2441" s="1" t="s">
        <v>35</v>
      </c>
      <c r="K2441" s="2" t="s">
        <v>20</v>
      </c>
      <c r="L2441" s="4">
        <v>2022.0</v>
      </c>
      <c r="M2441" s="5">
        <v>0.14</v>
      </c>
      <c r="N2441" s="6" t="str">
        <f t="shared" si="1"/>
        <v>5907310030</v>
      </c>
      <c r="O2441" s="8" t="s">
        <v>4338</v>
      </c>
      <c r="P2441" s="8" t="str">
        <f t="shared" si="2"/>
        <v>ВИНТ M10X30, С ВНУТРЕННИМ ШЕСТИГРАННИКОМ,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v>
      </c>
    </row>
    <row r="2442" ht="15.75" customHeight="1">
      <c r="A2442" s="1">
        <v>5.90731003E9</v>
      </c>
      <c r="B2442" s="2">
        <v>7.3181569E9</v>
      </c>
      <c r="C2442" s="3"/>
      <c r="D2442" s="3"/>
      <c r="E2442" s="3" t="s">
        <v>4354</v>
      </c>
      <c r="F2442" s="3" t="s">
        <v>17</v>
      </c>
      <c r="G2442" s="3" t="s">
        <v>18</v>
      </c>
      <c r="H2442" s="1">
        <v>5.90731003E9</v>
      </c>
      <c r="I2442" s="1">
        <v>24.0</v>
      </c>
      <c r="J2442" s="1" t="s">
        <v>35</v>
      </c>
      <c r="K2442" s="2" t="s">
        <v>20</v>
      </c>
      <c r="L2442" s="4">
        <v>2022.0</v>
      </c>
      <c r="M2442" s="5">
        <v>0.14</v>
      </c>
      <c r="N2442" s="6" t="str">
        <f t="shared" si="1"/>
        <v>5907310030</v>
      </c>
      <c r="O2442" s="8" t="s">
        <v>4338</v>
      </c>
      <c r="P2442" s="8" t="str">
        <f t="shared" si="2"/>
        <v>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43" ht="15.75" customHeight="1">
      <c r="A2443" s="1">
        <v>5.909106016E9</v>
      </c>
      <c r="B2443" s="2">
        <v>7.318159009E9</v>
      </c>
      <c r="C2443" s="3" t="s">
        <v>4355</v>
      </c>
      <c r="D2443" s="3" t="s">
        <v>4356</v>
      </c>
      <c r="E2443" s="3" t="s">
        <v>4274</v>
      </c>
      <c r="F2443" s="3" t="s">
        <v>17</v>
      </c>
      <c r="G2443" s="3" t="s">
        <v>18</v>
      </c>
      <c r="H2443" s="1">
        <v>5.909106016E9</v>
      </c>
      <c r="I2443" s="1">
        <v>4.0</v>
      </c>
      <c r="J2443" s="1" t="s">
        <v>35</v>
      </c>
      <c r="K2443" s="2" t="s">
        <v>20</v>
      </c>
      <c r="L2443" s="4">
        <v>2021.0</v>
      </c>
      <c r="M2443" s="5">
        <v>0.21</v>
      </c>
      <c r="N2443" s="6" t="str">
        <f t="shared" si="1"/>
        <v>5909106016</v>
      </c>
      <c r="O2443" s="8">
        <v>7.318159009E9</v>
      </c>
      <c r="P2443" s="8" t="str">
        <f t="shared" si="2"/>
        <v> БОЛТ СТАЛЬНОЙ М6 ДЛИНОЙ 16 ММ. ПРОЧНОСТЬ НА РАЗРЫВ 1200 МПА. С ЦИЛИНДРИЧЕСКОЙ ГОЛОВКОЙ ПОД ШЕСТИГРАННЫЙ КЛЮЧ</v>
      </c>
    </row>
    <row r="2444" ht="15.75" customHeight="1">
      <c r="A2444" s="1">
        <v>5.909108016E9</v>
      </c>
      <c r="B2444" s="2">
        <v>7.318159009E9</v>
      </c>
      <c r="C2444" s="3" t="s">
        <v>4357</v>
      </c>
      <c r="D2444" s="3" t="s">
        <v>4358</v>
      </c>
      <c r="E2444" s="3" t="s">
        <v>4359</v>
      </c>
      <c r="F2444" s="3" t="s">
        <v>17</v>
      </c>
      <c r="G2444" s="3" t="s">
        <v>18</v>
      </c>
      <c r="H2444" s="1">
        <v>5.909108016E9</v>
      </c>
      <c r="I2444" s="1">
        <v>8.0</v>
      </c>
      <c r="J2444" s="1" t="s">
        <v>35</v>
      </c>
      <c r="K2444" s="2" t="s">
        <v>20</v>
      </c>
      <c r="L2444" s="4">
        <v>2021.0</v>
      </c>
      <c r="M2444" s="5">
        <v>0.21</v>
      </c>
      <c r="N2444" s="6" t="str">
        <f t="shared" si="1"/>
        <v>5909108016</v>
      </c>
      <c r="O2444" s="8">
        <v>7.318159009E9</v>
      </c>
      <c r="P2444" s="8" t="str">
        <f t="shared" si="2"/>
        <v> БОЛТ СТАЛЬНОЙ М8 С ЦИЛИНДРИЧЕСКОЙ ГОЛОВКОЙ ПОД ШЕСТИГРАННИК. ПРОЧНОСТЬ НА РАЗРЫВ 1000 МПА ДЛИНА 16 ММ</v>
      </c>
    </row>
    <row r="2445" ht="15.75" customHeight="1">
      <c r="A2445" s="1">
        <v>5.913605012E9</v>
      </c>
      <c r="B2445" s="2">
        <v>7.3181589E9</v>
      </c>
      <c r="C2445" s="3" t="s">
        <v>4360</v>
      </c>
      <c r="D2445" s="3"/>
      <c r="E2445" s="3" t="s">
        <v>4361</v>
      </c>
      <c r="F2445" s="3" t="s">
        <v>17</v>
      </c>
      <c r="G2445" s="3" t="s">
        <v>18</v>
      </c>
      <c r="H2445" s="1">
        <v>5.913605012E9</v>
      </c>
      <c r="I2445" s="1">
        <v>8.0</v>
      </c>
      <c r="J2445" s="1" t="s">
        <v>35</v>
      </c>
      <c r="K2445" s="2" t="s">
        <v>20</v>
      </c>
      <c r="L2445" s="4">
        <v>2020.0</v>
      </c>
      <c r="M2445" s="5">
        <v>0.42</v>
      </c>
      <c r="N2445" s="6" t="str">
        <f t="shared" si="1"/>
        <v>5913605012</v>
      </c>
      <c r="O2445" s="8">
        <v>7.3181589E9</v>
      </c>
      <c r="P2445" s="8" t="str">
        <f t="shared" si="2"/>
        <v>ВИНТ С ПОТАЙНОЙ ГОЛОВКОЙ И ОТВЕРСТИЕМ ПОД ШЕСТИГРАННИК. ПРОЧНОСТЬ НА РАЗРЫВ 900 МПА. РЕЗЬБА М5. ДЛИНА 12 ММ</v>
      </c>
    </row>
    <row r="2446" ht="15.75" customHeight="1">
      <c r="A2446" s="1">
        <v>5.913612025E9</v>
      </c>
      <c r="B2446" s="2">
        <v>7.3181589E9</v>
      </c>
      <c r="C2446" s="3"/>
      <c r="D2446" s="3"/>
      <c r="E2446" s="3" t="s">
        <v>4362</v>
      </c>
      <c r="F2446" s="3" t="s">
        <v>553</v>
      </c>
      <c r="G2446" s="3" t="s">
        <v>18</v>
      </c>
      <c r="H2446" s="1">
        <v>5.913612025E9</v>
      </c>
      <c r="I2446" s="1">
        <v>29.0</v>
      </c>
      <c r="J2446" s="1" t="s">
        <v>35</v>
      </c>
      <c r="K2446" s="2" t="s">
        <v>20</v>
      </c>
      <c r="L2446" s="4">
        <v>2022.0</v>
      </c>
      <c r="M2446" s="5">
        <v>0.161</v>
      </c>
      <c r="N2446" s="6" t="str">
        <f t="shared" si="1"/>
        <v>5913612025</v>
      </c>
      <c r="O2446" s="8">
        <v>7.3181589E9</v>
      </c>
      <c r="P2446" s="8" t="str">
        <f t="shared" si="2"/>
        <v>ВИНТ СТАЛЬНОЙ М12 С РЕЗЬБОЙ ДЛИНОЙ 25 ММ С КОНИЧЕСКОЙ ШЛЯПКОЙ И ОТВЕРСТИЕМ ПОД ШЕСТИГРАННЫЙ КЛЮЧ. ПРОЧНОСТЬ НА РАЗРЫВ 1000 МПА</v>
      </c>
    </row>
    <row r="2447" ht="15.75" customHeight="1">
      <c r="A2447" s="1">
        <v>5.92500501E9</v>
      </c>
      <c r="B2447" s="2">
        <v>7.3181589E9</v>
      </c>
      <c r="C2447" s="3"/>
      <c r="D2447" s="3"/>
      <c r="E2447" s="3" t="s">
        <v>4363</v>
      </c>
      <c r="F2447" s="3" t="s">
        <v>553</v>
      </c>
      <c r="G2447" s="3" t="s">
        <v>18</v>
      </c>
      <c r="H2447" s="1">
        <v>5.92500501E9</v>
      </c>
      <c r="I2447" s="1">
        <v>4.0</v>
      </c>
      <c r="J2447" s="1" t="s">
        <v>35</v>
      </c>
      <c r="K2447" s="2" t="s">
        <v>20</v>
      </c>
      <c r="L2447" s="4">
        <v>2022.0</v>
      </c>
      <c r="M2447" s="5">
        <v>0.1</v>
      </c>
      <c r="N2447" s="6" t="str">
        <f t="shared" si="1"/>
        <v>5925005010</v>
      </c>
      <c r="O2447" s="8">
        <v>7.3181589E9</v>
      </c>
      <c r="P2447" s="8" t="str">
        <f t="shared" si="2"/>
        <v>ВИНТ УСТАНОВОЧНЫЙ, СТАЛЬ, 1200 МПА; M5X10 DIN 913. ДЛЯ СТАНКА STRIP CB 4 1200</v>
      </c>
    </row>
    <row r="2448" ht="15.75" customHeight="1">
      <c r="A2448" s="1">
        <v>5.92501802E9</v>
      </c>
      <c r="B2448" s="2">
        <v>7.3181569E9</v>
      </c>
      <c r="C2448" s="3" t="s">
        <v>4364</v>
      </c>
      <c r="D2448" s="3" t="s">
        <v>4365</v>
      </c>
      <c r="E2448" s="3" t="s">
        <v>4366</v>
      </c>
      <c r="F2448" s="3" t="s">
        <v>214</v>
      </c>
      <c r="G2448" s="3" t="s">
        <v>18</v>
      </c>
      <c r="H2448" s="1">
        <v>5.92501802E9</v>
      </c>
      <c r="I2448" s="1">
        <v>2.0</v>
      </c>
      <c r="J2448" s="1" t="s">
        <v>19</v>
      </c>
      <c r="K2448" s="2" t="s">
        <v>20</v>
      </c>
      <c r="L2448" s="4">
        <v>2019.0</v>
      </c>
      <c r="M2448" s="5">
        <v>0.49</v>
      </c>
      <c r="N2448" s="6" t="str">
        <f t="shared" si="1"/>
        <v>5925018020</v>
      </c>
      <c r="O2448" s="8">
        <v>7.3181569E9</v>
      </c>
      <c r="P2448" s="8" t="str">
        <f t="shared" si="2"/>
        <v>БОЛТ М18 (СТАЛЬ) КЛАСС ПРОЧНОСТИ 12.9. ПРОЧНОСТЬ НА РАЗРЫВ 1200 МПА. ИСОПЛЬЗУЕТСЯ В БЛОК ПРАВКИ ДЛЯ ФИКСАЦИИ БАРАБАНА ПРАВКИ. СТАНОК FORMULA 14</v>
      </c>
    </row>
    <row r="2449" ht="15.75" customHeight="1">
      <c r="A2449" s="1">
        <v>5.92550802E9</v>
      </c>
      <c r="B2449" s="2">
        <v>7.3181549E9</v>
      </c>
      <c r="C2449" s="3" t="s">
        <v>4367</v>
      </c>
      <c r="D2449" s="3" t="s">
        <v>4368</v>
      </c>
      <c r="E2449" s="3" t="s">
        <v>4369</v>
      </c>
      <c r="F2449" s="3" t="s">
        <v>18</v>
      </c>
      <c r="G2449" s="3" t="s">
        <v>18</v>
      </c>
      <c r="H2449" s="1">
        <v>5.92550802E9</v>
      </c>
      <c r="I2449" s="1">
        <v>1.0</v>
      </c>
      <c r="J2449" s="1" t="s">
        <v>474</v>
      </c>
      <c r="K2449" s="2" t="s">
        <v>20</v>
      </c>
      <c r="L2449" s="4">
        <v>2019.0</v>
      </c>
      <c r="M2449" s="5">
        <v>0.03</v>
      </c>
      <c r="N2449" s="6" t="str">
        <f t="shared" si="1"/>
        <v>5925508020</v>
      </c>
      <c r="O2449" s="8">
        <v>7.3181549E9</v>
      </c>
      <c r="P2449" s="8" t="str">
        <f t="shared" si="2"/>
        <v>ШПИЛЬКА СТАЛЬНАЯ М8 Х 20. ПРОНОСТЬ НА РАЗРЫВ 800 Мпа. ДЛЯ СТОПОРЕНИЯ ГАЙКИ</v>
      </c>
    </row>
    <row r="2450" ht="15.75" customHeight="1">
      <c r="A2450" s="1">
        <v>5.930010005E9</v>
      </c>
      <c r="B2450" s="2">
        <v>7.318169109E9</v>
      </c>
      <c r="C2450" s="3"/>
      <c r="D2450" s="3"/>
      <c r="E2450" s="3" t="s">
        <v>4370</v>
      </c>
      <c r="F2450" s="3" t="s">
        <v>553</v>
      </c>
      <c r="G2450" s="3" t="s">
        <v>18</v>
      </c>
      <c r="H2450" s="1">
        <v>5.930010005E9</v>
      </c>
      <c r="I2450" s="1">
        <v>4.0</v>
      </c>
      <c r="J2450" s="1" t="s">
        <v>35</v>
      </c>
      <c r="K2450" s="2" t="s">
        <v>20</v>
      </c>
      <c r="L2450" s="4">
        <v>2022.0</v>
      </c>
      <c r="M2450" s="5">
        <v>0.1</v>
      </c>
      <c r="N2450" s="6" t="str">
        <f t="shared" si="1"/>
        <v>5930010005</v>
      </c>
      <c r="O2450" s="8">
        <v>7.318169109E9</v>
      </c>
      <c r="P2450" s="8" t="str">
        <f t="shared" si="2"/>
        <v>ГАЙКА НИЗКАЯ, СТАЛЬ, M5 -UNI 5589-65- 8.8. ПРЕДЕЛ ПРОЧНОСТИ 800 МПА. ДЛЯ СТАНКА STRIP CB 4 1200, ДИАМЕТР ВЫСТУПОВ РЕЗЬБЫ ПРИМЕРНО 4,1 ММ</v>
      </c>
    </row>
    <row r="2451" ht="15.75" customHeight="1">
      <c r="A2451" s="1">
        <v>5.930010012E9</v>
      </c>
      <c r="B2451" s="2">
        <v>7.318169109E9</v>
      </c>
      <c r="C2451" s="3" t="s">
        <v>4371</v>
      </c>
      <c r="D2451" s="3" t="s">
        <v>4372</v>
      </c>
      <c r="E2451" s="3"/>
      <c r="F2451" s="3"/>
      <c r="G2451" s="3"/>
      <c r="H2451" s="1">
        <v>5.930010012E9</v>
      </c>
      <c r="I2451" s="1">
        <v>1.0</v>
      </c>
      <c r="J2451" s="1" t="s">
        <v>19</v>
      </c>
      <c r="K2451" s="2"/>
      <c r="L2451" s="4">
        <v>2019.0</v>
      </c>
      <c r="M2451" s="5">
        <v>0.07</v>
      </c>
      <c r="N2451" s="6" t="str">
        <f t="shared" si="1"/>
        <v>5930010012</v>
      </c>
      <c r="O2451" s="8">
        <v>7.318169109E9</v>
      </c>
      <c r="P2451" s="8" t="str">
        <f t="shared" si="2"/>
        <v/>
      </c>
    </row>
    <row r="2452" ht="15.75" customHeight="1">
      <c r="A2452" s="1">
        <v>5.930010014E9</v>
      </c>
      <c r="B2452" s="2">
        <v>7.3181699E9</v>
      </c>
      <c r="C2452" s="3" t="s">
        <v>4373</v>
      </c>
      <c r="D2452" s="3" t="s">
        <v>4374</v>
      </c>
      <c r="E2452" s="3" t="s">
        <v>4375</v>
      </c>
      <c r="F2452" s="3" t="s">
        <v>17</v>
      </c>
      <c r="G2452" s="3" t="s">
        <v>18</v>
      </c>
      <c r="H2452" s="1">
        <v>5.930010014E9</v>
      </c>
      <c r="I2452" s="1">
        <v>20.0</v>
      </c>
      <c r="J2452" s="1" t="s">
        <v>19</v>
      </c>
      <c r="K2452" s="2" t="s">
        <v>20</v>
      </c>
      <c r="L2452" s="4">
        <v>2018.0</v>
      </c>
      <c r="M2452" s="5">
        <v>0.084</v>
      </c>
      <c r="N2452" s="6" t="str">
        <f t="shared" si="1"/>
        <v>5930010014</v>
      </c>
      <c r="O2452" s="8">
        <v>7.3181699E9</v>
      </c>
      <c r="P2452"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3" ht="15.75" customHeight="1">
      <c r="A2453" s="1">
        <v>5.930010014E9</v>
      </c>
      <c r="B2453" s="2">
        <v>7.3181699E9</v>
      </c>
      <c r="C2453" s="3" t="s">
        <v>4373</v>
      </c>
      <c r="D2453" s="3" t="s">
        <v>4374</v>
      </c>
      <c r="E2453" s="3" t="s">
        <v>4375</v>
      </c>
      <c r="F2453" s="3" t="s">
        <v>17</v>
      </c>
      <c r="G2453" s="3" t="s">
        <v>18</v>
      </c>
      <c r="H2453" s="1">
        <v>5.930010014E9</v>
      </c>
      <c r="I2453" s="1">
        <v>8.0</v>
      </c>
      <c r="J2453" s="1" t="s">
        <v>35</v>
      </c>
      <c r="K2453" s="2" t="s">
        <v>20</v>
      </c>
      <c r="L2453" s="4">
        <v>2021.0</v>
      </c>
      <c r="M2453" s="5">
        <v>0.14</v>
      </c>
      <c r="N2453" s="6" t="str">
        <f t="shared" si="1"/>
        <v>5930010014</v>
      </c>
      <c r="O2453" s="8">
        <v>7.3181699E9</v>
      </c>
      <c r="P2453"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4" ht="15.75" customHeight="1">
      <c r="A2454" s="1">
        <v>5.930010014E9</v>
      </c>
      <c r="B2454" s="2">
        <v>7.3181699E9</v>
      </c>
      <c r="C2454" s="3"/>
      <c r="D2454" s="3" t="s">
        <v>4374</v>
      </c>
      <c r="E2454" s="3" t="s">
        <v>4375</v>
      </c>
      <c r="F2454" s="3" t="s">
        <v>17</v>
      </c>
      <c r="G2454" s="3" t="s">
        <v>18</v>
      </c>
      <c r="H2454" s="1">
        <v>5.930010014E9</v>
      </c>
      <c r="I2454" s="1">
        <v>30.0</v>
      </c>
      <c r="J2454" s="1" t="s">
        <v>35</v>
      </c>
      <c r="K2454" s="2" t="s">
        <v>20</v>
      </c>
      <c r="L2454" s="4">
        <v>2021.0</v>
      </c>
      <c r="M2454" s="5">
        <v>0.14</v>
      </c>
      <c r="N2454" s="6" t="str">
        <f t="shared" si="1"/>
        <v>5930010014</v>
      </c>
      <c r="O2454" s="8">
        <v>7.3181699E9</v>
      </c>
      <c r="P2454"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5" ht="15.75" customHeight="1">
      <c r="A2455" s="1">
        <v>5.93016001E9</v>
      </c>
      <c r="B2455" s="2">
        <v>7.3181699E9</v>
      </c>
      <c r="C2455" s="3" t="s">
        <v>4376</v>
      </c>
      <c r="D2455" s="3" t="s">
        <v>4377</v>
      </c>
      <c r="E2455" s="3" t="s">
        <v>4378</v>
      </c>
      <c r="F2455" s="3" t="s">
        <v>18</v>
      </c>
      <c r="G2455" s="3" t="s">
        <v>18</v>
      </c>
      <c r="H2455" s="1">
        <v>5.93016001E9</v>
      </c>
      <c r="I2455" s="1">
        <v>2.0</v>
      </c>
      <c r="J2455" s="1" t="s">
        <v>474</v>
      </c>
      <c r="K2455" s="2" t="s">
        <v>20</v>
      </c>
      <c r="L2455" s="4">
        <v>2019.0</v>
      </c>
      <c r="M2455" s="5">
        <v>0.515</v>
      </c>
      <c r="N2455" s="6" t="str">
        <f t="shared" si="1"/>
        <v>5930160010</v>
      </c>
      <c r="O2455" s="8">
        <v>7.3181699E9</v>
      </c>
      <c r="P2455" s="8" t="str">
        <f t="shared" si="2"/>
        <v>ГАЙКА С ЛЕВОЙ РЕЗЬБОЙ М16</v>
      </c>
    </row>
    <row r="2456" ht="15.75" customHeight="1">
      <c r="A2456" s="1">
        <v>5.930410006E9</v>
      </c>
      <c r="B2456" s="2">
        <v>7.318169109E9</v>
      </c>
      <c r="C2456" s="3" t="s">
        <v>4379</v>
      </c>
      <c r="D2456" s="3" t="s">
        <v>4380</v>
      </c>
      <c r="E2456" s="3" t="s">
        <v>4381</v>
      </c>
      <c r="F2456" s="3" t="s">
        <v>17</v>
      </c>
      <c r="G2456" s="3" t="s">
        <v>18</v>
      </c>
      <c r="H2456" s="1">
        <v>5.930410006E9</v>
      </c>
      <c r="I2456" s="1">
        <v>47.0</v>
      </c>
      <c r="J2456" s="1" t="s">
        <v>19</v>
      </c>
      <c r="K2456" s="2" t="s">
        <v>20</v>
      </c>
      <c r="L2456" s="4">
        <v>2020.0</v>
      </c>
      <c r="M2456" s="5">
        <v>0.07</v>
      </c>
      <c r="N2456" s="6" t="str">
        <f t="shared" si="1"/>
        <v>5930410006</v>
      </c>
      <c r="O2456" s="8">
        <v>7.318169109E9</v>
      </c>
      <c r="P2456" s="8" t="str">
        <f t="shared" si="2"/>
        <v>ГАЙКА СТАЛЬНАЯ М6. ДЛЯ СОБСТВЕННЫХ НУЖД КОМПАНИИ.</v>
      </c>
    </row>
    <row r="2457" ht="15.75" customHeight="1">
      <c r="A2457" s="1">
        <v>5.936010004E9</v>
      </c>
      <c r="B2457" s="2">
        <v>7.318165E9</v>
      </c>
      <c r="C2457" s="3" t="s">
        <v>4382</v>
      </c>
      <c r="D2457" s="3"/>
      <c r="E2457" s="3" t="s">
        <v>4383</v>
      </c>
      <c r="F2457" s="3" t="s">
        <v>17</v>
      </c>
      <c r="G2457" s="3" t="s">
        <v>18</v>
      </c>
      <c r="H2457" s="1">
        <v>5.936010004E9</v>
      </c>
      <c r="I2457" s="1">
        <v>4.0</v>
      </c>
      <c r="J2457" s="1" t="s">
        <v>19</v>
      </c>
      <c r="K2457" s="2" t="s">
        <v>20</v>
      </c>
      <c r="L2457" s="4">
        <v>2021.0</v>
      </c>
      <c r="M2457" s="5">
        <v>0.4</v>
      </c>
      <c r="N2457" s="6" t="str">
        <f t="shared" si="1"/>
        <v>5936010004</v>
      </c>
      <c r="O2457" s="8">
        <v>7.318165E9</v>
      </c>
      <c r="P2457" s="8" t="str">
        <f t="shared" si="2"/>
        <v>ГАЙКА М4. САМОСТОПОРЯЩАЯСЯ С НЕЙЛОНОВЫМ КОЛЬЦОМ ДЛЯ ПРЕДОТВРАЩЕНИЯ ОТВИНЧИВАНИЯ</v>
      </c>
    </row>
    <row r="2458" ht="15.75" customHeight="1">
      <c r="A2458" s="1">
        <v>5.936410006E9</v>
      </c>
      <c r="B2458" s="2">
        <v>7.318165E9</v>
      </c>
      <c r="C2458" s="3" t="s">
        <v>4384</v>
      </c>
      <c r="D2458" s="3" t="s">
        <v>4385</v>
      </c>
      <c r="E2458" s="3" t="s">
        <v>4386</v>
      </c>
      <c r="F2458" s="3" t="s">
        <v>17</v>
      </c>
      <c r="G2458" s="3" t="s">
        <v>18</v>
      </c>
      <c r="H2458" s="1">
        <v>5.936410006E9</v>
      </c>
      <c r="I2458" s="1">
        <v>70.0</v>
      </c>
      <c r="J2458" s="1" t="s">
        <v>19</v>
      </c>
      <c r="K2458" s="2" t="s">
        <v>20</v>
      </c>
      <c r="L2458" s="4">
        <v>2020.0</v>
      </c>
      <c r="M2458" s="5">
        <v>0.07</v>
      </c>
      <c r="N2458" s="6" t="str">
        <f t="shared" si="1"/>
        <v>5936410006</v>
      </c>
      <c r="O2458" s="8">
        <v>7.318165E9</v>
      </c>
      <c r="P2458" s="8" t="str">
        <f t="shared" si="2"/>
        <v>ГАЙКА М6 САМОСТОПОРЯЩАЯСЯ С ПОЛИУРЕТАНОВЫМ КОЛЬЦОМ ДЛЯ ПРЕДОТВРАЩЕНИЯ ОТКРУЧИВАНИЯ. ДЛЯ СОБСТВЕННЫХ НУЖД КОМПАНИИ.</v>
      </c>
    </row>
    <row r="2459" ht="15.75" customHeight="1">
      <c r="A2459" s="1">
        <v>5.936410006E9</v>
      </c>
      <c r="B2459" s="2">
        <v>7.318165E9</v>
      </c>
      <c r="C2459" s="3" t="s">
        <v>4384</v>
      </c>
      <c r="D2459" s="3" t="s">
        <v>4385</v>
      </c>
      <c r="E2459" s="3" t="s">
        <v>4387</v>
      </c>
      <c r="F2459" s="3" t="s">
        <v>17</v>
      </c>
      <c r="G2459" s="3" t="s">
        <v>18</v>
      </c>
      <c r="H2459" s="1">
        <v>5.936410006E9</v>
      </c>
      <c r="I2459" s="1">
        <v>25.0</v>
      </c>
      <c r="J2459" s="1" t="s">
        <v>19</v>
      </c>
      <c r="K2459" s="2" t="s">
        <v>20</v>
      </c>
      <c r="L2459" s="4">
        <v>2020.0</v>
      </c>
      <c r="M2459" s="5">
        <v>0.07</v>
      </c>
      <c r="N2459" s="6" t="str">
        <f t="shared" si="1"/>
        <v>5936410006</v>
      </c>
      <c r="O2459" s="8">
        <v>7.318165E9</v>
      </c>
      <c r="P2459" s="8" t="str">
        <f t="shared" si="2"/>
        <v>.ГАЙКА САМОСТОПОРЯЩАЯСЯ СТАЛЬНАЯ С РЕЗЬБОЙ М6, ИМЕЕТ РЕЗИНОВОЕ КОЛЬЦО ДЛЯ ПРЕДОТВРАЩЕНИЯ ОТКРУЧИВАНИЯ,ДЛЯ СТАНКА СТЫКОВОЙ СВАРКИ СОПРОТИВЛЕНИЕМ, МОДЕЛЬ STRIP CB 4/1200</v>
      </c>
    </row>
    <row r="2460" ht="15.75" customHeight="1">
      <c r="A2460" s="1">
        <v>5.936410006E9</v>
      </c>
      <c r="B2460" s="2">
        <v>7.318165E9</v>
      </c>
      <c r="C2460" s="3" t="s">
        <v>4384</v>
      </c>
      <c r="D2460" s="3" t="s">
        <v>4385</v>
      </c>
      <c r="E2460" s="3" t="s">
        <v>4388</v>
      </c>
      <c r="F2460" s="3" t="s">
        <v>17</v>
      </c>
      <c r="G2460" s="3" t="s">
        <v>18</v>
      </c>
      <c r="H2460" s="1">
        <v>5.936410006E9</v>
      </c>
      <c r="I2460" s="1">
        <v>16.0</v>
      </c>
      <c r="J2460" s="1" t="s">
        <v>19</v>
      </c>
      <c r="K2460" s="2" t="s">
        <v>20</v>
      </c>
      <c r="L2460" s="4">
        <v>2020.0</v>
      </c>
      <c r="M2460" s="5">
        <v>0.07</v>
      </c>
      <c r="N2460" s="6" t="str">
        <f t="shared" si="1"/>
        <v>5936410006</v>
      </c>
      <c r="O2460" s="8">
        <v>7.318165E9</v>
      </c>
      <c r="P2460" s="8" t="str">
        <f t="shared" si="2"/>
        <v>ГАЙКА САМОСТОПОРЯЩАЯСЯ M6 -UNI 7473-8.8, СТАЛЬНАЯ</v>
      </c>
    </row>
    <row r="2461" ht="15.75" customHeight="1">
      <c r="A2461" s="1">
        <v>5.936410012E9</v>
      </c>
      <c r="B2461" s="2">
        <v>7.318165E9</v>
      </c>
      <c r="C2461" s="3" t="s">
        <v>4389</v>
      </c>
      <c r="D2461" s="3" t="s">
        <v>4390</v>
      </c>
      <c r="E2461" s="3" t="s">
        <v>4391</v>
      </c>
      <c r="F2461" s="3" t="s">
        <v>17</v>
      </c>
      <c r="G2461" s="3" t="s">
        <v>18</v>
      </c>
      <c r="H2461" s="1">
        <v>5.936410012E9</v>
      </c>
      <c r="I2461" s="1">
        <v>6.0</v>
      </c>
      <c r="J2461" s="1" t="s">
        <v>19</v>
      </c>
      <c r="K2461" s="2" t="s">
        <v>20</v>
      </c>
      <c r="L2461" s="4">
        <v>2018.0</v>
      </c>
      <c r="M2461" s="5">
        <v>0.075</v>
      </c>
      <c r="N2461" s="6" t="str">
        <f t="shared" si="1"/>
        <v>5936410012</v>
      </c>
      <c r="O2461" s="8">
        <v>7.318165E9</v>
      </c>
      <c r="P2461" s="8" t="str">
        <f t="shared" si="2"/>
        <v>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v>
      </c>
    </row>
    <row r="2462" ht="15.75" customHeight="1">
      <c r="A2462" s="1">
        <v>5.940540008E9</v>
      </c>
      <c r="B2462" s="2">
        <v>7.318220009E9</v>
      </c>
      <c r="C2462" s="3" t="s">
        <v>4392</v>
      </c>
      <c r="D2462" s="3" t="s">
        <v>4392</v>
      </c>
      <c r="E2462" s="3" t="s">
        <v>4393</v>
      </c>
      <c r="F2462" s="3" t="s">
        <v>17</v>
      </c>
      <c r="G2462" s="3" t="s">
        <v>18</v>
      </c>
      <c r="H2462" s="1">
        <v>5.940540008E9</v>
      </c>
      <c r="I2462" s="1">
        <v>2.0</v>
      </c>
      <c r="J2462" s="1" t="s">
        <v>19</v>
      </c>
      <c r="K2462" s="2" t="s">
        <v>20</v>
      </c>
      <c r="L2462" s="4">
        <v>2020.0</v>
      </c>
      <c r="M2462" s="5">
        <v>0.07</v>
      </c>
      <c r="N2462" s="6" t="str">
        <f t="shared" si="1"/>
        <v>5940540008</v>
      </c>
      <c r="O2462" s="8">
        <v>7.318220009E9</v>
      </c>
      <c r="P2462" s="8" t="str">
        <f t="shared" si="2"/>
        <v>ШАЙБА СТАЛЬНАЯ ДЛЯ БОЛТА М8, ДИАМ ВНУТР 8,4 ММ, ДИАМ ВНЕШ 12 ММ. ДЛЯ СОБСТВЕННЫХ НУЖД КОМПАНИИ.</v>
      </c>
    </row>
    <row r="2463" ht="15.75" customHeight="1">
      <c r="A2463" s="1">
        <v>5.940550006E9</v>
      </c>
      <c r="B2463" s="2">
        <v>7.318220009E9</v>
      </c>
      <c r="C2463" s="3" t="s">
        <v>4394</v>
      </c>
      <c r="D2463" s="3" t="s">
        <v>4395</v>
      </c>
      <c r="E2463" s="3" t="s">
        <v>4396</v>
      </c>
      <c r="F2463" s="3" t="s">
        <v>17</v>
      </c>
      <c r="G2463" s="3" t="s">
        <v>18</v>
      </c>
      <c r="H2463" s="1">
        <v>5.940550006E9</v>
      </c>
      <c r="I2463" s="1">
        <v>100.0</v>
      </c>
      <c r="J2463" s="1" t="s">
        <v>19</v>
      </c>
      <c r="K2463" s="2" t="s">
        <v>20</v>
      </c>
      <c r="L2463" s="4">
        <v>2020.0</v>
      </c>
      <c r="M2463" s="5">
        <v>0.07</v>
      </c>
      <c r="N2463" s="6" t="str">
        <f t="shared" si="1"/>
        <v>5940550006</v>
      </c>
      <c r="O2463" s="8">
        <v>7.318220009E9</v>
      </c>
      <c r="P2463" s="8" t="str">
        <f t="shared" si="2"/>
        <v>.ШАЙБА СТАЛЬНАЯ ДЛЯ БОЛТА М6,ДЛЯ СТАНКА СТЫКОВОЙ СВАРКИ СОПРОТИВЛЕНИЕМ, МОДЕЛЬ STRIP CB 4/1200</v>
      </c>
    </row>
    <row r="2464" ht="15.75" customHeight="1">
      <c r="A2464" s="1">
        <v>5.940550006E9</v>
      </c>
      <c r="B2464" s="2">
        <v>7.318220009E9</v>
      </c>
      <c r="C2464" s="3" t="s">
        <v>4394</v>
      </c>
      <c r="D2464" s="3" t="s">
        <v>4395</v>
      </c>
      <c r="E2464" s="3" t="s">
        <v>4397</v>
      </c>
      <c r="F2464" s="3" t="s">
        <v>17</v>
      </c>
      <c r="G2464" s="3" t="s">
        <v>18</v>
      </c>
      <c r="H2464" s="1">
        <v>5.940550006E9</v>
      </c>
      <c r="I2464" s="1">
        <v>32.0</v>
      </c>
      <c r="J2464" s="1" t="s">
        <v>19</v>
      </c>
      <c r="K2464" s="2" t="s">
        <v>20</v>
      </c>
      <c r="L2464" s="4">
        <v>2020.0</v>
      </c>
      <c r="M2464" s="5">
        <v>0.07</v>
      </c>
      <c r="N2464" s="6" t="str">
        <f t="shared" si="1"/>
        <v>5940550006</v>
      </c>
      <c r="O2464" s="8">
        <v>7.318220009E9</v>
      </c>
      <c r="P2464" s="8" t="str">
        <f t="shared" si="2"/>
        <v>ШАЙБА СТАЛЬНАЯ TE D.6 -UNI 6592-R40 ДЛЯ БОЛТА М6 С ШЕСТИГРАННОЙ ГОЛОВКОЙ.</v>
      </c>
    </row>
    <row r="2465" ht="15.75" customHeight="1">
      <c r="A2465" s="1">
        <v>5.940550008E9</v>
      </c>
      <c r="B2465" s="2">
        <v>7.318220009E9</v>
      </c>
      <c r="C2465" s="3" t="s">
        <v>4398</v>
      </c>
      <c r="D2465" s="3" t="s">
        <v>4399</v>
      </c>
      <c r="E2465" s="3" t="s">
        <v>4400</v>
      </c>
      <c r="F2465" s="3" t="s">
        <v>17</v>
      </c>
      <c r="G2465" s="3" t="s">
        <v>18</v>
      </c>
      <c r="H2465" s="1">
        <v>5.940550008E9</v>
      </c>
      <c r="I2465" s="1">
        <v>6.0</v>
      </c>
      <c r="J2465" s="1" t="s">
        <v>19</v>
      </c>
      <c r="K2465" s="2" t="s">
        <v>20</v>
      </c>
      <c r="L2465" s="4">
        <v>2020.0</v>
      </c>
      <c r="M2465" s="5">
        <v>0.07</v>
      </c>
      <c r="N2465" s="6" t="str">
        <f t="shared" si="1"/>
        <v>5940550008</v>
      </c>
      <c r="O2465" s="8">
        <v>7.318220009E9</v>
      </c>
      <c r="P2465" s="8" t="str">
        <f t="shared" si="2"/>
        <v>ШАЙБА СТАЛЬНАЯ ДЛЯ БОЛТА М8. ВНУТРЕННИЙ ДИАМЕТР 8,4 ММ, ВНЕШНИЙ 40, ТОЛЩИНА 2,6ММ</v>
      </c>
    </row>
    <row r="2466" ht="15.75" customHeight="1">
      <c r="A2466" s="1">
        <v>5.94055001E9</v>
      </c>
      <c r="B2466" s="2">
        <v>7.318220009E9</v>
      </c>
      <c r="C2466" s="3" t="s">
        <v>4401</v>
      </c>
      <c r="D2466" s="3" t="s">
        <v>4402</v>
      </c>
      <c r="E2466" s="3" t="s">
        <v>4403</v>
      </c>
      <c r="F2466" s="3" t="s">
        <v>17</v>
      </c>
      <c r="G2466" s="3" t="s">
        <v>18</v>
      </c>
      <c r="H2466" s="1">
        <v>5.94055001E9</v>
      </c>
      <c r="I2466" s="1">
        <v>1.0</v>
      </c>
      <c r="J2466" s="1" t="s">
        <v>19</v>
      </c>
      <c r="K2466" s="2" t="s">
        <v>20</v>
      </c>
      <c r="L2466" s="4">
        <v>2019.0</v>
      </c>
      <c r="M2466" s="5">
        <v>0.06</v>
      </c>
      <c r="N2466" s="6" t="str">
        <f t="shared" si="1"/>
        <v>5940550010</v>
      </c>
      <c r="O2466" s="8">
        <v>7.318220009E9</v>
      </c>
      <c r="P2466" s="8" t="str">
        <f t="shared" si="2"/>
        <v> ШАЙБА D10. СТАЛЬ</v>
      </c>
    </row>
    <row r="2467" ht="15.75" customHeight="1">
      <c r="A2467" s="1">
        <v>5.940550012E9</v>
      </c>
      <c r="B2467" s="2">
        <v>7.318220009E9</v>
      </c>
      <c r="C2467" s="3" t="s">
        <v>4404</v>
      </c>
      <c r="D2467" s="3" t="s">
        <v>4405</v>
      </c>
      <c r="E2467" s="3" t="s">
        <v>4406</v>
      </c>
      <c r="F2467" s="3" t="s">
        <v>17</v>
      </c>
      <c r="G2467" s="3" t="s">
        <v>18</v>
      </c>
      <c r="H2467" s="1">
        <v>5.940550012E9</v>
      </c>
      <c r="I2467" s="1">
        <v>20.0</v>
      </c>
      <c r="J2467" s="1" t="s">
        <v>19</v>
      </c>
      <c r="K2467" s="2" t="s">
        <v>20</v>
      </c>
      <c r="L2467" s="4">
        <v>2018.0</v>
      </c>
      <c r="M2467" s="5">
        <v>0.0185</v>
      </c>
      <c r="N2467" s="6" t="str">
        <f t="shared" si="1"/>
        <v>5940550012</v>
      </c>
      <c r="O2467" s="8">
        <v>7.318220009E9</v>
      </c>
      <c r="P2467" s="8" t="str">
        <f t="shared" si="2"/>
        <v>ШАЙБА ДЛЯ ВИНТА M12, ПРЕДНАЗН.
ДЛЯ СТАНОК ДЛЯ ВЯЗКИ
ЦИЛИНДРИЧЕСКИХ СВАЙ МОД. CM
PRO 1600</v>
      </c>
    </row>
    <row r="2468" ht="15.75" customHeight="1">
      <c r="A2468" s="1">
        <v>5.940550014E9</v>
      </c>
      <c r="B2468" s="2">
        <v>7.318220009E9</v>
      </c>
      <c r="C2468" s="3" t="s">
        <v>4407</v>
      </c>
      <c r="D2468" s="3" t="s">
        <v>4408</v>
      </c>
      <c r="E2468" s="3" t="s">
        <v>4409</v>
      </c>
      <c r="F2468" s="3" t="s">
        <v>17</v>
      </c>
      <c r="G2468" s="3" t="s">
        <v>18</v>
      </c>
      <c r="H2468" s="1">
        <v>5.940550014E9</v>
      </c>
      <c r="I2468" s="1">
        <v>40.0</v>
      </c>
      <c r="J2468" s="1" t="s">
        <v>19</v>
      </c>
      <c r="K2468" s="2" t="s">
        <v>20</v>
      </c>
      <c r="L2468" s="4">
        <v>2018.0</v>
      </c>
      <c r="M2468" s="5">
        <v>0.0308</v>
      </c>
      <c r="N2468" s="6" t="str">
        <f t="shared" si="1"/>
        <v>5940550014</v>
      </c>
      <c r="O2468" s="8">
        <v>7.318220009E9</v>
      </c>
      <c r="P2468" s="8" t="str">
        <f t="shared" si="2"/>
        <v>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row>
    <row r="2469" ht="15.75" customHeight="1">
      <c r="A2469" s="1">
        <v>5.94055002E9</v>
      </c>
      <c r="B2469" s="2">
        <v>7.318220009E9</v>
      </c>
      <c r="C2469" s="3" t="s">
        <v>4410</v>
      </c>
      <c r="D2469" s="3" t="s">
        <v>4411</v>
      </c>
      <c r="E2469" s="3" t="s">
        <v>4412</v>
      </c>
      <c r="F2469" s="3" t="s">
        <v>17</v>
      </c>
      <c r="G2469" s="3" t="s">
        <v>18</v>
      </c>
      <c r="H2469" s="1">
        <v>5.94055002E9</v>
      </c>
      <c r="I2469" s="1">
        <v>8.0</v>
      </c>
      <c r="J2469" s="1" t="s">
        <v>35</v>
      </c>
      <c r="K2469" s="2" t="s">
        <v>20</v>
      </c>
      <c r="L2469" s="4">
        <v>2021.0</v>
      </c>
      <c r="M2469" s="5">
        <v>0.14</v>
      </c>
      <c r="N2469" s="6" t="str">
        <f t="shared" si="1"/>
        <v>5940550020</v>
      </c>
      <c r="O2469" s="8">
        <v>7.318220009E9</v>
      </c>
      <c r="P2469" s="8" t="str">
        <f t="shared" si="2"/>
        <v>ШАЙБА D20 DIN 125 ПОД ГАЙКУ, ФИКСИРУЮЩУЮ РОЛИК НА ВАЛУ, СТАЛЬНАЯ БЕЗ РЕЗЬБЫ, ДЛЯ СТАНКА ДЛЯ ВЯЗКИ ЦИЛИНДРИЧЕСКИХ СВАЙ</v>
      </c>
    </row>
    <row r="2470" ht="15.75" customHeight="1">
      <c r="A2470" s="1">
        <v>5.94055002E9</v>
      </c>
      <c r="B2470" s="2">
        <v>7.318220009E9</v>
      </c>
      <c r="C2470" s="3" t="s">
        <v>4413</v>
      </c>
      <c r="D2470" s="3" t="s">
        <v>4411</v>
      </c>
      <c r="E2470" s="3" t="s">
        <v>4412</v>
      </c>
      <c r="F2470" s="3" t="s">
        <v>17</v>
      </c>
      <c r="G2470" s="3" t="s">
        <v>18</v>
      </c>
      <c r="H2470" s="1">
        <v>5.94055002E9</v>
      </c>
      <c r="I2470" s="1">
        <v>10.0</v>
      </c>
      <c r="J2470" s="1" t="s">
        <v>19</v>
      </c>
      <c r="K2470" s="2" t="s">
        <v>20</v>
      </c>
      <c r="L2470" s="4">
        <v>2018.0</v>
      </c>
      <c r="M2470" s="5">
        <v>0.055</v>
      </c>
      <c r="N2470" s="6" t="str">
        <f t="shared" si="1"/>
        <v>5940550020</v>
      </c>
      <c r="O2470" s="8">
        <v>7.318220009E9</v>
      </c>
      <c r="P2470" s="8" t="str">
        <f t="shared" si="2"/>
        <v>ШАЙБА D20 DIN 125 ПОД ГАЙКУ, ФИКСИРУЮЩУЮ РОЛИК НА ВАЛУ, СТАЛЬНАЯ БЕЗ РЕЗЬБЫ, ДЛЯ СТАНКА ДЛЯ ВЯЗКИ ЦИЛИНДРИЧЕСКИХ СВАЙ</v>
      </c>
    </row>
    <row r="2471" ht="15.75" customHeight="1">
      <c r="A2471" s="1">
        <v>5.94055002E9</v>
      </c>
      <c r="B2471" s="2">
        <v>7.318220009E9</v>
      </c>
      <c r="C2471" s="3" t="s">
        <v>4413</v>
      </c>
      <c r="D2471" s="3" t="s">
        <v>4411</v>
      </c>
      <c r="E2471" s="3" t="s">
        <v>4414</v>
      </c>
      <c r="F2471" s="3" t="s">
        <v>17</v>
      </c>
      <c r="G2471" s="3" t="s">
        <v>18</v>
      </c>
      <c r="H2471" s="1">
        <v>5.94055002E9</v>
      </c>
      <c r="I2471" s="1">
        <v>40.0</v>
      </c>
      <c r="J2471" s="1" t="s">
        <v>19</v>
      </c>
      <c r="K2471" s="2" t="s">
        <v>20</v>
      </c>
      <c r="L2471" s="4">
        <v>2018.0</v>
      </c>
      <c r="M2471" s="5">
        <v>0.0548</v>
      </c>
      <c r="N2471" s="6" t="str">
        <f t="shared" si="1"/>
        <v>5940550020</v>
      </c>
      <c r="O2471" s="8">
        <v>7.318220009E9</v>
      </c>
      <c r="P2471" s="8" t="str">
        <f t="shared" si="2"/>
        <v>ШАЙБА D20 DIN 125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row>
    <row r="2472" ht="15.75" customHeight="1">
      <c r="A2472" s="1">
        <v>5.94170618E9</v>
      </c>
      <c r="B2472" s="2">
        <v>7.318220009E9</v>
      </c>
      <c r="C2472" s="3" t="s">
        <v>4415</v>
      </c>
      <c r="D2472" s="3" t="s">
        <v>4416</v>
      </c>
      <c r="E2472" s="3" t="s">
        <v>4417</v>
      </c>
      <c r="F2472" s="3" t="s">
        <v>17</v>
      </c>
      <c r="G2472" s="3" t="s">
        <v>18</v>
      </c>
      <c r="H2472" s="1">
        <v>5.94170618E9</v>
      </c>
      <c r="I2472" s="1">
        <v>180.0</v>
      </c>
      <c r="J2472" s="1" t="s">
        <v>19</v>
      </c>
      <c r="K2472" s="2" t="s">
        <v>20</v>
      </c>
      <c r="L2472" s="4">
        <v>2020.0</v>
      </c>
      <c r="M2472" s="5">
        <v>0.3</v>
      </c>
      <c r="N2472" s="6" t="str">
        <f t="shared" si="1"/>
        <v>5941706180</v>
      </c>
      <c r="O2472" s="8">
        <v>7.318220009E9</v>
      </c>
      <c r="P2472" s="8" t="str">
        <f t="shared" si="2"/>
        <v>ШАЙБА СТАЛЬНАЯ ДИАМ ВНУТР 6,5 ММ, ВНЕШ ДИАМ. 18 ММ, ТОЛЩИНА 3 ММ</v>
      </c>
    </row>
    <row r="2473" ht="15.75" customHeight="1">
      <c r="A2473" s="1">
        <v>5.94171025E9</v>
      </c>
      <c r="B2473" s="2">
        <v>7.318220009E9</v>
      </c>
      <c r="C2473" s="3" t="s">
        <v>4418</v>
      </c>
      <c r="D2473" s="3" t="s">
        <v>4419</v>
      </c>
      <c r="E2473" s="3"/>
      <c r="F2473" s="3"/>
      <c r="G2473" s="3"/>
      <c r="H2473" s="1">
        <v>5.94171025E9</v>
      </c>
      <c r="I2473" s="1">
        <v>2.0</v>
      </c>
      <c r="J2473" s="1" t="s">
        <v>474</v>
      </c>
      <c r="K2473" s="2"/>
      <c r="L2473" s="4">
        <v>2019.0</v>
      </c>
      <c r="M2473" s="5">
        <v>0.21</v>
      </c>
      <c r="N2473" s="6" t="str">
        <f t="shared" si="1"/>
        <v>5941710250</v>
      </c>
      <c r="O2473" s="8">
        <v>7.318220009E9</v>
      </c>
      <c r="P2473" s="8" t="str">
        <f t="shared" si="2"/>
        <v/>
      </c>
    </row>
    <row r="2474" ht="15.75" customHeight="1">
      <c r="A2474" s="1">
        <v>5.943506181E9</v>
      </c>
      <c r="B2474" s="2">
        <v>7.318220009E9</v>
      </c>
      <c r="C2474" s="3" t="s">
        <v>4420</v>
      </c>
      <c r="D2474" s="3" t="s">
        <v>4421</v>
      </c>
      <c r="E2474" s="3" t="s">
        <v>4422</v>
      </c>
      <c r="F2474" s="3" t="s">
        <v>17</v>
      </c>
      <c r="G2474" s="3" t="s">
        <v>18</v>
      </c>
      <c r="H2474" s="1">
        <v>5.943506181E9</v>
      </c>
      <c r="I2474" s="1">
        <v>44.0</v>
      </c>
      <c r="J2474" s="1" t="s">
        <v>19</v>
      </c>
      <c r="K2474" s="2" t="s">
        <v>20</v>
      </c>
      <c r="L2474" s="4">
        <v>2020.0</v>
      </c>
      <c r="M2474" s="5">
        <v>0.7</v>
      </c>
      <c r="N2474" s="6" t="str">
        <f t="shared" si="1"/>
        <v>5943506181</v>
      </c>
      <c r="O2474" s="8">
        <v>7.318220009E9</v>
      </c>
      <c r="P2474" s="8" t="str">
        <f t="shared" si="2"/>
        <v>ШАЙБА СТАЛЬНАЯ ВНУТР ДИМ 6,4 ММ, ВНЕШ ДИАМ 18 ММ, ТОЛЩИНА 1,6 ММ. ДЛЯ СОБСТВЕННЫХ НУЖД КОМПАНИИ.</v>
      </c>
    </row>
    <row r="2475" ht="15.75" customHeight="1">
      <c r="A2475" s="1">
        <v>5.943506181E9</v>
      </c>
      <c r="B2475" s="2">
        <v>7.318220009E9</v>
      </c>
      <c r="C2475" s="3" t="s">
        <v>4420</v>
      </c>
      <c r="D2475" s="3" t="s">
        <v>4421</v>
      </c>
      <c r="E2475" s="3" t="s">
        <v>4423</v>
      </c>
      <c r="F2475" s="3" t="s">
        <v>17</v>
      </c>
      <c r="G2475" s="3" t="s">
        <v>18</v>
      </c>
      <c r="H2475" s="1">
        <v>5.943506181E9</v>
      </c>
      <c r="I2475" s="1">
        <v>44.0</v>
      </c>
      <c r="J2475" s="1" t="s">
        <v>19</v>
      </c>
      <c r="K2475" s="2" t="s">
        <v>20</v>
      </c>
      <c r="L2475" s="4">
        <v>2020.0</v>
      </c>
      <c r="M2475" s="5">
        <v>0.25</v>
      </c>
      <c r="N2475" s="6" t="str">
        <f t="shared" si="1"/>
        <v>5943506181</v>
      </c>
      <c r="O2475" s="8">
        <v>7.318220009E9</v>
      </c>
      <c r="P2475" s="8" t="str">
        <f t="shared" si="2"/>
        <v>ШАЙБА СТАЛЬНАЯ, УВЕЛИЧЕННАЯ, ДЛЯ БОЛТОВ М6, ВНУТРЕННИЙ ДИАМЕТР 6,4 ММ, ВНЕШНИЙ ДИАМЕТР 18 ММ, ТОЛЩИНА 1,6 ММ,ДЛЯ СТАНКА СТЫКОВОЙ СВАРКИ СОПРОТИВЛЕНИЕМ, МОДЕЛЬ STRIP CB 4/1200</v>
      </c>
    </row>
    <row r="2476" ht="15.75" customHeight="1">
      <c r="A2476" s="1">
        <v>5.943510451E9</v>
      </c>
      <c r="B2476" s="2">
        <v>7.318220009E9</v>
      </c>
      <c r="C2476" s="3" t="s">
        <v>4424</v>
      </c>
      <c r="D2476" s="3" t="s">
        <v>4425</v>
      </c>
      <c r="E2476" s="3" t="s">
        <v>4426</v>
      </c>
      <c r="F2476" s="3" t="s">
        <v>17</v>
      </c>
      <c r="G2476" s="3" t="s">
        <v>18</v>
      </c>
      <c r="H2476" s="1">
        <v>5.943510451E9</v>
      </c>
      <c r="I2476" s="1">
        <v>1.0</v>
      </c>
      <c r="J2476" s="1" t="s">
        <v>19</v>
      </c>
      <c r="K2476" s="2" t="s">
        <v>20</v>
      </c>
      <c r="L2476" s="4">
        <v>2019.0</v>
      </c>
      <c r="M2476" s="5">
        <v>0.48</v>
      </c>
      <c r="N2476" s="6" t="str">
        <f t="shared" si="1"/>
        <v>5943510451</v>
      </c>
      <c r="O2476" s="8">
        <v>7.318220009E9</v>
      </c>
      <c r="P2476" s="8" t="str">
        <f t="shared" si="2"/>
        <v> ШАЙБА 10,5X45X5. СТАЛЬ</v>
      </c>
    </row>
    <row r="2477" ht="15.75" customHeight="1">
      <c r="A2477" s="1">
        <v>5.9435113E9</v>
      </c>
      <c r="B2477" s="2">
        <v>7.318220009E9</v>
      </c>
      <c r="C2477" s="3" t="s">
        <v>4427</v>
      </c>
      <c r="D2477" s="3" t="s">
        <v>4428</v>
      </c>
      <c r="E2477" s="3" t="s">
        <v>4429</v>
      </c>
      <c r="F2477" s="3" t="s">
        <v>17</v>
      </c>
      <c r="G2477" s="3" t="s">
        <v>18</v>
      </c>
      <c r="H2477" s="1">
        <v>5.9435113E9</v>
      </c>
      <c r="I2477" s="1">
        <v>1.0</v>
      </c>
      <c r="J2477" s="1" t="s">
        <v>19</v>
      </c>
      <c r="K2477" s="2" t="s">
        <v>20</v>
      </c>
      <c r="L2477" s="4">
        <v>2020.0</v>
      </c>
      <c r="M2477" s="5">
        <v>0.07</v>
      </c>
      <c r="N2477" s="6" t="str">
        <f t="shared" si="1"/>
        <v>5943511300</v>
      </c>
      <c r="O2477" s="8">
        <v>7.318220009E9</v>
      </c>
      <c r="P2477" s="8" t="str">
        <f t="shared" si="2"/>
        <v>ШАЙБА СТАЛЬНАЯ ПОД БОЛТ М10.ОТВЕРСТИЕ 11 ММ, ДИАМЕТР 30,2 ММ, ТОЛЩИНА 2,5. ДЛЯ ПРИЖМА БОЛТА</v>
      </c>
    </row>
    <row r="2478" ht="15.75" customHeight="1">
      <c r="A2478" s="1">
        <v>5.948052005E9</v>
      </c>
      <c r="B2478" s="2">
        <v>7.318210009E9</v>
      </c>
      <c r="C2478" s="3"/>
      <c r="D2478" s="3"/>
      <c r="E2478" s="3" t="s">
        <v>4430</v>
      </c>
      <c r="F2478" s="3" t="s">
        <v>4431</v>
      </c>
      <c r="G2478" s="3" t="s">
        <v>4431</v>
      </c>
      <c r="H2478" s="1">
        <v>5.948052005E9</v>
      </c>
      <c r="I2478" s="1">
        <v>200.0</v>
      </c>
      <c r="J2478" s="1" t="s">
        <v>35</v>
      </c>
      <c r="K2478" s="2" t="s">
        <v>20</v>
      </c>
      <c r="L2478" s="4">
        <v>2021.0</v>
      </c>
      <c r="M2478" s="5">
        <v>0.07</v>
      </c>
      <c r="N2478" s="6" t="str">
        <f t="shared" si="1"/>
        <v>5948052005</v>
      </c>
      <c r="O2478" s="8">
        <v>7.318210009E9</v>
      </c>
      <c r="P2478" s="8" t="str">
        <f t="shared" si="2"/>
        <v>ШАЙБА КОНИЧЕСКАЯ СТОПОРНАЯ SCHNORR С ЗУБЬЯМИ С ОБЕИХ СТОРОН D=5 ДЛЯ ГИБОЧНО-ОТРЕЗНОГО СТАНКА FORMULA 14</v>
      </c>
    </row>
    <row r="2479" ht="15.75" customHeight="1">
      <c r="A2479" s="1">
        <v>5.948052005E9</v>
      </c>
      <c r="B2479" s="2">
        <v>7.318210009E9</v>
      </c>
      <c r="C2479" s="3"/>
      <c r="D2479" s="3"/>
      <c r="E2479" s="3" t="s">
        <v>4430</v>
      </c>
      <c r="F2479" s="3" t="s">
        <v>4431</v>
      </c>
      <c r="G2479" s="3" t="s">
        <v>4431</v>
      </c>
      <c r="H2479" s="1">
        <v>5.948052005E9</v>
      </c>
      <c r="I2479" s="1">
        <v>24.0</v>
      </c>
      <c r="J2479" s="1" t="s">
        <v>35</v>
      </c>
      <c r="K2479" s="2" t="s">
        <v>20</v>
      </c>
      <c r="L2479" s="4">
        <v>2022.0</v>
      </c>
      <c r="M2479" s="5">
        <v>0.07</v>
      </c>
      <c r="N2479" s="6" t="str">
        <f t="shared" si="1"/>
        <v>5948052005</v>
      </c>
      <c r="O2479" s="8">
        <v>7.318210009E9</v>
      </c>
      <c r="P2479" s="8" t="str">
        <f t="shared" si="2"/>
        <v>ШАЙБА КОНИЧЕСКАЯ СТОПОРНАЯ SCHNORR С ЗУБЬЯМИ С ОБЕИХ СТОРОН D=5 ДЛЯ ГИБОЧНО-ОТРЕЗНОГО СТАНКА FORMULA 14</v>
      </c>
    </row>
    <row r="2480" ht="15.75" customHeight="1">
      <c r="A2480" s="1">
        <v>5.948052006E9</v>
      </c>
      <c r="B2480" s="2">
        <v>7.318210009E9</v>
      </c>
      <c r="C2480" s="3" t="s">
        <v>4432</v>
      </c>
      <c r="D2480" s="3" t="s">
        <v>4433</v>
      </c>
      <c r="E2480" s="3" t="s">
        <v>4434</v>
      </c>
      <c r="F2480" s="3" t="s">
        <v>4435</v>
      </c>
      <c r="G2480" s="3" t="s">
        <v>4431</v>
      </c>
      <c r="H2480" s="1">
        <v>5.948052006E9</v>
      </c>
      <c r="I2480" s="1">
        <v>6.0</v>
      </c>
      <c r="J2480" s="1" t="s">
        <v>19</v>
      </c>
      <c r="K2480" s="2" t="s">
        <v>20</v>
      </c>
      <c r="L2480" s="4">
        <v>2019.0</v>
      </c>
      <c r="M2480" s="5">
        <v>0.07</v>
      </c>
      <c r="N2480" s="6" t="str">
        <f t="shared" si="1"/>
        <v>5948052006</v>
      </c>
      <c r="O2480" s="8">
        <v>7.318210009E9</v>
      </c>
      <c r="P2480" s="8" t="str">
        <f t="shared" si="2"/>
        <v>ШАЙБА КОНИЧЕСКАЯ СТОПОРНАЯ SCHNORR С ЗУБЬЯМИ С ОБЕИХ СТОРОН D=6 ДЛЯ ГИБОЧНО-ОТРЕЗНОГО СТАНКА FORMULA 14</v>
      </c>
    </row>
    <row r="2481" ht="15.75" customHeight="1">
      <c r="A2481" s="1">
        <v>5.948052006E9</v>
      </c>
      <c r="B2481" s="2">
        <v>7.318210009E9</v>
      </c>
      <c r="C2481" s="3" t="s">
        <v>4432</v>
      </c>
      <c r="D2481" s="3" t="s">
        <v>4433</v>
      </c>
      <c r="E2481" s="3" t="s">
        <v>4434</v>
      </c>
      <c r="F2481" s="3" t="s">
        <v>4435</v>
      </c>
      <c r="G2481" s="3" t="s">
        <v>4431</v>
      </c>
      <c r="H2481" s="1">
        <v>5.948052006E9</v>
      </c>
      <c r="I2481" s="1">
        <v>6.0</v>
      </c>
      <c r="J2481" s="1" t="s">
        <v>19</v>
      </c>
      <c r="K2481" s="2" t="s">
        <v>20</v>
      </c>
      <c r="L2481" s="4">
        <v>2019.0</v>
      </c>
      <c r="M2481" s="5">
        <v>0.07</v>
      </c>
      <c r="N2481" s="6" t="str">
        <f t="shared" si="1"/>
        <v>5948052006</v>
      </c>
      <c r="O2481" s="8">
        <v>7.318210009E9</v>
      </c>
      <c r="P2481" s="8" t="str">
        <f t="shared" si="2"/>
        <v>ШАЙБА КОНИЧЕСКАЯ СТОПОРНАЯ SCHNORR С ЗУБЬЯМИ С ОБЕИХ СТОРОН D=6 ДЛЯ ГИБОЧНО-ОТРЕЗНОГО СТАНКА FORMULA 14</v>
      </c>
    </row>
    <row r="2482" ht="15.75" customHeight="1">
      <c r="A2482" s="1">
        <v>5.948052006E9</v>
      </c>
      <c r="B2482" s="2">
        <v>7.318210009E9</v>
      </c>
      <c r="C2482" s="3" t="s">
        <v>4436</v>
      </c>
      <c r="D2482" s="3" t="s">
        <v>4433</v>
      </c>
      <c r="E2482" s="3" t="s">
        <v>4437</v>
      </c>
      <c r="F2482" s="3" t="s">
        <v>4438</v>
      </c>
      <c r="G2482" s="3" t="s">
        <v>4431</v>
      </c>
      <c r="H2482" s="1">
        <v>5.948052006E9</v>
      </c>
      <c r="I2482" s="1">
        <v>226.0</v>
      </c>
      <c r="J2482" s="1" t="s">
        <v>19</v>
      </c>
      <c r="K2482" s="2" t="s">
        <v>20</v>
      </c>
      <c r="L2482" s="4">
        <v>2020.0</v>
      </c>
      <c r="M2482" s="5">
        <v>0.07</v>
      </c>
      <c r="N2482" s="6" t="str">
        <f t="shared" si="1"/>
        <v>5948052006</v>
      </c>
      <c r="O2482" s="8">
        <v>7.318210009E9</v>
      </c>
      <c r="P2482" s="8" t="str">
        <f t="shared" si="2"/>
        <v>ШАЙБА КОНИЧЕСКАЯ СТОПОРНАЯ SCHNORR С ЗУБЬЯМИ С ОБЕИХ СТОРОН D=6 ДЛЯ ГИБОЧНО-ОТРЕЗНОГО СТАНКА FORMULA 14 . ДЛЯ СОБСТВЕННЫХ НУЖД КОМПАНИИ.</v>
      </c>
    </row>
    <row r="2483" ht="15.75" customHeight="1">
      <c r="A2483" s="1">
        <v>5.948052006E9</v>
      </c>
      <c r="B2483" s="2">
        <v>7.318210009E9</v>
      </c>
      <c r="C2483" s="3" t="s">
        <v>4436</v>
      </c>
      <c r="D2483" s="3" t="s">
        <v>4433</v>
      </c>
      <c r="E2483" s="3" t="s">
        <v>4434</v>
      </c>
      <c r="F2483" s="3" t="s">
        <v>4438</v>
      </c>
      <c r="G2483" s="3" t="s">
        <v>4431</v>
      </c>
      <c r="H2483" s="1">
        <v>5.948052006E9</v>
      </c>
      <c r="I2483" s="1">
        <v>70.0</v>
      </c>
      <c r="J2483" s="1" t="s">
        <v>19</v>
      </c>
      <c r="K2483" s="2" t="s">
        <v>20</v>
      </c>
      <c r="L2483" s="4">
        <v>2020.0</v>
      </c>
      <c r="M2483" s="5">
        <v>0.07</v>
      </c>
      <c r="N2483" s="6" t="str">
        <f t="shared" si="1"/>
        <v>5948052006</v>
      </c>
      <c r="O2483" s="8">
        <v>7.318210009E9</v>
      </c>
      <c r="P2483" s="8" t="str">
        <f t="shared" si="2"/>
        <v>ШАЙБА КОНИЧЕСКАЯ СТОПОРНАЯ SCHNORR С ЗУБЬЯМИ С ОБЕИХ СТОРОН D=6 ДЛЯ ГИБОЧНО-ОТРЕЗНОГО СТАНКА FORMULA 14</v>
      </c>
    </row>
    <row r="2484" ht="15.75" customHeight="1">
      <c r="A2484" s="1">
        <v>5.948052006E9</v>
      </c>
      <c r="B2484" s="2">
        <v>7.318210009E9</v>
      </c>
      <c r="C2484" s="3" t="s">
        <v>4436</v>
      </c>
      <c r="D2484" s="3" t="s">
        <v>4433</v>
      </c>
      <c r="E2484" s="3" t="s">
        <v>4439</v>
      </c>
      <c r="F2484" s="3" t="s">
        <v>4438</v>
      </c>
      <c r="G2484" s="3" t="s">
        <v>4431</v>
      </c>
      <c r="H2484" s="1">
        <v>5.948052006E9</v>
      </c>
      <c r="I2484" s="1">
        <v>1.0</v>
      </c>
      <c r="J2484" s="1" t="s">
        <v>19</v>
      </c>
      <c r="K2484" s="2" t="s">
        <v>20</v>
      </c>
      <c r="L2484" s="4">
        <v>2020.0</v>
      </c>
      <c r="M2484" s="5">
        <v>0.07</v>
      </c>
      <c r="N2484" s="6" t="str">
        <f t="shared" si="1"/>
        <v>5948052006</v>
      </c>
      <c r="O2484" s="8">
        <v>7.318210009E9</v>
      </c>
      <c r="P2484" s="8" t="str">
        <f t="shared" si="2"/>
        <v>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v>
      </c>
    </row>
    <row r="2485" ht="15.75" customHeight="1">
      <c r="A2485" s="1">
        <v>5.948052006E9</v>
      </c>
      <c r="B2485" s="2">
        <v>7.318210009E9</v>
      </c>
      <c r="C2485" s="3" t="s">
        <v>4436</v>
      </c>
      <c r="D2485" s="3" t="s">
        <v>4433</v>
      </c>
      <c r="E2485" s="3" t="s">
        <v>4434</v>
      </c>
      <c r="F2485" s="3" t="s">
        <v>4438</v>
      </c>
      <c r="G2485" s="3" t="s">
        <v>4431</v>
      </c>
      <c r="H2485" s="1">
        <v>5.948052006E9</v>
      </c>
      <c r="I2485" s="1">
        <v>5.0</v>
      </c>
      <c r="J2485" s="1" t="s">
        <v>19</v>
      </c>
      <c r="K2485" s="2" t="s">
        <v>20</v>
      </c>
      <c r="L2485" s="4">
        <v>2020.0</v>
      </c>
      <c r="M2485" s="5">
        <v>0.07</v>
      </c>
      <c r="N2485" s="6" t="str">
        <f t="shared" si="1"/>
        <v>5948052006</v>
      </c>
      <c r="O2485" s="8">
        <v>7.318210009E9</v>
      </c>
      <c r="P2485" s="8" t="str">
        <f t="shared" si="2"/>
        <v>ШАЙБА КОНИЧЕСКАЯ СТОПОРНАЯ SCHNORR С ЗУБЬЯМИ С ОБЕИХ СТОРОН D=6 ДЛЯ ГИБОЧНО-ОТРЕЗНОГО СТАНКА FORMULA 14</v>
      </c>
    </row>
    <row r="2486" ht="15.75" customHeight="1">
      <c r="A2486" s="1">
        <v>5.948052006E9</v>
      </c>
      <c r="B2486" s="2">
        <v>7.318210009E9</v>
      </c>
      <c r="C2486" s="3" t="s">
        <v>4436</v>
      </c>
      <c r="D2486" s="3" t="s">
        <v>4433</v>
      </c>
      <c r="E2486" s="3" t="s">
        <v>4434</v>
      </c>
      <c r="F2486" s="3" t="s">
        <v>4438</v>
      </c>
      <c r="G2486" s="3" t="s">
        <v>4431</v>
      </c>
      <c r="H2486" s="1">
        <v>5.948052006E9</v>
      </c>
      <c r="I2486" s="1">
        <v>12.0</v>
      </c>
      <c r="J2486" s="1" t="s">
        <v>35</v>
      </c>
      <c r="K2486" s="2" t="s">
        <v>20</v>
      </c>
      <c r="L2486" s="4">
        <v>2021.0</v>
      </c>
      <c r="M2486" s="5">
        <v>0.07</v>
      </c>
      <c r="N2486" s="6" t="str">
        <f t="shared" si="1"/>
        <v>5948052006</v>
      </c>
      <c r="O2486" s="8">
        <v>7.318210009E9</v>
      </c>
      <c r="P2486" s="8" t="str">
        <f t="shared" si="2"/>
        <v>ШАЙБА КОНИЧЕСКАЯ СТОПОРНАЯ SCHNORR С ЗУБЬЯМИ С ОБЕИХ СТОРОН D=6 ДЛЯ ГИБОЧНО-ОТРЕЗНОГО СТАНКА FORMULA 14</v>
      </c>
    </row>
    <row r="2487" ht="15.75" customHeight="1">
      <c r="A2487" s="1">
        <v>5.948052006E9</v>
      </c>
      <c r="B2487" s="2">
        <v>7.318210009E9</v>
      </c>
      <c r="C2487" s="3"/>
      <c r="D2487" s="3" t="s">
        <v>4433</v>
      </c>
      <c r="E2487" s="3" t="s">
        <v>4434</v>
      </c>
      <c r="F2487" s="3" t="s">
        <v>4435</v>
      </c>
      <c r="G2487" s="3" t="s">
        <v>4431</v>
      </c>
      <c r="H2487" s="1">
        <v>5.948052006E9</v>
      </c>
      <c r="I2487" s="1">
        <v>200.0</v>
      </c>
      <c r="J2487" s="1" t="s">
        <v>35</v>
      </c>
      <c r="K2487" s="2" t="s">
        <v>20</v>
      </c>
      <c r="L2487" s="4">
        <v>2021.0</v>
      </c>
      <c r="M2487" s="5">
        <v>0.07</v>
      </c>
      <c r="N2487" s="6" t="str">
        <f t="shared" si="1"/>
        <v>5948052006</v>
      </c>
      <c r="O2487" s="8">
        <v>7.318210009E9</v>
      </c>
      <c r="P2487" s="8" t="str">
        <f t="shared" si="2"/>
        <v>ШАЙБА КОНИЧЕСКАЯ СТОПОРНАЯ SCHNORR С ЗУБЬЯМИ С ОБЕИХ СТОРОН D=6 ДЛЯ ГИБОЧНО-ОТРЕЗНОГО СТАНКА FORMULA 14</v>
      </c>
    </row>
    <row r="2488" ht="15.75" customHeight="1">
      <c r="A2488" s="1">
        <v>5.948052006E9</v>
      </c>
      <c r="B2488" s="2">
        <v>7.318210009E9</v>
      </c>
      <c r="C2488" s="3"/>
      <c r="D2488" s="3"/>
      <c r="E2488" s="3" t="s">
        <v>4434</v>
      </c>
      <c r="F2488" s="3" t="s">
        <v>4438</v>
      </c>
      <c r="G2488" s="3" t="s">
        <v>4431</v>
      </c>
      <c r="H2488" s="1">
        <v>5.948052006E9</v>
      </c>
      <c r="I2488" s="1">
        <v>8.0</v>
      </c>
      <c r="J2488" s="1" t="s">
        <v>35</v>
      </c>
      <c r="K2488" s="2" t="s">
        <v>20</v>
      </c>
      <c r="L2488" s="4">
        <v>2022.0</v>
      </c>
      <c r="M2488" s="5">
        <v>0.07</v>
      </c>
      <c r="N2488" s="6" t="str">
        <f t="shared" si="1"/>
        <v>5948052006</v>
      </c>
      <c r="O2488" s="8">
        <v>7.318210009E9</v>
      </c>
      <c r="P2488" s="8" t="str">
        <f t="shared" si="2"/>
        <v>ШАЙБА КОНИЧЕСКАЯ СТОПОРНАЯ SCHNORR С ЗУБЬЯМИ С ОБЕИХ СТОРОН D=6 ДЛЯ ГИБОЧНО-ОТРЕЗНОГО СТАНКА FORMULA 14</v>
      </c>
    </row>
    <row r="2489" ht="15.75" customHeight="1">
      <c r="A2489" s="1">
        <v>5.948052008E9</v>
      </c>
      <c r="B2489" s="2">
        <v>8.46694E9</v>
      </c>
      <c r="C2489" s="3" t="s">
        <v>4440</v>
      </c>
      <c r="D2489" s="3" t="s">
        <v>4441</v>
      </c>
      <c r="E2489" s="10" t="s">
        <v>4442</v>
      </c>
      <c r="F2489" s="10" t="s">
        <v>4431</v>
      </c>
      <c r="G2489" s="10" t="s">
        <v>4431</v>
      </c>
      <c r="H2489" s="1">
        <v>5.948052008E9</v>
      </c>
      <c r="I2489" s="1">
        <v>6.0</v>
      </c>
      <c r="J2489" s="1" t="s">
        <v>19</v>
      </c>
      <c r="K2489" s="11" t="s">
        <v>20</v>
      </c>
      <c r="L2489" s="4">
        <v>2018.0</v>
      </c>
      <c r="M2489" s="5">
        <v>0.06</v>
      </c>
      <c r="N2489" s="6" t="str">
        <f t="shared" si="1"/>
        <v>5948052008</v>
      </c>
      <c r="O2489" s="8" t="s">
        <v>4443</v>
      </c>
      <c r="P2489" s="8" t="str">
        <f t="shared" si="2"/>
        <v>ШАЙБА КОНИЧЕСКАЯ СТОПОРНАЯ SCHNORR С ЗУБЬЯМИ С ОБЕИХ СТОРОН D=10 ДЛЯ ГИБОЧНО-ОТРЕЗНОГО СТАНКА</v>
      </c>
    </row>
    <row r="2490" ht="15.75" customHeight="1">
      <c r="A2490" s="1">
        <v>5.948052008E9</v>
      </c>
      <c r="B2490" s="2">
        <v>7.318210009E9</v>
      </c>
      <c r="C2490" s="3" t="s">
        <v>4440</v>
      </c>
      <c r="D2490" s="3" t="s">
        <v>4441</v>
      </c>
      <c r="E2490" s="3" t="s">
        <v>4444</v>
      </c>
      <c r="F2490" s="3" t="s">
        <v>4431</v>
      </c>
      <c r="G2490" s="3" t="s">
        <v>4431</v>
      </c>
      <c r="H2490" s="1">
        <v>5.948052008E9</v>
      </c>
      <c r="I2490" s="1">
        <v>12.0</v>
      </c>
      <c r="J2490" s="1" t="s">
        <v>19</v>
      </c>
      <c r="K2490" s="2" t="s">
        <v>20</v>
      </c>
      <c r="L2490" s="4">
        <v>2019.0</v>
      </c>
      <c r="M2490" s="5">
        <v>0.07</v>
      </c>
      <c r="N2490" s="6" t="str">
        <f t="shared" si="1"/>
        <v>5948052008</v>
      </c>
      <c r="O2490" s="8" t="s">
        <v>4443</v>
      </c>
      <c r="P2490"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1" ht="15.75" customHeight="1">
      <c r="A2491" s="1">
        <v>5.948052008E9</v>
      </c>
      <c r="B2491" s="2">
        <v>8.46694E9</v>
      </c>
      <c r="C2491" s="3" t="s">
        <v>4440</v>
      </c>
      <c r="D2491" s="3" t="s">
        <v>4441</v>
      </c>
      <c r="E2491" s="10" t="s">
        <v>4442</v>
      </c>
      <c r="F2491" s="10" t="s">
        <v>4431</v>
      </c>
      <c r="G2491" s="10" t="s">
        <v>4431</v>
      </c>
      <c r="H2491" s="1">
        <v>5.948052008E9</v>
      </c>
      <c r="I2491" s="1">
        <v>12.0</v>
      </c>
      <c r="J2491" s="1" t="s">
        <v>19</v>
      </c>
      <c r="K2491" s="2"/>
      <c r="L2491" s="4">
        <v>2019.0</v>
      </c>
      <c r="M2491" s="5">
        <v>0.07</v>
      </c>
      <c r="N2491" s="6" t="str">
        <f t="shared" si="1"/>
        <v>5948052008</v>
      </c>
      <c r="O2491" s="8" t="s">
        <v>4443</v>
      </c>
      <c r="P2491" s="8" t="str">
        <f t="shared" si="2"/>
        <v>ШАЙБА КОНИЧЕСКАЯ СТОПОРНАЯ SCHNORR С ЗУБЬЯМИ С ОБЕИХ СТОРОН D=10 ДЛЯ ГИБОЧНО-ОТРЕЗНОГО СТАНКА</v>
      </c>
    </row>
    <row r="2492" ht="15.75" customHeight="1">
      <c r="A2492" s="1">
        <v>5.948052008E9</v>
      </c>
      <c r="B2492" s="2">
        <v>7.318210009E9</v>
      </c>
      <c r="C2492" s="3" t="s">
        <v>4445</v>
      </c>
      <c r="D2492" s="3" t="s">
        <v>4441</v>
      </c>
      <c r="E2492" s="3" t="s">
        <v>4446</v>
      </c>
      <c r="F2492" s="3" t="s">
        <v>4438</v>
      </c>
      <c r="G2492" s="3" t="s">
        <v>4431</v>
      </c>
      <c r="H2492" s="1">
        <v>5.948052008E9</v>
      </c>
      <c r="I2492" s="1">
        <v>20.0</v>
      </c>
      <c r="J2492" s="1" t="s">
        <v>19</v>
      </c>
      <c r="K2492" s="2" t="s">
        <v>20</v>
      </c>
      <c r="L2492" s="4">
        <v>2020.0</v>
      </c>
      <c r="M2492" s="5">
        <v>0.07</v>
      </c>
      <c r="N2492" s="6" t="str">
        <f t="shared" si="1"/>
        <v>5948052008</v>
      </c>
      <c r="O2492" s="8" t="s">
        <v>4443</v>
      </c>
      <c r="P2492" s="8" t="str">
        <f t="shared" si="2"/>
        <v>ШАЙБА КОНИЧЕСКАЯ СТОПОРНАЯ SCHNORR С ЗУБЬЯМИ С ОБЕИХ СТОРОН D=10 ДЛЯ ГИБОЧНО-ОТРЕЗНОГО СТАНКА. ДЛЯ СОБСТВЕННЫХ НУЖД КОМПАНИИ.</v>
      </c>
    </row>
    <row r="2493" ht="15.75" customHeight="1">
      <c r="A2493" s="1">
        <v>5.948052008E9</v>
      </c>
      <c r="B2493" s="2">
        <v>7.318210009E9</v>
      </c>
      <c r="C2493" s="3" t="s">
        <v>4445</v>
      </c>
      <c r="D2493" s="3" t="s">
        <v>4441</v>
      </c>
      <c r="E2493" s="3" t="s">
        <v>4447</v>
      </c>
      <c r="F2493" s="3" t="s">
        <v>4431</v>
      </c>
      <c r="G2493" s="3" t="s">
        <v>4431</v>
      </c>
      <c r="H2493" s="1">
        <v>5.948052008E9</v>
      </c>
      <c r="I2493" s="1">
        <v>12.0</v>
      </c>
      <c r="J2493" s="1" t="s">
        <v>19</v>
      </c>
      <c r="K2493" s="2" t="s">
        <v>20</v>
      </c>
      <c r="L2493" s="4">
        <v>2020.0</v>
      </c>
      <c r="M2493" s="5">
        <v>0.07</v>
      </c>
      <c r="N2493" s="6" t="str">
        <f t="shared" si="1"/>
        <v>5948052008</v>
      </c>
      <c r="O2493" s="8" t="s">
        <v>4443</v>
      </c>
      <c r="P2493" s="8" t="str">
        <f t="shared" si="2"/>
        <v>ШАЙБА КОНИЧЕСКАЯ СТОПОРНАЯ SCHNORR С ЗУБЬЯМИ С ОБЕИХ СТОРОН, D=8,ГИБОЧНО-ПРАВИЛЬНО-ОТРЕЗНОГО СТАНКА</v>
      </c>
    </row>
    <row r="2494" ht="15.75" customHeight="1">
      <c r="A2494" s="1">
        <v>5.948052008E9</v>
      </c>
      <c r="B2494" s="2">
        <v>7.318210009E9</v>
      </c>
      <c r="C2494" s="3" t="s">
        <v>4445</v>
      </c>
      <c r="D2494" s="3" t="s">
        <v>4441</v>
      </c>
      <c r="E2494" s="3" t="s">
        <v>4444</v>
      </c>
      <c r="F2494" s="3" t="s">
        <v>4431</v>
      </c>
      <c r="G2494" s="3" t="s">
        <v>4431</v>
      </c>
      <c r="H2494" s="1">
        <v>5.948052008E9</v>
      </c>
      <c r="I2494" s="1">
        <v>6.0</v>
      </c>
      <c r="J2494" s="1" t="s">
        <v>19</v>
      </c>
      <c r="K2494" s="2" t="s">
        <v>20</v>
      </c>
      <c r="L2494" s="4">
        <v>2020.0</v>
      </c>
      <c r="M2494" s="5">
        <v>0.07</v>
      </c>
      <c r="N2494" s="6" t="str">
        <f t="shared" si="1"/>
        <v>5948052008</v>
      </c>
      <c r="O2494" s="8" t="s">
        <v>4443</v>
      </c>
      <c r="P2494"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5" ht="15.75" customHeight="1">
      <c r="A2495" s="1">
        <v>5.948052008E9</v>
      </c>
      <c r="B2495" s="2">
        <v>7.318210009E9</v>
      </c>
      <c r="C2495" s="3" t="s">
        <v>4445</v>
      </c>
      <c r="D2495" s="3" t="s">
        <v>4441</v>
      </c>
      <c r="E2495" s="3" t="s">
        <v>4448</v>
      </c>
      <c r="F2495" s="3" t="s">
        <v>4431</v>
      </c>
      <c r="G2495" s="3" t="s">
        <v>4431</v>
      </c>
      <c r="H2495" s="1">
        <v>5.948052008E9</v>
      </c>
      <c r="I2495" s="1">
        <v>12.0</v>
      </c>
      <c r="J2495" s="1" t="s">
        <v>19</v>
      </c>
      <c r="K2495" s="2" t="s">
        <v>20</v>
      </c>
      <c r="L2495" s="4">
        <v>2021.0</v>
      </c>
      <c r="M2495" s="5">
        <v>0.07</v>
      </c>
      <c r="N2495" s="6" t="str">
        <f t="shared" si="1"/>
        <v>5948052008</v>
      </c>
      <c r="O2495" s="8" t="s">
        <v>4443</v>
      </c>
      <c r="P2495" s="8" t="str">
        <f t="shared" si="2"/>
        <v> ШАЙБА КОНИЧЕСКАЯ СТОПОРНАЯ SCHNORR С ЗУБЬЯМИ С ОБЕИХ СТОРОН, D=8, МАТЕРИАЛ СТАЛЬГИБОЧНО-ПРАВИЛЬНО-ОТРЕЗНОГО СТАНКА</v>
      </c>
    </row>
    <row r="2496" ht="15.75" customHeight="1">
      <c r="A2496" s="1">
        <v>5.948052008E9</v>
      </c>
      <c r="B2496" s="2">
        <v>7.318210009E9</v>
      </c>
      <c r="C2496" s="3" t="s">
        <v>4445</v>
      </c>
      <c r="D2496" s="3" t="s">
        <v>4441</v>
      </c>
      <c r="E2496" s="3" t="s">
        <v>4447</v>
      </c>
      <c r="F2496" s="3" t="s">
        <v>4431</v>
      </c>
      <c r="G2496" s="3" t="s">
        <v>4431</v>
      </c>
      <c r="H2496" s="1">
        <v>5.948052008E9</v>
      </c>
      <c r="I2496" s="1">
        <v>12.0</v>
      </c>
      <c r="J2496" s="1" t="s">
        <v>19</v>
      </c>
      <c r="K2496" s="2" t="s">
        <v>20</v>
      </c>
      <c r="L2496" s="4">
        <v>2020.0</v>
      </c>
      <c r="M2496" s="5">
        <v>0.07</v>
      </c>
      <c r="N2496" s="6" t="str">
        <f t="shared" si="1"/>
        <v>5948052008</v>
      </c>
      <c r="O2496" s="8" t="s">
        <v>4443</v>
      </c>
      <c r="P2496" s="8" t="str">
        <f t="shared" si="2"/>
        <v>ШАЙБА КОНИЧЕСКАЯ СТОПОРНАЯ SCHNORR С ЗУБЬЯМИ С ОБЕИХ СТОРОН, D=8,ГИБОЧНО-ПРАВИЛЬНО-ОТРЕЗНОГО СТАНКА</v>
      </c>
    </row>
    <row r="2497" ht="15.75" customHeight="1">
      <c r="A2497" s="1">
        <v>5.948052008E9</v>
      </c>
      <c r="B2497" s="2">
        <v>7.318210009E9</v>
      </c>
      <c r="C2497" s="3" t="s">
        <v>4445</v>
      </c>
      <c r="D2497" s="3" t="s">
        <v>4441</v>
      </c>
      <c r="E2497" s="3" t="s">
        <v>4444</v>
      </c>
      <c r="F2497" s="3" t="s">
        <v>4431</v>
      </c>
      <c r="G2497" s="3" t="s">
        <v>4431</v>
      </c>
      <c r="H2497" s="1">
        <v>5.948052008E9</v>
      </c>
      <c r="I2497" s="1">
        <v>6.0</v>
      </c>
      <c r="J2497" s="1" t="s">
        <v>19</v>
      </c>
      <c r="K2497" s="2" t="s">
        <v>20</v>
      </c>
      <c r="L2497" s="4">
        <v>2019.0</v>
      </c>
      <c r="M2497" s="5">
        <v>0.07</v>
      </c>
      <c r="N2497" s="6" t="str">
        <f t="shared" si="1"/>
        <v>5948052008</v>
      </c>
      <c r="O2497" s="8" t="s">
        <v>4443</v>
      </c>
      <c r="P2497"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8" ht="15.75" customHeight="1">
      <c r="A2498" s="1">
        <v>5.948052008E9</v>
      </c>
      <c r="B2498" s="2">
        <v>7.318210009E9</v>
      </c>
      <c r="C2498" s="3" t="s">
        <v>4445</v>
      </c>
      <c r="D2498" s="3" t="s">
        <v>4441</v>
      </c>
      <c r="E2498" s="3" t="s">
        <v>4449</v>
      </c>
      <c r="F2498" s="3" t="s">
        <v>4450</v>
      </c>
      <c r="G2498" s="3" t="s">
        <v>4431</v>
      </c>
      <c r="H2498" s="1">
        <v>5.948052008E9</v>
      </c>
      <c r="I2498" s="1">
        <v>12.0</v>
      </c>
      <c r="J2498" s="1" t="s">
        <v>19</v>
      </c>
      <c r="K2498" s="2" t="s">
        <v>20</v>
      </c>
      <c r="L2498" s="4">
        <v>2020.0</v>
      </c>
      <c r="M2498" s="5">
        <v>0.07</v>
      </c>
      <c r="N2498" s="6" t="str">
        <f t="shared" si="1"/>
        <v>5948052008</v>
      </c>
      <c r="O2498" s="8" t="s">
        <v>4443</v>
      </c>
      <c r="P2498" s="8" t="str">
        <f t="shared" si="2"/>
        <v>ШАЙБА КОНИЧЕСКАЯ СТОПОРНАЯ SCHNORR С ЗУБЬЯМИ С ОБЕИХ СТОРОН, D=8, ДЛЯ МАШИНЫ ГИБОЧНОЙ С АВТОМАТИЧЕСКИМ УПРАВЛЕНИЕМ ЭЛЕКТРОФИЦИРОВАННОЙ, МОДЕЛЬ FORMULA 14</v>
      </c>
    </row>
    <row r="2499" ht="15.75" customHeight="1">
      <c r="A2499" s="1">
        <v>5.948052008E9</v>
      </c>
      <c r="B2499" s="2">
        <v>7.318210009E9</v>
      </c>
      <c r="C2499" s="3" t="s">
        <v>4445</v>
      </c>
      <c r="D2499" s="3" t="s">
        <v>4441</v>
      </c>
      <c r="E2499" s="10" t="s">
        <v>4442</v>
      </c>
      <c r="F2499" s="10" t="s">
        <v>4431</v>
      </c>
      <c r="G2499" s="10" t="s">
        <v>4431</v>
      </c>
      <c r="H2499" s="1">
        <v>5.948052008E9</v>
      </c>
      <c r="I2499" s="1">
        <v>4.0</v>
      </c>
      <c r="J2499" s="1" t="s">
        <v>474</v>
      </c>
      <c r="K2499" s="2"/>
      <c r="L2499" s="4">
        <v>2020.0</v>
      </c>
      <c r="M2499" s="5">
        <v>0.07</v>
      </c>
      <c r="N2499" s="6" t="str">
        <f t="shared" si="1"/>
        <v>5948052008</v>
      </c>
      <c r="O2499" s="8" t="s">
        <v>4443</v>
      </c>
      <c r="P2499" s="8" t="str">
        <f t="shared" si="2"/>
        <v>ШАЙБА КОНИЧЕСКАЯ СТОПОРНАЯ SCHNORR С ЗУБЬЯМИ С ОБЕИХ СТОРОН D=10 ДЛЯ ГИБОЧНО-ОТРЕЗНОГО СТАНКА</v>
      </c>
    </row>
    <row r="2500" ht="15.75" customHeight="1">
      <c r="A2500" s="2">
        <v>5.948052008E9</v>
      </c>
      <c r="B2500" s="2">
        <v>7.318210009E9</v>
      </c>
      <c r="C2500" s="3" t="s">
        <v>4445</v>
      </c>
      <c r="D2500" s="3" t="s">
        <v>4441</v>
      </c>
      <c r="E2500" s="3"/>
      <c r="F2500" s="3"/>
      <c r="G2500" s="3"/>
      <c r="H2500" s="2">
        <v>5.948052008E9</v>
      </c>
      <c r="I2500" s="2">
        <v>12.0</v>
      </c>
      <c r="J2500" s="1" t="s">
        <v>19</v>
      </c>
      <c r="K2500" s="2"/>
      <c r="L2500" s="4">
        <v>2020.0</v>
      </c>
      <c r="M2500" s="5">
        <v>0.0517</v>
      </c>
      <c r="N2500" s="6" t="str">
        <f t="shared" si="1"/>
        <v>5948052008</v>
      </c>
      <c r="O2500" s="8" t="s">
        <v>4443</v>
      </c>
      <c r="P2500" s="8" t="str">
        <f t="shared" si="2"/>
        <v/>
      </c>
    </row>
    <row r="2501" ht="15.75" customHeight="1">
      <c r="A2501" s="1">
        <v>5.948052008E9</v>
      </c>
      <c r="B2501" s="2">
        <v>7.318210009E9</v>
      </c>
      <c r="C2501" s="3"/>
      <c r="D2501" s="3" t="s">
        <v>4441</v>
      </c>
      <c r="E2501" s="3" t="s">
        <v>4451</v>
      </c>
      <c r="F2501" s="3" t="s">
        <v>4431</v>
      </c>
      <c r="G2501" s="3" t="s">
        <v>4431</v>
      </c>
      <c r="H2501" s="1">
        <v>5.948052008E9</v>
      </c>
      <c r="I2501" s="1">
        <v>250.0</v>
      </c>
      <c r="J2501" s="1" t="s">
        <v>35</v>
      </c>
      <c r="K2501" s="2" t="s">
        <v>20</v>
      </c>
      <c r="L2501" s="4">
        <v>2021.0</v>
      </c>
      <c r="M2501" s="5">
        <v>0.07</v>
      </c>
      <c r="N2501" s="6" t="str">
        <f t="shared" si="1"/>
        <v>5948052008</v>
      </c>
      <c r="O2501" s="8" t="s">
        <v>4443</v>
      </c>
      <c r="P2501" s="8" t="str">
        <f t="shared" si="2"/>
        <v>ШАЙБА КОНИЧЕСКАЯ СТОПОРНАЯ SCHNORR С ЗУБЬЯМИ С ОБЕИХ СТОРОН, D=8, МАТЕРИАЛ СТАЛЬГИБОЧНО-ПРАВИЛЬНО-ОТРЕЗНОГО СТАНКА</v>
      </c>
    </row>
    <row r="2502" ht="15.75" customHeight="1">
      <c r="A2502" s="1">
        <v>5.94805201E9</v>
      </c>
      <c r="B2502" s="2">
        <v>7.318210009E9</v>
      </c>
      <c r="C2502" s="3" t="s">
        <v>4452</v>
      </c>
      <c r="D2502" s="3" t="s">
        <v>4453</v>
      </c>
      <c r="E2502" s="3" t="s">
        <v>4454</v>
      </c>
      <c r="F2502" s="3" t="s">
        <v>4431</v>
      </c>
      <c r="G2502" s="3" t="s">
        <v>4431</v>
      </c>
      <c r="H2502" s="1">
        <v>5.94805201E9</v>
      </c>
      <c r="I2502" s="1">
        <v>20.0</v>
      </c>
      <c r="J2502" s="1" t="s">
        <v>19</v>
      </c>
      <c r="K2502" s="2" t="s">
        <v>20</v>
      </c>
      <c r="L2502" s="4">
        <v>2018.0</v>
      </c>
      <c r="M2502" s="5">
        <v>0.024</v>
      </c>
      <c r="N2502" s="6" t="str">
        <f t="shared" si="1"/>
        <v>5948052010</v>
      </c>
      <c r="O2502" s="8" t="s">
        <v>4455</v>
      </c>
      <c r="P2502" s="8" t="str">
        <f t="shared" si="2"/>
        <v>ШАЙБА КОНИЧЕСКАЯ СТОПОРНАЯ SCHNORR С ЗУБЬЯМИ С ОБЕИХ СТОРОН D=10 ДЛЯ ГИБОЧНО-ОТРЕЗНОГО СТАНКА BAR WISER 22 N</v>
      </c>
    </row>
    <row r="2503" ht="15.75" customHeight="1">
      <c r="A2503" s="1">
        <v>5.94805201E9</v>
      </c>
      <c r="B2503" s="2">
        <v>7.318210009E9</v>
      </c>
      <c r="C2503" s="3" t="s">
        <v>4452</v>
      </c>
      <c r="D2503" s="3" t="s">
        <v>4453</v>
      </c>
      <c r="E2503" s="3" t="s">
        <v>4456</v>
      </c>
      <c r="F2503" s="3" t="s">
        <v>4431</v>
      </c>
      <c r="G2503" s="3" t="s">
        <v>4431</v>
      </c>
      <c r="H2503" s="1">
        <v>5.94805201E9</v>
      </c>
      <c r="I2503" s="1">
        <v>20.0</v>
      </c>
      <c r="J2503" s="1" t="s">
        <v>19</v>
      </c>
      <c r="K2503" s="2" t="s">
        <v>20</v>
      </c>
      <c r="L2503" s="4">
        <v>2019.0</v>
      </c>
      <c r="M2503" s="5">
        <v>0.07</v>
      </c>
      <c r="N2503" s="6" t="str">
        <f t="shared" si="1"/>
        <v>5948052010</v>
      </c>
      <c r="O2503" s="8" t="s">
        <v>4455</v>
      </c>
      <c r="P2503"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04" ht="15.75" customHeight="1">
      <c r="A2504" s="1">
        <v>5.94805201E9</v>
      </c>
      <c r="B2504" s="2">
        <v>7.318210009E9</v>
      </c>
      <c r="C2504" s="3" t="s">
        <v>4452</v>
      </c>
      <c r="D2504" s="3" t="s">
        <v>4453</v>
      </c>
      <c r="E2504" s="3" t="s">
        <v>4456</v>
      </c>
      <c r="F2504" s="3" t="s">
        <v>4431</v>
      </c>
      <c r="G2504" s="3" t="s">
        <v>4431</v>
      </c>
      <c r="H2504" s="1">
        <v>5.94805201E9</v>
      </c>
      <c r="I2504" s="1">
        <v>20.0</v>
      </c>
      <c r="J2504" s="1" t="s">
        <v>19</v>
      </c>
      <c r="K2504" s="2" t="s">
        <v>20</v>
      </c>
      <c r="L2504" s="4">
        <v>2019.0</v>
      </c>
      <c r="M2504" s="5">
        <v>0.07</v>
      </c>
      <c r="N2504" s="6" t="str">
        <f t="shared" si="1"/>
        <v>5948052010</v>
      </c>
      <c r="O2504" s="8" t="s">
        <v>4455</v>
      </c>
      <c r="P2504"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05" ht="15.75" customHeight="1">
      <c r="A2505" s="1">
        <v>5.94805201E9</v>
      </c>
      <c r="B2505" s="2">
        <v>8.46694E9</v>
      </c>
      <c r="C2505" s="3" t="s">
        <v>4452</v>
      </c>
      <c r="D2505" s="3" t="s">
        <v>4453</v>
      </c>
      <c r="E2505" s="10" t="s">
        <v>4442</v>
      </c>
      <c r="F2505" s="10" t="s">
        <v>4431</v>
      </c>
      <c r="G2505" s="10" t="s">
        <v>4431</v>
      </c>
      <c r="H2505" s="1">
        <v>5.94805201E9</v>
      </c>
      <c r="I2505" s="1">
        <v>6.0</v>
      </c>
      <c r="J2505" s="1" t="s">
        <v>19</v>
      </c>
      <c r="K2505" s="11" t="s">
        <v>20</v>
      </c>
      <c r="L2505" s="4">
        <v>2018.0</v>
      </c>
      <c r="M2505" s="5">
        <v>0.06</v>
      </c>
      <c r="N2505" s="6" t="str">
        <f t="shared" si="1"/>
        <v>5948052010</v>
      </c>
      <c r="O2505" s="8" t="s">
        <v>4455</v>
      </c>
      <c r="P2505" s="8" t="str">
        <f t="shared" si="2"/>
        <v>ШАЙБА КОНИЧЕСКАЯ СТОПОРНАЯ SCHNORR С ЗУБЬЯМИ С ОБЕИХ СТОРОН D=10 ДЛЯ ГИБОЧНО-ОТРЕЗНОГО СТАНКА</v>
      </c>
    </row>
    <row r="2506" ht="15.75" customHeight="1">
      <c r="A2506" s="1">
        <v>5.94805201E9</v>
      </c>
      <c r="B2506" s="2">
        <v>7.318210009E9</v>
      </c>
      <c r="C2506" s="3" t="s">
        <v>4452</v>
      </c>
      <c r="D2506" s="3" t="s">
        <v>4453</v>
      </c>
      <c r="E2506" s="3" t="s">
        <v>4454</v>
      </c>
      <c r="F2506" s="3" t="s">
        <v>4431</v>
      </c>
      <c r="G2506" s="3" t="s">
        <v>4431</v>
      </c>
      <c r="H2506" s="1">
        <v>5.94805201E9</v>
      </c>
      <c r="I2506" s="1">
        <v>4.0</v>
      </c>
      <c r="J2506" s="1" t="s">
        <v>19</v>
      </c>
      <c r="K2506" s="2"/>
      <c r="L2506" s="4">
        <v>2019.0</v>
      </c>
      <c r="M2506" s="5">
        <v>0.07</v>
      </c>
      <c r="N2506" s="6" t="str">
        <f t="shared" si="1"/>
        <v>5948052010</v>
      </c>
      <c r="O2506" s="8" t="s">
        <v>4455</v>
      </c>
      <c r="P2506" s="8" t="str">
        <f t="shared" si="2"/>
        <v>ШАЙБА КОНИЧЕСКАЯ СТОПОРНАЯ SCHNORR С ЗУБЬЯМИ С ОБЕИХ СТОРОН D=10 ДЛЯ ГИБОЧНО-ОТРЕЗНОГО СТАНКА BAR WISER 22 N</v>
      </c>
    </row>
    <row r="2507" ht="15.75" customHeight="1">
      <c r="A2507" s="1">
        <v>5.94805201E9</v>
      </c>
      <c r="B2507" s="2">
        <v>7.318210009E9</v>
      </c>
      <c r="C2507" s="3" t="s">
        <v>4457</v>
      </c>
      <c r="D2507" s="3" t="s">
        <v>4453</v>
      </c>
      <c r="E2507" s="3" t="s">
        <v>4458</v>
      </c>
      <c r="F2507" s="3" t="s">
        <v>4431</v>
      </c>
      <c r="G2507" s="3" t="s">
        <v>4431</v>
      </c>
      <c r="H2507" s="1">
        <v>5.94805201E9</v>
      </c>
      <c r="I2507" s="1">
        <v>10.0</v>
      </c>
      <c r="J2507" s="1" t="s">
        <v>19</v>
      </c>
      <c r="K2507" s="2" t="s">
        <v>20</v>
      </c>
      <c r="L2507" s="4">
        <v>2020.0</v>
      </c>
      <c r="M2507" s="5">
        <v>0.07</v>
      </c>
      <c r="N2507" s="6" t="str">
        <f t="shared" si="1"/>
        <v>5948052010</v>
      </c>
      <c r="O2507" s="8" t="s">
        <v>4455</v>
      </c>
      <c r="P2507" s="8" t="str">
        <f t="shared" si="2"/>
        <v>ШАЙБА КОНИЧЕСКАЯ СТОПОРНАЯ SCHNORR С ЗУБЬЯМИ С ОБЕИХ СТОРОН D=10ДЛЯ ПРАВИЛЬНО-ГИБОЧНОГО СТАНКА PRIMA13,</v>
      </c>
    </row>
    <row r="2508" ht="15.75" customHeight="1">
      <c r="A2508" s="1">
        <v>5.94805201E9</v>
      </c>
      <c r="B2508" s="2">
        <v>7.318210009E9</v>
      </c>
      <c r="C2508" s="3" t="s">
        <v>4459</v>
      </c>
      <c r="D2508" s="3" t="s">
        <v>4453</v>
      </c>
      <c r="E2508" s="3" t="s">
        <v>4460</v>
      </c>
      <c r="F2508" s="3" t="s">
        <v>4431</v>
      </c>
      <c r="G2508" s="3" t="s">
        <v>4431</v>
      </c>
      <c r="H2508" s="1">
        <v>5.94805201E9</v>
      </c>
      <c r="I2508" s="1">
        <v>40.0</v>
      </c>
      <c r="J2508" s="1" t="s">
        <v>19</v>
      </c>
      <c r="K2508" s="2" t="s">
        <v>20</v>
      </c>
      <c r="L2508" s="4">
        <v>2020.0</v>
      </c>
      <c r="M2508" s="5">
        <v>0.07</v>
      </c>
      <c r="N2508" s="6" t="str">
        <f t="shared" si="1"/>
        <v>5948052010</v>
      </c>
      <c r="O2508" s="8" t="s">
        <v>4455</v>
      </c>
      <c r="P2508" s="8" t="str">
        <f t="shared" si="2"/>
        <v>ШАЙБА КОНИЧЕСКАЯ СТОПОРНАЯ SCHNORR С ЗУБЬЯМИ С ОБЕИХ СТОРОН D=10ДЛЯ ПРАВИЛЬНО-ГИБОЧНОГО СТАНКА PRIMA13.</v>
      </c>
    </row>
    <row r="2509" ht="15.75" customHeight="1">
      <c r="A2509" s="1">
        <v>5.94805201E9</v>
      </c>
      <c r="B2509" s="2">
        <v>7.318210009E9</v>
      </c>
      <c r="C2509" s="3" t="s">
        <v>4459</v>
      </c>
      <c r="D2509" s="3" t="s">
        <v>4453</v>
      </c>
      <c r="E2509" s="3" t="s">
        <v>4461</v>
      </c>
      <c r="F2509" s="3" t="s">
        <v>4450</v>
      </c>
      <c r="G2509" s="3" t="s">
        <v>4431</v>
      </c>
      <c r="H2509" s="1">
        <v>5.94805201E9</v>
      </c>
      <c r="I2509" s="1">
        <v>3.0</v>
      </c>
      <c r="J2509" s="1" t="s">
        <v>19</v>
      </c>
      <c r="K2509" s="2" t="s">
        <v>20</v>
      </c>
      <c r="L2509" s="4">
        <v>2020.0</v>
      </c>
      <c r="M2509" s="5">
        <v>0.07</v>
      </c>
      <c r="N2509" s="6" t="str">
        <f t="shared" si="1"/>
        <v>5948052010</v>
      </c>
      <c r="O2509" s="8" t="s">
        <v>4455</v>
      </c>
      <c r="P2509" s="8" t="str">
        <f t="shared" si="2"/>
        <v>ШАЙБА КОНИЧЕСКАЯ СТОПОРНАЯ SCHNORR С ЗУБЬЯМИ С ОБЕИХ СТОРОН D=10 ДЛЯ ПРАВИЛЬНО-ГИБОЧНОГО СТАНКА PRIMA13.</v>
      </c>
    </row>
    <row r="2510" ht="15.75" customHeight="1">
      <c r="A2510" s="1">
        <v>5.94805201E9</v>
      </c>
      <c r="B2510" s="2">
        <v>7.318210009E9</v>
      </c>
      <c r="C2510" s="3" t="s">
        <v>4459</v>
      </c>
      <c r="D2510" s="3" t="s">
        <v>4453</v>
      </c>
      <c r="E2510" s="3" t="s">
        <v>4456</v>
      </c>
      <c r="F2510" s="3" t="s">
        <v>4431</v>
      </c>
      <c r="G2510" s="3" t="s">
        <v>4431</v>
      </c>
      <c r="H2510" s="1">
        <v>5.94805201E9</v>
      </c>
      <c r="I2510" s="1">
        <v>12.0</v>
      </c>
      <c r="J2510" s="1" t="s">
        <v>19</v>
      </c>
      <c r="K2510" s="2" t="s">
        <v>20</v>
      </c>
      <c r="L2510" s="4">
        <v>2020.0</v>
      </c>
      <c r="M2510" s="5">
        <v>0.07</v>
      </c>
      <c r="N2510" s="6" t="str">
        <f t="shared" si="1"/>
        <v>5948052010</v>
      </c>
      <c r="O2510" s="8" t="s">
        <v>4455</v>
      </c>
      <c r="P2510"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11" ht="15.75" customHeight="1">
      <c r="A2511" s="1">
        <v>5.94805201E9</v>
      </c>
      <c r="B2511" s="2">
        <v>7.318210009E9</v>
      </c>
      <c r="C2511" s="3" t="s">
        <v>4459</v>
      </c>
      <c r="D2511" s="3" t="s">
        <v>4453</v>
      </c>
      <c r="E2511" s="3" t="s">
        <v>4456</v>
      </c>
      <c r="F2511" s="3" t="s">
        <v>4431</v>
      </c>
      <c r="G2511" s="3" t="s">
        <v>4431</v>
      </c>
      <c r="H2511" s="1">
        <v>5.94805201E9</v>
      </c>
      <c r="I2511" s="1">
        <v>12.0</v>
      </c>
      <c r="J2511" s="1" t="s">
        <v>19</v>
      </c>
      <c r="K2511" s="2" t="s">
        <v>20</v>
      </c>
      <c r="L2511" s="4">
        <v>2019.0</v>
      </c>
      <c r="M2511" s="5">
        <v>0.07</v>
      </c>
      <c r="N2511" s="6" t="str">
        <f t="shared" si="1"/>
        <v>5948052010</v>
      </c>
      <c r="O2511" s="8" t="s">
        <v>4455</v>
      </c>
      <c r="P2511"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12" ht="15.75" customHeight="1">
      <c r="A2512" s="1">
        <v>5.94805201E9</v>
      </c>
      <c r="B2512" s="2">
        <v>7.318210009E9</v>
      </c>
      <c r="C2512" s="3" t="s">
        <v>4459</v>
      </c>
      <c r="D2512" s="3" t="s">
        <v>4453</v>
      </c>
      <c r="E2512" s="3" t="s">
        <v>4462</v>
      </c>
      <c r="F2512" s="3" t="s">
        <v>4450</v>
      </c>
      <c r="G2512" s="3" t="s">
        <v>4431</v>
      </c>
      <c r="H2512" s="1">
        <v>5.94805201E9</v>
      </c>
      <c r="I2512" s="1">
        <v>3.0</v>
      </c>
      <c r="J2512" s="1" t="s">
        <v>19</v>
      </c>
      <c r="K2512" s="2" t="s">
        <v>20</v>
      </c>
      <c r="L2512" s="4">
        <v>2020.0</v>
      </c>
      <c r="M2512" s="5">
        <v>0.07</v>
      </c>
      <c r="N2512" s="6" t="str">
        <f t="shared" si="1"/>
        <v>5948052010</v>
      </c>
      <c r="O2512" s="8" t="s">
        <v>4455</v>
      </c>
      <c r="P2512" s="8" t="str">
        <f t="shared" si="2"/>
        <v>ШАЙБА КОНИЧЕСКАЯ ПРУЖИННАЯ "SCHNORR" ШАЙБА КОНИЧЕСКАЯ СТОПОРНАЯ SCHNORR С ЗУБЬЯМИ С ОБЕИХ СТОРОН D=10 ДЛЯ ПРАВИЛЬНО-ГИБОЧНОГО СТАНКА PRIMA13.</v>
      </c>
    </row>
    <row r="2513" ht="15.75" customHeight="1">
      <c r="A2513" s="1">
        <v>5.94805201E9</v>
      </c>
      <c r="B2513" s="2">
        <v>7.318210009E9</v>
      </c>
      <c r="C2513" s="3" t="s">
        <v>4459</v>
      </c>
      <c r="D2513" s="3" t="s">
        <v>4453</v>
      </c>
      <c r="E2513" s="3" t="s">
        <v>4454</v>
      </c>
      <c r="F2513" s="3" t="s">
        <v>4431</v>
      </c>
      <c r="G2513" s="3" t="s">
        <v>4431</v>
      </c>
      <c r="H2513" s="1">
        <v>5.94805201E9</v>
      </c>
      <c r="I2513" s="1">
        <v>6.0</v>
      </c>
      <c r="J2513" s="1" t="s">
        <v>19</v>
      </c>
      <c r="K2513" s="2"/>
      <c r="L2513" s="4">
        <v>2020.0</v>
      </c>
      <c r="M2513" s="5">
        <v>0.07</v>
      </c>
      <c r="N2513" s="6" t="str">
        <f t="shared" si="1"/>
        <v>5948052010</v>
      </c>
      <c r="O2513" s="8" t="s">
        <v>4455</v>
      </c>
      <c r="P2513" s="8" t="str">
        <f t="shared" si="2"/>
        <v>ШАЙБА КОНИЧЕСКАЯ СТОПОРНАЯ SCHNORR С ЗУБЬЯМИ С ОБЕИХ СТОРОН D=10 ДЛЯ ГИБОЧНО-ОТРЕЗНОГО СТАНКА BAR WISER 22 N</v>
      </c>
    </row>
    <row r="2514" ht="15.75" customHeight="1">
      <c r="A2514" s="1">
        <v>5.94805201E9</v>
      </c>
      <c r="B2514" s="2">
        <v>7.318210009E9</v>
      </c>
      <c r="C2514" s="3" t="s">
        <v>4459</v>
      </c>
      <c r="D2514" s="3" t="s">
        <v>4453</v>
      </c>
      <c r="E2514" s="3" t="s">
        <v>4460</v>
      </c>
      <c r="F2514" s="3" t="s">
        <v>4431</v>
      </c>
      <c r="G2514" s="3" t="s">
        <v>4431</v>
      </c>
      <c r="H2514" s="1">
        <v>5.94805201E9</v>
      </c>
      <c r="I2514" s="1">
        <v>40.0</v>
      </c>
      <c r="J2514" s="1" t="s">
        <v>35</v>
      </c>
      <c r="K2514" s="2" t="s">
        <v>20</v>
      </c>
      <c r="L2514" s="4">
        <v>2021.0</v>
      </c>
      <c r="M2514" s="5">
        <v>0.07</v>
      </c>
      <c r="N2514" s="6" t="str">
        <f t="shared" si="1"/>
        <v>5948052010</v>
      </c>
      <c r="O2514" s="8" t="s">
        <v>4455</v>
      </c>
      <c r="P2514" s="8" t="str">
        <f t="shared" si="2"/>
        <v>ШАЙБА КОНИЧЕСКАЯ СТОПОРНАЯ SCHNORR С ЗУБЬЯМИ С ОБЕИХ СТОРОН D=10ДЛЯ ПРАВИЛЬНО-ГИБОЧНОГО СТАНКА PRIMA13.</v>
      </c>
    </row>
    <row r="2515" ht="15.75" customHeight="1">
      <c r="A2515" s="1">
        <v>5.94805201E9</v>
      </c>
      <c r="B2515" s="2">
        <v>7.318210009E9</v>
      </c>
      <c r="C2515" s="3"/>
      <c r="D2515" s="3" t="s">
        <v>4453</v>
      </c>
      <c r="E2515" s="3" t="s">
        <v>4460</v>
      </c>
      <c r="F2515" s="3" t="s">
        <v>4431</v>
      </c>
      <c r="G2515" s="3" t="s">
        <v>4431</v>
      </c>
      <c r="H2515" s="1">
        <v>5.94805201E9</v>
      </c>
      <c r="I2515" s="1">
        <v>200.0</v>
      </c>
      <c r="J2515" s="1" t="s">
        <v>35</v>
      </c>
      <c r="K2515" s="2" t="s">
        <v>20</v>
      </c>
      <c r="L2515" s="4">
        <v>2021.0</v>
      </c>
      <c r="M2515" s="5">
        <v>0.07</v>
      </c>
      <c r="N2515" s="6" t="str">
        <f t="shared" si="1"/>
        <v>5948052010</v>
      </c>
      <c r="O2515" s="8" t="s">
        <v>4455</v>
      </c>
      <c r="P2515" s="8" t="str">
        <f t="shared" si="2"/>
        <v>ШАЙБА КОНИЧЕСКАЯ СТОПОРНАЯ SCHNORR С ЗУБЬЯМИ С ОБЕИХ СТОРОН D=10ДЛЯ ПРАВИЛЬНО-ГИБОЧНОГО СТАНКА PRIMA13.</v>
      </c>
    </row>
    <row r="2516" ht="15.75" customHeight="1">
      <c r="A2516" s="1">
        <v>5.948052012E9</v>
      </c>
      <c r="B2516" s="2">
        <v>7.318210009E9</v>
      </c>
      <c r="C2516" s="3" t="s">
        <v>4463</v>
      </c>
      <c r="D2516" s="3" t="s">
        <v>4463</v>
      </c>
      <c r="E2516" s="3" t="s">
        <v>4464</v>
      </c>
      <c r="F2516" s="3" t="s">
        <v>17</v>
      </c>
      <c r="G2516" s="3" t="s">
        <v>18</v>
      </c>
      <c r="H2516" s="1">
        <v>5.948052012E9</v>
      </c>
      <c r="I2516" s="1">
        <v>46.0</v>
      </c>
      <c r="J2516" s="1" t="s">
        <v>19</v>
      </c>
      <c r="K2516" s="2" t="s">
        <v>20</v>
      </c>
      <c r="L2516" s="4">
        <v>2020.0</v>
      </c>
      <c r="M2516" s="5">
        <v>0.42</v>
      </c>
      <c r="N2516" s="6" t="str">
        <f t="shared" si="1"/>
        <v>5948052012</v>
      </c>
      <c r="O2516" s="8">
        <v>7.318210009E9</v>
      </c>
      <c r="P2516" s="8" t="str">
        <f t="shared" si="2"/>
        <v>ШАЙБА КОНИЧЕСКАЯ СТОПОРНАЯ SCHNORR С ЗУБЬЯМИ С ОБЕИХ СТОРОН D=12 ДЛЯ ГИБОЧНО-ОТРЕЗНОГО СТАНКА FORMULA 14. ДЛЯ СОБСТВЕННЫХ НУЖД КОМПАНИИ.</v>
      </c>
    </row>
    <row r="2517" ht="15.75" customHeight="1">
      <c r="A2517" s="1">
        <v>5.948052012E9</v>
      </c>
      <c r="B2517" s="2">
        <v>7.318210009E9</v>
      </c>
      <c r="C2517" s="3"/>
      <c r="D2517" s="3"/>
      <c r="E2517" s="3" t="s">
        <v>4464</v>
      </c>
      <c r="F2517" s="3" t="s">
        <v>17</v>
      </c>
      <c r="G2517" s="3" t="s">
        <v>18</v>
      </c>
      <c r="H2517" s="1">
        <v>5.948052012E9</v>
      </c>
      <c r="I2517" s="1">
        <v>100.0</v>
      </c>
      <c r="J2517" s="1" t="s">
        <v>35</v>
      </c>
      <c r="K2517" s="2" t="s">
        <v>20</v>
      </c>
      <c r="L2517" s="4">
        <v>2021.0</v>
      </c>
      <c r="M2517" s="5">
        <v>0.42</v>
      </c>
      <c r="N2517" s="6" t="str">
        <f t="shared" si="1"/>
        <v>5948052012</v>
      </c>
      <c r="O2517" s="8">
        <v>7.318210009E9</v>
      </c>
      <c r="P2517" s="8" t="str">
        <f t="shared" si="2"/>
        <v>ШАЙБА КОНИЧЕСКАЯ СТОПОРНАЯ SCHNORR С ЗУБЬЯМИ С ОБЕИХ СТОРОН D=12 ДЛЯ ГИБОЧНО-ОТРЕЗНОГО СТАНКА FORMULA 14. ДЛЯ СОБСТВЕННЫХ НУЖД КОМПАНИИ.</v>
      </c>
    </row>
    <row r="2518" ht="15.75" customHeight="1">
      <c r="A2518" s="2">
        <v>5.948052014E9</v>
      </c>
      <c r="B2518" s="2">
        <v>7.318210009E9</v>
      </c>
      <c r="C2518" s="3"/>
      <c r="D2518" s="3"/>
      <c r="E2518" s="3" t="s">
        <v>4465</v>
      </c>
      <c r="F2518" s="3" t="s">
        <v>17</v>
      </c>
      <c r="G2518" s="3" t="s">
        <v>18</v>
      </c>
      <c r="H2518" s="2">
        <v>5.948052014E9</v>
      </c>
      <c r="I2518" s="2">
        <v>3.0</v>
      </c>
      <c r="J2518" s="2" t="s">
        <v>35</v>
      </c>
      <c r="K2518" s="2" t="s">
        <v>20</v>
      </c>
      <c r="L2518" s="4">
        <v>2022.0</v>
      </c>
      <c r="M2518" s="5">
        <v>0.07</v>
      </c>
      <c r="N2518" s="6" t="str">
        <f t="shared" si="1"/>
        <v>5948052014</v>
      </c>
      <c r="O2518" s="8">
        <v>7.318210009E9</v>
      </c>
      <c r="P2518" s="8" t="str">
        <f t="shared" si="2"/>
        <v>ШАЙБА КОНИЧЕСКАЯ СТОПОРНАЯ SCHNORR С ЗУБЬЯМИ С ОБЕИХ СТОРОН D=14 ДЛЯ ГИБОЧНОГО СТАНКА BARWISER 22</v>
      </c>
    </row>
    <row r="2519" ht="15.75" customHeight="1">
      <c r="A2519" s="1">
        <v>5.948400055E9</v>
      </c>
      <c r="B2519" s="2">
        <v>7.31822E9</v>
      </c>
      <c r="C2519" s="3" t="s">
        <v>4466</v>
      </c>
      <c r="D2519" s="3" t="s">
        <v>4467</v>
      </c>
      <c r="E2519" s="3" t="s">
        <v>4468</v>
      </c>
      <c r="F2519" s="3" t="s">
        <v>1320</v>
      </c>
      <c r="G2519" s="3" t="s">
        <v>1320</v>
      </c>
      <c r="H2519" s="1">
        <v>5.948400055E9</v>
      </c>
      <c r="I2519" s="1">
        <v>1.0</v>
      </c>
      <c r="J2519" s="1" t="s">
        <v>19</v>
      </c>
      <c r="K2519" s="2" t="s">
        <v>4469</v>
      </c>
      <c r="L2519" s="4">
        <v>2019.0</v>
      </c>
      <c r="M2519" s="5">
        <v>0.62</v>
      </c>
      <c r="N2519" s="6" t="str">
        <f t="shared" si="1"/>
        <v>5948400055</v>
      </c>
      <c r="O2519" s="8">
        <v>7.31822E9</v>
      </c>
      <c r="P2519" s="8" t="str">
        <f t="shared" si="2"/>
        <v> ШАЙБА ЗАЩИТНАЯ  55 SKF MB 11   сталь</v>
      </c>
    </row>
    <row r="2520" ht="15.75" customHeight="1">
      <c r="A2520" s="1">
        <v>5.94840009E9</v>
      </c>
      <c r="B2520" s="2">
        <v>7.318210009E9</v>
      </c>
      <c r="C2520" s="3" t="s">
        <v>4470</v>
      </c>
      <c r="D2520" s="3" t="s">
        <v>4471</v>
      </c>
      <c r="E2520" s="3" t="s">
        <v>4472</v>
      </c>
      <c r="F2520" s="3" t="s">
        <v>1319</v>
      </c>
      <c r="G2520" s="3" t="s">
        <v>1320</v>
      </c>
      <c r="H2520" s="1">
        <v>5.94840009E9</v>
      </c>
      <c r="I2520" s="1">
        <v>2.0</v>
      </c>
      <c r="J2520" s="1" t="s">
        <v>19</v>
      </c>
      <c r="K2520" s="2" t="s">
        <v>3515</v>
      </c>
      <c r="L2520" s="4">
        <v>2020.0</v>
      </c>
      <c r="M2520" s="5">
        <v>5.93</v>
      </c>
      <c r="N2520" s="6" t="str">
        <f t="shared" si="1"/>
        <v>5948400090</v>
      </c>
      <c r="O2520" s="8">
        <v>7.318210009E9</v>
      </c>
      <c r="P2520" s="8" t="str">
        <f t="shared" si="2"/>
        <v>ШАЙБА СТАЛЬНАЯ МНОГО ЛАПЧАТАЯ (СТОПОРНАЯ) ДЛЯ ФИКСАЦИИ И УСТАНОВКИ СТОПОРНОЙ ГАЙКИ. ДЛЯ ОБОРУДОВАНИЯ ПРОИЗВОДСТВА ОБЪЕМНЫХ КАРКАСОВ.</v>
      </c>
    </row>
    <row r="2521" ht="15.75" customHeight="1">
      <c r="A2521" s="1">
        <v>5.94840009E9</v>
      </c>
      <c r="B2521" s="2">
        <v>7.318210009E9</v>
      </c>
      <c r="C2521" s="3" t="s">
        <v>4470</v>
      </c>
      <c r="D2521" s="3" t="s">
        <v>4471</v>
      </c>
      <c r="E2521" s="3" t="s">
        <v>4473</v>
      </c>
      <c r="F2521" s="3" t="s">
        <v>1319</v>
      </c>
      <c r="G2521" s="3" t="s">
        <v>1320</v>
      </c>
      <c r="H2521" s="1">
        <v>5.94840009E9</v>
      </c>
      <c r="I2521" s="1">
        <v>1.0</v>
      </c>
      <c r="J2521" s="1" t="s">
        <v>35</v>
      </c>
      <c r="K2521" s="2" t="s">
        <v>3515</v>
      </c>
      <c r="L2521" s="4">
        <v>2021.0</v>
      </c>
      <c r="M2521" s="5">
        <v>4.81</v>
      </c>
      <c r="N2521" s="6" t="str">
        <f t="shared" si="1"/>
        <v>5948400090</v>
      </c>
      <c r="O2521" s="8">
        <v>7.318210009E9</v>
      </c>
      <c r="P2521" s="8" t="str">
        <f t="shared" si="2"/>
        <v>ШАЙБА СТАЛЬНАЯ МНОГО ЛАПЧАТАЯ (СТОПОРНАЯ) ДЛЯ ФИКСАЦИИ И УСТАНОВКИ СТОПОРНОЙ ГАЙКИ.ДЛЯ ОБОРУДОВАНИЯ ПРОИЗВОДСТВА ОБЪЕМНЫХ КАРКАСОВ.</v>
      </c>
    </row>
    <row r="2522" ht="15.75" customHeight="1">
      <c r="A2522" s="1">
        <v>5.948706E9</v>
      </c>
      <c r="B2522" s="2">
        <v>7.318210009E9</v>
      </c>
      <c r="C2522" s="3" t="s">
        <v>4474</v>
      </c>
      <c r="D2522" s="3" t="s">
        <v>4475</v>
      </c>
      <c r="E2522" s="3" t="s">
        <v>4476</v>
      </c>
      <c r="F2522" s="3" t="s">
        <v>4477</v>
      </c>
      <c r="G2522" s="3" t="s">
        <v>4477</v>
      </c>
      <c r="H2522" s="1">
        <v>5.948706E9</v>
      </c>
      <c r="I2522" s="1">
        <v>32.0</v>
      </c>
      <c r="J2522" s="1" t="s">
        <v>19</v>
      </c>
      <c r="K2522" s="2" t="s">
        <v>2291</v>
      </c>
      <c r="L2522" s="4">
        <v>2020.0</v>
      </c>
      <c r="M2522" s="5">
        <v>0.9</v>
      </c>
      <c r="N2522" s="6" t="str">
        <f t="shared" si="1"/>
        <v>5948706000</v>
      </c>
      <c r="O2522" s="8">
        <v>7.318210009E9</v>
      </c>
      <c r="P2522" s="8" t="str">
        <f t="shared" si="2"/>
        <v>СТАЛЬНАЯ ШАЙБА М6 NORD-LOCK NLX 06 САМОТОРМОЗЯЩАЯ, С НАСЕЧКАМИ ДЛЯ РЕЗЬБЫ</v>
      </c>
    </row>
    <row r="2523" ht="15.75" customHeight="1">
      <c r="A2523" s="1">
        <v>5.94870802E9</v>
      </c>
      <c r="B2523" s="2">
        <v>7.318220009E9</v>
      </c>
      <c r="C2523" s="3" t="s">
        <v>4478</v>
      </c>
      <c r="D2523" s="3" t="s">
        <v>4479</v>
      </c>
      <c r="E2523" s="3" t="s">
        <v>4480</v>
      </c>
      <c r="F2523" s="3" t="s">
        <v>4481</v>
      </c>
      <c r="G2523" s="3" t="s">
        <v>4482</v>
      </c>
      <c r="H2523" s="1">
        <v>5.94870802E9</v>
      </c>
      <c r="I2523" s="1">
        <v>16.0</v>
      </c>
      <c r="J2523" s="1" t="s">
        <v>19</v>
      </c>
      <c r="K2523" s="2" t="s">
        <v>2291</v>
      </c>
      <c r="L2523" s="4">
        <v>2020.0</v>
      </c>
      <c r="M2523" s="5">
        <v>0.2</v>
      </c>
      <c r="N2523" s="6" t="str">
        <f t="shared" si="1"/>
        <v>5948708020</v>
      </c>
      <c r="O2523" s="8">
        <v>7.318220009E9</v>
      </c>
      <c r="P2523" s="8" t="str">
        <f t="shared" si="2"/>
        <v>ШАЙБА СТАЛЬНАЯ ТОРЕЛЬЧАТАЯ С НАСЕЧКАМИ ДЛЯ САМОСТОПОРЕНИЯ. ДИАМ ВНУТР 8,4 ММ, ДИАМ ВНЕШ 13,5 ММ,ТОЛЩИНА 2,2 ММ</v>
      </c>
    </row>
    <row r="2524" ht="15.75" customHeight="1">
      <c r="A2524" s="1">
        <v>5.950653006E9</v>
      </c>
      <c r="B2524" s="2">
        <v>7.318220009E9</v>
      </c>
      <c r="C2524" s="3" t="s">
        <v>4483</v>
      </c>
      <c r="D2524" s="3" t="s">
        <v>4484</v>
      </c>
      <c r="E2524" s="3" t="s">
        <v>4485</v>
      </c>
      <c r="F2524" s="3" t="s">
        <v>17</v>
      </c>
      <c r="G2524" s="3" t="s">
        <v>18</v>
      </c>
      <c r="H2524" s="1">
        <v>5.950653006E9</v>
      </c>
      <c r="I2524" s="1">
        <v>16.0</v>
      </c>
      <c r="J2524" s="1" t="s">
        <v>19</v>
      </c>
      <c r="K2524" s="2" t="s">
        <v>20</v>
      </c>
      <c r="L2524" s="4">
        <v>2020.0</v>
      </c>
      <c r="M2524" s="5">
        <v>0.2</v>
      </c>
      <c r="N2524" s="6" t="str">
        <f t="shared" si="1"/>
        <v>5950653006</v>
      </c>
      <c r="O2524" s="8">
        <v>7.318220009E9</v>
      </c>
      <c r="P2524" s="8" t="str">
        <f t="shared" si="2"/>
        <v>ШАЙБА СТАЛЬНАЯ ЭЛАСТИЧНАЯ ДЛЯ БОЛТА М6. ДИАМ ВНУТР 6,4 ММ, ДИАМ ВНЕШ 12 ММ, ТОЛЩИНА 0,5 ММ, ВЫСОТА 2,5 ММ</v>
      </c>
    </row>
    <row r="2525" ht="15.75" customHeight="1">
      <c r="A2525" s="1">
        <v>5.95200501E9</v>
      </c>
      <c r="B2525" s="2">
        <v>7.318240009E9</v>
      </c>
      <c r="C2525" s="3" t="s">
        <v>4486</v>
      </c>
      <c r="D2525" s="3" t="s">
        <v>4487</v>
      </c>
      <c r="E2525" s="3" t="s">
        <v>4488</v>
      </c>
      <c r="F2525" s="3" t="s">
        <v>17</v>
      </c>
      <c r="G2525" s="3" t="s">
        <v>18</v>
      </c>
      <c r="H2525" s="1">
        <v>5.95200501E9</v>
      </c>
      <c r="I2525" s="1">
        <v>23.0</v>
      </c>
      <c r="J2525" s="1" t="s">
        <v>19</v>
      </c>
      <c r="K2525" s="2" t="s">
        <v>20</v>
      </c>
      <c r="L2525" s="4">
        <v>2020.0</v>
      </c>
      <c r="M2525" s="5">
        <v>0.8</v>
      </c>
      <c r="N2525" s="6" t="str">
        <f t="shared" si="1"/>
        <v>5952005010</v>
      </c>
      <c r="O2525" s="8" t="s">
        <v>4489</v>
      </c>
      <c r="P2525" s="8" t="str">
        <f t="shared" si="2"/>
        <v>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v>
      </c>
    </row>
    <row r="2526" ht="15.75" customHeight="1">
      <c r="A2526" s="1">
        <v>5.95200501E9</v>
      </c>
      <c r="B2526" s="2">
        <v>7.318240008E9</v>
      </c>
      <c r="C2526" s="3"/>
      <c r="D2526" s="3"/>
      <c r="E2526" s="3" t="s">
        <v>4488</v>
      </c>
      <c r="F2526" s="3" t="s">
        <v>17</v>
      </c>
      <c r="G2526" s="3" t="s">
        <v>18</v>
      </c>
      <c r="H2526" s="1">
        <v>5.95200501E9</v>
      </c>
      <c r="I2526" s="1">
        <v>4.0</v>
      </c>
      <c r="J2526" s="1" t="s">
        <v>35</v>
      </c>
      <c r="K2526" s="2" t="s">
        <v>20</v>
      </c>
      <c r="L2526" s="4">
        <v>2022.0</v>
      </c>
      <c r="M2526" s="5">
        <v>0.2</v>
      </c>
      <c r="N2526" s="6" t="str">
        <f t="shared" si="1"/>
        <v>5952005010</v>
      </c>
      <c r="O2526" s="8" t="s">
        <v>4489</v>
      </c>
      <c r="P2526" s="8" t="str">
        <f t="shared" si="2"/>
        <v>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v>
      </c>
    </row>
    <row r="2527" ht="15.75" customHeight="1">
      <c r="A2527" s="1">
        <v>5.95200602E9</v>
      </c>
      <c r="B2527" s="2">
        <v>7.318240009E9</v>
      </c>
      <c r="C2527" s="3" t="s">
        <v>4490</v>
      </c>
      <c r="D2527" s="3" t="s">
        <v>4491</v>
      </c>
      <c r="E2527" s="3" t="s">
        <v>4492</v>
      </c>
      <c r="F2527" s="3" t="s">
        <v>17</v>
      </c>
      <c r="G2527" s="3" t="s">
        <v>18</v>
      </c>
      <c r="H2527" s="1">
        <v>5.95200602E9</v>
      </c>
      <c r="I2527" s="1">
        <v>1.0</v>
      </c>
      <c r="J2527" s="1" t="s">
        <v>19</v>
      </c>
      <c r="K2527" s="2" t="s">
        <v>20</v>
      </c>
      <c r="L2527" s="4">
        <v>2019.0</v>
      </c>
      <c r="M2527" s="5">
        <v>0.21</v>
      </c>
      <c r="N2527" s="6" t="str">
        <f t="shared" si="1"/>
        <v>5952006020</v>
      </c>
      <c r="O2527" s="8">
        <v>7.318240009E9</v>
      </c>
      <c r="P2527" s="8" t="str">
        <f t="shared" si="2"/>
        <v>ШПОНКА СТАЛЬНАЯ, РАЗМ.8X7X25ММ. ДЛЯ ШПОНОЧНОГО СОЕДИНЕНИЯ ЗУБЧАТОГО КОЛЕСА НА ВАЛУ ДВИГАТЕЛЯ ГИБОЧНОГО СТАНКА</v>
      </c>
    </row>
    <row r="2528" ht="15.75" customHeight="1">
      <c r="A2528" s="1">
        <v>5.952008025E9</v>
      </c>
      <c r="B2528" s="2">
        <v>7.318240009E9</v>
      </c>
      <c r="C2528" s="3" t="s">
        <v>4493</v>
      </c>
      <c r="D2528" s="3" t="s">
        <v>4494</v>
      </c>
      <c r="E2528" s="3" t="s">
        <v>4495</v>
      </c>
      <c r="F2528" s="3" t="s">
        <v>17</v>
      </c>
      <c r="G2528" s="3" t="s">
        <v>18</v>
      </c>
      <c r="H2528" s="1">
        <v>5.952008025E9</v>
      </c>
      <c r="I2528" s="1">
        <v>3.0</v>
      </c>
      <c r="J2528" s="1" t="s">
        <v>19</v>
      </c>
      <c r="K2528" s="2" t="s">
        <v>20</v>
      </c>
      <c r="L2528" s="4">
        <v>2018.0</v>
      </c>
      <c r="M2528" s="5">
        <v>0.14</v>
      </c>
      <c r="N2528" s="6" t="str">
        <f t="shared" si="1"/>
        <v>5952008025</v>
      </c>
      <c r="O2528" s="8">
        <v>7.318240009E9</v>
      </c>
      <c r="P2528" s="8" t="str">
        <f t="shared" si="2"/>
        <v>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v>
      </c>
    </row>
    <row r="2529" ht="15.75" customHeight="1">
      <c r="A2529" s="1">
        <v>5.95200803E9</v>
      </c>
      <c r="B2529" s="2">
        <v>7.318240009E9</v>
      </c>
      <c r="C2529" s="3"/>
      <c r="D2529" s="3" t="s">
        <v>4496</v>
      </c>
      <c r="E2529" s="3" t="s">
        <v>4497</v>
      </c>
      <c r="F2529" s="3" t="s">
        <v>17</v>
      </c>
      <c r="G2529" s="3" t="s">
        <v>18</v>
      </c>
      <c r="H2529" s="1">
        <v>5.95200803E9</v>
      </c>
      <c r="I2529" s="1">
        <v>1.0</v>
      </c>
      <c r="J2529" s="1" t="s">
        <v>35</v>
      </c>
      <c r="K2529" s="2" t="s">
        <v>20</v>
      </c>
      <c r="L2529" s="4">
        <v>2021.0</v>
      </c>
      <c r="M2529" s="5">
        <v>0.21</v>
      </c>
      <c r="N2529" s="6" t="str">
        <f t="shared" si="1"/>
        <v>5952008030</v>
      </c>
      <c r="O2529" s="8">
        <v>7.318240009E9</v>
      </c>
      <c r="P2529" s="8" t="str">
        <f t="shared" si="2"/>
        <v> ШПОНКА. СТАЛЬ.ФРЕЗЕРОВАНИЕ, ШЛИФОВАНИЕ. ГАБАРИТЫ 8 Х 7 Х 30 ММ. ДЛЯ УЗЛА ГИБКИ АРМАТУРЫ СТАНКА FORMULA 14</v>
      </c>
    </row>
    <row r="2530" ht="15.75" customHeight="1">
      <c r="A2530" s="1">
        <v>5.95200804E9</v>
      </c>
      <c r="B2530" s="2">
        <v>7.318240009E9</v>
      </c>
      <c r="C2530" s="3" t="s">
        <v>4498</v>
      </c>
      <c r="D2530" s="3" t="s">
        <v>4499</v>
      </c>
      <c r="E2530" s="3" t="s">
        <v>4500</v>
      </c>
      <c r="F2530" s="3" t="s">
        <v>17</v>
      </c>
      <c r="G2530" s="3" t="s">
        <v>18</v>
      </c>
      <c r="H2530" s="1">
        <v>5.95200804E9</v>
      </c>
      <c r="I2530" s="1">
        <v>2.0</v>
      </c>
      <c r="J2530" s="1" t="s">
        <v>19</v>
      </c>
      <c r="K2530" s="2" t="s">
        <v>20</v>
      </c>
      <c r="L2530" s="4">
        <v>2018.0</v>
      </c>
      <c r="M2530" s="5">
        <v>0.19</v>
      </c>
      <c r="N2530" s="6" t="str">
        <f t="shared" si="1"/>
        <v>5952008040</v>
      </c>
      <c r="O2530" s="8">
        <v>7.318240009E9</v>
      </c>
      <c r="P2530" s="8" t="str">
        <f t="shared" si="2"/>
        <v>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v>
      </c>
    </row>
    <row r="2531" ht="15.75" customHeight="1">
      <c r="A2531" s="1">
        <v>5.95200809E9</v>
      </c>
      <c r="B2531" s="2">
        <v>7.318240009E9</v>
      </c>
      <c r="C2531" s="3" t="s">
        <v>4501</v>
      </c>
      <c r="D2531" s="3" t="s">
        <v>4502</v>
      </c>
      <c r="E2531" s="3" t="s">
        <v>4503</v>
      </c>
      <c r="F2531" s="3" t="s">
        <v>17</v>
      </c>
      <c r="G2531" s="3" t="s">
        <v>18</v>
      </c>
      <c r="H2531" s="1">
        <v>5.95200809E9</v>
      </c>
      <c r="I2531" s="1">
        <v>2.0</v>
      </c>
      <c r="J2531" s="1" t="s">
        <v>19</v>
      </c>
      <c r="K2531" s="2" t="s">
        <v>20</v>
      </c>
      <c r="L2531" s="4">
        <v>2017.0</v>
      </c>
      <c r="M2531" s="5">
        <v>0.225</v>
      </c>
      <c r="N2531" s="6" t="str">
        <f t="shared" si="1"/>
        <v>5952008090</v>
      </c>
      <c r="O2531" s="8">
        <v>7.318240009E9</v>
      </c>
      <c r="P2531" s="8" t="str">
        <f t="shared" si="2"/>
        <v>СТАЛЬНАЯ ШПОНКА СОЕДИНЕНИЯ ПРИВОДНОГО ВАЛА С РЕДУКТОРОМДЛЯ ГИБОЧНОЙ МАШИНЫ С АВТОМАТИЧЕСКИМ УПРАВЛЕНИЕМ RETA 16</v>
      </c>
    </row>
    <row r="2532" ht="15.75" customHeight="1">
      <c r="A2532" s="2">
        <v>5.95201404E9</v>
      </c>
      <c r="B2532" s="2">
        <v>7.318240009E9</v>
      </c>
      <c r="C2532" s="3" t="s">
        <v>4504</v>
      </c>
      <c r="D2532" s="3"/>
      <c r="E2532" s="3" t="s">
        <v>4505</v>
      </c>
      <c r="F2532" s="3" t="s">
        <v>17</v>
      </c>
      <c r="G2532" s="3" t="s">
        <v>18</v>
      </c>
      <c r="H2532" s="2">
        <v>5.95201404E9</v>
      </c>
      <c r="I2532" s="2">
        <v>1.0</v>
      </c>
      <c r="J2532" s="2" t="s">
        <v>35</v>
      </c>
      <c r="K2532" s="2" t="s">
        <v>20</v>
      </c>
      <c r="L2532" s="4">
        <v>2021.0</v>
      </c>
      <c r="M2532" s="5">
        <v>0.42</v>
      </c>
      <c r="N2532" s="6" t="str">
        <f t="shared" si="1"/>
        <v>5952014040</v>
      </c>
      <c r="O2532" s="8">
        <v>7.318240009E9</v>
      </c>
      <c r="P2532" s="8" t="str">
        <f t="shared" si="2"/>
        <v>ШПОНКА СТАЛЬНАЯ, РАЗМ.14X9X40ММ. ДЛЯ ШПОНОЧНОГО СОЕДИНЕНИЯ ЗУБЧАТОГО КОЛЕСА НА ВАЛУ ДВИГАТЕЛЯ ПРАВИЛЬНО-ОТРЕЗНОГО СТАНКА</v>
      </c>
    </row>
    <row r="2533" ht="15.75" customHeight="1">
      <c r="A2533" s="2">
        <v>5.952014045E9</v>
      </c>
      <c r="B2533" s="2">
        <v>7.318240009E9</v>
      </c>
      <c r="C2533" s="3" t="s">
        <v>4506</v>
      </c>
      <c r="D2533" s="3"/>
      <c r="E2533" s="3" t="s">
        <v>4507</v>
      </c>
      <c r="F2533" s="3" t="s">
        <v>17</v>
      </c>
      <c r="G2533" s="3" t="s">
        <v>18</v>
      </c>
      <c r="H2533" s="2">
        <v>5.952014045E9</v>
      </c>
      <c r="I2533" s="2">
        <v>2.0</v>
      </c>
      <c r="J2533" s="2" t="s">
        <v>35</v>
      </c>
      <c r="K2533" s="2" t="s">
        <v>20</v>
      </c>
      <c r="L2533" s="4">
        <v>2021.0</v>
      </c>
      <c r="M2533" s="5">
        <v>0.49</v>
      </c>
      <c r="N2533" s="6" t="str">
        <f t="shared" si="1"/>
        <v>5952014045</v>
      </c>
      <c r="O2533" s="8">
        <v>7.318240009E9</v>
      </c>
      <c r="P2533" s="8" t="str">
        <f t="shared" si="2"/>
        <v>ШПОНКА СТАЛЬНАЯ, РАЗМ.14X9X45ММ. ДЛЯ ШПОНОЧНОГО СОЕДИНЕНИЯ ЗУБЧАТОГО КОЛЕСА НА ВАЛУ ДВИГАТЕЛЯ ПРАВИЛЬНО-ОТРЕЗНОГО СТАНКА R12</v>
      </c>
    </row>
    <row r="2534" ht="15.75" customHeight="1">
      <c r="A2534" s="1">
        <v>5.95201804E9</v>
      </c>
      <c r="B2534" s="2">
        <v>732690.0</v>
      </c>
      <c r="C2534" s="3" t="s">
        <v>4508</v>
      </c>
      <c r="D2534" s="3" t="s">
        <v>4509</v>
      </c>
      <c r="E2534" s="3" t="s">
        <v>4510</v>
      </c>
      <c r="F2534" s="3" t="s">
        <v>4511</v>
      </c>
      <c r="G2534" s="3" t="s">
        <v>4511</v>
      </c>
      <c r="H2534" s="1">
        <v>5.95201804E9</v>
      </c>
      <c r="I2534" s="1">
        <v>1.0</v>
      </c>
      <c r="J2534" s="1" t="s">
        <v>19</v>
      </c>
      <c r="K2534" s="2" t="s">
        <v>4469</v>
      </c>
      <c r="L2534" s="4">
        <v>2019.0</v>
      </c>
      <c r="M2534" s="5">
        <v>0.31</v>
      </c>
      <c r="N2534" s="6" t="str">
        <f t="shared" si="1"/>
        <v>5952018040</v>
      </c>
      <c r="O2534" s="8" t="s">
        <v>4512</v>
      </c>
      <c r="P2534" s="8" t="str">
        <f t="shared" si="2"/>
        <v> ЭЛЕМЕНТ БЛОКИРОВКИ ФОРМЫ A 18X11X40 сталь </v>
      </c>
    </row>
    <row r="2535" ht="15.75" customHeight="1">
      <c r="A2535" s="1">
        <v>5.95201804E9</v>
      </c>
      <c r="B2535" s="2">
        <v>7.318240009E9</v>
      </c>
      <c r="C2535" s="3" t="s">
        <v>4513</v>
      </c>
      <c r="D2535" s="3" t="s">
        <v>4509</v>
      </c>
      <c r="E2535" s="3" t="s">
        <v>4514</v>
      </c>
      <c r="F2535" s="3" t="s">
        <v>17</v>
      </c>
      <c r="G2535" s="3" t="s">
        <v>18</v>
      </c>
      <c r="H2535" s="1">
        <v>5.95201804E9</v>
      </c>
      <c r="I2535" s="1">
        <v>1.0</v>
      </c>
      <c r="J2535" s="1" t="s">
        <v>19</v>
      </c>
      <c r="K2535" s="2" t="s">
        <v>20</v>
      </c>
      <c r="L2535" s="4">
        <v>2020.0</v>
      </c>
      <c r="M2535" s="5">
        <v>0.9</v>
      </c>
      <c r="N2535" s="6" t="str">
        <f t="shared" si="1"/>
        <v>5952018040</v>
      </c>
      <c r="O2535" s="8" t="s">
        <v>4512</v>
      </c>
      <c r="P2535" s="8" t="str">
        <f t="shared" si="2"/>
        <v>ШПОНКА,СТАЛЬНАЯ, 18Х11Х40 ММ, ДЛЯ ФИКСАЦИИ ШКИВА НА РОТОРЕ.</v>
      </c>
    </row>
    <row r="2536" ht="15.75" customHeight="1">
      <c r="A2536" s="1">
        <v>5.95201804E9</v>
      </c>
      <c r="B2536" s="2">
        <v>7.318240009E9</v>
      </c>
      <c r="C2536" s="3" t="s">
        <v>4513</v>
      </c>
      <c r="D2536" s="3" t="s">
        <v>4509</v>
      </c>
      <c r="E2536" s="3" t="s">
        <v>4515</v>
      </c>
      <c r="F2536" s="3" t="s">
        <v>17</v>
      </c>
      <c r="G2536" s="3" t="s">
        <v>18</v>
      </c>
      <c r="H2536" s="1">
        <v>5.95201804E9</v>
      </c>
      <c r="I2536" s="1">
        <v>1.0</v>
      </c>
      <c r="J2536" s="1" t="s">
        <v>19</v>
      </c>
      <c r="K2536" s="2" t="s">
        <v>20</v>
      </c>
      <c r="L2536" s="4">
        <v>2019.0</v>
      </c>
      <c r="M2536" s="5">
        <v>0.31</v>
      </c>
      <c r="N2536" s="6" t="str">
        <f t="shared" si="1"/>
        <v>5952018040</v>
      </c>
      <c r="O2536" s="8" t="s">
        <v>4512</v>
      </c>
      <c r="P2536" s="8" t="str">
        <f t="shared" si="2"/>
        <v>ШПОНКА, СТАЛЬНАЯ, 18Х11Х40 ММ, ДЛЯ ФИКСАЦИИ ШКИВА НА РОТОРЕ.</v>
      </c>
    </row>
    <row r="2537" ht="15.75" customHeight="1">
      <c r="A2537" s="1">
        <v>5.953003024E9</v>
      </c>
      <c r="B2537" s="2">
        <v>7.318290009E9</v>
      </c>
      <c r="C2537" s="3" t="s">
        <v>4516</v>
      </c>
      <c r="D2537" s="3" t="s">
        <v>4517</v>
      </c>
      <c r="E2537" s="3" t="s">
        <v>4518</v>
      </c>
      <c r="F2537" s="3" t="s">
        <v>17</v>
      </c>
      <c r="G2537" s="3" t="s">
        <v>18</v>
      </c>
      <c r="H2537" s="1">
        <v>5.953003024E9</v>
      </c>
      <c r="I2537" s="1">
        <v>1.0</v>
      </c>
      <c r="J2537" s="1" t="s">
        <v>35</v>
      </c>
      <c r="K2537" s="2" t="s">
        <v>20</v>
      </c>
      <c r="L2537" s="4">
        <v>2021.0</v>
      </c>
      <c r="M2537" s="5">
        <v>1.05</v>
      </c>
      <c r="N2537" s="6" t="str">
        <f t="shared" si="1"/>
        <v>5953003024</v>
      </c>
      <c r="O2537" s="8">
        <v>7.318290009E9</v>
      </c>
      <c r="P2537" s="8" t="str">
        <f t="shared" si="2"/>
        <v>ШТИФТ ЦИЛИНДРИЧЕСКИЙ СТАЛЬНОЙ. D=3 L=24 ДЛЯ ГИБОЧНО-ОТРЕЗНОГО СТАНКА FORMULA 14</v>
      </c>
    </row>
    <row r="2538" ht="15.75" customHeight="1">
      <c r="A2538" s="1">
        <v>5.95420604E9</v>
      </c>
      <c r="B2538" s="2">
        <v>7.318290009E9</v>
      </c>
      <c r="C2538" s="3" t="s">
        <v>4519</v>
      </c>
      <c r="D2538" s="3" t="s">
        <v>4520</v>
      </c>
      <c r="E2538" s="3" t="s">
        <v>4521</v>
      </c>
      <c r="F2538" s="3" t="s">
        <v>17</v>
      </c>
      <c r="G2538" s="3" t="s">
        <v>18</v>
      </c>
      <c r="H2538" s="1">
        <v>5.95420604E9</v>
      </c>
      <c r="I2538" s="1">
        <v>3.0</v>
      </c>
      <c r="J2538" s="1" t="s">
        <v>19</v>
      </c>
      <c r="K2538" s="2" t="s">
        <v>20</v>
      </c>
      <c r="L2538" s="4">
        <v>2020.0</v>
      </c>
      <c r="M2538" s="5">
        <v>0.28</v>
      </c>
      <c r="N2538" s="6" t="str">
        <f t="shared" si="1"/>
        <v>5954206040</v>
      </c>
      <c r="O2538" s="8">
        <v>7.318290009E9</v>
      </c>
      <c r="P2538" s="8" t="str">
        <f t="shared" si="2"/>
        <v>ШТИФТ СТАЛЬНОЙ, ДИАМЕТРОМ 6 ММ , ДЛИНА 40 ММ /РЕЗКА, ТОЧЕНИЕ/ ДЛЯ ФИКСАЦИИ ГАЙКИ ДЛЯ ПЕРЕМЕЩЕНИЯ РОЛИКА РЕГУЛИРОВКИ АРМАТУРЫ</v>
      </c>
    </row>
    <row r="2539" ht="15.75" customHeight="1">
      <c r="A2539" s="1">
        <v>5.95420803E9</v>
      </c>
      <c r="B2539" s="2">
        <v>7.318290009E9</v>
      </c>
      <c r="C2539" s="3" t="s">
        <v>4522</v>
      </c>
      <c r="D2539" s="3" t="s">
        <v>4523</v>
      </c>
      <c r="E2539" s="3" t="s">
        <v>4524</v>
      </c>
      <c r="F2539" s="3" t="s">
        <v>17</v>
      </c>
      <c r="G2539" s="3" t="s">
        <v>18</v>
      </c>
      <c r="H2539" s="1">
        <v>5.95420803E9</v>
      </c>
      <c r="I2539" s="1">
        <v>3.0</v>
      </c>
      <c r="J2539" s="1" t="s">
        <v>19</v>
      </c>
      <c r="K2539" s="2" t="s">
        <v>20</v>
      </c>
      <c r="L2539" s="4">
        <v>2020.0</v>
      </c>
      <c r="M2539" s="5">
        <v>0.42</v>
      </c>
      <c r="N2539" s="6" t="str">
        <f t="shared" si="1"/>
        <v>5954208030</v>
      </c>
      <c r="O2539" s="8">
        <v>7.318290009E9</v>
      </c>
      <c r="P2539" s="8" t="str">
        <f t="shared" si="2"/>
        <v>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row>
    <row r="2540" ht="15.75" customHeight="1">
      <c r="A2540" s="1">
        <v>5.95420803E9</v>
      </c>
      <c r="B2540" s="2">
        <v>7.318290009E9</v>
      </c>
      <c r="C2540" s="3" t="s">
        <v>4522</v>
      </c>
      <c r="D2540" s="3" t="s">
        <v>4523</v>
      </c>
      <c r="E2540" s="3" t="s">
        <v>4525</v>
      </c>
      <c r="F2540" s="3" t="s">
        <v>17</v>
      </c>
      <c r="G2540" s="3" t="s">
        <v>18</v>
      </c>
      <c r="H2540" s="1">
        <v>5.95420803E9</v>
      </c>
      <c r="I2540" s="1">
        <v>4.0</v>
      </c>
      <c r="J2540" s="1" t="s">
        <v>19</v>
      </c>
      <c r="K2540" s="2" t="s">
        <v>20</v>
      </c>
      <c r="L2540" s="4">
        <v>2021.0</v>
      </c>
      <c r="M2540" s="5">
        <v>0.42</v>
      </c>
      <c r="N2540" s="6" t="str">
        <f t="shared" si="1"/>
        <v>5954208030</v>
      </c>
      <c r="O2540" s="8">
        <v>7.318290009E9</v>
      </c>
      <c r="P2540" s="8" t="str">
        <f t="shared" si="2"/>
        <v> 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row>
    <row r="2541" ht="15.75" customHeight="1">
      <c r="A2541" s="1">
        <v>5.954210025E9</v>
      </c>
      <c r="B2541" s="2">
        <v>7.326909808E9</v>
      </c>
      <c r="C2541" s="3" t="s">
        <v>4526</v>
      </c>
      <c r="D2541" s="3" t="s">
        <v>4527</v>
      </c>
      <c r="E2541" s="3" t="s">
        <v>4528</v>
      </c>
      <c r="F2541" s="3" t="s">
        <v>17</v>
      </c>
      <c r="G2541" s="3" t="s">
        <v>18</v>
      </c>
      <c r="H2541" s="1">
        <v>5.954210025E9</v>
      </c>
      <c r="I2541" s="1">
        <v>6.0</v>
      </c>
      <c r="J2541" s="1" t="s">
        <v>19</v>
      </c>
      <c r="K2541" s="2" t="s">
        <v>20</v>
      </c>
      <c r="L2541" s="4">
        <v>2016.0</v>
      </c>
      <c r="M2541" s="5">
        <v>0.2633</v>
      </c>
      <c r="N2541" s="6" t="str">
        <f t="shared" si="1"/>
        <v>5954210025</v>
      </c>
      <c r="O2541" s="8">
        <v>7.326909808E9</v>
      </c>
      <c r="P2541" s="8" t="str">
        <f t="shared" si="2"/>
        <v>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v>
      </c>
    </row>
    <row r="2542" ht="15.75" customHeight="1">
      <c r="A2542" s="1">
        <v>5.957500006E9</v>
      </c>
      <c r="B2542" s="2">
        <v>7.318210009E9</v>
      </c>
      <c r="C2542" s="3"/>
      <c r="D2542" s="3"/>
      <c r="E2542" s="3" t="s">
        <v>4529</v>
      </c>
      <c r="F2542" s="3" t="s">
        <v>17</v>
      </c>
      <c r="G2542" s="3" t="s">
        <v>18</v>
      </c>
      <c r="H2542" s="1">
        <v>5.957500006E9</v>
      </c>
      <c r="I2542" s="1">
        <v>2.0</v>
      </c>
      <c r="J2542" s="1" t="s">
        <v>35</v>
      </c>
      <c r="K2542" s="2" t="s">
        <v>20</v>
      </c>
      <c r="L2542" s="4">
        <v>2022.0</v>
      </c>
      <c r="M2542" s="5">
        <v>0.6</v>
      </c>
      <c r="N2542" s="6" t="str">
        <f t="shared" si="1"/>
        <v>5957500006</v>
      </c>
      <c r="O2542" s="8">
        <v>7.318210009E9</v>
      </c>
      <c r="P2542" s="8" t="str">
        <f t="shared" si="2"/>
        <v>СТАЛЬНОЕ СТОПОРНОЕ КОЛЬЦО НАРУЖНЕЕ ДЛЯ ФИКСАЦИИ ВАЛА</v>
      </c>
    </row>
    <row r="2543" ht="15.75" customHeight="1">
      <c r="A2543" s="1">
        <v>5.957500012E9</v>
      </c>
      <c r="B2543" s="2">
        <v>7.318210009E9</v>
      </c>
      <c r="C2543" s="3" t="s">
        <v>4530</v>
      </c>
      <c r="D2543" s="3" t="s">
        <v>4531</v>
      </c>
      <c r="E2543" s="3" t="s">
        <v>4532</v>
      </c>
      <c r="F2543" s="3" t="s">
        <v>4533</v>
      </c>
      <c r="G2543" s="3" t="s">
        <v>4533</v>
      </c>
      <c r="H2543" s="1">
        <v>5.957500012E9</v>
      </c>
      <c r="I2543" s="1">
        <v>4.0</v>
      </c>
      <c r="J2543" s="1" t="s">
        <v>19</v>
      </c>
      <c r="K2543" s="2" t="s">
        <v>2084</v>
      </c>
      <c r="L2543" s="4">
        <v>2018.0</v>
      </c>
      <c r="M2543" s="5">
        <v>0.0125</v>
      </c>
      <c r="N2543" s="6" t="str">
        <f t="shared" si="1"/>
        <v>5957500012</v>
      </c>
      <c r="O2543" s="8">
        <v>7.318210009E9</v>
      </c>
      <c r="P2543"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4" ht="15.75" customHeight="1">
      <c r="A2544" s="1">
        <v>5.957500012E9</v>
      </c>
      <c r="B2544" s="2">
        <v>7.318210009E9</v>
      </c>
      <c r="C2544" s="3" t="s">
        <v>4530</v>
      </c>
      <c r="D2544" s="3" t="s">
        <v>4531</v>
      </c>
      <c r="E2544" s="3" t="s">
        <v>4534</v>
      </c>
      <c r="F2544" s="3" t="s">
        <v>4533</v>
      </c>
      <c r="G2544" s="3" t="s">
        <v>4533</v>
      </c>
      <c r="H2544" s="1">
        <v>5.957500012E9</v>
      </c>
      <c r="I2544" s="1">
        <v>2.0</v>
      </c>
      <c r="J2544" s="1" t="s">
        <v>19</v>
      </c>
      <c r="K2544" s="2"/>
      <c r="L2544" s="4">
        <v>2019.0</v>
      </c>
      <c r="M2544" s="5">
        <v>0.065</v>
      </c>
      <c r="N2544" s="6" t="str">
        <f t="shared" si="1"/>
        <v>5957500012</v>
      </c>
      <c r="O2544" s="8">
        <v>7.318210009E9</v>
      </c>
      <c r="P2544"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5" ht="15.75" customHeight="1">
      <c r="A2545" s="1">
        <v>5.957500012E9</v>
      </c>
      <c r="B2545" s="2">
        <v>7.318210009E9</v>
      </c>
      <c r="C2545" s="3" t="s">
        <v>4530</v>
      </c>
      <c r="D2545" s="3" t="s">
        <v>4531</v>
      </c>
      <c r="E2545" s="3" t="s">
        <v>4534</v>
      </c>
      <c r="F2545" s="3" t="s">
        <v>4533</v>
      </c>
      <c r="G2545" s="3" t="s">
        <v>4533</v>
      </c>
      <c r="H2545" s="1">
        <v>5.957500012E9</v>
      </c>
      <c r="I2545" s="1">
        <v>4.0</v>
      </c>
      <c r="J2545" s="1" t="s">
        <v>19</v>
      </c>
      <c r="K2545" s="2" t="s">
        <v>2091</v>
      </c>
      <c r="L2545" s="4">
        <v>2019.0</v>
      </c>
      <c r="M2545" s="5">
        <v>0.07</v>
      </c>
      <c r="N2545" s="6" t="str">
        <f t="shared" si="1"/>
        <v>5957500012</v>
      </c>
      <c r="O2545" s="8">
        <v>7.318210009E9</v>
      </c>
      <c r="P2545"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6" ht="15.75" customHeight="1">
      <c r="A2546" s="1">
        <v>5.957500016E9</v>
      </c>
      <c r="B2546" s="2">
        <v>7.318210009E9</v>
      </c>
      <c r="C2546" s="3" t="s">
        <v>4535</v>
      </c>
      <c r="D2546" s="3" t="s">
        <v>4536</v>
      </c>
      <c r="E2546" s="3" t="s">
        <v>4537</v>
      </c>
      <c r="F2546" s="3" t="s">
        <v>17</v>
      </c>
      <c r="G2546" s="3" t="s">
        <v>18</v>
      </c>
      <c r="H2546" s="1">
        <v>5.957500016E9</v>
      </c>
      <c r="I2546" s="1">
        <v>2.0</v>
      </c>
      <c r="J2546" s="1" t="s">
        <v>19</v>
      </c>
      <c r="K2546" s="2" t="s">
        <v>20</v>
      </c>
      <c r="L2546" s="4">
        <v>2020.0</v>
      </c>
      <c r="M2546" s="5">
        <v>0.07</v>
      </c>
      <c r="N2546" s="6" t="str">
        <f t="shared" si="1"/>
        <v>5957500016</v>
      </c>
      <c r="O2546" s="8">
        <v>7.318210009E9</v>
      </c>
      <c r="P2546" s="8" t="str">
        <f t="shared" si="2"/>
        <v>ШАЙБА СТАЛЬНАЯ, СТОПОРНАЯ ДИАМ. 16. ДЛЯ ПРАВИЛЬНО-ГИБОЧНОГО СТАНКА PRIMA13.</v>
      </c>
    </row>
    <row r="2547" ht="15.75" customHeight="1">
      <c r="A2547" s="1">
        <v>5.957500035E9</v>
      </c>
      <c r="B2547" s="2">
        <v>7.318290009E9</v>
      </c>
      <c r="C2547" s="3" t="s">
        <v>4538</v>
      </c>
      <c r="D2547" s="3" t="s">
        <v>4539</v>
      </c>
      <c r="E2547" s="3" t="s">
        <v>4540</v>
      </c>
      <c r="F2547" s="3" t="s">
        <v>17</v>
      </c>
      <c r="G2547" s="3" t="s">
        <v>18</v>
      </c>
      <c r="H2547" s="1">
        <v>5.957500035E9</v>
      </c>
      <c r="I2547" s="1">
        <v>4.0</v>
      </c>
      <c r="J2547" s="1" t="s">
        <v>19</v>
      </c>
      <c r="K2547" s="2" t="s">
        <v>20</v>
      </c>
      <c r="L2547" s="4">
        <v>2016.0</v>
      </c>
      <c r="M2547" s="5">
        <v>0.115</v>
      </c>
      <c r="N2547" s="6" t="str">
        <f t="shared" si="1"/>
        <v>5957500035</v>
      </c>
      <c r="O2547" s="8" t="s">
        <v>4541</v>
      </c>
      <c r="P2547" s="8" t="str">
        <f t="shared" si="2"/>
        <v>СТОПОРНОЕ КОЛЬЦО ДЛЯ ШТИФТА SEEGER D35 СТОПОРНАЯ ШАЙБА ИЗ СТАЛИ ДЛЯ ФИКСАЦИИ ВАЛА ДЛЯ ГИБОЧНОГО СТАНКА RETA 13. ДИАМЕТР 35ММ.</v>
      </c>
    </row>
    <row r="2548" ht="15.75" customHeight="1">
      <c r="A2548" s="1">
        <v>5.957500035E9</v>
      </c>
      <c r="B2548" s="2">
        <v>7.318210009E9</v>
      </c>
      <c r="C2548" s="3" t="s">
        <v>4538</v>
      </c>
      <c r="D2548" s="3" t="s">
        <v>4539</v>
      </c>
      <c r="E2548" s="3" t="s">
        <v>4542</v>
      </c>
      <c r="F2548" s="3" t="s">
        <v>17</v>
      </c>
      <c r="G2548" s="3" t="s">
        <v>4533</v>
      </c>
      <c r="H2548" s="1">
        <v>5.957500035E9</v>
      </c>
      <c r="I2548" s="1">
        <v>4.0</v>
      </c>
      <c r="J2548" s="1" t="s">
        <v>19</v>
      </c>
      <c r="K2548" s="2" t="s">
        <v>20</v>
      </c>
      <c r="L2548" s="4">
        <v>2020.0</v>
      </c>
      <c r="M2548" s="5">
        <v>0.14</v>
      </c>
      <c r="N2548" s="6" t="str">
        <f t="shared" si="1"/>
        <v>5957500035</v>
      </c>
      <c r="O2548" s="8" t="s">
        <v>4541</v>
      </c>
      <c r="P2548" s="8" t="str">
        <f t="shared" si="2"/>
        <v>СТОПОРНАЯ ШАЙБА ИЗ СТАЛИ ДЛЯ ФИКСАЦИИ ВАЛА ДЛЯ ГИБОЧНОГО СТАНКА RETA 13, ДИАМЕТР 35ММ,</v>
      </c>
    </row>
    <row r="2549" ht="15.75" customHeight="1">
      <c r="A2549" s="1">
        <v>5.957500035E9</v>
      </c>
      <c r="B2549" s="2">
        <v>7.318210009E9</v>
      </c>
      <c r="C2549" s="3" t="s">
        <v>4538</v>
      </c>
      <c r="D2549" s="3" t="s">
        <v>4539</v>
      </c>
      <c r="E2549" s="3" t="s">
        <v>4543</v>
      </c>
      <c r="F2549" s="3" t="s">
        <v>4544</v>
      </c>
      <c r="G2549" s="3" t="s">
        <v>4533</v>
      </c>
      <c r="H2549" s="1">
        <v>5.957500035E9</v>
      </c>
      <c r="I2549" s="1">
        <v>8.0</v>
      </c>
      <c r="J2549" s="1" t="s">
        <v>19</v>
      </c>
      <c r="K2549" s="2"/>
      <c r="L2549" s="4">
        <v>2018.0</v>
      </c>
      <c r="M2549" s="5">
        <v>0.11</v>
      </c>
      <c r="N2549" s="6" t="str">
        <f t="shared" si="1"/>
        <v>5957500035</v>
      </c>
      <c r="O2549" s="8" t="s">
        <v>4541</v>
      </c>
      <c r="P2549" s="8" t="str">
        <f t="shared" si="2"/>
        <v>СТОПОРНАЯ ШАЙБА ИЗ СТАЛИ ДЛЯ ФИКСАЦИИ ВАЛА ДЛЯ ГИБОЧНОГО СТАНКА RETA 13. ДИАМЕТР 35ММ.</v>
      </c>
    </row>
    <row r="2550" ht="15.75" customHeight="1">
      <c r="A2550" s="1">
        <v>5.95750503E9</v>
      </c>
      <c r="B2550" s="2">
        <v>7.318210009E9</v>
      </c>
      <c r="C2550" s="3" t="s">
        <v>4545</v>
      </c>
      <c r="D2550" s="3" t="s">
        <v>4546</v>
      </c>
      <c r="E2550" s="3" t="s">
        <v>4547</v>
      </c>
      <c r="F2550" s="3" t="s">
        <v>4533</v>
      </c>
      <c r="G2550" s="3" t="s">
        <v>4533</v>
      </c>
      <c r="H2550" s="1">
        <v>5.95750503E9</v>
      </c>
      <c r="I2550" s="1">
        <v>20.0</v>
      </c>
      <c r="J2550" s="1" t="s">
        <v>19</v>
      </c>
      <c r="K2550" s="2" t="s">
        <v>2490</v>
      </c>
      <c r="L2550" s="4">
        <v>2018.0</v>
      </c>
      <c r="M2550" s="5">
        <v>0.3485</v>
      </c>
      <c r="N2550" s="6" t="str">
        <f t="shared" si="1"/>
        <v>5957505030</v>
      </c>
      <c r="O2550" s="8">
        <v>7.318210009E9</v>
      </c>
      <c r="P2550" s="8" t="str">
        <f t="shared" si="2"/>
        <v>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v>
      </c>
    </row>
    <row r="2551" ht="15.75" customHeight="1">
      <c r="A2551" s="1">
        <v>5.95750503E9</v>
      </c>
      <c r="B2551" s="2">
        <v>7.318210009E9</v>
      </c>
      <c r="C2551" s="3" t="s">
        <v>4545</v>
      </c>
      <c r="D2551" s="3" t="s">
        <v>4546</v>
      </c>
      <c r="E2551" s="3" t="s">
        <v>4548</v>
      </c>
      <c r="F2551" s="3" t="s">
        <v>4533</v>
      </c>
      <c r="G2551" s="3" t="s">
        <v>4533</v>
      </c>
      <c r="H2551" s="1">
        <v>5.95750503E9</v>
      </c>
      <c r="I2551" s="1">
        <v>2.0</v>
      </c>
      <c r="J2551" s="1" t="s">
        <v>19</v>
      </c>
      <c r="K2551" s="2" t="s">
        <v>2091</v>
      </c>
      <c r="L2551" s="4">
        <v>2019.0</v>
      </c>
      <c r="M2551" s="5">
        <v>4.95</v>
      </c>
      <c r="N2551" s="6" t="str">
        <f t="shared" si="1"/>
        <v>5957505030</v>
      </c>
      <c r="O2551" s="8">
        <v>7.318210009E9</v>
      </c>
      <c r="P2551" s="8" t="str">
        <f t="shared" si="2"/>
        <v>СТОПОРНОЕ КОЛЬЦО( ШАЙБА) ДЛЯ ОТВЕРСТИЯ 30ММ ИЗ СТАЛИ ДЛЯ ФИКСАЦИИ ПРАВИЛЬНОГО РОЛИКА ДЛЯ ГИБОЧНОГО СТАНКА RETA 13.</v>
      </c>
    </row>
    <row r="2552" ht="15.75" customHeight="1">
      <c r="A2552" s="1">
        <v>5.957505035E9</v>
      </c>
      <c r="B2552" s="2">
        <v>7.318210009E9</v>
      </c>
      <c r="C2552" s="3" t="s">
        <v>4549</v>
      </c>
      <c r="D2552" s="3" t="s">
        <v>4550</v>
      </c>
      <c r="E2552" s="3" t="s">
        <v>4551</v>
      </c>
      <c r="F2552" s="3" t="s">
        <v>4533</v>
      </c>
      <c r="G2552" s="3" t="s">
        <v>4533</v>
      </c>
      <c r="H2552" s="1">
        <v>5.957505035E9</v>
      </c>
      <c r="I2552" s="1">
        <v>2.0</v>
      </c>
      <c r="J2552" s="1" t="s">
        <v>19</v>
      </c>
      <c r="K2552" s="2" t="s">
        <v>20</v>
      </c>
      <c r="L2552" s="4">
        <v>2020.0</v>
      </c>
      <c r="M2552" s="5">
        <v>0.14</v>
      </c>
      <c r="N2552" s="6" t="str">
        <f t="shared" si="1"/>
        <v>5957505035</v>
      </c>
      <c r="O2552" s="8">
        <v>7.318210009E9</v>
      </c>
      <c r="P2552" s="8" t="str">
        <f t="shared" si="2"/>
        <v>КОЛЬЦО СТОПОРНОЕ СТАЛЬНОЕ ДИАМЕТРОМ 35 ММ</v>
      </c>
    </row>
    <row r="2553" ht="15.75" customHeight="1">
      <c r="A2553" s="1">
        <v>5.95750504E9</v>
      </c>
      <c r="B2553" s="2">
        <v>7.318210009E9</v>
      </c>
      <c r="C2553" s="3" t="s">
        <v>4552</v>
      </c>
      <c r="D2553" s="3" t="s">
        <v>4553</v>
      </c>
      <c r="E2553" s="3" t="s">
        <v>4554</v>
      </c>
      <c r="F2553" s="3" t="s">
        <v>4533</v>
      </c>
      <c r="G2553" s="3" t="s">
        <v>4533</v>
      </c>
      <c r="H2553" s="1">
        <v>5.95750504E9</v>
      </c>
      <c r="I2553" s="1">
        <v>2.0</v>
      </c>
      <c r="J2553" s="1" t="s">
        <v>35</v>
      </c>
      <c r="K2553" s="2" t="s">
        <v>2091</v>
      </c>
      <c r="L2553" s="4">
        <v>2021.0</v>
      </c>
      <c r="M2553" s="5">
        <v>0.21</v>
      </c>
      <c r="N2553" s="6" t="str">
        <f t="shared" si="1"/>
        <v>5957505040</v>
      </c>
      <c r="O2553" s="8">
        <v>7.318210009E9</v>
      </c>
      <c r="P2553" s="8" t="str">
        <f t="shared" si="2"/>
        <v>ШАЙБА СТОПОРНАЯ СТАЛЬНАЯ НЕЗАМКНУТАЯ, D=40 ДЛЯ ФИКСАЦИИ ПОДШИПНИКА НА ВАЛУ, ДЛЯ МАШИНЫ ГИБОЧНОЙ С АВТОМАТИЧЕСКИМ УПРАВЛЕНИЕМ ЭЛЕКТРОФИЦИРОВАННОЙ FORMULA 14</v>
      </c>
    </row>
    <row r="2554" ht="15.75" customHeight="1">
      <c r="A2554" s="1">
        <v>5.957505042E9</v>
      </c>
      <c r="B2554" s="2">
        <v>7.318210009E9</v>
      </c>
      <c r="C2554" s="3" t="s">
        <v>4555</v>
      </c>
      <c r="D2554" s="3" t="s">
        <v>4556</v>
      </c>
      <c r="E2554" s="3" t="s">
        <v>4557</v>
      </c>
      <c r="F2554" s="3" t="s">
        <v>17</v>
      </c>
      <c r="G2554" s="3" t="s">
        <v>18</v>
      </c>
      <c r="H2554" s="1">
        <v>5.957505042E9</v>
      </c>
      <c r="I2554" s="1">
        <v>2.0</v>
      </c>
      <c r="J2554" s="1" t="s">
        <v>19</v>
      </c>
      <c r="K2554" s="2" t="s">
        <v>20</v>
      </c>
      <c r="L2554" s="4">
        <v>2018.0</v>
      </c>
      <c r="M2554" s="5">
        <v>0.135</v>
      </c>
      <c r="N2554" s="6" t="str">
        <f t="shared" si="1"/>
        <v>5957505042</v>
      </c>
      <c r="O2554" s="8">
        <v>7.318210009E9</v>
      </c>
      <c r="P2554"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5" ht="15.75" customHeight="1">
      <c r="A2555" s="1">
        <v>5.957505042E9</v>
      </c>
      <c r="B2555" s="2">
        <v>7.318210009E9</v>
      </c>
      <c r="C2555" s="3" t="s">
        <v>4555</v>
      </c>
      <c r="D2555" s="3" t="s">
        <v>4556</v>
      </c>
      <c r="E2555" s="3" t="s">
        <v>4558</v>
      </c>
      <c r="F2555" s="3" t="s">
        <v>17</v>
      </c>
      <c r="G2555" s="3" t="s">
        <v>18</v>
      </c>
      <c r="H2555" s="1">
        <v>5.957505042E9</v>
      </c>
      <c r="I2555" s="1">
        <v>1.0</v>
      </c>
      <c r="J2555" s="1" t="s">
        <v>19</v>
      </c>
      <c r="K2555" s="2" t="s">
        <v>20</v>
      </c>
      <c r="L2555" s="4">
        <v>2018.0</v>
      </c>
      <c r="M2555" s="5">
        <v>0.13</v>
      </c>
      <c r="N2555" s="6" t="str">
        <f t="shared" si="1"/>
        <v>5957505042</v>
      </c>
      <c r="O2555" s="8">
        <v>7.318210009E9</v>
      </c>
      <c r="P2555"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v>
      </c>
    </row>
    <row r="2556" ht="15.75" customHeight="1">
      <c r="A2556" s="1">
        <v>5.957505042E9</v>
      </c>
      <c r="B2556" s="2">
        <v>7.318210009E9</v>
      </c>
      <c r="C2556" s="3" t="s">
        <v>4555</v>
      </c>
      <c r="D2556" s="3" t="s">
        <v>4556</v>
      </c>
      <c r="E2556" s="3" t="s">
        <v>4559</v>
      </c>
      <c r="F2556" s="3" t="s">
        <v>4544</v>
      </c>
      <c r="G2556" s="3" t="s">
        <v>4533</v>
      </c>
      <c r="H2556" s="1">
        <v>5.957505042E9</v>
      </c>
      <c r="I2556" s="1">
        <v>10.0</v>
      </c>
      <c r="J2556" s="1" t="s">
        <v>19</v>
      </c>
      <c r="K2556" s="2"/>
      <c r="L2556" s="4">
        <v>2018.0</v>
      </c>
      <c r="M2556" s="5">
        <v>0.134</v>
      </c>
      <c r="N2556" s="6" t="str">
        <f t="shared" si="1"/>
        <v>5957505042</v>
      </c>
      <c r="O2556" s="8">
        <v>7.318210009E9</v>
      </c>
      <c r="P2556"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v>
      </c>
    </row>
    <row r="2557" ht="15.75" customHeight="1">
      <c r="A2557" s="1">
        <v>5.957505042E9</v>
      </c>
      <c r="B2557" s="2">
        <v>7.318210009E9</v>
      </c>
      <c r="C2557" s="3" t="s">
        <v>4555</v>
      </c>
      <c r="D2557" s="3" t="s">
        <v>4556</v>
      </c>
      <c r="E2557" s="3" t="s">
        <v>4557</v>
      </c>
      <c r="F2557" s="3" t="s">
        <v>4533</v>
      </c>
      <c r="G2557" s="3" t="s">
        <v>4533</v>
      </c>
      <c r="H2557" s="1">
        <v>5.957505042E9</v>
      </c>
      <c r="I2557" s="1">
        <v>4.0</v>
      </c>
      <c r="J2557" s="1" t="s">
        <v>19</v>
      </c>
      <c r="K2557" s="2" t="s">
        <v>2084</v>
      </c>
      <c r="L2557" s="4">
        <v>2018.0</v>
      </c>
      <c r="M2557" s="5">
        <v>0.1325</v>
      </c>
      <c r="N2557" s="6" t="str">
        <f t="shared" si="1"/>
        <v>5957505042</v>
      </c>
      <c r="O2557" s="8">
        <v>7.318210009E9</v>
      </c>
      <c r="P2557"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8" ht="15.75" customHeight="1">
      <c r="A2558" s="1">
        <v>5.957505042E9</v>
      </c>
      <c r="B2558" s="2">
        <v>7.318210009E9</v>
      </c>
      <c r="C2558" s="3" t="s">
        <v>4555</v>
      </c>
      <c r="D2558" s="3" t="s">
        <v>4556</v>
      </c>
      <c r="E2558" s="3" t="s">
        <v>4557</v>
      </c>
      <c r="F2558" s="3" t="s">
        <v>4544</v>
      </c>
      <c r="G2558" s="3" t="s">
        <v>4533</v>
      </c>
      <c r="H2558" s="1">
        <v>5.957505042E9</v>
      </c>
      <c r="I2558" s="1">
        <v>1.0</v>
      </c>
      <c r="J2558" s="1" t="s">
        <v>19</v>
      </c>
      <c r="K2558" s="2" t="s">
        <v>2091</v>
      </c>
      <c r="L2558" s="4">
        <v>2019.0</v>
      </c>
      <c r="M2558" s="5">
        <v>0.21</v>
      </c>
      <c r="N2558" s="6" t="str">
        <f t="shared" si="1"/>
        <v>5957505042</v>
      </c>
      <c r="O2558" s="8">
        <v>7.318210009E9</v>
      </c>
      <c r="P2558"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9" ht="15.75" customHeight="1">
      <c r="A2559" s="1">
        <v>5.957505042E9</v>
      </c>
      <c r="B2559" s="2">
        <v>7.318210009E9</v>
      </c>
      <c r="C2559" s="3" t="s">
        <v>4555</v>
      </c>
      <c r="D2559" s="3" t="s">
        <v>4556</v>
      </c>
      <c r="E2559" s="3" t="s">
        <v>4557</v>
      </c>
      <c r="F2559" s="3" t="s">
        <v>4544</v>
      </c>
      <c r="G2559" s="3" t="s">
        <v>4533</v>
      </c>
      <c r="H2559" s="1">
        <v>5.957505042E9</v>
      </c>
      <c r="I2559" s="1">
        <v>2.0</v>
      </c>
      <c r="J2559" s="1" t="s">
        <v>19</v>
      </c>
      <c r="K2559" s="2" t="s">
        <v>2091</v>
      </c>
      <c r="L2559" s="4">
        <v>2019.0</v>
      </c>
      <c r="M2559" s="5">
        <v>0.21</v>
      </c>
      <c r="N2559" s="6" t="str">
        <f t="shared" si="1"/>
        <v>5957505042</v>
      </c>
      <c r="O2559" s="8">
        <v>7.318210009E9</v>
      </c>
      <c r="P2559"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0" ht="15.75" customHeight="1">
      <c r="A2560" s="1">
        <v>5.957505042E9</v>
      </c>
      <c r="B2560" s="2">
        <v>7.318210009E9</v>
      </c>
      <c r="C2560" s="3" t="s">
        <v>4555</v>
      </c>
      <c r="D2560" s="3" t="s">
        <v>4556</v>
      </c>
      <c r="E2560" s="3" t="s">
        <v>4557</v>
      </c>
      <c r="F2560" s="3" t="s">
        <v>18</v>
      </c>
      <c r="G2560" s="3" t="s">
        <v>17</v>
      </c>
      <c r="H2560" s="1">
        <v>5.957505042E9</v>
      </c>
      <c r="I2560" s="1">
        <v>1.0</v>
      </c>
      <c r="J2560" s="1" t="s">
        <v>474</v>
      </c>
      <c r="K2560" s="2" t="s">
        <v>20</v>
      </c>
      <c r="L2560" s="4">
        <v>2019.0</v>
      </c>
      <c r="M2560" s="5">
        <v>0.14</v>
      </c>
      <c r="N2560" s="6" t="str">
        <f t="shared" si="1"/>
        <v>5957505042</v>
      </c>
      <c r="O2560" s="8">
        <v>7.318210009E9</v>
      </c>
      <c r="P2560"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1" ht="15.75" customHeight="1">
      <c r="A2561" s="1">
        <v>5.957505042E9</v>
      </c>
      <c r="B2561" s="2">
        <v>7.318210009E9</v>
      </c>
      <c r="C2561" s="3" t="s">
        <v>4560</v>
      </c>
      <c r="D2561" s="3" t="s">
        <v>4556</v>
      </c>
      <c r="E2561" s="3" t="s">
        <v>4557</v>
      </c>
      <c r="F2561" s="3" t="s">
        <v>17</v>
      </c>
      <c r="G2561" s="3" t="s">
        <v>4533</v>
      </c>
      <c r="H2561" s="1">
        <v>5.957505042E9</v>
      </c>
      <c r="I2561" s="1">
        <v>2.0</v>
      </c>
      <c r="J2561" s="1" t="s">
        <v>19</v>
      </c>
      <c r="K2561" s="2" t="s">
        <v>20</v>
      </c>
      <c r="L2561" s="4">
        <v>2020.0</v>
      </c>
      <c r="M2561" s="5">
        <v>0.14</v>
      </c>
      <c r="N2561" s="6" t="str">
        <f t="shared" si="1"/>
        <v>5957505042</v>
      </c>
      <c r="O2561" s="8">
        <v>7.318210009E9</v>
      </c>
      <c r="P2561"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2" ht="15.75" customHeight="1">
      <c r="A2562" s="1">
        <v>5.957505042E9</v>
      </c>
      <c r="B2562" s="2">
        <v>7.318210009E9</v>
      </c>
      <c r="C2562" s="3" t="s">
        <v>4560</v>
      </c>
      <c r="D2562" s="3" t="s">
        <v>4556</v>
      </c>
      <c r="E2562" s="3" t="s">
        <v>4557</v>
      </c>
      <c r="F2562" s="3" t="s">
        <v>17</v>
      </c>
      <c r="G2562" s="3" t="s">
        <v>4533</v>
      </c>
      <c r="H2562" s="1">
        <v>5.957505042E9</v>
      </c>
      <c r="I2562" s="1">
        <v>1.0</v>
      </c>
      <c r="J2562" s="1" t="s">
        <v>19</v>
      </c>
      <c r="K2562" s="2" t="s">
        <v>20</v>
      </c>
      <c r="L2562" s="4">
        <v>2020.0</v>
      </c>
      <c r="M2562" s="5">
        <v>0.14</v>
      </c>
      <c r="N2562" s="6" t="str">
        <f t="shared" si="1"/>
        <v>5957505042</v>
      </c>
      <c r="O2562" s="8">
        <v>7.318210009E9</v>
      </c>
      <c r="P2562"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3" ht="15.75" customHeight="1">
      <c r="A2563" s="1">
        <v>5.957505042E9</v>
      </c>
      <c r="B2563" s="2">
        <v>7.318210009E9</v>
      </c>
      <c r="C2563" s="3" t="s">
        <v>4560</v>
      </c>
      <c r="D2563" s="3" t="s">
        <v>4556</v>
      </c>
      <c r="E2563" s="3" t="s">
        <v>4557</v>
      </c>
      <c r="F2563" s="3" t="s">
        <v>17</v>
      </c>
      <c r="G2563" s="3" t="s">
        <v>4533</v>
      </c>
      <c r="H2563" s="1">
        <v>5.957505042E9</v>
      </c>
      <c r="I2563" s="1">
        <v>1.0</v>
      </c>
      <c r="J2563" s="1" t="s">
        <v>35</v>
      </c>
      <c r="K2563" s="2" t="s">
        <v>20</v>
      </c>
      <c r="L2563" s="4">
        <v>2021.0</v>
      </c>
      <c r="M2563" s="5">
        <v>0.14</v>
      </c>
      <c r="N2563" s="6" t="str">
        <f t="shared" si="1"/>
        <v>5957505042</v>
      </c>
      <c r="O2563" s="8">
        <v>7.318210009E9</v>
      </c>
      <c r="P2563"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4" ht="15.75" customHeight="1">
      <c r="A2564" s="1">
        <v>5.957505047E9</v>
      </c>
      <c r="B2564" s="2">
        <v>7.318210009E9</v>
      </c>
      <c r="C2564" s="3" t="s">
        <v>4561</v>
      </c>
      <c r="D2564" s="3" t="s">
        <v>4562</v>
      </c>
      <c r="E2564" s="3" t="s">
        <v>4563</v>
      </c>
      <c r="F2564" s="3" t="s">
        <v>17</v>
      </c>
      <c r="G2564" s="3" t="s">
        <v>18</v>
      </c>
      <c r="H2564" s="1">
        <v>5.957505047E9</v>
      </c>
      <c r="I2564" s="1">
        <v>10.0</v>
      </c>
      <c r="J2564" s="1" t="s">
        <v>19</v>
      </c>
      <c r="K2564" s="2" t="s">
        <v>20</v>
      </c>
      <c r="L2564" s="4">
        <v>2018.0</v>
      </c>
      <c r="M2564" s="5">
        <v>0.128</v>
      </c>
      <c r="N2564" s="6" t="str">
        <f t="shared" si="1"/>
        <v>5957505047</v>
      </c>
      <c r="O2564" s="8">
        <v>7.318210009E9</v>
      </c>
      <c r="P2564" s="8" t="str">
        <f t="shared" si="2"/>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row>
    <row r="2565" ht="15.75" customHeight="1">
      <c r="A2565" s="1">
        <v>5.957505047E9</v>
      </c>
      <c r="B2565" s="2">
        <v>7.318210009E9</v>
      </c>
      <c r="C2565" s="3" t="s">
        <v>4561</v>
      </c>
      <c r="D2565" s="3" t="s">
        <v>4562</v>
      </c>
      <c r="E2565" s="3" t="s">
        <v>4564</v>
      </c>
      <c r="F2565" s="3" t="s">
        <v>17</v>
      </c>
      <c r="G2565" s="3" t="s">
        <v>18</v>
      </c>
      <c r="H2565" s="1">
        <v>5.957505047E9</v>
      </c>
      <c r="I2565" s="1">
        <v>40.0</v>
      </c>
      <c r="J2565" s="1" t="s">
        <v>19</v>
      </c>
      <c r="K2565" s="2" t="s">
        <v>20</v>
      </c>
      <c r="L2565" s="4">
        <v>2018.0</v>
      </c>
      <c r="M2565" s="5">
        <v>0.1283</v>
      </c>
      <c r="N2565" s="6" t="str">
        <f t="shared" si="1"/>
        <v>5957505047</v>
      </c>
      <c r="O2565" s="8">
        <v>7.318210009E9</v>
      </c>
      <c r="P2565" s="8" t="str">
        <f t="shared" si="2"/>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
ПРЕДНАЗН. ДЛЯ МАШИНЫ
ГИБОЧНЫЕ С АВТОМАТИЧЕСКИМ
УПРАВЛЕНИЕМ
ЭЛЕКТРОФИЦИРОВАННЫЕ МОД.
BARWISER 22 S MULTIFEED</v>
      </c>
    </row>
    <row r="2566" ht="15.75" customHeight="1">
      <c r="A2566" s="1">
        <v>5.957505047E9</v>
      </c>
      <c r="B2566" s="2">
        <v>7.318210009E9</v>
      </c>
      <c r="C2566" s="3" t="s">
        <v>4561</v>
      </c>
      <c r="D2566" s="3" t="s">
        <v>4562</v>
      </c>
      <c r="E2566" s="3" t="s">
        <v>4565</v>
      </c>
      <c r="F2566" s="3" t="s">
        <v>17</v>
      </c>
      <c r="G2566" s="3" t="s">
        <v>18</v>
      </c>
      <c r="H2566" s="1">
        <v>5.957505047E9</v>
      </c>
      <c r="I2566" s="1">
        <v>4.0</v>
      </c>
      <c r="J2566" s="1" t="s">
        <v>35</v>
      </c>
      <c r="K2566" s="2" t="s">
        <v>20</v>
      </c>
      <c r="L2566" s="4">
        <v>2021.0</v>
      </c>
      <c r="M2566" s="5">
        <v>0.21</v>
      </c>
      <c r="N2566" s="6" t="str">
        <f t="shared" si="1"/>
        <v>5957505047</v>
      </c>
      <c r="O2566" s="8">
        <v>7.318210009E9</v>
      </c>
      <c r="P2566" s="8" t="str">
        <f t="shared" si="2"/>
        <v> 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row>
    <row r="2567" ht="15.75" customHeight="1">
      <c r="A2567" s="1">
        <v>5.957505052E9</v>
      </c>
      <c r="B2567" s="2">
        <v>7.318290009E9</v>
      </c>
      <c r="C2567" s="3" t="s">
        <v>4566</v>
      </c>
      <c r="D2567" s="3" t="s">
        <v>4567</v>
      </c>
      <c r="E2567" s="3" t="s">
        <v>4568</v>
      </c>
      <c r="F2567" s="3" t="s">
        <v>17</v>
      </c>
      <c r="G2567" s="3" t="s">
        <v>18</v>
      </c>
      <c r="H2567" s="1">
        <v>5.957505052E9</v>
      </c>
      <c r="I2567" s="1">
        <v>6.0</v>
      </c>
      <c r="J2567" s="1" t="s">
        <v>19</v>
      </c>
      <c r="K2567" s="2" t="s">
        <v>20</v>
      </c>
      <c r="L2567" s="4">
        <v>2016.0</v>
      </c>
      <c r="M2567" s="5">
        <v>0.1433</v>
      </c>
      <c r="N2567" s="6" t="str">
        <f t="shared" si="1"/>
        <v>5957505052</v>
      </c>
      <c r="O2567" s="8">
        <v>7.318290009E9</v>
      </c>
      <c r="P2567" s="8" t="str">
        <f t="shared" si="2"/>
        <v>СТОПОРНОЕ КОЛЬЦО ДЛЯ ОТВЕРСТИЯ SEEGER D52 СТОПОРНАЯ ШАЙБА ИЗ СТАЛИ ДЛЯ ФИКСАЦИИ ПРАВИЛЬНОГО РОЛИКА ДЛЯ ГИБОЧНОГО СТАНКА RETA 13. ДИАМЕТР 52ММ.</v>
      </c>
    </row>
    <row r="2568" ht="15.75" customHeight="1">
      <c r="A2568" s="1">
        <v>5.957505055E9</v>
      </c>
      <c r="B2568" s="2">
        <v>7.318290009E9</v>
      </c>
      <c r="C2568" s="3" t="s">
        <v>4569</v>
      </c>
      <c r="D2568" s="3" t="s">
        <v>4570</v>
      </c>
      <c r="E2568" s="3" t="s">
        <v>4571</v>
      </c>
      <c r="F2568" s="3" t="s">
        <v>17</v>
      </c>
      <c r="G2568" s="3" t="s">
        <v>18</v>
      </c>
      <c r="H2568" s="1">
        <v>5.957505055E9</v>
      </c>
      <c r="I2568" s="1">
        <v>4.0</v>
      </c>
      <c r="J2568" s="1" t="s">
        <v>19</v>
      </c>
      <c r="K2568" s="2" t="s">
        <v>20</v>
      </c>
      <c r="L2568" s="4">
        <v>2016.0</v>
      </c>
      <c r="M2568" s="5">
        <v>0.205</v>
      </c>
      <c r="N2568" s="6" t="str">
        <f t="shared" si="1"/>
        <v>5957505055</v>
      </c>
      <c r="O2568" s="8" t="s">
        <v>4572</v>
      </c>
      <c r="P2568" s="8" t="str">
        <f t="shared" si="2"/>
        <v>СТОПОРНОЕ КОЛЬЦО ДЛЯ ОТВЕРСТИЯ SEEGER D55 СТОПОРНАЯ ШАЙБА ИЗ СТАЛИ ДЛЯ ФИКСАЦИИ ПРАВИЛЬНОГО РОЛИКА ДЛЯ ГИБОЧНОГО СТАНКА RETA 13. ДИАМЕТР 55ММ</v>
      </c>
    </row>
    <row r="2569" ht="15.75" customHeight="1">
      <c r="A2569" s="1">
        <v>5.957505055E9</v>
      </c>
      <c r="B2569" s="2">
        <v>7.326909409E9</v>
      </c>
      <c r="C2569" s="3" t="s">
        <v>4569</v>
      </c>
      <c r="D2569" s="3" t="s">
        <v>4570</v>
      </c>
      <c r="E2569" s="3" t="s">
        <v>4573</v>
      </c>
      <c r="F2569" s="3" t="s">
        <v>17</v>
      </c>
      <c r="G2569" s="3" t="s">
        <v>18</v>
      </c>
      <c r="H2569" s="1">
        <v>5.957505055E9</v>
      </c>
      <c r="I2569" s="1">
        <v>10.0</v>
      </c>
      <c r="J2569" s="1" t="s">
        <v>19</v>
      </c>
      <c r="K2569" s="2" t="s">
        <v>20</v>
      </c>
      <c r="L2569" s="4">
        <v>2020.0</v>
      </c>
      <c r="M2569" s="5">
        <v>0.28</v>
      </c>
      <c r="N2569" s="6" t="str">
        <f t="shared" si="1"/>
        <v>5957505055</v>
      </c>
      <c r="O2569" s="8" t="s">
        <v>4572</v>
      </c>
      <c r="P2569" s="8" t="str">
        <f t="shared" si="2"/>
        <v>КОЛЬЦО СТАЛЬНОЕ СТОПОРНОЕ D55, ШТАМПОВАННОЕ, ДЛЯ ФИКСАЦИИ ПРАВИЛЬНОГО РОЛИКА ГИБОЧНОГО СТАНКА, ДИАМЕТР 55ММ, ДЛЯ МАШИНЫ ГИБОЧНОЙ С АВТОМАТИЧЕСКИМ УПРАВЛЕНИЕМ ЭЛЕКТРОФИЦИРОВАННОЙ, МОДЕЛЬ RETA 13</v>
      </c>
    </row>
    <row r="2570" ht="15.75" customHeight="1">
      <c r="A2570" s="1">
        <v>5.957505062E9</v>
      </c>
      <c r="B2570" s="2">
        <v>7.318210009E9</v>
      </c>
      <c r="C2570" s="3" t="s">
        <v>4574</v>
      </c>
      <c r="D2570" s="3" t="s">
        <v>4575</v>
      </c>
      <c r="E2570" s="3" t="s">
        <v>4576</v>
      </c>
      <c r="F2570" s="3" t="s">
        <v>4533</v>
      </c>
      <c r="G2570" s="3" t="s">
        <v>4533</v>
      </c>
      <c r="H2570" s="1">
        <v>5.957505062E9</v>
      </c>
      <c r="I2570" s="1">
        <v>1.0</v>
      </c>
      <c r="J2570" s="1" t="s">
        <v>19</v>
      </c>
      <c r="K2570" s="2" t="s">
        <v>20</v>
      </c>
      <c r="L2570" s="4">
        <v>2019.0</v>
      </c>
      <c r="M2570" s="5">
        <v>0.12</v>
      </c>
      <c r="N2570" s="6" t="str">
        <f t="shared" si="1"/>
        <v>5957505062</v>
      </c>
      <c r="O2570" s="8">
        <v>7.318210009E9</v>
      </c>
      <c r="P2570" s="8" t="str">
        <f t="shared" si="2"/>
        <v>КОЛЬЦО СТОПОРНОЕ ВНУТРЕННЕЕ (ШАЙБА) ДИАМ.62ММ (62 DIN 472)ДЛЯ ГИБОЧНО-ОТРЕЗНОГО СТАНКА FORMULA 14</v>
      </c>
    </row>
    <row r="2571" ht="15.75" customHeight="1">
      <c r="A2571" s="1">
        <v>5.957505062E9</v>
      </c>
      <c r="B2571" s="2">
        <v>7.318210009E9</v>
      </c>
      <c r="C2571" s="3"/>
      <c r="D2571" s="3" t="s">
        <v>4575</v>
      </c>
      <c r="E2571" s="3" t="s">
        <v>4577</v>
      </c>
      <c r="F2571" s="3" t="s">
        <v>4533</v>
      </c>
      <c r="G2571" s="3" t="s">
        <v>4533</v>
      </c>
      <c r="H2571" s="1">
        <v>5.957505062E9</v>
      </c>
      <c r="I2571" s="1">
        <v>1.0</v>
      </c>
      <c r="J2571" s="1" t="s">
        <v>35</v>
      </c>
      <c r="K2571" s="2" t="s">
        <v>20</v>
      </c>
      <c r="L2571" s="4">
        <v>2021.0</v>
      </c>
      <c r="M2571" s="5">
        <v>0.28</v>
      </c>
      <c r="N2571" s="6" t="str">
        <f t="shared" si="1"/>
        <v>5957505062</v>
      </c>
      <c r="O2571" s="8">
        <v>7.318210009E9</v>
      </c>
      <c r="P2571" s="8" t="str">
        <f t="shared" si="2"/>
        <v> КОЛЬЦО СТОПОРНОЕ ВНУТРЕННЕЕ (ШАЙБА) ДИАМ.62ММ (62 DIN 472), ДЛЯ ГИБОЧНО-ОТРЕЗНОГО СТАНКА FORMULA 14</v>
      </c>
    </row>
    <row r="2572" ht="15.75" customHeight="1">
      <c r="A2572" s="1">
        <v>5.95750508E9</v>
      </c>
      <c r="B2572" s="2">
        <v>7.318210009E9</v>
      </c>
      <c r="C2572" s="3" t="s">
        <v>4578</v>
      </c>
      <c r="D2572" s="3" t="s">
        <v>4579</v>
      </c>
      <c r="E2572" s="3" t="s">
        <v>4580</v>
      </c>
      <c r="F2572" s="3" t="s">
        <v>17</v>
      </c>
      <c r="G2572" s="3" t="s">
        <v>18</v>
      </c>
      <c r="H2572" s="1">
        <v>5.95750508E9</v>
      </c>
      <c r="I2572" s="1">
        <v>2.0</v>
      </c>
      <c r="J2572" s="1" t="s">
        <v>19</v>
      </c>
      <c r="K2572" s="2" t="s">
        <v>20</v>
      </c>
      <c r="L2572" s="4">
        <v>2016.0</v>
      </c>
      <c r="M2572" s="5">
        <v>0.39</v>
      </c>
      <c r="N2572" s="6" t="str">
        <f t="shared" si="1"/>
        <v>5957505080</v>
      </c>
      <c r="O2572" s="8">
        <v>7.318210009E9</v>
      </c>
      <c r="P2572" s="8" t="str">
        <f t="shared" si="2"/>
        <v>СТОПОРНОЕ КОЛЬЦО (ВНУТРЕННЕЕ), СТАЛЬНОЕ, БЕЗ РЕЗЬБЫ. ДЛЯ ИСПОЛЬЗОВАНИЯ В СТАНКАХ ПО
ПРОИЗВОДСТВУ ОБЪЕМНЫХ МЕТАЛЛИЧЕСКИХ КАРКАСОВ</v>
      </c>
    </row>
    <row r="2573" ht="15.75" customHeight="1">
      <c r="A2573" s="1">
        <v>5.95750508E9</v>
      </c>
      <c r="B2573" s="2">
        <v>7.318210009E9</v>
      </c>
      <c r="C2573" s="3" t="s">
        <v>4578</v>
      </c>
      <c r="D2573" s="3" t="s">
        <v>4579</v>
      </c>
      <c r="E2573" s="3" t="s">
        <v>4580</v>
      </c>
      <c r="F2573" s="3" t="s">
        <v>17</v>
      </c>
      <c r="G2573" s="3" t="s">
        <v>18</v>
      </c>
      <c r="H2573" s="1">
        <v>5.95750508E9</v>
      </c>
      <c r="I2573" s="1">
        <v>10.0</v>
      </c>
      <c r="J2573" s="1" t="s">
        <v>474</v>
      </c>
      <c r="K2573" s="2" t="s">
        <v>20</v>
      </c>
      <c r="L2573" s="4">
        <v>2019.0</v>
      </c>
      <c r="M2573" s="5">
        <v>0.42</v>
      </c>
      <c r="N2573" s="6" t="str">
        <f t="shared" si="1"/>
        <v>5957505080</v>
      </c>
      <c r="O2573" s="8">
        <v>7.318210009E9</v>
      </c>
      <c r="P2573" s="8" t="str">
        <f t="shared" si="2"/>
        <v>СТОПОРНОЕ КОЛЬЦО (ВНУТРЕННЕЕ), СТАЛЬНОЕ, БЕЗ РЕЗЬБЫ. ДЛЯ ИСПОЛЬЗОВАНИЯ В СТАНКАХ ПО
ПРОИЗВОДСТВУ ОБЪЕМНЫХ МЕТАЛЛИЧЕСКИХ КАРКАСОВ</v>
      </c>
    </row>
    <row r="2574" ht="15.75" customHeight="1">
      <c r="A2574" s="1">
        <v>5.95750508E9</v>
      </c>
      <c r="B2574" s="2">
        <v>7.318210009E9</v>
      </c>
      <c r="C2574" s="3"/>
      <c r="D2574" s="3"/>
      <c r="E2574" s="3" t="s">
        <v>4581</v>
      </c>
      <c r="F2574" s="3" t="s">
        <v>17</v>
      </c>
      <c r="G2574" s="3" t="s">
        <v>18</v>
      </c>
      <c r="H2574" s="1">
        <v>5.95750508E9</v>
      </c>
      <c r="I2574" s="1">
        <v>2.0</v>
      </c>
      <c r="J2574" s="1" t="s">
        <v>35</v>
      </c>
      <c r="K2574" s="2" t="s">
        <v>20</v>
      </c>
      <c r="L2574" s="4">
        <v>2022.0</v>
      </c>
      <c r="M2574" s="5">
        <v>0.37</v>
      </c>
      <c r="N2574" s="6" t="str">
        <f t="shared" si="1"/>
        <v>5957505080</v>
      </c>
      <c r="O2574" s="8">
        <v>7.318210009E9</v>
      </c>
      <c r="P2574" s="8" t="str">
        <f t="shared" si="2"/>
        <v>СТОПОРНОЕ КОЛЬЦО (ВНУТРЕННЕЕ), СТАЛЬНОЕ, БЕЗ РЕЗЬБЫ. ДЛЯ ИСПОЛЬЗОВАНИЯ В СТАНКАХ ПО ПРОИЗВОДСТВУ ОБЪЕМНЫХ МЕТАЛЛИЧЕСКИХ КАРКАСОВ</v>
      </c>
    </row>
    <row r="2575" ht="15.75" customHeight="1">
      <c r="A2575" s="1">
        <v>5.95751002E9</v>
      </c>
      <c r="B2575" s="2">
        <v>7.318210009E9</v>
      </c>
      <c r="C2575" s="3" t="s">
        <v>4582</v>
      </c>
      <c r="D2575" s="3" t="s">
        <v>4583</v>
      </c>
      <c r="E2575" s="3" t="s">
        <v>4584</v>
      </c>
      <c r="F2575" s="3" t="s">
        <v>17</v>
      </c>
      <c r="G2575" s="3" t="s">
        <v>18</v>
      </c>
      <c r="H2575" s="1">
        <v>5.95751002E9</v>
      </c>
      <c r="I2575" s="1">
        <v>2.0</v>
      </c>
      <c r="J2575" s="1" t="s">
        <v>19</v>
      </c>
      <c r="K2575" s="2" t="s">
        <v>20</v>
      </c>
      <c r="L2575" s="4">
        <v>2016.0</v>
      </c>
      <c r="M2575" s="5">
        <v>0.23</v>
      </c>
      <c r="N2575" s="6" t="str">
        <f t="shared" si="1"/>
        <v>5957510020</v>
      </c>
      <c r="O2575" s="8" t="s">
        <v>4585</v>
      </c>
      <c r="P2575" s="8" t="str">
        <f t="shared" si="2"/>
        <v>СТОПОРНОЕ КОЛЬЦО.СТАЛЬНОЕ: 1. КОЛЬЦО СТОПОРНОЕ,
СТАЛЬНОЕ, БЕЗ РЕЗЬБЫ. ДЛЯ ИСПОЛЬЗОВАНИЯ В СТАНКАХ ПО
ПРОИЗВОДСТВУ ОБЪЕМНЫХ МЕТАЛЛИЧЕСКИХ КАРКАСОВ</v>
      </c>
    </row>
    <row r="2576" ht="15.75" customHeight="1">
      <c r="A2576" s="1">
        <v>5.95751002E9</v>
      </c>
      <c r="B2576" s="2">
        <v>7.326909807E9</v>
      </c>
      <c r="C2576" s="3" t="s">
        <v>4586</v>
      </c>
      <c r="D2576" s="3" t="s">
        <v>4583</v>
      </c>
      <c r="E2576" s="3" t="s">
        <v>4584</v>
      </c>
      <c r="F2576" s="3" t="s">
        <v>17</v>
      </c>
      <c r="G2576" s="3" t="s">
        <v>18</v>
      </c>
      <c r="H2576" s="1">
        <v>5.95751002E9</v>
      </c>
      <c r="I2576" s="1">
        <v>6.0</v>
      </c>
      <c r="J2576" s="1" t="s">
        <v>19</v>
      </c>
      <c r="K2576" s="2" t="s">
        <v>20</v>
      </c>
      <c r="L2576" s="4">
        <v>2020.0</v>
      </c>
      <c r="M2576" s="5">
        <v>0.14</v>
      </c>
      <c r="N2576" s="6" t="str">
        <f t="shared" si="1"/>
        <v>5957510020</v>
      </c>
      <c r="O2576" s="8" t="s">
        <v>4585</v>
      </c>
      <c r="P2576" s="8" t="str">
        <f t="shared" si="2"/>
        <v>СТОПОРНОЕ КОЛЬЦО.СТАЛЬНОЕ: 1. КОЛЬЦО СТОПОРНОЕ,
СТАЛЬНОЕ, БЕЗ РЕЗЬБЫ. ДЛЯ ИСПОЛЬЗОВАНИЯ В СТАНКАХ ПО
ПРОИЗВОДСТВУ ОБЪЕМНЫХ МЕТАЛЛИЧЕСКИХ КАРКАСОВ</v>
      </c>
    </row>
    <row r="2577" ht="15.75" customHeight="1">
      <c r="A2577" s="1">
        <v>5.95751002E9</v>
      </c>
      <c r="B2577" s="2">
        <v>7.318210009E9</v>
      </c>
      <c r="C2577" s="3"/>
      <c r="D2577" s="3"/>
      <c r="E2577" s="3" t="s">
        <v>4587</v>
      </c>
      <c r="F2577" s="3" t="s">
        <v>17</v>
      </c>
      <c r="G2577" s="3" t="s">
        <v>18</v>
      </c>
      <c r="H2577" s="1">
        <v>5.95751002E9</v>
      </c>
      <c r="I2577" s="1">
        <v>2.0</v>
      </c>
      <c r="J2577" s="1" t="s">
        <v>35</v>
      </c>
      <c r="K2577" s="2" t="s">
        <v>20</v>
      </c>
      <c r="L2577" s="4">
        <v>2022.0</v>
      </c>
      <c r="M2577" s="5">
        <v>0.07</v>
      </c>
      <c r="N2577" s="6" t="str">
        <f t="shared" si="1"/>
        <v>5957510020</v>
      </c>
      <c r="O2577" s="8" t="s">
        <v>4585</v>
      </c>
      <c r="P2577" s="8" t="str">
        <f t="shared" si="2"/>
        <v>КОЛЬЦО СТОПОРНОЕ, СТАЛЬНОЕ, БЕЗ РЕЗЬБЫ. ДЛЯ ИСПОЛЬЗОВАНИЯ В СТАНКАХ ПО ПРОИЗВОДСТВУ ОБЪЕМНЫХ МЕТАЛЛИЧЕСКИХ КАРКАСОВ</v>
      </c>
    </row>
    <row r="2578" ht="15.75" customHeight="1">
      <c r="A2578" s="1">
        <v>5.961500055E9</v>
      </c>
      <c r="B2578" s="2">
        <v>7.31816E9</v>
      </c>
      <c r="C2578" s="3" t="s">
        <v>4588</v>
      </c>
      <c r="D2578" s="3" t="s">
        <v>4589</v>
      </c>
      <c r="E2578" s="3" t="s">
        <v>4590</v>
      </c>
      <c r="F2578" s="3" t="s">
        <v>1320</v>
      </c>
      <c r="G2578" s="3" t="s">
        <v>1320</v>
      </c>
      <c r="H2578" s="1">
        <v>5.961500055E9</v>
      </c>
      <c r="I2578" s="1">
        <v>1.0</v>
      </c>
      <c r="J2578" s="1" t="s">
        <v>19</v>
      </c>
      <c r="K2578" s="2" t="s">
        <v>4469</v>
      </c>
      <c r="L2578" s="4">
        <v>2019.0</v>
      </c>
      <c r="M2578" s="5">
        <v>4.63</v>
      </c>
      <c r="N2578" s="6" t="str">
        <f t="shared" si="1"/>
        <v>5961500055</v>
      </c>
      <c r="O2578" s="8">
        <v>7.31816E9</v>
      </c>
      <c r="P2578" s="8" t="str">
        <f t="shared" si="2"/>
        <v> КОНТРГАЙКА  M55X2 SKF KM 11         сталь</v>
      </c>
    </row>
    <row r="2579" ht="15.75" customHeight="1">
      <c r="A2579" s="1">
        <v>5.961500056E9</v>
      </c>
      <c r="B2579" s="2">
        <v>7.3181699E9</v>
      </c>
      <c r="C2579" s="3" t="s">
        <v>4591</v>
      </c>
      <c r="D2579" s="3" t="s">
        <v>4592</v>
      </c>
      <c r="E2579" s="3" t="s">
        <v>4593</v>
      </c>
      <c r="F2579" s="3" t="s">
        <v>1319</v>
      </c>
      <c r="G2579" s="3" t="s">
        <v>1320</v>
      </c>
      <c r="H2579" s="1">
        <v>5.961500056E9</v>
      </c>
      <c r="I2579" s="1">
        <v>1.0</v>
      </c>
      <c r="J2579" s="1" t="s">
        <v>19</v>
      </c>
      <c r="K2579" s="2" t="s">
        <v>2291</v>
      </c>
      <c r="L2579" s="4">
        <v>2021.0</v>
      </c>
      <c r="M2579" s="5">
        <v>86.68</v>
      </c>
      <c r="N2579" s="6" t="str">
        <f t="shared" si="1"/>
        <v>5961500056</v>
      </c>
      <c r="O2579" s="8">
        <v>7.3181699E9</v>
      </c>
      <c r="P2579" s="8" t="str">
        <f t="shared" si="2"/>
        <v>ГАЙКА СТАЛЬНАЯ ШЛИЦЕВАЯ ДЛЯ ФИКСАЦИИ ШКИВА НА ВАЛУ РОТОРА ПРАВКИ АРМАТУРЫ ПРАВИЛЬНО-ОТРЕЗНОГО СТАНКА СТАНКА R12. ДИАМЕТР РЕЗЬБЫ 55ММ, ШАГ 2. ТИП ГАЙКИ: KMK. ИМЕЕТ В КОРПУСЕ УСТАНОВОЧНЫЙ ВИНТ ДЛЯ ФИКСАЦИИ ГАЙКИ И ПРЕДОТВРАЩЕНИЯ ОТКРУЧИВАНИЯ.</v>
      </c>
    </row>
    <row r="2580" ht="15.75" customHeight="1">
      <c r="A2580" s="1">
        <v>5.96150009E9</v>
      </c>
      <c r="B2580" s="2">
        <v>7.318165E9</v>
      </c>
      <c r="C2580" s="3" t="s">
        <v>4594</v>
      </c>
      <c r="D2580" s="3" t="s">
        <v>4595</v>
      </c>
      <c r="E2580" s="3" t="s">
        <v>4596</v>
      </c>
      <c r="F2580" s="3" t="s">
        <v>1319</v>
      </c>
      <c r="G2580" s="3" t="s">
        <v>1320</v>
      </c>
      <c r="H2580" s="1">
        <v>5.96150009E9</v>
      </c>
      <c r="I2580" s="1">
        <v>2.0</v>
      </c>
      <c r="J2580" s="1" t="s">
        <v>19</v>
      </c>
      <c r="K2580" s="2" t="s">
        <v>3515</v>
      </c>
      <c r="L2580" s="4">
        <v>2020.0</v>
      </c>
      <c r="M2580" s="5">
        <v>54.25</v>
      </c>
      <c r="N2580" s="6" t="str">
        <f t="shared" si="1"/>
        <v>5961500090</v>
      </c>
      <c r="O2580" s="8">
        <v>7.318165E9</v>
      </c>
      <c r="P2580" s="8" t="str">
        <f t="shared" si="2"/>
        <v>ГАЙКА СТОПОРНАЯ С РЕЗЬБОЙ М90Х2 С 4 ПАЗАМИ ПОД КЛЮЧ. ДЛЯ ФИКСАЦИИ КОЛЕСА НА ВАЛУ ВРАЩЕНИЯ УЗЛА РЕЗКИ ДЛЯ ОБОРУДОВАНИЯ ПРОИЗВОДСТВА ОБЪЕМНЫХ КАРКАСОВ.</v>
      </c>
    </row>
    <row r="2581" ht="15.75" customHeight="1">
      <c r="A2581" s="1">
        <v>5.96150009E9</v>
      </c>
      <c r="B2581" s="2">
        <v>7.318165E9</v>
      </c>
      <c r="C2581" s="3" t="s">
        <v>4594</v>
      </c>
      <c r="D2581" s="3" t="s">
        <v>4595</v>
      </c>
      <c r="E2581" s="3" t="s">
        <v>4597</v>
      </c>
      <c r="F2581" s="3" t="s">
        <v>1319</v>
      </c>
      <c r="G2581" s="3" t="s">
        <v>1320</v>
      </c>
      <c r="H2581" s="1">
        <v>5.96150009E9</v>
      </c>
      <c r="I2581" s="1">
        <v>1.0</v>
      </c>
      <c r="J2581" s="1" t="s">
        <v>35</v>
      </c>
      <c r="K2581" s="2" t="s">
        <v>3515</v>
      </c>
      <c r="L2581" s="4">
        <v>2021.0</v>
      </c>
      <c r="M2581" s="5">
        <v>44.05</v>
      </c>
      <c r="N2581" s="6" t="str">
        <f t="shared" si="1"/>
        <v>5961500090</v>
      </c>
      <c r="O2581" s="8">
        <v>7.318165E9</v>
      </c>
      <c r="P2581" s="8" t="str">
        <f t="shared" si="2"/>
        <v>ГАЙКА СТОПОРНАЯ С РЕЗЬБОЙ М90Х2 С 4 ПАЗАМИ ПОД КЛЮЧ. ДЛЯ ФИКСАЦИИ КОЛЕСА НА ВАЛУ ВРАЩЕНИЯ УЗЛА РЕЗКИДЛЯ ОБОРУДОВАНИЯ ПРОИЗВОДСТВА ОБЪЕМНЫХ КАРКАСОВ.</v>
      </c>
    </row>
    <row r="2582" ht="15.75" customHeight="1">
      <c r="A2582" s="2">
        <v>5.961500091E9</v>
      </c>
      <c r="B2582" s="2">
        <v>7.3181699E9</v>
      </c>
      <c r="C2582" s="3" t="s">
        <v>4598</v>
      </c>
      <c r="D2582" s="3"/>
      <c r="E2582" s="3" t="s">
        <v>4599</v>
      </c>
      <c r="F2582" s="3" t="s">
        <v>1319</v>
      </c>
      <c r="G2582" s="3" t="s">
        <v>1320</v>
      </c>
      <c r="H2582" s="2">
        <v>5.961500091E9</v>
      </c>
      <c r="I2582" s="2">
        <v>8.0</v>
      </c>
      <c r="J2582" s="2" t="s">
        <v>35</v>
      </c>
      <c r="K2582" s="2" t="s">
        <v>3515</v>
      </c>
      <c r="L2582" s="4">
        <v>2021.0</v>
      </c>
      <c r="M2582" s="5">
        <v>182.0</v>
      </c>
      <c r="N2582" s="6" t="str">
        <f t="shared" si="1"/>
        <v>5961500091</v>
      </c>
      <c r="O2582" s="8">
        <v>7.3181699E9</v>
      </c>
      <c r="P2582" s="8" t="str">
        <f t="shared" si="2"/>
        <v>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v>
      </c>
    </row>
    <row r="2583" ht="15.75" customHeight="1">
      <c r="A2583" s="1">
        <v>5.96150502E9</v>
      </c>
      <c r="B2583" s="2">
        <v>7.318165E9</v>
      </c>
      <c r="C2583" s="3" t="s">
        <v>4600</v>
      </c>
      <c r="D2583" s="3" t="s">
        <v>4601</v>
      </c>
      <c r="E2583" s="3" t="s">
        <v>4602</v>
      </c>
      <c r="F2583" s="3" t="s">
        <v>17</v>
      </c>
      <c r="G2583" s="3" t="s">
        <v>18</v>
      </c>
      <c r="H2583" s="1">
        <v>5.96150502E9</v>
      </c>
      <c r="I2583" s="1">
        <v>1.0</v>
      </c>
      <c r="J2583" s="1" t="s">
        <v>19</v>
      </c>
      <c r="K2583" s="2" t="s">
        <v>20</v>
      </c>
      <c r="L2583" s="4">
        <v>2020.0</v>
      </c>
      <c r="M2583" s="5">
        <v>1.33</v>
      </c>
      <c r="N2583" s="6" t="str">
        <f t="shared" si="1"/>
        <v>5961505020</v>
      </c>
      <c r="O2583" s="8">
        <v>7.318165E9</v>
      </c>
      <c r="P2583" s="8" t="str">
        <f t="shared" si="2"/>
        <v>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v>
      </c>
    </row>
    <row r="2584" ht="15.75" customHeight="1">
      <c r="A2584" s="1">
        <v>5.961505025E9</v>
      </c>
      <c r="B2584" s="2">
        <v>7.318210009E9</v>
      </c>
      <c r="C2584" s="3" t="s">
        <v>4603</v>
      </c>
      <c r="D2584" s="3" t="s">
        <v>4604</v>
      </c>
      <c r="E2584" s="3" t="s">
        <v>4605</v>
      </c>
      <c r="F2584" s="3" t="s">
        <v>18</v>
      </c>
      <c r="G2584" s="3" t="s">
        <v>18</v>
      </c>
      <c r="H2584" s="1">
        <v>5.961505025E9</v>
      </c>
      <c r="I2584" s="1">
        <v>1.0</v>
      </c>
      <c r="J2584" s="1" t="s">
        <v>474</v>
      </c>
      <c r="K2584" s="2" t="s">
        <v>20</v>
      </c>
      <c r="L2584" s="4">
        <v>2019.0</v>
      </c>
      <c r="M2584" s="5">
        <v>0.96</v>
      </c>
      <c r="N2584" s="6" t="str">
        <f t="shared" si="1"/>
        <v>5961505025</v>
      </c>
      <c r="O2584" s="8">
        <v>7.318210009E9</v>
      </c>
      <c r="P2584" s="8" t="str">
        <f t="shared" si="2"/>
        <v>КОЛЬЦО САМОСТОПОРЯЩЕЕСЯ СТАЛЬНОЕ ДЛЯ ФИКСАЦИИ ПОДШИПНИКА</v>
      </c>
    </row>
    <row r="2585" ht="15.75" customHeight="1">
      <c r="A2585" s="1">
        <v>5.961505035E9</v>
      </c>
      <c r="B2585" s="2">
        <v>7.318163009E9</v>
      </c>
      <c r="C2585" s="3" t="s">
        <v>4606</v>
      </c>
      <c r="D2585" s="3" t="s">
        <v>4607</v>
      </c>
      <c r="E2585" s="3" t="s">
        <v>4608</v>
      </c>
      <c r="F2585" s="3" t="s">
        <v>17</v>
      </c>
      <c r="G2585" s="3" t="s">
        <v>18</v>
      </c>
      <c r="H2585" s="1">
        <v>5.961505035E9</v>
      </c>
      <c r="I2585" s="1">
        <v>1.0</v>
      </c>
      <c r="J2585" s="1" t="s">
        <v>19</v>
      </c>
      <c r="K2585" s="2" t="s">
        <v>20</v>
      </c>
      <c r="L2585" s="4">
        <v>2020.0</v>
      </c>
      <c r="M2585" s="5">
        <v>2.87</v>
      </c>
      <c r="N2585" s="6" t="str">
        <f t="shared" si="1"/>
        <v>5961505035</v>
      </c>
      <c r="O2585" s="8">
        <v>7.318163009E9</v>
      </c>
      <c r="P2585" s="8" t="str">
        <f t="shared" si="2"/>
        <v>ГАЙКА СТАЛЬНАЯ СТОПОРНАЯ ОЦИНКОВАННАЯ ДЛЯ ФИКСАЦИИ СОБРАННОГО КОРПУСА НА КРОНШТЕЙНЕ. РЕЗЬБА М35, ШАГ 1,5СС</v>
      </c>
    </row>
    <row r="2586" ht="15.75" customHeight="1">
      <c r="A2586" s="1">
        <v>5.961505035E9</v>
      </c>
      <c r="B2586" s="2">
        <v>7.318163009E9</v>
      </c>
      <c r="C2586" s="3" t="s">
        <v>4606</v>
      </c>
      <c r="D2586" s="3" t="s">
        <v>4607</v>
      </c>
      <c r="E2586" s="3" t="s">
        <v>4608</v>
      </c>
      <c r="F2586" s="3" t="s">
        <v>17</v>
      </c>
      <c r="G2586" s="3" t="s">
        <v>18</v>
      </c>
      <c r="H2586" s="1">
        <v>5.961505035E9</v>
      </c>
      <c r="I2586" s="1">
        <v>3.0</v>
      </c>
      <c r="J2586" s="1" t="s">
        <v>35</v>
      </c>
      <c r="K2586" s="2" t="s">
        <v>20</v>
      </c>
      <c r="L2586" s="4">
        <v>2021.0</v>
      </c>
      <c r="M2586" s="5">
        <v>2.87</v>
      </c>
      <c r="N2586" s="6" t="str">
        <f t="shared" si="1"/>
        <v>5961505035</v>
      </c>
      <c r="O2586" s="8">
        <v>7.318163009E9</v>
      </c>
      <c r="P2586" s="8" t="str">
        <f t="shared" si="2"/>
        <v>ГАЙКА СТАЛЬНАЯ СТОПОРНАЯ ОЦИНКОВАННАЯ ДЛЯ ФИКСАЦИИ СОБРАННОГО КОРПУСА НА КРОНШТЕЙНЕ. РЕЗЬБА М35, ШАГ 1,5СС</v>
      </c>
    </row>
    <row r="2587" ht="15.75" customHeight="1">
      <c r="A2587" s="1">
        <v>5.97210804E9</v>
      </c>
      <c r="B2587" s="2">
        <v>7.318159009E9</v>
      </c>
      <c r="C2587" s="3" t="s">
        <v>4609</v>
      </c>
      <c r="D2587" s="3" t="s">
        <v>4610</v>
      </c>
      <c r="E2587" s="3" t="s">
        <v>4611</v>
      </c>
      <c r="F2587" s="3" t="s">
        <v>17</v>
      </c>
      <c r="G2587" s="3" t="s">
        <v>18</v>
      </c>
      <c r="H2587" s="1">
        <v>5.97210804E9</v>
      </c>
      <c r="I2587" s="1">
        <v>6.0</v>
      </c>
      <c r="J2587" s="1" t="s">
        <v>19</v>
      </c>
      <c r="K2587" s="2" t="s">
        <v>20</v>
      </c>
      <c r="L2587" s="4">
        <v>2018.0</v>
      </c>
      <c r="M2587" s="5">
        <v>0.6483</v>
      </c>
      <c r="N2587" s="6" t="str">
        <f t="shared" si="1"/>
        <v>5972108040</v>
      </c>
      <c r="O2587" s="8">
        <v>7.318159009E9</v>
      </c>
      <c r="P2587" s="8" t="str">
        <f t="shared" si="2"/>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88" ht="15.75" customHeight="1">
      <c r="A2588" s="1">
        <v>5.97210804E9</v>
      </c>
      <c r="B2588" s="2">
        <v>7.318159009E9</v>
      </c>
      <c r="C2588" s="3" t="s">
        <v>4609</v>
      </c>
      <c r="D2588" s="3" t="s">
        <v>4610</v>
      </c>
      <c r="E2588" s="3" t="s">
        <v>4612</v>
      </c>
      <c r="F2588" s="3" t="s">
        <v>17</v>
      </c>
      <c r="G2588" s="3" t="s">
        <v>18</v>
      </c>
      <c r="H2588" s="1">
        <v>5.97210804E9</v>
      </c>
      <c r="I2588" s="1">
        <v>30.0</v>
      </c>
      <c r="J2588" s="1" t="s">
        <v>19</v>
      </c>
      <c r="K2588" s="2" t="s">
        <v>20</v>
      </c>
      <c r="L2588" s="4">
        <v>2019.0</v>
      </c>
      <c r="M2588" s="5">
        <v>0.21</v>
      </c>
      <c r="N2588" s="6" t="str">
        <f t="shared" si="1"/>
        <v>5972108040</v>
      </c>
      <c r="O2588" s="8">
        <v>7.318159009E9</v>
      </c>
      <c r="P2588"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89" ht="15.75" customHeight="1">
      <c r="A2589" s="1">
        <v>5.97210804E9</v>
      </c>
      <c r="B2589" s="2">
        <v>7.318159009E9</v>
      </c>
      <c r="C2589" s="3" t="s">
        <v>4609</v>
      </c>
      <c r="D2589" s="3" t="s">
        <v>4610</v>
      </c>
      <c r="E2589" s="3" t="s">
        <v>4612</v>
      </c>
      <c r="F2589" s="3" t="s">
        <v>17</v>
      </c>
      <c r="G2589" s="3" t="s">
        <v>18</v>
      </c>
      <c r="H2589" s="1">
        <v>5.97210804E9</v>
      </c>
      <c r="I2589" s="1">
        <v>10.0</v>
      </c>
      <c r="J2589" s="1" t="s">
        <v>19</v>
      </c>
      <c r="K2589" s="2" t="s">
        <v>20</v>
      </c>
      <c r="L2589" s="4">
        <v>2019.0</v>
      </c>
      <c r="M2589" s="5">
        <v>0.77</v>
      </c>
      <c r="N2589" s="6" t="str">
        <f t="shared" si="1"/>
        <v>5972108040</v>
      </c>
      <c r="O2589" s="8">
        <v>7.318159009E9</v>
      </c>
      <c r="P2589"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0" ht="15.75" customHeight="1">
      <c r="A2590" s="1">
        <v>5.97210804E9</v>
      </c>
      <c r="B2590" s="2">
        <v>7.318159009E9</v>
      </c>
      <c r="C2590" s="3" t="s">
        <v>4609</v>
      </c>
      <c r="D2590" s="3" t="s">
        <v>4610</v>
      </c>
      <c r="E2590" s="3" t="s">
        <v>4612</v>
      </c>
      <c r="F2590" s="3" t="s">
        <v>17</v>
      </c>
      <c r="G2590" s="3" t="s">
        <v>18</v>
      </c>
      <c r="H2590" s="1">
        <v>5.97210804E9</v>
      </c>
      <c r="I2590" s="1">
        <v>20.0</v>
      </c>
      <c r="J2590" s="1" t="s">
        <v>19</v>
      </c>
      <c r="K2590" s="2" t="s">
        <v>20</v>
      </c>
      <c r="L2590" s="4">
        <v>2019.0</v>
      </c>
      <c r="M2590" s="5">
        <v>0.77</v>
      </c>
      <c r="N2590" s="6" t="str">
        <f t="shared" si="1"/>
        <v>5972108040</v>
      </c>
      <c r="O2590" s="8">
        <v>7.318159009E9</v>
      </c>
      <c r="P2590"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1" ht="15.75" customHeight="1">
      <c r="A2591" s="1">
        <v>5.97210804E9</v>
      </c>
      <c r="B2591" s="2">
        <v>7.318159009E9</v>
      </c>
      <c r="C2591" s="3" t="s">
        <v>4609</v>
      </c>
      <c r="D2591" s="3" t="s">
        <v>4610</v>
      </c>
      <c r="E2591" s="3" t="s">
        <v>4612</v>
      </c>
      <c r="F2591" s="3" t="s">
        <v>17</v>
      </c>
      <c r="G2591" s="3" t="s">
        <v>18</v>
      </c>
      <c r="H2591" s="1">
        <v>5.97210804E9</v>
      </c>
      <c r="I2591" s="1">
        <v>10.0</v>
      </c>
      <c r="J2591" s="1" t="s">
        <v>19</v>
      </c>
      <c r="K2591" s="2" t="s">
        <v>20</v>
      </c>
      <c r="L2591" s="4">
        <v>2019.0</v>
      </c>
      <c r="M2591" s="5">
        <v>0.21</v>
      </c>
      <c r="N2591" s="6" t="str">
        <f t="shared" si="1"/>
        <v>5972108040</v>
      </c>
      <c r="O2591" s="8">
        <v>7.318159009E9</v>
      </c>
      <c r="P2591"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2" ht="15.75" customHeight="1">
      <c r="A2592" s="1">
        <v>5.97210804E9</v>
      </c>
      <c r="B2592" s="2">
        <v>7.318159009E9</v>
      </c>
      <c r="C2592" s="3" t="s">
        <v>4609</v>
      </c>
      <c r="D2592" s="3" t="s">
        <v>4610</v>
      </c>
      <c r="E2592" s="3" t="s">
        <v>4612</v>
      </c>
      <c r="F2592" s="3" t="s">
        <v>17</v>
      </c>
      <c r="G2592" s="3" t="s">
        <v>18</v>
      </c>
      <c r="H2592" s="1">
        <v>5.97210804E9</v>
      </c>
      <c r="I2592" s="1">
        <v>3.0</v>
      </c>
      <c r="J2592" s="1" t="s">
        <v>19</v>
      </c>
      <c r="K2592" s="2" t="s">
        <v>20</v>
      </c>
      <c r="L2592" s="4">
        <v>2020.0</v>
      </c>
      <c r="M2592" s="5">
        <v>0.21</v>
      </c>
      <c r="N2592" s="6" t="str">
        <f t="shared" si="1"/>
        <v>5972108040</v>
      </c>
      <c r="O2592" s="8">
        <v>7.318159009E9</v>
      </c>
      <c r="P2592"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3" ht="15.75" customHeight="1">
      <c r="A2593" s="1">
        <v>5.97210804E9</v>
      </c>
      <c r="B2593" s="2">
        <v>7.318159009E9</v>
      </c>
      <c r="C2593" s="3" t="s">
        <v>4609</v>
      </c>
      <c r="D2593" s="3" t="s">
        <v>4610</v>
      </c>
      <c r="E2593" s="3" t="s">
        <v>4611</v>
      </c>
      <c r="F2593" s="3" t="s">
        <v>17</v>
      </c>
      <c r="G2593" s="3" t="s">
        <v>18</v>
      </c>
      <c r="H2593" s="1">
        <v>5.97210804E9</v>
      </c>
      <c r="I2593" s="1">
        <v>5.0</v>
      </c>
      <c r="J2593" s="1" t="s">
        <v>19</v>
      </c>
      <c r="K2593" s="2" t="s">
        <v>20</v>
      </c>
      <c r="L2593" s="4">
        <v>2021.0</v>
      </c>
      <c r="M2593" s="5">
        <v>0.21</v>
      </c>
      <c r="N2593" s="6" t="str">
        <f t="shared" si="1"/>
        <v>5972108040</v>
      </c>
      <c r="O2593" s="8">
        <v>7.318159009E9</v>
      </c>
      <c r="P2593" s="8" t="str">
        <f t="shared" si="2"/>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94" ht="15.75" customHeight="1">
      <c r="A2594" s="1">
        <v>5.97210804E9</v>
      </c>
      <c r="B2594" s="2">
        <v>7.318159009E9</v>
      </c>
      <c r="C2594" s="3" t="s">
        <v>4609</v>
      </c>
      <c r="D2594" s="3" t="s">
        <v>4610</v>
      </c>
      <c r="E2594" s="3" t="s">
        <v>4613</v>
      </c>
      <c r="F2594" s="10" t="s">
        <v>17</v>
      </c>
      <c r="G2594" s="10" t="s">
        <v>18</v>
      </c>
      <c r="H2594" s="1">
        <v>5.97210804E9</v>
      </c>
      <c r="I2594" s="1">
        <v>5.0</v>
      </c>
      <c r="J2594" s="1" t="s">
        <v>19</v>
      </c>
      <c r="K2594" s="11" t="s">
        <v>20</v>
      </c>
      <c r="L2594" s="4">
        <v>2018.0</v>
      </c>
      <c r="M2594" s="5">
        <v>0.66</v>
      </c>
      <c r="N2594" s="6" t="str">
        <f t="shared" si="1"/>
        <v>5972108040</v>
      </c>
      <c r="O2594" s="8">
        <v>7.318159009E9</v>
      </c>
      <c r="P2594"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v>
      </c>
    </row>
    <row r="2595" ht="15.75" customHeight="1">
      <c r="A2595" s="1">
        <v>5.97210804E9</v>
      </c>
      <c r="B2595" s="2">
        <v>7.318159009E9</v>
      </c>
      <c r="C2595" s="3" t="s">
        <v>4609</v>
      </c>
      <c r="D2595" s="3" t="s">
        <v>4610</v>
      </c>
      <c r="E2595" s="3" t="s">
        <v>4612</v>
      </c>
      <c r="F2595" s="3" t="s">
        <v>17</v>
      </c>
      <c r="G2595" s="3" t="s">
        <v>18</v>
      </c>
      <c r="H2595" s="1">
        <v>5.97210804E9</v>
      </c>
      <c r="I2595" s="1">
        <v>4.0</v>
      </c>
      <c r="J2595" s="1" t="s">
        <v>35</v>
      </c>
      <c r="K2595" s="2" t="s">
        <v>20</v>
      </c>
      <c r="L2595" s="4">
        <v>2021.0</v>
      </c>
      <c r="M2595" s="5">
        <v>0.21</v>
      </c>
      <c r="N2595" s="6" t="str">
        <f t="shared" si="1"/>
        <v>5972108040</v>
      </c>
      <c r="O2595" s="8">
        <v>7.318159009E9</v>
      </c>
      <c r="P2595"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6" ht="15.75" customHeight="1">
      <c r="A2596" s="1">
        <v>5.97210804E9</v>
      </c>
      <c r="B2596" s="2">
        <v>7.318159009E9</v>
      </c>
      <c r="C2596" s="3" t="s">
        <v>4609</v>
      </c>
      <c r="D2596" s="3" t="s">
        <v>4610</v>
      </c>
      <c r="E2596" s="3" t="s">
        <v>4614</v>
      </c>
      <c r="F2596" s="3" t="s">
        <v>17</v>
      </c>
      <c r="G2596" s="3" t="s">
        <v>18</v>
      </c>
      <c r="H2596" s="1">
        <v>5.97210804E9</v>
      </c>
      <c r="I2596" s="1">
        <v>35.0</v>
      </c>
      <c r="J2596" s="1" t="s">
        <v>35</v>
      </c>
      <c r="K2596" s="2" t="s">
        <v>20</v>
      </c>
      <c r="L2596" s="4">
        <v>2021.0</v>
      </c>
      <c r="M2596" s="5">
        <v>0.21</v>
      </c>
      <c r="N2596" s="6" t="str">
        <f t="shared" si="1"/>
        <v>5972108040</v>
      </c>
      <c r="O2596" s="8">
        <v>7.318159009E9</v>
      </c>
      <c r="P2596" s="8" t="str">
        <f t="shared" si="2"/>
        <v> 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97" ht="15.75" customHeight="1">
      <c r="A2597" s="2">
        <v>5.97210804E9</v>
      </c>
      <c r="B2597" s="2">
        <v>7.318159009E9</v>
      </c>
      <c r="C2597" s="3"/>
      <c r="D2597" s="3" t="s">
        <v>4610</v>
      </c>
      <c r="E2597" s="3" t="s">
        <v>4612</v>
      </c>
      <c r="F2597" s="3" t="s">
        <v>17</v>
      </c>
      <c r="G2597" s="3" t="s">
        <v>18</v>
      </c>
      <c r="H2597" s="2">
        <v>5.97210804E9</v>
      </c>
      <c r="I2597" s="2">
        <v>15.0</v>
      </c>
      <c r="J2597" s="2" t="s">
        <v>35</v>
      </c>
      <c r="K2597" s="2" t="s">
        <v>20</v>
      </c>
      <c r="L2597" s="4">
        <v>2021.0</v>
      </c>
      <c r="M2597" s="5">
        <v>0.21</v>
      </c>
      <c r="N2597" s="6" t="str">
        <f t="shared" si="1"/>
        <v>5972108040</v>
      </c>
      <c r="O2597" s="8">
        <v>7.318159009E9</v>
      </c>
      <c r="P2597"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8" ht="15.75" customHeight="1">
      <c r="A2598" s="1">
        <v>5.97210804E9</v>
      </c>
      <c r="B2598" s="2">
        <v>7.318159009E9</v>
      </c>
      <c r="C2598" s="3"/>
      <c r="D2598" s="3" t="s">
        <v>4610</v>
      </c>
      <c r="E2598" s="3" t="s">
        <v>4612</v>
      </c>
      <c r="F2598" s="3" t="s">
        <v>17</v>
      </c>
      <c r="G2598" s="3" t="s">
        <v>18</v>
      </c>
      <c r="H2598" s="1">
        <v>5.97210804E9</v>
      </c>
      <c r="I2598" s="1">
        <v>100.0</v>
      </c>
      <c r="J2598" s="1" t="s">
        <v>35</v>
      </c>
      <c r="K2598" s="2" t="s">
        <v>20</v>
      </c>
      <c r="L2598" s="4">
        <v>2021.0</v>
      </c>
      <c r="M2598" s="5">
        <v>0.21</v>
      </c>
      <c r="N2598" s="6" t="str">
        <f t="shared" si="1"/>
        <v>5972108040</v>
      </c>
      <c r="O2598" s="8">
        <v>7.318159009E9</v>
      </c>
      <c r="P2598"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9" ht="15.75" customHeight="1">
      <c r="A2599" s="1">
        <v>5.97211003E9</v>
      </c>
      <c r="B2599" s="2">
        <v>7.3181589E9</v>
      </c>
      <c r="C2599" s="3" t="s">
        <v>4615</v>
      </c>
      <c r="D2599" s="3" t="s">
        <v>4616</v>
      </c>
      <c r="E2599" s="3" t="s">
        <v>4617</v>
      </c>
      <c r="F2599" s="3" t="s">
        <v>17</v>
      </c>
      <c r="G2599" s="3" t="s">
        <v>18</v>
      </c>
      <c r="H2599" s="1">
        <v>5.97211003E9</v>
      </c>
      <c r="I2599" s="1">
        <v>1.0</v>
      </c>
      <c r="J2599" s="1" t="s">
        <v>19</v>
      </c>
      <c r="K2599" s="2" t="s">
        <v>20</v>
      </c>
      <c r="L2599" s="4">
        <v>2020.0</v>
      </c>
      <c r="M2599" s="5">
        <v>0.56</v>
      </c>
      <c r="N2599" s="6" t="str">
        <f t="shared" si="1"/>
        <v>5972110030</v>
      </c>
      <c r="O2599" s="8" t="s">
        <v>4618</v>
      </c>
      <c r="P2599" s="8" t="str">
        <f t="shared" si="2"/>
        <v>ВИНТ М10 С ШАГОМ 1,25 ММ, ДЛИНА 30 ММ. МАТЕРИАЛ СТАЛЬ. ПРЕДЕЛ ПРОЧНОСТИ НА РАЗРЫВ 1200 МПА. ДЛЯ ПРАВИЛЬНО-ГИБОЧНОГО СТАНКА PRIMA13.</v>
      </c>
    </row>
    <row r="2600" ht="15.75" customHeight="1">
      <c r="A2600" s="1">
        <v>5.97211003E9</v>
      </c>
      <c r="B2600" s="2">
        <v>7.3181589E9</v>
      </c>
      <c r="C2600" s="3" t="s">
        <v>4615</v>
      </c>
      <c r="D2600" s="3" t="s">
        <v>4616</v>
      </c>
      <c r="E2600" s="3" t="s">
        <v>4619</v>
      </c>
      <c r="F2600" s="3" t="s">
        <v>17</v>
      </c>
      <c r="G2600" s="3" t="s">
        <v>18</v>
      </c>
      <c r="H2600" s="1">
        <v>5.97211003E9</v>
      </c>
      <c r="I2600" s="1">
        <v>20.0</v>
      </c>
      <c r="J2600" s="1" t="s">
        <v>35</v>
      </c>
      <c r="K2600" s="2" t="s">
        <v>20</v>
      </c>
      <c r="L2600" s="4">
        <v>2021.0</v>
      </c>
      <c r="M2600" s="5">
        <v>0.56</v>
      </c>
      <c r="N2600" s="6" t="str">
        <f t="shared" si="1"/>
        <v>5972110030</v>
      </c>
      <c r="O2600" s="8" t="s">
        <v>4618</v>
      </c>
      <c r="P2600" s="8" t="str">
        <f t="shared" si="2"/>
        <v>ВИНТ М10 С ШАГОМ 1,25 ММ, ДЛИНА 30 ММ. МАТЕРИАЛ СТАЛЬ. ПРЕДЕЛ ПРОЧНОСТИ НА РАЗРЫВ 1200 МПА.ДЛЯ ПРАВИЛЬНО-ГИБОЧНОГО СТАНКА PRIMA13.</v>
      </c>
    </row>
    <row r="2601" ht="15.75" customHeight="1">
      <c r="A2601" s="1">
        <v>5.97211003E9</v>
      </c>
      <c r="B2601" s="2">
        <v>7.3181569E9</v>
      </c>
      <c r="C2601" s="3" t="s">
        <v>4620</v>
      </c>
      <c r="D2601" s="3" t="s">
        <v>4616</v>
      </c>
      <c r="E2601" s="3" t="s">
        <v>4617</v>
      </c>
      <c r="F2601" s="3" t="s">
        <v>17</v>
      </c>
      <c r="G2601" s="3" t="s">
        <v>18</v>
      </c>
      <c r="H2601" s="1">
        <v>5.97211003E9</v>
      </c>
      <c r="I2601" s="1">
        <v>6.0</v>
      </c>
      <c r="J2601" s="1" t="s">
        <v>19</v>
      </c>
      <c r="K2601" s="2" t="s">
        <v>20</v>
      </c>
      <c r="L2601" s="4">
        <v>2020.0</v>
      </c>
      <c r="M2601" s="5">
        <v>0.56</v>
      </c>
      <c r="N2601" s="6" t="str">
        <f t="shared" si="1"/>
        <v>5972110030</v>
      </c>
      <c r="O2601" s="8" t="s">
        <v>4618</v>
      </c>
      <c r="P2601" s="8" t="str">
        <f t="shared" si="2"/>
        <v>ВИНТ М10 С ШАГОМ 1,25 ММ, ДЛИНА 30 ММ. МАТЕРИАЛ СТАЛЬ. ПРЕДЕЛ ПРОЧНОСТИ НА РАЗРЫВ 1200 МПА. ДЛЯ ПРАВИЛЬНО-ГИБОЧНОГО СТАНКА PRIMA13.</v>
      </c>
    </row>
    <row r="2602" ht="15.75" customHeight="1">
      <c r="A2602" s="1">
        <v>5.97211004E9</v>
      </c>
      <c r="B2602" s="2">
        <v>7.3181569E9</v>
      </c>
      <c r="C2602" s="3" t="s">
        <v>4621</v>
      </c>
      <c r="D2602" s="3" t="s">
        <v>4622</v>
      </c>
      <c r="E2602" s="3" t="s">
        <v>4623</v>
      </c>
      <c r="F2602" s="3" t="s">
        <v>17</v>
      </c>
      <c r="G2602" s="3" t="s">
        <v>18</v>
      </c>
      <c r="H2602" s="1">
        <v>5.97211004E9</v>
      </c>
      <c r="I2602" s="1">
        <v>3.0</v>
      </c>
      <c r="J2602" s="1" t="s">
        <v>19</v>
      </c>
      <c r="K2602" s="2" t="s">
        <v>20</v>
      </c>
      <c r="L2602" s="4">
        <v>2020.0</v>
      </c>
      <c r="M2602" s="5">
        <v>0.56</v>
      </c>
      <c r="N2602" s="6" t="str">
        <f t="shared" si="1"/>
        <v>5972110040</v>
      </c>
      <c r="O2602" s="8">
        <v>7.3181569E9</v>
      </c>
      <c r="P2602" s="8" t="str">
        <f t="shared" si="2"/>
        <v>БОЛТ UNI 5932-12.9 М10Х1,25Х4 СТАЛЬНОЙ, С КРУГЛОЙ ГОЛОВКОЙ ПОД ШЕСТИГРАННИК МЕХАНИЗМА ДЛЯ ГИБОЧНО-ПРАВИЛЬНО-ОТРЕЗНОГО СТАНКА RETA 13</v>
      </c>
    </row>
    <row r="2603" ht="15.75" customHeight="1">
      <c r="A2603" s="1">
        <v>5.97211004E9</v>
      </c>
      <c r="B2603" s="2">
        <v>7.3181569E9</v>
      </c>
      <c r="C2603" s="3" t="s">
        <v>4621</v>
      </c>
      <c r="D2603" s="3" t="s">
        <v>4622</v>
      </c>
      <c r="E2603" s="3" t="s">
        <v>4624</v>
      </c>
      <c r="F2603" s="3" t="s">
        <v>17</v>
      </c>
      <c r="G2603" s="3" t="s">
        <v>18</v>
      </c>
      <c r="H2603" s="1">
        <v>5.97211004E9</v>
      </c>
      <c r="I2603" s="1">
        <v>3.0</v>
      </c>
      <c r="J2603" s="1" t="s">
        <v>19</v>
      </c>
      <c r="K2603" s="2" t="s">
        <v>20</v>
      </c>
      <c r="L2603" s="4">
        <v>2020.0</v>
      </c>
      <c r="M2603" s="5">
        <v>0.56</v>
      </c>
      <c r="N2603" s="6" t="str">
        <f t="shared" si="1"/>
        <v>5972110040</v>
      </c>
      <c r="O2603" s="8">
        <v>7.3181569E9</v>
      </c>
      <c r="P2603" s="8" t="str">
        <f t="shared" si="2"/>
        <v>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v>
      </c>
    </row>
    <row r="2604" ht="15.75" customHeight="1">
      <c r="A2604" s="1">
        <v>5.97211004E9</v>
      </c>
      <c r="B2604" s="2">
        <v>7.3181569E9</v>
      </c>
      <c r="C2604" s="3"/>
      <c r="D2604" s="3" t="s">
        <v>4622</v>
      </c>
      <c r="E2604" s="3" t="s">
        <v>4625</v>
      </c>
      <c r="F2604" s="3" t="s">
        <v>17</v>
      </c>
      <c r="G2604" s="3" t="s">
        <v>18</v>
      </c>
      <c r="H2604" s="1">
        <v>5.97211004E9</v>
      </c>
      <c r="I2604" s="1">
        <v>40.0</v>
      </c>
      <c r="J2604" s="1" t="s">
        <v>35</v>
      </c>
      <c r="K2604" s="2" t="s">
        <v>20</v>
      </c>
      <c r="L2604" s="4">
        <v>2021.0</v>
      </c>
      <c r="M2604" s="5">
        <v>0.56</v>
      </c>
      <c r="N2604" s="6" t="str">
        <f t="shared" si="1"/>
        <v>5972110040</v>
      </c>
      <c r="O2604" s="8">
        <v>7.3181569E9</v>
      </c>
      <c r="P2604" s="8" t="str">
        <f t="shared" si="2"/>
        <v>БОЛТ UNI 5932-12.9 М10Х1,25Х4 СТАЛЬНОЙ, С КРУГЛОЙ ГОЛОВКОЙ ПОД ШЕСТИГРАННИКМЕХАНИЗМА ДЛЯ ГИБОЧНО-ПРАВИЛЬНО-ОТРЕЗНОГО СТАНКА RETA 13</v>
      </c>
    </row>
    <row r="2605" ht="15.75" customHeight="1">
      <c r="A2605" s="1">
        <v>5.97211004E9</v>
      </c>
      <c r="B2605" s="2">
        <v>7.3181569E9</v>
      </c>
      <c r="C2605" s="3"/>
      <c r="D2605" s="3"/>
      <c r="E2605" s="3" t="s">
        <v>4623</v>
      </c>
      <c r="F2605" s="3" t="s">
        <v>17</v>
      </c>
      <c r="G2605" s="3" t="s">
        <v>18</v>
      </c>
      <c r="H2605" s="1">
        <v>5.97211004E9</v>
      </c>
      <c r="I2605" s="1">
        <v>4.0</v>
      </c>
      <c r="J2605" s="1" t="s">
        <v>35</v>
      </c>
      <c r="K2605" s="2" t="s">
        <v>20</v>
      </c>
      <c r="L2605" s="4">
        <v>2022.0</v>
      </c>
      <c r="M2605" s="5">
        <v>0.505</v>
      </c>
      <c r="N2605" s="6" t="str">
        <f t="shared" si="1"/>
        <v>5972110040</v>
      </c>
      <c r="O2605" s="8">
        <v>7.3181569E9</v>
      </c>
      <c r="P2605" s="8" t="str">
        <f t="shared" si="2"/>
        <v>БОЛТ UNI 5932-12.9 М10Х1,25Х4 СТАЛЬНОЙ, С КРУГЛОЙ ГОЛОВКОЙ ПОД ШЕСТИГРАННИК МЕХАНИЗМА ДЛЯ ГИБОЧНО-ПРАВИЛЬНО-ОТРЕЗНОГО СТАНКА RETA 13</v>
      </c>
    </row>
    <row r="2606" ht="15.75" customHeight="1">
      <c r="A2606" s="1">
        <v>5.97211005E9</v>
      </c>
      <c r="B2606" s="2">
        <v>7.3181589E9</v>
      </c>
      <c r="C2606" s="3" t="s">
        <v>4626</v>
      </c>
      <c r="D2606" s="3" t="s">
        <v>4627</v>
      </c>
      <c r="E2606" s="3" t="s">
        <v>4628</v>
      </c>
      <c r="F2606" s="3" t="s">
        <v>17</v>
      </c>
      <c r="G2606" s="3" t="s">
        <v>18</v>
      </c>
      <c r="H2606" s="1">
        <v>5.97211005E9</v>
      </c>
      <c r="I2606" s="1">
        <v>4.0</v>
      </c>
      <c r="J2606" s="1" t="s">
        <v>19</v>
      </c>
      <c r="K2606" s="2" t="s">
        <v>20</v>
      </c>
      <c r="L2606" s="4">
        <v>2019.0</v>
      </c>
      <c r="M2606" s="5">
        <v>0.77</v>
      </c>
      <c r="N2606" s="6" t="str">
        <f t="shared" si="1"/>
        <v>5972110050</v>
      </c>
      <c r="O2606" s="8">
        <v>7.3181589E9</v>
      </c>
      <c r="P2606" s="8" t="str">
        <f t="shared" si="2"/>
        <v>Винт М10 с шагом 1,25 мм, длина 50 мм. Материал сталь. Предел прочности на разрыв 1200 МПа</v>
      </c>
    </row>
    <row r="2607" ht="15.75" customHeight="1">
      <c r="A2607" s="1">
        <v>5.97211005E9</v>
      </c>
      <c r="B2607" s="2">
        <v>7.3181589E9</v>
      </c>
      <c r="C2607" s="3" t="s">
        <v>4626</v>
      </c>
      <c r="D2607" s="3" t="s">
        <v>4627</v>
      </c>
      <c r="E2607" s="3" t="s">
        <v>4629</v>
      </c>
      <c r="F2607" s="3" t="s">
        <v>17</v>
      </c>
      <c r="G2607" s="3" t="s">
        <v>18</v>
      </c>
      <c r="H2607" s="1">
        <v>5.97211005E9</v>
      </c>
      <c r="I2607" s="1">
        <v>2.0</v>
      </c>
      <c r="J2607" s="1" t="s">
        <v>19</v>
      </c>
      <c r="K2607" s="2" t="s">
        <v>20</v>
      </c>
      <c r="L2607" s="4">
        <v>2020.0</v>
      </c>
      <c r="M2607" s="5">
        <v>0.56</v>
      </c>
      <c r="N2607" s="6" t="str">
        <f t="shared" si="1"/>
        <v>5972110050</v>
      </c>
      <c r="O2607" s="8">
        <v>7.3181589E9</v>
      </c>
      <c r="P2607" s="8" t="str">
        <f t="shared" si="2"/>
        <v>ВИНТ М10 С ШАГОМ 1,25 ММ, ДЛИНА 50 ММ. МАТЕРИАЛ СТАЛЬ. ПРЕДЕЛ ПРОЧНОСТИ НА РАЗРЫВ 1200 МПА ДЛЯ ПРАВИЛЬНО-ГИБОЧНОГО СТАНКА PRIMA13.</v>
      </c>
    </row>
    <row r="2608" ht="15.75" customHeight="1">
      <c r="A2608" s="1">
        <v>5.972110055E9</v>
      </c>
      <c r="B2608" s="2">
        <v>7.3181569E9</v>
      </c>
      <c r="C2608" s="3" t="s">
        <v>4630</v>
      </c>
      <c r="D2608" s="3" t="s">
        <v>4631</v>
      </c>
      <c r="E2608" s="3" t="s">
        <v>4632</v>
      </c>
      <c r="F2608" s="3" t="s">
        <v>17</v>
      </c>
      <c r="G2608" s="3" t="s">
        <v>18</v>
      </c>
      <c r="H2608" s="1">
        <v>5.972110055E9</v>
      </c>
      <c r="I2608" s="1">
        <v>3.0</v>
      </c>
      <c r="J2608" s="1" t="s">
        <v>19</v>
      </c>
      <c r="K2608" s="2" t="s">
        <v>20</v>
      </c>
      <c r="L2608" s="4">
        <v>2020.0</v>
      </c>
      <c r="M2608" s="5">
        <v>0.84</v>
      </c>
      <c r="N2608" s="6" t="str">
        <f t="shared" si="1"/>
        <v>5972110055</v>
      </c>
      <c r="O2608" s="8">
        <v>7.3181569E9</v>
      </c>
      <c r="P2608" s="8" t="str">
        <f t="shared" si="2"/>
        <v>БОЛТ СТАЛЬНОЙ С ЦИЛИНДРИЧЕСКОЙ ГОЛОВКОЙ ПОД ШЕСТРИГРАННИК. М10 С ШАГОМ 1,25 ММ, ДЛИНА 55 ММ. ПРОЧНОСТЬ НА РАЗРЫВ 1200 МПА.</v>
      </c>
    </row>
    <row r="2609" ht="15.75" customHeight="1">
      <c r="A2609" s="1">
        <v>5.97211006E9</v>
      </c>
      <c r="B2609" s="2">
        <v>7.318159009E9</v>
      </c>
      <c r="C2609" s="3" t="s">
        <v>4633</v>
      </c>
      <c r="D2609" s="3" t="s">
        <v>4634</v>
      </c>
      <c r="E2609" s="3" t="s">
        <v>4635</v>
      </c>
      <c r="F2609" s="3" t="s">
        <v>17</v>
      </c>
      <c r="G2609" s="3" t="s">
        <v>18</v>
      </c>
      <c r="H2609" s="1">
        <v>5.97211006E9</v>
      </c>
      <c r="I2609" s="1">
        <v>20.0</v>
      </c>
      <c r="J2609" s="1" t="s">
        <v>19</v>
      </c>
      <c r="K2609" s="2" t="s">
        <v>20</v>
      </c>
      <c r="L2609" s="4">
        <v>2018.0</v>
      </c>
      <c r="M2609" s="5">
        <v>0.2505</v>
      </c>
      <c r="N2609" s="6" t="str">
        <f t="shared" si="1"/>
        <v>5972110060</v>
      </c>
      <c r="O2609" s="8">
        <v>7.318159009E9</v>
      </c>
      <c r="P2609"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0" ht="15.75" customHeight="1">
      <c r="A2610" s="1">
        <v>5.97211006E9</v>
      </c>
      <c r="B2610" s="2">
        <v>7.318159009E9</v>
      </c>
      <c r="C2610" s="3" t="s">
        <v>4633</v>
      </c>
      <c r="D2610" s="3" t="s">
        <v>4634</v>
      </c>
      <c r="E2610" s="3" t="s">
        <v>4635</v>
      </c>
      <c r="F2610" s="3" t="s">
        <v>17</v>
      </c>
      <c r="G2610" s="3" t="s">
        <v>18</v>
      </c>
      <c r="H2610" s="1">
        <v>5.97211006E9</v>
      </c>
      <c r="I2610" s="1">
        <v>20.0</v>
      </c>
      <c r="J2610" s="1" t="s">
        <v>19</v>
      </c>
      <c r="K2610" s="2" t="s">
        <v>20</v>
      </c>
      <c r="L2610" s="4">
        <v>2019.0</v>
      </c>
      <c r="M2610" s="5">
        <v>0.35</v>
      </c>
      <c r="N2610" s="6" t="str">
        <f t="shared" si="1"/>
        <v>5972110060</v>
      </c>
      <c r="O2610" s="8">
        <v>7.318159009E9</v>
      </c>
      <c r="P2610"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1" ht="15.75" customHeight="1">
      <c r="A2611" s="1">
        <v>5.97211006E9</v>
      </c>
      <c r="B2611" s="2">
        <v>7.318159009E9</v>
      </c>
      <c r="C2611" s="3" t="s">
        <v>4633</v>
      </c>
      <c r="D2611" s="3" t="s">
        <v>4634</v>
      </c>
      <c r="E2611" s="3" t="s">
        <v>4635</v>
      </c>
      <c r="F2611" s="3" t="s">
        <v>17</v>
      </c>
      <c r="G2611" s="3" t="s">
        <v>18</v>
      </c>
      <c r="H2611" s="1">
        <v>5.97211006E9</v>
      </c>
      <c r="I2611" s="1">
        <v>20.0</v>
      </c>
      <c r="J2611" s="1" t="s">
        <v>19</v>
      </c>
      <c r="K2611" s="2" t="s">
        <v>20</v>
      </c>
      <c r="L2611" s="4">
        <v>2019.0</v>
      </c>
      <c r="M2611" s="5">
        <v>0.35</v>
      </c>
      <c r="N2611" s="6" t="str">
        <f t="shared" si="1"/>
        <v>5972110060</v>
      </c>
      <c r="O2611" s="8">
        <v>7.318159009E9</v>
      </c>
      <c r="P2611"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2" ht="15.75" customHeight="1">
      <c r="A2612" s="1">
        <v>5.990210016E9</v>
      </c>
      <c r="B2612" s="2">
        <v>7.3181699E9</v>
      </c>
      <c r="C2612" s="3" t="s">
        <v>4636</v>
      </c>
      <c r="D2612" s="3" t="s">
        <v>4637</v>
      </c>
      <c r="E2612" s="3" t="s">
        <v>4638</v>
      </c>
      <c r="F2612" s="3" t="s">
        <v>18</v>
      </c>
      <c r="G2612" s="3" t="s">
        <v>18</v>
      </c>
      <c r="H2612" s="1">
        <v>5.990210016E9</v>
      </c>
      <c r="I2612" s="1">
        <v>1.0</v>
      </c>
      <c r="J2612" s="1" t="s">
        <v>474</v>
      </c>
      <c r="K2612" s="2" t="s">
        <v>20</v>
      </c>
      <c r="L2612" s="4">
        <v>2019.0</v>
      </c>
      <c r="M2612" s="5">
        <v>0.08</v>
      </c>
      <c r="N2612" s="6" t="str">
        <f t="shared" si="1"/>
        <v>5990210016</v>
      </c>
      <c r="O2612" s="8">
        <v>7.3181699E9</v>
      </c>
      <c r="P2612" s="8" t="str">
        <f t="shared" si="2"/>
        <v>ГАЙКА СТАЛЬНАЯ М16 С ШАГОМ 1,5 ММ. ПРОЧНОСТЬ НА РАЗРЫВ 800 Мпа. С ПРАВОЙ РЕЗЬБОЙ</v>
      </c>
    </row>
    <row r="2613" ht="15.75" customHeight="1">
      <c r="A2613" s="1">
        <v>5.99041002E9</v>
      </c>
      <c r="B2613" s="2">
        <v>7.3181699E9</v>
      </c>
      <c r="C2613" s="3" t="s">
        <v>4639</v>
      </c>
      <c r="D2613" s="3" t="s">
        <v>4640</v>
      </c>
      <c r="E2613" s="3" t="s">
        <v>4641</v>
      </c>
      <c r="F2613" s="3" t="s">
        <v>17</v>
      </c>
      <c r="G2613" s="3" t="s">
        <v>18</v>
      </c>
      <c r="H2613" s="1">
        <v>5.99041002E9</v>
      </c>
      <c r="I2613" s="1">
        <v>10.0</v>
      </c>
      <c r="J2613" s="1" t="s">
        <v>19</v>
      </c>
      <c r="K2613" s="2" t="s">
        <v>20</v>
      </c>
      <c r="L2613" s="4">
        <v>2018.0</v>
      </c>
      <c r="M2613" s="5">
        <v>0.537</v>
      </c>
      <c r="N2613" s="6" t="str">
        <f t="shared" si="1"/>
        <v>5990410020</v>
      </c>
      <c r="O2613" s="8">
        <v>7.3181699E9</v>
      </c>
      <c r="P2613" s="8" t="str">
        <f t="shared" si="2"/>
        <v>ГАЙКА М20Х1.5, СТАЛЬНАЯ ШЕСТИГРАННАЯ С ВНУТРЕННЕЙ РЕЗЬБОЙ ДЛЯ ФИКСАЦИИ СБОРКИ РОЛИКА И ПОДШИПНИКА, ДЛЯ СТАНКА ДЛЯ ВЯЗКИ ЦИЛИНДРИЧЕСКИХ СВАЙ</v>
      </c>
    </row>
    <row r="2614" ht="15.75" customHeight="1">
      <c r="A2614" s="1">
        <v>5.99041002E9</v>
      </c>
      <c r="B2614" s="2">
        <v>7.3181699E9</v>
      </c>
      <c r="C2614" s="3" t="s">
        <v>4639</v>
      </c>
      <c r="D2614" s="3" t="s">
        <v>4640</v>
      </c>
      <c r="E2614" s="3" t="s">
        <v>4642</v>
      </c>
      <c r="F2614" s="3" t="s">
        <v>17</v>
      </c>
      <c r="G2614" s="3" t="s">
        <v>18</v>
      </c>
      <c r="H2614" s="1">
        <v>5.99041002E9</v>
      </c>
      <c r="I2614" s="1">
        <v>40.0</v>
      </c>
      <c r="J2614" s="1" t="s">
        <v>19</v>
      </c>
      <c r="K2614" s="2" t="s">
        <v>20</v>
      </c>
      <c r="L2614" s="4">
        <v>2018.0</v>
      </c>
      <c r="M2614" s="5">
        <v>0.5378</v>
      </c>
      <c r="N2614" s="6" t="str">
        <f t="shared" si="1"/>
        <v>5990410020</v>
      </c>
      <c r="O2614" s="8">
        <v>7.3181699E9</v>
      </c>
      <c r="P2614" s="8" t="str">
        <f t="shared" si="2"/>
        <v>ГАЙКА М20Х1.5, СТАЛЬНАЯ
ШЕСТИГРАННАЯ С ВНУТРЕННЕЙ
РЕЗЬБОЙ ДЛЯ ФИКСАЦИИ СБОРКИ
РОЛИКА И ПОДШИПНИКА,
ВНУТРЕННИЙ ДИАМЕТР 20 ММ ДЛЯ
СТАНКА ДЛЯ ВЯЗКИ
ЦИЛИНДРИЧЕСКИХ СВАЙ, ПРЕДНАЗН.
ДЛЯ СТАНОК ДЛЯ ВЯЗКИ
ЦИЛИНДРИЧЕСКИХ СВАЙ МОД. CM
PRO 1600</v>
      </c>
    </row>
    <row r="2615" ht="15.75" customHeight="1">
      <c r="A2615" s="1">
        <v>5.99041002E9</v>
      </c>
      <c r="B2615" s="2">
        <v>7.3181699E9</v>
      </c>
      <c r="C2615" s="3" t="s">
        <v>4639</v>
      </c>
      <c r="D2615" s="3" t="s">
        <v>4640</v>
      </c>
      <c r="E2615" s="3" t="s">
        <v>4643</v>
      </c>
      <c r="F2615" s="3" t="s">
        <v>17</v>
      </c>
      <c r="G2615" s="3" t="s">
        <v>18</v>
      </c>
      <c r="H2615" s="1">
        <v>5.99041002E9</v>
      </c>
      <c r="I2615" s="1">
        <v>6.0</v>
      </c>
      <c r="J2615" s="1" t="s">
        <v>19</v>
      </c>
      <c r="K2615" s="2" t="s">
        <v>20</v>
      </c>
      <c r="L2615" s="4">
        <v>2021.0</v>
      </c>
      <c r="M2615" s="5">
        <v>1.26</v>
      </c>
      <c r="N2615" s="6" t="str">
        <f t="shared" si="1"/>
        <v>5990410020</v>
      </c>
      <c r="O2615" s="8">
        <v>7.3181699E9</v>
      </c>
      <c r="P2615" s="8" t="str">
        <f t="shared" si="2"/>
        <v> ГАЙКА М20Х1.5, СТАЛЬНАЯ ШЕСТИГРАННАЯ С ВНУТРЕННЕЙ РЕЗЬБОЙ ДЛЯ ФИКСАЦИИ СБОРКИ РОЛИКА И ПОДШИПНИКАДЛЯ СТАНКА ДЛЯ ВЯЗКИ ЦИЛИНДРИЧЕСКИХ СВАЙ</v>
      </c>
    </row>
    <row r="2616" ht="15.75" customHeight="1">
      <c r="A2616" s="1">
        <v>5.99041002E9</v>
      </c>
      <c r="B2616" s="2">
        <v>7.3181699E9</v>
      </c>
      <c r="C2616" s="3" t="s">
        <v>4639</v>
      </c>
      <c r="D2616" s="3" t="s">
        <v>4640</v>
      </c>
      <c r="E2616" s="3" t="s">
        <v>4644</v>
      </c>
      <c r="F2616" s="3" t="s">
        <v>17</v>
      </c>
      <c r="G2616" s="3" t="s">
        <v>18</v>
      </c>
      <c r="H2616" s="1">
        <v>5.99041002E9</v>
      </c>
      <c r="I2616" s="1">
        <v>3.0</v>
      </c>
      <c r="J2616" s="1" t="s">
        <v>19</v>
      </c>
      <c r="K2616" s="2" t="s">
        <v>20</v>
      </c>
      <c r="L2616" s="4">
        <v>2020.0</v>
      </c>
      <c r="M2616" s="5">
        <v>1.26</v>
      </c>
      <c r="N2616" s="6" t="str">
        <f t="shared" si="1"/>
        <v>5990410020</v>
      </c>
      <c r="O2616" s="8">
        <v>7.3181699E9</v>
      </c>
      <c r="P2616" s="8" t="str">
        <f t="shared" si="2"/>
        <v>ГАЙКА М20Х1.5, СТАЛЬНАЯ ШЕСТИГРАННАЯ С ВНУТРЕННЕЙ РЕЗЬБОЙ ДЛЯ ФИКСАЦИИ СБОРКИ РОЛИКА И ПОДШИПНИКАДЛЯ СТАНКА ДЛЯ ВЯЗКИ ЦИЛИНДРИЧЕСКИХ СВАЙ</v>
      </c>
    </row>
    <row r="2617" ht="15.75" customHeight="1">
      <c r="A2617" s="1">
        <v>5.99291002E9</v>
      </c>
      <c r="B2617" s="2">
        <v>7.318165E9</v>
      </c>
      <c r="C2617" s="3" t="s">
        <v>4645</v>
      </c>
      <c r="D2617" s="3" t="s">
        <v>4646</v>
      </c>
      <c r="E2617" s="3" t="s">
        <v>4647</v>
      </c>
      <c r="F2617" s="3" t="s">
        <v>17</v>
      </c>
      <c r="G2617" s="3" t="s">
        <v>18</v>
      </c>
      <c r="H2617" s="1">
        <v>5.99291002E9</v>
      </c>
      <c r="I2617" s="1">
        <v>4.0</v>
      </c>
      <c r="J2617" s="1" t="s">
        <v>35</v>
      </c>
      <c r="K2617" s="2" t="s">
        <v>20</v>
      </c>
      <c r="L2617" s="4">
        <v>2021.0</v>
      </c>
      <c r="M2617" s="5">
        <v>0.49</v>
      </c>
      <c r="N2617" s="6" t="str">
        <f t="shared" si="1"/>
        <v>5992910020</v>
      </c>
      <c r="O2617" s="8">
        <v>7.318165E9</v>
      </c>
      <c r="P2617" s="8" t="str">
        <f t="shared" si="2"/>
        <v>ГАЙКА САМОСТОПОРЯЩАЯСЯ СТАЛЬНАЯ С РЕЗЬБОЙ М20, ИМЕЕТ РЕЗИНОВОЕ КОЛЬЦО ДЛЯ ПРЕДОТВРАЩЕНИЯ ОТКРУЧИВАНИЯ, ДЛЯ СТАНКА ДЛЯ ВЯЗКИ ЦИЛИНДРИЧЕСКИХ СВАЙ CM PRO 2500</v>
      </c>
    </row>
    <row r="2618" ht="15.75" customHeight="1">
      <c r="A2618" s="1">
        <v>6.22652821E9</v>
      </c>
      <c r="B2618" s="2">
        <v>8.46694E9</v>
      </c>
      <c r="C2618" s="3" t="s">
        <v>4648</v>
      </c>
      <c r="D2618" s="3"/>
      <c r="E2618" s="3" t="s">
        <v>4649</v>
      </c>
      <c r="F2618" s="3" t="s">
        <v>17</v>
      </c>
      <c r="G2618" s="3" t="s">
        <v>18</v>
      </c>
      <c r="H2618" s="1">
        <v>6.22652821E9</v>
      </c>
      <c r="I2618" s="1">
        <v>1.0</v>
      </c>
      <c r="J2618" s="1" t="s">
        <v>19</v>
      </c>
      <c r="K2618" s="2" t="s">
        <v>20</v>
      </c>
      <c r="L2618" s="4">
        <v>2020.0</v>
      </c>
      <c r="M2618" s="5">
        <v>1564.0</v>
      </c>
      <c r="N2618" s="6" t="str">
        <f t="shared" si="1"/>
        <v>6226528210</v>
      </c>
      <c r="O2618" s="8">
        <v>8.46694E9</v>
      </c>
      <c r="P2618" s="8" t="str">
        <f t="shared" si="2"/>
        <v>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v>
      </c>
    </row>
    <row r="2619" ht="15.75" customHeight="1">
      <c r="A2619" s="1">
        <v>6.263581011E9</v>
      </c>
      <c r="B2619" s="2">
        <v>8.414592E9</v>
      </c>
      <c r="C2619" s="3" t="s">
        <v>4650</v>
      </c>
      <c r="D2619" s="3" t="s">
        <v>4651</v>
      </c>
      <c r="E2619" s="3" t="s">
        <v>4652</v>
      </c>
      <c r="F2619" s="3" t="s">
        <v>17</v>
      </c>
      <c r="G2619" s="3" t="s">
        <v>18</v>
      </c>
      <c r="H2619" s="1">
        <v>6.263581011E9</v>
      </c>
      <c r="I2619" s="1">
        <v>1.0</v>
      </c>
      <c r="J2619" s="1" t="s">
        <v>35</v>
      </c>
      <c r="K2619" s="2" t="s">
        <v>20</v>
      </c>
      <c r="L2619" s="4">
        <v>2021.0</v>
      </c>
      <c r="M2619" s="5">
        <v>297.5</v>
      </c>
      <c r="N2619" s="6" t="str">
        <f t="shared" si="1"/>
        <v>6263581011</v>
      </c>
      <c r="O2619" s="8">
        <v>8.414592E9</v>
      </c>
      <c r="P2619" s="8" t="str">
        <f t="shared" si="2"/>
        <v>ВЕНТИЛЯТОР ОСЕВОЙ СЕРВОМОТОРА BAUMULLER С МЕТАЛЛИЧЕСКИМ КОЖУХОМ . УСТАНАВЛИВАТЕСЯ НА ЗАДНЮЮ ЧАСТЬ МОТОРА. СЛУЖИТ ДЛЯ ОБДУВА СЕРВОПРИВОДА. НАПРЯЖЕНИЕ ПИТАНИЯ 24В (ПОСТОЯННЫЙ ТОК). ТОК 0,5 А. МОДЕРНИЗИРОВАННЫЙ.ИМЕЕТ В КОНСТРУКЦИИ ДОП ДЕТАЛЬ ДЛЯ УСТАНОВКИ КОЖУХА НА КОРПУС СТАНКА</v>
      </c>
    </row>
    <row r="2620" ht="15.75" customHeight="1">
      <c r="A2620" s="1">
        <v>6.268221005E9</v>
      </c>
      <c r="B2620" s="2">
        <v>8.4831095E9</v>
      </c>
      <c r="C2620" s="3" t="s">
        <v>4653</v>
      </c>
      <c r="D2620" s="3" t="s">
        <v>4654</v>
      </c>
      <c r="E2620" s="3" t="s">
        <v>4655</v>
      </c>
      <c r="F2620" s="3" t="s">
        <v>17</v>
      </c>
      <c r="G2620" s="3" t="s">
        <v>18</v>
      </c>
      <c r="H2620" s="1">
        <v>6.268221005E9</v>
      </c>
      <c r="I2620" s="1">
        <v>1.0</v>
      </c>
      <c r="J2620" s="1" t="s">
        <v>19</v>
      </c>
      <c r="K2620" s="2" t="s">
        <v>20</v>
      </c>
      <c r="L2620" s="4">
        <v>2017.0</v>
      </c>
      <c r="M2620" s="5">
        <v>229.8</v>
      </c>
      <c r="N2620" s="6" t="str">
        <f t="shared" si="1"/>
        <v>6268221005</v>
      </c>
      <c r="O2620" s="8">
        <v>8.4831095E9</v>
      </c>
      <c r="P2620" s="8" t="str">
        <f t="shared" si="2"/>
        <v>ВАЛ ЭКСЦЕНТРИКОВЫЙ В СБОРЕ БЛОКА СИСТЕМЫ РЕЗКИ ДЛЯ ГИБОЧНОГО СТАНКА EURA16 BRIDGE</v>
      </c>
    </row>
    <row r="2621" ht="15.75" customHeight="1">
      <c r="A2621" s="1">
        <v>6.268221005E9</v>
      </c>
      <c r="B2621" s="2">
        <v>8.4831095E9</v>
      </c>
      <c r="C2621" s="3" t="s">
        <v>4653</v>
      </c>
      <c r="D2621" s="3" t="s">
        <v>4654</v>
      </c>
      <c r="E2621" s="3" t="s">
        <v>4656</v>
      </c>
      <c r="F2621" s="3" t="s">
        <v>17</v>
      </c>
      <c r="G2621" s="3" t="s">
        <v>18</v>
      </c>
      <c r="H2621" s="1">
        <v>6.268221005E9</v>
      </c>
      <c r="I2621" s="1">
        <v>1.0</v>
      </c>
      <c r="J2621" s="1" t="s">
        <v>19</v>
      </c>
      <c r="K2621" s="2" t="s">
        <v>20</v>
      </c>
      <c r="L2621" s="4">
        <v>2018.0</v>
      </c>
      <c r="M2621" s="5">
        <v>275.76</v>
      </c>
      <c r="N2621" s="6" t="str">
        <f t="shared" si="1"/>
        <v>6268221005</v>
      </c>
      <c r="O2621" s="8">
        <v>8.4831095E9</v>
      </c>
      <c r="P2621" s="8" t="str">
        <f t="shared" si="2"/>
        <v>ВАЛ ЭКСЦЕНТРИКОВЫЙ В
СБОРЕ БЛОКА СИСТЕМЫ РЕЗКИ,
ДЛЯ ГИБОЧНОГО СТАНКА PRIMA13</v>
      </c>
    </row>
    <row r="2622" ht="15.75" customHeight="1">
      <c r="A2622" s="1">
        <v>6.285582011E9</v>
      </c>
      <c r="B2622" s="2">
        <v>8.46694E9</v>
      </c>
      <c r="C2622" s="3" t="s">
        <v>4657</v>
      </c>
      <c r="D2622" s="3"/>
      <c r="E2622" s="3" t="s">
        <v>4658</v>
      </c>
      <c r="F2622" s="3" t="s">
        <v>17</v>
      </c>
      <c r="G2622" s="3" t="s">
        <v>18</v>
      </c>
      <c r="H2622" s="1">
        <v>6.285582011E9</v>
      </c>
      <c r="I2622" s="1">
        <v>1.0</v>
      </c>
      <c r="J2622" s="1" t="s">
        <v>19</v>
      </c>
      <c r="K2622" s="2" t="s">
        <v>20</v>
      </c>
      <c r="L2622" s="4">
        <v>2019.0</v>
      </c>
      <c r="M2622" s="5">
        <v>910.08</v>
      </c>
      <c r="N2622" s="6" t="str">
        <f t="shared" si="1"/>
        <v>6285582011</v>
      </c>
      <c r="O2622" s="8">
        <v>8.46694E9</v>
      </c>
      <c r="P2622" s="8" t="str">
        <f t="shared" si="2"/>
        <v>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РАЗМЕР ОТСУТСТВУЕТ</v>
      </c>
    </row>
    <row r="2623" ht="15.75" customHeight="1">
      <c r="A2623" s="1">
        <v>6.285582011E9</v>
      </c>
      <c r="B2623" s="2">
        <v>8.46694E9</v>
      </c>
      <c r="C2623" s="3" t="s">
        <v>4657</v>
      </c>
      <c r="D2623" s="3"/>
      <c r="E2623" s="3" t="s">
        <v>4659</v>
      </c>
      <c r="F2623" s="3" t="s">
        <v>17</v>
      </c>
      <c r="G2623" s="3" t="s">
        <v>18</v>
      </c>
      <c r="H2623" s="1">
        <v>6.285582011E9</v>
      </c>
      <c r="I2623" s="1">
        <v>1.0</v>
      </c>
      <c r="J2623" s="1" t="s">
        <v>19</v>
      </c>
      <c r="K2623" s="2" t="s">
        <v>20</v>
      </c>
      <c r="L2623" s="4">
        <v>2019.0</v>
      </c>
      <c r="M2623" s="5">
        <v>952.22</v>
      </c>
      <c r="N2623" s="6" t="str">
        <f t="shared" si="1"/>
        <v>6285582011</v>
      </c>
      <c r="O2623" s="8">
        <v>8.46694E9</v>
      </c>
      <c r="P2623" s="8" t="str">
        <f t="shared" si="2"/>
        <v>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v>
      </c>
    </row>
    <row r="2624" ht="15.75" customHeight="1">
      <c r="A2624" s="1">
        <v>6.917082E9</v>
      </c>
      <c r="B2624" s="2">
        <v>8.5389091E9</v>
      </c>
      <c r="C2624" s="3"/>
      <c r="D2624" s="3"/>
      <c r="E2624" s="3" t="s">
        <v>4660</v>
      </c>
      <c r="F2624" s="3" t="s">
        <v>553</v>
      </c>
      <c r="G2624" s="3" t="s">
        <v>18</v>
      </c>
      <c r="H2624" s="1">
        <v>6.917082E9</v>
      </c>
      <c r="I2624" s="1">
        <v>1.0</v>
      </c>
      <c r="J2624" s="1" t="s">
        <v>35</v>
      </c>
      <c r="K2624" s="2" t="s">
        <v>20</v>
      </c>
      <c r="L2624" s="4">
        <v>2021.0</v>
      </c>
      <c r="M2624" s="5">
        <v>273.32</v>
      </c>
      <c r="N2624" s="6" t="str">
        <f t="shared" si="1"/>
        <v>6917082000</v>
      </c>
      <c r="O2624" s="8">
        <v>8.5389091E9</v>
      </c>
      <c r="P2624" s="8" t="str">
        <f t="shared" si="2"/>
        <v>ПЛАТА КОММУТАЦИИ ЭЛЕКТРИЧЕСКИХ КОНТАКТОВ С ТРАНСФОРМАТОРОМ 400/24 В ДЛЯ УПРАВЛЕНИЯ МЕТАЛЛООБРАБАТЫВАЮЩИМ СТАНКОМ C/45 ST </v>
      </c>
    </row>
    <row r="2625" ht="15.75" customHeight="1">
      <c r="A2625" s="1">
        <v>6.917082E9</v>
      </c>
      <c r="B2625" s="2">
        <v>8.5389091E9</v>
      </c>
      <c r="C2625" s="3"/>
      <c r="D2625" s="3"/>
      <c r="E2625" s="3" t="s">
        <v>4661</v>
      </c>
      <c r="F2625" s="3" t="s">
        <v>553</v>
      </c>
      <c r="G2625" s="3" t="s">
        <v>18</v>
      </c>
      <c r="H2625" s="1">
        <v>6.917082E9</v>
      </c>
      <c r="I2625" s="1">
        <v>2.0</v>
      </c>
      <c r="J2625" s="1" t="s">
        <v>35</v>
      </c>
      <c r="K2625" s="2" t="s">
        <v>20</v>
      </c>
      <c r="L2625" s="4">
        <v>2021.0</v>
      </c>
      <c r="M2625" s="5">
        <v>191.24</v>
      </c>
      <c r="N2625" s="6" t="str">
        <f t="shared" si="1"/>
        <v>6917082000</v>
      </c>
      <c r="O2625" s="8">
        <v>8.5389091E9</v>
      </c>
      <c r="P2625" s="8" t="str">
        <f t="shared" si="2"/>
        <v>ПЛАТА КОММУТАЦИИ ЭЛЕКТРИЧЕСКИХ КОНТАКТОВ С ТРАНСФОРМАТОРОМ 400/24 В ДЛЯ УПРАВЛЕНИЯ МЕТАЛЛООБРАБАТЫВАЮЩИМ СТАНКОМ C/45 ST ПЛАТА КОММУТАЦИИ ЭЛЕКТРИЧЕСКИХ КОНТАКТОВ С ТРАНСФОРМАТОРОМ 400/24 В ДЛЯ УПРАВЛЕНИЯ РУБОЧНЫМ СТАНКОМ C/45 ST. ЯВЛЯЕТСЯ ЧАСТЬЮ СЕРТИФИЦИРОВАННОГО ОБОРУДОВАНИЯ.</v>
      </c>
    </row>
    <row r="2626" ht="15.75" customHeight="1">
      <c r="A2626" s="1">
        <v>6.91832206E9</v>
      </c>
      <c r="B2626" s="2">
        <v>8.2081E9</v>
      </c>
      <c r="C2626" s="3" t="s">
        <v>4662</v>
      </c>
      <c r="D2626" s="3" t="s">
        <v>4663</v>
      </c>
      <c r="E2626" s="3" t="s">
        <v>4664</v>
      </c>
      <c r="F2626" s="3" t="s">
        <v>17</v>
      </c>
      <c r="G2626" s="3" t="s">
        <v>18</v>
      </c>
      <c r="H2626" s="1">
        <v>6.91832206E9</v>
      </c>
      <c r="I2626" s="1">
        <v>12.0</v>
      </c>
      <c r="J2626" s="1" t="s">
        <v>35</v>
      </c>
      <c r="K2626" s="2" t="s">
        <v>20</v>
      </c>
      <c r="L2626" s="4">
        <v>2021.0</v>
      </c>
      <c r="M2626" s="5">
        <v>69.3</v>
      </c>
      <c r="N2626" s="6" t="str">
        <f t="shared" si="1"/>
        <v>6918322060</v>
      </c>
      <c r="O2626" s="8">
        <v>8.2081E9</v>
      </c>
      <c r="P2626" s="8" t="str">
        <f t="shared" si="2"/>
        <v>ЛЕЗВИЕ СТАЛЬНОЕ ДЛЯ РУБКИ АРМАТУРЫ. РАЗМЕРЫ 90Х65Х20. ДЛЯ РУЧБОЧНОГО СТАНКА С45/ST</v>
      </c>
    </row>
    <row r="2627" ht="15.75" customHeight="1">
      <c r="A2627" s="1">
        <v>6.92155501E9</v>
      </c>
      <c r="B2627" s="2">
        <v>8.46694E9</v>
      </c>
      <c r="C2627" s="3" t="s">
        <v>4665</v>
      </c>
      <c r="D2627" s="3" t="s">
        <v>4666</v>
      </c>
      <c r="E2627" s="3" t="s">
        <v>4667</v>
      </c>
      <c r="F2627" s="3" t="s">
        <v>17</v>
      </c>
      <c r="G2627" s="3" t="s">
        <v>18</v>
      </c>
      <c r="H2627" s="1">
        <v>6.92155501E9</v>
      </c>
      <c r="I2627" s="1">
        <v>2.0</v>
      </c>
      <c r="J2627" s="1" t="s">
        <v>19</v>
      </c>
      <c r="K2627" s="2" t="s">
        <v>20</v>
      </c>
      <c r="L2627" s="4">
        <v>2021.0</v>
      </c>
      <c r="M2627" s="5">
        <v>395.85</v>
      </c>
      <c r="N2627" s="6" t="str">
        <f t="shared" si="1"/>
        <v>6921555010</v>
      </c>
      <c r="O2627" s="8">
        <v>8.46694E9</v>
      </c>
      <c r="P2627" s="8" t="str">
        <f t="shared" si="2"/>
        <v>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v>
      </c>
    </row>
    <row r="2628" ht="15.75" customHeight="1">
      <c r="A2628" s="1">
        <v>6.92155502E9</v>
      </c>
      <c r="B2628" s="2">
        <v>8.46694E9</v>
      </c>
      <c r="C2628" s="3" t="s">
        <v>4668</v>
      </c>
      <c r="D2628" s="3" t="s">
        <v>4669</v>
      </c>
      <c r="E2628" s="3" t="s">
        <v>4670</v>
      </c>
      <c r="F2628" s="3" t="s">
        <v>17</v>
      </c>
      <c r="G2628" s="3" t="s">
        <v>18</v>
      </c>
      <c r="H2628" s="1">
        <v>6.92155502E9</v>
      </c>
      <c r="I2628" s="1">
        <v>1.0</v>
      </c>
      <c r="J2628" s="1" t="s">
        <v>19</v>
      </c>
      <c r="K2628" s="2" t="s">
        <v>20</v>
      </c>
      <c r="L2628" s="4">
        <v>2021.0</v>
      </c>
      <c r="M2628" s="5">
        <v>168.49</v>
      </c>
      <c r="N2628" s="6" t="str">
        <f t="shared" si="1"/>
        <v>6921555020</v>
      </c>
      <c r="O2628" s="8">
        <v>8.46694E9</v>
      </c>
      <c r="P2628" s="8" t="str">
        <f t="shared" si="2"/>
        <v>РОЛИК С ПЛОСКИМ ПРОФИЛЕМ,ДЛЯ МАШИНЫ ГИБОЧНОЙ С АВТОМАТИЧЕСКИМ УПРАВЛЕНИЕМ ЭЛЕКТРОФИЦИРОВАННОЙ, МОДЕЛЕЙ SPIREX, FORMULA 14</v>
      </c>
    </row>
    <row r="2629" ht="15.75" customHeight="1">
      <c r="A2629" s="1">
        <v>6.922882003E9</v>
      </c>
      <c r="B2629" s="2">
        <v>8.5389091E9</v>
      </c>
      <c r="C2629" s="3" t="s">
        <v>4671</v>
      </c>
      <c r="D2629" s="3"/>
      <c r="E2629" s="3" t="s">
        <v>4672</v>
      </c>
      <c r="F2629" s="3" t="s">
        <v>4673</v>
      </c>
      <c r="G2629" s="3" t="s">
        <v>4673</v>
      </c>
      <c r="H2629" s="1">
        <v>6.922882003E9</v>
      </c>
      <c r="I2629" s="1">
        <v>1.0</v>
      </c>
      <c r="J2629" s="1" t="s">
        <v>19</v>
      </c>
      <c r="K2629" s="2" t="s">
        <v>2129</v>
      </c>
      <c r="L2629" s="4">
        <v>2021.0</v>
      </c>
      <c r="M2629" s="5">
        <v>871.5</v>
      </c>
      <c r="N2629" s="6" t="str">
        <f t="shared" si="1"/>
        <v>6922882003</v>
      </c>
      <c r="O2629" s="8">
        <v>8.5389091E9</v>
      </c>
      <c r="P2629" s="8" t="str">
        <f t="shared" si="2"/>
        <v>ПЛАТА УПРАВЛЕНИЯ ПАРАМЕТРАМИ СВАРКИ СТАНКА CM PRO 2500. НАПРЯЖЕНИЕ 24 В, ТОК 0,5 А. РЕГУЛИРУЕТ СИЛУ ТОКА И НАПРЯЖЕНИЕ, ПОДАВАЕМОЕ НА СВАРОЧНУЮ ГОРЕЛКУ И СВАРОЧНО АППАРАТА</v>
      </c>
    </row>
    <row r="2630" ht="15.75" customHeight="1">
      <c r="A2630" s="1">
        <v>6.98428013E9</v>
      </c>
      <c r="B2630" s="2">
        <v>8.504409E9</v>
      </c>
      <c r="C2630" s="3" t="s">
        <v>2849</v>
      </c>
      <c r="D2630" s="3" t="s">
        <v>2850</v>
      </c>
      <c r="E2630" s="3" t="s">
        <v>4674</v>
      </c>
      <c r="F2630" s="3" t="s">
        <v>2836</v>
      </c>
      <c r="G2630" s="3" t="s">
        <v>2631</v>
      </c>
      <c r="H2630" s="1">
        <v>6.98428013E9</v>
      </c>
      <c r="I2630" s="1">
        <v>1.0</v>
      </c>
      <c r="J2630" s="1" t="s">
        <v>19</v>
      </c>
      <c r="K2630" s="2" t="s">
        <v>2084</v>
      </c>
      <c r="L2630" s="4">
        <v>2016.0</v>
      </c>
      <c r="M2630" s="5" t="s">
        <v>2984</v>
      </c>
      <c r="N2630" s="6" t="str">
        <f t="shared" si="1"/>
        <v>6984280130</v>
      </c>
      <c r="O2630" s="8">
        <v>8.504409E9</v>
      </c>
      <c r="P2630" s="8" t="str">
        <f t="shared" si="2"/>
        <v>ПРЕОБРАЗОВАТЕЛЬ СТАТИЧЕСКИЙ ПОДКЛЮЧАЕТСЯ К СЕРВОДВИГАТЕЛЮ РЕЗКИ АРМАТУРЫ В
ПРАВИЛЬНО-ГИБОЧНОМ СТАНКЕ EURA 16 BRIDGE (СЕРИЙНЫЙ НОМЕР 0785051138),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РЕЗКИ АРМАТУРЫ В СТАНКЕ EURA 16 BRIDGE. ВХОДЯЩЕЕ НАПРЯЖЕНИЕ 400V(480V) AC, 50 / 60 ГЦ.
ИСХОДЯЩЕЕ НАПРЯЖЕНИЕ 3X0...370V(450) AC, 3X40A (33A), 0...300 ГЦ.
ИЗГОТОВИТЕЛЬ BAUMULLER NURNBERG GMBH, ТОВАРНЫЙ ЗНАК BAUMULLER, МОДЕЛЬ BUM61, АРТИКУЛ
5436610016 0, КОЛ-ВО 1 ШТ; 2. ПРЕОБРАЗОВАТЕЛЬ СТАТИЧЕСКИЙ ПОДКЛЮЧАЕТСЯ К СЕРВОДВИГАТЕЛЮ
ПРОТЯЖКИ АРМАТУРЫ В
ПРАВИЛЬНО-ГИБОЧНОМ СТАНКЕ R 12 (СЕРИЙНЫЙ НОМЕР 0A38140101),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ПРОТЯЖКИ
АРМАТУРЫ В СТАНКЕ R 12. ВХОДЯЩЕЕ НАПРЯЖЕНИЕ 400V(480V) AC, 50 / 60 ГЦ. ИСХОДЯЩЕЕ
НАПРЯЖЕНИЕ 3X0...370V(450) AC, 3X2,5A (2,1A), 0...450 ГЦ.</v>
      </c>
    </row>
    <row r="2631" ht="15.75" customHeight="1">
      <c r="A2631" s="1">
        <v>6.98428227E9</v>
      </c>
      <c r="B2631" s="2">
        <v>8.5389091E9</v>
      </c>
      <c r="C2631" s="3" t="s">
        <v>4675</v>
      </c>
      <c r="D2631" s="3" t="s">
        <v>4676</v>
      </c>
      <c r="E2631" s="3" t="s">
        <v>4677</v>
      </c>
      <c r="F2631" s="3" t="s">
        <v>2101</v>
      </c>
      <c r="G2631" s="3" t="s">
        <v>2087</v>
      </c>
      <c r="H2631" s="1">
        <v>6.98428227E9</v>
      </c>
      <c r="I2631" s="1">
        <v>1.0</v>
      </c>
      <c r="J2631" s="1" t="s">
        <v>19</v>
      </c>
      <c r="K2631" s="2" t="s">
        <v>20</v>
      </c>
      <c r="L2631" s="4">
        <v>2018.0</v>
      </c>
      <c r="M2631" s="5">
        <v>271.81</v>
      </c>
      <c r="N2631" s="6" t="str">
        <f t="shared" si="1"/>
        <v>6984282270</v>
      </c>
      <c r="O2631" s="8" t="s">
        <v>2586</v>
      </c>
      <c r="P2631"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2" ht="15.75" customHeight="1">
      <c r="A2632" s="1">
        <v>6.98428227E9</v>
      </c>
      <c r="B2632" s="2">
        <v>8.5389091E9</v>
      </c>
      <c r="C2632" s="3" t="s">
        <v>4675</v>
      </c>
      <c r="D2632" s="3" t="s">
        <v>4676</v>
      </c>
      <c r="E2632" s="3" t="s">
        <v>4678</v>
      </c>
      <c r="F2632" s="3" t="s">
        <v>2101</v>
      </c>
      <c r="G2632" s="3" t="s">
        <v>2087</v>
      </c>
      <c r="H2632" s="1">
        <v>6.98428227E9</v>
      </c>
      <c r="I2632" s="1">
        <v>1.0</v>
      </c>
      <c r="J2632" s="1" t="s">
        <v>19</v>
      </c>
      <c r="K2632" s="2" t="s">
        <v>20</v>
      </c>
      <c r="L2632" s="4">
        <v>2019.0</v>
      </c>
      <c r="M2632" s="5">
        <v>271.86</v>
      </c>
      <c r="N2632" s="6" t="str">
        <f t="shared" si="1"/>
        <v>6984282270</v>
      </c>
      <c r="O2632" s="8" t="s">
        <v>2586</v>
      </c>
      <c r="P2632" s="8" t="str">
        <f t="shared" si="2"/>
        <v> 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3" ht="15.75" customHeight="1">
      <c r="A2633" s="1">
        <v>6.98428227E9</v>
      </c>
      <c r="B2633" s="2">
        <v>8.5389091E9</v>
      </c>
      <c r="C2633" s="3" t="s">
        <v>4675</v>
      </c>
      <c r="D2633" s="3" t="s">
        <v>4676</v>
      </c>
      <c r="E2633" s="3" t="s">
        <v>4677</v>
      </c>
      <c r="F2633" s="3" t="s">
        <v>2101</v>
      </c>
      <c r="G2633" s="3" t="s">
        <v>2087</v>
      </c>
      <c r="H2633" s="1">
        <v>6.98428227E9</v>
      </c>
      <c r="I2633" s="1">
        <v>1.0</v>
      </c>
      <c r="J2633" s="1" t="s">
        <v>19</v>
      </c>
      <c r="K2633" s="2" t="s">
        <v>20</v>
      </c>
      <c r="L2633" s="4">
        <v>2018.0</v>
      </c>
      <c r="M2633" s="5">
        <v>271.81</v>
      </c>
      <c r="N2633" s="6" t="str">
        <f t="shared" si="1"/>
        <v>6984282270</v>
      </c>
      <c r="O2633" s="8" t="s">
        <v>2586</v>
      </c>
      <c r="P2633"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4" ht="15.75" customHeight="1">
      <c r="A2634" s="1">
        <v>6.98428227E9</v>
      </c>
      <c r="B2634" s="2">
        <v>8.54231909E9</v>
      </c>
      <c r="C2634" s="3" t="s">
        <v>4675</v>
      </c>
      <c r="D2634" s="3" t="s">
        <v>4676</v>
      </c>
      <c r="E2634" s="3" t="s">
        <v>4679</v>
      </c>
      <c r="F2634" s="3" t="s">
        <v>2087</v>
      </c>
      <c r="G2634" s="3" t="s">
        <v>2087</v>
      </c>
      <c r="H2634" s="1">
        <v>6.98428227E9</v>
      </c>
      <c r="I2634" s="1">
        <v>1.0</v>
      </c>
      <c r="J2634" s="1" t="s">
        <v>19</v>
      </c>
      <c r="K2634" s="2"/>
      <c r="L2634" s="4">
        <v>2016.0</v>
      </c>
      <c r="M2634" s="5">
        <v>243.75</v>
      </c>
      <c r="N2634" s="6" t="str">
        <f t="shared" si="1"/>
        <v>6984282270</v>
      </c>
      <c r="O2634" s="8" t="s">
        <v>2586</v>
      </c>
      <c r="P2634" s="8" t="str">
        <f t="shared" si="2"/>
        <v>ПЛАТА УПРАВЛЕНИЯ. ЭЛЕКТОРННОАЯ, ИНТЕГРАЛЬНАЯ. ПРЕДНАЗНАЧЕНА ДЛЯ СВАРОЧНОГО АППАРАТА ICEB
(ДЛЯ СТАНКОВ ПО ПРОИЗВОДСТВУ ОБЪЕМНЫХ КАРКАСОВ). НАПРЯЖЕНИЕ: 24 DC. ОПРЕДЕЛЯЕТ ПРИ ПОМОЩИ
ФОТОДАТЧИКА ПОЛОЖЕНИЕ КАРКАСА И ПРИ НАХОЖДЕНИИ ЕГО В ПОЗИЦИИ СВАРКИ ДАЕТ СИГНАЛ НА ВКЛЮЧЕНИЕ
СВАРОЧНОГО РОБОТА. СОДЕРЖИТ МИКРОЧИПЫ.</v>
      </c>
    </row>
    <row r="2635" ht="15.75" customHeight="1">
      <c r="A2635" s="1">
        <v>6.98428227E9</v>
      </c>
      <c r="B2635" s="2">
        <v>8.5389091E9</v>
      </c>
      <c r="C2635" s="3" t="s">
        <v>4675</v>
      </c>
      <c r="D2635" s="3" t="s">
        <v>4676</v>
      </c>
      <c r="E2635" s="3" t="s">
        <v>4677</v>
      </c>
      <c r="F2635" s="3" t="s">
        <v>2101</v>
      </c>
      <c r="G2635" s="3" t="s">
        <v>2087</v>
      </c>
      <c r="H2635" s="1">
        <v>6.98428227E9</v>
      </c>
      <c r="I2635" s="1">
        <v>1.0</v>
      </c>
      <c r="J2635" s="1" t="s">
        <v>35</v>
      </c>
      <c r="K2635" s="2" t="s">
        <v>20</v>
      </c>
      <c r="L2635" s="4">
        <v>2021.0</v>
      </c>
      <c r="M2635" s="5">
        <v>353.01</v>
      </c>
      <c r="N2635" s="6" t="str">
        <f t="shared" si="1"/>
        <v>6984282270</v>
      </c>
      <c r="O2635" s="8" t="s">
        <v>2586</v>
      </c>
      <c r="P2635"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6" ht="15.75" customHeight="1">
      <c r="A2636" s="1">
        <v>6.98428248E9</v>
      </c>
      <c r="B2636" s="2">
        <v>8.5389091E9</v>
      </c>
      <c r="C2636" s="3" t="s">
        <v>4680</v>
      </c>
      <c r="D2636" s="3" t="s">
        <v>4681</v>
      </c>
      <c r="E2636" s="3" t="s">
        <v>4682</v>
      </c>
      <c r="F2636" s="3" t="s">
        <v>2101</v>
      </c>
      <c r="G2636" s="3" t="s">
        <v>2087</v>
      </c>
      <c r="H2636" s="1">
        <v>6.98428248E9</v>
      </c>
      <c r="I2636" s="1">
        <v>1.0</v>
      </c>
      <c r="J2636" s="1" t="s">
        <v>19</v>
      </c>
      <c r="K2636" s="2" t="s">
        <v>20</v>
      </c>
      <c r="L2636" s="4">
        <v>2018.0</v>
      </c>
      <c r="M2636" s="5">
        <v>449.11</v>
      </c>
      <c r="N2636" s="6" t="str">
        <f t="shared" si="1"/>
        <v>6984282480</v>
      </c>
      <c r="O2636" s="8">
        <v>8.5389091E9</v>
      </c>
      <c r="P2636" s="8" t="str">
        <f t="shared" si="2"/>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row>
    <row r="2637" ht="15.75" customHeight="1">
      <c r="A2637" s="1">
        <v>6.98428248E9</v>
      </c>
      <c r="B2637" s="2">
        <v>8.5389091E9</v>
      </c>
      <c r="C2637" s="3" t="s">
        <v>4680</v>
      </c>
      <c r="D2637" s="3" t="s">
        <v>4681</v>
      </c>
      <c r="E2637" s="3" t="s">
        <v>4683</v>
      </c>
      <c r="F2637" s="3" t="s">
        <v>2101</v>
      </c>
      <c r="G2637" s="3" t="s">
        <v>2087</v>
      </c>
      <c r="H2637" s="1">
        <v>6.98428248E9</v>
      </c>
      <c r="I2637" s="1">
        <v>1.0</v>
      </c>
      <c r="J2637" s="1" t="s">
        <v>19</v>
      </c>
      <c r="K2637" s="2" t="s">
        <v>20</v>
      </c>
      <c r="L2637" s="4">
        <v>2018.0</v>
      </c>
      <c r="M2637" s="5">
        <v>457.42</v>
      </c>
      <c r="N2637" s="6" t="str">
        <f t="shared" si="1"/>
        <v>6984282480</v>
      </c>
      <c r="O2637" s="8">
        <v>8.5389091E9</v>
      </c>
      <c r="P2637" s="8" t="str">
        <f t="shared" si="2"/>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v>
      </c>
    </row>
    <row r="2638" ht="15.75" customHeight="1">
      <c r="A2638" s="1">
        <v>6.98428248E9</v>
      </c>
      <c r="B2638" s="2">
        <v>8.5389091E9</v>
      </c>
      <c r="C2638" s="3" t="s">
        <v>4680</v>
      </c>
      <c r="D2638" s="3" t="s">
        <v>4681</v>
      </c>
      <c r="E2638" s="3" t="s">
        <v>4684</v>
      </c>
      <c r="F2638" s="3" t="s">
        <v>2101</v>
      </c>
      <c r="G2638" s="3" t="s">
        <v>2087</v>
      </c>
      <c r="H2638" s="1">
        <v>6.98428248E9</v>
      </c>
      <c r="I2638" s="1">
        <v>2.0</v>
      </c>
      <c r="J2638" s="1" t="s">
        <v>19</v>
      </c>
      <c r="K2638" s="2" t="s">
        <v>20</v>
      </c>
      <c r="L2638" s="4">
        <v>2017.0</v>
      </c>
      <c r="M2638" s="5">
        <v>449.11</v>
      </c>
      <c r="N2638" s="6" t="str">
        <f t="shared" si="1"/>
        <v>6984282480</v>
      </c>
      <c r="O2638" s="8">
        <v>8.5389091E9</v>
      </c>
      <c r="P2638" s="8" t="str">
        <f t="shared" si="2"/>
        <v>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39" ht="15.75" customHeight="1">
      <c r="A2639" s="1">
        <v>6.98428248E9</v>
      </c>
      <c r="B2639" s="2">
        <v>8.5389091E9</v>
      </c>
      <c r="C2639" s="3" t="s">
        <v>4680</v>
      </c>
      <c r="D2639" s="3" t="s">
        <v>4681</v>
      </c>
      <c r="E2639" s="3" t="s">
        <v>4684</v>
      </c>
      <c r="F2639" s="3" t="s">
        <v>2103</v>
      </c>
      <c r="G2639" s="3" t="s">
        <v>2087</v>
      </c>
      <c r="H2639" s="1">
        <v>6.98428248E9</v>
      </c>
      <c r="I2639" s="1">
        <v>1.0</v>
      </c>
      <c r="J2639" s="1" t="s">
        <v>19</v>
      </c>
      <c r="K2639" s="2" t="s">
        <v>20</v>
      </c>
      <c r="L2639" s="4">
        <v>2017.0</v>
      </c>
      <c r="M2639" s="5">
        <v>449.11</v>
      </c>
      <c r="N2639" s="6" t="str">
        <f t="shared" si="1"/>
        <v>6984282480</v>
      </c>
      <c r="O2639" s="8">
        <v>8.5389091E9</v>
      </c>
      <c r="P2639" s="8" t="str">
        <f t="shared" si="2"/>
        <v>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0" ht="15.75" customHeight="1">
      <c r="A2640" s="1">
        <v>6.98428249E9</v>
      </c>
      <c r="B2640" s="2">
        <v>8.5389091E9</v>
      </c>
      <c r="C2640" s="3" t="s">
        <v>4685</v>
      </c>
      <c r="D2640" s="3" t="s">
        <v>4686</v>
      </c>
      <c r="E2640" s="3" t="s">
        <v>4687</v>
      </c>
      <c r="F2640" s="3" t="s">
        <v>2101</v>
      </c>
      <c r="G2640" s="3" t="s">
        <v>2087</v>
      </c>
      <c r="H2640" s="1">
        <v>6.98428249E9</v>
      </c>
      <c r="I2640" s="1">
        <v>1.0</v>
      </c>
      <c r="J2640" s="1" t="s">
        <v>19</v>
      </c>
      <c r="K2640" s="2" t="s">
        <v>20</v>
      </c>
      <c r="L2640" s="4">
        <v>2018.0</v>
      </c>
      <c r="M2640" s="5">
        <v>119.81</v>
      </c>
      <c r="N2640" s="6" t="str">
        <f t="shared" si="1"/>
        <v>6984282490</v>
      </c>
      <c r="O2640" s="8">
        <v>8.5389091E9</v>
      </c>
      <c r="P2640" s="8" t="str">
        <f t="shared" si="2"/>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row>
    <row r="2641" ht="15.75" customHeight="1">
      <c r="A2641" s="1">
        <v>6.98428249E9</v>
      </c>
      <c r="B2641" s="2">
        <v>8.5389091E9</v>
      </c>
      <c r="C2641" s="3" t="s">
        <v>4685</v>
      </c>
      <c r="D2641" s="3" t="s">
        <v>4686</v>
      </c>
      <c r="E2641" s="3" t="s">
        <v>4688</v>
      </c>
      <c r="F2641" s="3" t="s">
        <v>2101</v>
      </c>
      <c r="G2641" s="3" t="s">
        <v>2087</v>
      </c>
      <c r="H2641" s="1">
        <v>6.98428249E9</v>
      </c>
      <c r="I2641" s="1">
        <v>1.0</v>
      </c>
      <c r="J2641" s="1" t="s">
        <v>19</v>
      </c>
      <c r="K2641" s="2" t="s">
        <v>20</v>
      </c>
      <c r="L2641" s="4">
        <v>2018.0</v>
      </c>
      <c r="M2641" s="5">
        <v>122.03</v>
      </c>
      <c r="N2641" s="6" t="str">
        <f t="shared" si="1"/>
        <v>6984282490</v>
      </c>
      <c r="O2641" s="8">
        <v>8.5389091E9</v>
      </c>
      <c r="P2641" s="8" t="str">
        <f t="shared" si="2"/>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v>
      </c>
    </row>
    <row r="2642" ht="15.75" customHeight="1">
      <c r="A2642" s="1">
        <v>6.98428249E9</v>
      </c>
      <c r="B2642" s="2">
        <v>8.5389091E9</v>
      </c>
      <c r="C2642" s="3" t="s">
        <v>4685</v>
      </c>
      <c r="D2642" s="3" t="s">
        <v>4686</v>
      </c>
      <c r="E2642" s="3" t="s">
        <v>4689</v>
      </c>
      <c r="F2642" s="3" t="s">
        <v>2101</v>
      </c>
      <c r="G2642" s="3" t="s">
        <v>2087</v>
      </c>
      <c r="H2642" s="1">
        <v>6.98428249E9</v>
      </c>
      <c r="I2642" s="1">
        <v>2.0</v>
      </c>
      <c r="J2642" s="1" t="s">
        <v>19</v>
      </c>
      <c r="K2642" s="2" t="s">
        <v>20</v>
      </c>
      <c r="L2642" s="4">
        <v>2017.0</v>
      </c>
      <c r="M2642" s="5">
        <v>119.815</v>
      </c>
      <c r="N2642" s="6" t="str">
        <f t="shared" si="1"/>
        <v>6984282490</v>
      </c>
      <c r="O2642" s="8">
        <v>8.5389091E9</v>
      </c>
      <c r="P2642" s="8" t="str">
        <f t="shared" si="2"/>
        <v>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3" ht="15.75" customHeight="1">
      <c r="A2643" s="1">
        <v>6.98428249E9</v>
      </c>
      <c r="B2643" s="2">
        <v>8.5389091E9</v>
      </c>
      <c r="C2643" s="3" t="s">
        <v>4685</v>
      </c>
      <c r="D2643" s="3" t="s">
        <v>4686</v>
      </c>
      <c r="E2643" s="3" t="s">
        <v>4690</v>
      </c>
      <c r="F2643" s="3" t="s">
        <v>2103</v>
      </c>
      <c r="G2643" s="3" t="s">
        <v>2087</v>
      </c>
      <c r="H2643" s="1">
        <v>6.98428249E9</v>
      </c>
      <c r="I2643" s="1">
        <v>1.0</v>
      </c>
      <c r="J2643" s="1" t="s">
        <v>19</v>
      </c>
      <c r="K2643" s="2" t="s">
        <v>20</v>
      </c>
      <c r="L2643" s="4">
        <v>2017.0</v>
      </c>
      <c r="M2643" s="5">
        <v>119.81</v>
      </c>
      <c r="N2643" s="6" t="str">
        <f t="shared" si="1"/>
        <v>6984282490</v>
      </c>
      <c r="O2643" s="8">
        <v>8.5389091E9</v>
      </c>
      <c r="P2643" s="8" t="str">
        <f t="shared" si="2"/>
        <v>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4" ht="15.75" customHeight="1">
      <c r="A2644" s="1">
        <v>6.98428701E9</v>
      </c>
      <c r="B2644" s="2">
        <v>8.5159E9</v>
      </c>
      <c r="C2644" s="3" t="s">
        <v>4691</v>
      </c>
      <c r="D2644" s="3" t="s">
        <v>4692</v>
      </c>
      <c r="E2644" s="3" t="s">
        <v>4693</v>
      </c>
      <c r="F2644" s="3" t="s">
        <v>2082</v>
      </c>
      <c r="G2644" s="3" t="s">
        <v>2083</v>
      </c>
      <c r="H2644" s="1">
        <v>6.98428701E9</v>
      </c>
      <c r="I2644" s="1">
        <v>2.0</v>
      </c>
      <c r="J2644" s="1" t="s">
        <v>19</v>
      </c>
      <c r="K2644" s="2" t="s">
        <v>2084</v>
      </c>
      <c r="L2644" s="4">
        <v>2018.0</v>
      </c>
      <c r="M2644" s="5">
        <v>20.05</v>
      </c>
      <c r="N2644" s="6" t="str">
        <f t="shared" si="1"/>
        <v>6984287010</v>
      </c>
      <c r="O2644" s="8">
        <v>8.5159E9</v>
      </c>
      <c r="P2644" s="8" t="str">
        <f t="shared" si="2"/>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row>
    <row r="2645" ht="15.75" customHeight="1">
      <c r="A2645" s="1">
        <v>6.98428701E9</v>
      </c>
      <c r="B2645" s="2">
        <v>8.5159E9</v>
      </c>
      <c r="C2645" s="3" t="s">
        <v>4691</v>
      </c>
      <c r="D2645" s="3" t="s">
        <v>4692</v>
      </c>
      <c r="E2645" s="3" t="s">
        <v>4694</v>
      </c>
      <c r="F2645" s="3" t="s">
        <v>17</v>
      </c>
      <c r="G2645" s="3" t="s">
        <v>18</v>
      </c>
      <c r="H2645" s="1">
        <v>6.98428701E9</v>
      </c>
      <c r="I2645" s="1">
        <v>5.0</v>
      </c>
      <c r="J2645" s="1" t="s">
        <v>19</v>
      </c>
      <c r="K2645" s="2" t="s">
        <v>20</v>
      </c>
      <c r="L2645" s="4">
        <v>2017.0</v>
      </c>
      <c r="M2645" s="5">
        <v>11.304</v>
      </c>
      <c r="N2645" s="6" t="str">
        <f t="shared" si="1"/>
        <v>6984287010</v>
      </c>
      <c r="O2645" s="8">
        <v>8.5159E9</v>
      </c>
      <c r="P2645" s="8" t="str">
        <f t="shared" si="2"/>
        <v>СОПЛО ГАЗОВОЕ КОНИЧЕСКОЕ (КОНИЧЕСКАЯ НАСАДКА ДЛЯ ПОДАЧИ ГАЗА) КОНИЧЕСКОЕ ГАЗОВОЙ ГОРЕЛКИ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2646" ht="15.75" customHeight="1">
      <c r="A2646" s="1">
        <v>6.98428701E9</v>
      </c>
      <c r="B2646" s="2">
        <v>8.5159E9</v>
      </c>
      <c r="C2646" s="3" t="s">
        <v>4691</v>
      </c>
      <c r="D2646" s="3" t="s">
        <v>4692</v>
      </c>
      <c r="E2646" s="3" t="s">
        <v>4695</v>
      </c>
      <c r="F2646" s="3" t="s">
        <v>2090</v>
      </c>
      <c r="G2646" s="3" t="s">
        <v>2083</v>
      </c>
      <c r="H2646" s="1">
        <v>6.98428701E9</v>
      </c>
      <c r="I2646" s="1">
        <v>60.0</v>
      </c>
      <c r="J2646" s="1" t="s">
        <v>19</v>
      </c>
      <c r="K2646" s="2" t="s">
        <v>2091</v>
      </c>
      <c r="L2646" s="4">
        <v>2019.0</v>
      </c>
      <c r="M2646" s="5">
        <v>23.87</v>
      </c>
      <c r="N2646" s="6" t="str">
        <f t="shared" si="1"/>
        <v>6984287010</v>
      </c>
      <c r="O2646" s="8">
        <v>8.5159E9</v>
      </c>
      <c r="P2646"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47" ht="15.75" customHeight="1">
      <c r="A2647" s="1">
        <v>6.98428701E9</v>
      </c>
      <c r="B2647" s="2">
        <v>8.5159E9</v>
      </c>
      <c r="C2647" s="3" t="s">
        <v>4691</v>
      </c>
      <c r="D2647" s="3" t="s">
        <v>4692</v>
      </c>
      <c r="E2647" s="3" t="s">
        <v>4695</v>
      </c>
      <c r="F2647" s="3" t="s">
        <v>2082</v>
      </c>
      <c r="G2647" s="3" t="s">
        <v>2083</v>
      </c>
      <c r="H2647" s="1">
        <v>6.98428701E9</v>
      </c>
      <c r="I2647" s="1">
        <v>5.0</v>
      </c>
      <c r="J2647" s="1" t="s">
        <v>19</v>
      </c>
      <c r="K2647" s="2" t="s">
        <v>2091</v>
      </c>
      <c r="L2647" s="4">
        <v>2020.0</v>
      </c>
      <c r="M2647" s="5">
        <v>23.87</v>
      </c>
      <c r="N2647" s="6" t="str">
        <f t="shared" si="1"/>
        <v>6984287010</v>
      </c>
      <c r="O2647" s="8">
        <v>8.5159E9</v>
      </c>
      <c r="P2647"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48" ht="15.75" customHeight="1">
      <c r="A2648" s="1">
        <v>6.98428701E9</v>
      </c>
      <c r="B2648" s="2">
        <v>8.5159E9</v>
      </c>
      <c r="C2648" s="3" t="s">
        <v>4691</v>
      </c>
      <c r="D2648" s="3" t="s">
        <v>4692</v>
      </c>
      <c r="E2648" s="3" t="s">
        <v>4696</v>
      </c>
      <c r="F2648" s="3" t="s">
        <v>2090</v>
      </c>
      <c r="G2648" s="3" t="s">
        <v>2083</v>
      </c>
      <c r="H2648" s="1">
        <v>6.98428701E9</v>
      </c>
      <c r="I2648" s="1">
        <v>15.0</v>
      </c>
      <c r="J2648" s="1" t="s">
        <v>19</v>
      </c>
      <c r="K2648" s="2" t="s">
        <v>2091</v>
      </c>
      <c r="L2648" s="4">
        <v>2021.0</v>
      </c>
      <c r="M2648" s="5">
        <v>23.87</v>
      </c>
      <c r="N2648" s="6" t="str">
        <f t="shared" si="1"/>
        <v>6984287010</v>
      </c>
      <c r="O2648" s="8">
        <v>8.5159E9</v>
      </c>
      <c r="P2648"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49" ht="15.75" customHeight="1">
      <c r="A2649" s="1">
        <v>6.98428701E9</v>
      </c>
      <c r="B2649" s="2">
        <v>8.5159E9</v>
      </c>
      <c r="C2649" s="3" t="s">
        <v>4691</v>
      </c>
      <c r="D2649" s="3" t="s">
        <v>4692</v>
      </c>
      <c r="E2649" s="3" t="s">
        <v>4695</v>
      </c>
      <c r="F2649" s="3" t="s">
        <v>2090</v>
      </c>
      <c r="G2649" s="3" t="s">
        <v>2083</v>
      </c>
      <c r="H2649" s="1">
        <v>6.98428701E9</v>
      </c>
      <c r="I2649" s="1">
        <v>10.0</v>
      </c>
      <c r="J2649" s="1" t="s">
        <v>19</v>
      </c>
      <c r="K2649" s="2" t="s">
        <v>2091</v>
      </c>
      <c r="L2649" s="4">
        <v>2019.0</v>
      </c>
      <c r="M2649" s="5">
        <v>23.87</v>
      </c>
      <c r="N2649" s="6" t="str">
        <f t="shared" si="1"/>
        <v>6984287010</v>
      </c>
      <c r="O2649" s="8">
        <v>8.5159E9</v>
      </c>
      <c r="P2649"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50" ht="15.75" customHeight="1">
      <c r="A2650" s="1">
        <v>6.98428701E9</v>
      </c>
      <c r="B2650" s="2">
        <v>8.5159E9</v>
      </c>
      <c r="C2650" s="3" t="s">
        <v>4691</v>
      </c>
      <c r="D2650" s="3" t="s">
        <v>4692</v>
      </c>
      <c r="E2650" s="3" t="s">
        <v>4697</v>
      </c>
      <c r="F2650" s="3" t="s">
        <v>2082</v>
      </c>
      <c r="G2650" s="3" t="s">
        <v>2083</v>
      </c>
      <c r="H2650" s="1">
        <v>6.98428701E9</v>
      </c>
      <c r="I2650" s="1">
        <v>10.0</v>
      </c>
      <c r="J2650" s="1" t="s">
        <v>19</v>
      </c>
      <c r="K2650" s="2" t="s">
        <v>2490</v>
      </c>
      <c r="L2650" s="4">
        <v>2019.0</v>
      </c>
      <c r="M2650" s="5">
        <v>20.46</v>
      </c>
      <c r="N2650" s="6" t="str">
        <f t="shared" si="1"/>
        <v>6984287010</v>
      </c>
      <c r="O2650" s="8">
        <v>8.5159E9</v>
      </c>
      <c r="P2650"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1" ht="15.75" customHeight="1">
      <c r="A2651" s="1">
        <v>6.98428701E9</v>
      </c>
      <c r="B2651" s="2">
        <v>8.5159E9</v>
      </c>
      <c r="C2651" s="3" t="s">
        <v>4691</v>
      </c>
      <c r="D2651" s="3" t="s">
        <v>4692</v>
      </c>
      <c r="E2651" s="3" t="s">
        <v>4698</v>
      </c>
      <c r="F2651" s="3" t="s">
        <v>2090</v>
      </c>
      <c r="G2651" s="3" t="s">
        <v>2083</v>
      </c>
      <c r="H2651" s="1">
        <v>6.98428701E9</v>
      </c>
      <c r="I2651" s="1">
        <v>10.0</v>
      </c>
      <c r="J2651" s="1" t="s">
        <v>19</v>
      </c>
      <c r="K2651" s="2" t="s">
        <v>2091</v>
      </c>
      <c r="L2651" s="4">
        <v>2019.0</v>
      </c>
      <c r="M2651" s="5">
        <v>23.87</v>
      </c>
      <c r="N2651" s="6" t="str">
        <f t="shared" si="1"/>
        <v>6984287010</v>
      </c>
      <c r="O2651" s="8">
        <v>8.5159E9</v>
      </c>
      <c r="P2651"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v>
      </c>
    </row>
    <row r="2652" ht="15.75" customHeight="1">
      <c r="A2652" s="1">
        <v>6.98428701E9</v>
      </c>
      <c r="B2652" s="2">
        <v>8.5159E9</v>
      </c>
      <c r="C2652" s="3" t="s">
        <v>4691</v>
      </c>
      <c r="D2652" s="3" t="s">
        <v>4692</v>
      </c>
      <c r="E2652" s="3" t="s">
        <v>4693</v>
      </c>
      <c r="F2652" s="3" t="s">
        <v>2082</v>
      </c>
      <c r="G2652" s="3" t="s">
        <v>2083</v>
      </c>
      <c r="H2652" s="1">
        <v>6.98428701E9</v>
      </c>
      <c r="I2652" s="1">
        <v>10.0</v>
      </c>
      <c r="J2652" s="1" t="s">
        <v>19</v>
      </c>
      <c r="K2652" s="2" t="s">
        <v>1140</v>
      </c>
      <c r="L2652" s="4">
        <v>2019.0</v>
      </c>
      <c r="M2652" s="5">
        <v>23.87</v>
      </c>
      <c r="N2652" s="6" t="str">
        <f t="shared" si="1"/>
        <v>6984287010</v>
      </c>
      <c r="O2652" s="8">
        <v>8.5159E9</v>
      </c>
      <c r="P2652" s="8" t="str">
        <f t="shared" si="2"/>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row>
    <row r="2653" ht="15.75" customHeight="1">
      <c r="A2653" s="1">
        <v>6.98428701E9</v>
      </c>
      <c r="B2653" s="2">
        <v>8.5159E9</v>
      </c>
      <c r="C2653" s="3" t="s">
        <v>4691</v>
      </c>
      <c r="D2653" s="3" t="s">
        <v>4692</v>
      </c>
      <c r="E2653" s="3" t="s">
        <v>4698</v>
      </c>
      <c r="F2653" s="3" t="s">
        <v>2090</v>
      </c>
      <c r="G2653" s="3" t="s">
        <v>2083</v>
      </c>
      <c r="H2653" s="1">
        <v>6.98428701E9</v>
      </c>
      <c r="I2653" s="1">
        <v>3.0</v>
      </c>
      <c r="J2653" s="1" t="s">
        <v>19</v>
      </c>
      <c r="K2653" s="2"/>
      <c r="L2653" s="4">
        <v>2019.0</v>
      </c>
      <c r="M2653" s="5">
        <v>23.87</v>
      </c>
      <c r="N2653" s="6" t="str">
        <f t="shared" si="1"/>
        <v>6984287010</v>
      </c>
      <c r="O2653" s="8">
        <v>8.5159E9</v>
      </c>
      <c r="P2653"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v>
      </c>
    </row>
    <row r="2654" ht="15.75" customHeight="1">
      <c r="A2654" s="1">
        <v>6.98428701E9</v>
      </c>
      <c r="B2654" s="2">
        <v>8.5159E9</v>
      </c>
      <c r="C2654" s="3" t="s">
        <v>4691</v>
      </c>
      <c r="D2654" s="3" t="s">
        <v>4692</v>
      </c>
      <c r="E2654" s="3" t="s">
        <v>4696</v>
      </c>
      <c r="F2654" s="3" t="s">
        <v>2082</v>
      </c>
      <c r="G2654" s="3" t="s">
        <v>2083</v>
      </c>
      <c r="H2654" s="1">
        <v>6.98428701E9</v>
      </c>
      <c r="I2654" s="1">
        <v>55.0</v>
      </c>
      <c r="J2654" s="1" t="s">
        <v>35</v>
      </c>
      <c r="K2654" s="2" t="s">
        <v>2091</v>
      </c>
      <c r="L2654" s="4">
        <v>2021.0</v>
      </c>
      <c r="M2654" s="5">
        <v>23.87</v>
      </c>
      <c r="N2654" s="6" t="str">
        <f t="shared" si="1"/>
        <v>6984287010</v>
      </c>
      <c r="O2654" s="8">
        <v>8.5159E9</v>
      </c>
      <c r="P2654"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5" ht="15.75" customHeight="1">
      <c r="A2655" s="1">
        <v>6.98428701E9</v>
      </c>
      <c r="B2655" s="2">
        <v>8.5159E9</v>
      </c>
      <c r="C2655" s="3" t="s">
        <v>4691</v>
      </c>
      <c r="D2655" s="3" t="s">
        <v>4692</v>
      </c>
      <c r="E2655" s="3" t="s">
        <v>4696</v>
      </c>
      <c r="F2655" s="3" t="s">
        <v>2082</v>
      </c>
      <c r="G2655" s="3" t="s">
        <v>2083</v>
      </c>
      <c r="H2655" s="1">
        <v>6.98428701E9</v>
      </c>
      <c r="I2655" s="1">
        <v>45.0</v>
      </c>
      <c r="J2655" s="1" t="s">
        <v>35</v>
      </c>
      <c r="K2655" s="2" t="s">
        <v>2091</v>
      </c>
      <c r="L2655" s="4">
        <v>2021.0</v>
      </c>
      <c r="M2655" s="5">
        <v>23.87</v>
      </c>
      <c r="N2655" s="6" t="str">
        <f t="shared" si="1"/>
        <v>6984287010</v>
      </c>
      <c r="O2655" s="8">
        <v>8.5159E9</v>
      </c>
      <c r="P2655"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6" ht="15.75" customHeight="1">
      <c r="A2656" s="1">
        <v>6.984287012E9</v>
      </c>
      <c r="B2656" s="2">
        <v>8.5159E9</v>
      </c>
      <c r="C2656" s="3" t="s">
        <v>4699</v>
      </c>
      <c r="D2656" s="3" t="s">
        <v>4700</v>
      </c>
      <c r="E2656" s="3" t="s">
        <v>4701</v>
      </c>
      <c r="F2656" s="3" t="s">
        <v>17</v>
      </c>
      <c r="G2656" s="3" t="s">
        <v>18</v>
      </c>
      <c r="H2656" s="1">
        <v>6.984287012E9</v>
      </c>
      <c r="I2656" s="1">
        <v>150.0</v>
      </c>
      <c r="J2656" s="1" t="s">
        <v>19</v>
      </c>
      <c r="K2656" s="2" t="s">
        <v>20</v>
      </c>
      <c r="L2656" s="4">
        <v>2020.0</v>
      </c>
      <c r="M2656" s="5">
        <v>1.47</v>
      </c>
      <c r="N2656" s="6" t="str">
        <f t="shared" si="1"/>
        <v>6984287012</v>
      </c>
      <c r="O2656" s="8">
        <v>8.5159E9</v>
      </c>
      <c r="P2656"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7" ht="15.75" customHeight="1">
      <c r="A2657" s="1">
        <v>6.984287012E9</v>
      </c>
      <c r="B2657" s="2">
        <v>8.5159E9</v>
      </c>
      <c r="C2657" s="3" t="s">
        <v>4702</v>
      </c>
      <c r="D2657" s="3" t="s">
        <v>4703</v>
      </c>
      <c r="E2657" s="3" t="s">
        <v>4704</v>
      </c>
      <c r="F2657" s="3" t="s">
        <v>17</v>
      </c>
      <c r="G2657" s="3" t="s">
        <v>18</v>
      </c>
      <c r="H2657" s="1">
        <v>6.984287012E9</v>
      </c>
      <c r="I2657" s="1">
        <v>5.0</v>
      </c>
      <c r="J2657" s="1" t="s">
        <v>19</v>
      </c>
      <c r="K2657" s="2" t="s">
        <v>20</v>
      </c>
      <c r="L2657" s="4">
        <v>2017.0</v>
      </c>
      <c r="M2657" s="5">
        <v>0.732</v>
      </c>
      <c r="N2657" s="6" t="str">
        <f t="shared" si="1"/>
        <v>6984287012</v>
      </c>
      <c r="O2657" s="8">
        <v>8.5159E9</v>
      </c>
      <c r="P2657"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8" ht="15.75" customHeight="1">
      <c r="A2658" s="1">
        <v>6.984287012E9</v>
      </c>
      <c r="B2658" s="2">
        <v>8.5159E9</v>
      </c>
      <c r="C2658" s="3" t="s">
        <v>4702</v>
      </c>
      <c r="D2658" s="3" t="s">
        <v>4703</v>
      </c>
      <c r="E2658" s="3" t="s">
        <v>4705</v>
      </c>
      <c r="F2658" s="3" t="s">
        <v>17</v>
      </c>
      <c r="G2658" s="3" t="s">
        <v>18</v>
      </c>
      <c r="H2658" s="1">
        <v>6.984287012E9</v>
      </c>
      <c r="I2658" s="1">
        <v>100.0</v>
      </c>
      <c r="J2658" s="1" t="s">
        <v>19</v>
      </c>
      <c r="K2658" s="2" t="s">
        <v>20</v>
      </c>
      <c r="L2658" s="4">
        <v>2019.0</v>
      </c>
      <c r="M2658" s="5">
        <v>1.47</v>
      </c>
      <c r="N2658" s="6" t="str">
        <f t="shared" si="1"/>
        <v>6984287012</v>
      </c>
      <c r="O2658" s="8">
        <v>8.5159E9</v>
      </c>
      <c r="P2658"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9" ht="15.75" customHeight="1">
      <c r="A2659" s="1">
        <v>6.984287012E9</v>
      </c>
      <c r="B2659" s="2">
        <v>8.5159E9</v>
      </c>
      <c r="C2659" s="3" t="s">
        <v>4702</v>
      </c>
      <c r="D2659" s="3" t="s">
        <v>4703</v>
      </c>
      <c r="E2659" s="3" t="s">
        <v>4706</v>
      </c>
      <c r="F2659" s="3" t="s">
        <v>17</v>
      </c>
      <c r="G2659" s="3" t="s">
        <v>18</v>
      </c>
      <c r="H2659" s="1">
        <v>6.984287012E9</v>
      </c>
      <c r="I2659" s="1">
        <v>50.0</v>
      </c>
      <c r="J2659" s="1" t="s">
        <v>19</v>
      </c>
      <c r="K2659" s="2" t="s">
        <v>20</v>
      </c>
      <c r="L2659" s="4">
        <v>2021.0</v>
      </c>
      <c r="M2659" s="5">
        <v>1.47</v>
      </c>
      <c r="N2659" s="6" t="str">
        <f t="shared" si="1"/>
        <v>6984287012</v>
      </c>
      <c r="O2659" s="8">
        <v>8.5159E9</v>
      </c>
      <c r="P2659" s="8" t="str">
        <f t="shared" si="2"/>
        <v> 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0" ht="15.75" customHeight="1">
      <c r="A2660" s="1">
        <v>6.984287012E9</v>
      </c>
      <c r="B2660" s="2">
        <v>8.5159E9</v>
      </c>
      <c r="C2660" s="3" t="s">
        <v>4702</v>
      </c>
      <c r="D2660" s="3" t="s">
        <v>4703</v>
      </c>
      <c r="E2660" s="3" t="s">
        <v>4705</v>
      </c>
      <c r="F2660" s="3" t="s">
        <v>2090</v>
      </c>
      <c r="G2660" s="3" t="s">
        <v>2083</v>
      </c>
      <c r="H2660" s="1">
        <v>6.984287012E9</v>
      </c>
      <c r="I2660" s="1">
        <v>200.0</v>
      </c>
      <c r="J2660" s="1" t="s">
        <v>19</v>
      </c>
      <c r="K2660" s="2"/>
      <c r="L2660" s="4">
        <v>2019.0</v>
      </c>
      <c r="M2660" s="5">
        <v>1.47</v>
      </c>
      <c r="N2660" s="6" t="str">
        <f t="shared" si="1"/>
        <v>6984287012</v>
      </c>
      <c r="O2660" s="8">
        <v>8.5159E9</v>
      </c>
      <c r="P2660"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1" ht="15.75" customHeight="1">
      <c r="A2661" s="1">
        <v>6.984287012E9</v>
      </c>
      <c r="B2661" s="2">
        <v>8.5159E9</v>
      </c>
      <c r="C2661" s="3" t="s">
        <v>4702</v>
      </c>
      <c r="D2661" s="3" t="s">
        <v>4703</v>
      </c>
      <c r="E2661" s="3" t="s">
        <v>4705</v>
      </c>
      <c r="F2661" s="3" t="s">
        <v>2090</v>
      </c>
      <c r="G2661" s="3" t="s">
        <v>2083</v>
      </c>
      <c r="H2661" s="1">
        <v>6.984287012E9</v>
      </c>
      <c r="I2661" s="1">
        <v>10.0</v>
      </c>
      <c r="J2661" s="1" t="s">
        <v>19</v>
      </c>
      <c r="K2661" s="2" t="s">
        <v>20</v>
      </c>
      <c r="L2661" s="4">
        <v>2019.0</v>
      </c>
      <c r="M2661" s="5">
        <v>1.47</v>
      </c>
      <c r="N2661" s="6" t="str">
        <f t="shared" si="1"/>
        <v>6984287012</v>
      </c>
      <c r="O2661" s="8">
        <v>8.5159E9</v>
      </c>
      <c r="P2661"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2" ht="15.75" customHeight="1">
      <c r="A2662" s="1">
        <v>6.984287012E9</v>
      </c>
      <c r="B2662" s="2">
        <v>8.5159E9</v>
      </c>
      <c r="C2662" s="3" t="s">
        <v>4702</v>
      </c>
      <c r="D2662" s="3" t="s">
        <v>4703</v>
      </c>
      <c r="E2662" s="3" t="s">
        <v>4707</v>
      </c>
      <c r="F2662" s="3" t="s">
        <v>2090</v>
      </c>
      <c r="G2662" s="3" t="s">
        <v>2083</v>
      </c>
      <c r="H2662" s="1">
        <v>6.984287012E9</v>
      </c>
      <c r="I2662" s="1">
        <v>10.0</v>
      </c>
      <c r="J2662" s="1" t="s">
        <v>19</v>
      </c>
      <c r="K2662" s="2" t="s">
        <v>20</v>
      </c>
      <c r="L2662" s="4">
        <v>2019.0</v>
      </c>
      <c r="M2662" s="5">
        <v>1.47</v>
      </c>
      <c r="N2662" s="6" t="str">
        <f t="shared" si="1"/>
        <v>6984287012</v>
      </c>
      <c r="O2662" s="8">
        <v>8.5159E9</v>
      </c>
      <c r="P2662"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                  </v>
      </c>
    </row>
    <row r="2663" ht="15.75" customHeight="1">
      <c r="A2663" s="1">
        <v>6.984287012E9</v>
      </c>
      <c r="B2663" s="2">
        <v>8.5159E9</v>
      </c>
      <c r="C2663" s="3" t="s">
        <v>4702</v>
      </c>
      <c r="D2663" s="3" t="s">
        <v>4703</v>
      </c>
      <c r="E2663" s="3" t="s">
        <v>4704</v>
      </c>
      <c r="F2663" s="3" t="s">
        <v>17</v>
      </c>
      <c r="G2663" s="3" t="s">
        <v>18</v>
      </c>
      <c r="H2663" s="1">
        <v>6.984287012E9</v>
      </c>
      <c r="I2663" s="1">
        <v>80.0</v>
      </c>
      <c r="J2663" s="1" t="s">
        <v>19</v>
      </c>
      <c r="K2663" s="2" t="s">
        <v>20</v>
      </c>
      <c r="L2663" s="4">
        <v>2019.0</v>
      </c>
      <c r="M2663" s="5">
        <v>1.47</v>
      </c>
      <c r="N2663" s="6" t="str">
        <f t="shared" si="1"/>
        <v>6984287012</v>
      </c>
      <c r="O2663" s="8">
        <v>8.5159E9</v>
      </c>
      <c r="P2663"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4" ht="15.75" customHeight="1">
      <c r="A2664" s="1">
        <v>6.984287012E9</v>
      </c>
      <c r="B2664" s="2">
        <v>8.5159E9</v>
      </c>
      <c r="C2664" s="3" t="s">
        <v>4702</v>
      </c>
      <c r="D2664" s="3" t="s">
        <v>4703</v>
      </c>
      <c r="E2664" s="3" t="s">
        <v>4705</v>
      </c>
      <c r="F2664" s="3" t="s">
        <v>2090</v>
      </c>
      <c r="G2664" s="3" t="s">
        <v>2083</v>
      </c>
      <c r="H2664" s="1">
        <v>6.984287012E9</v>
      </c>
      <c r="I2664" s="1">
        <v>20.0</v>
      </c>
      <c r="J2664" s="1" t="s">
        <v>19</v>
      </c>
      <c r="K2664" s="2"/>
      <c r="L2664" s="4">
        <v>2019.0</v>
      </c>
      <c r="M2664" s="5">
        <v>1.47</v>
      </c>
      <c r="N2664" s="6" t="str">
        <f t="shared" si="1"/>
        <v>6984287012</v>
      </c>
      <c r="O2664" s="8">
        <v>8.5159E9</v>
      </c>
      <c r="P2664"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5" ht="15.75" customHeight="1">
      <c r="A2665" s="1">
        <v>6.984287012E9</v>
      </c>
      <c r="B2665" s="2">
        <v>8.5159E9</v>
      </c>
      <c r="C2665" s="3" t="s">
        <v>4702</v>
      </c>
      <c r="D2665" s="3" t="s">
        <v>4703</v>
      </c>
      <c r="E2665" s="3" t="s">
        <v>4705</v>
      </c>
      <c r="F2665" s="3" t="s">
        <v>2090</v>
      </c>
      <c r="G2665" s="3" t="s">
        <v>2083</v>
      </c>
      <c r="H2665" s="1">
        <v>6.984287012E9</v>
      </c>
      <c r="I2665" s="1">
        <v>30.0</v>
      </c>
      <c r="J2665" s="1" t="s">
        <v>19</v>
      </c>
      <c r="K2665" s="2"/>
      <c r="L2665" s="4">
        <v>2019.0</v>
      </c>
      <c r="M2665" s="5">
        <v>1.47</v>
      </c>
      <c r="N2665" s="6" t="str">
        <f t="shared" si="1"/>
        <v>6984287012</v>
      </c>
      <c r="O2665" s="8">
        <v>8.5159E9</v>
      </c>
      <c r="P2665"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6" ht="15.75" customHeight="1">
      <c r="A2666" s="1">
        <v>6.984287012E9</v>
      </c>
      <c r="B2666" s="2">
        <v>8.5159E9</v>
      </c>
      <c r="C2666" s="3" t="s">
        <v>4702</v>
      </c>
      <c r="D2666" s="3" t="s">
        <v>4703</v>
      </c>
      <c r="E2666" s="3" t="s">
        <v>4705</v>
      </c>
      <c r="F2666" s="3" t="s">
        <v>2090</v>
      </c>
      <c r="G2666" s="3" t="s">
        <v>2083</v>
      </c>
      <c r="H2666" s="1">
        <v>6.984287012E9</v>
      </c>
      <c r="I2666" s="1">
        <v>10.0</v>
      </c>
      <c r="J2666" s="1" t="s">
        <v>19</v>
      </c>
      <c r="K2666" s="2"/>
      <c r="L2666" s="4">
        <v>2019.0</v>
      </c>
      <c r="M2666" s="5">
        <v>1.47</v>
      </c>
      <c r="N2666" s="6" t="str">
        <f t="shared" si="1"/>
        <v>6984287012</v>
      </c>
      <c r="O2666" s="8">
        <v>8.5159E9</v>
      </c>
      <c r="P2666"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7" ht="15.75" customHeight="1">
      <c r="A2667" s="1">
        <v>6.984287012E9</v>
      </c>
      <c r="B2667" s="2">
        <v>8.5159E9</v>
      </c>
      <c r="C2667" s="3" t="s">
        <v>4702</v>
      </c>
      <c r="D2667" s="3" t="s">
        <v>4703</v>
      </c>
      <c r="E2667" s="3" t="s">
        <v>4705</v>
      </c>
      <c r="F2667" s="3" t="s">
        <v>17</v>
      </c>
      <c r="G2667" s="3" t="s">
        <v>18</v>
      </c>
      <c r="H2667" s="1">
        <v>6.984287012E9</v>
      </c>
      <c r="I2667" s="1">
        <v>71.0</v>
      </c>
      <c r="J2667" s="1" t="s">
        <v>35</v>
      </c>
      <c r="K2667" s="2" t="s">
        <v>20</v>
      </c>
      <c r="L2667" s="4">
        <v>2021.0</v>
      </c>
      <c r="M2667" s="5">
        <v>1.47</v>
      </c>
      <c r="N2667" s="6" t="str">
        <f t="shared" si="1"/>
        <v>6984287012</v>
      </c>
      <c r="O2667" s="8">
        <v>8.5159E9</v>
      </c>
      <c r="P2667"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8" ht="15.75" customHeight="1">
      <c r="A2668" s="1">
        <v>6.984287012E9</v>
      </c>
      <c r="B2668" s="2">
        <v>8.5159E9</v>
      </c>
      <c r="C2668" s="3" t="s">
        <v>4702</v>
      </c>
      <c r="D2668" s="3" t="s">
        <v>4703</v>
      </c>
      <c r="E2668" s="3" t="s">
        <v>4705</v>
      </c>
      <c r="F2668" s="3" t="s">
        <v>2082</v>
      </c>
      <c r="G2668" s="3" t="s">
        <v>2083</v>
      </c>
      <c r="H2668" s="1">
        <v>6.984287012E9</v>
      </c>
      <c r="I2668" s="1">
        <v>429.0</v>
      </c>
      <c r="J2668" s="1" t="s">
        <v>35</v>
      </c>
      <c r="K2668" s="2" t="s">
        <v>2091</v>
      </c>
      <c r="L2668" s="4">
        <v>2021.0</v>
      </c>
      <c r="M2668" s="5">
        <v>1.47</v>
      </c>
      <c r="N2668" s="6" t="str">
        <f t="shared" si="1"/>
        <v>6984287012</v>
      </c>
      <c r="O2668" s="8">
        <v>8.5159E9</v>
      </c>
      <c r="P2668"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9" ht="15.75" customHeight="1">
      <c r="A2669" s="1">
        <v>6.98428702E9</v>
      </c>
      <c r="B2669" s="2">
        <v>8.46694E9</v>
      </c>
      <c r="C2669" s="3" t="s">
        <v>4708</v>
      </c>
      <c r="D2669" s="3" t="s">
        <v>4709</v>
      </c>
      <c r="E2669" s="3" t="s">
        <v>4710</v>
      </c>
      <c r="F2669" s="3" t="s">
        <v>2090</v>
      </c>
      <c r="G2669" s="3" t="s">
        <v>2083</v>
      </c>
      <c r="H2669" s="1">
        <v>6.98428702E9</v>
      </c>
      <c r="I2669" s="1">
        <v>10.0</v>
      </c>
      <c r="J2669" s="1" t="s">
        <v>19</v>
      </c>
      <c r="K2669" s="2" t="s">
        <v>1140</v>
      </c>
      <c r="L2669" s="4">
        <v>2019.0</v>
      </c>
      <c r="M2669" s="5">
        <v>23.87</v>
      </c>
      <c r="N2669" s="6" t="str">
        <f t="shared" si="1"/>
        <v>6984287020</v>
      </c>
      <c r="O2669" s="8">
        <v>8.46694E9</v>
      </c>
      <c r="P2669" s="8" t="str">
        <f t="shared" si="2"/>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row>
    <row r="2670" ht="15.75" customHeight="1">
      <c r="A2670" s="1">
        <v>6.98428702E9</v>
      </c>
      <c r="B2670" s="2">
        <v>8.46694E9</v>
      </c>
      <c r="C2670" s="3" t="s">
        <v>4711</v>
      </c>
      <c r="D2670" s="3" t="s">
        <v>4709</v>
      </c>
      <c r="E2670" s="3" t="s">
        <v>4710</v>
      </c>
      <c r="F2670" s="3" t="s">
        <v>2090</v>
      </c>
      <c r="G2670" s="3" t="s">
        <v>2083</v>
      </c>
      <c r="H2670" s="1">
        <v>6.98428702E9</v>
      </c>
      <c r="I2670" s="1">
        <v>50.0</v>
      </c>
      <c r="J2670" s="1" t="s">
        <v>19</v>
      </c>
      <c r="K2670" s="2" t="s">
        <v>2091</v>
      </c>
      <c r="L2670" s="4">
        <v>2019.0</v>
      </c>
      <c r="M2670" s="5">
        <v>33.46</v>
      </c>
      <c r="N2670" s="6" t="str">
        <f t="shared" si="1"/>
        <v>6984287020</v>
      </c>
      <c r="O2670" s="8">
        <v>8.46694E9</v>
      </c>
      <c r="P2670" s="8" t="str">
        <f t="shared" si="2"/>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row>
    <row r="2671" ht="15.75" customHeight="1">
      <c r="A2671" s="1">
        <v>6.984287041E9</v>
      </c>
      <c r="B2671" s="2">
        <v>6.9149E9</v>
      </c>
      <c r="C2671" s="3" t="s">
        <v>4712</v>
      </c>
      <c r="D2671" s="3" t="s">
        <v>4713</v>
      </c>
      <c r="E2671" s="3" t="s">
        <v>4714</v>
      </c>
      <c r="F2671" s="3" t="s">
        <v>17</v>
      </c>
      <c r="G2671" s="3" t="s">
        <v>18</v>
      </c>
      <c r="H2671" s="1">
        <v>6.984287041E9</v>
      </c>
      <c r="I2671" s="1">
        <v>2.0</v>
      </c>
      <c r="J2671" s="1" t="s">
        <v>19</v>
      </c>
      <c r="K2671" s="2" t="s">
        <v>20</v>
      </c>
      <c r="L2671" s="4">
        <v>2018.0</v>
      </c>
      <c r="M2671" s="5">
        <v>11.405</v>
      </c>
      <c r="N2671" s="6" t="str">
        <f t="shared" si="1"/>
        <v>6984287041</v>
      </c>
      <c r="O2671" s="8" t="s">
        <v>4715</v>
      </c>
      <c r="P2671" s="8" t="str">
        <f t="shared" si="2"/>
        <v>КЕРАМИЧЕСКАЯ ИЗЛОЛЯЦИОННАЯ НАСАДКА НА СОПЛА ГАЗОВОЙ ГОРЕЛКИ ДЛЯ СТАНКА ДЛЯ ВЯЗКИ ЦИЛИНДРИЧЕСКИХ СВАЙ</v>
      </c>
    </row>
    <row r="2672" ht="15.75" customHeight="1">
      <c r="A2672" s="1">
        <v>6.984287041E9</v>
      </c>
      <c r="B2672" s="2">
        <v>6.9149E9</v>
      </c>
      <c r="C2672" s="3" t="s">
        <v>4712</v>
      </c>
      <c r="D2672" s="3" t="s">
        <v>4713</v>
      </c>
      <c r="E2672" s="3" t="s">
        <v>4716</v>
      </c>
      <c r="F2672" s="3" t="s">
        <v>17</v>
      </c>
      <c r="G2672" s="3" t="s">
        <v>18</v>
      </c>
      <c r="H2672" s="1">
        <v>6.984287041E9</v>
      </c>
      <c r="I2672" s="1">
        <v>5.0</v>
      </c>
      <c r="J2672" s="1" t="s">
        <v>19</v>
      </c>
      <c r="K2672" s="2" t="s">
        <v>20</v>
      </c>
      <c r="L2672" s="4">
        <v>2017.0</v>
      </c>
      <c r="M2672" s="5">
        <v>6.942</v>
      </c>
      <c r="N2672" s="6" t="str">
        <f t="shared" si="1"/>
        <v>6984287041</v>
      </c>
      <c r="O2672" s="8" t="s">
        <v>4715</v>
      </c>
      <c r="P2672" s="8" t="str">
        <f t="shared" si="2"/>
        <v>КЕРАМИЧЕСКАЯ ИЗЛОЛЯЦИОННАЯ НАСАДКА НА СОПЛА ГАЗОВОЙ ГОРЕЛКИ ДЛЯ СТАНКА ДЛЯ ВЯЗКИ ЦИЛИНДРИЧЕСКИХ СВАЙ CM PRO 1500 TELESCOPE (ПОЛУАВТОМАТИЧЕСКАЯ ДУГОВАЯ СВАРКА ПЛАВЯЩИМСЯ ЭЛЕКТРОДОМ В СРЕДЕ ИНЕРТНОГО ГАЗА).</v>
      </c>
    </row>
    <row r="2673" ht="15.75" customHeight="1">
      <c r="A2673" s="1">
        <v>6.984287041E9</v>
      </c>
      <c r="B2673" s="2">
        <v>6.9149E9</v>
      </c>
      <c r="C2673" s="3" t="s">
        <v>4712</v>
      </c>
      <c r="D2673" s="3" t="s">
        <v>4713</v>
      </c>
      <c r="E2673" s="3" t="s">
        <v>4717</v>
      </c>
      <c r="F2673" s="3" t="s">
        <v>17</v>
      </c>
      <c r="G2673" s="3" t="s">
        <v>18</v>
      </c>
      <c r="H2673" s="1">
        <v>6.984287041E9</v>
      </c>
      <c r="I2673" s="1">
        <v>40.0</v>
      </c>
      <c r="J2673" s="1" t="s">
        <v>19</v>
      </c>
      <c r="K2673" s="2" t="s">
        <v>20</v>
      </c>
      <c r="L2673" s="4">
        <v>2020.0</v>
      </c>
      <c r="M2673" s="5">
        <v>13.58</v>
      </c>
      <c r="N2673" s="6" t="str">
        <f t="shared" si="1"/>
        <v>6984287041</v>
      </c>
      <c r="O2673" s="8" t="s">
        <v>4715</v>
      </c>
      <c r="P2673" s="8" t="str">
        <f t="shared" si="2"/>
        <v>КЕРАМИЧЕСКАЯ ИЗЛОЛЯЦИОННАЯ НАСАДКА НА СОПЛА ГАЗОВОЙ ГОРЕЛКИ, ДЛЯ СТАНКА ДЛЯ ВЯЗКИ ЦИЛИНДРИЧЕСКИХ СВАЙ CM PRO 1600</v>
      </c>
    </row>
    <row r="2674" ht="15.75" customHeight="1">
      <c r="A2674" s="1">
        <v>6.984287041E9</v>
      </c>
      <c r="B2674" s="2">
        <v>6.9149E9</v>
      </c>
      <c r="C2674" s="3" t="s">
        <v>4712</v>
      </c>
      <c r="D2674" s="3" t="s">
        <v>4713</v>
      </c>
      <c r="E2674" s="3" t="s">
        <v>4718</v>
      </c>
      <c r="F2674" s="3" t="s">
        <v>17</v>
      </c>
      <c r="G2674" s="3" t="s">
        <v>18</v>
      </c>
      <c r="H2674" s="1">
        <v>6.984287041E9</v>
      </c>
      <c r="I2674" s="1">
        <v>100.0</v>
      </c>
      <c r="J2674" s="1" t="s">
        <v>19</v>
      </c>
      <c r="K2674" s="2" t="s">
        <v>20</v>
      </c>
      <c r="L2674" s="4">
        <v>2019.0</v>
      </c>
      <c r="M2674" s="5">
        <v>13.58</v>
      </c>
      <c r="N2674" s="6" t="str">
        <f t="shared" si="1"/>
        <v>6984287041</v>
      </c>
      <c r="O2674" s="8" t="s">
        <v>4715</v>
      </c>
      <c r="P2674" s="8" t="str">
        <f t="shared" si="2"/>
        <v>КЕРАМИЧЕСКАЯ ИЗЛОЛЯЦИОННАЯ НАСАДКА НА СОПЛА ГАЗОВОЙ ГОРЕЛКИ. ДЛЯ СТАНКА ДЛЯ ВЯЗКИ ЦИЛИНДРИЧЕСКИХ СВАЙ CM PRO 1600</v>
      </c>
    </row>
    <row r="2675" ht="15.75" customHeight="1">
      <c r="A2675" s="1">
        <v>6.984287041E9</v>
      </c>
      <c r="B2675" s="2">
        <v>6.9149E9</v>
      </c>
      <c r="C2675" s="3" t="s">
        <v>4712</v>
      </c>
      <c r="D2675" s="3" t="s">
        <v>4713</v>
      </c>
      <c r="E2675" s="3" t="s">
        <v>4718</v>
      </c>
      <c r="F2675" s="3" t="s">
        <v>17</v>
      </c>
      <c r="G2675" s="3" t="s">
        <v>18</v>
      </c>
      <c r="H2675" s="1">
        <v>6.984287041E9</v>
      </c>
      <c r="I2675" s="1">
        <v>5.0</v>
      </c>
      <c r="J2675" s="1" t="s">
        <v>19</v>
      </c>
      <c r="K2675" s="2" t="s">
        <v>20</v>
      </c>
      <c r="L2675" s="4">
        <v>2020.0</v>
      </c>
      <c r="M2675" s="5">
        <v>13.58</v>
      </c>
      <c r="N2675" s="6" t="str">
        <f t="shared" si="1"/>
        <v>6984287041</v>
      </c>
      <c r="O2675" s="8" t="s">
        <v>4715</v>
      </c>
      <c r="P2675" s="8" t="str">
        <f t="shared" si="2"/>
        <v>КЕРАМИЧЕСКАЯ ИЗЛОЛЯЦИОННАЯ НАСАДКА НА СОПЛА ГАЗОВОЙ ГОРЕЛКИ. ДЛЯ СТАНКА ДЛЯ ВЯЗКИ ЦИЛИНДРИЧЕСКИХ СВАЙ CM PRO 1600</v>
      </c>
    </row>
    <row r="2676" ht="15.75" customHeight="1">
      <c r="A2676" s="1">
        <v>6.984287041E9</v>
      </c>
      <c r="B2676" s="2">
        <v>6.9149E9</v>
      </c>
      <c r="C2676" s="3" t="s">
        <v>4712</v>
      </c>
      <c r="D2676" s="3" t="s">
        <v>4713</v>
      </c>
      <c r="E2676" s="3" t="s">
        <v>4719</v>
      </c>
      <c r="F2676" s="3" t="s">
        <v>17</v>
      </c>
      <c r="G2676" s="3" t="s">
        <v>18</v>
      </c>
      <c r="H2676" s="1">
        <v>6.984287041E9</v>
      </c>
      <c r="I2676" s="1">
        <v>10.0</v>
      </c>
      <c r="J2676" s="1" t="s">
        <v>19</v>
      </c>
      <c r="K2676" s="2" t="s">
        <v>20</v>
      </c>
      <c r="L2676" s="4">
        <v>2021.0</v>
      </c>
      <c r="M2676" s="5">
        <v>13.58</v>
      </c>
      <c r="N2676" s="6" t="str">
        <f t="shared" si="1"/>
        <v>6984287041</v>
      </c>
      <c r="O2676" s="8" t="s">
        <v>4715</v>
      </c>
      <c r="P2676" s="8" t="str">
        <f t="shared" si="2"/>
        <v> 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v>
      </c>
    </row>
    <row r="2677" ht="15.75" customHeight="1">
      <c r="A2677" s="1">
        <v>6.984287041E9</v>
      </c>
      <c r="B2677" s="2">
        <v>6.9149E9</v>
      </c>
      <c r="C2677" s="3" t="s">
        <v>4712</v>
      </c>
      <c r="D2677" s="3" t="s">
        <v>4713</v>
      </c>
      <c r="E2677" s="3" t="s">
        <v>4718</v>
      </c>
      <c r="F2677" s="3" t="s">
        <v>17</v>
      </c>
      <c r="G2677" s="3" t="s">
        <v>18</v>
      </c>
      <c r="H2677" s="1">
        <v>6.984287041E9</v>
      </c>
      <c r="I2677" s="1">
        <v>10.0</v>
      </c>
      <c r="J2677" s="1" t="s">
        <v>19</v>
      </c>
      <c r="K2677" s="2" t="s">
        <v>20</v>
      </c>
      <c r="L2677" s="4">
        <v>2019.0</v>
      </c>
      <c r="M2677" s="5">
        <v>13.58</v>
      </c>
      <c r="N2677" s="6" t="str">
        <f t="shared" si="1"/>
        <v>6984287041</v>
      </c>
      <c r="O2677" s="8" t="s">
        <v>4715</v>
      </c>
      <c r="P2677" s="8" t="str">
        <f t="shared" si="2"/>
        <v>КЕРАМИЧЕСКАЯ ИЗЛОЛЯЦИОННАЯ НАСАДКА НА СОПЛА ГАЗОВОЙ ГОРЕЛКИ. ДЛЯ СТАНКА ДЛЯ ВЯЗКИ ЦИЛИНДРИЧЕСКИХ СВАЙ CM PRO 1600</v>
      </c>
    </row>
    <row r="2678" ht="15.75" customHeight="1">
      <c r="A2678" s="1">
        <v>6.984287041E9</v>
      </c>
      <c r="B2678" s="2">
        <v>6.9149E9</v>
      </c>
      <c r="C2678" s="3" t="s">
        <v>4712</v>
      </c>
      <c r="D2678" s="3" t="s">
        <v>4713</v>
      </c>
      <c r="E2678" s="3" t="s">
        <v>4718</v>
      </c>
      <c r="F2678" s="3" t="s">
        <v>17</v>
      </c>
      <c r="G2678" s="3" t="s">
        <v>18</v>
      </c>
      <c r="H2678" s="1">
        <v>6.984287041E9</v>
      </c>
      <c r="I2678" s="1">
        <v>10.0</v>
      </c>
      <c r="J2678" s="1" t="s">
        <v>19</v>
      </c>
      <c r="K2678" s="2" t="s">
        <v>2490</v>
      </c>
      <c r="L2678" s="4">
        <v>2019.0</v>
      </c>
      <c r="M2678" s="5">
        <v>11.64</v>
      </c>
      <c r="N2678" s="6" t="str">
        <f t="shared" si="1"/>
        <v>6984287041</v>
      </c>
      <c r="O2678" s="8" t="s">
        <v>4715</v>
      </c>
      <c r="P2678" s="8" t="str">
        <f t="shared" si="2"/>
        <v>КЕРАМИЧЕСКАЯ ИЗЛОЛЯЦИОННАЯ НАСАДКА НА СОПЛА ГАЗОВОЙ ГОРЕЛКИ. ДЛЯ СТАНКА ДЛЯ ВЯЗКИ ЦИЛИНДРИЧЕСКИХ СВАЙ CM PRO 1600</v>
      </c>
    </row>
    <row r="2679" ht="15.75" customHeight="1">
      <c r="A2679" s="1">
        <v>6.984287041E9</v>
      </c>
      <c r="B2679" s="2">
        <v>6.9149E9</v>
      </c>
      <c r="C2679" s="3" t="s">
        <v>4712</v>
      </c>
      <c r="D2679" s="3" t="s">
        <v>4713</v>
      </c>
      <c r="E2679" s="3" t="s">
        <v>4720</v>
      </c>
      <c r="F2679" s="3" t="s">
        <v>17</v>
      </c>
      <c r="G2679" s="3" t="s">
        <v>18</v>
      </c>
      <c r="H2679" s="1">
        <v>6.984287041E9</v>
      </c>
      <c r="I2679" s="1">
        <v>10.0</v>
      </c>
      <c r="J2679" s="1" t="s">
        <v>19</v>
      </c>
      <c r="K2679" s="2" t="s">
        <v>20</v>
      </c>
      <c r="L2679" s="4">
        <v>2019.0</v>
      </c>
      <c r="M2679" s="5">
        <v>13.58</v>
      </c>
      <c r="N2679" s="6" t="str">
        <f t="shared" si="1"/>
        <v>6984287041</v>
      </c>
      <c r="O2679" s="8" t="s">
        <v>4715</v>
      </c>
      <c r="P2679" s="8" t="str">
        <f t="shared" si="2"/>
        <v>КЕРАМИЧЕСКАЯ ИЗЛОЛЯЦИОННАЯ НАСАДКА НА СОПЛА ГАЗОВОЙ ГОРЕЛКИ. ДЛЯ СТАНКА ДЛЯ ВЯЗКИ ЦИЛИНДРИЧЕСКИХ СВАЙ CM PRO 1600                   </v>
      </c>
    </row>
    <row r="2680" ht="15.75" customHeight="1">
      <c r="A2680" s="1">
        <v>6.984287041E9</v>
      </c>
      <c r="B2680" s="2">
        <v>6.9149E9</v>
      </c>
      <c r="C2680" s="3" t="s">
        <v>4712</v>
      </c>
      <c r="D2680" s="3" t="s">
        <v>4713</v>
      </c>
      <c r="E2680" s="3" t="s">
        <v>4714</v>
      </c>
      <c r="F2680" s="3" t="s">
        <v>17</v>
      </c>
      <c r="G2680" s="3" t="s">
        <v>18</v>
      </c>
      <c r="H2680" s="1">
        <v>6.984287041E9</v>
      </c>
      <c r="I2680" s="1">
        <v>10.0</v>
      </c>
      <c r="J2680" s="1" t="s">
        <v>19</v>
      </c>
      <c r="K2680" s="2" t="s">
        <v>20</v>
      </c>
      <c r="L2680" s="4">
        <v>2019.0</v>
      </c>
      <c r="M2680" s="5">
        <v>13.58</v>
      </c>
      <c r="N2680" s="6" t="str">
        <f t="shared" si="1"/>
        <v>6984287041</v>
      </c>
      <c r="O2680" s="8" t="s">
        <v>4715</v>
      </c>
      <c r="P2680" s="8" t="str">
        <f t="shared" si="2"/>
        <v>КЕРАМИЧЕСКАЯ ИЗЛОЛЯЦИОННАЯ НАСАДКА НА СОПЛА ГАЗОВОЙ ГОРЕЛКИ ДЛЯ СТАНКА ДЛЯ ВЯЗКИ ЦИЛИНДРИЧЕСКИХ СВАЙ</v>
      </c>
    </row>
    <row r="2681" ht="15.75" customHeight="1">
      <c r="A2681" s="1">
        <v>6.984287041E9</v>
      </c>
      <c r="B2681" s="2">
        <v>8.5159E9</v>
      </c>
      <c r="C2681" s="3" t="s">
        <v>4712</v>
      </c>
      <c r="D2681" s="3" t="s">
        <v>4713</v>
      </c>
      <c r="E2681" s="3" t="s">
        <v>4720</v>
      </c>
      <c r="F2681" s="3" t="s">
        <v>17</v>
      </c>
      <c r="G2681" s="3" t="s">
        <v>18</v>
      </c>
      <c r="H2681" s="1">
        <v>6.984287041E9</v>
      </c>
      <c r="I2681" s="1">
        <v>15.0</v>
      </c>
      <c r="J2681" s="1" t="s">
        <v>19</v>
      </c>
      <c r="K2681" s="2" t="s">
        <v>20</v>
      </c>
      <c r="L2681" s="4">
        <v>2019.0</v>
      </c>
      <c r="M2681" s="5">
        <v>13.58</v>
      </c>
      <c r="N2681" s="6" t="str">
        <f t="shared" si="1"/>
        <v>6984287041</v>
      </c>
      <c r="O2681" s="8" t="s">
        <v>4715</v>
      </c>
      <c r="P2681" s="8" t="str">
        <f t="shared" si="2"/>
        <v>КЕРАМИЧЕСКАЯ ИЗЛОЛЯЦИОННАЯ НАСАДКА НА СОПЛА ГАЗОВОЙ ГОРЕЛКИ. ДЛЯ СТАНКА ДЛЯ ВЯЗКИ ЦИЛИНДРИЧЕСКИХ СВАЙ CM PRO 1600                   </v>
      </c>
    </row>
    <row r="2682" ht="15.75" customHeight="1">
      <c r="A2682" s="1">
        <v>6.984287041E9</v>
      </c>
      <c r="B2682" s="2">
        <v>6.9149E9</v>
      </c>
      <c r="C2682" s="3" t="s">
        <v>4712</v>
      </c>
      <c r="D2682" s="3" t="s">
        <v>4713</v>
      </c>
      <c r="E2682" s="3" t="s">
        <v>4721</v>
      </c>
      <c r="F2682" s="3" t="s">
        <v>17</v>
      </c>
      <c r="G2682" s="3" t="s">
        <v>18</v>
      </c>
      <c r="H2682" s="1">
        <v>6.984287041E9</v>
      </c>
      <c r="I2682" s="1">
        <v>31.0</v>
      </c>
      <c r="J2682" s="1" t="s">
        <v>35</v>
      </c>
      <c r="K2682" s="2" t="s">
        <v>20</v>
      </c>
      <c r="L2682" s="4">
        <v>2021.0</v>
      </c>
      <c r="M2682" s="5">
        <v>13.58</v>
      </c>
      <c r="N2682" s="6" t="str">
        <f t="shared" si="1"/>
        <v>6984287041</v>
      </c>
      <c r="O2682" s="8" t="s">
        <v>4715</v>
      </c>
      <c r="P2682" s="8" t="str">
        <f t="shared" si="2"/>
        <v>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v>
      </c>
    </row>
    <row r="2683" ht="15.75" customHeight="1">
      <c r="A2683" s="1">
        <v>6.984287041E9</v>
      </c>
      <c r="B2683" s="2">
        <v>6.9149E9</v>
      </c>
      <c r="C2683" s="3" t="s">
        <v>4712</v>
      </c>
      <c r="D2683" s="3" t="s">
        <v>4713</v>
      </c>
      <c r="E2683" s="3" t="s">
        <v>4722</v>
      </c>
      <c r="F2683" s="3" t="s">
        <v>17</v>
      </c>
      <c r="G2683" s="3" t="s">
        <v>18</v>
      </c>
      <c r="H2683" s="1">
        <v>6.984287041E9</v>
      </c>
      <c r="I2683" s="1">
        <v>69.0</v>
      </c>
      <c r="J2683" s="1" t="s">
        <v>35</v>
      </c>
      <c r="K2683" s="2" t="s">
        <v>20</v>
      </c>
      <c r="L2683" s="4">
        <v>2021.0</v>
      </c>
      <c r="M2683" s="5">
        <v>13.58</v>
      </c>
      <c r="N2683" s="6" t="str">
        <f t="shared" si="1"/>
        <v>6984287041</v>
      </c>
      <c r="O2683" s="8" t="s">
        <v>4715</v>
      </c>
      <c r="P2683" s="8" t="str">
        <f t="shared" si="2"/>
        <v> КЕРАМИЧЕСКАЯ ИЗЛОЛЯЦИОННАЯ НАСАДКА НА СОПЛА ГАЗОВОЙ ГОРЕЛКИ ДЛЯ СТАНКА ДЛЯ ВЯЗКИ ЦИЛИНДРИЧЕСКИХ СВАЙ</v>
      </c>
    </row>
    <row r="2684" ht="15.75" customHeight="1">
      <c r="A2684" s="1">
        <v>6.984287041E9</v>
      </c>
      <c r="B2684" s="2">
        <v>6.9149E9</v>
      </c>
      <c r="C2684" s="3"/>
      <c r="D2684" s="3" t="s">
        <v>4713</v>
      </c>
      <c r="E2684" s="3" t="s">
        <v>4723</v>
      </c>
      <c r="F2684" s="3" t="s">
        <v>17</v>
      </c>
      <c r="G2684" s="3" t="s">
        <v>18</v>
      </c>
      <c r="H2684" s="1">
        <v>6.984287041E9</v>
      </c>
      <c r="I2684" s="1">
        <v>1.0</v>
      </c>
      <c r="J2684" s="1" t="s">
        <v>35</v>
      </c>
      <c r="K2684" s="2" t="s">
        <v>20</v>
      </c>
      <c r="L2684" s="4">
        <v>2021.0</v>
      </c>
      <c r="M2684" s="5">
        <v>13.58</v>
      </c>
      <c r="N2684" s="6" t="str">
        <f t="shared" si="1"/>
        <v>6984287041</v>
      </c>
      <c r="O2684" s="8" t="s">
        <v>4715</v>
      </c>
      <c r="P2684" s="8" t="str">
        <f t="shared" si="2"/>
        <v>КЕРАМИЧЕСКАЯ ИЗЛОЛЯЦИОННАЯ НАСАДКА НА СОПЛА ГАЗОВОЙ ГОРЕЛКИ АППАРАТА СВАРОЧНОГО ESA 2645, (ПОЛУАВТОМАТИЧЕСКАЯ ДУГОВАЯ СВАРКА ПЛАВЯЩИМСЯ ЭЛЕКТРОДОМ В СРЕДЕ ИНЕРТНОГО ГАЗА)ИЗОЛЯЦИЯ СОПЛА</v>
      </c>
    </row>
    <row r="2685" ht="15.75" customHeight="1">
      <c r="A2685" s="1">
        <v>6.98428712E9</v>
      </c>
      <c r="B2685" s="2">
        <v>8.5159E9</v>
      </c>
      <c r="C2685" s="3" t="s">
        <v>4724</v>
      </c>
      <c r="D2685" s="3" t="s">
        <v>4725</v>
      </c>
      <c r="E2685" s="3" t="s">
        <v>4726</v>
      </c>
      <c r="F2685" s="3" t="s">
        <v>2090</v>
      </c>
      <c r="G2685" s="3" t="s">
        <v>2083</v>
      </c>
      <c r="H2685" s="1">
        <v>6.98428712E9</v>
      </c>
      <c r="I2685" s="1">
        <v>1.0</v>
      </c>
      <c r="J2685" s="1" t="s">
        <v>19</v>
      </c>
      <c r="K2685" s="2" t="s">
        <v>2091</v>
      </c>
      <c r="L2685" s="4">
        <v>2019.0</v>
      </c>
      <c r="M2685" s="5">
        <v>452.62</v>
      </c>
      <c r="N2685" s="6" t="str">
        <f t="shared" si="1"/>
        <v>6984287120</v>
      </c>
      <c r="O2685" s="8">
        <v>8.5159E9</v>
      </c>
      <c r="P2685"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6" ht="15.75" customHeight="1">
      <c r="A2686" s="1">
        <v>6.98428712E9</v>
      </c>
      <c r="B2686" s="2">
        <v>8.5159E9</v>
      </c>
      <c r="C2686" s="3" t="s">
        <v>4724</v>
      </c>
      <c r="D2686" s="3" t="s">
        <v>4725</v>
      </c>
      <c r="E2686" s="3" t="s">
        <v>4727</v>
      </c>
      <c r="F2686" s="3" t="s">
        <v>2083</v>
      </c>
      <c r="G2686" s="3" t="s">
        <v>2083</v>
      </c>
      <c r="H2686" s="1">
        <v>6.98428712E9</v>
      </c>
      <c r="I2686" s="1">
        <v>1.0</v>
      </c>
      <c r="J2686" s="1" t="s">
        <v>19</v>
      </c>
      <c r="K2686" s="2" t="s">
        <v>2091</v>
      </c>
      <c r="L2686" s="4">
        <v>2019.0</v>
      </c>
      <c r="M2686" s="5">
        <v>387.96</v>
      </c>
      <c r="N2686" s="6" t="str">
        <f t="shared" si="1"/>
        <v>6984287120</v>
      </c>
      <c r="O2686" s="8">
        <v>8.5159E9</v>
      </c>
      <c r="P2686" s="8" t="str">
        <f t="shared" si="2"/>
        <v> 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7" ht="15.75" customHeight="1">
      <c r="A2687" s="1">
        <v>6.98428712E9</v>
      </c>
      <c r="B2687" s="2">
        <v>8.5159E9</v>
      </c>
      <c r="C2687" s="3" t="s">
        <v>4724</v>
      </c>
      <c r="D2687" s="3" t="s">
        <v>4725</v>
      </c>
      <c r="E2687" s="3" t="s">
        <v>4726</v>
      </c>
      <c r="F2687" s="3" t="s">
        <v>2083</v>
      </c>
      <c r="G2687" s="3" t="s">
        <v>2083</v>
      </c>
      <c r="H2687" s="1">
        <v>6.98428712E9</v>
      </c>
      <c r="I2687" s="1">
        <v>2.0</v>
      </c>
      <c r="J2687" s="1" t="s">
        <v>19</v>
      </c>
      <c r="K2687" s="2" t="s">
        <v>2091</v>
      </c>
      <c r="L2687" s="4">
        <v>2019.0</v>
      </c>
      <c r="M2687" s="5">
        <v>519.12</v>
      </c>
      <c r="N2687" s="6" t="str">
        <f t="shared" si="1"/>
        <v>6984287120</v>
      </c>
      <c r="O2687" s="8">
        <v>8.5159E9</v>
      </c>
      <c r="P2687"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8" ht="15.75" customHeight="1">
      <c r="A2688" s="1">
        <v>6.98428712E9</v>
      </c>
      <c r="B2688" s="2">
        <v>8.5159E9</v>
      </c>
      <c r="C2688" s="3" t="s">
        <v>4724</v>
      </c>
      <c r="D2688" s="3" t="s">
        <v>4725</v>
      </c>
      <c r="E2688" s="3" t="s">
        <v>4728</v>
      </c>
      <c r="F2688" s="3" t="s">
        <v>2090</v>
      </c>
      <c r="G2688" s="3" t="s">
        <v>2083</v>
      </c>
      <c r="H2688" s="1">
        <v>6.98428712E9</v>
      </c>
      <c r="I2688" s="1">
        <v>1.0</v>
      </c>
      <c r="J2688" s="1" t="s">
        <v>19</v>
      </c>
      <c r="K2688" s="2" t="s">
        <v>2091</v>
      </c>
      <c r="L2688" s="4">
        <v>2020.0</v>
      </c>
      <c r="M2688" s="5">
        <v>519.12</v>
      </c>
      <c r="N2688" s="6" t="str">
        <f t="shared" si="1"/>
        <v>6984287120</v>
      </c>
      <c r="O2688" s="8">
        <v>8.5159E9</v>
      </c>
      <c r="P2688"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ОБОРУДОВАНИЯ-ДЛЯ АППАРАТА СВАРОЧНОГО ESA 2645</v>
      </c>
    </row>
    <row r="2689" ht="15.75" customHeight="1">
      <c r="A2689" s="1">
        <v>6.98428712E9</v>
      </c>
      <c r="B2689" s="2">
        <v>8.5159E9</v>
      </c>
      <c r="C2689" s="3" t="s">
        <v>4724</v>
      </c>
      <c r="D2689" s="3" t="s">
        <v>4725</v>
      </c>
      <c r="E2689" s="3" t="s">
        <v>4729</v>
      </c>
      <c r="F2689" s="3" t="s">
        <v>2090</v>
      </c>
      <c r="G2689" s="3" t="s">
        <v>2083</v>
      </c>
      <c r="H2689" s="1">
        <v>6.98428712E9</v>
      </c>
      <c r="I2689" s="1">
        <v>1.0</v>
      </c>
      <c r="J2689" s="1" t="s">
        <v>35</v>
      </c>
      <c r="K2689" s="2" t="s">
        <v>2091</v>
      </c>
      <c r="L2689" s="4">
        <v>2021.0</v>
      </c>
      <c r="M2689" s="5">
        <v>519.12</v>
      </c>
      <c r="N2689" s="6" t="str">
        <f t="shared" si="1"/>
        <v>6984287120</v>
      </c>
      <c r="O2689" s="8">
        <v>8.5159E9</v>
      </c>
      <c r="P2689"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v>
      </c>
    </row>
    <row r="2690" ht="15.75" customHeight="1">
      <c r="A2690" s="1">
        <v>6.98428712E9</v>
      </c>
      <c r="B2690" s="2">
        <v>8.5159E9</v>
      </c>
      <c r="C2690" s="3" t="s">
        <v>4724</v>
      </c>
      <c r="D2690" s="3" t="s">
        <v>4725</v>
      </c>
      <c r="E2690" s="3" t="s">
        <v>4729</v>
      </c>
      <c r="F2690" s="3" t="s">
        <v>2090</v>
      </c>
      <c r="G2690" s="3" t="s">
        <v>2083</v>
      </c>
      <c r="H2690" s="1">
        <v>6.98428712E9</v>
      </c>
      <c r="I2690" s="1">
        <v>1.0</v>
      </c>
      <c r="J2690" s="1" t="s">
        <v>35</v>
      </c>
      <c r="K2690" s="2" t="s">
        <v>2091</v>
      </c>
      <c r="L2690" s="4">
        <v>2021.0</v>
      </c>
      <c r="M2690" s="5">
        <v>519.12</v>
      </c>
      <c r="N2690" s="6" t="str">
        <f t="shared" si="1"/>
        <v>6984287120</v>
      </c>
      <c r="O2690" s="8">
        <v>8.5159E9</v>
      </c>
      <c r="P2690"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v>
      </c>
    </row>
    <row r="2691" ht="15.75" customHeight="1">
      <c r="A2691" s="1">
        <v>6.98428736E9</v>
      </c>
      <c r="B2691" s="2">
        <v>8.5159E9</v>
      </c>
      <c r="C2691" s="3" t="s">
        <v>4730</v>
      </c>
      <c r="D2691" s="3" t="s">
        <v>4731</v>
      </c>
      <c r="E2691" s="3" t="s">
        <v>4732</v>
      </c>
      <c r="F2691" s="3" t="s">
        <v>2082</v>
      </c>
      <c r="G2691" s="3" t="s">
        <v>2083</v>
      </c>
      <c r="H2691" s="1">
        <v>6.98428736E9</v>
      </c>
      <c r="I2691" s="1">
        <v>3.0</v>
      </c>
      <c r="J2691" s="1" t="s">
        <v>35</v>
      </c>
      <c r="K2691" s="2" t="s">
        <v>2091</v>
      </c>
      <c r="L2691" s="4">
        <v>2021.0</v>
      </c>
      <c r="M2691" s="5">
        <v>373.1</v>
      </c>
      <c r="N2691" s="6" t="str">
        <f t="shared" si="1"/>
        <v>6984287360</v>
      </c>
      <c r="O2691" s="8">
        <v>8.5159E9</v>
      </c>
      <c r="P2691" s="8" t="str">
        <f t="shared" si="2"/>
        <v>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v>
      </c>
    </row>
    <row r="2692" ht="15.75" customHeight="1">
      <c r="A2692" s="1">
        <v>6.993782002E9</v>
      </c>
      <c r="B2692" s="2">
        <v>8.48180599E9</v>
      </c>
      <c r="C2692" s="3" t="s">
        <v>4733</v>
      </c>
      <c r="D2692" s="3" t="s">
        <v>4734</v>
      </c>
      <c r="E2692" s="3" t="s">
        <v>4735</v>
      </c>
      <c r="F2692" s="3" t="s">
        <v>2287</v>
      </c>
      <c r="G2692" s="3" t="s">
        <v>4736</v>
      </c>
      <c r="H2692" s="1">
        <v>6.993782002E9</v>
      </c>
      <c r="I2692" s="1">
        <v>1.0</v>
      </c>
      <c r="J2692" s="1" t="s">
        <v>19</v>
      </c>
      <c r="K2692" s="2" t="s">
        <v>20</v>
      </c>
      <c r="L2692" s="4">
        <v>2020.0</v>
      </c>
      <c r="M2692" s="5">
        <v>120.33</v>
      </c>
      <c r="N2692" s="6" t="str">
        <f t="shared" si="1"/>
        <v>6993782002</v>
      </c>
      <c r="O2692" s="8">
        <v>8.48180599E9</v>
      </c>
      <c r="P2692" s="8" t="str">
        <f t="shared" si="2"/>
        <v>ЭЛЕКТРОКЛАПАН PNEUMAX 468/1.32.0.32.01NA.M2 G1/8+MB5 (24 В DC, 1A) ДЛЯ УПРАВЛЕНИЯ ПНЕВМАТИЧЕСКИМИ ЦИЛИНДРАМИ ТОРМОЖЕНИЯ БУХТОРАЗМОТЧИКОВ, ПОСТАВЛЯЕТСЯ С КОМПЛЕКТОМ СОЕДИНИТЕЛЬНОЙ АРМАТУРЫ ДЛЯ МОНТАЖА НА ОБОРУДОВАНИЕ:ШАРОВЫЙ КЛАН, ШТУЦЕРЫ ПОДКЛЮЧЕНИЯ ВОЗДУШНЫХ ШЛАНГОВ 13ММ (ВНУТР ДИАМ. ШЛАНГА), ЦАНГОВОГО ФИТИНГА ДЛЯ ПОДКЛЮЧЕНИЯ ТРУБОК ПНЕВМОЦИЛИНДРОВ ТОРМОЗНОГО УЗЛА, ДЛЯ МАШИНЫ ГИБОЧНОЙ С АВТОМАТИЧЕСКИМ УПРАВЛЕНИЕМ ЭЛЕКТРОФИЦИРОВАННОЙ, МОДЕЛЬ FORMULA 14. ЯВЛЯЕТСЯ ЧАСТЬЮ СЕРТИФИЦИРОВАННОГО ОБОРУДОВАНИЯ.</v>
      </c>
    </row>
    <row r="2693" ht="15.75" customHeight="1">
      <c r="A2693" s="1">
        <v>9.500204036E9</v>
      </c>
      <c r="B2693" s="2">
        <v>8.4831095E9</v>
      </c>
      <c r="C2693" s="3" t="s">
        <v>4737</v>
      </c>
      <c r="D2693" s="3" t="s">
        <v>4738</v>
      </c>
      <c r="E2693" s="3" t="s">
        <v>4739</v>
      </c>
      <c r="F2693" s="3" t="s">
        <v>17</v>
      </c>
      <c r="G2693" s="3" t="s">
        <v>18</v>
      </c>
      <c r="H2693" s="1">
        <v>9.500204036E9</v>
      </c>
      <c r="I2693" s="1">
        <v>1.0</v>
      </c>
      <c r="J2693" s="1" t="s">
        <v>19</v>
      </c>
      <c r="K2693" s="2" t="s">
        <v>20</v>
      </c>
      <c r="L2693" s="4">
        <v>2017.0</v>
      </c>
      <c r="M2693" s="5">
        <v>327.0</v>
      </c>
      <c r="N2693" s="6" t="str">
        <f t="shared" si="1"/>
        <v>9500204036</v>
      </c>
      <c r="O2693" s="8" t="s">
        <v>4740</v>
      </c>
      <c r="P2693" s="8" t="str">
        <f t="shared" si="2"/>
        <v>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v>
      </c>
    </row>
    <row r="2694" ht="15.75" customHeight="1">
      <c r="A2694" s="1">
        <v>9.500204036E9</v>
      </c>
      <c r="B2694" s="2">
        <v>8.207401E9</v>
      </c>
      <c r="C2694" s="3" t="s">
        <v>4737</v>
      </c>
      <c r="D2694" s="3" t="s">
        <v>4738</v>
      </c>
      <c r="E2694" s="3" t="s">
        <v>4741</v>
      </c>
      <c r="F2694" s="3" t="s">
        <v>17</v>
      </c>
      <c r="G2694" s="3" t="s">
        <v>18</v>
      </c>
      <c r="H2694" s="1">
        <v>9.500204036E9</v>
      </c>
      <c r="I2694" s="1">
        <v>1.0</v>
      </c>
      <c r="J2694" s="1" t="s">
        <v>19</v>
      </c>
      <c r="K2694" s="2" t="s">
        <v>20</v>
      </c>
      <c r="L2694" s="4">
        <v>2020.0</v>
      </c>
      <c r="M2694" s="5">
        <v>663.81</v>
      </c>
      <c r="N2694" s="6" t="str">
        <f t="shared" si="1"/>
        <v>9500204036</v>
      </c>
      <c r="O2694" s="8" t="s">
        <v>4740</v>
      </c>
      <c r="P2694" s="8" t="str">
        <f t="shared" si="2"/>
        <v>МЕТЧИК СТАЛЬНОЙ ДЛЯ ОБРАБОТКИ МЕТАЛЛА. МЕТЧИКИ ИСПОЛЬЗУЮТСЯ ДЛЯ НАРЕЗАНИЯ ВНУТРЕННЕЙ РЕЗЬБЫ М56 С ШАГОМ 3 ММ, ГИБОЧНОЙ МАШИНЫ С АВТОМАТИЧЕСКИМ УПРАВЛЕНИЕМ R12</v>
      </c>
    </row>
    <row r="2695" ht="15.75" customHeight="1">
      <c r="A2695" s="13" t="s">
        <v>4742</v>
      </c>
      <c r="B2695" s="2">
        <v>8.47149E9</v>
      </c>
      <c r="C2695" s="3" t="s">
        <v>4737</v>
      </c>
      <c r="D2695" s="3" t="s">
        <v>4738</v>
      </c>
      <c r="E2695" s="3" t="s">
        <v>4743</v>
      </c>
      <c r="F2695" s="3" t="s">
        <v>4744</v>
      </c>
      <c r="G2695" s="3" t="s">
        <v>2545</v>
      </c>
      <c r="H2695" s="13" t="s">
        <v>4742</v>
      </c>
      <c r="I2695" s="1">
        <v>1.0</v>
      </c>
      <c r="J2695" s="13" t="s">
        <v>19</v>
      </c>
      <c r="K2695" s="14" t="s">
        <v>20</v>
      </c>
      <c r="L2695" s="4">
        <v>2017.0</v>
      </c>
      <c r="M2695" s="5" t="s">
        <v>2984</v>
      </c>
      <c r="N2695" s="6" t="str">
        <f t="shared" si="1"/>
        <v>6173076</v>
      </c>
      <c r="O2695" s="8">
        <v>8.47149E9</v>
      </c>
      <c r="P2695" s="8" t="str">
        <f t="shared" si="2"/>
        <v>ПРОМЫШЛЕННЫЙ КОМПЬЮТЕР KAPAROSSA, ПРЕДСТ. СОБОЙ СИСТЕМУ СОСТОЯЩУЮ БЛОКА ОБРАБОТКИ ДАННЫХ CPU CANOPEN MOD. KAPAROSSA V.4 , СЕНСОРНЫЙ ЖК МОНИТОР 17"; КНОПОЧНАЯ СТАНДАРТНАЯ КЛАВИАТУРА; СТАБИЛИЗАТОР НАПРЯЖЕНИЯ SW245LC24 24VDC SA; СЕЛЕКТОРНЫЙ ПЕРЕКЛЮЧАТЕЛЬ КНОПОЧНЫЙ 24VDC, КОМПЛЕКТ СОЕДИНИТЕЛЬНЫХ ПРОВОДОВ, СТАЛЬНОЙ КАРКАС ДЛЯ МОНТАЖА, ПРЕДНАЗНАЧЕН В КАЧЕСТВЕ ИСПЫТАТЕЛЬНОГО СТЕНДА ДЛЯ ТЕСТИРОВАНИЯ И ИММИТАЦИИ РАБОТЫ ПО, УСТАНОВЛЕННОЙ НА СТАНКАХ ПО ОБРАБОТКЕ АРМАТУРЫ ДЛЯ ЖЕЛЕЗОБЕТОНА (ПОСТАВЛЯЕТСЯ В РАЗОБРАННОМ ВИДЕ). ХАРАКТЕРИСТИКИ : ПИТАНИЕ: 24 VDC - 0,5 A, CPU: VORTEX86 166MHZ C ВСТРОЕННОЙ ОПЕРАТИВНОЙ ПАМЯТЬЮ 128MB RAM, АУДИО AC97, 3 ПОРТА RS232, 1 RS232/485, 1 ПАРАЛЛЕЛЬНЫЙ ПОРТ , ВИДЕО КАРТА SVGA РАЗРЕШЕНИЕ ДО 1024*768 TRUE COLOR, 4 ПОРТА CAN С ПРОПУСКНОЙ СПОСОБНОСТЬЮ 1MBIT, 4 ПОРТА USB 2.0, 2 СЕРИЙНЫХ ПОРТА, 1 СЕТЕВАЯ КАРТА ETHERNET 10/100MBPS, ПОРТЫ PS2; ОПЕРАТИВНАЯ СИСТЕМА : SCHNELL BOOT 4.0.1. БЕЗ ВЕНТИЛЯТОРА ОХЛАЖДЕНИЯ, БЕЗ ДИСКОВОГО НОСИТЕЛЯ ИНФОРМАЦИИ, БЕЗ ПИТАНИЯ ОТ СЕТИ</v>
      </c>
    </row>
    <row r="2696" ht="15.75" customHeight="1">
      <c r="A2696" s="2" t="s">
        <v>4745</v>
      </c>
      <c r="B2696" s="2">
        <v>8.46694E9</v>
      </c>
      <c r="C2696" s="3" t="s">
        <v>4746</v>
      </c>
      <c r="D2696" s="3"/>
      <c r="E2696" s="3"/>
      <c r="F2696" s="3"/>
      <c r="G2696" s="3"/>
      <c r="H2696" s="2" t="s">
        <v>4745</v>
      </c>
      <c r="I2696" s="2">
        <v>1.0</v>
      </c>
      <c r="J2696" s="1" t="s">
        <v>19</v>
      </c>
      <c r="K2696" s="2"/>
      <c r="L2696" s="4">
        <v>2020.0</v>
      </c>
      <c r="M2696" s="5">
        <v>51.2</v>
      </c>
      <c r="N2696" s="6" t="str">
        <f t="shared" si="1"/>
        <v>13A3530035</v>
      </c>
      <c r="O2696" s="8">
        <v>8.46694E9</v>
      </c>
      <c r="P2696" s="8" t="str">
        <f t="shared" si="2"/>
        <v/>
      </c>
    </row>
    <row r="2697" ht="15.75" customHeight="1">
      <c r="A2697" s="1" t="s">
        <v>4747</v>
      </c>
      <c r="B2697" s="2">
        <v>7.326909807E9</v>
      </c>
      <c r="C2697" s="3" t="s">
        <v>4748</v>
      </c>
      <c r="D2697" s="3" t="s">
        <v>4749</v>
      </c>
      <c r="E2697" s="3" t="s">
        <v>4750</v>
      </c>
      <c r="F2697" s="3" t="s">
        <v>17</v>
      </c>
      <c r="G2697" s="3" t="s">
        <v>18</v>
      </c>
      <c r="H2697" s="1" t="s">
        <v>4747</v>
      </c>
      <c r="I2697" s="1">
        <v>4.0</v>
      </c>
      <c r="J2697" s="1" t="s">
        <v>19</v>
      </c>
      <c r="K2697" s="2" t="s">
        <v>20</v>
      </c>
      <c r="L2697" s="4">
        <v>2020.0</v>
      </c>
      <c r="M2697" s="5">
        <v>150.0</v>
      </c>
      <c r="N2697" s="6" t="str">
        <f t="shared" si="1"/>
        <v>13F6010033</v>
      </c>
      <c r="O2697" s="8">
        <v>7.326909807E9</v>
      </c>
      <c r="P2697" s="8" t="str">
        <f t="shared" si="2"/>
        <v>ПЛАСТИНА (ПЛИТА) СТАЛЬНАЯ С ОТВЕРСТИЯМИ. МОНТИРУЕТСЯ НА КАНАЛ ИЗВЛЕЧЕНИЯ СЕТКИ, ИМЕЕТ ОТВЕРСТИЯ ПОД БОЛТЫ ДЛЯ ДАЛЬНЕЙШЕГО МОНТАЖА СКАТОВ (МЕХ.ОБРАБОТКА, СВЕРЛЕНИЕ),ДЛЯ СТАНКА СТЫКОВОЙ СВАРКИ СОПРОТИВЛЕНИЕМ, МОДЕЛЬ STRIP CB 4/1200</v>
      </c>
    </row>
    <row r="2698" ht="15.75" customHeight="1">
      <c r="A2698" s="1" t="s">
        <v>4751</v>
      </c>
      <c r="B2698" s="2" t="s">
        <v>4752</v>
      </c>
      <c r="C2698" s="3"/>
      <c r="D2698" s="3"/>
      <c r="E2698" s="3" t="s">
        <v>4753</v>
      </c>
      <c r="F2698" s="3" t="s">
        <v>17</v>
      </c>
      <c r="G2698" s="3" t="s">
        <v>18</v>
      </c>
      <c r="H2698" s="1" t="s">
        <v>4751</v>
      </c>
      <c r="I2698" s="1">
        <v>2.0</v>
      </c>
      <c r="J2698" s="1" t="s">
        <v>35</v>
      </c>
      <c r="K2698" s="2" t="s">
        <v>20</v>
      </c>
      <c r="L2698" s="4">
        <v>2022.0</v>
      </c>
      <c r="M2698" s="5">
        <v>374.0</v>
      </c>
      <c r="N2698" s="6" t="str">
        <f t="shared" si="1"/>
        <v>2026520A40</v>
      </c>
      <c r="O2698" s="8">
        <v>8.46694E9</v>
      </c>
      <c r="P2698" s="8" t="str">
        <f t="shared" si="2"/>
        <v>ОСНАСТКА ДЛЯ ГИБКИ АРМАТУРЫ, УСТАНАВЛИВАЕТСЯ В ЦЕНТР ПОВОРОТНОГО ДИСКА И СЛУЖИТ ОПОРОЙ ДЛЯ АРМАТУРЫ ПРИ ГИБКЕ. РАЗМЕРЫ OI=80 OE=110 L=140. СТАЛЬ. ТОЧЕНИЕ, ФРЕЗЕРОВАНИЕ.</v>
      </c>
    </row>
    <row r="2699" ht="15.75" customHeight="1">
      <c r="A2699" s="2" t="s">
        <v>4754</v>
      </c>
      <c r="B2699" s="2" t="s">
        <v>4755</v>
      </c>
      <c r="C2699" s="3"/>
      <c r="D2699" s="3"/>
      <c r="E2699" s="3" t="s">
        <v>4756</v>
      </c>
      <c r="F2699" s="3" t="s">
        <v>17</v>
      </c>
      <c r="G2699" s="3" t="s">
        <v>18</v>
      </c>
      <c r="H2699" s="2" t="s">
        <v>4754</v>
      </c>
      <c r="I2699" s="2">
        <v>1.0</v>
      </c>
      <c r="J2699" s="2" t="s">
        <v>35</v>
      </c>
      <c r="K2699" s="2" t="s">
        <v>20</v>
      </c>
      <c r="L2699" s="4">
        <v>2022.0</v>
      </c>
      <c r="M2699" s="5">
        <v>47.7</v>
      </c>
      <c r="N2699" s="6" t="str">
        <f t="shared" si="1"/>
        <v>2026550461</v>
      </c>
      <c r="O2699" s="8">
        <v>4.016999708E9</v>
      </c>
      <c r="P2699" s="8" t="str">
        <f t="shared" si="2"/>
        <v>КАБЕЛЬ РЕЗИНОВЫЙ(РЕЗИНОВЫЙ РЕМЕНЬ),НА ОБОИХ КОНЦАХ КАРАБИНЫ. O=12 L=1900 ММ. ДЛЯ СОЕДИНЕНИЯ И ПЕРЕДВИЖЕНИЯ ПРОМЕЖУТОЧНЫХ ОПОР МЕЖДУ ПОДВИЖНЫМ ГИБОЧНЫМ СТОЛОМ И НЕПОДВИЖНЫМ. ДЛЯ СТАНКА ГИБОЧНОГО ROBOMASTER 40</v>
      </c>
    </row>
    <row r="2700" ht="15.75" customHeight="1">
      <c r="A2700" s="1" t="s">
        <v>4757</v>
      </c>
      <c r="B2700" s="2" t="s">
        <v>4758</v>
      </c>
      <c r="C2700" s="3"/>
      <c r="D2700" s="3"/>
      <c r="E2700" s="3" t="s">
        <v>4759</v>
      </c>
      <c r="F2700" s="3" t="s">
        <v>17</v>
      </c>
      <c r="G2700" s="3" t="s">
        <v>18</v>
      </c>
      <c r="H2700" s="1" t="s">
        <v>4757</v>
      </c>
      <c r="I2700" s="1">
        <v>1.0</v>
      </c>
      <c r="J2700" s="1" t="s">
        <v>35</v>
      </c>
      <c r="K2700" s="2" t="s">
        <v>20</v>
      </c>
      <c r="L2700" s="4">
        <v>2022.0</v>
      </c>
      <c r="M2700" s="5">
        <v>53.9</v>
      </c>
      <c r="N2700" s="6" t="str">
        <f t="shared" si="1"/>
        <v>2029001030</v>
      </c>
      <c r="O2700" s="8">
        <v>8.4839081E9</v>
      </c>
      <c r="P2700" s="8" t="str">
        <f t="shared" si="2"/>
        <v>ШЕСТЕРНЯ ЗУБЧАТАЯ СТАЛЬНАЯ. СМОНТИРОВАНА НА ВАЛ МОТОРА. ИСПОЛЬЗУЕТСЯ ДЛЯ ПЕРЕДАЧИ КРУТЯЩЕГО МОМЕНТА С ВАЛА ДВИГАТЕЛЯ НА ВХОДНОЙ ВАЛ РЕДУКТОРА</v>
      </c>
    </row>
    <row r="2701" ht="15.75" customHeight="1">
      <c r="A2701" s="1" t="s">
        <v>4760</v>
      </c>
      <c r="B2701" s="2" t="s">
        <v>4761</v>
      </c>
      <c r="C2701" s="3"/>
      <c r="D2701" s="3"/>
      <c r="E2701" s="3" t="s">
        <v>4762</v>
      </c>
      <c r="F2701" s="3" t="s">
        <v>17</v>
      </c>
      <c r="G2701" s="3" t="s">
        <v>18</v>
      </c>
      <c r="H2701" s="1" t="s">
        <v>4760</v>
      </c>
      <c r="I2701" s="1">
        <v>2.0</v>
      </c>
      <c r="J2701" s="1" t="s">
        <v>35</v>
      </c>
      <c r="K2701" s="2" t="s">
        <v>20</v>
      </c>
      <c r="L2701" s="4">
        <v>2023.0</v>
      </c>
      <c r="M2701" s="5">
        <v>281.6</v>
      </c>
      <c r="N2701" s="6" t="str">
        <f t="shared" si="1"/>
        <v>2063505063</v>
      </c>
      <c r="O2701" s="8" t="s">
        <v>190</v>
      </c>
      <c r="P2701" s="8" t="str">
        <f t="shared" si="2"/>
        <v>РОЛИК СТАЛЬНОЙ С НАСЕЧКОЙ DE170, DI40. ТОЧЕНИЕ, СВЕРЛЕНИЕ, ФРЕЗЕРОВАНИЕ. ДЛЯ ПРОТЯЖНОГО МЕХАНИЗМА ПОДАЧИ ПОПЕРЕЧНОЙ АРМАТУРЫ, В КОМПЛЕКТЕ С ВИНТАМИ М10Х25 (12 ШТ.) И ШАЙБАМИ (12 ШТ.), ДЛЯ СТАНКА СТЫКОВОЙ СВАРКИ СОПРОТИВЛЕНИЕМ, МОДЕЛИ "STRIP CB 4/1200</v>
      </c>
    </row>
    <row r="2702" ht="15.75" customHeight="1">
      <c r="A2702" s="1" t="s">
        <v>4763</v>
      </c>
      <c r="B2702" s="2" t="s">
        <v>4764</v>
      </c>
      <c r="C2702" s="3"/>
      <c r="D2702" s="3"/>
      <c r="E2702" s="3" t="s">
        <v>4765</v>
      </c>
      <c r="F2702" s="3" t="s">
        <v>17</v>
      </c>
      <c r="G2702" s="3" t="s">
        <v>18</v>
      </c>
      <c r="H2702" s="1" t="s">
        <v>4763</v>
      </c>
      <c r="I2702" s="1">
        <v>8.0</v>
      </c>
      <c r="J2702" s="1" t="s">
        <v>35</v>
      </c>
      <c r="K2702" s="2" t="s">
        <v>20</v>
      </c>
      <c r="L2702" s="4">
        <v>2022.0</v>
      </c>
      <c r="M2702" s="5">
        <v>36.26</v>
      </c>
      <c r="N2702" s="6" t="str">
        <f t="shared" si="1"/>
        <v>2063515160</v>
      </c>
      <c r="O2702" s="8" t="s">
        <v>343</v>
      </c>
      <c r="P2702"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3" ht="15.75" customHeight="1">
      <c r="A2703" s="1" t="s">
        <v>4766</v>
      </c>
      <c r="B2703" s="2" t="s">
        <v>4764</v>
      </c>
      <c r="C2703" s="3"/>
      <c r="D2703" s="3"/>
      <c r="E2703" s="3" t="s">
        <v>4767</v>
      </c>
      <c r="F2703" s="3" t="s">
        <v>17</v>
      </c>
      <c r="G2703" s="3" t="s">
        <v>18</v>
      </c>
      <c r="H2703" s="1" t="s">
        <v>4766</v>
      </c>
      <c r="I2703" s="1">
        <v>4.0</v>
      </c>
      <c r="J2703" s="1" t="s">
        <v>35</v>
      </c>
      <c r="K2703" s="2" t="s">
        <v>20</v>
      </c>
      <c r="L2703" s="4">
        <v>2022.0</v>
      </c>
      <c r="M2703" s="5">
        <v>34.44</v>
      </c>
      <c r="N2703" s="6" t="str">
        <f t="shared" si="1"/>
        <v>2063515170</v>
      </c>
      <c r="O2703" s="8" t="s">
        <v>343</v>
      </c>
      <c r="P2703"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4" ht="15.75" customHeight="1">
      <c r="A2704" s="1" t="s">
        <v>4768</v>
      </c>
      <c r="B2704" s="2" t="s">
        <v>4764</v>
      </c>
      <c r="C2704" s="3"/>
      <c r="D2704" s="3"/>
      <c r="E2704" s="3" t="s">
        <v>4769</v>
      </c>
      <c r="F2704" s="3" t="s">
        <v>17</v>
      </c>
      <c r="G2704" s="3" t="s">
        <v>18</v>
      </c>
      <c r="H2704" s="1" t="s">
        <v>4768</v>
      </c>
      <c r="I2704" s="1">
        <v>6.0</v>
      </c>
      <c r="J2704" s="1" t="s">
        <v>35</v>
      </c>
      <c r="K2704" s="2" t="s">
        <v>20</v>
      </c>
      <c r="L2704" s="4">
        <v>2022.0</v>
      </c>
      <c r="M2704" s="5">
        <v>31.36</v>
      </c>
      <c r="N2704" s="6" t="str">
        <f t="shared" si="1"/>
        <v>2063515180</v>
      </c>
      <c r="O2704" s="8" t="s">
        <v>343</v>
      </c>
      <c r="P2704" s="8" t="str">
        <f t="shared" si="2"/>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5" ht="15.75" customHeight="1">
      <c r="A2705" s="1" t="s">
        <v>4770</v>
      </c>
      <c r="B2705" s="2" t="s">
        <v>4771</v>
      </c>
      <c r="C2705" s="3"/>
      <c r="D2705" s="3"/>
      <c r="E2705" s="3" t="s">
        <v>4772</v>
      </c>
      <c r="F2705" s="3" t="s">
        <v>17</v>
      </c>
      <c r="G2705" s="3" t="s">
        <v>18</v>
      </c>
      <c r="H2705" s="1" t="s">
        <v>4770</v>
      </c>
      <c r="I2705" s="1">
        <v>6.0</v>
      </c>
      <c r="J2705" s="1" t="s">
        <v>35</v>
      </c>
      <c r="K2705" s="2" t="s">
        <v>20</v>
      </c>
      <c r="L2705" s="4">
        <v>2022.0</v>
      </c>
      <c r="M2705" s="5">
        <v>33.53</v>
      </c>
      <c r="N2705" s="6" t="str">
        <f t="shared" si="1"/>
        <v>2063515200</v>
      </c>
      <c r="O2705" s="8" t="s">
        <v>356</v>
      </c>
      <c r="P2705" s="8" t="str">
        <f t="shared" si="2"/>
        <v>ВТУЛКА ПОДВИЖНАЯ, ДИАМ. 76Х35, ВЫСОТА 48,9 ММ, СТАЛЬНАЯ/МЕХ.ОБРАБОТКА, ТОЧЕНИЕ,ФРЕЗЕРОВАНИЕ/, ДЛЯ МОДУЛЯ ВЫРАВНИВАНИЯ АРМАТУРЫ ГИБОЧНОГО СТАНКА, ВАЛ ИСПОЛЬЗУЕТСЯ ДЛЯ ФИКСАЦИИ НА НЕМ РОЛИКА ПРАВКИ. САМ ВАЛ УСТАНАВЛИВАЕТСЯ В КОРПУС/СТАНИНУ БЛОКА ПРАВКИ</v>
      </c>
    </row>
    <row r="2706" ht="15.75" customHeight="1">
      <c r="A2706" s="1" t="s">
        <v>4773</v>
      </c>
      <c r="B2706" s="2" t="s">
        <v>4752</v>
      </c>
      <c r="C2706" s="3"/>
      <c r="D2706" s="3"/>
      <c r="E2706" s="3" t="s">
        <v>4774</v>
      </c>
      <c r="F2706" s="3" t="s">
        <v>17</v>
      </c>
      <c r="G2706" s="3" t="s">
        <v>18</v>
      </c>
      <c r="H2706" s="1" t="s">
        <v>4773</v>
      </c>
      <c r="I2706" s="1">
        <v>4.0</v>
      </c>
      <c r="J2706" s="1" t="s">
        <v>35</v>
      </c>
      <c r="K2706" s="2" t="s">
        <v>20</v>
      </c>
      <c r="L2706" s="4">
        <v>2022.0</v>
      </c>
      <c r="M2706" s="5">
        <v>36.96</v>
      </c>
      <c r="N2706" s="6" t="str">
        <f t="shared" si="1"/>
        <v>2063515960</v>
      </c>
      <c r="O2706" s="8">
        <v>8.46694E9</v>
      </c>
      <c r="P2706" s="8" t="str">
        <f t="shared" si="2"/>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v>
      </c>
    </row>
    <row r="2707" ht="15.75" customHeight="1">
      <c r="A2707" s="1" t="s">
        <v>4775</v>
      </c>
      <c r="B2707" s="2" t="s">
        <v>4776</v>
      </c>
      <c r="C2707" s="3"/>
      <c r="D2707" s="3"/>
      <c r="E2707" s="3" t="s">
        <v>4777</v>
      </c>
      <c r="F2707" s="3" t="s">
        <v>17</v>
      </c>
      <c r="G2707" s="3" t="s">
        <v>18</v>
      </c>
      <c r="H2707" s="1" t="s">
        <v>4775</v>
      </c>
      <c r="I2707" s="1">
        <v>4.0</v>
      </c>
      <c r="J2707" s="1" t="s">
        <v>35</v>
      </c>
      <c r="K2707" s="2" t="s">
        <v>20</v>
      </c>
      <c r="L2707" s="4">
        <v>2022.0</v>
      </c>
      <c r="M2707" s="5">
        <v>3.36</v>
      </c>
      <c r="N2707" s="6" t="str">
        <f t="shared" si="1"/>
        <v>2063521090</v>
      </c>
      <c r="O2707" s="8">
        <v>7.318220008E9</v>
      </c>
      <c r="P2707" s="8" t="str">
        <f t="shared" si="2"/>
        <v>СТАЛЬНАЯ ШАЙБА СПЕЦИАЛЬНОЙ ФОРМЫ. УСТАНАВЛИВАЕТСЯ НА ОСЬ МЕХАНИЗМА РЕЗКИ АРМАТУРЫ СТАНКА FORMULA 14.УСТАНАВЛИВАЕТСЯ ПОД МОНТАЖНЫЕ БОЛТЫ. ДАЛЕЕ СВОБОДНЫЕ ЧАСТИ ШАЙБЫ ЗАГИБАЮТСЯ ПО ФОРМЕ БОЛТА. В СМОНТИРОВАННОМ СОСТОЯНИИ ПРЕДОТВРАЩАЮТ САМОПРОИЗВОЛЬНОЕ</v>
      </c>
    </row>
    <row r="2708" ht="15.75" customHeight="1">
      <c r="A2708" s="1" t="s">
        <v>4778</v>
      </c>
      <c r="B2708" s="2" t="s">
        <v>4779</v>
      </c>
      <c r="C2708" s="3"/>
      <c r="D2708" s="3"/>
      <c r="E2708" s="3" t="s">
        <v>382</v>
      </c>
      <c r="F2708" s="3" t="s">
        <v>17</v>
      </c>
      <c r="G2708" s="3" t="s">
        <v>18</v>
      </c>
      <c r="H2708" s="1" t="s">
        <v>4778</v>
      </c>
      <c r="I2708" s="1">
        <v>4.0</v>
      </c>
      <c r="J2708" s="1" t="s">
        <v>35</v>
      </c>
      <c r="K2708" s="2" t="s">
        <v>20</v>
      </c>
      <c r="L2708" s="4">
        <v>2022.0</v>
      </c>
      <c r="M2708" s="5">
        <v>58.015</v>
      </c>
      <c r="N2708" s="6" t="str">
        <f t="shared" si="1"/>
        <v>2063521130</v>
      </c>
      <c r="O2708" s="8">
        <v>8.2081E9</v>
      </c>
      <c r="P2708" s="8" t="str">
        <f t="shared" si="2"/>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709" ht="15.75" customHeight="1">
      <c r="A2709" s="1" t="s">
        <v>4780</v>
      </c>
      <c r="B2709" s="2">
        <v>8.46694E9</v>
      </c>
      <c r="C2709" s="3" t="s">
        <v>4781</v>
      </c>
      <c r="D2709" s="3"/>
      <c r="E2709" s="3"/>
      <c r="F2709" s="3" t="s">
        <v>17</v>
      </c>
      <c r="G2709" s="3" t="s">
        <v>18</v>
      </c>
      <c r="H2709" s="1" t="s">
        <v>4780</v>
      </c>
      <c r="I2709" s="1">
        <v>1.0</v>
      </c>
      <c r="J2709" s="1" t="s">
        <v>19</v>
      </c>
      <c r="K2709" s="2" t="s">
        <v>20</v>
      </c>
      <c r="L2709" s="4">
        <v>2020.0</v>
      </c>
      <c r="M2709" s="5">
        <v>170.0</v>
      </c>
      <c r="N2709" s="6" t="str">
        <f t="shared" si="1"/>
        <v>2063521A40</v>
      </c>
      <c r="O2709" s="8">
        <v>8.46694E9</v>
      </c>
      <c r="P2709" s="8" t="str">
        <f t="shared" si="2"/>
        <v/>
      </c>
    </row>
    <row r="2710" ht="15.75" customHeight="1">
      <c r="A2710" s="1" t="s">
        <v>4782</v>
      </c>
      <c r="B2710" s="2" t="s">
        <v>4752</v>
      </c>
      <c r="C2710" s="3"/>
      <c r="D2710" s="3"/>
      <c r="E2710" s="3" t="s">
        <v>4783</v>
      </c>
      <c r="F2710" s="3" t="s">
        <v>17</v>
      </c>
      <c r="G2710" s="3" t="s">
        <v>18</v>
      </c>
      <c r="H2710" s="1" t="s">
        <v>4782</v>
      </c>
      <c r="I2710" s="1">
        <v>10.0</v>
      </c>
      <c r="J2710" s="1" t="s">
        <v>35</v>
      </c>
      <c r="K2710" s="2" t="s">
        <v>20</v>
      </c>
      <c r="L2710" s="4">
        <v>2022.0</v>
      </c>
      <c r="M2710" s="5">
        <v>34.104</v>
      </c>
      <c r="N2710" s="6" t="str">
        <f t="shared" si="1"/>
        <v>2063535061</v>
      </c>
      <c r="O2710" s="8" t="s">
        <v>279</v>
      </c>
      <c r="P2710" s="8" t="str">
        <f t="shared" si="2"/>
        <v>РОЛИК ПРАВКИ H39 DE89 DI55. СТАЛЬ, ТОЧЕНИЕ. ДЛЯ ВЫРАВНИВАНИЯ АРМАТУРНОЙ ПРОВОЛОКИ ИЗ БУХТЫ И ПРИДАНИЯ АРМАТУРЕ ПРЯМОЙ ФОРМЫ ПЕРЕД ЭТАПОМ ГИБКИ И РЕЗКИ. УСТАНАВЛИВАЕТСЯ В РОЛИКОВЫЙ БЛОК СКОБОГИБОЧНОЙ МАШИНЫ FORMULA 12 HS</v>
      </c>
    </row>
    <row r="2711" ht="15.75" customHeight="1">
      <c r="A2711" s="1" t="s">
        <v>4784</v>
      </c>
      <c r="B2711" s="2" t="s">
        <v>4785</v>
      </c>
      <c r="C2711" s="3"/>
      <c r="D2711" s="3"/>
      <c r="E2711" s="3" t="s">
        <v>4786</v>
      </c>
      <c r="F2711" s="3" t="s">
        <v>17</v>
      </c>
      <c r="G2711" s="3" t="s">
        <v>18</v>
      </c>
      <c r="H2711" s="1" t="s">
        <v>4784</v>
      </c>
      <c r="I2711" s="1">
        <v>1.0</v>
      </c>
      <c r="J2711" s="1" t="s">
        <v>35</v>
      </c>
      <c r="K2711" s="2" t="s">
        <v>20</v>
      </c>
      <c r="L2711" s="4">
        <v>2022.0</v>
      </c>
      <c r="M2711" s="5">
        <v>25.09</v>
      </c>
      <c r="N2711" s="6" t="str">
        <f t="shared" si="1"/>
        <v>2063535130</v>
      </c>
      <c r="O2711" s="8">
        <v>7.326909409E9</v>
      </c>
      <c r="P2711" s="8" t="str">
        <f t="shared" si="2"/>
        <v>РАЗДЕЛИТЕЛЬНАЯ СТАЛЬНАЯ ПЛАСТИНА. УСТАНОВЛЕНА НА ВНЕШНЕМ ПРАВИЛЬНОМ БЛОКЕ И РАЗДЕЛЯЕТ ПРОВОЛОКУ ПРИ РАБОТЕ ИЗ ДВУХ БУХТ. РАЗМЕРЫ: 25.3X4.2Х74ММ.</v>
      </c>
    </row>
    <row r="2712" ht="15.75" customHeight="1">
      <c r="A2712" s="1" t="s">
        <v>4787</v>
      </c>
      <c r="B2712" s="2" t="s">
        <v>4752</v>
      </c>
      <c r="C2712" s="3"/>
      <c r="D2712" s="3"/>
      <c r="E2712" s="3" t="s">
        <v>4788</v>
      </c>
      <c r="F2712" s="3" t="s">
        <v>17</v>
      </c>
      <c r="G2712" s="3" t="s">
        <v>18</v>
      </c>
      <c r="H2712" s="1" t="s">
        <v>4787</v>
      </c>
      <c r="I2712" s="1">
        <v>1.0</v>
      </c>
      <c r="J2712" s="1" t="s">
        <v>35</v>
      </c>
      <c r="K2712" s="2" t="s">
        <v>20</v>
      </c>
      <c r="L2712" s="4">
        <v>2022.0</v>
      </c>
      <c r="M2712" s="5">
        <v>154.28</v>
      </c>
      <c r="N2712" s="6" t="str">
        <f t="shared" si="1"/>
        <v>2063605100</v>
      </c>
      <c r="O2712" s="8">
        <v>8.46694E9</v>
      </c>
      <c r="P2712" s="8" t="str">
        <f t="shared" si="2"/>
        <v>РОЛИК ХОЛОСТОЙ ПРИЖИМНОЙ H26 DE127.30 DI30 ПРОТЯЖНОГО МЕХАНИЗМА ПОДАЧИ АРМАТУРЫ. ДЛЯ ГИБОЧНОГО СТАНКА FORMULA 14.</v>
      </c>
    </row>
    <row r="2713" ht="15.75" customHeight="1">
      <c r="A2713" s="1" t="s">
        <v>4789</v>
      </c>
      <c r="B2713" s="2" t="s">
        <v>4761</v>
      </c>
      <c r="C2713" s="3"/>
      <c r="D2713" s="3"/>
      <c r="E2713" s="3" t="s">
        <v>4790</v>
      </c>
      <c r="F2713" s="3" t="s">
        <v>17</v>
      </c>
      <c r="G2713" s="3" t="s">
        <v>18</v>
      </c>
      <c r="H2713" s="1" t="s">
        <v>4789</v>
      </c>
      <c r="I2713" s="1">
        <v>1.0</v>
      </c>
      <c r="J2713" s="1" t="s">
        <v>35</v>
      </c>
      <c r="K2713" s="2" t="s">
        <v>20</v>
      </c>
      <c r="L2713" s="4">
        <v>2023.0</v>
      </c>
      <c r="M2713" s="5">
        <v>185.6</v>
      </c>
      <c r="N2713" s="6" t="str">
        <f t="shared" si="1"/>
        <v>2063605102</v>
      </c>
      <c r="O2713" s="8" t="s">
        <v>502</v>
      </c>
      <c r="P2713" s="8" t="str">
        <f t="shared" si="2"/>
        <v>РОЛИК СТАЛЬНОЙ ХОЛОСТОЙ ИЗМЕРИТЕЛЬНЫЙ. ТОЧЕНИЕ, СВЕРЛЕНИЕ, ФРЕЗЕРОВАНИЕ. ДЛЯ ПРОТЯЖНОГО МЕХАНИЗМА ПОДАЧИ АРМАТУРЫ, H=26 DE=127.30 DI=30, В КОМПЛЕКТЕ С ВИНТАМИ М8Х16 (6 ШТ.) И ШАЙБАМИ (6 ШТ.),ДЛЯ СТАНКА СТЫКОВОЙ СВАРКИ СОПРОТИВЛЕНИЕМ, МОДЕЛИ "STRIP CB</v>
      </c>
    </row>
    <row r="2714" ht="15.75" customHeight="1">
      <c r="A2714" s="1" t="s">
        <v>4791</v>
      </c>
      <c r="B2714" s="2" t="s">
        <v>4752</v>
      </c>
      <c r="C2714" s="3"/>
      <c r="D2714" s="3"/>
      <c r="E2714" s="3" t="s">
        <v>4792</v>
      </c>
      <c r="F2714" s="3" t="s">
        <v>17</v>
      </c>
      <c r="G2714" s="3" t="s">
        <v>18</v>
      </c>
      <c r="H2714" s="1" t="s">
        <v>4791</v>
      </c>
      <c r="I2714" s="1">
        <v>1.0</v>
      </c>
      <c r="J2714" s="1" t="s">
        <v>35</v>
      </c>
      <c r="K2714" s="2" t="s">
        <v>20</v>
      </c>
      <c r="L2714" s="4">
        <v>2022.0</v>
      </c>
      <c r="M2714" s="5">
        <v>146.44</v>
      </c>
      <c r="N2714" s="6" t="str">
        <f t="shared" si="1"/>
        <v>2063605110</v>
      </c>
      <c r="O2714" s="8">
        <v>8.46694E9</v>
      </c>
      <c r="P2714" s="8" t="str">
        <f t="shared" si="2"/>
        <v>РОЛИК ПРИЖИМНОЙ, H26 DE127.30 DI30 ПРОТЯЖНОГО МЕХАНИЗМА ПОДАЧИ АРМАТУРЫ. В КОМПЛЕКТЕ С КРЕПЕЖОМ (ВИНТЫ 14 ШТ.). ДЛЯ ГИБОЧНОГО СТАНКА FORMULA 14.</v>
      </c>
    </row>
    <row r="2715" ht="15.75" customHeight="1">
      <c r="A2715" s="1" t="s">
        <v>4793</v>
      </c>
      <c r="B2715" s="2" t="s">
        <v>4752</v>
      </c>
      <c r="C2715" s="3"/>
      <c r="D2715" s="3"/>
      <c r="E2715" s="3" t="s">
        <v>4794</v>
      </c>
      <c r="F2715" s="3" t="s">
        <v>17</v>
      </c>
      <c r="G2715" s="3" t="s">
        <v>18</v>
      </c>
      <c r="H2715" s="1" t="s">
        <v>4793</v>
      </c>
      <c r="I2715" s="1">
        <v>1.0</v>
      </c>
      <c r="J2715" s="1" t="s">
        <v>35</v>
      </c>
      <c r="K2715" s="2" t="s">
        <v>20</v>
      </c>
      <c r="L2715" s="4">
        <v>2022.0</v>
      </c>
      <c r="M2715" s="5">
        <v>262.57</v>
      </c>
      <c r="N2715" s="6" t="str">
        <f t="shared" si="1"/>
        <v>2063605151</v>
      </c>
      <c r="O2715" s="8" t="s">
        <v>533</v>
      </c>
      <c r="P2715"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row>
    <row r="2716" ht="15.75" customHeight="1">
      <c r="A2716" s="1" t="s">
        <v>4793</v>
      </c>
      <c r="B2716" s="2">
        <v>8.46694E9</v>
      </c>
      <c r="C2716" s="3"/>
      <c r="D2716" s="3"/>
      <c r="E2716" s="3"/>
      <c r="F2716" s="3" t="s">
        <v>17</v>
      </c>
      <c r="G2716" s="3" t="s">
        <v>18</v>
      </c>
      <c r="H2716" s="1" t="s">
        <v>4793</v>
      </c>
      <c r="I2716" s="1">
        <v>4.0</v>
      </c>
      <c r="J2716" s="1" t="s">
        <v>35</v>
      </c>
      <c r="K2716" s="2" t="s">
        <v>20</v>
      </c>
      <c r="L2716" s="4">
        <v>2022.0</v>
      </c>
      <c r="M2716" s="5">
        <v>269.99</v>
      </c>
      <c r="N2716" s="6" t="str">
        <f t="shared" si="1"/>
        <v>2063605151</v>
      </c>
      <c r="O2716" s="8" t="s">
        <v>533</v>
      </c>
      <c r="P2716" s="8" t="str">
        <f t="shared" si="2"/>
        <v/>
      </c>
    </row>
    <row r="2717" ht="15.75" customHeight="1">
      <c r="A2717" s="1" t="s">
        <v>4795</v>
      </c>
      <c r="B2717" s="2" t="s">
        <v>4796</v>
      </c>
      <c r="C2717" s="3"/>
      <c r="D2717" s="3"/>
      <c r="E2717" s="3" t="s">
        <v>4797</v>
      </c>
      <c r="F2717" s="3" t="s">
        <v>17</v>
      </c>
      <c r="G2717" s="3" t="s">
        <v>18</v>
      </c>
      <c r="H2717" s="1" t="s">
        <v>4795</v>
      </c>
      <c r="I2717" s="1">
        <v>1.0</v>
      </c>
      <c r="J2717" s="1" t="s">
        <v>35</v>
      </c>
      <c r="K2717" s="2" t="s">
        <v>20</v>
      </c>
      <c r="L2717" s="4">
        <v>2022.0</v>
      </c>
      <c r="M2717" s="5">
        <v>196.21</v>
      </c>
      <c r="N2717" s="6" t="str">
        <f t="shared" si="1"/>
        <v>2063605190</v>
      </c>
      <c r="O2717" s="8">
        <v>8.4831095E9</v>
      </c>
      <c r="P2717" s="8" t="str">
        <f t="shared" si="2"/>
        <v>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 ПРОСТО ВАЛ. ШЛИЦАМИ ВСТАВЛЕТСЯ В РЕДУЕТОР. УСТАНОВЛЕНИ НА ПОДШИПНИКАХ В КОРПУС. НА ВАЛ</v>
      </c>
    </row>
    <row r="2718" ht="15.75" customHeight="1">
      <c r="A2718" s="1" t="s">
        <v>4798</v>
      </c>
      <c r="B2718" s="2" t="s">
        <v>4796</v>
      </c>
      <c r="C2718" s="3"/>
      <c r="D2718" s="3"/>
      <c r="E2718" s="3" t="s">
        <v>4799</v>
      </c>
      <c r="F2718" s="3" t="s">
        <v>17</v>
      </c>
      <c r="G2718" s="3" t="s">
        <v>18</v>
      </c>
      <c r="H2718" s="1" t="s">
        <v>4798</v>
      </c>
      <c r="I2718" s="1">
        <v>1.0</v>
      </c>
      <c r="J2718" s="1" t="s">
        <v>35</v>
      </c>
      <c r="K2718" s="2" t="s">
        <v>20</v>
      </c>
      <c r="L2718" s="4">
        <v>2022.0</v>
      </c>
      <c r="M2718" s="5">
        <v>168.0</v>
      </c>
      <c r="N2718" s="6" t="str">
        <f t="shared" si="1"/>
        <v>2063605200</v>
      </c>
      <c r="O2718" s="8">
        <v>8.4831095E9</v>
      </c>
      <c r="P2718" s="8" t="str">
        <f t="shared" si="2"/>
        <v>СТАЛЬНОЙ ВАЛ. УСТАНАВЛИВАЕТСЯ В НИЖНЮЮ ЧАСТЬ ПРОТЯЖНОГО МЕХАНИЗМА ВНУТРЬ КОРПУСА БЛОКА ПРОТЯЖКИ. ПЕРЕДАЕТ КРУТЯЩИЙ МОМЕНТ ОТ ПРИВОДНОГО МЕХАНИЗМА НА ПРОТЯЖНОЙ РОЛИК СТАНКА PRIMA 13, ТОЖЕ САМОЕ, ЧТО И ВЕДУЩИЙ ВАЛ. ОТЛИЧИЕ - НЕ ИМЕЕТ ШЛИЦОВ. САЖАЕТСЯ</v>
      </c>
    </row>
    <row r="2719" ht="15.75" customHeight="1">
      <c r="A2719" s="1" t="s">
        <v>4800</v>
      </c>
      <c r="B2719" s="2" t="s">
        <v>4779</v>
      </c>
      <c r="C2719" s="3"/>
      <c r="D2719" s="3"/>
      <c r="E2719" s="3" t="s">
        <v>4801</v>
      </c>
      <c r="F2719" s="3" t="s">
        <v>17</v>
      </c>
      <c r="G2719" s="3" t="s">
        <v>18</v>
      </c>
      <c r="H2719" s="1" t="s">
        <v>4800</v>
      </c>
      <c r="I2719" s="1">
        <v>1.0</v>
      </c>
      <c r="J2719" s="1" t="s">
        <v>35</v>
      </c>
      <c r="K2719" s="2" t="s">
        <v>20</v>
      </c>
      <c r="L2719" s="4">
        <v>2022.0</v>
      </c>
      <c r="M2719" s="5">
        <v>243.6</v>
      </c>
      <c r="N2719" s="6" t="str">
        <f t="shared" si="1"/>
        <v>2063620040</v>
      </c>
      <c r="O2719" s="8">
        <v>8.2081E9</v>
      </c>
      <c r="P2719" s="8" t="str">
        <f t="shared" si="2"/>
        <v>FIXED BLADE SINGLE STRAND FOR D=12 / НОЖ ФИКСИРОВАННЫЙ СТАЛЬНОЙ. ФРЕЗЕРОВАНИЕ, СВЕРЛЕНИЕ. ДЛЯ РЕЗКИ АРМАТУРЫ ИЗ ОДНОЙ БУХТЫ ПРОВОЛОКИ ДИАМЕТРОМ 12 ММ. В КОМПЛЕКТЕ С КРЕПЕЖОМ ДЛЯ УСТАНОВКИ В УЗЕЛ РЕЗКИ ГИБОЧНОГО СТАНКА FORMULA 14 ДЛЯ МАШИНЫ ГИБОЧНОЙ С</v>
      </c>
    </row>
    <row r="2720" ht="15.75" customHeight="1">
      <c r="A2720" s="1" t="s">
        <v>4800</v>
      </c>
      <c r="B2720" s="2" t="s">
        <v>4779</v>
      </c>
      <c r="C2720" s="3"/>
      <c r="D2720" s="3"/>
      <c r="E2720" s="3" t="s">
        <v>4802</v>
      </c>
      <c r="F2720" s="3" t="s">
        <v>17</v>
      </c>
      <c r="G2720" s="3" t="s">
        <v>18</v>
      </c>
      <c r="H2720" s="1" t="s">
        <v>4800</v>
      </c>
      <c r="I2720" s="1">
        <v>3.0</v>
      </c>
      <c r="J2720" s="1" t="s">
        <v>35</v>
      </c>
      <c r="K2720" s="2" t="s">
        <v>20</v>
      </c>
      <c r="L2720" s="4">
        <v>2022.0</v>
      </c>
      <c r="M2720" s="5">
        <v>243.6</v>
      </c>
      <c r="N2720" s="6" t="str">
        <f t="shared" si="1"/>
        <v>2063620040</v>
      </c>
      <c r="O2720" s="8">
        <v>8.2081E9</v>
      </c>
      <c r="P2720"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v>
      </c>
    </row>
    <row r="2721" ht="15.75" customHeight="1">
      <c r="A2721" s="1" t="s">
        <v>4803</v>
      </c>
      <c r="B2721" s="2" t="s">
        <v>4779</v>
      </c>
      <c r="C2721" s="3"/>
      <c r="D2721" s="3"/>
      <c r="E2721" s="3" t="s">
        <v>4804</v>
      </c>
      <c r="F2721" s="3" t="s">
        <v>17</v>
      </c>
      <c r="G2721" s="3" t="s">
        <v>18</v>
      </c>
      <c r="H2721" s="1" t="s">
        <v>4803</v>
      </c>
      <c r="I2721" s="1">
        <v>1.0</v>
      </c>
      <c r="J2721" s="1" t="s">
        <v>35</v>
      </c>
      <c r="K2721" s="2" t="s">
        <v>20</v>
      </c>
      <c r="L2721" s="4">
        <v>2022.0</v>
      </c>
      <c r="M2721" s="5">
        <v>243.6</v>
      </c>
      <c r="N2721" s="6" t="str">
        <f t="shared" si="1"/>
        <v>2063620070</v>
      </c>
      <c r="O2721" s="8">
        <v>8.2081E9</v>
      </c>
      <c r="P2721" s="8" t="str">
        <f t="shared" si="2"/>
        <v>FIXED BLADE SINGLE STRAND FOR D=14 / НОЖ ФИКСИРОВАННЫЙ СТАЛЬНОЙ. ФРЕЗЕРОВАНИЕ, СВЕРЛЕНИЕ. D14 ДЛЯ РЕЗКИ АРМАТУРЫ ИЗ ОДНОЙ ПРОВОЛОКИ ДИАМЕТРОМ 12 ММ. УСТАНАВЛИВАЕТСЯ В УЗЕЛ РЕЗКИ АВТОМАТИЧЕСКОГО ГИБОЧНОГО СТАНКА FORMULA 14, ДЛЯ СТАНКА FORMULA 14</v>
      </c>
    </row>
    <row r="2722" ht="15.75" customHeight="1">
      <c r="A2722" s="1" t="s">
        <v>4805</v>
      </c>
      <c r="B2722" s="2" t="s">
        <v>4752</v>
      </c>
      <c r="C2722" s="3"/>
      <c r="D2722" s="3"/>
      <c r="E2722" s="3" t="s">
        <v>4806</v>
      </c>
      <c r="F2722" s="3" t="s">
        <v>17</v>
      </c>
      <c r="G2722" s="3" t="s">
        <v>18</v>
      </c>
      <c r="H2722" s="1" t="s">
        <v>4805</v>
      </c>
      <c r="I2722" s="1">
        <v>1.0</v>
      </c>
      <c r="J2722" s="1" t="s">
        <v>35</v>
      </c>
      <c r="K2722" s="2" t="s">
        <v>20</v>
      </c>
      <c r="L2722" s="4">
        <v>2022.0</v>
      </c>
      <c r="M2722" s="5">
        <v>96.32</v>
      </c>
      <c r="N2722" s="6" t="str">
        <f t="shared" si="1"/>
        <v>2063636600</v>
      </c>
      <c r="O2722" s="8">
        <v>8.46694E9</v>
      </c>
      <c r="P2722" s="8" t="str">
        <f t="shared" si="2"/>
        <v>НАПРАВЛЯЮЩАЯ ДВОЙНОГО ПРУТКА D.14 DE87 L=59. СОСТАВНАЯ ЧАСТЬ СИСТЕМЫ ПРАВКИ АРМАТУРЫ. ПРЕДНАЗНАЧЕНА ДЛЯ РАЗДЕЛЕНИЯ И НАПРАВЛЕНИЯ ДВУХ ПРУТКОВ В СИСТЕМЕ ПРАВКИ ГИБОЧНО-ОТРЕЗНОГО СТАНКА FORMULA 14.</v>
      </c>
    </row>
    <row r="2723" ht="15.75" customHeight="1">
      <c r="A2723" s="1" t="s">
        <v>4807</v>
      </c>
      <c r="B2723" s="2" t="s">
        <v>4764</v>
      </c>
      <c r="C2723" s="3"/>
      <c r="D2723" s="3"/>
      <c r="E2723" s="3" t="s">
        <v>4808</v>
      </c>
      <c r="F2723" s="3" t="s">
        <v>17</v>
      </c>
      <c r="G2723" s="3" t="s">
        <v>18</v>
      </c>
      <c r="H2723" s="1" t="s">
        <v>4807</v>
      </c>
      <c r="I2723" s="1">
        <v>18.0</v>
      </c>
      <c r="J2723" s="1" t="s">
        <v>35</v>
      </c>
      <c r="K2723" s="2" t="s">
        <v>20</v>
      </c>
      <c r="L2723" s="4">
        <v>2022.0</v>
      </c>
      <c r="M2723" s="5">
        <v>8.54</v>
      </c>
      <c r="N2723" s="6" t="str">
        <f t="shared" si="1"/>
        <v>2064735030</v>
      </c>
      <c r="O2723" s="8">
        <v>7.326909807E9</v>
      </c>
      <c r="P2723" s="8" t="str">
        <f t="shared" si="2"/>
        <v>ДИСК - КРЫШКА. РАЗМЕРЫ DE=68 DI=30.200 SP=0.300. ЗАКРЫВАЕТ ПЕРЕДНЮЮ ЧАСТЬ ПРАВИЛЬНОГО РОЛИКА ОТ ПОПАДАНИЯ ВНУТРЬ ПЫЛИ И ГРЯЗИ. ФИКСИРУЕТСЯ ВИНТОМ ПО ЦЕНТРУ. СТАЛЬ. ТОЧЕНИЕ, СВЕРЛЕНИЕ</v>
      </c>
    </row>
    <row r="2724" ht="15.75" customHeight="1">
      <c r="A2724" s="1" t="s">
        <v>4809</v>
      </c>
      <c r="B2724" s="2" t="s">
        <v>4796</v>
      </c>
      <c r="C2724" s="3"/>
      <c r="D2724" s="3"/>
      <c r="E2724" s="3" t="s">
        <v>4810</v>
      </c>
      <c r="F2724" s="3" t="s">
        <v>17</v>
      </c>
      <c r="G2724" s="3" t="s">
        <v>18</v>
      </c>
      <c r="H2724" s="1" t="s">
        <v>4809</v>
      </c>
      <c r="I2724" s="1">
        <v>2.0</v>
      </c>
      <c r="J2724" s="1" t="s">
        <v>35</v>
      </c>
      <c r="K2724" s="2" t="s">
        <v>20</v>
      </c>
      <c r="L2724" s="4">
        <v>2022.0</v>
      </c>
      <c r="M2724" s="5">
        <v>74.62</v>
      </c>
      <c r="N2724" s="6" t="str">
        <f t="shared" si="1"/>
        <v>2066005152</v>
      </c>
      <c r="O2724" s="8" t="s">
        <v>628</v>
      </c>
      <c r="P272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 ВАЛ. НА ЕГО ФЛАНЕЦ УСТАНАВЛИВАЕТСЯ ХОЛОСТОЙ</v>
      </c>
    </row>
    <row r="2725" ht="15.75" customHeight="1">
      <c r="A2725" s="1" t="s">
        <v>4811</v>
      </c>
      <c r="B2725" s="2" t="s">
        <v>4761</v>
      </c>
      <c r="C2725" s="3"/>
      <c r="D2725" s="3"/>
      <c r="E2725" s="3" t="s">
        <v>4812</v>
      </c>
      <c r="F2725" s="3" t="s">
        <v>17</v>
      </c>
      <c r="G2725" s="3" t="s">
        <v>18</v>
      </c>
      <c r="H2725" s="1" t="s">
        <v>4811</v>
      </c>
      <c r="I2725" s="1">
        <v>2.0</v>
      </c>
      <c r="J2725" s="1" t="s">
        <v>35</v>
      </c>
      <c r="K2725" s="2" t="s">
        <v>20</v>
      </c>
      <c r="L2725" s="4">
        <v>2023.0</v>
      </c>
      <c r="M2725" s="5">
        <v>201.55</v>
      </c>
      <c r="N2725" s="6" t="str">
        <f t="shared" si="1"/>
        <v>2066005164</v>
      </c>
      <c r="O2725" s="8" t="s">
        <v>502</v>
      </c>
      <c r="P2725" s="8" t="str">
        <f t="shared" si="2"/>
        <v>РОЛИК СТАЛЬНОЙ ХОЛОСТОЙ ПРИЖИМНОЙ. ТОЧЕНИЕ, СВЕРЛЕНИЕ. ДЛЯ ПРОТЯЖНОГО МЕХАНИЗМА ПОДАЧИ ПОПЕРЕЧНОЙ АРМАТУРЫ, H=26 DE=127.30 DI=30, В КОМПЛЕКТЕ С ВИНТАМИ М8Х16 (6 ШТ.) И ШАЙБАМИ (6 ШТ.), ДЛЯ СТАНКА СТЫКОВОЙ СВАРКИ СОПРОТИВЛЕНИЕМ, МОДЕЛИ "STRIP CB 4/</v>
      </c>
    </row>
    <row r="2726" ht="15.75" customHeight="1">
      <c r="A2726" s="1" t="s">
        <v>4813</v>
      </c>
      <c r="B2726" s="2" t="s">
        <v>4796</v>
      </c>
      <c r="C2726" s="3"/>
      <c r="D2726" s="3"/>
      <c r="E2726" s="3" t="s">
        <v>4814</v>
      </c>
      <c r="F2726" s="3" t="s">
        <v>17</v>
      </c>
      <c r="G2726" s="3" t="s">
        <v>18</v>
      </c>
      <c r="H2726" s="1" t="s">
        <v>4813</v>
      </c>
      <c r="I2726" s="1">
        <v>2.0</v>
      </c>
      <c r="J2726" s="1" t="s">
        <v>35</v>
      </c>
      <c r="K2726" s="2" t="s">
        <v>20</v>
      </c>
      <c r="L2726" s="4">
        <v>2022.0</v>
      </c>
      <c r="M2726" s="5">
        <v>77.84</v>
      </c>
      <c r="N2726" s="6" t="str">
        <f t="shared" si="1"/>
        <v>2066005202</v>
      </c>
      <c r="O2726" s="8" t="s">
        <v>628</v>
      </c>
      <c r="P2726" s="8" t="str">
        <f t="shared" si="2"/>
        <v>ВАЛ СТАЛЬНОЙ НА РОЛИК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 ВАЛ. НА ЕГО ФЛАНЕЦ</v>
      </c>
    </row>
    <row r="2727" ht="15.75" customHeight="1">
      <c r="A2727" s="1" t="s">
        <v>4815</v>
      </c>
      <c r="B2727" s="2" t="s">
        <v>4764</v>
      </c>
      <c r="C2727" s="3"/>
      <c r="D2727" s="3"/>
      <c r="E2727" s="3" t="s">
        <v>4816</v>
      </c>
      <c r="F2727" s="3" t="s">
        <v>17</v>
      </c>
      <c r="G2727" s="3" t="s">
        <v>18</v>
      </c>
      <c r="H2727" s="1" t="s">
        <v>4815</v>
      </c>
      <c r="I2727" s="1">
        <v>1.0</v>
      </c>
      <c r="J2727" s="1" t="s">
        <v>35</v>
      </c>
      <c r="K2727" s="2" t="s">
        <v>20</v>
      </c>
      <c r="L2727" s="4">
        <v>2022.0</v>
      </c>
      <c r="M2727" s="5">
        <v>73.5</v>
      </c>
      <c r="N2727" s="6" t="str">
        <f t="shared" si="1"/>
        <v>2066020050</v>
      </c>
      <c r="O2727" s="8">
        <v>7.326909807E9</v>
      </c>
      <c r="P2727" s="8" t="str">
        <f t="shared" si="2"/>
        <v>КОЛЬЦО МЕТАЛЛИЧЕСКОЕ DI 49.7 H=48. НА ПОВЕРХНОСТИ ИМЕЕТ МЕТАЛЛИЧЕСКИЙ ВЫСТУП. ДЛЯ ВЫРАВНИВАНИЯ ДИАМЕТРА КОЛЬЦА ПО ВЫСТУПУ, КОЛЬЦО ИМЕЕТ РЕЗИНОВЫЙ СЛОЙ. УСТАНАВЛИВАЕТСЯ НА ВАЛ В УЗЛЕ РЕЗКИ АРМАТУРЫ. ПРИ ВРАЩЕНИИ ВЫСТУПАЮЩАЯ МЕТАЛЛИЧЕСКАЯ ЧАСТЬ</v>
      </c>
    </row>
    <row r="2728" ht="15.75" customHeight="1">
      <c r="A2728" s="1" t="s">
        <v>4817</v>
      </c>
      <c r="B2728" s="2" t="s">
        <v>4818</v>
      </c>
      <c r="C2728" s="3"/>
      <c r="D2728" s="3"/>
      <c r="E2728" s="3" t="s">
        <v>4819</v>
      </c>
      <c r="F2728" s="3" t="s">
        <v>17</v>
      </c>
      <c r="G2728" s="3" t="s">
        <v>18</v>
      </c>
      <c r="H2728" s="1" t="s">
        <v>4817</v>
      </c>
      <c r="I2728" s="1">
        <v>5.0</v>
      </c>
      <c r="J2728" s="1" t="s">
        <v>35</v>
      </c>
      <c r="K2728" s="2" t="s">
        <v>20</v>
      </c>
      <c r="L2728" s="4">
        <v>2022.0</v>
      </c>
      <c r="M2728" s="5">
        <v>13.72</v>
      </c>
      <c r="N2728" s="6" t="str">
        <f t="shared" si="1"/>
        <v>2066020100</v>
      </c>
      <c r="O2728" s="8" t="s">
        <v>776</v>
      </c>
      <c r="P2728" s="8" t="str">
        <f t="shared" si="2"/>
        <v>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v>
      </c>
    </row>
    <row r="2729" ht="15.75" customHeight="1">
      <c r="A2729" s="1" t="s">
        <v>4820</v>
      </c>
      <c r="B2729" s="2" t="s">
        <v>4779</v>
      </c>
      <c r="C2729" s="3"/>
      <c r="D2729" s="3"/>
      <c r="E2729" s="3" t="s">
        <v>4821</v>
      </c>
      <c r="F2729" s="3" t="s">
        <v>17</v>
      </c>
      <c r="G2729" s="3" t="s">
        <v>18</v>
      </c>
      <c r="H2729" s="1" t="s">
        <v>4820</v>
      </c>
      <c r="I2729" s="1">
        <v>1.0</v>
      </c>
      <c r="J2729" s="1" t="s">
        <v>35</v>
      </c>
      <c r="K2729" s="2" t="s">
        <v>20</v>
      </c>
      <c r="L2729" s="4">
        <v>2022.0</v>
      </c>
      <c r="M2729" s="5">
        <v>266.56</v>
      </c>
      <c r="N2729" s="6" t="str">
        <f t="shared" si="1"/>
        <v>2066020130</v>
      </c>
      <c r="O2729" s="8">
        <v>8.2081E9</v>
      </c>
      <c r="P2729"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v>
      </c>
    </row>
    <row r="2730" ht="15.75" customHeight="1">
      <c r="A2730" s="1" t="s">
        <v>4822</v>
      </c>
      <c r="B2730" s="2" t="s">
        <v>4779</v>
      </c>
      <c r="C2730" s="3"/>
      <c r="D2730" s="3"/>
      <c r="E2730" s="3" t="s">
        <v>4823</v>
      </c>
      <c r="F2730" s="3" t="s">
        <v>17</v>
      </c>
      <c r="G2730" s="3" t="s">
        <v>18</v>
      </c>
      <c r="H2730" s="1" t="s">
        <v>4822</v>
      </c>
      <c r="I2730" s="1">
        <v>2.0</v>
      </c>
      <c r="J2730" s="1" t="s">
        <v>35</v>
      </c>
      <c r="K2730" s="2" t="s">
        <v>20</v>
      </c>
      <c r="L2730" s="4">
        <v>2022.0</v>
      </c>
      <c r="M2730" s="5">
        <v>243.6</v>
      </c>
      <c r="N2730" s="6" t="str">
        <f t="shared" si="1"/>
        <v>2066020140</v>
      </c>
      <c r="O2730" s="8">
        <v>8.2081E9</v>
      </c>
      <c r="P2730" s="8" t="str">
        <f t="shared" si="2"/>
        <v>НОЖ ФИКСИРОВАННЫЙ D=6 D=8 (ЧАСТЬ СИСТЕМЫ РЕЗКИ) ДЛЯ ОДНОВРЕМЕННОЙ РАБОТЫ ИЗ ОДНОЙ БУХТЫДЛЯ ГИБОЧНО-ПРАВИЛЬНО-ОТРЕЗНОГО СТАНКА RETA 13,</v>
      </c>
    </row>
    <row r="2731" ht="15.75" customHeight="1">
      <c r="A2731" s="1" t="s">
        <v>4824</v>
      </c>
      <c r="B2731" s="2" t="s">
        <v>4818</v>
      </c>
      <c r="C2731" s="3"/>
      <c r="D2731" s="3"/>
      <c r="E2731" s="3" t="s">
        <v>4825</v>
      </c>
      <c r="F2731" s="3" t="s">
        <v>17</v>
      </c>
      <c r="G2731" s="3" t="s">
        <v>18</v>
      </c>
      <c r="H2731" s="1" t="s">
        <v>4824</v>
      </c>
      <c r="I2731" s="1">
        <v>3.0</v>
      </c>
      <c r="J2731" s="1" t="s">
        <v>35</v>
      </c>
      <c r="K2731" s="2" t="s">
        <v>20</v>
      </c>
      <c r="L2731" s="4">
        <v>2022.0</v>
      </c>
      <c r="M2731" s="5">
        <v>61.25</v>
      </c>
      <c r="N2731" s="6" t="str">
        <f t="shared" si="1"/>
        <v>2066020240</v>
      </c>
      <c r="O2731" s="8" t="s">
        <v>810</v>
      </c>
      <c r="P2731" s="8" t="str">
        <f t="shared" si="2"/>
        <v>ОПОРНЫЙ ЭЛЕМЕНТ СТАЛЬНОЙ НОЖЕВОГО РЫЧАГА DE78 H21 ГИБОЧНОГО СТАНКА FORMULA 14, ЛАТУННЫЙ ФЛАНЕЦ. УСТАНАВЛИВАЕТСЯ НА ВЫХОДЕ КОРПУСА ДЛЯ КРЕПЛЕНИЯ ПОДВИЖНОЙ ЧАСТИ РУБОЧНОГО МЕХАНИЗМА. СТЯГИВАЕТ ВАЛ ПОДВИЖНОЙ ЧАСТИ И КОРПУСА. ВЫПОЛНЯЕТ ФУНКЦИЮ</v>
      </c>
    </row>
    <row r="2732" ht="15.75" customHeight="1">
      <c r="A2732" s="1" t="s">
        <v>4826</v>
      </c>
      <c r="B2732" s="2" t="s">
        <v>4779</v>
      </c>
      <c r="C2732" s="3"/>
      <c r="D2732" s="3"/>
      <c r="E2732" s="3" t="s">
        <v>4827</v>
      </c>
      <c r="F2732" s="3" t="s">
        <v>17</v>
      </c>
      <c r="G2732" s="3" t="s">
        <v>18</v>
      </c>
      <c r="H2732" s="1" t="s">
        <v>4826</v>
      </c>
      <c r="I2732" s="1">
        <v>2.0</v>
      </c>
      <c r="J2732" s="1" t="s">
        <v>35</v>
      </c>
      <c r="K2732" s="2" t="s">
        <v>20</v>
      </c>
      <c r="L2732" s="4">
        <v>2022.0</v>
      </c>
      <c r="M2732" s="5">
        <v>243.6</v>
      </c>
      <c r="N2732" s="6" t="str">
        <f t="shared" si="1"/>
        <v>2066020400</v>
      </c>
      <c r="O2732" s="8">
        <v>8.2081E9</v>
      </c>
      <c r="P2732" s="8" t="str">
        <f t="shared" si="2"/>
        <v>НОЖ ФИКСИРОВАННЫЙ. СТАЛЬ. ФРЕЗЕРОВАНИЕ, СВЕРЛЕНИЕ.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PRIMA 13</v>
      </c>
    </row>
    <row r="2733" ht="15.75" customHeight="1">
      <c r="A2733" s="1" t="s">
        <v>4826</v>
      </c>
      <c r="B2733" s="2" t="s">
        <v>4779</v>
      </c>
      <c r="C2733" s="3"/>
      <c r="D2733" s="3"/>
      <c r="E2733" s="3" t="s">
        <v>4828</v>
      </c>
      <c r="F2733" s="3" t="s">
        <v>17</v>
      </c>
      <c r="G2733" s="3" t="s">
        <v>18</v>
      </c>
      <c r="H2733" s="1" t="s">
        <v>4826</v>
      </c>
      <c r="I2733" s="1">
        <v>2.0</v>
      </c>
      <c r="J2733" s="1" t="s">
        <v>35</v>
      </c>
      <c r="K2733" s="2" t="s">
        <v>20</v>
      </c>
      <c r="L2733" s="4">
        <v>2022.0</v>
      </c>
      <c r="M2733" s="5">
        <v>243.6</v>
      </c>
      <c r="N2733" s="6" t="str">
        <f t="shared" si="1"/>
        <v>2066020400</v>
      </c>
      <c r="O2733" s="8">
        <v>8.2081E9</v>
      </c>
      <c r="P2733"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2734" ht="15.75" customHeight="1">
      <c r="A2734" s="1" t="s">
        <v>4829</v>
      </c>
      <c r="B2734" s="2" t="s">
        <v>4779</v>
      </c>
      <c r="C2734" s="3"/>
      <c r="D2734" s="3"/>
      <c r="E2734" s="3" t="s">
        <v>4830</v>
      </c>
      <c r="F2734" s="3" t="s">
        <v>17</v>
      </c>
      <c r="G2734" s="3" t="s">
        <v>18</v>
      </c>
      <c r="H2734" s="1" t="s">
        <v>4829</v>
      </c>
      <c r="I2734" s="1">
        <v>1.0</v>
      </c>
      <c r="J2734" s="1" t="s">
        <v>35</v>
      </c>
      <c r="K2734" s="2" t="s">
        <v>20</v>
      </c>
      <c r="L2734" s="4">
        <v>2022.0</v>
      </c>
      <c r="M2734" s="5">
        <v>294.35</v>
      </c>
      <c r="N2734" s="6" t="str">
        <f t="shared" si="1"/>
        <v>2066020950</v>
      </c>
      <c r="O2734" s="8">
        <v>8.2081E9</v>
      </c>
      <c r="P2734" s="8" t="str">
        <f t="shared" si="2"/>
        <v>FIXED BLADE - DOUBLE STRAND D.3/8" (10) / НОЖ ФИКСИРОВАННЫЙ СТАЛЬНОЙ. ФРЕЗЕРОВАНИЕ, СВЕРЛЕНИЕ. ДЛЯ РЕЗКИ АРМАТУРЫ ИЗ ДВУХ БУХТ ПРОВОЛОКИ ДИАМЕТРОМ 10 ММ. В КОМПЛЕКТЕ: ВИНТЫ (18ШТ) И ШАЙБЫ (36ШТ).ДЛЯ МАШИНЫ ГИБОЧНОЙ С АВТОМАТИЧЕСКИМ УПРАВЛЕНИЕМ,</v>
      </c>
    </row>
    <row r="2735" ht="15.75" customHeight="1">
      <c r="A2735" s="1" t="s">
        <v>4831</v>
      </c>
      <c r="B2735" s="2">
        <v>8.46694E9</v>
      </c>
      <c r="C2735" s="3" t="s">
        <v>4832</v>
      </c>
      <c r="D2735" s="3" t="s">
        <v>4833</v>
      </c>
      <c r="E2735" s="3" t="s">
        <v>4834</v>
      </c>
      <c r="F2735" s="3" t="s">
        <v>17</v>
      </c>
      <c r="G2735" s="3" t="s">
        <v>18</v>
      </c>
      <c r="H2735" s="1" t="s">
        <v>4831</v>
      </c>
      <c r="I2735" s="1">
        <v>8.0</v>
      </c>
      <c r="J2735" s="1" t="s">
        <v>19</v>
      </c>
      <c r="K2735" s="2" t="s">
        <v>20</v>
      </c>
      <c r="L2735" s="4">
        <v>2020.0</v>
      </c>
      <c r="M2735" s="5">
        <v>93.59</v>
      </c>
      <c r="N2735" s="6" t="str">
        <f t="shared" si="1"/>
        <v>2068215A50</v>
      </c>
      <c r="O2735" s="8">
        <v>8.46694E9</v>
      </c>
      <c r="P2735" s="8" t="str">
        <f t="shared" si="2"/>
        <v>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v>
      </c>
    </row>
    <row r="2736" ht="15.75" customHeight="1">
      <c r="A2736" s="1" t="s">
        <v>4835</v>
      </c>
      <c r="B2736" s="2">
        <v>8.46694E9</v>
      </c>
      <c r="C2736" s="3" t="s">
        <v>4836</v>
      </c>
      <c r="D2736" s="3" t="s">
        <v>4837</v>
      </c>
      <c r="E2736" s="3" t="s">
        <v>4838</v>
      </c>
      <c r="F2736" s="3" t="s">
        <v>17</v>
      </c>
      <c r="G2736" s="3" t="s">
        <v>18</v>
      </c>
      <c r="H2736" s="1" t="s">
        <v>4835</v>
      </c>
      <c r="I2736" s="1">
        <v>4.0</v>
      </c>
      <c r="J2736" s="1" t="s">
        <v>19</v>
      </c>
      <c r="K2736" s="2" t="s">
        <v>20</v>
      </c>
      <c r="L2736" s="4">
        <v>2018.0</v>
      </c>
      <c r="M2736" s="5">
        <v>50.135</v>
      </c>
      <c r="N2736" s="6" t="str">
        <f t="shared" si="1"/>
        <v>2068215A60</v>
      </c>
      <c r="O2736" s="8">
        <v>8.46694E9</v>
      </c>
      <c r="P2736"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row>
    <row r="2737" ht="15.75" customHeight="1">
      <c r="A2737" s="1" t="s">
        <v>4835</v>
      </c>
      <c r="B2737" s="2">
        <v>8.46694E9</v>
      </c>
      <c r="C2737" s="3" t="s">
        <v>4839</v>
      </c>
      <c r="D2737" s="3" t="s">
        <v>4837</v>
      </c>
      <c r="E2737" s="3" t="s">
        <v>4838</v>
      </c>
      <c r="F2737" s="3" t="s">
        <v>17</v>
      </c>
      <c r="G2737" s="3" t="s">
        <v>18</v>
      </c>
      <c r="H2737" s="1" t="s">
        <v>4835</v>
      </c>
      <c r="I2737" s="1">
        <v>8.0</v>
      </c>
      <c r="J2737" s="1" t="s">
        <v>19</v>
      </c>
      <c r="K2737" s="2" t="s">
        <v>20</v>
      </c>
      <c r="L2737" s="4">
        <v>2020.0</v>
      </c>
      <c r="M2737" s="5">
        <v>63.98</v>
      </c>
      <c r="N2737" s="6" t="str">
        <f t="shared" si="1"/>
        <v>2068215A60</v>
      </c>
      <c r="O2737" s="8">
        <v>8.46694E9</v>
      </c>
      <c r="P2737"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row>
    <row r="2738" ht="15.75" customHeight="1">
      <c r="A2738" s="1" t="s">
        <v>4840</v>
      </c>
      <c r="B2738" s="2">
        <v>8.46694E9</v>
      </c>
      <c r="C2738" s="3" t="s">
        <v>4841</v>
      </c>
      <c r="D2738" s="3" t="s">
        <v>4842</v>
      </c>
      <c r="E2738" s="3" t="s">
        <v>4843</v>
      </c>
      <c r="F2738" s="3" t="s">
        <v>17</v>
      </c>
      <c r="G2738" s="3" t="s">
        <v>18</v>
      </c>
      <c r="H2738" s="1" t="s">
        <v>4840</v>
      </c>
      <c r="I2738" s="1">
        <v>2.0</v>
      </c>
      <c r="J2738" s="1" t="s">
        <v>19</v>
      </c>
      <c r="K2738" s="2" t="s">
        <v>20</v>
      </c>
      <c r="L2738" s="4">
        <v>2016.0</v>
      </c>
      <c r="M2738" s="5">
        <v>108.57</v>
      </c>
      <c r="N2738" s="6" t="str">
        <f t="shared" si="1"/>
        <v>2068215AC0</v>
      </c>
      <c r="O2738" s="8">
        <v>8.46694E9</v>
      </c>
      <c r="P2738" s="8" t="str">
        <f t="shared" si="2"/>
        <v>РОЛИК ПРАВИЛЬНЫЙ ДЛЯ КОРРЕКЦИИ
ВРАЩЕНИЯ АРМАТУРНОЙ ПРОВОЛОКИ. ДЛЯ ИСПОЛЬЗОВАНИЯ В
СТАНКАХ ПО ПРОИЗВОДСТВУ ОБЪЕМНЫХ МЕТАЛЛИЧЕСКИХ КАРКАСОВ</v>
      </c>
    </row>
    <row r="2739" ht="15.75" customHeight="1">
      <c r="A2739" s="1" t="s">
        <v>4844</v>
      </c>
      <c r="B2739" s="2" t="s">
        <v>4779</v>
      </c>
      <c r="C2739" s="3"/>
      <c r="D2739" s="3"/>
      <c r="E2739" s="3" t="s">
        <v>4845</v>
      </c>
      <c r="F2739" s="3" t="s">
        <v>17</v>
      </c>
      <c r="G2739" s="3" t="s">
        <v>18</v>
      </c>
      <c r="H2739" s="1" t="s">
        <v>4844</v>
      </c>
      <c r="I2739" s="1">
        <v>4.0</v>
      </c>
      <c r="J2739" s="1" t="s">
        <v>35</v>
      </c>
      <c r="K2739" s="2" t="s">
        <v>20</v>
      </c>
      <c r="L2739" s="4">
        <v>2022.0</v>
      </c>
      <c r="M2739" s="5">
        <v>85.12</v>
      </c>
      <c r="N2739" s="6" t="str">
        <f t="shared" si="1"/>
        <v>2068220021</v>
      </c>
      <c r="O2739" s="8">
        <v>8.2081E9</v>
      </c>
      <c r="P2739" s="8" t="str">
        <f t="shared" si="2"/>
        <v>MOBILE BLADE 53X33X23.2 - M10X1.25 (INTERCAMB.2068220020) / НОЖ МОБИЛЬНЫЙ 53X33X23.2 M10X1,25 СТАЛЬНОЙ. ФРЕЗЕРОВАНИЕ, СВЕРЛЕНИЕ, РЕЗЬБОНАРЕЗАНИЕ. ЗАКРЕПЛЯЕТСЯ НА ПОДВИЖНОЙ ЧАСТИ СИСТЕМЫ РЕЗКИ, СЛУЖИТ ДЛЯ РЕЗКИ АРМАТУРЫ, ДЛЯ МАШИНЫ ГИБОЧНОЙ С</v>
      </c>
    </row>
    <row r="2740" ht="15.75" customHeight="1">
      <c r="A2740" s="1" t="s">
        <v>4846</v>
      </c>
      <c r="B2740" s="2">
        <v>8.46694E9</v>
      </c>
      <c r="C2740" s="3" t="s">
        <v>4847</v>
      </c>
      <c r="D2740" s="3" t="s">
        <v>4848</v>
      </c>
      <c r="E2740" s="3" t="s">
        <v>4849</v>
      </c>
      <c r="F2740" s="3" t="s">
        <v>17</v>
      </c>
      <c r="G2740" s="3" t="s">
        <v>18</v>
      </c>
      <c r="H2740" s="1" t="s">
        <v>4846</v>
      </c>
      <c r="I2740" s="1">
        <v>4.0</v>
      </c>
      <c r="J2740" s="1" t="s">
        <v>19</v>
      </c>
      <c r="K2740" s="2" t="s">
        <v>20</v>
      </c>
      <c r="L2740" s="4">
        <v>2018.0</v>
      </c>
      <c r="M2740" s="5">
        <v>53.5325</v>
      </c>
      <c r="N2740" s="6" t="str">
        <f t="shared" si="1"/>
        <v>2068230A30</v>
      </c>
      <c r="O2740" s="8">
        <v>8.46694E9</v>
      </c>
      <c r="P2740"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row>
    <row r="2741" ht="15.75" customHeight="1">
      <c r="A2741" s="1" t="s">
        <v>4846</v>
      </c>
      <c r="B2741" s="2">
        <v>8.46694E9</v>
      </c>
      <c r="C2741" s="3" t="s">
        <v>4850</v>
      </c>
      <c r="D2741" s="3" t="s">
        <v>4848</v>
      </c>
      <c r="E2741" s="3" t="s">
        <v>4849</v>
      </c>
      <c r="F2741" s="3" t="s">
        <v>17</v>
      </c>
      <c r="G2741" s="3" t="s">
        <v>18</v>
      </c>
      <c r="H2741" s="1" t="s">
        <v>4846</v>
      </c>
      <c r="I2741" s="1">
        <v>4.0</v>
      </c>
      <c r="J2741" s="1" t="s">
        <v>19</v>
      </c>
      <c r="K2741" s="2" t="s">
        <v>20</v>
      </c>
      <c r="L2741" s="4">
        <v>2019.0</v>
      </c>
      <c r="M2741" s="5">
        <v>70.07</v>
      </c>
      <c r="N2741" s="6" t="str">
        <f t="shared" si="1"/>
        <v>2068230A30</v>
      </c>
      <c r="O2741" s="8">
        <v>8.46694E9</v>
      </c>
      <c r="P2741"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row>
    <row r="2742" ht="15.75" customHeight="1">
      <c r="A2742" s="1" t="s">
        <v>4851</v>
      </c>
      <c r="B2742" s="2">
        <v>8.46694E9</v>
      </c>
      <c r="C2742" s="3" t="s">
        <v>4852</v>
      </c>
      <c r="D2742" s="3" t="s">
        <v>4853</v>
      </c>
      <c r="E2742" s="3" t="s">
        <v>4854</v>
      </c>
      <c r="F2742" s="3" t="s">
        <v>17</v>
      </c>
      <c r="G2742" s="3" t="s">
        <v>18</v>
      </c>
      <c r="H2742" s="1" t="s">
        <v>4851</v>
      </c>
      <c r="I2742" s="1">
        <v>8.0</v>
      </c>
      <c r="J2742" s="1" t="s">
        <v>19</v>
      </c>
      <c r="K2742" s="2" t="s">
        <v>20</v>
      </c>
      <c r="L2742" s="4">
        <v>2018.0</v>
      </c>
      <c r="M2742" s="5">
        <v>66.2825</v>
      </c>
      <c r="N2742" s="6" t="str">
        <f t="shared" si="1"/>
        <v>2068230A40</v>
      </c>
      <c r="O2742" s="8">
        <v>8.46694E9</v>
      </c>
      <c r="P2742" s="8" t="str">
        <f t="shared" si="2"/>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row>
    <row r="2743" ht="15.75" customHeight="1">
      <c r="A2743" s="1" t="s">
        <v>4851</v>
      </c>
      <c r="B2743" s="2">
        <v>8.46694E9</v>
      </c>
      <c r="C2743" s="3" t="s">
        <v>4855</v>
      </c>
      <c r="D2743" s="3" t="s">
        <v>4853</v>
      </c>
      <c r="E2743" s="3" t="s">
        <v>4854</v>
      </c>
      <c r="F2743" s="3" t="s">
        <v>17</v>
      </c>
      <c r="G2743" s="3" t="s">
        <v>18</v>
      </c>
      <c r="H2743" s="1" t="s">
        <v>4851</v>
      </c>
      <c r="I2743" s="1">
        <v>8.0</v>
      </c>
      <c r="J2743" s="1" t="s">
        <v>19</v>
      </c>
      <c r="K2743" s="2" t="s">
        <v>20</v>
      </c>
      <c r="L2743" s="4">
        <v>2020.0</v>
      </c>
      <c r="M2743" s="5">
        <v>107.8</v>
      </c>
      <c r="N2743" s="6" t="str">
        <f t="shared" si="1"/>
        <v>2068230A40</v>
      </c>
      <c r="O2743" s="8">
        <v>8.46694E9</v>
      </c>
      <c r="P2743" s="8" t="str">
        <f t="shared" si="2"/>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row>
    <row r="2744" ht="15.75" customHeight="1">
      <c r="A2744" s="1" t="s">
        <v>4856</v>
      </c>
      <c r="B2744" s="2">
        <v>8.46694E9</v>
      </c>
      <c r="C2744" s="3" t="s">
        <v>4857</v>
      </c>
      <c r="D2744" s="3" t="s">
        <v>4858</v>
      </c>
      <c r="E2744" s="3"/>
      <c r="F2744" s="3" t="s">
        <v>17</v>
      </c>
      <c r="G2744" s="3" t="s">
        <v>18</v>
      </c>
      <c r="H2744" s="1" t="s">
        <v>4856</v>
      </c>
      <c r="I2744" s="1">
        <v>4.0</v>
      </c>
      <c r="J2744" s="1" t="s">
        <v>19</v>
      </c>
      <c r="K2744" s="2" t="s">
        <v>20</v>
      </c>
      <c r="L2744" s="4">
        <v>2019.0</v>
      </c>
      <c r="M2744" s="5">
        <v>81.2</v>
      </c>
      <c r="N2744" s="6" t="str">
        <f t="shared" si="1"/>
        <v>2068230BA0</v>
      </c>
      <c r="O2744" s="8">
        <v>8.46694E9</v>
      </c>
      <c r="P2744" s="8" t="str">
        <f t="shared" si="2"/>
        <v/>
      </c>
    </row>
    <row r="2745" ht="15.75" customHeight="1">
      <c r="A2745" s="1" t="s">
        <v>4859</v>
      </c>
      <c r="B2745" s="2" t="s">
        <v>4860</v>
      </c>
      <c r="C2745" s="3"/>
      <c r="D2745" s="3"/>
      <c r="E2745" s="3" t="s">
        <v>4861</v>
      </c>
      <c r="F2745" s="3" t="s">
        <v>17</v>
      </c>
      <c r="G2745" s="3" t="s">
        <v>18</v>
      </c>
      <c r="H2745" s="1" t="s">
        <v>4859</v>
      </c>
      <c r="I2745" s="1">
        <v>2.0</v>
      </c>
      <c r="J2745" s="1" t="s">
        <v>35</v>
      </c>
      <c r="K2745" s="2" t="s">
        <v>20</v>
      </c>
      <c r="L2745" s="4">
        <v>2022.0</v>
      </c>
      <c r="M2745" s="5">
        <v>157.8</v>
      </c>
      <c r="N2745" s="6" t="str">
        <f t="shared" si="1"/>
        <v>2073005850</v>
      </c>
      <c r="O2745" s="8">
        <v>8.466202E9</v>
      </c>
      <c r="P2745" s="8" t="str">
        <f t="shared" si="2"/>
        <v>СПЕЦИАЛЬНАЯ СТАЛЬЯ ВСТАВКА СЛОЖНОЙ ФОРМЫ. УСТАНАВЛИВАЕТСЯ ВО ВТОРИЧНЫЙ УЗЕЛ ПРОТЯЖКИ АРМАТУРЫ И ПРЕДНАЗНАЧЕН ДЛЯ ФИКСАЦИИ СТЕРЖНЯ В ЗАДАННОМ ПОЛОЖЕНИИ ВНУТРИ БЛОКА В ПРОЦЕССЕ РАБОТЫ СТАНКА BARWISER 25</v>
      </c>
    </row>
    <row r="2746" ht="15.75" customHeight="1">
      <c r="A2746" s="1" t="s">
        <v>4862</v>
      </c>
      <c r="B2746" s="2" t="s">
        <v>4752</v>
      </c>
      <c r="C2746" s="3"/>
      <c r="D2746" s="3"/>
      <c r="E2746" s="3" t="s">
        <v>4863</v>
      </c>
      <c r="F2746" s="3" t="s">
        <v>17</v>
      </c>
      <c r="G2746" s="3" t="s">
        <v>18</v>
      </c>
      <c r="H2746" s="1" t="s">
        <v>4862</v>
      </c>
      <c r="I2746" s="1">
        <v>1.0</v>
      </c>
      <c r="J2746" s="1" t="s">
        <v>35</v>
      </c>
      <c r="K2746" s="2" t="s">
        <v>20</v>
      </c>
      <c r="L2746" s="4">
        <v>2022.0</v>
      </c>
      <c r="M2746" s="5">
        <v>416.0</v>
      </c>
      <c r="N2746" s="6" t="str">
        <f t="shared" si="1"/>
        <v>2073805010</v>
      </c>
      <c r="O2746" s="8">
        <v>8.46694E9</v>
      </c>
      <c r="P2746" s="8" t="str">
        <f t="shared" si="2"/>
        <v>РОЛИК ДЛЯ УЗЛА ВТОРИЧНОЙ ПРОТЯЖКИ. УСТАНАВЛИВАЕТСЯ НА ВАЛ, ПРИЖИМАЕТ АРМАТУРУ В ПРОЦЕССЕ РАБОТЫ И ПРОТЯГИВАЕТ ЕЕ В ОБЛАСТЬ ОБРАБОТКИ. СТАЛЬ. СТАНОК BARWISER 25</v>
      </c>
    </row>
    <row r="2747" ht="15.75" customHeight="1">
      <c r="A2747" s="1" t="s">
        <v>4864</v>
      </c>
      <c r="B2747" s="2" t="s">
        <v>4779</v>
      </c>
      <c r="C2747" s="3"/>
      <c r="D2747" s="3"/>
      <c r="E2747" s="3" t="s">
        <v>4865</v>
      </c>
      <c r="F2747" s="3" t="s">
        <v>17</v>
      </c>
      <c r="G2747" s="3" t="s">
        <v>18</v>
      </c>
      <c r="H2747" s="1" t="s">
        <v>4864</v>
      </c>
      <c r="I2747" s="1">
        <v>1.0</v>
      </c>
      <c r="J2747" s="1" t="s">
        <v>35</v>
      </c>
      <c r="K2747" s="2" t="s">
        <v>20</v>
      </c>
      <c r="L2747" s="4">
        <v>2022.0</v>
      </c>
      <c r="M2747" s="5">
        <v>512.0</v>
      </c>
      <c r="N2747" s="6" t="str">
        <f t="shared" si="1"/>
        <v>2073820040</v>
      </c>
      <c r="O2747" s="8">
        <v>8.2081E9</v>
      </c>
      <c r="P2747"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ДИАМЕТРОМ16 ММ.</v>
      </c>
    </row>
    <row r="2748" ht="15.75" customHeight="1">
      <c r="A2748" s="1" t="s">
        <v>4866</v>
      </c>
      <c r="B2748" s="2" t="s">
        <v>4779</v>
      </c>
      <c r="C2748" s="3"/>
      <c r="D2748" s="3"/>
      <c r="E2748" s="3" t="s">
        <v>4867</v>
      </c>
      <c r="F2748" s="3" t="s">
        <v>17</v>
      </c>
      <c r="G2748" s="3" t="s">
        <v>18</v>
      </c>
      <c r="H2748" s="1" t="s">
        <v>4866</v>
      </c>
      <c r="I2748" s="1">
        <v>1.0</v>
      </c>
      <c r="J2748" s="1" t="s">
        <v>35</v>
      </c>
      <c r="K2748" s="2" t="s">
        <v>20</v>
      </c>
      <c r="L2748" s="4">
        <v>2022.0</v>
      </c>
      <c r="M2748" s="5">
        <v>512.0</v>
      </c>
      <c r="N2748" s="6" t="str">
        <f t="shared" si="1"/>
        <v>2073820050</v>
      </c>
      <c r="O2748" s="8">
        <v>8.2081E9</v>
      </c>
      <c r="P2748"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v>
      </c>
    </row>
    <row r="2749" ht="15.75" customHeight="1">
      <c r="A2749" s="1" t="s">
        <v>4868</v>
      </c>
      <c r="B2749" s="2" t="s">
        <v>4779</v>
      </c>
      <c r="C2749" s="3"/>
      <c r="D2749" s="3"/>
      <c r="E2749" s="3" t="s">
        <v>4869</v>
      </c>
      <c r="F2749" s="3" t="s">
        <v>17</v>
      </c>
      <c r="G2749" s="3" t="s">
        <v>18</v>
      </c>
      <c r="H2749" s="1" t="s">
        <v>4868</v>
      </c>
      <c r="I2749" s="1">
        <v>1.0</v>
      </c>
      <c r="J2749" s="1" t="s">
        <v>35</v>
      </c>
      <c r="K2749" s="2" t="s">
        <v>20</v>
      </c>
      <c r="L2749" s="4">
        <v>2022.0</v>
      </c>
      <c r="M2749" s="5">
        <v>512.0</v>
      </c>
      <c r="N2749" s="6" t="str">
        <f t="shared" si="1"/>
        <v>2073820060</v>
      </c>
      <c r="O2749" s="8">
        <v>8.2081E9</v>
      </c>
      <c r="P2749"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v>
      </c>
    </row>
    <row r="2750" ht="15.75" customHeight="1">
      <c r="A2750" s="1" t="s">
        <v>4870</v>
      </c>
      <c r="B2750" s="2" t="s">
        <v>4779</v>
      </c>
      <c r="C2750" s="3"/>
      <c r="D2750" s="3"/>
      <c r="E2750" s="3" t="s">
        <v>4871</v>
      </c>
      <c r="F2750" s="3" t="s">
        <v>17</v>
      </c>
      <c r="G2750" s="3" t="s">
        <v>18</v>
      </c>
      <c r="H2750" s="1" t="s">
        <v>4870</v>
      </c>
      <c r="I2750" s="1">
        <v>1.0</v>
      </c>
      <c r="J2750" s="1" t="s">
        <v>35</v>
      </c>
      <c r="K2750" s="2" t="s">
        <v>20</v>
      </c>
      <c r="L2750" s="4">
        <v>2022.0</v>
      </c>
      <c r="M2750" s="5">
        <v>512.0</v>
      </c>
      <c r="N2750" s="6" t="str">
        <f t="shared" si="1"/>
        <v>2073820070</v>
      </c>
      <c r="O2750" s="8">
        <v>8.2081E9</v>
      </c>
      <c r="P2750" s="8" t="str">
        <f t="shared" si="2"/>
        <v>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v>
      </c>
    </row>
    <row r="2751" ht="15.75" customHeight="1">
      <c r="A2751" s="1" t="s">
        <v>4872</v>
      </c>
      <c r="B2751" s="2" t="s">
        <v>4779</v>
      </c>
      <c r="C2751" s="3"/>
      <c r="D2751" s="3"/>
      <c r="E2751" s="3" t="s">
        <v>4873</v>
      </c>
      <c r="F2751" s="3" t="s">
        <v>17</v>
      </c>
      <c r="G2751" s="3" t="s">
        <v>18</v>
      </c>
      <c r="H2751" s="1" t="s">
        <v>4872</v>
      </c>
      <c r="I2751" s="1">
        <v>1.0</v>
      </c>
      <c r="J2751" s="1" t="s">
        <v>35</v>
      </c>
      <c r="K2751" s="2" t="s">
        <v>20</v>
      </c>
      <c r="L2751" s="4">
        <v>2022.0</v>
      </c>
      <c r="M2751" s="5">
        <v>512.0</v>
      </c>
      <c r="N2751" s="6" t="str">
        <f t="shared" si="1"/>
        <v>2073820080</v>
      </c>
      <c r="O2751" s="8">
        <v>8.2081E9</v>
      </c>
      <c r="P2751" s="8" t="str">
        <f t="shared" si="2"/>
        <v>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v>
      </c>
    </row>
    <row r="2752" ht="15.75" customHeight="1">
      <c r="A2752" s="1" t="s">
        <v>4874</v>
      </c>
      <c r="B2752" s="2">
        <v>7.4198E9</v>
      </c>
      <c r="C2752" s="3"/>
      <c r="D2752" s="3"/>
      <c r="E2752" s="3" t="s">
        <v>4875</v>
      </c>
      <c r="F2752" s="3" t="s">
        <v>17</v>
      </c>
      <c r="G2752" s="3" t="s">
        <v>18</v>
      </c>
      <c r="H2752" s="1" t="s">
        <v>4874</v>
      </c>
      <c r="I2752" s="1">
        <v>1.0</v>
      </c>
      <c r="J2752" s="1" t="s">
        <v>474</v>
      </c>
      <c r="K2752" s="2" t="s">
        <v>20</v>
      </c>
      <c r="L2752" s="4">
        <v>2022.0</v>
      </c>
      <c r="M2752" s="5">
        <v>208.0</v>
      </c>
      <c r="N2752" s="6" t="str">
        <f t="shared" si="1"/>
        <v>2075320150</v>
      </c>
      <c r="O2752" s="8">
        <v>7.4198E9</v>
      </c>
      <c r="P2752" s="8" t="str">
        <f t="shared" si="2"/>
        <v>ВТУЛКА БРОНЗОВАЯ 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v>
      </c>
    </row>
    <row r="2753" ht="15.75" customHeight="1">
      <c r="A2753" s="1" t="s">
        <v>4874</v>
      </c>
      <c r="B2753" s="2" t="s">
        <v>4818</v>
      </c>
      <c r="C2753" s="3"/>
      <c r="D2753" s="3"/>
      <c r="E2753" s="3" t="s">
        <v>4876</v>
      </c>
      <c r="F2753" s="3" t="s">
        <v>17</v>
      </c>
      <c r="G2753" s="3" t="s">
        <v>18</v>
      </c>
      <c r="H2753" s="1" t="s">
        <v>4874</v>
      </c>
      <c r="I2753" s="1">
        <v>1.0</v>
      </c>
      <c r="J2753" s="1" t="s">
        <v>35</v>
      </c>
      <c r="K2753" s="2" t="s">
        <v>20</v>
      </c>
      <c r="L2753" s="4">
        <v>2023.0</v>
      </c>
      <c r="M2753" s="5">
        <v>208.0</v>
      </c>
      <c r="N2753" s="6" t="str">
        <f t="shared" si="1"/>
        <v>2075320150</v>
      </c>
      <c r="O2753" s="8">
        <v>7.4198E9</v>
      </c>
      <c r="P2753" s="8" t="str">
        <f t="shared" si="2"/>
        <v>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v>
      </c>
    </row>
    <row r="2754" ht="15.75" customHeight="1">
      <c r="A2754" s="1" t="s">
        <v>4877</v>
      </c>
      <c r="B2754" s="2" t="s">
        <v>4764</v>
      </c>
      <c r="C2754" s="3"/>
      <c r="D2754" s="3"/>
      <c r="E2754" s="3" t="s">
        <v>4878</v>
      </c>
      <c r="F2754" s="3" t="s">
        <v>17</v>
      </c>
      <c r="G2754" s="3" t="s">
        <v>18</v>
      </c>
      <c r="H2754" s="1" t="s">
        <v>4877</v>
      </c>
      <c r="I2754" s="1">
        <v>1.0</v>
      </c>
      <c r="J2754" s="1" t="s">
        <v>35</v>
      </c>
      <c r="K2754" s="2" t="s">
        <v>20</v>
      </c>
      <c r="L2754" s="4">
        <v>2023.0</v>
      </c>
      <c r="M2754" s="5">
        <v>64.61</v>
      </c>
      <c r="N2754" s="6" t="str">
        <f t="shared" si="1"/>
        <v>2075320160</v>
      </c>
      <c r="O2754" s="8">
        <v>7.326909807E9</v>
      </c>
      <c r="P2754" s="8" t="str">
        <f t="shared" si="2"/>
        <v>ПАЛЕЦ СТАЛЬНОЙ. ТОЧЕНИЕ. УСТАНАВЛИВАЕТСЯ В ШАРНИРНЫЙ НАКОНЕЧНИК НА ШТОКЕ ПНЕВМОЦИЛИНДРА И В ОПОРНЫЙ БЛОК 2075320160, ДЛЯ СОЗДАНИЯ ПОДВИЖНОГО СОЕДИНЕНИЯ. ИСПОЛЬЗУЕТСЯ В МЕХАНИЗМЕ ЗАЖИМА НИЖНИХ ЭЛЕКТРОДОВ НА СТАНКЕ ДЛЯ СТЫКОВОЙ СВАРКИ СОПРОТИВЛЕНИЕМ,</v>
      </c>
    </row>
    <row r="2755" ht="15.75" customHeight="1">
      <c r="A2755" s="1" t="s">
        <v>4879</v>
      </c>
      <c r="B2755" s="2" t="s">
        <v>4779</v>
      </c>
      <c r="C2755" s="3"/>
      <c r="D2755" s="3"/>
      <c r="E2755" s="3" t="s">
        <v>4880</v>
      </c>
      <c r="F2755" s="3" t="s">
        <v>17</v>
      </c>
      <c r="G2755" s="3" t="s">
        <v>18</v>
      </c>
      <c r="H2755" s="1" t="s">
        <v>4879</v>
      </c>
      <c r="I2755" s="1">
        <v>2.0</v>
      </c>
      <c r="J2755" s="1" t="s">
        <v>35</v>
      </c>
      <c r="K2755" s="2" t="s">
        <v>20</v>
      </c>
      <c r="L2755" s="4">
        <v>2022.0</v>
      </c>
      <c r="M2755" s="5">
        <v>98.42</v>
      </c>
      <c r="N2755" s="6" t="str">
        <f t="shared" si="1"/>
        <v>2078520010</v>
      </c>
      <c r="O2755" s="8">
        <v>8.2081E9</v>
      </c>
      <c r="P2755" s="8" t="str">
        <f t="shared" si="2"/>
        <v>FIXED BLADE 70X40 H=30 / НОЖ ФИКСИРОВАННЫЙ 70X40 H=30, СТАЛЬНОЙ. ФРЕЗЕРОВАНИЕ, СВЕРЛЕНИЕ. ЗАКРЕПЛЯЕТСЯ НА ПОДВИЖНОЙ ЧАСТИ СИСТЕМЫ РЕЗКИ, СЛУЖИТ ДЛЯ РЕЗКИ АРМАТУРЫ, В КОМПЛЕКТЕ С КРЕПЕЖОМ ДЛЯ УСТАНОВКИ В УЗЕЛ РЕЗКИ, ДЛЯ МАШИНЫ ГИБОЧНОЙ С</v>
      </c>
    </row>
    <row r="2756" ht="15.75" customHeight="1">
      <c r="A2756" s="1" t="s">
        <v>4881</v>
      </c>
      <c r="B2756" s="2" t="s">
        <v>4882</v>
      </c>
      <c r="C2756" s="3"/>
      <c r="D2756" s="3"/>
      <c r="E2756" s="3" t="s">
        <v>4883</v>
      </c>
      <c r="F2756" s="3" t="s">
        <v>17</v>
      </c>
      <c r="G2756" s="3" t="s">
        <v>18</v>
      </c>
      <c r="H2756" s="1" t="s">
        <v>4881</v>
      </c>
      <c r="I2756" s="1">
        <v>64.0</v>
      </c>
      <c r="J2756" s="1" t="s">
        <v>35</v>
      </c>
      <c r="K2756" s="2" t="s">
        <v>20</v>
      </c>
      <c r="L2756" s="4">
        <v>2022.0</v>
      </c>
      <c r="M2756" s="5">
        <v>4.7041</v>
      </c>
      <c r="N2756" s="6" t="str">
        <f t="shared" si="1"/>
        <v>2085507100</v>
      </c>
      <c r="O2756" s="8">
        <v>4.017000009E9</v>
      </c>
      <c r="P2756" s="8" t="str">
        <f t="shared" si="2"/>
        <v>БАКЕЛИТОВАЯ ИЗОЛЯЦИОННАЯ ШАЙБА. ИСПОЛЬЗУЕТСЯ В КОНСТРУКЦИИ СВАРОЧНОГО ЭЛЕКТРОДА В КАЧЕСТВЕ ИЗОЛИРУЮЩЕ ПРОКЛАДКИ МЕЖДУ БОЛТАМИ И КОРПУСОМ ЭЛЕКТРОДА. СТАНОК MY MESH,</v>
      </c>
    </row>
    <row r="2757" ht="15.75" customHeight="1">
      <c r="A2757" s="1" t="s">
        <v>4884</v>
      </c>
      <c r="B2757" s="2" t="s">
        <v>4764</v>
      </c>
      <c r="C2757" s="3"/>
      <c r="D2757" s="3"/>
      <c r="E2757" s="3" t="s">
        <v>4885</v>
      </c>
      <c r="F2757" s="3" t="s">
        <v>17</v>
      </c>
      <c r="G2757" s="3" t="s">
        <v>18</v>
      </c>
      <c r="H2757" s="1" t="s">
        <v>4884</v>
      </c>
      <c r="I2757" s="1">
        <v>16.0</v>
      </c>
      <c r="J2757" s="1" t="s">
        <v>35</v>
      </c>
      <c r="K2757" s="2" t="s">
        <v>20</v>
      </c>
      <c r="L2757" s="4">
        <v>2019.0</v>
      </c>
      <c r="M2757" s="5" t="s">
        <v>2984</v>
      </c>
      <c r="N2757" s="6" t="str">
        <f t="shared" si="1"/>
        <v>2088301300</v>
      </c>
      <c r="O2757" s="8">
        <v>7.326909807E9</v>
      </c>
      <c r="P2757" s="8" t="str">
        <f t="shared" si="2"/>
        <v>РАСПОРКА DE=60.300 DI=53.800 H=26. МАТЕРИАЛ СТАЛЬ, ТОЧЕНИЕ</v>
      </c>
    </row>
    <row r="2758" ht="15.75" customHeight="1">
      <c r="A2758" s="1" t="s">
        <v>4886</v>
      </c>
      <c r="B2758" s="2" t="s">
        <v>4764</v>
      </c>
      <c r="C2758" s="3"/>
      <c r="D2758" s="3"/>
      <c r="E2758" s="3" t="s">
        <v>4887</v>
      </c>
      <c r="F2758" s="3" t="s">
        <v>17</v>
      </c>
      <c r="G2758" s="3" t="s">
        <v>18</v>
      </c>
      <c r="H2758" s="1" t="s">
        <v>4886</v>
      </c>
      <c r="I2758" s="1">
        <v>1.0</v>
      </c>
      <c r="J2758" s="1" t="s">
        <v>35</v>
      </c>
      <c r="K2758" s="2" t="s">
        <v>20</v>
      </c>
      <c r="L2758" s="4">
        <v>2019.0</v>
      </c>
      <c r="M2758" s="5" t="s">
        <v>2984</v>
      </c>
      <c r="N2758" s="6" t="str">
        <f t="shared" si="1"/>
        <v>2088301370</v>
      </c>
      <c r="O2758" s="8">
        <v>7.326909807E9</v>
      </c>
      <c r="P2758" s="8" t="str">
        <f t="shared" si="2"/>
        <v>РАСПОРКА DE=48.300 DI=42.500 H=44.100.ПРЕДСТАВЛЯЕТ СОБОЙ ЦИЛИНДР. МАТЕРИАЛ СТАЛЬ, ТОЧЕНИЕ</v>
      </c>
    </row>
    <row r="2759" ht="15.75" customHeight="1">
      <c r="A2759" s="1" t="s">
        <v>4888</v>
      </c>
      <c r="B2759" s="2" t="s">
        <v>4889</v>
      </c>
      <c r="C2759" s="3"/>
      <c r="D2759" s="3"/>
      <c r="E2759" s="3" t="s">
        <v>4890</v>
      </c>
      <c r="F2759" s="3" t="s">
        <v>17</v>
      </c>
      <c r="G2759" s="3" t="s">
        <v>18</v>
      </c>
      <c r="H2759" s="1" t="s">
        <v>4888</v>
      </c>
      <c r="I2759" s="1">
        <v>2.0</v>
      </c>
      <c r="J2759" s="1" t="s">
        <v>35</v>
      </c>
      <c r="K2759" s="2" t="s">
        <v>20</v>
      </c>
      <c r="L2759" s="4">
        <v>2019.0</v>
      </c>
      <c r="M2759" s="5" t="s">
        <v>2984</v>
      </c>
      <c r="N2759" s="6" t="str">
        <f t="shared" si="1"/>
        <v>2088301380</v>
      </c>
      <c r="O2759" s="8">
        <v>8.483908909E9</v>
      </c>
      <c r="P2759" s="8" t="str">
        <f t="shared" si="2"/>
        <v>КОЛЕСО ЗУБЧАТОЕ ВНЕШ ДИАМ 254,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v>
      </c>
    </row>
    <row r="2760" ht="15.75" customHeight="1">
      <c r="A2760" s="1" t="s">
        <v>4891</v>
      </c>
      <c r="B2760" s="2">
        <v>7.326909807E9</v>
      </c>
      <c r="C2760" s="3" t="s">
        <v>4892</v>
      </c>
      <c r="D2760" s="3" t="s">
        <v>4893</v>
      </c>
      <c r="E2760" s="3" t="s">
        <v>4894</v>
      </c>
      <c r="F2760" s="3" t="s">
        <v>17</v>
      </c>
      <c r="G2760" s="3" t="s">
        <v>18</v>
      </c>
      <c r="H2760" s="1" t="s">
        <v>4891</v>
      </c>
      <c r="I2760" s="1">
        <v>1.0</v>
      </c>
      <c r="J2760" s="1" t="s">
        <v>19</v>
      </c>
      <c r="K2760" s="2" t="s">
        <v>20</v>
      </c>
      <c r="L2760" s="4">
        <v>2020.0</v>
      </c>
      <c r="M2760" s="5">
        <v>382.62</v>
      </c>
      <c r="N2760" s="6" t="str">
        <f t="shared" si="1"/>
        <v>2088312AH0</v>
      </c>
      <c r="O2760" s="8">
        <v>7.326909807E9</v>
      </c>
      <c r="P2760" s="8" t="str">
        <f t="shared" si="2"/>
        <v>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v>
      </c>
    </row>
    <row r="2761" ht="15.75" customHeight="1">
      <c r="A2761" s="1" t="s">
        <v>4895</v>
      </c>
      <c r="B2761" s="2">
        <v>7.326909807E9</v>
      </c>
      <c r="C2761" s="3" t="s">
        <v>4896</v>
      </c>
      <c r="D2761" s="3" t="s">
        <v>4897</v>
      </c>
      <c r="E2761" s="3" t="s">
        <v>4898</v>
      </c>
      <c r="F2761" s="3" t="s">
        <v>17</v>
      </c>
      <c r="G2761" s="3" t="s">
        <v>18</v>
      </c>
      <c r="H2761" s="1" t="s">
        <v>4895</v>
      </c>
      <c r="I2761" s="1">
        <v>1.0</v>
      </c>
      <c r="J2761" s="1" t="s">
        <v>19</v>
      </c>
      <c r="K2761" s="2" t="s">
        <v>20</v>
      </c>
      <c r="L2761" s="4">
        <v>2020.0</v>
      </c>
      <c r="M2761" s="5">
        <v>133.28</v>
      </c>
      <c r="N2761" s="6" t="str">
        <f t="shared" si="1"/>
        <v>2088312AI0</v>
      </c>
      <c r="O2761" s="8">
        <v>7.326909807E9</v>
      </c>
      <c r="P2761" s="8" t="str">
        <f t="shared" si="2"/>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row>
    <row r="2762" ht="15.75" customHeight="1">
      <c r="A2762" s="1" t="s">
        <v>4895</v>
      </c>
      <c r="B2762" s="2">
        <v>7.326909807E9</v>
      </c>
      <c r="C2762" s="3" t="s">
        <v>4896</v>
      </c>
      <c r="D2762" s="3" t="s">
        <v>4897</v>
      </c>
      <c r="E2762" s="3" t="s">
        <v>4899</v>
      </c>
      <c r="F2762" s="3" t="s">
        <v>17</v>
      </c>
      <c r="G2762" s="3" t="s">
        <v>18</v>
      </c>
      <c r="H2762" s="1" t="s">
        <v>4895</v>
      </c>
      <c r="I2762" s="1">
        <v>1.0</v>
      </c>
      <c r="J2762" s="1" t="s">
        <v>19</v>
      </c>
      <c r="K2762" s="2" t="s">
        <v>20</v>
      </c>
      <c r="L2762" s="4">
        <v>2020.0</v>
      </c>
      <c r="M2762" s="5">
        <v>133.28</v>
      </c>
      <c r="N2762" s="6" t="str">
        <f t="shared" si="1"/>
        <v>2088312AI0</v>
      </c>
      <c r="O2762" s="8">
        <v>7.326909807E9</v>
      </c>
      <c r="P2762" s="8" t="str">
        <f t="shared" si="2"/>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row>
    <row r="2763" ht="15.75" customHeight="1">
      <c r="A2763" s="1" t="s">
        <v>4900</v>
      </c>
      <c r="B2763" s="2">
        <v>7.326909807E9</v>
      </c>
      <c r="C2763" s="3" t="s">
        <v>4901</v>
      </c>
      <c r="D2763" s="3" t="s">
        <v>4902</v>
      </c>
      <c r="E2763" s="3" t="s">
        <v>4903</v>
      </c>
      <c r="F2763" s="3" t="s">
        <v>17</v>
      </c>
      <c r="G2763" s="3" t="s">
        <v>18</v>
      </c>
      <c r="H2763" s="1" t="s">
        <v>4900</v>
      </c>
      <c r="I2763" s="1">
        <v>1.0</v>
      </c>
      <c r="J2763" s="1" t="s">
        <v>19</v>
      </c>
      <c r="K2763" s="2" t="s">
        <v>20</v>
      </c>
      <c r="L2763" s="4">
        <v>2020.0</v>
      </c>
      <c r="M2763" s="5">
        <v>33.6</v>
      </c>
      <c r="N2763" s="6" t="str">
        <f t="shared" si="1"/>
        <v>2088312AJ0</v>
      </c>
      <c r="O2763" s="8">
        <v>7.326909807E9</v>
      </c>
      <c r="P2763" s="8" t="str">
        <f t="shared" si="2"/>
        <v>ПЛАСТИНА СТАЛЬНАЯ ДЛЯ МОНТАЖА ПЛАНКИ. СПОСОБ ИЗГОТОВЛЕНИЯ: ФРЕЗЕРОВАНИЕ, СВЕРЛЕНИЕ</v>
      </c>
    </row>
    <row r="2764" ht="15.75" customHeight="1">
      <c r="A2764" s="1" t="s">
        <v>4904</v>
      </c>
      <c r="B2764" s="2">
        <v>7.326909807E9</v>
      </c>
      <c r="C2764" s="3" t="s">
        <v>4905</v>
      </c>
      <c r="D2764" s="3" t="s">
        <v>4906</v>
      </c>
      <c r="E2764" s="3" t="s">
        <v>4907</v>
      </c>
      <c r="F2764" s="3" t="s">
        <v>17</v>
      </c>
      <c r="G2764" s="3" t="s">
        <v>18</v>
      </c>
      <c r="H2764" s="1" t="s">
        <v>4904</v>
      </c>
      <c r="I2764" s="1">
        <v>2.0</v>
      </c>
      <c r="J2764" s="1" t="s">
        <v>19</v>
      </c>
      <c r="K2764" s="2" t="s">
        <v>20</v>
      </c>
      <c r="L2764" s="4">
        <v>2020.0</v>
      </c>
      <c r="M2764" s="5">
        <v>36.75</v>
      </c>
      <c r="N2764" s="6" t="str">
        <f t="shared" si="1"/>
        <v>2088312AS0</v>
      </c>
      <c r="O2764" s="8">
        <v>7.326909807E9</v>
      </c>
      <c r="P2764" s="8" t="str">
        <f t="shared" si="2"/>
        <v>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v>
      </c>
    </row>
    <row r="2765" ht="15.75" customHeight="1">
      <c r="A2765" s="1" t="s">
        <v>4908</v>
      </c>
      <c r="B2765" s="2">
        <v>7.326909807E9</v>
      </c>
      <c r="C2765" s="3" t="s">
        <v>4909</v>
      </c>
      <c r="D2765" s="3" t="s">
        <v>4910</v>
      </c>
      <c r="E2765" s="3" t="s">
        <v>4911</v>
      </c>
      <c r="F2765" s="3" t="s">
        <v>17</v>
      </c>
      <c r="G2765" s="3" t="s">
        <v>18</v>
      </c>
      <c r="H2765" s="1" t="s">
        <v>4908</v>
      </c>
      <c r="I2765" s="1">
        <v>1.0</v>
      </c>
      <c r="J2765" s="1" t="s">
        <v>19</v>
      </c>
      <c r="K2765" s="2" t="s">
        <v>20</v>
      </c>
      <c r="L2765" s="4">
        <v>2020.0</v>
      </c>
      <c r="M2765" s="5">
        <v>99.05</v>
      </c>
      <c r="N2765" s="6" t="str">
        <f t="shared" si="1"/>
        <v>2088312AV0</v>
      </c>
      <c r="O2765" s="8" t="s">
        <v>4912</v>
      </c>
      <c r="P2765" s="8" t="str">
        <f t="shared" si="2"/>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v>
      </c>
    </row>
    <row r="2766" ht="15.75" customHeight="1">
      <c r="A2766" s="1" t="s">
        <v>4908</v>
      </c>
      <c r="B2766" s="2">
        <v>7.326909807E9</v>
      </c>
      <c r="C2766" s="3" t="s">
        <v>4909</v>
      </c>
      <c r="D2766" s="3" t="s">
        <v>4910</v>
      </c>
      <c r="E2766" s="3" t="s">
        <v>4913</v>
      </c>
      <c r="F2766" s="3" t="s">
        <v>17</v>
      </c>
      <c r="G2766" s="3" t="s">
        <v>18</v>
      </c>
      <c r="H2766" s="1" t="s">
        <v>4908</v>
      </c>
      <c r="I2766" s="1">
        <v>2.0</v>
      </c>
      <c r="J2766" s="1" t="s">
        <v>35</v>
      </c>
      <c r="K2766" s="2" t="s">
        <v>20</v>
      </c>
      <c r="L2766" s="4">
        <v>2021.0</v>
      </c>
      <c r="M2766" s="5">
        <v>99.05</v>
      </c>
      <c r="N2766" s="6" t="str">
        <f t="shared" si="1"/>
        <v>2088312AV0</v>
      </c>
      <c r="O2766" s="8" t="s">
        <v>4912</v>
      </c>
      <c r="P2766" s="8" t="str">
        <f t="shared" si="2"/>
        <v> РЕЙКА СТАЛЬНАЯ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КАРКАСА.ИЗГОТОВЛЕНА МЕТОДОМ ВЫРЕЗКИ И ВЫТОЧКИ. ДЛЯ ИСПОЛЬЗОВАНИЯ В СТАНКАХ ПО ИЗГОТОВЛЕНИЮ МЕТАЛЛИЧЕСКИХ ОБЪЕМНЫХ КАРКАСОВ</v>
      </c>
    </row>
    <row r="2767" ht="15.75" customHeight="1">
      <c r="A2767" s="1" t="s">
        <v>4908</v>
      </c>
      <c r="B2767" s="2">
        <v>7.326909808E9</v>
      </c>
      <c r="C2767" s="3" t="s">
        <v>4914</v>
      </c>
      <c r="D2767" s="3" t="s">
        <v>4910</v>
      </c>
      <c r="E2767" s="3" t="s">
        <v>4915</v>
      </c>
      <c r="F2767" s="3" t="s">
        <v>17</v>
      </c>
      <c r="G2767" s="3" t="s">
        <v>18</v>
      </c>
      <c r="H2767" s="1" t="s">
        <v>4908</v>
      </c>
      <c r="I2767" s="1">
        <v>2.0</v>
      </c>
      <c r="J2767" s="1" t="s">
        <v>19</v>
      </c>
      <c r="K2767" s="2" t="s">
        <v>20</v>
      </c>
      <c r="L2767" s="4">
        <v>2016.0</v>
      </c>
      <c r="M2767" s="5">
        <v>63.0</v>
      </c>
      <c r="N2767" s="6" t="str">
        <f t="shared" si="1"/>
        <v>2088312AV0</v>
      </c>
      <c r="O2767" s="8" t="s">
        <v>4912</v>
      </c>
      <c r="P2767" s="8" t="str">
        <f t="shared" si="2"/>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 ДЛЯ ИСПОЛЬЗОВАНИЯ В СТАНКАХ ПО ИЗГОТОВЛЕНИЮ
МЕТАЛЛИЧЕСКИХ ОБЪЕМНЫХ КАРКАСОВ</v>
      </c>
    </row>
    <row r="2768" ht="15.75" customHeight="1">
      <c r="A2768" s="1" t="s">
        <v>4916</v>
      </c>
      <c r="B2768" s="2">
        <v>8.46694E9</v>
      </c>
      <c r="C2768" s="3" t="s">
        <v>4917</v>
      </c>
      <c r="D2768" s="3" t="s">
        <v>4918</v>
      </c>
      <c r="E2768" s="3" t="s">
        <v>4919</v>
      </c>
      <c r="F2768" s="3" t="s">
        <v>17</v>
      </c>
      <c r="G2768" s="3" t="s">
        <v>18</v>
      </c>
      <c r="H2768" s="1" t="s">
        <v>4916</v>
      </c>
      <c r="I2768" s="1">
        <v>1.0</v>
      </c>
      <c r="J2768" s="1" t="s">
        <v>19</v>
      </c>
      <c r="K2768" s="2" t="s">
        <v>20</v>
      </c>
      <c r="L2768" s="4">
        <v>2020.0</v>
      </c>
      <c r="M2768" s="5">
        <v>125.05</v>
      </c>
      <c r="N2768" s="6" t="str">
        <f t="shared" si="1"/>
        <v>2088312AW0</v>
      </c>
      <c r="O2768" s="8">
        <v>8.46694E9</v>
      </c>
      <c r="P2768" s="8" t="str">
        <f t="shared" si="2"/>
        <v>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v>
      </c>
    </row>
    <row r="2769" ht="15.75" customHeight="1">
      <c r="A2769" s="1" t="s">
        <v>4920</v>
      </c>
      <c r="B2769" s="2">
        <v>8.5159E9</v>
      </c>
      <c r="C2769" s="3" t="s">
        <v>4921</v>
      </c>
      <c r="D2769" s="3" t="s">
        <v>4922</v>
      </c>
      <c r="E2769" s="3" t="s">
        <v>4923</v>
      </c>
      <c r="F2769" s="3" t="s">
        <v>17</v>
      </c>
      <c r="G2769" s="3" t="s">
        <v>18</v>
      </c>
      <c r="H2769" s="1" t="s">
        <v>4920</v>
      </c>
      <c r="I2769" s="1">
        <v>1.0</v>
      </c>
      <c r="J2769" s="1" t="s">
        <v>19</v>
      </c>
      <c r="K2769" s="2" t="s">
        <v>20</v>
      </c>
      <c r="L2769" s="4">
        <v>2021.0</v>
      </c>
      <c r="M2769" s="5">
        <v>109.76</v>
      </c>
      <c r="N2769" s="6" t="str">
        <f t="shared" si="1"/>
        <v>2088312AZ0</v>
      </c>
      <c r="O2769" s="8">
        <v>8.5159E9</v>
      </c>
      <c r="P2769" s="8" t="str">
        <f t="shared" si="2"/>
        <v>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v>
      </c>
    </row>
    <row r="2770" ht="15.75" customHeight="1">
      <c r="A2770" s="1" t="s">
        <v>4924</v>
      </c>
      <c r="B2770" s="2">
        <v>7.326909807E9</v>
      </c>
      <c r="C2770" s="3" t="s">
        <v>4925</v>
      </c>
      <c r="D2770" s="3" t="s">
        <v>4926</v>
      </c>
      <c r="E2770" s="3" t="s">
        <v>4927</v>
      </c>
      <c r="F2770" s="3" t="s">
        <v>17</v>
      </c>
      <c r="G2770" s="3" t="s">
        <v>18</v>
      </c>
      <c r="H2770" s="1" t="s">
        <v>4924</v>
      </c>
      <c r="I2770" s="1">
        <v>1.0</v>
      </c>
      <c r="J2770" s="1" t="s">
        <v>19</v>
      </c>
      <c r="K2770" s="2" t="s">
        <v>20</v>
      </c>
      <c r="L2770" s="4">
        <v>2020.0</v>
      </c>
      <c r="M2770" s="5">
        <v>40.32</v>
      </c>
      <c r="N2770" s="6" t="str">
        <f t="shared" si="1"/>
        <v>2088312B50</v>
      </c>
      <c r="O2770" s="8">
        <v>7.326909807E9</v>
      </c>
      <c r="P2770" s="8" t="str">
        <f t="shared" si="2"/>
        <v>СТАЛЬНАЯ ДЕТАЛЬ ДЛЯ МОНТАЖА СВАРОЧНОЙ ГОРЕЛКИ НА УСТРОЙСТВЕ ДЛЯ СВАРКИ. СПОСОБЫЖ ФРЕЗЕРОВАНИЕ, СВЕРЛЕНИЕ, НАРЕЗАНИЕ РЕЗЬБЫ</v>
      </c>
    </row>
    <row r="2771" ht="15.75" customHeight="1">
      <c r="A2771" s="1" t="s">
        <v>4928</v>
      </c>
      <c r="B2771" s="2">
        <v>8.46694E9</v>
      </c>
      <c r="C2771" s="3" t="s">
        <v>4929</v>
      </c>
      <c r="D2771" s="3" t="s">
        <v>4930</v>
      </c>
      <c r="E2771" s="3" t="s">
        <v>4931</v>
      </c>
      <c r="F2771" s="3" t="s">
        <v>17</v>
      </c>
      <c r="G2771" s="3" t="s">
        <v>18</v>
      </c>
      <c r="H2771" s="1" t="s">
        <v>4928</v>
      </c>
      <c r="I2771" s="1">
        <v>1.0</v>
      </c>
      <c r="J2771" s="1" t="s">
        <v>19</v>
      </c>
      <c r="K2771" s="2" t="s">
        <v>20</v>
      </c>
      <c r="L2771" s="4">
        <v>2019.0</v>
      </c>
      <c r="M2771" s="5">
        <v>42.84</v>
      </c>
      <c r="N2771" s="6" t="str">
        <f t="shared" si="1"/>
        <v>2088312B51</v>
      </c>
      <c r="O2771" s="8">
        <v>8.46694E9</v>
      </c>
      <c r="P2771"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2" ht="15.75" customHeight="1">
      <c r="A2772" s="1" t="s">
        <v>4928</v>
      </c>
      <c r="B2772" s="2">
        <v>8.46694E9</v>
      </c>
      <c r="C2772" s="3" t="s">
        <v>4929</v>
      </c>
      <c r="D2772" s="3" t="s">
        <v>4930</v>
      </c>
      <c r="E2772" s="3" t="s">
        <v>4931</v>
      </c>
      <c r="F2772" s="3" t="s">
        <v>17</v>
      </c>
      <c r="G2772" s="3" t="s">
        <v>18</v>
      </c>
      <c r="H2772" s="1" t="s">
        <v>4928</v>
      </c>
      <c r="I2772" s="1">
        <v>1.0</v>
      </c>
      <c r="J2772" s="1" t="s">
        <v>19</v>
      </c>
      <c r="K2772" s="2" t="s">
        <v>20</v>
      </c>
      <c r="L2772" s="4">
        <v>2020.0</v>
      </c>
      <c r="M2772" s="5">
        <v>42.84</v>
      </c>
      <c r="N2772" s="6" t="str">
        <f t="shared" si="1"/>
        <v>2088312B51</v>
      </c>
      <c r="O2772" s="8">
        <v>8.46694E9</v>
      </c>
      <c r="P2772"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3" ht="15.75" customHeight="1">
      <c r="A2773" s="1" t="s">
        <v>4928</v>
      </c>
      <c r="B2773" s="2">
        <v>8.46694E9</v>
      </c>
      <c r="C2773" s="3" t="s">
        <v>4929</v>
      </c>
      <c r="D2773" s="3" t="s">
        <v>4930</v>
      </c>
      <c r="E2773" s="3" t="s">
        <v>4931</v>
      </c>
      <c r="F2773" s="3" t="s">
        <v>17</v>
      </c>
      <c r="G2773" s="3" t="s">
        <v>18</v>
      </c>
      <c r="H2773" s="1" t="s">
        <v>4928</v>
      </c>
      <c r="I2773" s="1">
        <v>2.0</v>
      </c>
      <c r="J2773" s="1" t="s">
        <v>19</v>
      </c>
      <c r="K2773" s="2" t="s">
        <v>20</v>
      </c>
      <c r="L2773" s="4">
        <v>2020.0</v>
      </c>
      <c r="M2773" s="5">
        <v>42.84</v>
      </c>
      <c r="N2773" s="6" t="str">
        <f t="shared" si="1"/>
        <v>2088312B51</v>
      </c>
      <c r="O2773" s="8">
        <v>8.46694E9</v>
      </c>
      <c r="P2773"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4" ht="15.75" customHeight="1">
      <c r="A2774" s="1" t="s">
        <v>4932</v>
      </c>
      <c r="B2774" s="2">
        <v>7.326909409E9</v>
      </c>
      <c r="C2774" s="3" t="s">
        <v>4933</v>
      </c>
      <c r="D2774" s="3" t="s">
        <v>4934</v>
      </c>
      <c r="E2774" s="3" t="s">
        <v>4935</v>
      </c>
      <c r="F2774" s="3" t="s">
        <v>17</v>
      </c>
      <c r="G2774" s="3" t="s">
        <v>18</v>
      </c>
      <c r="H2774" s="1" t="s">
        <v>4932</v>
      </c>
      <c r="I2774" s="1">
        <v>1.0</v>
      </c>
      <c r="J2774" s="1" t="s">
        <v>19</v>
      </c>
      <c r="K2774" s="2" t="s">
        <v>20</v>
      </c>
      <c r="L2774" s="4">
        <v>2018.0</v>
      </c>
      <c r="M2774" s="5">
        <v>13.91</v>
      </c>
      <c r="N2774" s="6" t="str">
        <f t="shared" si="1"/>
        <v>2088312B71</v>
      </c>
      <c r="O2774" s="8" t="s">
        <v>4936</v>
      </c>
      <c r="P2774" s="8" t="str">
        <f t="shared" si="2"/>
        <v>ВИЛКА ЗАХВАТА ПРОДОЛЬНОЙ АРМАТУРЫ ВО ВРЕМЯ ЦИКЛА СВАРКИ, ИЗГОТОВЛЕНА ИЗ СТАЛИ, МЕТОДОМ ШТАМПОВКИ</v>
      </c>
    </row>
    <row r="2775" ht="15.75" customHeight="1">
      <c r="A2775" s="1" t="s">
        <v>4932</v>
      </c>
      <c r="B2775" s="2">
        <v>7.326909808E9</v>
      </c>
      <c r="C2775" s="3" t="s">
        <v>4933</v>
      </c>
      <c r="D2775" s="3" t="s">
        <v>4934</v>
      </c>
      <c r="E2775" s="3" t="s">
        <v>4937</v>
      </c>
      <c r="F2775" s="3" t="s">
        <v>17</v>
      </c>
      <c r="G2775" s="3" t="s">
        <v>18</v>
      </c>
      <c r="H2775" s="1" t="s">
        <v>4932</v>
      </c>
      <c r="I2775" s="1">
        <v>1.0</v>
      </c>
      <c r="J2775" s="1" t="s">
        <v>19</v>
      </c>
      <c r="K2775" s="2" t="s">
        <v>20</v>
      </c>
      <c r="L2775" s="4">
        <v>2016.0</v>
      </c>
      <c r="M2775" s="5">
        <v>11.25</v>
      </c>
      <c r="N2775" s="6" t="str">
        <f t="shared" si="1"/>
        <v>2088312B71</v>
      </c>
      <c r="O2775" s="8" t="s">
        <v>4936</v>
      </c>
      <c r="P2775" s="8" t="str">
        <f t="shared" si="2"/>
        <v>ВИЛКА ЗАХВАТА ПРОДОЛЬНОЙ АРМАТУРЫ ВО ВРЕМЯ ЦИКЛА СВАРКИ. ПРИ ПОДАЧИ СИГНАЛА О НАЧАЛЕ
СВАРКИ ВИЛКА СВАРОЧНОГО РОБОТА ОПУСКАЕТСЯ, ПРИЖИМАЕТСЯ К АРМАТУРЕ И ПРОДВИГАЕТСЯ ВМЕСТЕ С
ВРАЩАЮЩИМСЯ КАРКАСОМ ОБЕСПЕЧИВАЯ ТОЧНОЕ ПОЗИЦИОНИРОВАНИЕ СВАРОЧНОЙ ГОРЕЛКИ ВО ВРЕМЯ
СВАРКИ. ИЗГОТОВЛЕНА МЕТОДОМ ВЫРЕЗКИ И ВЫТОЧКИ. ДЛЯ ИСПОЛЬЗОВАНИЯ В СТАНКАХ ПО ИЗГОТОВЛЕНИЮ
МЕТАЛЛИЧЕСКИХ ОБЪЕМНЫХ КАРКАСОВ</v>
      </c>
    </row>
    <row r="2776" ht="15.75" customHeight="1">
      <c r="A2776" s="1" t="s">
        <v>4932</v>
      </c>
      <c r="B2776" s="2">
        <v>7.326909807E9</v>
      </c>
      <c r="C2776" s="3" t="s">
        <v>4938</v>
      </c>
      <c r="D2776" s="3" t="s">
        <v>4939</v>
      </c>
      <c r="E2776" s="3"/>
      <c r="F2776" s="3" t="s">
        <v>17</v>
      </c>
      <c r="G2776" s="3" t="s">
        <v>18</v>
      </c>
      <c r="H2776" s="1" t="s">
        <v>4932</v>
      </c>
      <c r="I2776" s="1">
        <v>1.0</v>
      </c>
      <c r="J2776" s="1" t="s">
        <v>474</v>
      </c>
      <c r="K2776" s="2" t="s">
        <v>20</v>
      </c>
      <c r="L2776" s="4">
        <v>2019.0</v>
      </c>
      <c r="M2776" s="5">
        <v>16.59</v>
      </c>
      <c r="N2776" s="6" t="str">
        <f t="shared" si="1"/>
        <v>2088312B71</v>
      </c>
      <c r="O2776" s="8" t="s">
        <v>4936</v>
      </c>
      <c r="P2776" s="8" t="str">
        <f t="shared" si="2"/>
        <v/>
      </c>
    </row>
    <row r="2777" ht="15.75" customHeight="1">
      <c r="A2777" s="1" t="s">
        <v>4940</v>
      </c>
      <c r="B2777" s="2">
        <v>7.326909409E9</v>
      </c>
      <c r="C2777" s="3" t="s">
        <v>4938</v>
      </c>
      <c r="D2777" s="3" t="s">
        <v>4939</v>
      </c>
      <c r="E2777" s="3" t="s">
        <v>4935</v>
      </c>
      <c r="F2777" s="3" t="s">
        <v>17</v>
      </c>
      <c r="G2777" s="3" t="s">
        <v>18</v>
      </c>
      <c r="H2777" s="1" t="s">
        <v>4940</v>
      </c>
      <c r="I2777" s="1">
        <v>1.0</v>
      </c>
      <c r="J2777" s="1" t="s">
        <v>19</v>
      </c>
      <c r="K2777" s="2" t="s">
        <v>20</v>
      </c>
      <c r="L2777" s="4">
        <v>2020.0</v>
      </c>
      <c r="M2777" s="5">
        <v>22.4</v>
      </c>
      <c r="N2777" s="6" t="str">
        <f t="shared" si="1"/>
        <v>2088312B72</v>
      </c>
      <c r="O2777" s="8">
        <v>7.326909409E9</v>
      </c>
      <c r="P2777" s="8" t="str">
        <f t="shared" si="2"/>
        <v>ВИЛКА ЗАХВАТА ПРОДОЛЬНОЙ АРМАТУРЫ ВО ВРЕМЯ ЦИКЛА СВАРКИ, ИЗГОТОВЛЕНА ИЗ СТАЛИ, МЕТОДОМ ШТАМПОВКИ</v>
      </c>
    </row>
    <row r="2778" ht="15.75" customHeight="1">
      <c r="A2778" s="1" t="s">
        <v>4940</v>
      </c>
      <c r="B2778" s="2">
        <v>7.326909409E9</v>
      </c>
      <c r="C2778" s="3" t="s">
        <v>4938</v>
      </c>
      <c r="D2778" s="3" t="s">
        <v>4939</v>
      </c>
      <c r="E2778" s="3" t="s">
        <v>4935</v>
      </c>
      <c r="F2778" s="3" t="s">
        <v>17</v>
      </c>
      <c r="G2778" s="3" t="s">
        <v>18</v>
      </c>
      <c r="H2778" s="1" t="s">
        <v>4940</v>
      </c>
      <c r="I2778" s="1">
        <v>2.0</v>
      </c>
      <c r="J2778" s="1" t="s">
        <v>19</v>
      </c>
      <c r="K2778" s="2" t="s">
        <v>20</v>
      </c>
      <c r="L2778" s="4">
        <v>2021.0</v>
      </c>
      <c r="M2778" s="5">
        <v>22.4</v>
      </c>
      <c r="N2778" s="6" t="str">
        <f t="shared" si="1"/>
        <v>2088312B72</v>
      </c>
      <c r="O2778" s="8">
        <v>7.326909409E9</v>
      </c>
      <c r="P2778" s="8" t="str">
        <f t="shared" si="2"/>
        <v>ВИЛКА ЗАХВАТА ПРОДОЛЬНОЙ АРМАТУРЫ ВО ВРЕМЯ ЦИКЛА СВАРКИ, ИЗГОТОВЛЕНА ИЗ СТАЛИ, МЕТОДОМ ШТАМПОВКИ</v>
      </c>
    </row>
    <row r="2779" ht="15.75" customHeight="1">
      <c r="A2779" s="1" t="s">
        <v>4941</v>
      </c>
      <c r="B2779" s="2">
        <v>7.326909807E9</v>
      </c>
      <c r="C2779" s="3" t="s">
        <v>4942</v>
      </c>
      <c r="D2779" s="3" t="s">
        <v>4943</v>
      </c>
      <c r="E2779" s="3" t="s">
        <v>4944</v>
      </c>
      <c r="F2779" s="3" t="s">
        <v>17</v>
      </c>
      <c r="G2779" s="3" t="s">
        <v>18</v>
      </c>
      <c r="H2779" s="1" t="s">
        <v>4941</v>
      </c>
      <c r="I2779" s="1">
        <v>3.0</v>
      </c>
      <c r="J2779" s="1" t="s">
        <v>35</v>
      </c>
      <c r="K2779" s="2" t="s">
        <v>20</v>
      </c>
      <c r="L2779" s="4">
        <v>2021.0</v>
      </c>
      <c r="M2779" s="5">
        <v>19.18</v>
      </c>
      <c r="N2779" s="6" t="str">
        <f t="shared" si="1"/>
        <v>2088312B74</v>
      </c>
      <c r="O2779" s="8">
        <v>7.326909807E9</v>
      </c>
      <c r="P2779" s="8" t="str">
        <f t="shared" si="2"/>
        <v>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v>
      </c>
    </row>
    <row r="2780" ht="15.75" customHeight="1">
      <c r="A2780" s="1" t="s">
        <v>4945</v>
      </c>
      <c r="B2780" s="2">
        <v>8.5159E9</v>
      </c>
      <c r="C2780" s="3" t="s">
        <v>4946</v>
      </c>
      <c r="D2780" s="3" t="s">
        <v>4947</v>
      </c>
      <c r="E2780" s="3" t="s">
        <v>4948</v>
      </c>
      <c r="F2780" s="3" t="s">
        <v>17</v>
      </c>
      <c r="G2780" s="3" t="s">
        <v>18</v>
      </c>
      <c r="H2780" s="1" t="s">
        <v>4945</v>
      </c>
      <c r="I2780" s="1">
        <v>1.0</v>
      </c>
      <c r="J2780" s="1" t="s">
        <v>19</v>
      </c>
      <c r="K2780" s="2" t="s">
        <v>20</v>
      </c>
      <c r="L2780" s="4">
        <v>2018.0</v>
      </c>
      <c r="M2780" s="5">
        <v>66.0</v>
      </c>
      <c r="N2780" s="6" t="str">
        <f t="shared" si="1"/>
        <v>2088312BB0</v>
      </c>
      <c r="O2780" s="8">
        <v>8.5159E9</v>
      </c>
      <c r="P2780"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1" ht="15.75" customHeight="1">
      <c r="A2781" s="1" t="s">
        <v>4945</v>
      </c>
      <c r="B2781" s="2">
        <v>8.5159E9</v>
      </c>
      <c r="C2781" s="3" t="s">
        <v>4946</v>
      </c>
      <c r="D2781" s="3" t="s">
        <v>4947</v>
      </c>
      <c r="E2781" s="3" t="s">
        <v>4948</v>
      </c>
      <c r="F2781" s="3" t="s">
        <v>17</v>
      </c>
      <c r="G2781" s="3" t="s">
        <v>18</v>
      </c>
      <c r="H2781" s="1" t="s">
        <v>4945</v>
      </c>
      <c r="I2781" s="1">
        <v>3.0</v>
      </c>
      <c r="J2781" s="1" t="s">
        <v>19</v>
      </c>
      <c r="K2781" s="2" t="s">
        <v>20</v>
      </c>
      <c r="L2781" s="4">
        <v>2020.0</v>
      </c>
      <c r="M2781" s="5">
        <v>79.59</v>
      </c>
      <c r="N2781" s="6" t="str">
        <f t="shared" si="1"/>
        <v>2088312BB0</v>
      </c>
      <c r="O2781" s="8">
        <v>8.5159E9</v>
      </c>
      <c r="P2781"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2" ht="15.75" customHeight="1">
      <c r="A2782" s="1" t="s">
        <v>4945</v>
      </c>
      <c r="B2782" s="2">
        <v>8.5159E9</v>
      </c>
      <c r="C2782" s="3" t="s">
        <v>4946</v>
      </c>
      <c r="D2782" s="3" t="s">
        <v>4947</v>
      </c>
      <c r="E2782" s="3" t="s">
        <v>4948</v>
      </c>
      <c r="F2782" s="3" t="s">
        <v>17</v>
      </c>
      <c r="G2782" s="3" t="s">
        <v>18</v>
      </c>
      <c r="H2782" s="1" t="s">
        <v>4945</v>
      </c>
      <c r="I2782" s="1">
        <v>2.0</v>
      </c>
      <c r="J2782" s="1" t="s">
        <v>19</v>
      </c>
      <c r="K2782" s="2" t="s">
        <v>20</v>
      </c>
      <c r="L2782" s="4">
        <v>2019.0</v>
      </c>
      <c r="M2782" s="5">
        <v>78.47</v>
      </c>
      <c r="N2782" s="6" t="str">
        <f t="shared" si="1"/>
        <v>2088312BB0</v>
      </c>
      <c r="O2782" s="8">
        <v>8.5159E9</v>
      </c>
      <c r="P2782"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3" ht="15.75" customHeight="1">
      <c r="A2783" s="1" t="s">
        <v>4949</v>
      </c>
      <c r="B2783" s="2">
        <v>8.5159E9</v>
      </c>
      <c r="C2783" s="3" t="s">
        <v>4950</v>
      </c>
      <c r="D2783" s="3" t="s">
        <v>4951</v>
      </c>
      <c r="E2783" s="3" t="s">
        <v>4952</v>
      </c>
      <c r="F2783" s="3" t="s">
        <v>17</v>
      </c>
      <c r="G2783" s="3" t="s">
        <v>18</v>
      </c>
      <c r="H2783" s="1" t="s">
        <v>4949</v>
      </c>
      <c r="I2783" s="1">
        <v>1.0</v>
      </c>
      <c r="J2783" s="1" t="s">
        <v>19</v>
      </c>
      <c r="K2783" s="2" t="s">
        <v>20</v>
      </c>
      <c r="L2783" s="4">
        <v>2018.0</v>
      </c>
      <c r="M2783" s="5">
        <v>66.0</v>
      </c>
      <c r="N2783" s="6" t="str">
        <f t="shared" si="1"/>
        <v>2088312BC0</v>
      </c>
      <c r="O2783" s="8">
        <v>8.5159E9</v>
      </c>
      <c r="P2783"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4" ht="15.75" customHeight="1">
      <c r="A2784" s="1" t="s">
        <v>4949</v>
      </c>
      <c r="B2784" s="2">
        <v>8.5159E9</v>
      </c>
      <c r="C2784" s="3" t="s">
        <v>4950</v>
      </c>
      <c r="D2784" s="3" t="s">
        <v>4951</v>
      </c>
      <c r="E2784" s="3" t="s">
        <v>4952</v>
      </c>
      <c r="F2784" s="3" t="s">
        <v>17</v>
      </c>
      <c r="G2784" s="3" t="s">
        <v>18</v>
      </c>
      <c r="H2784" s="1" t="s">
        <v>4949</v>
      </c>
      <c r="I2784" s="1">
        <v>3.0</v>
      </c>
      <c r="J2784" s="1" t="s">
        <v>19</v>
      </c>
      <c r="K2784" s="2" t="s">
        <v>20</v>
      </c>
      <c r="L2784" s="4">
        <v>2020.0</v>
      </c>
      <c r="M2784" s="5">
        <v>87.85</v>
      </c>
      <c r="N2784" s="6" t="str">
        <f t="shared" si="1"/>
        <v>2088312BC0</v>
      </c>
      <c r="O2784" s="8">
        <v>8.5159E9</v>
      </c>
      <c r="P2784"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5" ht="15.75" customHeight="1">
      <c r="A2785" s="1" t="s">
        <v>4949</v>
      </c>
      <c r="B2785" s="2">
        <v>8.5159E9</v>
      </c>
      <c r="C2785" s="3" t="s">
        <v>4950</v>
      </c>
      <c r="D2785" s="3" t="s">
        <v>4951</v>
      </c>
      <c r="E2785" s="3" t="s">
        <v>4952</v>
      </c>
      <c r="F2785" s="3" t="s">
        <v>17</v>
      </c>
      <c r="G2785" s="3" t="s">
        <v>18</v>
      </c>
      <c r="H2785" s="1" t="s">
        <v>4949</v>
      </c>
      <c r="I2785" s="1">
        <v>2.0</v>
      </c>
      <c r="J2785" s="1" t="s">
        <v>19</v>
      </c>
      <c r="K2785" s="2" t="s">
        <v>20</v>
      </c>
      <c r="L2785" s="4">
        <v>2019.0</v>
      </c>
      <c r="M2785" s="5">
        <v>78.47</v>
      </c>
      <c r="N2785" s="6" t="str">
        <f t="shared" si="1"/>
        <v>2088312BC0</v>
      </c>
      <c r="O2785" s="8">
        <v>8.5159E9</v>
      </c>
      <c r="P2785"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6" ht="15.75" customHeight="1">
      <c r="A2786" s="1" t="s">
        <v>4953</v>
      </c>
      <c r="B2786" s="2">
        <v>8.5159E9</v>
      </c>
      <c r="C2786" s="3" t="s">
        <v>4954</v>
      </c>
      <c r="D2786" s="3" t="s">
        <v>4955</v>
      </c>
      <c r="E2786" s="3" t="s">
        <v>4956</v>
      </c>
      <c r="F2786" s="3" t="s">
        <v>17</v>
      </c>
      <c r="G2786" s="3" t="s">
        <v>18</v>
      </c>
      <c r="H2786" s="1" t="s">
        <v>4953</v>
      </c>
      <c r="I2786" s="1">
        <v>1.0</v>
      </c>
      <c r="J2786" s="1" t="s">
        <v>19</v>
      </c>
      <c r="K2786" s="2" t="s">
        <v>20</v>
      </c>
      <c r="L2786" s="4">
        <v>2020.0</v>
      </c>
      <c r="M2786" s="5">
        <v>86.45</v>
      </c>
      <c r="N2786" s="6" t="str">
        <f t="shared" si="1"/>
        <v>2088312BD0</v>
      </c>
      <c r="O2786" s="8">
        <v>8.5159E9</v>
      </c>
      <c r="P2786"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7" ht="15.75" customHeight="1">
      <c r="A2787" s="1" t="s">
        <v>4953</v>
      </c>
      <c r="B2787" s="2">
        <v>8.5159E9</v>
      </c>
      <c r="C2787" s="3" t="s">
        <v>4954</v>
      </c>
      <c r="D2787" s="3" t="s">
        <v>4955</v>
      </c>
      <c r="E2787" s="3" t="s">
        <v>4956</v>
      </c>
      <c r="F2787" s="3" t="s">
        <v>17</v>
      </c>
      <c r="G2787" s="3" t="s">
        <v>18</v>
      </c>
      <c r="H2787" s="1" t="s">
        <v>4953</v>
      </c>
      <c r="I2787" s="1">
        <v>1.0</v>
      </c>
      <c r="J2787" s="1" t="s">
        <v>19</v>
      </c>
      <c r="K2787" s="2" t="s">
        <v>20</v>
      </c>
      <c r="L2787" s="4">
        <v>2021.0</v>
      </c>
      <c r="M2787" s="5">
        <v>86.45</v>
      </c>
      <c r="N2787" s="6" t="str">
        <f t="shared" si="1"/>
        <v>2088312BD0</v>
      </c>
      <c r="O2787" s="8">
        <v>8.5159E9</v>
      </c>
      <c r="P2787"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8" ht="15.75" customHeight="1">
      <c r="A2788" s="1" t="s">
        <v>4953</v>
      </c>
      <c r="B2788" s="2">
        <v>8.5159E9</v>
      </c>
      <c r="C2788" s="3"/>
      <c r="D2788" s="3" t="s">
        <v>4955</v>
      </c>
      <c r="E2788" s="3" t="s">
        <v>4956</v>
      </c>
      <c r="F2788" s="3" t="s">
        <v>17</v>
      </c>
      <c r="G2788" s="3" t="s">
        <v>18</v>
      </c>
      <c r="H2788" s="1" t="s">
        <v>4953</v>
      </c>
      <c r="I2788" s="1">
        <v>3.0</v>
      </c>
      <c r="J2788" s="1" t="s">
        <v>35</v>
      </c>
      <c r="K2788" s="2" t="s">
        <v>20</v>
      </c>
      <c r="L2788" s="4">
        <v>2021.0</v>
      </c>
      <c r="M2788" s="5">
        <v>86.45</v>
      </c>
      <c r="N2788" s="6" t="str">
        <f t="shared" si="1"/>
        <v>2088312BD0</v>
      </c>
      <c r="O2788" s="8">
        <v>8.5159E9</v>
      </c>
      <c r="P2788"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9" ht="15.75" customHeight="1">
      <c r="A2789" s="1" t="s">
        <v>4957</v>
      </c>
      <c r="B2789" s="2">
        <v>8.46694E9</v>
      </c>
      <c r="C2789" s="3" t="s">
        <v>4708</v>
      </c>
      <c r="D2789" s="3" t="s">
        <v>4958</v>
      </c>
      <c r="E2789" s="3" t="s">
        <v>4959</v>
      </c>
      <c r="F2789" s="3" t="s">
        <v>17</v>
      </c>
      <c r="G2789" s="3" t="s">
        <v>18</v>
      </c>
      <c r="H2789" s="1" t="s">
        <v>4957</v>
      </c>
      <c r="I2789" s="1">
        <v>2.0</v>
      </c>
      <c r="J2789" s="1" t="s">
        <v>19</v>
      </c>
      <c r="K2789" s="2" t="s">
        <v>20</v>
      </c>
      <c r="L2789" s="4">
        <v>2019.0</v>
      </c>
      <c r="M2789" s="5">
        <v>71.12</v>
      </c>
      <c r="N2789" s="6" t="str">
        <f t="shared" si="1"/>
        <v>2088312BE0</v>
      </c>
      <c r="O2789" s="8" t="s">
        <v>4960</v>
      </c>
      <c r="P2789"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0" ht="15.75" customHeight="1">
      <c r="A2790" s="1" t="s">
        <v>4957</v>
      </c>
      <c r="B2790" s="2">
        <v>8.5159E9</v>
      </c>
      <c r="C2790" s="3" t="s">
        <v>4708</v>
      </c>
      <c r="D2790" s="3" t="s">
        <v>4958</v>
      </c>
      <c r="E2790" s="3" t="s">
        <v>4959</v>
      </c>
      <c r="F2790" s="3" t="s">
        <v>17</v>
      </c>
      <c r="G2790" s="3" t="s">
        <v>18</v>
      </c>
      <c r="H2790" s="1" t="s">
        <v>4957</v>
      </c>
      <c r="I2790" s="1">
        <v>1.0</v>
      </c>
      <c r="J2790" s="1" t="s">
        <v>19</v>
      </c>
      <c r="K2790" s="2" t="s">
        <v>20</v>
      </c>
      <c r="L2790" s="4">
        <v>2020.0</v>
      </c>
      <c r="M2790" s="5">
        <v>79.59</v>
      </c>
      <c r="N2790" s="6" t="str">
        <f t="shared" si="1"/>
        <v>2088312BE0</v>
      </c>
      <c r="O2790" s="8" t="s">
        <v>4960</v>
      </c>
      <c r="P2790"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1" ht="15.75" customHeight="1">
      <c r="A2791" s="1" t="s">
        <v>4957</v>
      </c>
      <c r="B2791" s="2">
        <v>8.5159E9</v>
      </c>
      <c r="C2791" s="3" t="s">
        <v>4708</v>
      </c>
      <c r="D2791" s="3" t="s">
        <v>4958</v>
      </c>
      <c r="E2791" s="3" t="s">
        <v>4959</v>
      </c>
      <c r="F2791" s="3" t="s">
        <v>17</v>
      </c>
      <c r="G2791" s="3" t="s">
        <v>18</v>
      </c>
      <c r="H2791" s="1" t="s">
        <v>4957</v>
      </c>
      <c r="I2791" s="1">
        <v>1.0</v>
      </c>
      <c r="J2791" s="1" t="s">
        <v>19</v>
      </c>
      <c r="K2791" s="2" t="s">
        <v>20</v>
      </c>
      <c r="L2791" s="4">
        <v>2021.0</v>
      </c>
      <c r="M2791" s="5">
        <v>79.59</v>
      </c>
      <c r="N2791" s="6" t="str">
        <f t="shared" si="1"/>
        <v>2088312BE0</v>
      </c>
      <c r="O2791" s="8" t="s">
        <v>4960</v>
      </c>
      <c r="P2791"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2" ht="15.75" customHeight="1">
      <c r="A2792" s="1" t="s">
        <v>4957</v>
      </c>
      <c r="B2792" s="2">
        <v>8.5159E9</v>
      </c>
      <c r="C2792" s="3"/>
      <c r="D2792" s="3" t="s">
        <v>4958</v>
      </c>
      <c r="E2792" s="3" t="s">
        <v>4959</v>
      </c>
      <c r="F2792" s="3" t="s">
        <v>17</v>
      </c>
      <c r="G2792" s="3" t="s">
        <v>18</v>
      </c>
      <c r="H2792" s="1" t="s">
        <v>4957</v>
      </c>
      <c r="I2792" s="1">
        <v>3.0</v>
      </c>
      <c r="J2792" s="1" t="s">
        <v>35</v>
      </c>
      <c r="K2792" s="2" t="s">
        <v>20</v>
      </c>
      <c r="L2792" s="4">
        <v>2021.0</v>
      </c>
      <c r="M2792" s="5">
        <v>79.59</v>
      </c>
      <c r="N2792" s="6" t="str">
        <f t="shared" si="1"/>
        <v>2088312BE0</v>
      </c>
      <c r="O2792" s="8" t="s">
        <v>4960</v>
      </c>
      <c r="P2792"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3" ht="15.75" customHeight="1">
      <c r="A2793" s="1" t="s">
        <v>4961</v>
      </c>
      <c r="B2793" s="2">
        <v>8.5159E9</v>
      </c>
      <c r="C2793" s="3" t="s">
        <v>4962</v>
      </c>
      <c r="D2793" s="3" t="s">
        <v>4963</v>
      </c>
      <c r="E2793" s="3" t="s">
        <v>4964</v>
      </c>
      <c r="F2793" s="3" t="s">
        <v>17</v>
      </c>
      <c r="G2793" s="3" t="s">
        <v>18</v>
      </c>
      <c r="H2793" s="1" t="s">
        <v>4961</v>
      </c>
      <c r="I2793" s="1">
        <v>1.0</v>
      </c>
      <c r="J2793" s="1" t="s">
        <v>19</v>
      </c>
      <c r="K2793" s="2" t="s">
        <v>20</v>
      </c>
      <c r="L2793" s="4">
        <v>2018.0</v>
      </c>
      <c r="M2793" s="5">
        <v>71.38</v>
      </c>
      <c r="N2793" s="6" t="str">
        <f t="shared" si="1"/>
        <v>2088312BF0</v>
      </c>
      <c r="O2793" s="8">
        <v>8.5159E9</v>
      </c>
      <c r="P2793"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4" ht="15.75" customHeight="1">
      <c r="A2794" s="1" t="s">
        <v>4961</v>
      </c>
      <c r="B2794" s="2">
        <v>8.5159E9</v>
      </c>
      <c r="C2794" s="3" t="s">
        <v>4962</v>
      </c>
      <c r="D2794" s="3" t="s">
        <v>4963</v>
      </c>
      <c r="E2794" s="3" t="s">
        <v>4964</v>
      </c>
      <c r="F2794" s="3" t="s">
        <v>17</v>
      </c>
      <c r="G2794" s="3" t="s">
        <v>18</v>
      </c>
      <c r="H2794" s="1" t="s">
        <v>4961</v>
      </c>
      <c r="I2794" s="1">
        <v>2.0</v>
      </c>
      <c r="J2794" s="1" t="s">
        <v>19</v>
      </c>
      <c r="K2794" s="2" t="s">
        <v>20</v>
      </c>
      <c r="L2794" s="4">
        <v>2019.0</v>
      </c>
      <c r="M2794" s="5">
        <v>84.84</v>
      </c>
      <c r="N2794" s="6" t="str">
        <f t="shared" si="1"/>
        <v>2088312BF0</v>
      </c>
      <c r="O2794" s="8">
        <v>8.5159E9</v>
      </c>
      <c r="P2794"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5" ht="15.75" customHeight="1">
      <c r="A2795" s="1" t="s">
        <v>4961</v>
      </c>
      <c r="B2795" s="2">
        <v>8.5159E9</v>
      </c>
      <c r="C2795" s="3" t="s">
        <v>4962</v>
      </c>
      <c r="D2795" s="3" t="s">
        <v>4963</v>
      </c>
      <c r="E2795" s="3" t="s">
        <v>4964</v>
      </c>
      <c r="F2795" s="3" t="s">
        <v>17</v>
      </c>
      <c r="G2795" s="3" t="s">
        <v>18</v>
      </c>
      <c r="H2795" s="1" t="s">
        <v>4961</v>
      </c>
      <c r="I2795" s="1">
        <v>3.0</v>
      </c>
      <c r="J2795" s="1" t="s">
        <v>19</v>
      </c>
      <c r="K2795" s="2" t="s">
        <v>20</v>
      </c>
      <c r="L2795" s="4">
        <v>2019.0</v>
      </c>
      <c r="M2795" s="5">
        <v>84.84</v>
      </c>
      <c r="N2795" s="6" t="str">
        <f t="shared" si="1"/>
        <v>2088312BF0</v>
      </c>
      <c r="O2795" s="8">
        <v>8.5159E9</v>
      </c>
      <c r="P2795"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6" ht="15.75" customHeight="1">
      <c r="A2796" s="1" t="s">
        <v>4961</v>
      </c>
      <c r="B2796" s="2">
        <v>8.5159E9</v>
      </c>
      <c r="C2796" s="3" t="s">
        <v>4962</v>
      </c>
      <c r="D2796" s="3" t="s">
        <v>4963</v>
      </c>
      <c r="E2796" s="3" t="s">
        <v>4964</v>
      </c>
      <c r="F2796" s="3" t="s">
        <v>17</v>
      </c>
      <c r="G2796" s="3" t="s">
        <v>18</v>
      </c>
      <c r="H2796" s="1" t="s">
        <v>4961</v>
      </c>
      <c r="I2796" s="1">
        <v>6.0</v>
      </c>
      <c r="J2796" s="1" t="s">
        <v>35</v>
      </c>
      <c r="K2796" s="2" t="s">
        <v>20</v>
      </c>
      <c r="L2796" s="4">
        <v>2021.0</v>
      </c>
      <c r="M2796" s="5">
        <v>84.84</v>
      </c>
      <c r="N2796" s="6" t="str">
        <f t="shared" si="1"/>
        <v>2088312BF0</v>
      </c>
      <c r="O2796" s="8">
        <v>8.5159E9</v>
      </c>
      <c r="P2796"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7" ht="15.75" customHeight="1">
      <c r="A2797" s="2" t="s">
        <v>4961</v>
      </c>
      <c r="B2797" s="2">
        <v>8.5159E9</v>
      </c>
      <c r="C2797" s="3"/>
      <c r="D2797" s="3" t="s">
        <v>4963</v>
      </c>
      <c r="E2797" s="3" t="s">
        <v>4964</v>
      </c>
      <c r="F2797" s="3" t="s">
        <v>17</v>
      </c>
      <c r="G2797" s="3" t="s">
        <v>18</v>
      </c>
      <c r="H2797" s="2" t="s">
        <v>4961</v>
      </c>
      <c r="I2797" s="2">
        <v>2.0</v>
      </c>
      <c r="J2797" s="2" t="s">
        <v>35</v>
      </c>
      <c r="K2797" s="2" t="s">
        <v>20</v>
      </c>
      <c r="L2797" s="4">
        <v>2021.0</v>
      </c>
      <c r="M2797" s="5">
        <v>84.84</v>
      </c>
      <c r="N2797" s="6" t="str">
        <f t="shared" si="1"/>
        <v>2088312BF0</v>
      </c>
      <c r="O2797" s="8">
        <v>8.5159E9</v>
      </c>
      <c r="P2797"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8" ht="15.75" customHeight="1">
      <c r="A2798" s="1" t="s">
        <v>4961</v>
      </c>
      <c r="B2798" s="2">
        <v>8.5159E9</v>
      </c>
      <c r="C2798" s="3"/>
      <c r="D2798" s="3" t="s">
        <v>4963</v>
      </c>
      <c r="E2798" s="3" t="s">
        <v>4964</v>
      </c>
      <c r="F2798" s="3" t="s">
        <v>17</v>
      </c>
      <c r="G2798" s="3" t="s">
        <v>18</v>
      </c>
      <c r="H2798" s="1" t="s">
        <v>4961</v>
      </c>
      <c r="I2798" s="1">
        <v>3.0</v>
      </c>
      <c r="J2798" s="1" t="s">
        <v>35</v>
      </c>
      <c r="K2798" s="2" t="s">
        <v>20</v>
      </c>
      <c r="L2798" s="4">
        <v>2021.0</v>
      </c>
      <c r="M2798" s="5">
        <v>84.84</v>
      </c>
      <c r="N2798" s="6" t="str">
        <f t="shared" si="1"/>
        <v>2088312BF0</v>
      </c>
      <c r="O2798" s="8">
        <v>8.5159E9</v>
      </c>
      <c r="P2798"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9" ht="15.75" customHeight="1">
      <c r="A2799" s="1" t="s">
        <v>4965</v>
      </c>
      <c r="B2799" s="2">
        <v>8.5159E9</v>
      </c>
      <c r="C2799" s="3" t="s">
        <v>4966</v>
      </c>
      <c r="D2799" s="3" t="s">
        <v>4967</v>
      </c>
      <c r="E2799" s="3" t="s">
        <v>4968</v>
      </c>
      <c r="F2799" s="3" t="s">
        <v>17</v>
      </c>
      <c r="G2799" s="3" t="s">
        <v>18</v>
      </c>
      <c r="H2799" s="1" t="s">
        <v>4965</v>
      </c>
      <c r="I2799" s="1">
        <v>1.0</v>
      </c>
      <c r="J2799" s="1" t="s">
        <v>19</v>
      </c>
      <c r="K2799" s="2" t="s">
        <v>20</v>
      </c>
      <c r="L2799" s="4">
        <v>2018.0</v>
      </c>
      <c r="M2799" s="5">
        <v>71.38</v>
      </c>
      <c r="N2799" s="6" t="str">
        <f t="shared" si="1"/>
        <v>2088312BG0</v>
      </c>
      <c r="O2799" s="8">
        <v>8.5159E9</v>
      </c>
      <c r="P2799"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0" ht="15.75" customHeight="1">
      <c r="A2800" s="1" t="s">
        <v>4965</v>
      </c>
      <c r="B2800" s="2">
        <v>8.5159E9</v>
      </c>
      <c r="C2800" s="3" t="s">
        <v>4966</v>
      </c>
      <c r="D2800" s="3" t="s">
        <v>4967</v>
      </c>
      <c r="E2800" s="3" t="s">
        <v>4968</v>
      </c>
      <c r="F2800" s="3" t="s">
        <v>17</v>
      </c>
      <c r="G2800" s="3" t="s">
        <v>18</v>
      </c>
      <c r="H2800" s="1" t="s">
        <v>4965</v>
      </c>
      <c r="I2800" s="1">
        <v>2.0</v>
      </c>
      <c r="J2800" s="1" t="s">
        <v>19</v>
      </c>
      <c r="K2800" s="2" t="s">
        <v>20</v>
      </c>
      <c r="L2800" s="4">
        <v>2019.0</v>
      </c>
      <c r="M2800" s="5">
        <v>84.84</v>
      </c>
      <c r="N2800" s="6" t="str">
        <f t="shared" si="1"/>
        <v>2088312BG0</v>
      </c>
      <c r="O2800" s="8">
        <v>8.5159E9</v>
      </c>
      <c r="P2800"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1" ht="15.75" customHeight="1">
      <c r="A2801" s="1" t="s">
        <v>4965</v>
      </c>
      <c r="B2801" s="2">
        <v>8.5159E9</v>
      </c>
      <c r="C2801" s="3" t="s">
        <v>4966</v>
      </c>
      <c r="D2801" s="3" t="s">
        <v>4967</v>
      </c>
      <c r="E2801" s="3" t="s">
        <v>4968</v>
      </c>
      <c r="F2801" s="3" t="s">
        <v>17</v>
      </c>
      <c r="G2801" s="3" t="s">
        <v>18</v>
      </c>
      <c r="H2801" s="1" t="s">
        <v>4965</v>
      </c>
      <c r="I2801" s="1">
        <v>3.0</v>
      </c>
      <c r="J2801" s="1" t="s">
        <v>19</v>
      </c>
      <c r="K2801" s="2" t="s">
        <v>20</v>
      </c>
      <c r="L2801" s="4">
        <v>2019.0</v>
      </c>
      <c r="M2801" s="5">
        <v>84.84</v>
      </c>
      <c r="N2801" s="6" t="str">
        <f t="shared" si="1"/>
        <v>2088312BG0</v>
      </c>
      <c r="O2801" s="8">
        <v>8.5159E9</v>
      </c>
      <c r="P2801"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2" ht="15.75" customHeight="1">
      <c r="A2802" s="1" t="s">
        <v>4965</v>
      </c>
      <c r="B2802" s="2">
        <v>8.5159E9</v>
      </c>
      <c r="C2802" s="3" t="s">
        <v>4966</v>
      </c>
      <c r="D2802" s="3" t="s">
        <v>4967</v>
      </c>
      <c r="E2802" s="3" t="s">
        <v>4968</v>
      </c>
      <c r="F2802" s="3" t="s">
        <v>17</v>
      </c>
      <c r="G2802" s="3" t="s">
        <v>18</v>
      </c>
      <c r="H2802" s="1" t="s">
        <v>4965</v>
      </c>
      <c r="I2802" s="1">
        <v>4.0</v>
      </c>
      <c r="J2802" s="1" t="s">
        <v>35</v>
      </c>
      <c r="K2802" s="2" t="s">
        <v>20</v>
      </c>
      <c r="L2802" s="4">
        <v>2021.0</v>
      </c>
      <c r="M2802" s="5">
        <v>84.84</v>
      </c>
      <c r="N2802" s="6" t="str">
        <f t="shared" si="1"/>
        <v>2088312BG0</v>
      </c>
      <c r="O2802" s="8">
        <v>8.5159E9</v>
      </c>
      <c r="P2802"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3" ht="15.75" customHeight="1">
      <c r="A2803" s="2" t="s">
        <v>4965</v>
      </c>
      <c r="B2803" s="2">
        <v>8.5159E9</v>
      </c>
      <c r="C2803" s="3"/>
      <c r="D2803" s="3" t="s">
        <v>4967</v>
      </c>
      <c r="E2803" s="3" t="s">
        <v>4968</v>
      </c>
      <c r="F2803" s="3" t="s">
        <v>17</v>
      </c>
      <c r="G2803" s="3" t="s">
        <v>18</v>
      </c>
      <c r="H2803" s="2" t="s">
        <v>4965</v>
      </c>
      <c r="I2803" s="2">
        <v>2.0</v>
      </c>
      <c r="J2803" s="2" t="s">
        <v>35</v>
      </c>
      <c r="K2803" s="2" t="s">
        <v>20</v>
      </c>
      <c r="L2803" s="4">
        <v>2021.0</v>
      </c>
      <c r="M2803" s="5">
        <v>84.84</v>
      </c>
      <c r="N2803" s="6" t="str">
        <f t="shared" si="1"/>
        <v>2088312BG0</v>
      </c>
      <c r="O2803" s="8">
        <v>8.5159E9</v>
      </c>
      <c r="P2803"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4" ht="15.75" customHeight="1">
      <c r="A2804" s="1" t="s">
        <v>4965</v>
      </c>
      <c r="B2804" s="2">
        <v>8.5159E9</v>
      </c>
      <c r="C2804" s="3"/>
      <c r="D2804" s="3" t="s">
        <v>4967</v>
      </c>
      <c r="E2804" s="3" t="s">
        <v>4968</v>
      </c>
      <c r="F2804" s="3" t="s">
        <v>17</v>
      </c>
      <c r="G2804" s="3" t="s">
        <v>18</v>
      </c>
      <c r="H2804" s="1" t="s">
        <v>4965</v>
      </c>
      <c r="I2804" s="1">
        <v>3.0</v>
      </c>
      <c r="J2804" s="1" t="s">
        <v>35</v>
      </c>
      <c r="K2804" s="2" t="s">
        <v>20</v>
      </c>
      <c r="L2804" s="4">
        <v>2021.0</v>
      </c>
      <c r="M2804" s="5">
        <v>84.84</v>
      </c>
      <c r="N2804" s="6" t="str">
        <f t="shared" si="1"/>
        <v>2088312BG0</v>
      </c>
      <c r="O2804" s="8">
        <v>8.5159E9</v>
      </c>
      <c r="P2804"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5" ht="15.75" customHeight="1">
      <c r="A2805" s="1" t="s">
        <v>4969</v>
      </c>
      <c r="B2805" s="2">
        <v>8.5159E9</v>
      </c>
      <c r="C2805" s="3" t="s">
        <v>4970</v>
      </c>
      <c r="D2805" s="3" t="s">
        <v>4971</v>
      </c>
      <c r="E2805" s="3" t="s">
        <v>4972</v>
      </c>
      <c r="F2805" s="3" t="s">
        <v>17</v>
      </c>
      <c r="G2805" s="3" t="s">
        <v>18</v>
      </c>
      <c r="H2805" s="1" t="s">
        <v>4969</v>
      </c>
      <c r="I2805" s="1">
        <v>1.0</v>
      </c>
      <c r="J2805" s="1" t="s">
        <v>19</v>
      </c>
      <c r="K2805" s="2" t="s">
        <v>20</v>
      </c>
      <c r="L2805" s="4">
        <v>2018.0</v>
      </c>
      <c r="M2805" s="5">
        <v>66.0</v>
      </c>
      <c r="N2805" s="6" t="str">
        <f t="shared" si="1"/>
        <v>2088312BH0</v>
      </c>
      <c r="O2805" s="8">
        <v>8.5159E9</v>
      </c>
      <c r="P2805" s="8" t="str">
        <f t="shared" si="2"/>
        <v>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6" ht="15.75" customHeight="1">
      <c r="A2806" s="1" t="s">
        <v>4973</v>
      </c>
      <c r="B2806" s="2">
        <v>8.5159E9</v>
      </c>
      <c r="C2806" s="3" t="s">
        <v>4974</v>
      </c>
      <c r="D2806" s="3" t="s">
        <v>4975</v>
      </c>
      <c r="E2806" s="3" t="s">
        <v>4976</v>
      </c>
      <c r="F2806" s="3" t="s">
        <v>17</v>
      </c>
      <c r="G2806" s="3" t="s">
        <v>18</v>
      </c>
      <c r="H2806" s="1" t="s">
        <v>4973</v>
      </c>
      <c r="I2806" s="1">
        <v>1.0</v>
      </c>
      <c r="J2806" s="1" t="s">
        <v>19</v>
      </c>
      <c r="K2806" s="2" t="s">
        <v>20</v>
      </c>
      <c r="L2806" s="4">
        <v>2018.0</v>
      </c>
      <c r="M2806" s="5">
        <v>66.0</v>
      </c>
      <c r="N2806" s="6" t="str">
        <f t="shared" si="1"/>
        <v>2088312BI0</v>
      </c>
      <c r="O2806" s="8">
        <v>8.5159E9</v>
      </c>
      <c r="P2806" s="8" t="str">
        <f t="shared" si="2"/>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7" ht="15.75" customHeight="1">
      <c r="A2807" s="1" t="s">
        <v>4973</v>
      </c>
      <c r="B2807" s="2">
        <v>8.5159E9</v>
      </c>
      <c r="C2807" s="3" t="s">
        <v>4974</v>
      </c>
      <c r="D2807" s="3" t="s">
        <v>4975</v>
      </c>
      <c r="E2807" s="3" t="s">
        <v>4976</v>
      </c>
      <c r="F2807" s="3" t="s">
        <v>17</v>
      </c>
      <c r="G2807" s="3" t="s">
        <v>18</v>
      </c>
      <c r="H2807" s="1" t="s">
        <v>4973</v>
      </c>
      <c r="I2807" s="1">
        <v>2.0</v>
      </c>
      <c r="J2807" s="1" t="s">
        <v>35</v>
      </c>
      <c r="K2807" s="2" t="s">
        <v>20</v>
      </c>
      <c r="L2807" s="4">
        <v>2021.0</v>
      </c>
      <c r="M2807" s="5">
        <v>79.59</v>
      </c>
      <c r="N2807" s="6" t="str">
        <f t="shared" si="1"/>
        <v>2088312BI0</v>
      </c>
      <c r="O2807" s="8">
        <v>8.5159E9</v>
      </c>
      <c r="P2807" s="8" t="str">
        <f t="shared" si="2"/>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8" ht="15.75" customHeight="1">
      <c r="A2808" s="1" t="s">
        <v>4977</v>
      </c>
      <c r="B2808" s="2">
        <v>7.326909807E9</v>
      </c>
      <c r="C2808" s="3" t="s">
        <v>4978</v>
      </c>
      <c r="D2808" s="3" t="s">
        <v>4979</v>
      </c>
      <c r="E2808" s="3" t="s">
        <v>4980</v>
      </c>
      <c r="F2808" s="3" t="s">
        <v>17</v>
      </c>
      <c r="G2808" s="3" t="s">
        <v>18</v>
      </c>
      <c r="H2808" s="1" t="s">
        <v>4977</v>
      </c>
      <c r="I2808" s="1">
        <v>1.0</v>
      </c>
      <c r="J2808" s="1" t="s">
        <v>19</v>
      </c>
      <c r="K2808" s="2" t="s">
        <v>20</v>
      </c>
      <c r="L2808" s="4">
        <v>2019.0</v>
      </c>
      <c r="M2808" s="5">
        <v>20.58</v>
      </c>
      <c r="N2808" s="6" t="str">
        <f t="shared" si="1"/>
        <v>2088312BL1</v>
      </c>
      <c r="O2808" s="8">
        <v>7.326909807E9</v>
      </c>
      <c r="P2808"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09" ht="15.75" customHeight="1">
      <c r="A2809" s="1" t="s">
        <v>4977</v>
      </c>
      <c r="B2809" s="2">
        <v>7.326909807E9</v>
      </c>
      <c r="C2809" s="3" t="s">
        <v>4981</v>
      </c>
      <c r="D2809" s="3" t="s">
        <v>4979</v>
      </c>
      <c r="E2809" s="3" t="s">
        <v>4980</v>
      </c>
      <c r="F2809" s="3" t="s">
        <v>17</v>
      </c>
      <c r="G2809" s="3" t="s">
        <v>18</v>
      </c>
      <c r="H2809" s="1" t="s">
        <v>4977</v>
      </c>
      <c r="I2809" s="1">
        <v>2.0</v>
      </c>
      <c r="J2809" s="1" t="s">
        <v>19</v>
      </c>
      <c r="K2809" s="2" t="s">
        <v>20</v>
      </c>
      <c r="L2809" s="4">
        <v>2021.0</v>
      </c>
      <c r="M2809" s="5">
        <v>21.98</v>
      </c>
      <c r="N2809" s="6" t="str">
        <f t="shared" si="1"/>
        <v>2088312BL1</v>
      </c>
      <c r="O2809" s="8">
        <v>7.326909807E9</v>
      </c>
      <c r="P2809"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10" ht="15.75" customHeight="1">
      <c r="A2810" s="1" t="s">
        <v>4977</v>
      </c>
      <c r="B2810" s="2">
        <v>7.326909807E9</v>
      </c>
      <c r="C2810" s="3" t="s">
        <v>4981</v>
      </c>
      <c r="D2810" s="3" t="s">
        <v>4979</v>
      </c>
      <c r="E2810" s="3" t="s">
        <v>4980</v>
      </c>
      <c r="F2810" s="3" t="s">
        <v>17</v>
      </c>
      <c r="G2810" s="3" t="s">
        <v>18</v>
      </c>
      <c r="H2810" s="1" t="s">
        <v>4977</v>
      </c>
      <c r="I2810" s="1">
        <v>2.0</v>
      </c>
      <c r="J2810" s="1" t="s">
        <v>474</v>
      </c>
      <c r="K2810" s="2" t="s">
        <v>20</v>
      </c>
      <c r="L2810" s="4">
        <v>2019.0</v>
      </c>
      <c r="M2810" s="5">
        <v>14.7</v>
      </c>
      <c r="N2810" s="6" t="str">
        <f t="shared" si="1"/>
        <v>2088312BL1</v>
      </c>
      <c r="O2810" s="8">
        <v>7.326909807E9</v>
      </c>
      <c r="P2810"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11" ht="15.75" customHeight="1">
      <c r="A2811" s="1" t="s">
        <v>4982</v>
      </c>
      <c r="B2811" s="2">
        <v>7.326909807E9</v>
      </c>
      <c r="C2811" s="3" t="s">
        <v>4983</v>
      </c>
      <c r="D2811" s="3" t="s">
        <v>4984</v>
      </c>
      <c r="E2811" s="3" t="s">
        <v>4985</v>
      </c>
      <c r="F2811" s="3" t="s">
        <v>17</v>
      </c>
      <c r="G2811" s="3" t="s">
        <v>18</v>
      </c>
      <c r="H2811" s="1" t="s">
        <v>4982</v>
      </c>
      <c r="I2811" s="1">
        <v>2.0</v>
      </c>
      <c r="J2811" s="1" t="s">
        <v>35</v>
      </c>
      <c r="K2811" s="2" t="s">
        <v>20</v>
      </c>
      <c r="L2811" s="4">
        <v>2021.0</v>
      </c>
      <c r="M2811" s="5">
        <v>22.4</v>
      </c>
      <c r="N2811" s="6" t="str">
        <f t="shared" si="1"/>
        <v>2088312BL3</v>
      </c>
      <c r="O2811" s="8">
        <v>7.326909807E9</v>
      </c>
      <c r="P2811" s="8" t="str">
        <f t="shared" si="2"/>
        <v>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v>
      </c>
    </row>
    <row r="2812" ht="15.75" customHeight="1">
      <c r="A2812" s="1" t="s">
        <v>4986</v>
      </c>
      <c r="B2812" s="2">
        <v>7.326909807E9</v>
      </c>
      <c r="C2812" s="3" t="s">
        <v>4987</v>
      </c>
      <c r="D2812" s="3" t="s">
        <v>4988</v>
      </c>
      <c r="E2812" s="3" t="s">
        <v>4989</v>
      </c>
      <c r="F2812" s="3" t="s">
        <v>1288</v>
      </c>
      <c r="G2812" s="3" t="s">
        <v>1289</v>
      </c>
      <c r="H2812" s="1" t="s">
        <v>4986</v>
      </c>
      <c r="I2812" s="1">
        <v>1.0</v>
      </c>
      <c r="J2812" s="1" t="s">
        <v>19</v>
      </c>
      <c r="K2812" s="2" t="s">
        <v>1374</v>
      </c>
      <c r="L2812" s="4">
        <v>2020.0</v>
      </c>
      <c r="M2812" s="5">
        <v>67.62</v>
      </c>
      <c r="N2812" s="6" t="str">
        <f t="shared" si="1"/>
        <v>2088312CF0</v>
      </c>
      <c r="O2812" s="8">
        <v>7.326909807E9</v>
      </c>
      <c r="P2812" s="8" t="str">
        <f t="shared" si="2"/>
        <v>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3" ht="15.75" customHeight="1">
      <c r="A2813" s="1" t="s">
        <v>4986</v>
      </c>
      <c r="B2813" s="2">
        <v>7.326909807E9</v>
      </c>
      <c r="C2813" s="3" t="s">
        <v>4987</v>
      </c>
      <c r="D2813" s="3" t="s">
        <v>4988</v>
      </c>
      <c r="E2813" s="3" t="s">
        <v>4990</v>
      </c>
      <c r="F2813" s="3" t="s">
        <v>1288</v>
      </c>
      <c r="G2813" s="3" t="s">
        <v>1289</v>
      </c>
      <c r="H2813" s="1" t="s">
        <v>4986</v>
      </c>
      <c r="I2813" s="1">
        <v>2.0</v>
      </c>
      <c r="J2813" s="1" t="s">
        <v>19</v>
      </c>
      <c r="K2813" s="2" t="s">
        <v>1374</v>
      </c>
      <c r="L2813" s="4">
        <v>2020.0</v>
      </c>
      <c r="M2813" s="5">
        <v>67.62</v>
      </c>
      <c r="N2813" s="6" t="str">
        <f t="shared" si="1"/>
        <v>2088312CF0</v>
      </c>
      <c r="O2813" s="8">
        <v>7.326909807E9</v>
      </c>
      <c r="P2813" s="8" t="str">
        <f t="shared" si="2"/>
        <v>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4" ht="15.75" customHeight="1">
      <c r="A2814" s="1" t="s">
        <v>4986</v>
      </c>
      <c r="B2814" s="2">
        <v>7.326909807E9</v>
      </c>
      <c r="C2814" s="3" t="s">
        <v>4987</v>
      </c>
      <c r="D2814" s="3" t="s">
        <v>4988</v>
      </c>
      <c r="E2814" s="3" t="s">
        <v>4990</v>
      </c>
      <c r="F2814" s="3" t="s">
        <v>1288</v>
      </c>
      <c r="G2814" s="3" t="s">
        <v>1289</v>
      </c>
      <c r="H2814" s="1" t="s">
        <v>4986</v>
      </c>
      <c r="I2814" s="1">
        <v>3.0</v>
      </c>
      <c r="J2814" s="1" t="s">
        <v>35</v>
      </c>
      <c r="K2814" s="2" t="s">
        <v>1374</v>
      </c>
      <c r="L2814" s="4">
        <v>2021.0</v>
      </c>
      <c r="M2814" s="5">
        <v>67.62</v>
      </c>
      <c r="N2814" s="6" t="str">
        <f t="shared" si="1"/>
        <v>2088312CF0</v>
      </c>
      <c r="O2814" s="8">
        <v>7.326909807E9</v>
      </c>
      <c r="P2814" s="8" t="str">
        <f t="shared" si="2"/>
        <v>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5" ht="15.75" customHeight="1">
      <c r="A2815" s="1" t="s">
        <v>4986</v>
      </c>
      <c r="B2815" s="2">
        <v>7.326909807E9</v>
      </c>
      <c r="C2815" s="3" t="s">
        <v>4991</v>
      </c>
      <c r="D2815" s="3" t="s">
        <v>4988</v>
      </c>
      <c r="E2815" s="3" t="s">
        <v>4992</v>
      </c>
      <c r="F2815" s="3" t="s">
        <v>1288</v>
      </c>
      <c r="G2815" s="3" t="s">
        <v>1289</v>
      </c>
      <c r="H2815" s="1" t="s">
        <v>4986</v>
      </c>
      <c r="I2815" s="1">
        <v>1.0</v>
      </c>
      <c r="J2815" s="1" t="s">
        <v>19</v>
      </c>
      <c r="K2815" s="2" t="s">
        <v>1374</v>
      </c>
      <c r="L2815" s="4">
        <v>2020.0</v>
      </c>
      <c r="M2815" s="5">
        <v>67.62</v>
      </c>
      <c r="N2815" s="6" t="str">
        <f t="shared" si="1"/>
        <v>2088312CF0</v>
      </c>
      <c r="O2815" s="8">
        <v>7.326909807E9</v>
      </c>
      <c r="P2815" s="8" t="str">
        <f t="shared" si="2"/>
        <v>РЕЛЬСА ( НАПРАВЛЯЩАЯ) СТАЛЬНАЯ ДЛЯ КАРЕТКИ ПЕРЕМЕЩЕНИЯ ВИЛКИ. СПОСОБ ИЗГОТОВЛЕНИЯ ПРОКАТ, ПОТОМ ОТРЕЗАНИЕ.</v>
      </c>
    </row>
    <row r="2816" ht="15.75" customHeight="1">
      <c r="A2816" s="12" t="s">
        <v>4993</v>
      </c>
      <c r="B2816" s="2">
        <v>7.326909807E9</v>
      </c>
      <c r="C2816" s="3"/>
      <c r="D2816" s="3"/>
      <c r="E2816" s="3" t="s">
        <v>4994</v>
      </c>
      <c r="F2816" s="3" t="s">
        <v>17</v>
      </c>
      <c r="G2816" s="3" t="s">
        <v>18</v>
      </c>
      <c r="H2816" s="12" t="s">
        <v>4993</v>
      </c>
      <c r="I2816" s="1">
        <v>1.0</v>
      </c>
      <c r="J2816" s="1" t="s">
        <v>19</v>
      </c>
      <c r="K2816" s="2" t="s">
        <v>20</v>
      </c>
      <c r="L2816" s="4">
        <v>2018.0</v>
      </c>
      <c r="M2816" s="5">
        <v>20.0</v>
      </c>
      <c r="N2816" s="6" t="str">
        <f t="shared" si="1"/>
        <v>2088312ET0A</v>
      </c>
      <c r="O2816" s="8">
        <v>7.326909807E9</v>
      </c>
      <c r="P2816" s="8" t="str">
        <f t="shared" si="2"/>
        <v>ПЛАТИСТИНА
РАСШИРИТЕЛЬНАЯ ДЛЯ ЦЕНТРА
ДЛЯ ВЫСТАВЛЕНИЯ ВТУЛОК.
УСТАНАВЛИВАЕТСЯ НА ЦЕНТР.</v>
      </c>
    </row>
    <row r="2817" ht="15.75" customHeight="1">
      <c r="A2817" s="12" t="s">
        <v>4995</v>
      </c>
      <c r="B2817" s="2">
        <v>7.326909807E9</v>
      </c>
      <c r="C2817" s="3"/>
      <c r="D2817" s="3"/>
      <c r="E2817" s="3" t="s">
        <v>4994</v>
      </c>
      <c r="F2817" s="3" t="s">
        <v>17</v>
      </c>
      <c r="G2817" s="3" t="s">
        <v>18</v>
      </c>
      <c r="H2817" s="12" t="s">
        <v>4995</v>
      </c>
      <c r="I2817" s="1">
        <v>1.0</v>
      </c>
      <c r="J2817" s="1" t="s">
        <v>19</v>
      </c>
      <c r="K2817" s="2" t="s">
        <v>20</v>
      </c>
      <c r="L2817" s="4">
        <v>2018.0</v>
      </c>
      <c r="M2817" s="5">
        <v>40.0</v>
      </c>
      <c r="N2817" s="6" t="str">
        <f t="shared" si="1"/>
        <v>2088312ET0B</v>
      </c>
      <c r="O2817" s="8">
        <v>7.326909807E9</v>
      </c>
      <c r="P2817" s="8" t="str">
        <f t="shared" si="2"/>
        <v>ПЛАТИСТИНА
РАСШИРИТЕЛЬНАЯ ДЛЯ ЦЕНТРА
ДЛЯ ВЫСТАВЛЕНИЯ ВТУЛОК.
УСТАНАВЛИВАЕТСЯ НА ЦЕНТР.</v>
      </c>
    </row>
    <row r="2818" ht="15.75" customHeight="1">
      <c r="A2818" s="1" t="s">
        <v>4996</v>
      </c>
      <c r="B2818" s="2">
        <v>8.46694E9</v>
      </c>
      <c r="C2818" s="3" t="s">
        <v>4997</v>
      </c>
      <c r="D2818" s="3"/>
      <c r="E2818" s="3"/>
      <c r="F2818" s="3" t="s">
        <v>17</v>
      </c>
      <c r="G2818" s="3" t="s">
        <v>18</v>
      </c>
      <c r="H2818" s="1" t="s">
        <v>4996</v>
      </c>
      <c r="I2818" s="1">
        <v>1.0</v>
      </c>
      <c r="J2818" s="1" t="s">
        <v>35</v>
      </c>
      <c r="K2818" s="2" t="s">
        <v>20</v>
      </c>
      <c r="L2818" s="4">
        <v>2020.0</v>
      </c>
      <c r="M2818" s="5">
        <v>21.0</v>
      </c>
      <c r="N2818" s="6" t="str">
        <f t="shared" si="1"/>
        <v>2088312GD0</v>
      </c>
      <c r="O2818" s="8">
        <v>8.46694E9</v>
      </c>
      <c r="P2818" s="8" t="str">
        <f t="shared" si="2"/>
        <v/>
      </c>
    </row>
    <row r="2819" ht="15.75" customHeight="1">
      <c r="A2819" s="1" t="s">
        <v>4998</v>
      </c>
      <c r="B2819" s="2">
        <v>8.46694E9</v>
      </c>
      <c r="C2819" s="3" t="s">
        <v>4999</v>
      </c>
      <c r="D2819" s="3"/>
      <c r="E2819" s="3"/>
      <c r="F2819" s="3" t="s">
        <v>17</v>
      </c>
      <c r="G2819" s="3" t="s">
        <v>18</v>
      </c>
      <c r="H2819" s="1" t="s">
        <v>4998</v>
      </c>
      <c r="I2819" s="1">
        <v>1.0</v>
      </c>
      <c r="J2819" s="1" t="s">
        <v>35</v>
      </c>
      <c r="K2819" s="2" t="s">
        <v>20</v>
      </c>
      <c r="L2819" s="4">
        <v>2020.0</v>
      </c>
      <c r="M2819" s="5">
        <v>21.0</v>
      </c>
      <c r="N2819" s="6" t="str">
        <f t="shared" si="1"/>
        <v>2088312GE0</v>
      </c>
      <c r="O2819" s="8">
        <v>8.46694E9</v>
      </c>
      <c r="P2819" s="8" t="str">
        <f t="shared" si="2"/>
        <v/>
      </c>
    </row>
    <row r="2820" ht="15.75" customHeight="1">
      <c r="A2820" s="12" t="s">
        <v>5000</v>
      </c>
      <c r="B2820" s="2">
        <v>7.326909807E9</v>
      </c>
      <c r="C2820" s="3"/>
      <c r="D2820" s="3"/>
      <c r="E2820" s="3" t="s">
        <v>5001</v>
      </c>
      <c r="F2820" s="3" t="s">
        <v>17</v>
      </c>
      <c r="G2820" s="3" t="s">
        <v>18</v>
      </c>
      <c r="H2820" s="12" t="s">
        <v>5000</v>
      </c>
      <c r="I2820" s="1">
        <v>10.0</v>
      </c>
      <c r="J2820" s="1" t="s">
        <v>19</v>
      </c>
      <c r="K2820" s="2" t="s">
        <v>20</v>
      </c>
      <c r="L2820" s="4">
        <v>2018.0</v>
      </c>
      <c r="M2820" s="5">
        <v>72.0</v>
      </c>
      <c r="N2820" s="6" t="str">
        <f t="shared" si="1"/>
        <v>2088314AT0A</v>
      </c>
      <c r="O2820" s="8">
        <v>7.326909807E9</v>
      </c>
      <c r="P2820" s="8" t="str">
        <f t="shared" si="2"/>
        <v>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v>
      </c>
    </row>
    <row r="2821" ht="15.75" customHeight="1">
      <c r="A2821" s="12" t="s">
        <v>5002</v>
      </c>
      <c r="B2821" s="2">
        <v>7.326909807E9</v>
      </c>
      <c r="C2821" s="3"/>
      <c r="D2821" s="3"/>
      <c r="E2821" s="3" t="s">
        <v>5001</v>
      </c>
      <c r="F2821" s="3" t="s">
        <v>17</v>
      </c>
      <c r="G2821" s="3" t="s">
        <v>18</v>
      </c>
      <c r="H2821" s="12" t="s">
        <v>5002</v>
      </c>
      <c r="I2821" s="1">
        <v>20.0</v>
      </c>
      <c r="J2821" s="1" t="s">
        <v>19</v>
      </c>
      <c r="K2821" s="2" t="s">
        <v>20</v>
      </c>
      <c r="L2821" s="4">
        <v>2018.0</v>
      </c>
      <c r="M2821" s="5">
        <v>122.0</v>
      </c>
      <c r="N2821" s="6" t="str">
        <f t="shared" si="1"/>
        <v>2088314AT0B</v>
      </c>
      <c r="O2821" s="8">
        <v>7.326909807E9</v>
      </c>
      <c r="P2821" s="8" t="str">
        <f t="shared" si="2"/>
        <v>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v>
      </c>
    </row>
    <row r="2822" ht="15.75" customHeight="1">
      <c r="A2822" s="1" t="s">
        <v>5003</v>
      </c>
      <c r="B2822" s="2">
        <v>7.326909807E9</v>
      </c>
      <c r="C2822" s="3" t="s">
        <v>5004</v>
      </c>
      <c r="D2822" s="3"/>
      <c r="E2822" s="3" t="s">
        <v>5005</v>
      </c>
      <c r="F2822" s="3" t="s">
        <v>17</v>
      </c>
      <c r="G2822" s="3" t="s">
        <v>18</v>
      </c>
      <c r="H2822" s="1" t="s">
        <v>5003</v>
      </c>
      <c r="I2822" s="1">
        <v>1.0</v>
      </c>
      <c r="J2822" s="1" t="s">
        <v>35</v>
      </c>
      <c r="K2822" s="2" t="s">
        <v>20</v>
      </c>
      <c r="L2822" s="4">
        <v>2020.0</v>
      </c>
      <c r="M2822" s="5">
        <v>380.8</v>
      </c>
      <c r="N2822" s="6" t="str">
        <f t="shared" si="1"/>
        <v>2088314AV0</v>
      </c>
      <c r="O2822" s="8">
        <v>7.326909807E9</v>
      </c>
      <c r="P2822" s="8" t="str">
        <f t="shared" si="2"/>
        <v>СТАЛЬНАЯ ПЛАСТИНА.ЛИНЕЙКА. УСТАНАВЛИВАЕТСЯ В СПЕЦ ЗАЖИМ СТАНКА И ИСПОЛЬЗУЕТСЯ ДЛЯ ВЫСТАВЛЕНИЯ ВТУЛКИ НА ТРЕБУЕМОЕ РАССТОЯНИЕ НА ПОВОРОТНОМ ДИСКЕ СТАНКА ДЛЯ СВАРКИ КАРКАСОВ CM PRO 1600. СТАЛЬ. ФРЕЗЕРОВАНИЕ. СВЕРЛЕНИЕ. НАРЕЗАНИЕ РЕЗЬБЫ. ГРАВИРОВКА.</v>
      </c>
    </row>
    <row r="2823" ht="15.75" customHeight="1">
      <c r="A2823" s="12" t="s">
        <v>5006</v>
      </c>
      <c r="B2823" s="2">
        <v>9.017801E9</v>
      </c>
      <c r="C2823" s="3"/>
      <c r="D2823" s="3"/>
      <c r="E2823" s="3" t="s">
        <v>5007</v>
      </c>
      <c r="F2823" s="3" t="s">
        <v>17</v>
      </c>
      <c r="G2823" s="3" t="s">
        <v>18</v>
      </c>
      <c r="H2823" s="12" t="s">
        <v>5006</v>
      </c>
      <c r="I2823" s="1">
        <v>1.0</v>
      </c>
      <c r="J2823" s="1" t="s">
        <v>19</v>
      </c>
      <c r="K2823" s="2" t="s">
        <v>20</v>
      </c>
      <c r="L2823" s="4">
        <v>2018.0</v>
      </c>
      <c r="M2823" s="5">
        <v>20.0</v>
      </c>
      <c r="N2823" s="6" t="str">
        <f t="shared" si="1"/>
        <v>2088314AV0A</v>
      </c>
      <c r="O2823" s="8">
        <v>9.017801E9</v>
      </c>
      <c r="P2823" s="8" t="str">
        <f t="shared" si="2"/>
        <v>ЛИНЕЙКА С ДЕЛЕНИЯМИ ДЛЯ
ВЫСТАВЛЕНИЯ ДИАМЕТРА
КАРКАСА, 10 X 70 X 800 ММ , СТАЛЬ</v>
      </c>
    </row>
    <row r="2824" ht="15.75" customHeight="1">
      <c r="A2824" s="12" t="s">
        <v>5008</v>
      </c>
      <c r="B2824" s="2">
        <v>9.017801E9</v>
      </c>
      <c r="C2824" s="3"/>
      <c r="D2824" s="3"/>
      <c r="E2824" s="3" t="s">
        <v>5007</v>
      </c>
      <c r="F2824" s="3" t="s">
        <v>17</v>
      </c>
      <c r="G2824" s="3" t="s">
        <v>18</v>
      </c>
      <c r="H2824" s="12" t="s">
        <v>5008</v>
      </c>
      <c r="I2824" s="1">
        <v>1.0</v>
      </c>
      <c r="J2824" s="1" t="s">
        <v>19</v>
      </c>
      <c r="K2824" s="2" t="s">
        <v>20</v>
      </c>
      <c r="L2824" s="4">
        <v>2018.0</v>
      </c>
      <c r="M2824" s="5">
        <v>40.0</v>
      </c>
      <c r="N2824" s="6" t="str">
        <f t="shared" si="1"/>
        <v>2088314AV0B</v>
      </c>
      <c r="O2824" s="8">
        <v>9.017801E9</v>
      </c>
      <c r="P2824" s="8" t="str">
        <f t="shared" si="2"/>
        <v>ЛИНЕЙКА С ДЕЛЕНИЯМИ ДЛЯ
ВЫСТАВЛЕНИЯ ДИАМЕТРА
КАРКАСА, 10 X 70 X 800 ММ , СТАЛЬ</v>
      </c>
    </row>
    <row r="2825" ht="15.75" customHeight="1">
      <c r="A2825" s="1" t="s">
        <v>5009</v>
      </c>
      <c r="B2825" s="2">
        <v>8.5159E9</v>
      </c>
      <c r="C2825" s="3" t="s">
        <v>5010</v>
      </c>
      <c r="D2825" s="3" t="s">
        <v>1411</v>
      </c>
      <c r="E2825" s="3" t="s">
        <v>5011</v>
      </c>
      <c r="F2825" s="3" t="s">
        <v>17</v>
      </c>
      <c r="G2825" s="3" t="s">
        <v>18</v>
      </c>
      <c r="H2825" s="1" t="s">
        <v>5009</v>
      </c>
      <c r="I2825" s="1">
        <v>2.0</v>
      </c>
      <c r="J2825" s="1" t="s">
        <v>19</v>
      </c>
      <c r="K2825" s="2" t="s">
        <v>20</v>
      </c>
      <c r="L2825" s="4">
        <v>2017.0</v>
      </c>
      <c r="M2825" s="5">
        <v>277.5</v>
      </c>
      <c r="N2825" s="6" t="str">
        <f t="shared" si="1"/>
        <v>2088901A40</v>
      </c>
      <c r="O2825" s="8">
        <v>8.5159E9</v>
      </c>
      <c r="P2825"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2826" ht="15.75" customHeight="1">
      <c r="A2826" s="1" t="s">
        <v>5009</v>
      </c>
      <c r="B2826" s="2">
        <v>8.5159E9</v>
      </c>
      <c r="C2826" s="3" t="s">
        <v>5010</v>
      </c>
      <c r="D2826" s="3" t="s">
        <v>1411</v>
      </c>
      <c r="E2826" s="3" t="s">
        <v>5012</v>
      </c>
      <c r="F2826" s="3" t="s">
        <v>17</v>
      </c>
      <c r="G2826" s="3" t="s">
        <v>18</v>
      </c>
      <c r="H2826" s="1" t="s">
        <v>5009</v>
      </c>
      <c r="I2826" s="1">
        <v>2.0</v>
      </c>
      <c r="J2826" s="1" t="s">
        <v>19</v>
      </c>
      <c r="K2826" s="2" t="s">
        <v>20</v>
      </c>
      <c r="L2826" s="4">
        <v>2020.0</v>
      </c>
      <c r="M2826" s="5">
        <v>472.78</v>
      </c>
      <c r="N2826" s="6" t="str">
        <f t="shared" si="1"/>
        <v>2088901A40</v>
      </c>
      <c r="O2826" s="8">
        <v>8.5159E9</v>
      </c>
      <c r="P2826" s="8" t="str">
        <f t="shared" si="2"/>
        <v>НАПРАВЛЯЮЩАЯ РОЛИКОВ СТАЛЬНАЯ С ФУНКЦИОНАЛЬНЫМИ ТЕХНОЛОГИЧЕСКИМИ ОТВЕРСТИЯМИ, СЛУЖИТ ДЛЯ ПЕРЕМЕЩЕНИЯ СВАРОЧНОГО РОБОТА, ДЛЯ СТАНКА ДЛЯ ВЯЗКИ ЦИЛИНДРИЧЕСКИЙ СВАЙ CM PRO 1500 TELESCOPE (ПОЛУАВТОМАТИЧЕСКАЯ ДУГОВАЯ СВАРКА ПЛАВЯЩИМСЯ ЭЛЕКТРОДОМ В СРЕДЕ ИНЕРТНОГО ГАЗА).</v>
      </c>
    </row>
    <row r="2827" ht="15.75" customHeight="1">
      <c r="A2827" s="1" t="s">
        <v>5013</v>
      </c>
      <c r="B2827" s="2">
        <v>7.326909807E9</v>
      </c>
      <c r="C2827" s="3" t="s">
        <v>5014</v>
      </c>
      <c r="D2827" s="3"/>
      <c r="E2827" s="3" t="s">
        <v>5015</v>
      </c>
      <c r="F2827" s="3" t="s">
        <v>18</v>
      </c>
      <c r="G2827" s="3" t="s">
        <v>17</v>
      </c>
      <c r="H2827" s="1" t="s">
        <v>5013</v>
      </c>
      <c r="I2827" s="1">
        <v>25.0</v>
      </c>
      <c r="J2827" s="1" t="s">
        <v>19</v>
      </c>
      <c r="K2827" s="2" t="s">
        <v>20</v>
      </c>
      <c r="L2827" s="4">
        <v>2021.0</v>
      </c>
      <c r="M2827" s="5">
        <v>324.8</v>
      </c>
      <c r="N2827" s="6" t="str">
        <f t="shared" si="1"/>
        <v>2089101AC0</v>
      </c>
      <c r="O2827" s="8">
        <v>7.326909807E9</v>
      </c>
      <c r="P2827" s="8" t="str">
        <f t="shared" si="2"/>
        <v>ВТУЛКА СТАЛЬНАЯ С ГЛУХИМ
ОТВЕРСТИЕМ ПРЯМОУГОЛЬНОГО
СЕЧЕНИЯ. УСТАНАВЛИВАЕТСЯ В СТАНОК
ДЛЯ НАВИВКИ ЦИЛИНДРИЧЕСКИХ
КАРКСОВ НА ВЕДОМЫЙ ДИСК.
ИСПОЛЬЗУЕТСЯ ДЛЯ ПОДДЕРЖКИ
АРМАТУРЫ НА ЗАДАННОМ ДИАМЕТРЕ В
ПРОЦЕССЕ ПРОИЗВОДСТВА КАРКАСА.
ФИКСИРУЕТ ХВОСТЫ АРМАТУРЫ
БОЛТАМИ. ЗА СЧЕТ ФИКСАЦИИ И
ДВИЖЕНИЯ ГОЛОВКИ ТЯНЕТ
ЗАКРЕПЛЕННУЮ АРМАТУРУ. СПОСОБ
ИЗГОТОВЛЕНИЯ: РЕЗКА, СВАРКА,
СВЕРЛЕНИЕ, НАРЕЗАНИЕ РЕЗЬБЫ.
СТАНОК - ДЛЯ СВАРКИ ЦИЛИНДРИЧЕСКИХ
КАРКАСОВ SCHNELL CM PRO 1100</v>
      </c>
    </row>
    <row r="2828" ht="15.75" customHeight="1">
      <c r="A2828" s="1" t="s">
        <v>5016</v>
      </c>
      <c r="B2828" s="2">
        <v>7.326909807E9</v>
      </c>
      <c r="C2828" s="3" t="s">
        <v>5017</v>
      </c>
      <c r="D2828" s="3"/>
      <c r="E2828" s="3" t="s">
        <v>5018</v>
      </c>
      <c r="F2828" s="3" t="s">
        <v>18</v>
      </c>
      <c r="G2828" s="3" t="s">
        <v>17</v>
      </c>
      <c r="H2828" s="1" t="s">
        <v>5016</v>
      </c>
      <c r="I2828" s="1">
        <v>25.0</v>
      </c>
      <c r="J2828" s="1" t="s">
        <v>19</v>
      </c>
      <c r="K2828" s="2" t="s">
        <v>20</v>
      </c>
      <c r="L2828" s="4">
        <v>2021.0</v>
      </c>
      <c r="M2828" s="5">
        <v>284.2</v>
      </c>
      <c r="N2828" s="6" t="str">
        <f t="shared" si="1"/>
        <v>2089101AD0</v>
      </c>
      <c r="O2828" s="8">
        <v>7.326909807E9</v>
      </c>
      <c r="P2828" s="8" t="str">
        <f t="shared" si="2"/>
        <v>ВТУЛКА СТАЛЬНАЯ СО СКВОЗНЫМ
ОТВЕРСТИЕМ ПРЯМОУГОЛЬНОГО
СЕЧЕНИЯ ДЛЯ ПРОТЯЖКИ АРМАТУРЫ.
УСТАНАВЛИВАЕТСЯ В СТАНОК ДЛЯ
НАВИВКИ ЦИЛИНДРИЧЕСКИХ КАРКСОВ НА
МАСТЕР-ДИСК. ИСПОЛЬЗУЕТСЯ ДЛЯ
ПОДДЕРЖКИ АРМАТУРЫ НА ЗАДАННОМ
ДИАМЕТРЕ В ПРОЦЕССЕ ПРОИЗВОДСТВА
КАРКАСА. СПОСОБ ИЗГОТОВЛЕНИЯ:
РЕЗКА, СВАРКА, СВЕРЛЕНИЕ,
НАРЕЗАНИЕ РЕЗЬБЫ. СТАНОК - ДЛЯ
СВАРКИ ЦИЛИНДРИЧЕСКИХ КАРКАСОВ
SCHNELL CM PRO 1100</v>
      </c>
    </row>
    <row r="2829" ht="15.75" customHeight="1">
      <c r="A2829" s="1" t="s">
        <v>5019</v>
      </c>
      <c r="B2829" s="2" t="s">
        <v>4752</v>
      </c>
      <c r="C2829" s="3"/>
      <c r="D2829" s="3"/>
      <c r="E2829" s="3" t="s">
        <v>5020</v>
      </c>
      <c r="F2829" s="3" t="s">
        <v>1319</v>
      </c>
      <c r="G2829" s="3" t="s">
        <v>1320</v>
      </c>
      <c r="H2829" s="1" t="s">
        <v>5019</v>
      </c>
      <c r="I2829" s="1">
        <v>4.0</v>
      </c>
      <c r="J2829" s="1" t="s">
        <v>35</v>
      </c>
      <c r="K2829" s="2" t="s">
        <v>20</v>
      </c>
      <c r="L2829" s="4">
        <v>2019.0</v>
      </c>
      <c r="M2829" s="5" t="s">
        <v>2984</v>
      </c>
      <c r="N2829" s="6" t="str">
        <f t="shared" si="1"/>
        <v>2089109020</v>
      </c>
      <c r="O2829" s="8" t="s">
        <v>1317</v>
      </c>
      <c r="P2829" s="8" t="str">
        <f t="shared" si="2"/>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row>
    <row r="2830" ht="15.75" customHeight="1">
      <c r="A2830" s="1" t="s">
        <v>5021</v>
      </c>
      <c r="B2830" s="2" t="s">
        <v>4752</v>
      </c>
      <c r="C2830" s="3"/>
      <c r="D2830" s="3"/>
      <c r="E2830" s="3" t="s">
        <v>1337</v>
      </c>
      <c r="F2830" s="3" t="s">
        <v>17</v>
      </c>
      <c r="G2830" s="3" t="s">
        <v>18</v>
      </c>
      <c r="H2830" s="1" t="s">
        <v>5021</v>
      </c>
      <c r="I2830" s="1">
        <v>4.0</v>
      </c>
      <c r="J2830" s="1" t="s">
        <v>35</v>
      </c>
      <c r="K2830" s="2" t="s">
        <v>20</v>
      </c>
      <c r="L2830" s="4">
        <v>2019.0</v>
      </c>
      <c r="M2830" s="5" t="s">
        <v>2984</v>
      </c>
      <c r="N2830" s="6" t="str">
        <f t="shared" si="1"/>
        <v>2089109091</v>
      </c>
      <c r="O2830" s="8">
        <v>8.46694E9</v>
      </c>
      <c r="P2830" s="8" t="str">
        <f t="shared" si="2"/>
        <v>РОЛИК НАПРАВЛЯЮЩИЙ ДЛЯ ПОДАЧИ АРМАТУРЫ В ОБЛАСТЬ СВАРКИ. ГАБАРИТЫ: ДИАМ. ВНЕШ: 75ММ, ДИАМ.ВНУТР: 41,1 ММ, ДЛЯ МАШИНЫ ГИБОЧНОЙ FORMULA 14</v>
      </c>
    </row>
    <row r="2831" ht="15.75" customHeight="1">
      <c r="A2831" s="13" t="s">
        <v>5022</v>
      </c>
      <c r="B2831" s="2">
        <v>7.326909807E9</v>
      </c>
      <c r="C2831" s="3" t="s">
        <v>5023</v>
      </c>
      <c r="D2831" s="3" t="s">
        <v>5024</v>
      </c>
      <c r="E2831" s="3" t="s">
        <v>5025</v>
      </c>
      <c r="F2831" s="3" t="s">
        <v>17</v>
      </c>
      <c r="G2831" s="3" t="s">
        <v>18</v>
      </c>
      <c r="H2831" s="13" t="s">
        <v>5022</v>
      </c>
      <c r="I2831" s="1">
        <v>2.0</v>
      </c>
      <c r="J2831" s="1" t="s">
        <v>19</v>
      </c>
      <c r="K2831" s="2" t="s">
        <v>20</v>
      </c>
      <c r="L2831" s="4">
        <v>2018.0</v>
      </c>
      <c r="M2831" s="5">
        <v>219.0</v>
      </c>
      <c r="N2831" s="6" t="str">
        <f t="shared" si="1"/>
        <v>2089119DY0</v>
      </c>
      <c r="O2831" s="8">
        <v>7.326909807E9</v>
      </c>
      <c r="P2831" s="8" t="str">
        <f t="shared" si="2"/>
        <v>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v>
      </c>
    </row>
    <row r="2832" ht="15.75" customHeight="1">
      <c r="A2832" s="13" t="s">
        <v>5026</v>
      </c>
      <c r="B2832" s="2">
        <v>7.326909807E9</v>
      </c>
      <c r="C2832" s="3"/>
      <c r="D2832" s="3" t="s">
        <v>5027</v>
      </c>
      <c r="E2832" s="3" t="s">
        <v>5028</v>
      </c>
      <c r="F2832" s="3" t="s">
        <v>17</v>
      </c>
      <c r="G2832" s="3" t="s">
        <v>18</v>
      </c>
      <c r="H2832" s="13" t="s">
        <v>5026</v>
      </c>
      <c r="I2832" s="1">
        <v>2.0</v>
      </c>
      <c r="J2832" s="1" t="s">
        <v>19</v>
      </c>
      <c r="K2832" s="2" t="s">
        <v>20</v>
      </c>
      <c r="L2832" s="4">
        <v>2018.0</v>
      </c>
      <c r="M2832" s="5">
        <v>210.0</v>
      </c>
      <c r="N2832" s="6" t="str">
        <f t="shared" si="1"/>
        <v>2089119</v>
      </c>
      <c r="O2832" s="8">
        <v>7.326909807E9</v>
      </c>
      <c r="P2832" s="8" t="str">
        <f t="shared" si="2"/>
        <v>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v>
      </c>
    </row>
    <row r="2833" ht="15.75" customHeight="1">
      <c r="A2833" s="1" t="s">
        <v>5029</v>
      </c>
      <c r="B2833" s="2">
        <v>7.326909807E9</v>
      </c>
      <c r="C2833" s="3" t="s">
        <v>5030</v>
      </c>
      <c r="D2833" s="3" t="s">
        <v>4975</v>
      </c>
      <c r="E2833" s="3" t="s">
        <v>5031</v>
      </c>
      <c r="F2833" s="3" t="s">
        <v>17</v>
      </c>
      <c r="G2833" s="3" t="s">
        <v>18</v>
      </c>
      <c r="H2833" s="1" t="s">
        <v>5029</v>
      </c>
      <c r="I2833" s="1">
        <v>6.0</v>
      </c>
      <c r="J2833" s="1" t="s">
        <v>19</v>
      </c>
      <c r="K2833" s="2" t="s">
        <v>20</v>
      </c>
      <c r="L2833" s="4">
        <v>2017.0</v>
      </c>
      <c r="M2833" s="5">
        <v>7.1867</v>
      </c>
      <c r="N2833" s="6" t="str">
        <f t="shared" si="1"/>
        <v>20A0002151</v>
      </c>
      <c r="O2833" s="8">
        <v>7.326909807E9</v>
      </c>
      <c r="P2833" s="8" t="str">
        <f t="shared" si="2"/>
        <v>СТОПОРНАЯ СКОБА ТОРМОЗНОЙ СИСТЕМЫ АВТОМАТИЧЕСКОГО ГИБОЧНОГО СТАНКА RETA 14 /ВОЛОЧЕНИЕ, ГИБКА, РЕЗКА/</v>
      </c>
    </row>
    <row r="2834" ht="15.75" customHeight="1">
      <c r="A2834" s="1" t="s">
        <v>5032</v>
      </c>
      <c r="B2834" s="2" t="s">
        <v>4882</v>
      </c>
      <c r="C2834" s="3"/>
      <c r="D2834" s="3"/>
      <c r="E2834" s="3" t="s">
        <v>5033</v>
      </c>
      <c r="F2834" s="3" t="s">
        <v>17</v>
      </c>
      <c r="G2834" s="3" t="s">
        <v>18</v>
      </c>
      <c r="H2834" s="1" t="s">
        <v>5032</v>
      </c>
      <c r="I2834" s="1">
        <v>16.0</v>
      </c>
      <c r="J2834" s="1" t="s">
        <v>35</v>
      </c>
      <c r="K2834" s="2" t="s">
        <v>20</v>
      </c>
      <c r="L2834" s="4">
        <v>2022.0</v>
      </c>
      <c r="M2834" s="5">
        <v>11.69</v>
      </c>
      <c r="N2834" s="6" t="str">
        <f t="shared" si="1"/>
        <v>20A0300031</v>
      </c>
      <c r="O2834" s="8">
        <v>4.017000009E9</v>
      </c>
      <c r="P2834" s="8" t="str">
        <f t="shared" si="2"/>
        <v>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v>
      </c>
    </row>
    <row r="2835" ht="15.75" customHeight="1">
      <c r="A2835" s="1" t="s">
        <v>5034</v>
      </c>
      <c r="B2835" s="2" t="s">
        <v>4764</v>
      </c>
      <c r="C2835" s="3"/>
      <c r="D2835" s="3"/>
      <c r="E2835" s="3" t="s">
        <v>5035</v>
      </c>
      <c r="F2835" s="3" t="s">
        <v>17</v>
      </c>
      <c r="G2835" s="3" t="s">
        <v>18</v>
      </c>
      <c r="H2835" s="1" t="s">
        <v>5034</v>
      </c>
      <c r="I2835" s="1">
        <v>1.0</v>
      </c>
      <c r="J2835" s="1" t="s">
        <v>35</v>
      </c>
      <c r="K2835" s="2" t="s">
        <v>20</v>
      </c>
      <c r="L2835" s="4">
        <v>2022.0</v>
      </c>
      <c r="M2835" s="5">
        <v>15.68</v>
      </c>
      <c r="N2835" s="6" t="str">
        <f t="shared" si="1"/>
        <v>20A0301A20</v>
      </c>
      <c r="O2835" s="8">
        <v>7.326909807E9</v>
      </c>
      <c r="P2835" s="8" t="str">
        <f t="shared" si="2"/>
        <v>"П"-ОБРАЗНАЯ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v>
      </c>
    </row>
    <row r="2836" ht="15.75" customHeight="1">
      <c r="A2836" s="1" t="s">
        <v>5036</v>
      </c>
      <c r="B2836" s="2" t="s">
        <v>4882</v>
      </c>
      <c r="C2836" s="3"/>
      <c r="D2836" s="3"/>
      <c r="E2836" s="3" t="s">
        <v>5037</v>
      </c>
      <c r="F2836" s="3" t="s">
        <v>17</v>
      </c>
      <c r="G2836" s="3" t="s">
        <v>18</v>
      </c>
      <c r="H2836" s="1" t="s">
        <v>5036</v>
      </c>
      <c r="I2836" s="1">
        <v>16.0</v>
      </c>
      <c r="J2836" s="1" t="s">
        <v>35</v>
      </c>
      <c r="K2836" s="2" t="s">
        <v>20</v>
      </c>
      <c r="L2836" s="4">
        <v>2022.0</v>
      </c>
      <c r="M2836" s="5">
        <v>10.22</v>
      </c>
      <c r="N2836" s="6" t="str">
        <f t="shared" si="1"/>
        <v>20A0301EZ0</v>
      </c>
      <c r="O2836" s="8">
        <v>4.017000009E9</v>
      </c>
      <c r="P2836" s="8" t="str">
        <f t="shared" si="2"/>
        <v>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v>
      </c>
    </row>
    <row r="2837" ht="15.75" customHeight="1">
      <c r="A2837" s="1" t="s">
        <v>5038</v>
      </c>
      <c r="B2837" s="2">
        <v>3.926909709E9</v>
      </c>
      <c r="C2837" s="3" t="s">
        <v>5039</v>
      </c>
      <c r="D2837" s="3" t="s">
        <v>5040</v>
      </c>
      <c r="E2837" s="3" t="s">
        <v>5041</v>
      </c>
      <c r="F2837" s="3" t="s">
        <v>17</v>
      </c>
      <c r="G2837" s="3" t="s">
        <v>18</v>
      </c>
      <c r="H2837" s="1" t="s">
        <v>5038</v>
      </c>
      <c r="I2837" s="1">
        <v>40.0</v>
      </c>
      <c r="J2837" s="1" t="s">
        <v>19</v>
      </c>
      <c r="K2837" s="2" t="s">
        <v>20</v>
      </c>
      <c r="L2837" s="4">
        <v>2020.0</v>
      </c>
      <c r="M2837" s="5">
        <v>3.64</v>
      </c>
      <c r="N2837" s="6" t="str">
        <f t="shared" si="1"/>
        <v>20A0305490</v>
      </c>
      <c r="O2837" s="8">
        <v>3.926909709E9</v>
      </c>
      <c r="P2837" s="8" t="str">
        <f t="shared" si="2"/>
        <v>ПЛАСТИКОВАЯ ВТУЛКА, ВНУТРЕННИЙ ДИАМЕТР 6,5 ММ. ДЛИННА 16. СЛУЖИТ ДЛЯ ИЗОЛЯЦИИ ШТИФТОВ ОТ ТОКА. ДЛЯ СТАНКА СТЫКОВОЙ СВАРКИ СОПРОТИВЛЕНИЕМ, МОДЕЛИ STRIP CB</v>
      </c>
    </row>
    <row r="2838" ht="15.75" customHeight="1">
      <c r="A2838" s="1" t="s">
        <v>5042</v>
      </c>
      <c r="B2838" s="2">
        <v>7.616999008E9</v>
      </c>
      <c r="C2838" s="3" t="s">
        <v>5043</v>
      </c>
      <c r="D2838" s="3" t="s">
        <v>5044</v>
      </c>
      <c r="E2838" s="3" t="s">
        <v>5045</v>
      </c>
      <c r="F2838" s="3" t="s">
        <v>17</v>
      </c>
      <c r="G2838" s="3" t="s">
        <v>18</v>
      </c>
      <c r="H2838" s="1" t="s">
        <v>5042</v>
      </c>
      <c r="I2838" s="1">
        <v>5.0</v>
      </c>
      <c r="J2838" s="1" t="s">
        <v>19</v>
      </c>
      <c r="K2838" s="2" t="s">
        <v>20</v>
      </c>
      <c r="L2838" s="4">
        <v>2020.0</v>
      </c>
      <c r="M2838" s="5">
        <v>25.48</v>
      </c>
      <c r="N2838" s="6" t="str">
        <f t="shared" si="1"/>
        <v>20A0310BS0</v>
      </c>
      <c r="O2838" s="8">
        <v>7.616999008E9</v>
      </c>
      <c r="P2838" s="8" t="str">
        <f t="shared" si="2"/>
        <v>ПЛАСТИНА АЛЮМИНЕВАЯ. ФРЕЗЕРОВАНИЕ. ИСПОЛЬЗУЕТСЯ ДЛЯ ФИКСАЦИИ МАГНИТОВ ЗАХВАТА ПОПЕРЕЧНОЙ АРМАТУРЫ В СВАРОЧНОМ ПОРТАЛЕ. СТАНОК SMART MESH 2500</v>
      </c>
    </row>
    <row r="2839" ht="15.75" customHeight="1">
      <c r="A2839" s="1" t="s">
        <v>5046</v>
      </c>
      <c r="B2839" s="2">
        <v>7.326909807E9</v>
      </c>
      <c r="C2839" s="3" t="s">
        <v>5047</v>
      </c>
      <c r="D2839" s="3" t="s">
        <v>5048</v>
      </c>
      <c r="E2839" s="3" t="s">
        <v>5049</v>
      </c>
      <c r="F2839" s="3" t="s">
        <v>17</v>
      </c>
      <c r="G2839" s="3" t="s">
        <v>18</v>
      </c>
      <c r="H2839" s="1" t="s">
        <v>5046</v>
      </c>
      <c r="I2839" s="1">
        <v>7.0</v>
      </c>
      <c r="J2839" s="1" t="s">
        <v>19</v>
      </c>
      <c r="K2839" s="2" t="s">
        <v>20</v>
      </c>
      <c r="L2839" s="4">
        <v>2020.0</v>
      </c>
      <c r="M2839" s="5">
        <v>48.0</v>
      </c>
      <c r="N2839" s="6" t="str">
        <f t="shared" si="1"/>
        <v>20A0310FH0</v>
      </c>
      <c r="O2839" s="8">
        <v>7.326909807E9</v>
      </c>
      <c r="P2839" s="8" t="str">
        <f t="shared" si="2"/>
        <v>БЛОК СТАЛЬНОЙ РАЗМЕРОМ 50Х20Х15 С ВЫРЕЗОМ ПОД МАГНИТ. ФИКСИРУЕТСЯ НА РЕГУЛИРУЕМОМ ДЕРЖАТЕЛЕ. ИСПОЛЬЗУЕТСЯ ДЛЯ РАЗМЕЩЕНИЯ МАГНИТА В ЗАДАНОМ ПОЛОЖЕНИИ. ФРЕЗЕРОВКА</v>
      </c>
    </row>
    <row r="2840" ht="15.75" customHeight="1">
      <c r="A2840" s="1" t="s">
        <v>5050</v>
      </c>
      <c r="B2840" s="2">
        <v>7.616999008E9</v>
      </c>
      <c r="C2840" s="3" t="s">
        <v>5051</v>
      </c>
      <c r="D2840" s="3" t="s">
        <v>5052</v>
      </c>
      <c r="E2840" s="3" t="s">
        <v>5053</v>
      </c>
      <c r="F2840" s="3" t="s">
        <v>17</v>
      </c>
      <c r="G2840" s="3" t="s">
        <v>18</v>
      </c>
      <c r="H2840" s="1" t="s">
        <v>5050</v>
      </c>
      <c r="I2840" s="1">
        <v>7.0</v>
      </c>
      <c r="J2840" s="1" t="s">
        <v>19</v>
      </c>
      <c r="K2840" s="2" t="s">
        <v>20</v>
      </c>
      <c r="L2840" s="4">
        <v>2020.0</v>
      </c>
      <c r="M2840" s="5">
        <v>51.2</v>
      </c>
      <c r="N2840" s="6" t="str">
        <f t="shared" si="1"/>
        <v>20A0310FI0</v>
      </c>
      <c r="O2840" s="8">
        <v>7.616999008E9</v>
      </c>
      <c r="P2840" s="8" t="str">
        <f t="shared" si="2"/>
        <v>ПЛАСТИНА АЛЮМИНЕВАЯ ДЛЯ КРЕПЛЕНИЯ МАГНИТОВ ФИКСАЦИИ ПОПЕРЕНОЙ АРМАТУРЫ. ФРЕЗЕРОВАНИЕ, СВЕРЛЕНИЕ, НАРЕЗАНИЕ РЕЗЬБЫ.</v>
      </c>
    </row>
    <row r="2841" ht="15.75" customHeight="1">
      <c r="A2841" s="1" t="s">
        <v>5054</v>
      </c>
      <c r="B2841" s="2">
        <v>7.326909807E9</v>
      </c>
      <c r="C2841" s="3" t="s">
        <v>5055</v>
      </c>
      <c r="D2841" s="3" t="s">
        <v>5056</v>
      </c>
      <c r="E2841" s="3" t="s">
        <v>5057</v>
      </c>
      <c r="F2841" s="3" t="s">
        <v>17</v>
      </c>
      <c r="G2841" s="3" t="s">
        <v>18</v>
      </c>
      <c r="H2841" s="1" t="s">
        <v>5054</v>
      </c>
      <c r="I2841" s="1">
        <v>7.0</v>
      </c>
      <c r="J2841" s="1" t="s">
        <v>19</v>
      </c>
      <c r="K2841" s="2" t="s">
        <v>20</v>
      </c>
      <c r="L2841" s="4">
        <v>2020.0</v>
      </c>
      <c r="M2841" s="5">
        <v>9.5</v>
      </c>
      <c r="N2841" s="6" t="str">
        <f t="shared" si="1"/>
        <v>20A0310FJ0</v>
      </c>
      <c r="O2841" s="8">
        <v>7.326909807E9</v>
      </c>
      <c r="P2841" s="8" t="str">
        <f t="shared" si="2"/>
        <v>СКОБА СТАЛЬНАЯ ДЛЯ ФИКСАЦИИ ДЕРЖАТЕЛЯ МАГНИТОВ. ЛАЗЕРНАЯ РЕЗКА, ГИБКА. ИСПОЛЬЗУЕТСЯ В КАЧЕСТВЕ КРЫШКИ МАГНИТА ФИКСАЦИИ ПОПЕРЕЧНОГО ПРУТА. ЗАЩИЩАЕТСЯ МАГНИТ ОТ УДАРОВ И ПОПАДАНИЯ ЛИШНИЕ ГРЯЗИ.</v>
      </c>
    </row>
    <row r="2842" ht="15.75" customHeight="1">
      <c r="A2842" s="1" t="s">
        <v>5058</v>
      </c>
      <c r="B2842" s="2">
        <v>7.326909807E9</v>
      </c>
      <c r="C2842" s="3" t="s">
        <v>5059</v>
      </c>
      <c r="D2842" s="3" t="s">
        <v>5060</v>
      </c>
      <c r="E2842" s="3" t="s">
        <v>5061</v>
      </c>
      <c r="F2842" s="3" t="s">
        <v>17</v>
      </c>
      <c r="G2842" s="3" t="s">
        <v>18</v>
      </c>
      <c r="H2842" s="1" t="s">
        <v>5058</v>
      </c>
      <c r="I2842" s="1">
        <v>10.0</v>
      </c>
      <c r="J2842" s="1" t="s">
        <v>19</v>
      </c>
      <c r="K2842" s="2" t="s">
        <v>20</v>
      </c>
      <c r="L2842" s="4">
        <v>2019.0</v>
      </c>
      <c r="M2842" s="5">
        <v>10.92</v>
      </c>
      <c r="N2842" s="6" t="str">
        <f t="shared" si="1"/>
        <v>20A0510270</v>
      </c>
      <c r="O2842" s="8" t="s">
        <v>5062</v>
      </c>
      <c r="P2842" s="8" t="str">
        <f t="shared" si="2"/>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v>
      </c>
    </row>
    <row r="2843" ht="15.75" customHeight="1">
      <c r="A2843" s="1" t="s">
        <v>5058</v>
      </c>
      <c r="B2843" s="2">
        <v>7.326909807E9</v>
      </c>
      <c r="C2843" s="3" t="s">
        <v>5059</v>
      </c>
      <c r="D2843" s="3" t="s">
        <v>5060</v>
      </c>
      <c r="E2843" s="3" t="s">
        <v>5063</v>
      </c>
      <c r="F2843" s="3" t="s">
        <v>17</v>
      </c>
      <c r="G2843" s="3" t="s">
        <v>18</v>
      </c>
      <c r="H2843" s="1" t="s">
        <v>5058</v>
      </c>
      <c r="I2843" s="1">
        <v>10.0</v>
      </c>
      <c r="J2843" s="1" t="s">
        <v>19</v>
      </c>
      <c r="K2843" s="2" t="s">
        <v>20</v>
      </c>
      <c r="L2843" s="4">
        <v>2021.0</v>
      </c>
      <c r="M2843" s="5">
        <v>11.41</v>
      </c>
      <c r="N2843" s="6" t="str">
        <f t="shared" si="1"/>
        <v>20A0510270</v>
      </c>
      <c r="O2843" s="8" t="s">
        <v>5062</v>
      </c>
      <c r="P2843" s="8" t="str">
        <f t="shared" si="2"/>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УПРАВЛЕНИЕМ,ДЛЯ ГИБОЧНОЙ МАШИНЫ С АВТОМАТИЧЕСКИМ УПРАВЛЕНИЕМ R12</v>
      </c>
    </row>
    <row r="2844" ht="15.75" customHeight="1">
      <c r="A2844" s="1" t="s">
        <v>5058</v>
      </c>
      <c r="B2844" s="2">
        <v>7.326909409E9</v>
      </c>
      <c r="C2844" s="3" t="s">
        <v>5059</v>
      </c>
      <c r="D2844" s="3" t="s">
        <v>5060</v>
      </c>
      <c r="E2844" s="3" t="s">
        <v>5064</v>
      </c>
      <c r="F2844" s="3" t="s">
        <v>17</v>
      </c>
      <c r="G2844" s="3" t="s">
        <v>18</v>
      </c>
      <c r="H2844" s="1" t="s">
        <v>5058</v>
      </c>
      <c r="I2844" s="1">
        <v>10.0</v>
      </c>
      <c r="J2844" s="1" t="s">
        <v>19</v>
      </c>
      <c r="K2844" s="2" t="s">
        <v>20</v>
      </c>
      <c r="L2844" s="4">
        <v>2020.0</v>
      </c>
      <c r="M2844" s="5">
        <v>11.41</v>
      </c>
      <c r="N2844" s="6" t="str">
        <f t="shared" si="1"/>
        <v>20A0510270</v>
      </c>
      <c r="O2844" s="8" t="s">
        <v>5062</v>
      </c>
      <c r="P2844" s="8" t="str">
        <f t="shared" si="2"/>
        <v>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v>
      </c>
    </row>
    <row r="2845" ht="15.75" customHeight="1">
      <c r="A2845" s="1" t="s">
        <v>5065</v>
      </c>
      <c r="B2845" s="2">
        <v>7.326909807E9</v>
      </c>
      <c r="C2845" s="3" t="s">
        <v>5066</v>
      </c>
      <c r="D2845" s="3" t="s">
        <v>5067</v>
      </c>
      <c r="E2845" s="3" t="s">
        <v>5068</v>
      </c>
      <c r="F2845" s="3" t="s">
        <v>17</v>
      </c>
      <c r="G2845" s="3" t="s">
        <v>18</v>
      </c>
      <c r="H2845" s="1" t="s">
        <v>5065</v>
      </c>
      <c r="I2845" s="1">
        <v>6.0</v>
      </c>
      <c r="J2845" s="1" t="s">
        <v>19</v>
      </c>
      <c r="K2845" s="2" t="s">
        <v>20</v>
      </c>
      <c r="L2845" s="4">
        <v>2020.0</v>
      </c>
      <c r="M2845" s="5">
        <v>18.06</v>
      </c>
      <c r="N2845" s="6" t="str">
        <f t="shared" si="1"/>
        <v>20A0510460</v>
      </c>
      <c r="O2845" s="8">
        <v>7.326909807E9</v>
      </c>
      <c r="P2845" s="8" t="str">
        <f t="shared" si="2"/>
        <v>ПЛАСТИНА СТАЛЬНАЯ, МОНТАЖНАЯ ПРИВОДА МЕХАНИЗМА ТОЛКАТЕЛЯ СТАНКА SMART MESH 2500. ИЗГОТОВЛЕНИЕ: РЕЗКА, СВЕРЛЕНИЕ, НАРЕЗАНИЕ РЕЗЬБЫ.</v>
      </c>
    </row>
    <row r="2846" ht="15.75" customHeight="1">
      <c r="A2846" s="1" t="s">
        <v>5065</v>
      </c>
      <c r="B2846" s="2">
        <v>7.326909807E9</v>
      </c>
      <c r="C2846" s="3"/>
      <c r="D2846" s="3" t="s">
        <v>5067</v>
      </c>
      <c r="E2846" s="3" t="s">
        <v>5068</v>
      </c>
      <c r="F2846" s="3" t="s">
        <v>17</v>
      </c>
      <c r="G2846" s="3" t="s">
        <v>18</v>
      </c>
      <c r="H2846" s="1" t="s">
        <v>5065</v>
      </c>
      <c r="I2846" s="1">
        <v>6.0</v>
      </c>
      <c r="J2846" s="1" t="s">
        <v>35</v>
      </c>
      <c r="K2846" s="2" t="s">
        <v>20</v>
      </c>
      <c r="L2846" s="4">
        <v>2021.0</v>
      </c>
      <c r="M2846" s="5">
        <v>18.06</v>
      </c>
      <c r="N2846" s="6" t="str">
        <f t="shared" si="1"/>
        <v>20A0510460</v>
      </c>
      <c r="O2846" s="8">
        <v>7.326909807E9</v>
      </c>
      <c r="P2846" s="8" t="str">
        <f t="shared" si="2"/>
        <v>ПЛАСТИНА СТАЛЬНАЯ, МОНТАЖНАЯ ПРИВОДА МЕХАНИЗМА ТОЛКАТЕЛЯ СТАНКА SMART MESH 2500. ИЗГОТОВЛЕНИЕ: РЕЗКА, СВЕРЛЕНИЕ, НАРЕЗАНИЕ РЕЗЬБЫ.</v>
      </c>
    </row>
    <row r="2847" ht="15.75" customHeight="1">
      <c r="A2847" s="1" t="s">
        <v>5069</v>
      </c>
      <c r="B2847" s="2">
        <v>7.326909807E9</v>
      </c>
      <c r="C2847" s="3" t="s">
        <v>5070</v>
      </c>
      <c r="D2847" s="3" t="s">
        <v>5071</v>
      </c>
      <c r="E2847" s="3" t="s">
        <v>5072</v>
      </c>
      <c r="F2847" s="3" t="s">
        <v>17</v>
      </c>
      <c r="G2847" s="3" t="s">
        <v>18</v>
      </c>
      <c r="H2847" s="1" t="s">
        <v>5069</v>
      </c>
      <c r="I2847" s="1">
        <v>6.0</v>
      </c>
      <c r="J2847" s="1" t="s">
        <v>19</v>
      </c>
      <c r="K2847" s="2" t="s">
        <v>20</v>
      </c>
      <c r="L2847" s="4">
        <v>2020.0</v>
      </c>
      <c r="M2847" s="5">
        <v>10.36</v>
      </c>
      <c r="N2847" s="6" t="str">
        <f t="shared" si="1"/>
        <v>20A0510470</v>
      </c>
      <c r="O2847" s="8">
        <v>7.326909807E9</v>
      </c>
      <c r="P2847" s="8" t="str">
        <f t="shared" si="2"/>
        <v>СМЕННАЯ СТАЛЬНАЯ ПЛАСТИНА МЕХАНИЗМА ТОЛКАТЕЛЯ ПОПЕРЕЧНЙ АРМАТУРЫ. РЕЗКА. СВЕРЛЕНИЕ.</v>
      </c>
    </row>
    <row r="2848" ht="15.75" customHeight="1">
      <c r="A2848" s="1" t="s">
        <v>5073</v>
      </c>
      <c r="B2848" s="2">
        <v>7.616991008E9</v>
      </c>
      <c r="C2848" s="3" t="s">
        <v>5074</v>
      </c>
      <c r="D2848" s="3" t="s">
        <v>5075</v>
      </c>
      <c r="E2848" s="3" t="s">
        <v>5076</v>
      </c>
      <c r="F2848" s="3" t="s">
        <v>17</v>
      </c>
      <c r="G2848" s="3" t="s">
        <v>18</v>
      </c>
      <c r="H2848" s="1" t="s">
        <v>5073</v>
      </c>
      <c r="I2848" s="1">
        <v>6.0</v>
      </c>
      <c r="J2848" s="1" t="s">
        <v>19</v>
      </c>
      <c r="K2848" s="2" t="s">
        <v>20</v>
      </c>
      <c r="L2848" s="4">
        <v>2018.0</v>
      </c>
      <c r="M2848" s="5">
        <v>160.56</v>
      </c>
      <c r="N2848" s="6" t="str">
        <f t="shared" si="1"/>
        <v>20A0510500</v>
      </c>
      <c r="O2848" s="8">
        <v>7.616991008E9</v>
      </c>
      <c r="P2848" s="8" t="str">
        <f t="shared" si="2"/>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row>
    <row r="2849" ht="15.75" customHeight="1">
      <c r="A2849" s="1" t="s">
        <v>5073</v>
      </c>
      <c r="B2849" s="2">
        <v>7.616991008E9</v>
      </c>
      <c r="C2849" s="3" t="s">
        <v>5074</v>
      </c>
      <c r="D2849" s="3" t="s">
        <v>5075</v>
      </c>
      <c r="E2849" s="3" t="s">
        <v>5077</v>
      </c>
      <c r="F2849" s="3" t="s">
        <v>17</v>
      </c>
      <c r="G2849" s="3" t="s">
        <v>18</v>
      </c>
      <c r="H2849" s="1" t="s">
        <v>5073</v>
      </c>
      <c r="I2849" s="1">
        <v>6.0</v>
      </c>
      <c r="J2849" s="1" t="s">
        <v>19</v>
      </c>
      <c r="K2849" s="2" t="s">
        <v>20</v>
      </c>
      <c r="L2849" s="4">
        <v>2021.0</v>
      </c>
      <c r="M2849" s="5">
        <v>190.4</v>
      </c>
      <c r="N2849" s="6" t="str">
        <f t="shared" si="1"/>
        <v>20A0510500</v>
      </c>
      <c r="O2849" s="8">
        <v>7.616991008E9</v>
      </c>
      <c r="P2849" s="8" t="str">
        <f t="shared" si="2"/>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row>
    <row r="2850" ht="15.75" customHeight="1">
      <c r="A2850" s="1" t="s">
        <v>5078</v>
      </c>
      <c r="B2850" s="2">
        <v>8.483908909E9</v>
      </c>
      <c r="C2850" s="3" t="s">
        <v>5079</v>
      </c>
      <c r="D2850" s="3" t="s">
        <v>5080</v>
      </c>
      <c r="E2850" s="3"/>
      <c r="F2850" s="3" t="s">
        <v>17</v>
      </c>
      <c r="G2850" s="3" t="s">
        <v>18</v>
      </c>
      <c r="H2850" s="1" t="s">
        <v>5078</v>
      </c>
      <c r="I2850" s="1">
        <v>1.0</v>
      </c>
      <c r="J2850" s="1" t="s">
        <v>19</v>
      </c>
      <c r="K2850" s="2" t="s">
        <v>20</v>
      </c>
      <c r="L2850" s="4">
        <v>2019.0</v>
      </c>
      <c r="M2850" s="5">
        <v>152.88</v>
      </c>
      <c r="N2850" s="6" t="str">
        <f t="shared" si="1"/>
        <v>20A0905680</v>
      </c>
      <c r="O2850" s="8">
        <v>8.483908909E9</v>
      </c>
      <c r="P2850" s="8" t="str">
        <f t="shared" si="2"/>
        <v/>
      </c>
    </row>
    <row r="2851" ht="15.75" customHeight="1">
      <c r="A2851" s="1" t="s">
        <v>5081</v>
      </c>
      <c r="B2851" s="2">
        <v>7.318E9</v>
      </c>
      <c r="C2851" s="3" t="s">
        <v>5082</v>
      </c>
      <c r="D2851" s="3" t="s">
        <v>5083</v>
      </c>
      <c r="E2851" s="3" t="s">
        <v>5084</v>
      </c>
      <c r="F2851" s="3" t="s">
        <v>17</v>
      </c>
      <c r="G2851" s="3" t="s">
        <v>18</v>
      </c>
      <c r="H2851" s="1" t="s">
        <v>5081</v>
      </c>
      <c r="I2851" s="1">
        <v>1.0</v>
      </c>
      <c r="J2851" s="1" t="s">
        <v>19</v>
      </c>
      <c r="K2851" s="2" t="s">
        <v>20</v>
      </c>
      <c r="L2851" s="4">
        <v>2018.0</v>
      </c>
      <c r="M2851" s="5">
        <v>103.61</v>
      </c>
      <c r="N2851" s="6" t="str">
        <f t="shared" si="1"/>
        <v>20A0905DF0</v>
      </c>
      <c r="O2851" s="8">
        <v>7.318E9</v>
      </c>
      <c r="P2851" s="8" t="str">
        <f t="shared" si="2"/>
        <v>Пластина направляющая для последующей установки на алюминевый профиль станка SmartMesh 2500(для ранее ввезенного оборудования). Устанавливается на алюминевый профиль системы подъема-опускания захватов сетки. Далее на эту пластину монтируются захваты сетки. Длина: 736 мм, ширина: 116 мм, высота: 15 мм. Материал: сталь</v>
      </c>
    </row>
    <row r="2852" ht="15.75" customHeight="1">
      <c r="A2852" s="1" t="s">
        <v>5085</v>
      </c>
      <c r="B2852" s="2">
        <v>7.616999008E9</v>
      </c>
      <c r="C2852" s="3" t="s">
        <v>5086</v>
      </c>
      <c r="D2852" s="3" t="s">
        <v>5087</v>
      </c>
      <c r="E2852" s="3" t="s">
        <v>5088</v>
      </c>
      <c r="F2852" s="3" t="s">
        <v>17</v>
      </c>
      <c r="G2852" s="3" t="s">
        <v>18</v>
      </c>
      <c r="H2852" s="1" t="s">
        <v>5085</v>
      </c>
      <c r="I2852" s="1">
        <v>3.0</v>
      </c>
      <c r="J2852" s="1" t="s">
        <v>19</v>
      </c>
      <c r="K2852" s="2" t="s">
        <v>20</v>
      </c>
      <c r="L2852" s="4">
        <v>2020.0</v>
      </c>
      <c r="M2852" s="5">
        <v>940.8</v>
      </c>
      <c r="N2852" s="6" t="str">
        <f t="shared" si="1"/>
        <v>20A0905DF1</v>
      </c>
      <c r="O2852" s="8">
        <v>7.616999008E9</v>
      </c>
      <c r="P2852" s="8" t="str">
        <f t="shared" si="2"/>
        <v>ПЛАСТИНА АЛЮМИНЕВАЯ С ВЫРЕЗОМ. ИСПОЛЬЗУЕТСЯ ДЛЯ КРЕПЛЕНИЯ ЗАЖИМОВ ИЗВЛЕЧЕНИЯ СЕТКИ. МОНТИРУЕТСЯ НА ПРОФИЛЬ КАРЕТКИ ИЗВЛЕЧЕНИЯ. ИДЕТ В КОМПЛЕКТЕ С ФИКСИРУЮЩИМИ БОЛТАМИ И ШАЙБАМИ.</v>
      </c>
    </row>
    <row r="2853" ht="15.75" customHeight="1">
      <c r="A2853" s="1" t="s">
        <v>5089</v>
      </c>
      <c r="B2853" s="2" t="s">
        <v>4764</v>
      </c>
      <c r="C2853" s="3"/>
      <c r="D2853" s="3"/>
      <c r="E2853" s="3" t="s">
        <v>5090</v>
      </c>
      <c r="F2853" s="3" t="s">
        <v>17</v>
      </c>
      <c r="G2853" s="3" t="s">
        <v>18</v>
      </c>
      <c r="H2853" s="1" t="s">
        <v>5089</v>
      </c>
      <c r="I2853" s="1">
        <v>2.0</v>
      </c>
      <c r="J2853" s="1" t="s">
        <v>35</v>
      </c>
      <c r="K2853" s="2" t="s">
        <v>20</v>
      </c>
      <c r="L2853" s="4">
        <v>2022.0</v>
      </c>
      <c r="M2853" s="5">
        <v>19.04</v>
      </c>
      <c r="N2853" s="6" t="str">
        <f t="shared" si="1"/>
        <v>20A2530400</v>
      </c>
      <c r="O2853" s="8">
        <v>7.326909807E9</v>
      </c>
      <c r="P2853" s="8" t="str">
        <f t="shared" si="2"/>
        <v>READING PLATE 20X40X200 / СТАЛЬНАЯ ПЛАСТИНА. ПЛАЗМЕННАЯ РЕЗКА, ГИБКА, СВЕРЛЕНИЕ. УСТАНАВЛИВАЕТСЯ НА ПОДВИЖНЫЙ ЭЛЕМЕНТ ОТНОСИТЕЛЬНО ОТВЕТНОГО КОНЦЕВОГО ВЫКЛЮЧАТЕЛЯ НА СТАНКЕ ДЛЯ КОНТАКТНОЙ СВАРКИ СОПРОТИВЛЕНИЕМ STRIP CB4/1200. ПРЕДНАЗНАЧЕНА ДЛЯ</v>
      </c>
    </row>
    <row r="2854" ht="15.75" customHeight="1">
      <c r="A2854" s="1" t="s">
        <v>5091</v>
      </c>
      <c r="B2854" s="2">
        <v>8.2081E9</v>
      </c>
      <c r="C2854" s="3" t="s">
        <v>5092</v>
      </c>
      <c r="D2854" s="3" t="s">
        <v>5093</v>
      </c>
      <c r="E2854" s="3" t="s">
        <v>5094</v>
      </c>
      <c r="F2854" s="3" t="s">
        <v>17</v>
      </c>
      <c r="G2854" s="3" t="s">
        <v>18</v>
      </c>
      <c r="H2854" s="1" t="s">
        <v>5091</v>
      </c>
      <c r="I2854" s="1">
        <v>1.0</v>
      </c>
      <c r="J2854" s="1" t="s">
        <v>19</v>
      </c>
      <c r="K2854" s="2" t="s">
        <v>20</v>
      </c>
      <c r="L2854" s="4">
        <v>2020.0</v>
      </c>
      <c r="M2854" s="5">
        <v>100.8</v>
      </c>
      <c r="N2854" s="6" t="str">
        <f t="shared" si="1"/>
        <v>20A2535110</v>
      </c>
      <c r="O2854" s="8">
        <v>8.2081E9</v>
      </c>
      <c r="P2854" s="8" t="str">
        <f t="shared" si="2"/>
        <v>НОЖ СТАЛЬНОЙ ДЛЯ РЕЗКИ АРМАТУРЫ. 35 Х 35 Х 12 ММ.С ОТВЕРСТИЕМ ПОД КРЕПЕЖ</v>
      </c>
    </row>
    <row r="2855" ht="15.75" customHeight="1">
      <c r="A2855" s="1" t="s">
        <v>5095</v>
      </c>
      <c r="B2855" s="2">
        <v>8.5159E9</v>
      </c>
      <c r="C2855" s="3"/>
      <c r="D2855" s="3"/>
      <c r="E2855" s="3" t="s">
        <v>5096</v>
      </c>
      <c r="F2855" s="3" t="s">
        <v>17</v>
      </c>
      <c r="G2855" s="3" t="s">
        <v>18</v>
      </c>
      <c r="H2855" s="1" t="s">
        <v>5095</v>
      </c>
      <c r="I2855" s="1">
        <v>1.0</v>
      </c>
      <c r="J2855" s="1" t="s">
        <v>35</v>
      </c>
      <c r="K2855" s="2" t="s">
        <v>20</v>
      </c>
      <c r="L2855" s="4">
        <v>2022.0</v>
      </c>
      <c r="M2855" s="5">
        <v>480.0</v>
      </c>
      <c r="N2855" s="6" t="str">
        <f t="shared" si="1"/>
        <v>20A2735731</v>
      </c>
      <c r="O2855" s="8">
        <v>8.5159E9</v>
      </c>
      <c r="P2855" s="8" t="str">
        <f t="shared" si="2"/>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v>
      </c>
    </row>
    <row r="2856" ht="15.75" customHeight="1">
      <c r="A2856" s="1" t="s">
        <v>5097</v>
      </c>
      <c r="B2856" s="2">
        <v>8.5159E9</v>
      </c>
      <c r="C2856" s="3"/>
      <c r="D2856" s="3"/>
      <c r="E2856" s="3" t="s">
        <v>5098</v>
      </c>
      <c r="F2856" s="3" t="s">
        <v>17</v>
      </c>
      <c r="G2856" s="3" t="s">
        <v>18</v>
      </c>
      <c r="H2856" s="1" t="s">
        <v>5097</v>
      </c>
      <c r="I2856" s="1">
        <v>1.0</v>
      </c>
      <c r="J2856" s="1" t="s">
        <v>35</v>
      </c>
      <c r="K2856" s="2" t="s">
        <v>20</v>
      </c>
      <c r="L2856" s="4">
        <v>2022.0</v>
      </c>
      <c r="M2856" s="5">
        <v>480.0</v>
      </c>
      <c r="N2856" s="6" t="str">
        <f t="shared" si="1"/>
        <v>20A2735990</v>
      </c>
      <c r="O2856" s="8" t="s">
        <v>5099</v>
      </c>
      <c r="P2856" s="8" t="str">
        <f t="shared" si="2"/>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v>
      </c>
    </row>
    <row r="2857" ht="15.75" customHeight="1">
      <c r="A2857" s="1" t="s">
        <v>5097</v>
      </c>
      <c r="B2857" s="2" t="s">
        <v>4779</v>
      </c>
      <c r="C2857" s="3"/>
      <c r="D2857" s="3"/>
      <c r="E2857" s="3" t="s">
        <v>5100</v>
      </c>
      <c r="F2857" s="3" t="s">
        <v>17</v>
      </c>
      <c r="G2857" s="3" t="s">
        <v>18</v>
      </c>
      <c r="H2857" s="1" t="s">
        <v>5097</v>
      </c>
      <c r="I2857" s="1">
        <v>1.0</v>
      </c>
      <c r="J2857" s="1" t="s">
        <v>35</v>
      </c>
      <c r="K2857" s="2" t="s">
        <v>20</v>
      </c>
      <c r="L2857" s="4">
        <v>2023.0</v>
      </c>
      <c r="M2857" s="5">
        <v>480.0</v>
      </c>
      <c r="N2857" s="6" t="str">
        <f t="shared" si="1"/>
        <v>20A2735990</v>
      </c>
      <c r="O2857" s="8" t="s">
        <v>5099</v>
      </c>
      <c r="P2857" s="8" t="str">
        <f t="shared" si="2"/>
        <v>ВТУЛКА СТАЛЬНАЯ РЕЖУЩАЯ. ТОЧЕНИЕ, ФРЕЗЕРОВАНИЕ, СВЕРЛЕНИЕ. УСТАНАВЛИВАЕТСЯ В БЛОК РЕЗКИ И ИСПОЛЬЗУЕТСЯ ДЛЯ РЕЗКИ АРМАТУРЫ, ПРОХОДЯЩЕЙ ЧЕРЕЗ НЕЕ. В РАБОЧЕМ ПРОЦЕССЕ ВТУЛКА ОСТАЕТСЯ НЕПОДВИЖНОЙ, ДВИЖЕНИЕ РЕЗКИ СОВЕРШАЕТСЯ ПОДВИЖНЫМ НОЖОМ. ДЛЯ СТАНКА</v>
      </c>
    </row>
    <row r="2858" ht="15.75" customHeight="1">
      <c r="A2858" s="1" t="s">
        <v>5101</v>
      </c>
      <c r="B2858" s="2" t="s">
        <v>4764</v>
      </c>
      <c r="C2858" s="3"/>
      <c r="D2858" s="3"/>
      <c r="E2858" s="3" t="s">
        <v>5102</v>
      </c>
      <c r="F2858" s="3" t="s">
        <v>17</v>
      </c>
      <c r="G2858" s="3" t="s">
        <v>18</v>
      </c>
      <c r="H2858" s="1" t="s">
        <v>5101</v>
      </c>
      <c r="I2858" s="1">
        <v>1.0</v>
      </c>
      <c r="J2858" s="1" t="s">
        <v>35</v>
      </c>
      <c r="K2858" s="2" t="s">
        <v>20</v>
      </c>
      <c r="L2858" s="4">
        <v>2022.0</v>
      </c>
      <c r="M2858" s="5">
        <v>505.6</v>
      </c>
      <c r="N2858" s="6" t="str">
        <f t="shared" si="1"/>
        <v>20A2735AA0</v>
      </c>
      <c r="O2858" s="8">
        <v>7.326909807E9</v>
      </c>
      <c r="P2858" s="8" t="str">
        <f t="shared" si="2"/>
        <v>СТАЛЬНАЯ ВТУЛКА. РАЗМЕРЫ 58X58X105. ТОЧЕНИЕ, СВЕРЛЕНИЕ, ФРЕЗЕРОВАНИЕ. ИСПОЛЬЗУЕТСЯ В СТАНКЕ ДЛЯ СТЫКОВОЙ СВАРКИ СОПРОТИВЛЕНИЕМ STRIP CB В УЗЛЕ РЕЗКИ. ПРИ ПРОХОДЕ ЧЕРЕЗ ВТУЛКУ АРМАТУРНАЯ ПРОВОЛОКА ОТРЕЗАЕТСЯ ПОДВИЖНОЙ РЕЖУЩЕЙ ЧАСТЬЮ.</v>
      </c>
    </row>
    <row r="2859" ht="15.75" customHeight="1">
      <c r="A2859" s="1" t="s">
        <v>5103</v>
      </c>
      <c r="B2859" s="2">
        <v>8.4831095E9</v>
      </c>
      <c r="C2859" s="3" t="s">
        <v>5104</v>
      </c>
      <c r="D2859" s="3" t="s">
        <v>5105</v>
      </c>
      <c r="E2859" s="3" t="s">
        <v>5106</v>
      </c>
      <c r="F2859" s="3" t="s">
        <v>17</v>
      </c>
      <c r="G2859" s="3" t="s">
        <v>18</v>
      </c>
      <c r="H2859" s="1" t="s">
        <v>5103</v>
      </c>
      <c r="I2859" s="1">
        <v>1.0</v>
      </c>
      <c r="J2859" s="1" t="s">
        <v>35</v>
      </c>
      <c r="K2859" s="2" t="s">
        <v>20</v>
      </c>
      <c r="L2859" s="4">
        <v>2021.0</v>
      </c>
      <c r="M2859" s="5">
        <v>145.6</v>
      </c>
      <c r="N2859" s="6" t="str">
        <f t="shared" si="1"/>
        <v>20A3510470</v>
      </c>
      <c r="O2859" s="8">
        <v>8.4831095E9</v>
      </c>
      <c r="P2859" s="8" t="str">
        <f t="shared" si="2"/>
        <v> ВАЛ СТАЛЬНОЙ ДЛЯ ВРАЩЕНИЯ РОЛИКА ИЗМЕРЕНИЯ АРМАТУРЫ. ИСПОЛЬЗУЕТСЯ ДЛЯ ПЕРЕДАЧИ ВРАЩЕНИЯ ОТ РОЛИКА НА ЭНКОДЕР ИЗМЕРЕНИЯ ДЛИНЫ СТАНКА R12.</v>
      </c>
    </row>
    <row r="2860" ht="15.75" customHeight="1">
      <c r="A2860" s="2" t="s">
        <v>5107</v>
      </c>
      <c r="B2860" s="2">
        <v>7.318159009E9</v>
      </c>
      <c r="C2860" s="3" t="s">
        <v>5108</v>
      </c>
      <c r="D2860" s="3"/>
      <c r="E2860" s="3"/>
      <c r="F2860" s="3"/>
      <c r="G2860" s="3"/>
      <c r="H2860" s="2" t="s">
        <v>5107</v>
      </c>
      <c r="I2860" s="2">
        <v>1.0</v>
      </c>
      <c r="J2860" s="1" t="s">
        <v>19</v>
      </c>
      <c r="K2860" s="2"/>
      <c r="L2860" s="4">
        <v>2020.0</v>
      </c>
      <c r="M2860" s="5">
        <v>70.4</v>
      </c>
      <c r="N2860" s="6" t="str">
        <f t="shared" si="1"/>
        <v>20A3510630</v>
      </c>
      <c r="O2860" s="8">
        <v>7.318159009E9</v>
      </c>
      <c r="P2860" s="8" t="str">
        <f t="shared" si="2"/>
        <v/>
      </c>
    </row>
    <row r="2861" ht="15.75" customHeight="1">
      <c r="A2861" s="1" t="s">
        <v>5109</v>
      </c>
      <c r="B2861" s="2">
        <v>8.46694E9</v>
      </c>
      <c r="C2861" s="3" t="s">
        <v>5110</v>
      </c>
      <c r="D2861" s="3" t="s">
        <v>5111</v>
      </c>
      <c r="E2861" s="3"/>
      <c r="F2861" s="3" t="s">
        <v>17</v>
      </c>
      <c r="G2861" s="3" t="s">
        <v>18</v>
      </c>
      <c r="H2861" s="1" t="s">
        <v>5109</v>
      </c>
      <c r="I2861" s="1">
        <v>2.0</v>
      </c>
      <c r="J2861" s="1" t="s">
        <v>19</v>
      </c>
      <c r="K2861" s="2" t="s">
        <v>20</v>
      </c>
      <c r="L2861" s="4">
        <v>2019.0</v>
      </c>
      <c r="M2861" s="5">
        <v>283.5</v>
      </c>
      <c r="N2861" s="6" t="str">
        <f t="shared" si="1"/>
        <v>20A3510670</v>
      </c>
      <c r="O2861" s="8">
        <v>8.46694E9</v>
      </c>
      <c r="P2861" s="8" t="str">
        <f t="shared" si="2"/>
        <v/>
      </c>
    </row>
    <row r="2862" ht="15.75" customHeight="1">
      <c r="A2862" s="1" t="s">
        <v>5109</v>
      </c>
      <c r="B2862" s="2">
        <v>8.46694E9</v>
      </c>
      <c r="C2862" s="3" t="s">
        <v>5110</v>
      </c>
      <c r="D2862" s="3" t="s">
        <v>5111</v>
      </c>
      <c r="E2862" s="3" t="s">
        <v>5112</v>
      </c>
      <c r="F2862" s="3" t="s">
        <v>17</v>
      </c>
      <c r="G2862" s="3" t="s">
        <v>18</v>
      </c>
      <c r="H2862" s="1" t="s">
        <v>5109</v>
      </c>
      <c r="I2862" s="1">
        <v>2.0</v>
      </c>
      <c r="J2862" s="1" t="s">
        <v>35</v>
      </c>
      <c r="K2862" s="2" t="s">
        <v>20</v>
      </c>
      <c r="L2862" s="4">
        <v>2021.0</v>
      </c>
      <c r="M2862" s="5">
        <v>283.5</v>
      </c>
      <c r="N2862" s="6" t="str">
        <f t="shared" si="1"/>
        <v>20A3510670</v>
      </c>
      <c r="O2862" s="8">
        <v>8.46694E9</v>
      </c>
      <c r="P2862" s="8" t="str">
        <f t="shared" si="2"/>
        <v>РОЛИК ИЗМЕРИТЕЛЬНЫЙ СТАЛЬНОЙ.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АРМАТУРЫ</v>
      </c>
    </row>
    <row r="2863" ht="15.75" customHeight="1">
      <c r="A2863" s="1" t="s">
        <v>5109</v>
      </c>
      <c r="B2863" s="2" t="s">
        <v>4752</v>
      </c>
      <c r="C2863" s="3"/>
      <c r="D2863" s="3"/>
      <c r="E2863" s="3" t="s">
        <v>5113</v>
      </c>
      <c r="F2863" s="3" t="s">
        <v>17</v>
      </c>
      <c r="G2863" s="3" t="s">
        <v>18</v>
      </c>
      <c r="H2863" s="1" t="s">
        <v>5109</v>
      </c>
      <c r="I2863" s="1">
        <v>4.0</v>
      </c>
      <c r="J2863" s="1" t="s">
        <v>35</v>
      </c>
      <c r="K2863" s="2" t="s">
        <v>20</v>
      </c>
      <c r="L2863" s="4">
        <v>2022.0</v>
      </c>
      <c r="M2863" s="5">
        <v>284.2625</v>
      </c>
      <c r="N2863" s="6" t="str">
        <f t="shared" si="1"/>
        <v>20A3510670</v>
      </c>
      <c r="O2863" s="8">
        <v>8.46694E9</v>
      </c>
      <c r="P2863" s="8" t="str">
        <f t="shared" si="2"/>
        <v>РОЛИК ИЗМЕРИТЕЛЬНЫЙ. СТАЛЬ. ТОЧЕНИЕ, СВЕРЛЕНИЕ, ДОЛБЛЕНИЕ.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В СТАНКЕ R12</v>
      </c>
    </row>
    <row r="2864" ht="15.75" customHeight="1">
      <c r="A2864" s="1" t="s">
        <v>5114</v>
      </c>
      <c r="B2864" s="2">
        <v>8.46694E9</v>
      </c>
      <c r="C2864" s="3" t="s">
        <v>5115</v>
      </c>
      <c r="D2864" s="3" t="s">
        <v>5116</v>
      </c>
      <c r="E2864" s="3" t="s">
        <v>5117</v>
      </c>
      <c r="F2864" s="3" t="s">
        <v>17</v>
      </c>
      <c r="G2864" s="3" t="s">
        <v>18</v>
      </c>
      <c r="H2864" s="1" t="s">
        <v>5114</v>
      </c>
      <c r="I2864" s="1">
        <v>3.0</v>
      </c>
      <c r="J2864" s="1" t="s">
        <v>19</v>
      </c>
      <c r="K2864" s="2" t="s">
        <v>20</v>
      </c>
      <c r="L2864" s="4">
        <v>2020.0</v>
      </c>
      <c r="M2864" s="5">
        <v>167.51</v>
      </c>
      <c r="N2864" s="6" t="str">
        <f t="shared" si="1"/>
        <v>20A3515280</v>
      </c>
      <c r="O2864" s="8">
        <v>8.46694E9</v>
      </c>
      <c r="P2864" s="8" t="str">
        <f t="shared" si="2"/>
        <v>ВКЛАДЫШ ПРАВКИ 1XDIAM,5-8, СЛУЖИТ ДЛЯ ДАВЛЕНИЯ НА АРМАТУРУ В ПРАВИЛЬНОМ РОТОРЕ, ДЛЯ ГИБОЧНОЙ МАШИНЫ С АВТОМАТИЧЕСКИМ УПРАВЛЕНИЕМ R8</v>
      </c>
    </row>
    <row r="2865" ht="15.75" customHeight="1">
      <c r="A2865" s="1" t="s">
        <v>5114</v>
      </c>
      <c r="B2865" s="2">
        <v>8.46694E9</v>
      </c>
      <c r="C2865" s="3" t="s">
        <v>5118</v>
      </c>
      <c r="D2865" s="3" t="s">
        <v>5119</v>
      </c>
      <c r="E2865" s="3" t="s">
        <v>5120</v>
      </c>
      <c r="F2865" s="3" t="s">
        <v>17</v>
      </c>
      <c r="G2865" s="3" t="s">
        <v>18</v>
      </c>
      <c r="H2865" s="1" t="s">
        <v>5114</v>
      </c>
      <c r="I2865" s="1">
        <v>2.0</v>
      </c>
      <c r="J2865" s="1" t="s">
        <v>19</v>
      </c>
      <c r="K2865" s="2" t="s">
        <v>20</v>
      </c>
      <c r="L2865" s="4">
        <v>2020.0</v>
      </c>
      <c r="M2865" s="5">
        <v>167.51</v>
      </c>
      <c r="N2865" s="6" t="str">
        <f t="shared" si="1"/>
        <v>20A3515280</v>
      </c>
      <c r="O2865" s="8">
        <v>8.46694E9</v>
      </c>
      <c r="P2865" s="8" t="str">
        <f t="shared" si="2"/>
        <v>ВКЛАДЫШ ПРАВКИ 1XDIAM.5-8, СЛУЖИТ ДЛЯ ДАВЛЕНИЯ НА АРМАТУРУ В ПРАВИЛЬНОМ РОТОРЕ, ДЛЯ ГИБОЧНОЙ МАШИНЫ С АВТОМАТИЧЕСКИМ УПРАВЛЕНИЕМ R8</v>
      </c>
    </row>
    <row r="2866" ht="15.75" customHeight="1">
      <c r="A2866" s="1" t="s">
        <v>5121</v>
      </c>
      <c r="B2866" s="2">
        <v>7.326909807E9</v>
      </c>
      <c r="C2866" s="3" t="s">
        <v>5122</v>
      </c>
      <c r="D2866" s="3" t="s">
        <v>5123</v>
      </c>
      <c r="E2866" s="3" t="s">
        <v>5124</v>
      </c>
      <c r="F2866" s="3" t="s">
        <v>17</v>
      </c>
      <c r="G2866" s="3" t="s">
        <v>18</v>
      </c>
      <c r="H2866" s="1" t="s">
        <v>5121</v>
      </c>
      <c r="I2866" s="1">
        <v>3.0</v>
      </c>
      <c r="J2866" s="1" t="s">
        <v>19</v>
      </c>
      <c r="K2866" s="2" t="s">
        <v>20</v>
      </c>
      <c r="L2866" s="4">
        <v>2019.0</v>
      </c>
      <c r="M2866" s="5">
        <v>6.5</v>
      </c>
      <c r="N2866" s="6" t="str">
        <f t="shared" si="1"/>
        <v>20A3515300</v>
      </c>
      <c r="O2866" s="8">
        <v>7.326909807E9</v>
      </c>
      <c r="P2866"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v>
      </c>
    </row>
    <row r="2867" ht="15.75" customHeight="1">
      <c r="A2867" s="1" t="s">
        <v>5121</v>
      </c>
      <c r="B2867" s="2">
        <v>7.326909807E9</v>
      </c>
      <c r="C2867" s="3" t="s">
        <v>5122</v>
      </c>
      <c r="D2867" s="3" t="s">
        <v>5123</v>
      </c>
      <c r="E2867" s="3" t="s">
        <v>5125</v>
      </c>
      <c r="F2867" s="3" t="s">
        <v>2630</v>
      </c>
      <c r="G2867" s="3" t="s">
        <v>5126</v>
      </c>
      <c r="H2867" s="1" t="s">
        <v>5121</v>
      </c>
      <c r="I2867" s="1">
        <v>2.0</v>
      </c>
      <c r="J2867" s="1" t="s">
        <v>19</v>
      </c>
      <c r="K2867" s="2" t="s">
        <v>20</v>
      </c>
      <c r="L2867" s="4">
        <v>2020.0</v>
      </c>
      <c r="M2867" s="5">
        <v>20.8</v>
      </c>
      <c r="N2867" s="6" t="str">
        <f t="shared" si="1"/>
        <v>20A3515300</v>
      </c>
      <c r="O2867" s="8">
        <v>7.326909807E9</v>
      </c>
      <c r="P2867"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R12.ДЛЯ МАШИНЫ CM PRO 1600</v>
      </c>
    </row>
    <row r="2868" ht="15.75" customHeight="1">
      <c r="A2868" s="1" t="s">
        <v>5121</v>
      </c>
      <c r="B2868" s="2">
        <v>7.326909807E9</v>
      </c>
      <c r="C2868" s="3" t="s">
        <v>5122</v>
      </c>
      <c r="D2868" s="3" t="s">
        <v>5123</v>
      </c>
      <c r="E2868" s="3" t="s">
        <v>5124</v>
      </c>
      <c r="F2868" s="3" t="s">
        <v>17</v>
      </c>
      <c r="G2868" s="3" t="s">
        <v>18</v>
      </c>
      <c r="H2868" s="1" t="s">
        <v>5121</v>
      </c>
      <c r="I2868" s="1">
        <v>3.0</v>
      </c>
      <c r="J2868" s="1" t="s">
        <v>19</v>
      </c>
      <c r="K2868" s="2" t="s">
        <v>20</v>
      </c>
      <c r="L2868" s="4">
        <v>2020.0</v>
      </c>
      <c r="M2868" s="5">
        <v>6.5</v>
      </c>
      <c r="N2868" s="6" t="str">
        <f t="shared" si="1"/>
        <v>20A3515300</v>
      </c>
      <c r="O2868" s="8">
        <v>7.326909807E9</v>
      </c>
      <c r="P2868"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v>
      </c>
    </row>
    <row r="2869" ht="15.75" customHeight="1">
      <c r="A2869" s="1" t="s">
        <v>5121</v>
      </c>
      <c r="B2869" s="2">
        <v>7.326909807E9</v>
      </c>
      <c r="C2869" s="3" t="s">
        <v>5122</v>
      </c>
      <c r="D2869" s="3" t="s">
        <v>5123</v>
      </c>
      <c r="E2869" s="3" t="s">
        <v>5127</v>
      </c>
      <c r="F2869" s="3" t="s">
        <v>1139</v>
      </c>
      <c r="G2869" s="3" t="s">
        <v>1139</v>
      </c>
      <c r="H2869" s="1" t="s">
        <v>5121</v>
      </c>
      <c r="I2869" s="1">
        <v>2.0</v>
      </c>
      <c r="J2869" s="1" t="s">
        <v>19</v>
      </c>
      <c r="K2869" s="2" t="s">
        <v>1140</v>
      </c>
      <c r="L2869" s="4">
        <v>2019.0</v>
      </c>
      <c r="M2869" s="5">
        <v>6.5</v>
      </c>
      <c r="N2869" s="6" t="str">
        <f t="shared" si="1"/>
        <v>20A3515300</v>
      </c>
      <c r="O2869" s="8">
        <v>7.326909807E9</v>
      </c>
      <c r="P2869" s="8" t="str">
        <f t="shared" si="2"/>
        <v>Пластина монтажная стальная для блока охлаждения мотора Baumuller. Устанавливается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 С КОМПЛЕКТЕ С ВИНТАМИ М8 Х 70 И М8 Х 15 С ПРОЧНОСТЬЮ НА РАЗРЫВ 800 МПа</v>
      </c>
    </row>
    <row r="2870" ht="15.75" customHeight="1">
      <c r="A2870" s="1" t="s">
        <v>5128</v>
      </c>
      <c r="B2870" s="2">
        <v>8.483508E9</v>
      </c>
      <c r="C2870" s="3" t="s">
        <v>5129</v>
      </c>
      <c r="D2870" s="3" t="s">
        <v>5130</v>
      </c>
      <c r="E2870" s="3" t="s">
        <v>5131</v>
      </c>
      <c r="F2870" s="3" t="s">
        <v>18</v>
      </c>
      <c r="G2870" s="3" t="s">
        <v>17</v>
      </c>
      <c r="H2870" s="1" t="s">
        <v>5128</v>
      </c>
      <c r="I2870" s="1">
        <v>1.0</v>
      </c>
      <c r="J2870" s="1" t="s">
        <v>19</v>
      </c>
      <c r="K2870" s="2" t="s">
        <v>20</v>
      </c>
      <c r="L2870" s="4">
        <v>2019.0</v>
      </c>
      <c r="M2870" s="5">
        <v>120.96</v>
      </c>
      <c r="N2870" s="6" t="str">
        <f t="shared" si="1"/>
        <v>20A3515330</v>
      </c>
      <c r="O2870" s="8">
        <v>8.483508E9</v>
      </c>
      <c r="P2870" s="8" t="str">
        <f t="shared" si="2"/>
        <v>ШКИВ СТАЛЬНОЙ ЗУБЧАТЫЙ БЛОКА ПРОТЯЖКИ АРМАТУРНЫХ ПРУТОВ. ДИАМ. ВНЕШ. 161,6 ММ, ДИАМ. ПО ВЕНЦУ 162,97 ММ, ДИАМЕТР ПОСАДОЧНОГО ОТВЕРСТИЯ 38 ММ, КОЛ-ВО ЗУБЬЕВ - 64 ШТ</v>
      </c>
    </row>
    <row r="2871" ht="15.75" customHeight="1">
      <c r="A2871" s="1" t="s">
        <v>5132</v>
      </c>
      <c r="B2871" s="2">
        <v>8.46694E9</v>
      </c>
      <c r="C2871" s="3" t="s">
        <v>5133</v>
      </c>
      <c r="D2871" s="3" t="s">
        <v>5134</v>
      </c>
      <c r="E2871" s="3" t="s">
        <v>5135</v>
      </c>
      <c r="F2871" s="3" t="s">
        <v>17</v>
      </c>
      <c r="G2871" s="3" t="s">
        <v>18</v>
      </c>
      <c r="H2871" s="1" t="s">
        <v>5132</v>
      </c>
      <c r="I2871" s="1">
        <v>5.0</v>
      </c>
      <c r="J2871" s="1" t="s">
        <v>19</v>
      </c>
      <c r="K2871" s="2" t="s">
        <v>20</v>
      </c>
      <c r="L2871" s="4">
        <v>2017.0</v>
      </c>
      <c r="M2871" s="5">
        <v>1.8</v>
      </c>
      <c r="N2871" s="6" t="str">
        <f t="shared" si="1"/>
        <v>20A3515400</v>
      </c>
      <c r="O2871" s="8">
        <v>8.46694E9</v>
      </c>
      <c r="P2871" s="8" t="str">
        <f t="shared" si="2"/>
        <v>РАСПОРКА ДЛИНОЙ 46 ММ ДЛЯ УСТАНОВКИ В ПРАВИЛЬНЫЙ РОТОР В ПРАВИЛЬНО-ОТРЕЗНОМ СТАНКЕ R8.</v>
      </c>
    </row>
    <row r="2872" ht="15.75" customHeight="1">
      <c r="A2872" s="1" t="s">
        <v>5136</v>
      </c>
      <c r="B2872" s="2">
        <v>8.483508E9</v>
      </c>
      <c r="C2872" s="3" t="s">
        <v>5137</v>
      </c>
      <c r="D2872" s="3" t="s">
        <v>5130</v>
      </c>
      <c r="E2872" s="3" t="s">
        <v>5138</v>
      </c>
      <c r="F2872" s="3" t="s">
        <v>18</v>
      </c>
      <c r="G2872" s="3" t="s">
        <v>17</v>
      </c>
      <c r="H2872" s="1" t="s">
        <v>5136</v>
      </c>
      <c r="I2872" s="1">
        <v>1.0</v>
      </c>
      <c r="J2872" s="1" t="s">
        <v>19</v>
      </c>
      <c r="K2872" s="2" t="s">
        <v>20</v>
      </c>
      <c r="L2872" s="4">
        <v>2019.0</v>
      </c>
      <c r="M2872" s="5">
        <v>120.96</v>
      </c>
      <c r="N2872" s="6" t="str">
        <f t="shared" si="1"/>
        <v>20A3515410</v>
      </c>
      <c r="O2872" s="8">
        <v>8.483508E9</v>
      </c>
      <c r="P2872" s="8" t="str">
        <f t="shared" si="2"/>
        <v>ШКИВ СТАЛЬНОЙ ЗУБЧАТЫЙ БЛОКА ПРОТЯЖКИ АРМАТУРНЫХ ПРУТОВ. ДИАМ. ВНЕШ. 98,5 ММ, ДИАМ. ПО ВЕНЦУ 91,670 ММ, ДИАМЕТР ПОСАДОЧНОГО ОТВЕРСТИЯ 40 ММ, КОЛ-ВО ЗУБЬЕВ - 36 ШТ</v>
      </c>
    </row>
    <row r="2873" ht="15.75" customHeight="1">
      <c r="A2873" s="1" t="s">
        <v>5139</v>
      </c>
      <c r="B2873" s="2">
        <v>8.46694E9</v>
      </c>
      <c r="C2873" s="3"/>
      <c r="D2873" s="3"/>
      <c r="E2873" s="3" t="s">
        <v>5140</v>
      </c>
      <c r="F2873" s="3" t="s">
        <v>17</v>
      </c>
      <c r="G2873" s="3" t="s">
        <v>18</v>
      </c>
      <c r="H2873" s="1" t="s">
        <v>5139</v>
      </c>
      <c r="I2873" s="1">
        <v>10.0</v>
      </c>
      <c r="J2873" s="1" t="s">
        <v>35</v>
      </c>
      <c r="K2873" s="2" t="s">
        <v>20</v>
      </c>
      <c r="L2873" s="4">
        <v>2022.0</v>
      </c>
      <c r="M2873" s="5">
        <v>134.47</v>
      </c>
      <c r="N2873" s="6" t="str">
        <f t="shared" si="1"/>
        <v>20A3515760</v>
      </c>
      <c r="O2873" s="8">
        <v>8.46694E9</v>
      </c>
      <c r="P2873" s="8" t="str">
        <f t="shared" si="2"/>
        <v>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v>
      </c>
    </row>
    <row r="2874" ht="15.75" customHeight="1">
      <c r="A2874" s="1" t="s">
        <v>5141</v>
      </c>
      <c r="B2874" s="2">
        <v>8.414592E9</v>
      </c>
      <c r="C2874" s="3" t="s">
        <v>5142</v>
      </c>
      <c r="D2874" s="3" t="s">
        <v>5143</v>
      </c>
      <c r="E2874" s="3" t="s">
        <v>5144</v>
      </c>
      <c r="F2874" s="3" t="s">
        <v>2630</v>
      </c>
      <c r="G2874" s="3" t="s">
        <v>2631</v>
      </c>
      <c r="H2874" s="1" t="s">
        <v>5141</v>
      </c>
      <c r="I2874" s="1">
        <v>1.0</v>
      </c>
      <c r="J2874" s="1" t="s">
        <v>19</v>
      </c>
      <c r="K2874" s="2" t="s">
        <v>2091</v>
      </c>
      <c r="L2874" s="4">
        <v>2020.0</v>
      </c>
      <c r="M2874" s="5">
        <v>70.4</v>
      </c>
      <c r="N2874" s="6" t="str">
        <f t="shared" si="1"/>
        <v>20A3515BF0</v>
      </c>
      <c r="O2874" s="8">
        <v>8.414592E9</v>
      </c>
      <c r="P2874" s="8" t="str">
        <f t="shared" si="2"/>
        <v>БЛОК ОХЛАЖДЕНИЯ МОТОРА BAUMULLER,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КОРПУСОМ,ПРЕДУСТАНОВЛЕННЫМ 5-ТИ КОНТАКТНЫМ РАЗЪЕМОМ ДЛЯ ПОДВОДА ПИТАНИЯ, НАПРЯЖЕНИЕ 24В, УСТАНАВЛИВАЕТСЯ НА МОТОР РЕЗКИ СТАНКА И ПОЗВОЛЯЕТ ОХЛАЖДАТЬ МОТОР ВО ВРЕМЯ ПРОЦЕССА РЕЗКИ ДЛЯ ПРАВИЛЬНО-ОТРЕЗНОГО СТАНКА R12,,ЗАПАСНАЯ ЧАСТЬ,НЕ ДЛЯ ДЫМОУДАЛЕНИЯ,НЕ ВЫТЯЖНОЙ, НЕ ПРОМЫШЛЕННЫЙ ВЕНТИЛЯТОР</v>
      </c>
    </row>
    <row r="2875" ht="15.75" customHeight="1">
      <c r="A2875" s="1" t="s">
        <v>5145</v>
      </c>
      <c r="B2875" s="2">
        <v>7.326909409E9</v>
      </c>
      <c r="C2875" s="3" t="s">
        <v>5146</v>
      </c>
      <c r="D2875" s="3" t="s">
        <v>5147</v>
      </c>
      <c r="E2875" s="3" t="s">
        <v>5148</v>
      </c>
      <c r="F2875" s="3" t="s">
        <v>17</v>
      </c>
      <c r="G2875" s="3" t="s">
        <v>18</v>
      </c>
      <c r="H2875" s="1" t="s">
        <v>5145</v>
      </c>
      <c r="I2875" s="1">
        <v>1.0</v>
      </c>
      <c r="J2875" s="1" t="s">
        <v>19</v>
      </c>
      <c r="K2875" s="2" t="s">
        <v>20</v>
      </c>
      <c r="L2875" s="4">
        <v>2018.0</v>
      </c>
      <c r="M2875" s="5">
        <v>10.09</v>
      </c>
      <c r="N2875" s="6" t="str">
        <f t="shared" si="1"/>
        <v>20A3520280</v>
      </c>
      <c r="O2875" s="8">
        <v>7.326909409E9</v>
      </c>
      <c r="P2875" s="8" t="str">
        <f t="shared" si="2"/>
        <v>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v>
      </c>
    </row>
    <row r="2876" ht="15.75" customHeight="1">
      <c r="A2876" s="1" t="s">
        <v>5149</v>
      </c>
      <c r="B2876" s="2">
        <v>8.4831095E9</v>
      </c>
      <c r="C2876" s="3" t="s">
        <v>5150</v>
      </c>
      <c r="D2876" s="3" t="s">
        <v>5151</v>
      </c>
      <c r="E2876" s="3" t="s">
        <v>5152</v>
      </c>
      <c r="F2876" s="3" t="s">
        <v>17</v>
      </c>
      <c r="G2876" s="3" t="s">
        <v>18</v>
      </c>
      <c r="H2876" s="1" t="s">
        <v>5149</v>
      </c>
      <c r="I2876" s="1">
        <v>1.0</v>
      </c>
      <c r="J2876" s="1" t="s">
        <v>19</v>
      </c>
      <c r="K2876" s="2" t="s">
        <v>20</v>
      </c>
      <c r="L2876" s="4">
        <v>2018.0</v>
      </c>
      <c r="M2876" s="5">
        <v>58.67</v>
      </c>
      <c r="N2876" s="6" t="str">
        <f t="shared" si="1"/>
        <v>20A3520300</v>
      </c>
      <c r="O2876" s="8">
        <v>8.4831095E9</v>
      </c>
      <c r="P2876"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77" ht="15.75" customHeight="1">
      <c r="A2877" s="1" t="s">
        <v>5149</v>
      </c>
      <c r="B2877" s="2">
        <v>8.4831095E9</v>
      </c>
      <c r="C2877" s="3" t="s">
        <v>5150</v>
      </c>
      <c r="D2877" s="3" t="s">
        <v>5151</v>
      </c>
      <c r="E2877" s="3" t="s">
        <v>5152</v>
      </c>
      <c r="F2877" s="3" t="s">
        <v>18</v>
      </c>
      <c r="G2877" s="3" t="s">
        <v>17</v>
      </c>
      <c r="H2877" s="1" t="s">
        <v>5149</v>
      </c>
      <c r="I2877" s="1">
        <v>1.0</v>
      </c>
      <c r="J2877" s="1" t="s">
        <v>19</v>
      </c>
      <c r="K2877" s="2" t="s">
        <v>20</v>
      </c>
      <c r="L2877" s="4">
        <v>2019.0</v>
      </c>
      <c r="M2877" s="5">
        <v>112.0</v>
      </c>
      <c r="N2877" s="6" t="str">
        <f t="shared" si="1"/>
        <v>20A3520300</v>
      </c>
      <c r="O2877" s="8">
        <v>8.4831095E9</v>
      </c>
      <c r="P2877"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78" ht="15.75" customHeight="1">
      <c r="A2878" s="1" t="s">
        <v>5153</v>
      </c>
      <c r="B2878" s="2">
        <v>8.483508E9</v>
      </c>
      <c r="C2878" s="3" t="s">
        <v>5154</v>
      </c>
      <c r="D2878" s="3" t="s">
        <v>5130</v>
      </c>
      <c r="E2878" s="3" t="s">
        <v>5155</v>
      </c>
      <c r="F2878" s="3" t="s">
        <v>18</v>
      </c>
      <c r="G2878" s="3" t="s">
        <v>17</v>
      </c>
      <c r="H2878" s="1" t="s">
        <v>5153</v>
      </c>
      <c r="I2878" s="1">
        <v>1.0</v>
      </c>
      <c r="J2878" s="1" t="s">
        <v>19</v>
      </c>
      <c r="K2878" s="2" t="s">
        <v>20</v>
      </c>
      <c r="L2878" s="4">
        <v>2019.0</v>
      </c>
      <c r="M2878" s="5">
        <v>141.12</v>
      </c>
      <c r="N2878" s="6" t="str">
        <f t="shared" si="1"/>
        <v>20A3520400</v>
      </c>
      <c r="O2878" s="8">
        <v>8.483508E9</v>
      </c>
      <c r="P2878" s="8" t="str">
        <f t="shared" si="2"/>
        <v>ШКИВ СТАЛЬНОЙ ЗУБЧАТЫЙ БЛОКА ПРОТЯЖКИ АРМАТУРНЫХ ПРУТОВ. ДИАМ. ВНЕШ. 138 ММ, ДИАМ. ПО ВЕНЦУ 133,69 ММ, ДИАМЕТР ПОСАДОЧНОГО ОТВЕРСТИЯ 70ММ, КОЛ-ВО ЗУБЬЕВ - 30 ШТ</v>
      </c>
    </row>
    <row r="2879" ht="15.75" customHeight="1">
      <c r="A2879" s="1" t="s">
        <v>5156</v>
      </c>
      <c r="B2879" s="2">
        <v>7.326909409E9</v>
      </c>
      <c r="C2879" s="3" t="s">
        <v>5157</v>
      </c>
      <c r="D2879" s="3" t="s">
        <v>5158</v>
      </c>
      <c r="E2879" s="3" t="s">
        <v>5159</v>
      </c>
      <c r="F2879" s="3" t="s">
        <v>17</v>
      </c>
      <c r="G2879" s="3" t="s">
        <v>18</v>
      </c>
      <c r="H2879" s="1" t="s">
        <v>5156</v>
      </c>
      <c r="I2879" s="1">
        <v>1.0</v>
      </c>
      <c r="J2879" s="1" t="s">
        <v>19</v>
      </c>
      <c r="K2879" s="2" t="s">
        <v>20</v>
      </c>
      <c r="L2879" s="4">
        <v>2018.0</v>
      </c>
      <c r="M2879" s="5">
        <v>13.2</v>
      </c>
      <c r="N2879" s="6" t="str">
        <f t="shared" si="1"/>
        <v>20A3520410</v>
      </c>
      <c r="O2879" s="8">
        <v>7.326909409E9</v>
      </c>
      <c r="P2879" s="8" t="str">
        <f t="shared" si="2"/>
        <v>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v>
      </c>
    </row>
    <row r="2880" ht="15.75" customHeight="1">
      <c r="A2880" s="1" t="s">
        <v>5160</v>
      </c>
      <c r="B2880" s="2">
        <v>8.46694E9</v>
      </c>
      <c r="C2880" s="3" t="s">
        <v>5161</v>
      </c>
      <c r="D2880" s="3" t="s">
        <v>5162</v>
      </c>
      <c r="E2880" s="3" t="s">
        <v>5163</v>
      </c>
      <c r="F2880" s="3" t="s">
        <v>18</v>
      </c>
      <c r="G2880" s="3" t="s">
        <v>18</v>
      </c>
      <c r="H2880" s="1" t="s">
        <v>5160</v>
      </c>
      <c r="I2880" s="1">
        <v>1.0</v>
      </c>
      <c r="J2880" s="1" t="s">
        <v>19</v>
      </c>
      <c r="K2880" s="2" t="s">
        <v>20</v>
      </c>
      <c r="L2880" s="4">
        <v>2021.0</v>
      </c>
      <c r="M2880" s="5">
        <v>105.56</v>
      </c>
      <c r="N2880" s="6" t="str">
        <f t="shared" si="1"/>
        <v>20A3520440</v>
      </c>
      <c r="O2880" s="8">
        <v>8.46694E9</v>
      </c>
      <c r="P2880" s="8" t="str">
        <f t="shared" si="2"/>
        <v>РОЛИК ПРОТЯЖКИ СТАЛЬНОЙ. ИСПОЛЬЗУЕТСЯ В СТАНКЕ SCHENLL R8 ДЛЯ ПРОТЯЖКИ АРМАТУРЫ ДИАМЕТРАМИ ОТ 5 ДО 6 ММ. ИМЕЕТ 2 КАНАВКИ ДЛЯ АРМАТУРЫ ДИАМЕТРАМИ 5 И 6 ММ СООТВЕТСТВЕННО. ИМЕЕТ ШПОНОЧНЫЙ ПАЗ ДЛЯ МОНТАЖА РОЛИКА НА ВАЛ. ДИАМЕТР ВНЕШНИЙ 96 ММ, ВНУТРЕННИЙ 30 ММ, ТОЛЩИНА 40 ММ</v>
      </c>
    </row>
    <row r="2881" ht="15.75" customHeight="1">
      <c r="A2881" s="1" t="s">
        <v>5164</v>
      </c>
      <c r="B2881" s="2">
        <v>8.4831095E9</v>
      </c>
      <c r="C2881" s="3" t="s">
        <v>5165</v>
      </c>
      <c r="D2881" s="3" t="s">
        <v>5166</v>
      </c>
      <c r="E2881" s="3" t="s">
        <v>5152</v>
      </c>
      <c r="F2881" s="3" t="s">
        <v>18</v>
      </c>
      <c r="G2881" s="3" t="s">
        <v>17</v>
      </c>
      <c r="H2881" s="1" t="s">
        <v>5164</v>
      </c>
      <c r="I2881" s="1">
        <v>1.0</v>
      </c>
      <c r="J2881" s="1" t="s">
        <v>19</v>
      </c>
      <c r="K2881" s="2" t="s">
        <v>20</v>
      </c>
      <c r="L2881" s="4">
        <v>2019.0</v>
      </c>
      <c r="M2881" s="5">
        <v>129.92</v>
      </c>
      <c r="N2881" s="6" t="str">
        <f t="shared" si="1"/>
        <v>20A3525020</v>
      </c>
      <c r="O2881" s="8">
        <v>8.4831095E9</v>
      </c>
      <c r="P2881"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82" ht="15.75" customHeight="1">
      <c r="A2882" s="1" t="s">
        <v>5167</v>
      </c>
      <c r="B2882" s="2">
        <v>8.2081E9</v>
      </c>
      <c r="C2882" s="3" t="s">
        <v>5168</v>
      </c>
      <c r="D2882" s="3" t="s">
        <v>5169</v>
      </c>
      <c r="E2882" s="3" t="s">
        <v>5170</v>
      </c>
      <c r="F2882" s="3" t="s">
        <v>17</v>
      </c>
      <c r="G2882" s="3" t="s">
        <v>18</v>
      </c>
      <c r="H2882" s="1" t="s">
        <v>5167</v>
      </c>
      <c r="I2882" s="1">
        <v>2.0</v>
      </c>
      <c r="J2882" s="1" t="s">
        <v>35</v>
      </c>
      <c r="K2882" s="2" t="s">
        <v>20</v>
      </c>
      <c r="L2882" s="4">
        <v>2021.0</v>
      </c>
      <c r="M2882" s="5">
        <v>138.04</v>
      </c>
      <c r="N2882" s="6" t="str">
        <f t="shared" si="1"/>
        <v>20A3530101</v>
      </c>
      <c r="O2882" s="8">
        <v>8.2081E9</v>
      </c>
      <c r="P2882" s="8" t="str">
        <f t="shared" si="2"/>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row>
    <row r="2883" ht="15.75" customHeight="1">
      <c r="A2883" s="1" t="s">
        <v>5167</v>
      </c>
      <c r="B2883" s="2">
        <v>8.2081E9</v>
      </c>
      <c r="C2883" s="3"/>
      <c r="D2883" s="3" t="s">
        <v>5169</v>
      </c>
      <c r="E2883" s="3" t="s">
        <v>5170</v>
      </c>
      <c r="F2883" s="3" t="s">
        <v>17</v>
      </c>
      <c r="G2883" s="3" t="s">
        <v>18</v>
      </c>
      <c r="H2883" s="1" t="s">
        <v>5167</v>
      </c>
      <c r="I2883" s="1">
        <v>1.0</v>
      </c>
      <c r="J2883" s="1" t="s">
        <v>35</v>
      </c>
      <c r="K2883" s="2" t="s">
        <v>20</v>
      </c>
      <c r="L2883" s="4">
        <v>2021.0</v>
      </c>
      <c r="M2883" s="5">
        <v>138.04</v>
      </c>
      <c r="N2883" s="6" t="str">
        <f t="shared" si="1"/>
        <v>20A3530101</v>
      </c>
      <c r="O2883" s="8">
        <v>8.2081E9</v>
      </c>
      <c r="P2883" s="8" t="str">
        <f t="shared" si="2"/>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row>
    <row r="2884" ht="15.75" customHeight="1">
      <c r="A2884" s="1" t="s">
        <v>5171</v>
      </c>
      <c r="B2884" s="2">
        <v>8.2081E9</v>
      </c>
      <c r="C2884" s="3" t="s">
        <v>5172</v>
      </c>
      <c r="D2884" s="3" t="s">
        <v>5173</v>
      </c>
      <c r="E2884" s="3" t="s">
        <v>5174</v>
      </c>
      <c r="F2884" s="3" t="s">
        <v>17</v>
      </c>
      <c r="G2884" s="3" t="s">
        <v>18</v>
      </c>
      <c r="H2884" s="1" t="s">
        <v>5171</v>
      </c>
      <c r="I2884" s="1">
        <v>2.0</v>
      </c>
      <c r="J2884" s="1" t="s">
        <v>35</v>
      </c>
      <c r="K2884" s="2" t="s">
        <v>20</v>
      </c>
      <c r="L2884" s="4">
        <v>2021.0</v>
      </c>
      <c r="M2884" s="5">
        <v>116.76</v>
      </c>
      <c r="N2884" s="6" t="str">
        <f t="shared" si="1"/>
        <v>20A3530170</v>
      </c>
      <c r="O2884" s="8">
        <v>8.2081E9</v>
      </c>
      <c r="P2884" s="8" t="str">
        <f t="shared" si="2"/>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row>
    <row r="2885" ht="15.75" customHeight="1">
      <c r="A2885" s="1" t="s">
        <v>5171</v>
      </c>
      <c r="B2885" s="2">
        <v>8.2081E9</v>
      </c>
      <c r="C2885" s="3"/>
      <c r="D2885" s="3" t="s">
        <v>5173</v>
      </c>
      <c r="E2885" s="3" t="s">
        <v>5174</v>
      </c>
      <c r="F2885" s="3" t="s">
        <v>17</v>
      </c>
      <c r="G2885" s="3" t="s">
        <v>18</v>
      </c>
      <c r="H2885" s="1" t="s">
        <v>5171</v>
      </c>
      <c r="I2885" s="1">
        <v>1.0</v>
      </c>
      <c r="J2885" s="1" t="s">
        <v>35</v>
      </c>
      <c r="K2885" s="2" t="s">
        <v>20</v>
      </c>
      <c r="L2885" s="4">
        <v>2021.0</v>
      </c>
      <c r="M2885" s="5">
        <v>116.76</v>
      </c>
      <c r="N2885" s="6" t="str">
        <f t="shared" si="1"/>
        <v>20A3530170</v>
      </c>
      <c r="O2885" s="8">
        <v>8.2081E9</v>
      </c>
      <c r="P2885" s="8" t="str">
        <f t="shared" si="2"/>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row>
    <row r="2886" ht="15.75" customHeight="1">
      <c r="A2886" s="1" t="s">
        <v>5175</v>
      </c>
      <c r="B2886" s="2">
        <v>7.318190009E9</v>
      </c>
      <c r="C2886" s="3" t="s">
        <v>5176</v>
      </c>
      <c r="D2886" s="3" t="s">
        <v>5177</v>
      </c>
      <c r="E2886" s="3"/>
      <c r="F2886" s="3" t="s">
        <v>18</v>
      </c>
      <c r="G2886" s="3" t="s">
        <v>18</v>
      </c>
      <c r="H2886" s="1" t="s">
        <v>5175</v>
      </c>
      <c r="I2886" s="1">
        <v>1.0</v>
      </c>
      <c r="J2886" s="1" t="s">
        <v>19</v>
      </c>
      <c r="K2886" s="2" t="s">
        <v>20</v>
      </c>
      <c r="L2886" s="4">
        <v>2019.0</v>
      </c>
      <c r="M2886" s="5">
        <v>51.45</v>
      </c>
      <c r="N2886" s="6" t="str">
        <f t="shared" si="1"/>
        <v>20A3530360</v>
      </c>
      <c r="O2886" s="8">
        <v>7.318190009E9</v>
      </c>
      <c r="P2886" s="8" t="str">
        <f t="shared" si="2"/>
        <v/>
      </c>
    </row>
    <row r="2887" ht="15.75" customHeight="1">
      <c r="A2887" s="1" t="s">
        <v>5178</v>
      </c>
      <c r="B2887" s="2" t="s">
        <v>4818</v>
      </c>
      <c r="C2887" s="3"/>
      <c r="D2887" s="3"/>
      <c r="E2887" s="3" t="s">
        <v>5179</v>
      </c>
      <c r="F2887" s="3" t="s">
        <v>17</v>
      </c>
      <c r="G2887" s="3" t="s">
        <v>18</v>
      </c>
      <c r="H2887" s="1" t="s">
        <v>5178</v>
      </c>
      <c r="I2887" s="1">
        <v>2.0</v>
      </c>
      <c r="J2887" s="1" t="s">
        <v>35</v>
      </c>
      <c r="K2887" s="2" t="s">
        <v>20</v>
      </c>
      <c r="L2887" s="4">
        <v>2023.0</v>
      </c>
      <c r="M2887" s="5">
        <v>60.9</v>
      </c>
      <c r="N2887" s="6" t="str">
        <f t="shared" si="1"/>
        <v>20A3530BA0</v>
      </c>
      <c r="O2887" s="8">
        <v>7.4198E9</v>
      </c>
      <c r="P2887" s="8" t="str">
        <f t="shared" si="2"/>
        <v>ИЗГОТОВЛЕНА ТОЧЕНИЕМ. РАЗМЕРЫ OI=60 OE=75 L=40. УСТАНАВЛИВАЕТСЯ В ОТВЕРСТИЕ ОПОРНОГО КОРПУСА ДЛЯ ВАЛА 20F4530560. ИСПОЛЬЗУЕТСЯ КАК ПОВЕРХНОСТЬ СКОЛЬЖЕНИЯ ПРИ ПОСТУПАЛЬТЕЛЬНОМ ДВИЖЕНИИ ВАЛА. ДЛЯ СТАНКА СТЫКОВОЙ СВАРКИ СОПРОТИВЛЕНИЕМ, МОДЕЛИ "STRIP CB4</v>
      </c>
    </row>
    <row r="2888" ht="15.75" customHeight="1">
      <c r="A2888" s="1" t="s">
        <v>5180</v>
      </c>
      <c r="B2888" s="2">
        <v>8.2081E9</v>
      </c>
      <c r="C2888" s="3" t="s">
        <v>5181</v>
      </c>
      <c r="D2888" s="3" t="s">
        <v>5182</v>
      </c>
      <c r="E2888" s="3" t="s">
        <v>5183</v>
      </c>
      <c r="F2888" s="3" t="s">
        <v>17</v>
      </c>
      <c r="G2888" s="3" t="s">
        <v>18</v>
      </c>
      <c r="H2888" s="1" t="s">
        <v>5180</v>
      </c>
      <c r="I2888" s="1">
        <v>1.0</v>
      </c>
      <c r="J2888" s="1" t="s">
        <v>35</v>
      </c>
      <c r="K2888" s="2" t="s">
        <v>20</v>
      </c>
      <c r="L2888" s="4">
        <v>2021.0</v>
      </c>
      <c r="M2888" s="5">
        <v>269.0</v>
      </c>
      <c r="N2888" s="6" t="str">
        <f t="shared" si="1"/>
        <v>20A3530FA0</v>
      </c>
      <c r="O2888" s="8">
        <v>8.2081E9</v>
      </c>
      <c r="P2888"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89" ht="15.75" customHeight="1">
      <c r="A2889" s="1" t="s">
        <v>5180</v>
      </c>
      <c r="B2889" s="2">
        <v>8.2081E9</v>
      </c>
      <c r="C2889" s="3" t="s">
        <v>5181</v>
      </c>
      <c r="D2889" s="3" t="s">
        <v>5182</v>
      </c>
      <c r="E2889" s="3" t="s">
        <v>5183</v>
      </c>
      <c r="F2889" s="3" t="s">
        <v>17</v>
      </c>
      <c r="G2889" s="3" t="s">
        <v>18</v>
      </c>
      <c r="H2889" s="1" t="s">
        <v>5180</v>
      </c>
      <c r="I2889" s="1">
        <v>1.0</v>
      </c>
      <c r="J2889" s="1" t="s">
        <v>35</v>
      </c>
      <c r="K2889" s="2" t="s">
        <v>20</v>
      </c>
      <c r="L2889" s="4">
        <v>2021.0</v>
      </c>
      <c r="M2889" s="5">
        <v>188.79</v>
      </c>
      <c r="N2889" s="6" t="str">
        <f t="shared" si="1"/>
        <v>20A3530FA0</v>
      </c>
      <c r="O2889" s="8">
        <v>8.2081E9</v>
      </c>
      <c r="P2889"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90" ht="15.75" customHeight="1">
      <c r="A2890" s="1" t="s">
        <v>5180</v>
      </c>
      <c r="B2890" s="2">
        <v>8.2081E9</v>
      </c>
      <c r="C2890" s="3"/>
      <c r="D2890" s="3" t="s">
        <v>5182</v>
      </c>
      <c r="E2890" s="3" t="s">
        <v>5183</v>
      </c>
      <c r="F2890" s="3" t="s">
        <v>17</v>
      </c>
      <c r="G2890" s="3" t="s">
        <v>18</v>
      </c>
      <c r="H2890" s="1" t="s">
        <v>5180</v>
      </c>
      <c r="I2890" s="1">
        <v>1.0</v>
      </c>
      <c r="J2890" s="1" t="s">
        <v>35</v>
      </c>
      <c r="K2890" s="2" t="s">
        <v>20</v>
      </c>
      <c r="L2890" s="4">
        <v>2021.0</v>
      </c>
      <c r="M2890" s="5">
        <v>188.79</v>
      </c>
      <c r="N2890" s="6" t="str">
        <f t="shared" si="1"/>
        <v>20A3530FA0</v>
      </c>
      <c r="O2890" s="8">
        <v>8.2081E9</v>
      </c>
      <c r="P2890"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91" ht="15.75" customHeight="1">
      <c r="A2891" s="1" t="s">
        <v>5184</v>
      </c>
      <c r="B2891" s="2">
        <v>8.2081E9</v>
      </c>
      <c r="C2891" s="3" t="s">
        <v>5185</v>
      </c>
      <c r="D2891" s="3" t="s">
        <v>5186</v>
      </c>
      <c r="E2891" s="3" t="s">
        <v>5187</v>
      </c>
      <c r="F2891" s="3" t="s">
        <v>17</v>
      </c>
      <c r="G2891" s="3" t="s">
        <v>18</v>
      </c>
      <c r="H2891" s="1" t="s">
        <v>5184</v>
      </c>
      <c r="I2891" s="1">
        <v>1.0</v>
      </c>
      <c r="J2891" s="1" t="s">
        <v>35</v>
      </c>
      <c r="K2891" s="2" t="s">
        <v>20</v>
      </c>
      <c r="L2891" s="4">
        <v>2021.0</v>
      </c>
      <c r="M2891" s="5">
        <v>269.0</v>
      </c>
      <c r="N2891" s="6" t="str">
        <f t="shared" si="1"/>
        <v>20A3530FB0</v>
      </c>
      <c r="O2891" s="8">
        <v>8.2081E9</v>
      </c>
      <c r="P2891"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2" ht="15.75" customHeight="1">
      <c r="A2892" s="1" t="s">
        <v>5184</v>
      </c>
      <c r="B2892" s="2">
        <v>8.2081E9</v>
      </c>
      <c r="C2892" s="3" t="s">
        <v>5185</v>
      </c>
      <c r="D2892" s="3" t="s">
        <v>5186</v>
      </c>
      <c r="E2892" s="3" t="s">
        <v>5187</v>
      </c>
      <c r="F2892" s="3" t="s">
        <v>17</v>
      </c>
      <c r="G2892" s="3" t="s">
        <v>18</v>
      </c>
      <c r="H2892" s="1" t="s">
        <v>5184</v>
      </c>
      <c r="I2892" s="1">
        <v>1.0</v>
      </c>
      <c r="J2892" s="1" t="s">
        <v>35</v>
      </c>
      <c r="K2892" s="2" t="s">
        <v>20</v>
      </c>
      <c r="L2892" s="4">
        <v>2021.0</v>
      </c>
      <c r="M2892" s="5">
        <v>176.61</v>
      </c>
      <c r="N2892" s="6" t="str">
        <f t="shared" si="1"/>
        <v>20A3530FB0</v>
      </c>
      <c r="O2892" s="8">
        <v>8.2081E9</v>
      </c>
      <c r="P2892"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3" ht="15.75" customHeight="1">
      <c r="A2893" s="1" t="s">
        <v>5184</v>
      </c>
      <c r="B2893" s="2">
        <v>8.2081E9</v>
      </c>
      <c r="C2893" s="3"/>
      <c r="D2893" s="3" t="s">
        <v>5186</v>
      </c>
      <c r="E2893" s="3" t="s">
        <v>5187</v>
      </c>
      <c r="F2893" s="3" t="s">
        <v>17</v>
      </c>
      <c r="G2893" s="3" t="s">
        <v>18</v>
      </c>
      <c r="H2893" s="1" t="s">
        <v>5184</v>
      </c>
      <c r="I2893" s="1">
        <v>1.0</v>
      </c>
      <c r="J2893" s="1" t="s">
        <v>35</v>
      </c>
      <c r="K2893" s="2" t="s">
        <v>20</v>
      </c>
      <c r="L2893" s="4">
        <v>2021.0</v>
      </c>
      <c r="M2893" s="5">
        <v>176.61</v>
      </c>
      <c r="N2893" s="6" t="str">
        <f t="shared" si="1"/>
        <v>20A3530FB0</v>
      </c>
      <c r="O2893" s="8">
        <v>8.2081E9</v>
      </c>
      <c r="P2893"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4" ht="15.75" customHeight="1">
      <c r="A2894" s="1" t="s">
        <v>5188</v>
      </c>
      <c r="B2894" s="2">
        <v>7.4198E9</v>
      </c>
      <c r="C2894" s="3"/>
      <c r="D2894" s="3"/>
      <c r="E2894" s="3" t="s">
        <v>5189</v>
      </c>
      <c r="F2894" s="3" t="s">
        <v>17</v>
      </c>
      <c r="G2894" s="3" t="s">
        <v>18</v>
      </c>
      <c r="H2894" s="1" t="s">
        <v>5188</v>
      </c>
      <c r="I2894" s="1">
        <v>1.0</v>
      </c>
      <c r="J2894" s="1" t="s">
        <v>474</v>
      </c>
      <c r="K2894" s="2" t="s">
        <v>20</v>
      </c>
      <c r="L2894" s="4">
        <v>2022.0</v>
      </c>
      <c r="M2894" s="5">
        <v>163.8</v>
      </c>
      <c r="N2894" s="6" t="str">
        <f t="shared" si="1"/>
        <v>20A3560NC0</v>
      </c>
      <c r="O2894" s="8">
        <v>7.4198E9</v>
      </c>
      <c r="P2894" s="8" t="str">
        <f t="shared" si="2"/>
        <v>БРОНЗВОАЯ НАПРАВЛЯЮЩАЯ, РАЗМЕРЫ
57X23X60. ФРЕЗЕРОВАНИЕ, СВЕРЛЕНИЕ.
УСТАНАВЛИВАЕТСЯ В КОРПУС ОПОРЫ
УЗЛА РЕЗКИ. ПРЕДНАЗНАЧЕНА ДЛЯ
ПОЗИЦИОНИРОВАНИЯ ВЕРХНЕЙ
ЗАКРЫВАЮЩЕЙ ПЛИТЫ. В
НАПРАВЛЯЮЩЕЙ ПРИСУТСТВУЕТ
ОТВЕРСТИЕ ДЛЯ ПОДАЧИ СМАЗКИ. ДЛЯ
СТАНКА СТЫКОВОЙ СВАРКИ
СОПРОТИВЛЕНИЕМ, МОДЕЛИ "STRIP
CB4/1200".</v>
      </c>
    </row>
    <row r="2895" ht="15.75" customHeight="1">
      <c r="A2895" s="1" t="s">
        <v>5190</v>
      </c>
      <c r="B2895" s="2" t="s">
        <v>4752</v>
      </c>
      <c r="C2895" s="3"/>
      <c r="D2895" s="3"/>
      <c r="E2895" s="3" t="s">
        <v>5191</v>
      </c>
      <c r="F2895" s="3" t="s">
        <v>17</v>
      </c>
      <c r="G2895" s="3" t="s">
        <v>18</v>
      </c>
      <c r="H2895" s="1" t="s">
        <v>5190</v>
      </c>
      <c r="I2895" s="1">
        <v>1.0</v>
      </c>
      <c r="J2895" s="1" t="s">
        <v>35</v>
      </c>
      <c r="K2895" s="2" t="s">
        <v>20</v>
      </c>
      <c r="L2895" s="4">
        <v>2022.0</v>
      </c>
      <c r="M2895" s="5">
        <v>182.7</v>
      </c>
      <c r="N2895" s="6" t="str">
        <f t="shared" si="1"/>
        <v>20A3601150</v>
      </c>
      <c r="O2895" s="8">
        <v>8.46694E9</v>
      </c>
      <c r="P2895" s="8" t="str">
        <f t="shared" si="2"/>
        <v>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v>
      </c>
    </row>
    <row r="2896" ht="15.75" customHeight="1">
      <c r="A2896" s="1" t="s">
        <v>5192</v>
      </c>
      <c r="B2896" s="2">
        <v>8.46694E9</v>
      </c>
      <c r="C2896" s="3" t="s">
        <v>5193</v>
      </c>
      <c r="D2896" s="3" t="s">
        <v>5194</v>
      </c>
      <c r="E2896" s="3" t="s">
        <v>5195</v>
      </c>
      <c r="F2896" s="3" t="s">
        <v>17</v>
      </c>
      <c r="G2896" s="3" t="s">
        <v>18</v>
      </c>
      <c r="H2896" s="1" t="s">
        <v>5192</v>
      </c>
      <c r="I2896" s="1">
        <v>1.0</v>
      </c>
      <c r="J2896" s="1" t="s">
        <v>19</v>
      </c>
      <c r="K2896" s="2" t="s">
        <v>20</v>
      </c>
      <c r="L2896" s="4">
        <v>2019.0</v>
      </c>
      <c r="M2896" s="5">
        <v>301.0</v>
      </c>
      <c r="N2896" s="6" t="str">
        <f t="shared" si="1"/>
        <v>20A3610530</v>
      </c>
      <c r="O2896" s="8">
        <v>8.46694E9</v>
      </c>
      <c r="P2896"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897" ht="15.75" customHeight="1">
      <c r="A2897" s="1" t="s">
        <v>5192</v>
      </c>
      <c r="B2897" s="2">
        <v>8.46694E9</v>
      </c>
      <c r="C2897" s="3" t="s">
        <v>5196</v>
      </c>
      <c r="D2897" s="3" t="s">
        <v>5194</v>
      </c>
      <c r="E2897" s="3" t="s">
        <v>5197</v>
      </c>
      <c r="F2897" s="3" t="s">
        <v>17</v>
      </c>
      <c r="G2897" s="3" t="s">
        <v>18</v>
      </c>
      <c r="H2897" s="1" t="s">
        <v>5192</v>
      </c>
      <c r="I2897" s="1">
        <v>2.0</v>
      </c>
      <c r="J2897" s="1" t="s">
        <v>35</v>
      </c>
      <c r="K2897" s="2" t="s">
        <v>20</v>
      </c>
      <c r="L2897" s="4">
        <v>2021.0</v>
      </c>
      <c r="M2897" s="5">
        <v>301.0</v>
      </c>
      <c r="N2897" s="6" t="str">
        <f t="shared" si="1"/>
        <v>20A3610530</v>
      </c>
      <c r="O2897" s="8">
        <v>8.46694E9</v>
      </c>
      <c r="P2897" s="8" t="str">
        <f t="shared" si="2"/>
        <v>РОЛИК ИЗМЕРИТЕЛЬНЫЙ СТАЛЬНОЙ. ВНЕШНИЙ ДИАМЕТР: 158ММ, ВНУТРЕННИЙ ДИАМЕТР: 30ММ, ШИРИНА: 25ММ.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ИЗМЕРЕНИЯ.</v>
      </c>
    </row>
    <row r="2898" ht="15.75" customHeight="1">
      <c r="A2898" s="1" t="s">
        <v>5192</v>
      </c>
      <c r="B2898" s="2">
        <v>8.46694E9</v>
      </c>
      <c r="C2898" s="3" t="s">
        <v>5196</v>
      </c>
      <c r="D2898" s="3" t="s">
        <v>5194</v>
      </c>
      <c r="E2898" s="3" t="s">
        <v>5195</v>
      </c>
      <c r="F2898" s="3" t="s">
        <v>17</v>
      </c>
      <c r="G2898" s="3" t="s">
        <v>18</v>
      </c>
      <c r="H2898" s="1" t="s">
        <v>5192</v>
      </c>
      <c r="I2898" s="1">
        <v>1.0</v>
      </c>
      <c r="J2898" s="1" t="s">
        <v>19</v>
      </c>
      <c r="K2898" s="2" t="s">
        <v>20</v>
      </c>
      <c r="L2898" s="4">
        <v>2019.0</v>
      </c>
      <c r="M2898" s="5">
        <v>301.0</v>
      </c>
      <c r="N2898" s="6" t="str">
        <f t="shared" si="1"/>
        <v>20A3610530</v>
      </c>
      <c r="O2898" s="8">
        <v>8.46694E9</v>
      </c>
      <c r="P2898"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899" ht="15.75" customHeight="1">
      <c r="A2899" s="1" t="s">
        <v>5192</v>
      </c>
      <c r="B2899" s="2">
        <v>8.46694E9</v>
      </c>
      <c r="C2899" s="3" t="s">
        <v>5196</v>
      </c>
      <c r="D2899" s="3" t="s">
        <v>5194</v>
      </c>
      <c r="E2899" s="3" t="s">
        <v>5195</v>
      </c>
      <c r="F2899" s="3" t="s">
        <v>17</v>
      </c>
      <c r="G2899" s="3" t="s">
        <v>18</v>
      </c>
      <c r="H2899" s="1" t="s">
        <v>5192</v>
      </c>
      <c r="I2899" s="1">
        <v>2.0</v>
      </c>
      <c r="J2899" s="1" t="s">
        <v>19</v>
      </c>
      <c r="K2899" s="2" t="s">
        <v>20</v>
      </c>
      <c r="L2899" s="4">
        <v>2020.0</v>
      </c>
      <c r="M2899" s="5">
        <v>301.0</v>
      </c>
      <c r="N2899" s="6" t="str">
        <f t="shared" si="1"/>
        <v>20A3610530</v>
      </c>
      <c r="O2899" s="8">
        <v>8.46694E9</v>
      </c>
      <c r="P2899"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900" ht="15.75" customHeight="1">
      <c r="A2900" s="1" t="s">
        <v>5192</v>
      </c>
      <c r="B2900" s="2" t="s">
        <v>4752</v>
      </c>
      <c r="C2900" s="3"/>
      <c r="D2900" s="3"/>
      <c r="E2900" s="3" t="s">
        <v>5198</v>
      </c>
      <c r="F2900" s="3" t="s">
        <v>17</v>
      </c>
      <c r="G2900" s="3" t="s">
        <v>18</v>
      </c>
      <c r="H2900" s="1" t="s">
        <v>5192</v>
      </c>
      <c r="I2900" s="1">
        <v>4.0</v>
      </c>
      <c r="J2900" s="1" t="s">
        <v>35</v>
      </c>
      <c r="K2900" s="2" t="s">
        <v>20</v>
      </c>
      <c r="L2900" s="4">
        <v>2022.0</v>
      </c>
      <c r="M2900" s="5">
        <v>301.0</v>
      </c>
      <c r="N2900" s="6" t="str">
        <f t="shared" si="1"/>
        <v>20A3610530</v>
      </c>
      <c r="O2900" s="8">
        <v>8.46694E9</v>
      </c>
      <c r="P2900" s="8" t="str">
        <f t="shared" si="2"/>
        <v>РОЛИК ПРИЖИМНОЙ. СТАЛЬ, ТОЧЕНИЕ, СВЕРЛЕНИЕ, ДОЛБЛЕНИЕ. ВНЕШНИЙ ДИАМЕТР: 158ММ, ВНУТРЕННИЙ ДИАМЕТР: 55ММ, ШИРИНА: 38ММ. С КАНАВКОЙ. ПРИЖИМАЕТ АРМАТУРУ К ИЗМЕРИТЕЛЬНОМУ РОЛИКУ. УСТАНАВЛИВАЕТСЯ НА ВЕРХНИЙ ВЫХОДНОЙ ВАЛ УЗЛА ИЗМЕРЕНИЯ В СТАНКЕ R12</v>
      </c>
    </row>
    <row r="2901" ht="15.75" customHeight="1">
      <c r="A2901" s="1" t="s">
        <v>5199</v>
      </c>
      <c r="B2901" s="2">
        <v>8.46694E9</v>
      </c>
      <c r="C2901" s="3" t="s">
        <v>5200</v>
      </c>
      <c r="D2901" s="3" t="s">
        <v>5201</v>
      </c>
      <c r="E2901" s="3" t="s">
        <v>5202</v>
      </c>
      <c r="F2901" s="3" t="s">
        <v>17</v>
      </c>
      <c r="G2901" s="3" t="s">
        <v>18</v>
      </c>
      <c r="H2901" s="1" t="s">
        <v>5199</v>
      </c>
      <c r="I2901" s="1">
        <v>20.0</v>
      </c>
      <c r="J2901" s="1" t="s">
        <v>19</v>
      </c>
      <c r="K2901" s="2" t="s">
        <v>20</v>
      </c>
      <c r="L2901" s="4">
        <v>2018.0</v>
      </c>
      <c r="M2901" s="5">
        <v>135.81</v>
      </c>
      <c r="N2901" s="6" t="str">
        <f t="shared" si="1"/>
        <v>20A3615050</v>
      </c>
      <c r="O2901" s="8">
        <v>8.46694E9</v>
      </c>
      <c r="P2901"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02" ht="15.75" customHeight="1">
      <c r="A2902" s="1" t="s">
        <v>5199</v>
      </c>
      <c r="B2902" s="2">
        <v>8.46694E9</v>
      </c>
      <c r="C2902" s="3" t="s">
        <v>5200</v>
      </c>
      <c r="D2902" s="3" t="s">
        <v>5201</v>
      </c>
      <c r="E2902" s="3" t="s">
        <v>5203</v>
      </c>
      <c r="F2902" s="3" t="s">
        <v>17</v>
      </c>
      <c r="G2902" s="3" t="s">
        <v>18</v>
      </c>
      <c r="H2902" s="1" t="s">
        <v>5199</v>
      </c>
      <c r="I2902" s="1">
        <v>10.0</v>
      </c>
      <c r="J2902" s="1" t="s">
        <v>19</v>
      </c>
      <c r="K2902" s="2" t="s">
        <v>20</v>
      </c>
      <c r="L2902" s="4">
        <v>2019.0</v>
      </c>
      <c r="M2902" s="5">
        <v>167.86</v>
      </c>
      <c r="N2902" s="6" t="str">
        <f t="shared" si="1"/>
        <v>20A3615050</v>
      </c>
      <c r="O2902" s="8">
        <v>8.46694E9</v>
      </c>
      <c r="P2902"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v>
      </c>
    </row>
    <row r="2903" ht="15.75" customHeight="1">
      <c r="A2903" s="1" t="s">
        <v>5199</v>
      </c>
      <c r="B2903" s="2">
        <v>8.46694E9</v>
      </c>
      <c r="C2903" s="3" t="s">
        <v>5200</v>
      </c>
      <c r="D2903" s="3" t="s">
        <v>5201</v>
      </c>
      <c r="E2903" s="3" t="s">
        <v>5204</v>
      </c>
      <c r="F2903" s="3" t="s">
        <v>17</v>
      </c>
      <c r="G2903" s="3" t="s">
        <v>18</v>
      </c>
      <c r="H2903" s="1" t="s">
        <v>5199</v>
      </c>
      <c r="I2903" s="1">
        <v>10.0</v>
      </c>
      <c r="J2903" s="1" t="s">
        <v>19</v>
      </c>
      <c r="K2903" s="2" t="s">
        <v>20</v>
      </c>
      <c r="L2903" s="4">
        <v>2018.0</v>
      </c>
      <c r="M2903" s="5">
        <v>135.81</v>
      </c>
      <c r="N2903" s="6" t="str">
        <f t="shared" si="1"/>
        <v>20A3615050</v>
      </c>
      <c r="O2903" s="8">
        <v>8.46694E9</v>
      </c>
      <c r="P2903"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v>
      </c>
    </row>
    <row r="2904" ht="15.75" customHeight="1">
      <c r="A2904" s="1" t="s">
        <v>5199</v>
      </c>
      <c r="B2904" s="2">
        <v>8.46694E9</v>
      </c>
      <c r="C2904" s="3" t="s">
        <v>5200</v>
      </c>
      <c r="D2904" s="3" t="s">
        <v>5201</v>
      </c>
      <c r="E2904" s="3" t="s">
        <v>5205</v>
      </c>
      <c r="F2904" s="3" t="s">
        <v>17</v>
      </c>
      <c r="G2904" s="3" t="s">
        <v>18</v>
      </c>
      <c r="H2904" s="1" t="s">
        <v>5199</v>
      </c>
      <c r="I2904" s="1">
        <v>3.0</v>
      </c>
      <c r="J2904" s="1" t="s">
        <v>19</v>
      </c>
      <c r="K2904" s="2" t="s">
        <v>20</v>
      </c>
      <c r="L2904" s="4">
        <v>2017.0</v>
      </c>
      <c r="M2904" s="5">
        <v>75.79</v>
      </c>
      <c r="N2904" s="6" t="str">
        <f t="shared" si="1"/>
        <v>20A3615050</v>
      </c>
      <c r="O2904" s="8">
        <v>8.46694E9</v>
      </c>
      <c r="P2904" s="8" t="str">
        <f t="shared" si="2"/>
        <v>ВКЛАДЫШ ПРАВКИ 1XDIAM.8?9, СЛУЖИТ ДЛЯ ДАВЛЕНИЯ НА АРМАТУРУ В ПРАВИЛЬНОМ РОТОРЕ,, ДЛЯ ГИБОЧНОЙ МАШИНЫ С АВТОМАТИЧЕСКИМ УПРАВЛЕНИЕМ R12</v>
      </c>
    </row>
    <row r="2905" ht="15.75" customHeight="1">
      <c r="A2905" s="1" t="s">
        <v>5199</v>
      </c>
      <c r="B2905" s="2">
        <v>8.46694E9</v>
      </c>
      <c r="C2905" s="3" t="s">
        <v>5200</v>
      </c>
      <c r="D2905" s="3" t="s">
        <v>5201</v>
      </c>
      <c r="E2905" s="3" t="s">
        <v>5202</v>
      </c>
      <c r="F2905" s="3" t="s">
        <v>17</v>
      </c>
      <c r="G2905" s="3" t="s">
        <v>18</v>
      </c>
      <c r="H2905" s="1" t="s">
        <v>5199</v>
      </c>
      <c r="I2905" s="1">
        <v>3.0</v>
      </c>
      <c r="J2905" s="1" t="s">
        <v>19</v>
      </c>
      <c r="K2905" s="2" t="s">
        <v>20</v>
      </c>
      <c r="L2905" s="4">
        <v>2018.0</v>
      </c>
      <c r="M2905" s="5">
        <v>75.5367</v>
      </c>
      <c r="N2905" s="6" t="str">
        <f t="shared" si="1"/>
        <v>20A3615050</v>
      </c>
      <c r="O2905" s="8">
        <v>8.46694E9</v>
      </c>
      <c r="P2905"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06" ht="15.75" customHeight="1">
      <c r="A2906" s="1" t="s">
        <v>5199</v>
      </c>
      <c r="B2906" s="2">
        <v>8.46694E9</v>
      </c>
      <c r="C2906" s="3" t="s">
        <v>5206</v>
      </c>
      <c r="D2906" s="3" t="s">
        <v>5207</v>
      </c>
      <c r="E2906" s="3" t="s">
        <v>5208</v>
      </c>
      <c r="F2906" s="3" t="s">
        <v>17</v>
      </c>
      <c r="G2906" s="3" t="s">
        <v>18</v>
      </c>
      <c r="H2906" s="1" t="s">
        <v>5199</v>
      </c>
      <c r="I2906" s="1">
        <v>5.0</v>
      </c>
      <c r="J2906" s="1" t="s">
        <v>35</v>
      </c>
      <c r="K2906" s="2" t="s">
        <v>20</v>
      </c>
      <c r="L2906" s="4">
        <v>2021.0</v>
      </c>
      <c r="M2906" s="5">
        <v>98.384</v>
      </c>
      <c r="N2906" s="6" t="str">
        <f t="shared" si="1"/>
        <v>20A3615050</v>
      </c>
      <c r="O2906" s="8">
        <v>8.46694E9</v>
      </c>
      <c r="P2906"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07" ht="15.75" customHeight="1">
      <c r="A2907" s="1" t="s">
        <v>5199</v>
      </c>
      <c r="B2907" s="2">
        <v>8.46694E9</v>
      </c>
      <c r="C2907" s="3" t="s">
        <v>5206</v>
      </c>
      <c r="D2907" s="3" t="s">
        <v>5207</v>
      </c>
      <c r="E2907" s="3" t="s">
        <v>5209</v>
      </c>
      <c r="F2907" s="3" t="s">
        <v>17</v>
      </c>
      <c r="G2907" s="3" t="s">
        <v>18</v>
      </c>
      <c r="H2907" s="1" t="s">
        <v>5199</v>
      </c>
      <c r="I2907" s="1">
        <v>20.0</v>
      </c>
      <c r="J2907" s="1" t="s">
        <v>19</v>
      </c>
      <c r="K2907" s="2" t="s">
        <v>20</v>
      </c>
      <c r="L2907" s="4">
        <v>2020.0</v>
      </c>
      <c r="M2907" s="5">
        <v>167.86</v>
      </c>
      <c r="N2907" s="6" t="str">
        <f t="shared" si="1"/>
        <v>20A3615050</v>
      </c>
      <c r="O2907" s="8">
        <v>8.46694E9</v>
      </c>
      <c r="P2907"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08" ht="15.75" customHeight="1">
      <c r="A2908" s="1" t="s">
        <v>5199</v>
      </c>
      <c r="B2908" s="2">
        <v>8.46694E9</v>
      </c>
      <c r="C2908" s="3" t="s">
        <v>5206</v>
      </c>
      <c r="D2908" s="3" t="s">
        <v>5207</v>
      </c>
      <c r="E2908" s="3" t="s">
        <v>5209</v>
      </c>
      <c r="F2908" s="3" t="s">
        <v>17</v>
      </c>
      <c r="G2908" s="3" t="s">
        <v>18</v>
      </c>
      <c r="H2908" s="1" t="s">
        <v>5199</v>
      </c>
      <c r="I2908" s="1">
        <v>10.0</v>
      </c>
      <c r="J2908" s="1" t="s">
        <v>19</v>
      </c>
      <c r="K2908" s="2" t="s">
        <v>20</v>
      </c>
      <c r="L2908" s="4">
        <v>2020.0</v>
      </c>
      <c r="M2908" s="5">
        <v>167.86</v>
      </c>
      <c r="N2908" s="6" t="str">
        <f t="shared" si="1"/>
        <v>20A3615050</v>
      </c>
      <c r="O2908" s="8">
        <v>8.46694E9</v>
      </c>
      <c r="P2908"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09" ht="15.75" customHeight="1">
      <c r="A2909" s="1" t="s">
        <v>5199</v>
      </c>
      <c r="B2909" s="2">
        <v>8.46694E9</v>
      </c>
      <c r="C2909" s="3" t="s">
        <v>5206</v>
      </c>
      <c r="D2909" s="3" t="s">
        <v>5207</v>
      </c>
      <c r="E2909" s="3" t="s">
        <v>5209</v>
      </c>
      <c r="F2909" s="3" t="s">
        <v>17</v>
      </c>
      <c r="G2909" s="3" t="s">
        <v>18</v>
      </c>
      <c r="H2909" s="1" t="s">
        <v>5199</v>
      </c>
      <c r="I2909" s="1">
        <v>11.0</v>
      </c>
      <c r="J2909" s="1" t="s">
        <v>19</v>
      </c>
      <c r="K2909" s="2" t="s">
        <v>20</v>
      </c>
      <c r="L2909" s="4">
        <v>2021.0</v>
      </c>
      <c r="M2909" s="5">
        <v>98.38</v>
      </c>
      <c r="N2909" s="6" t="str">
        <f t="shared" si="1"/>
        <v>20A3615050</v>
      </c>
      <c r="O2909" s="8">
        <v>8.46694E9</v>
      </c>
      <c r="P2909"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0" ht="15.75" customHeight="1">
      <c r="A2910" s="1" t="s">
        <v>5199</v>
      </c>
      <c r="B2910" s="2">
        <v>8.46694E9</v>
      </c>
      <c r="C2910" s="3" t="s">
        <v>5206</v>
      </c>
      <c r="D2910" s="3" t="s">
        <v>5207</v>
      </c>
      <c r="E2910" s="3" t="s">
        <v>5210</v>
      </c>
      <c r="F2910" s="3" t="s">
        <v>17</v>
      </c>
      <c r="G2910" s="3" t="s">
        <v>18</v>
      </c>
      <c r="H2910" s="1" t="s">
        <v>5199</v>
      </c>
      <c r="I2910" s="1">
        <v>8.0</v>
      </c>
      <c r="J2910" s="1" t="s">
        <v>35</v>
      </c>
      <c r="K2910" s="2" t="s">
        <v>20</v>
      </c>
      <c r="L2910" s="4">
        <v>2021.0</v>
      </c>
      <c r="M2910" s="5">
        <v>98.385</v>
      </c>
      <c r="N2910" s="6" t="str">
        <f t="shared" si="1"/>
        <v>20A3615050</v>
      </c>
      <c r="O2910" s="8">
        <v>8.46694E9</v>
      </c>
      <c r="P2910"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v>
      </c>
    </row>
    <row r="2911" ht="15.75" customHeight="1">
      <c r="A2911" s="1" t="s">
        <v>5199</v>
      </c>
      <c r="B2911" s="2">
        <v>8.46694E9</v>
      </c>
      <c r="C2911" s="3" t="s">
        <v>5206</v>
      </c>
      <c r="D2911" s="3" t="s">
        <v>5207</v>
      </c>
      <c r="E2911" s="3" t="s">
        <v>5208</v>
      </c>
      <c r="F2911" s="3" t="s">
        <v>17</v>
      </c>
      <c r="G2911" s="3" t="s">
        <v>18</v>
      </c>
      <c r="H2911" s="1" t="s">
        <v>5199</v>
      </c>
      <c r="I2911" s="1">
        <v>1.0</v>
      </c>
      <c r="J2911" s="1" t="s">
        <v>35</v>
      </c>
      <c r="K2911" s="2" t="s">
        <v>20</v>
      </c>
      <c r="L2911" s="4">
        <v>2021.0</v>
      </c>
      <c r="M2911" s="5">
        <v>98.38</v>
      </c>
      <c r="N2911" s="6" t="str">
        <f t="shared" si="1"/>
        <v>20A3615050</v>
      </c>
      <c r="O2911" s="8">
        <v>8.46694E9</v>
      </c>
      <c r="P2911"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12" ht="15.75" customHeight="1">
      <c r="A2912" s="1" t="s">
        <v>5199</v>
      </c>
      <c r="B2912" s="2">
        <v>8.46694E9</v>
      </c>
      <c r="C2912" s="3"/>
      <c r="D2912" s="3" t="s">
        <v>5207</v>
      </c>
      <c r="E2912" s="3" t="s">
        <v>5211</v>
      </c>
      <c r="F2912" s="3" t="s">
        <v>17</v>
      </c>
      <c r="G2912" s="3" t="s">
        <v>18</v>
      </c>
      <c r="H2912" s="1" t="s">
        <v>5199</v>
      </c>
      <c r="I2912" s="1">
        <v>6.0</v>
      </c>
      <c r="J2912" s="1" t="s">
        <v>35</v>
      </c>
      <c r="K2912" s="2" t="s">
        <v>20</v>
      </c>
      <c r="L2912" s="4">
        <v>2021.0</v>
      </c>
      <c r="M2912" s="5">
        <v>98.385</v>
      </c>
      <c r="N2912" s="6" t="str">
        <f t="shared" si="1"/>
        <v>20A3615050</v>
      </c>
      <c r="O2912" s="8">
        <v>8.46694E9</v>
      </c>
      <c r="P2912"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12.ВЫПОЛНЯЕТ Ф-ЦИЮ УДЕРЖИВАНИЯ АРАМАТУРЫ В СТРОГО ПРЯМОМ НАПРАВЛЕНИИ В АВТОМАТИЧЕСКОМ ПРАВИЛЬНО-ОТРЕЗНОМ СТАНКЕ RETA 12</v>
      </c>
    </row>
    <row r="2913" ht="15.75" customHeight="1">
      <c r="A2913" s="1" t="s">
        <v>5199</v>
      </c>
      <c r="B2913" s="2" t="s">
        <v>4752</v>
      </c>
      <c r="C2913" s="3"/>
      <c r="D2913" s="3"/>
      <c r="E2913" s="3" t="s">
        <v>5208</v>
      </c>
      <c r="F2913" s="3" t="s">
        <v>17</v>
      </c>
      <c r="G2913" s="3" t="s">
        <v>18</v>
      </c>
      <c r="H2913" s="1" t="s">
        <v>5199</v>
      </c>
      <c r="I2913" s="1">
        <v>20.0</v>
      </c>
      <c r="J2913" s="1" t="s">
        <v>35</v>
      </c>
      <c r="K2913" s="2" t="s">
        <v>20</v>
      </c>
      <c r="L2913" s="4">
        <v>2022.0</v>
      </c>
      <c r="M2913" s="5">
        <v>176.568</v>
      </c>
      <c r="N2913" s="6" t="str">
        <f t="shared" si="1"/>
        <v>20A3615050</v>
      </c>
      <c r="O2913" s="8">
        <v>8.46694E9</v>
      </c>
      <c r="P2913"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14" ht="15.75" customHeight="1">
      <c r="A2914" s="2" t="s">
        <v>5199</v>
      </c>
      <c r="B2914" s="2">
        <v>8.46694E9</v>
      </c>
      <c r="C2914" s="3"/>
      <c r="D2914" s="3"/>
      <c r="E2914" s="3" t="s">
        <v>5210</v>
      </c>
      <c r="F2914" s="3" t="s">
        <v>17</v>
      </c>
      <c r="G2914" s="3" t="s">
        <v>18</v>
      </c>
      <c r="H2914" s="2" t="s">
        <v>5199</v>
      </c>
      <c r="I2914" s="2">
        <v>4.0</v>
      </c>
      <c r="J2914" s="2" t="s">
        <v>35</v>
      </c>
      <c r="K2914" s="2" t="s">
        <v>20</v>
      </c>
      <c r="L2914" s="4">
        <v>2022.0</v>
      </c>
      <c r="M2914" s="5">
        <v>176.5675</v>
      </c>
      <c r="N2914" s="6" t="str">
        <f t="shared" si="1"/>
        <v>20A3615050</v>
      </c>
      <c r="O2914" s="8">
        <v>8.46694E9</v>
      </c>
      <c r="P2914"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v>
      </c>
    </row>
    <row r="2915" ht="15.75" customHeight="1">
      <c r="A2915" s="1" t="s">
        <v>5212</v>
      </c>
      <c r="B2915" s="2">
        <v>8.46694E9</v>
      </c>
      <c r="C2915" s="3" t="s">
        <v>5213</v>
      </c>
      <c r="D2915" s="3" t="s">
        <v>5214</v>
      </c>
      <c r="E2915" s="3" t="s">
        <v>5215</v>
      </c>
      <c r="F2915" s="3" t="s">
        <v>17</v>
      </c>
      <c r="G2915" s="3" t="s">
        <v>18</v>
      </c>
      <c r="H2915" s="1" t="s">
        <v>5212</v>
      </c>
      <c r="I2915" s="1">
        <v>5.0</v>
      </c>
      <c r="J2915" s="1" t="s">
        <v>19</v>
      </c>
      <c r="K2915" s="2" t="s">
        <v>20</v>
      </c>
      <c r="L2915" s="4">
        <v>2018.0</v>
      </c>
      <c r="M2915" s="5">
        <v>79.808</v>
      </c>
      <c r="N2915" s="6" t="str">
        <f t="shared" si="1"/>
        <v>20A3615060</v>
      </c>
      <c r="O2915" s="8" t="s">
        <v>5216</v>
      </c>
      <c r="P2915"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16" ht="15.75" customHeight="1">
      <c r="A2916" s="1" t="s">
        <v>5212</v>
      </c>
      <c r="B2916" s="2">
        <v>8.46694E9</v>
      </c>
      <c r="C2916" s="3" t="s">
        <v>5213</v>
      </c>
      <c r="D2916" s="3" t="s">
        <v>5214</v>
      </c>
      <c r="E2916" s="3" t="s">
        <v>5217</v>
      </c>
      <c r="F2916" s="3" t="s">
        <v>17</v>
      </c>
      <c r="G2916" s="3" t="s">
        <v>18</v>
      </c>
      <c r="H2916" s="1" t="s">
        <v>5212</v>
      </c>
      <c r="I2916" s="1">
        <v>10.0</v>
      </c>
      <c r="J2916" s="1" t="s">
        <v>19</v>
      </c>
      <c r="K2916" s="2" t="s">
        <v>20</v>
      </c>
      <c r="L2916" s="4">
        <v>2019.0</v>
      </c>
      <c r="M2916" s="5">
        <v>167.86</v>
      </c>
      <c r="N2916" s="6" t="str">
        <f t="shared" si="1"/>
        <v>20A3615060</v>
      </c>
      <c r="O2916" s="8" t="s">
        <v>5216</v>
      </c>
      <c r="P2916"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v>
      </c>
    </row>
    <row r="2917" ht="15.75" customHeight="1">
      <c r="A2917" s="1" t="s">
        <v>5212</v>
      </c>
      <c r="B2917" s="2">
        <v>8.46694E9</v>
      </c>
      <c r="C2917" s="3" t="s">
        <v>5213</v>
      </c>
      <c r="D2917" s="3" t="s">
        <v>5214</v>
      </c>
      <c r="E2917" s="3" t="s">
        <v>5218</v>
      </c>
      <c r="F2917" s="3" t="s">
        <v>17</v>
      </c>
      <c r="G2917" s="3" t="s">
        <v>18</v>
      </c>
      <c r="H2917" s="1" t="s">
        <v>5212</v>
      </c>
      <c r="I2917" s="1">
        <v>10.0</v>
      </c>
      <c r="J2917" s="1" t="s">
        <v>19</v>
      </c>
      <c r="K2917" s="2" t="s">
        <v>20</v>
      </c>
      <c r="L2917" s="4">
        <v>2020.0</v>
      </c>
      <c r="M2917" s="5">
        <v>167.86</v>
      </c>
      <c r="N2917" s="6" t="str">
        <f t="shared" si="1"/>
        <v>20A3615060</v>
      </c>
      <c r="O2917" s="8" t="s">
        <v>5216</v>
      </c>
      <c r="P2917"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8" ht="15.75" customHeight="1">
      <c r="A2918" s="1" t="s">
        <v>5212</v>
      </c>
      <c r="B2918" s="2">
        <v>8.46694E9</v>
      </c>
      <c r="C2918" s="3" t="s">
        <v>5213</v>
      </c>
      <c r="D2918" s="3" t="s">
        <v>5214</v>
      </c>
      <c r="E2918" s="3" t="s">
        <v>5219</v>
      </c>
      <c r="F2918" s="3" t="s">
        <v>17</v>
      </c>
      <c r="G2918" s="3" t="s">
        <v>18</v>
      </c>
      <c r="H2918" s="1" t="s">
        <v>5212</v>
      </c>
      <c r="I2918" s="1">
        <v>12.0</v>
      </c>
      <c r="J2918" s="1" t="s">
        <v>19</v>
      </c>
      <c r="K2918" s="2" t="s">
        <v>20</v>
      </c>
      <c r="L2918" s="4">
        <v>2019.0</v>
      </c>
      <c r="M2918" s="5">
        <v>167.86</v>
      </c>
      <c r="N2918" s="6" t="str">
        <f t="shared" si="1"/>
        <v>20A3615060</v>
      </c>
      <c r="O2918" s="8" t="s">
        <v>5216</v>
      </c>
      <c r="P2918"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9" ht="15.75" customHeight="1">
      <c r="A2919" s="1" t="s">
        <v>5212</v>
      </c>
      <c r="B2919" s="2">
        <v>8.46694E9</v>
      </c>
      <c r="C2919" s="3" t="s">
        <v>5213</v>
      </c>
      <c r="D2919" s="3" t="s">
        <v>5214</v>
      </c>
      <c r="E2919" s="3" t="s">
        <v>5215</v>
      </c>
      <c r="F2919" s="3" t="s">
        <v>17</v>
      </c>
      <c r="G2919" s="3" t="s">
        <v>18</v>
      </c>
      <c r="H2919" s="1" t="s">
        <v>5212</v>
      </c>
      <c r="I2919" s="1">
        <v>10.0</v>
      </c>
      <c r="J2919" s="1" t="s">
        <v>35</v>
      </c>
      <c r="K2919" s="2" t="s">
        <v>20</v>
      </c>
      <c r="L2919" s="4">
        <v>2021.0</v>
      </c>
      <c r="M2919" s="5">
        <v>98.385</v>
      </c>
      <c r="N2919" s="6" t="str">
        <f t="shared" si="1"/>
        <v>20A3615060</v>
      </c>
      <c r="O2919" s="8" t="s">
        <v>5216</v>
      </c>
      <c r="P2919"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20" ht="15.75" customHeight="1">
      <c r="A2920" s="1" t="s">
        <v>5212</v>
      </c>
      <c r="B2920" s="2">
        <v>8.46694E9</v>
      </c>
      <c r="C2920" s="3"/>
      <c r="D2920" s="3" t="s">
        <v>5214</v>
      </c>
      <c r="E2920" s="3" t="s">
        <v>5218</v>
      </c>
      <c r="F2920" s="3" t="s">
        <v>17</v>
      </c>
      <c r="G2920" s="3" t="s">
        <v>18</v>
      </c>
      <c r="H2920" s="1" t="s">
        <v>5212</v>
      </c>
      <c r="I2920" s="1">
        <v>10.0</v>
      </c>
      <c r="J2920" s="1" t="s">
        <v>35</v>
      </c>
      <c r="K2920" s="2" t="s">
        <v>20</v>
      </c>
      <c r="L2920" s="4">
        <v>2021.0</v>
      </c>
      <c r="M2920" s="5">
        <v>98.385</v>
      </c>
      <c r="N2920" s="6" t="str">
        <f t="shared" si="1"/>
        <v>20A3615060</v>
      </c>
      <c r="O2920" s="8" t="s">
        <v>5216</v>
      </c>
      <c r="P2920"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21" ht="15.75" customHeight="1">
      <c r="A2921" s="1" t="s">
        <v>5220</v>
      </c>
      <c r="B2921" s="2">
        <v>7.326909807E9</v>
      </c>
      <c r="C2921" s="3"/>
      <c r="D2921" s="3" t="s">
        <v>5221</v>
      </c>
      <c r="E2921" s="3" t="s">
        <v>5222</v>
      </c>
      <c r="F2921" s="3" t="s">
        <v>17</v>
      </c>
      <c r="G2921" s="3" t="s">
        <v>18</v>
      </c>
      <c r="H2921" s="1" t="s">
        <v>5220</v>
      </c>
      <c r="I2921" s="1">
        <v>2.0</v>
      </c>
      <c r="J2921" s="1" t="s">
        <v>35</v>
      </c>
      <c r="K2921" s="2" t="s">
        <v>20</v>
      </c>
      <c r="L2921" s="4">
        <v>2021.0</v>
      </c>
      <c r="M2921" s="5">
        <v>67.2</v>
      </c>
      <c r="N2921" s="6" t="str">
        <f t="shared" si="1"/>
        <v>20A3615100</v>
      </c>
      <c r="O2921" s="8">
        <v>7.326909807E9</v>
      </c>
      <c r="P2921" s="8" t="str">
        <f t="shared" si="2"/>
        <v>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v>
      </c>
    </row>
    <row r="2922" ht="15.75" customHeight="1">
      <c r="A2922" s="1" t="s">
        <v>5223</v>
      </c>
      <c r="B2922" s="2">
        <v>7.326909807E9</v>
      </c>
      <c r="C2922" s="3"/>
      <c r="D2922" s="3" t="s">
        <v>5224</v>
      </c>
      <c r="E2922" s="3" t="s">
        <v>5225</v>
      </c>
      <c r="F2922" s="3" t="s">
        <v>17</v>
      </c>
      <c r="G2922" s="3" t="s">
        <v>18</v>
      </c>
      <c r="H2922" s="1" t="s">
        <v>5223</v>
      </c>
      <c r="I2922" s="1">
        <v>2.0</v>
      </c>
      <c r="J2922" s="1" t="s">
        <v>35</v>
      </c>
      <c r="K2922" s="2" t="s">
        <v>20</v>
      </c>
      <c r="L2922" s="4">
        <v>2021.0</v>
      </c>
      <c r="M2922" s="5">
        <v>56.0</v>
      </c>
      <c r="N2922" s="6" t="str">
        <f t="shared" si="1"/>
        <v>20A3615120</v>
      </c>
      <c r="O2922" s="8">
        <v>7.326909807E9</v>
      </c>
      <c r="P2922" s="8" t="str">
        <f t="shared" si="2"/>
        <v>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v>
      </c>
    </row>
    <row r="2923" ht="15.75" customHeight="1">
      <c r="A2923" s="1" t="s">
        <v>5226</v>
      </c>
      <c r="B2923" s="2">
        <v>8.46694E9</v>
      </c>
      <c r="C2923" s="3" t="s">
        <v>5227</v>
      </c>
      <c r="D2923" s="3" t="s">
        <v>5228</v>
      </c>
      <c r="E2923" s="3" t="s">
        <v>5229</v>
      </c>
      <c r="F2923" s="3" t="s">
        <v>17</v>
      </c>
      <c r="G2923" s="3" t="s">
        <v>18</v>
      </c>
      <c r="H2923" s="1" t="s">
        <v>5226</v>
      </c>
      <c r="I2923" s="1">
        <v>1.0</v>
      </c>
      <c r="J2923" s="1" t="s">
        <v>19</v>
      </c>
      <c r="K2923" s="2" t="s">
        <v>20</v>
      </c>
      <c r="L2923" s="4">
        <v>2020.0</v>
      </c>
      <c r="M2923" s="5">
        <v>3942.4</v>
      </c>
      <c r="N2923" s="6" t="str">
        <f t="shared" si="1"/>
        <v>20A3615140</v>
      </c>
      <c r="O2923" s="8">
        <v>8.46694E9</v>
      </c>
      <c r="P2923" s="8" t="str">
        <f t="shared" si="2"/>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24" ht="15.75" customHeight="1">
      <c r="A2924" s="1" t="s">
        <v>5226</v>
      </c>
      <c r="B2924" s="2">
        <v>8.46694E9</v>
      </c>
      <c r="C2924" s="3" t="s">
        <v>5227</v>
      </c>
      <c r="D2924" s="3" t="s">
        <v>5228</v>
      </c>
      <c r="E2924" s="3" t="s">
        <v>5230</v>
      </c>
      <c r="F2924" s="3" t="s">
        <v>17</v>
      </c>
      <c r="G2924" s="3" t="s">
        <v>18</v>
      </c>
      <c r="H2924" s="1" t="s">
        <v>5226</v>
      </c>
      <c r="I2924" s="1">
        <v>1.0</v>
      </c>
      <c r="J2924" s="1" t="s">
        <v>19</v>
      </c>
      <c r="K2924" s="2" t="s">
        <v>20</v>
      </c>
      <c r="L2924" s="4">
        <v>2019.0</v>
      </c>
      <c r="M2924" s="5">
        <v>1760.0</v>
      </c>
      <c r="N2924" s="6" t="str">
        <f t="shared" si="1"/>
        <v>20A3615140</v>
      </c>
      <c r="O2924" s="8">
        <v>8.46694E9</v>
      </c>
      <c r="P2924" s="8" t="str">
        <f t="shared" si="2"/>
        <v>РОТОР 855X165X115. 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25" ht="15.75" customHeight="1">
      <c r="A2925" s="1" t="s">
        <v>5231</v>
      </c>
      <c r="B2925" s="2">
        <v>7.3181569E9</v>
      </c>
      <c r="C2925" s="3" t="s">
        <v>5232</v>
      </c>
      <c r="D2925" s="3" t="s">
        <v>5233</v>
      </c>
      <c r="E2925" s="3" t="s">
        <v>5234</v>
      </c>
      <c r="F2925" s="3" t="s">
        <v>17</v>
      </c>
      <c r="G2925" s="3" t="s">
        <v>18</v>
      </c>
      <c r="H2925" s="1" t="s">
        <v>5231</v>
      </c>
      <c r="I2925" s="1">
        <v>7.0</v>
      </c>
      <c r="J2925" s="1" t="s">
        <v>19</v>
      </c>
      <c r="K2925" s="2" t="s">
        <v>20</v>
      </c>
      <c r="L2925" s="4">
        <v>2018.0</v>
      </c>
      <c r="M2925" s="5">
        <v>43.5714</v>
      </c>
      <c r="N2925" s="6" t="str">
        <f t="shared" si="1"/>
        <v>20A3615150</v>
      </c>
      <c r="O2925" s="8" t="s">
        <v>5235</v>
      </c>
      <c r="P2925" s="8" t="str">
        <f t="shared" si="2"/>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row>
    <row r="2926" ht="15.75" customHeight="1">
      <c r="A2926" s="1" t="s">
        <v>5231</v>
      </c>
      <c r="B2926" s="2">
        <v>7.3181569E9</v>
      </c>
      <c r="C2926" s="3" t="s">
        <v>5232</v>
      </c>
      <c r="D2926" s="3" t="s">
        <v>5233</v>
      </c>
      <c r="E2926" s="3" t="s">
        <v>5236</v>
      </c>
      <c r="F2926" s="10" t="s">
        <v>17</v>
      </c>
      <c r="G2926" s="10" t="s">
        <v>18</v>
      </c>
      <c r="H2926" s="1" t="s">
        <v>5231</v>
      </c>
      <c r="I2926" s="1">
        <v>5.0</v>
      </c>
      <c r="J2926" s="1" t="s">
        <v>19</v>
      </c>
      <c r="K2926" s="11" t="s">
        <v>20</v>
      </c>
      <c r="L2926" s="4">
        <v>2018.0</v>
      </c>
      <c r="M2926" s="5">
        <v>44.378</v>
      </c>
      <c r="N2926" s="6" t="str">
        <f t="shared" si="1"/>
        <v>20A3615150</v>
      </c>
      <c r="O2926" s="8" t="s">
        <v>5235</v>
      </c>
      <c r="P2926"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7" ht="15.75" customHeight="1">
      <c r="A2927" s="1" t="s">
        <v>5231</v>
      </c>
      <c r="B2927" s="2">
        <v>7.3181569E9</v>
      </c>
      <c r="C2927" s="3" t="s">
        <v>5232</v>
      </c>
      <c r="D2927" s="3" t="s">
        <v>5233</v>
      </c>
      <c r="E2927" s="3" t="s">
        <v>5236</v>
      </c>
      <c r="F2927" s="3" t="s">
        <v>17</v>
      </c>
      <c r="G2927" s="3" t="s">
        <v>18</v>
      </c>
      <c r="H2927" s="1" t="s">
        <v>5231</v>
      </c>
      <c r="I2927" s="1">
        <v>2.0</v>
      </c>
      <c r="J2927" s="1" t="s">
        <v>19</v>
      </c>
      <c r="K2927" s="2" t="s">
        <v>20</v>
      </c>
      <c r="L2927" s="4">
        <v>2017.0</v>
      </c>
      <c r="M2927" s="5">
        <v>23.555</v>
      </c>
      <c r="N2927" s="6" t="str">
        <f t="shared" si="1"/>
        <v>20A3615150</v>
      </c>
      <c r="O2927" s="8" t="s">
        <v>5235</v>
      </c>
      <c r="P2927"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8" ht="15.75" customHeight="1">
      <c r="A2928" s="1" t="s">
        <v>5231</v>
      </c>
      <c r="B2928" s="2">
        <v>7.3181569E9</v>
      </c>
      <c r="C2928" s="3" t="s">
        <v>5232</v>
      </c>
      <c r="D2928" s="3" t="s">
        <v>5233</v>
      </c>
      <c r="E2928" s="3" t="s">
        <v>5236</v>
      </c>
      <c r="F2928" s="3" t="s">
        <v>17</v>
      </c>
      <c r="G2928" s="3" t="s">
        <v>18</v>
      </c>
      <c r="H2928" s="1" t="s">
        <v>5231</v>
      </c>
      <c r="I2928" s="1">
        <v>2.0</v>
      </c>
      <c r="J2928" s="1" t="s">
        <v>19</v>
      </c>
      <c r="K2928" s="2" t="s">
        <v>20</v>
      </c>
      <c r="L2928" s="4">
        <v>2019.0</v>
      </c>
      <c r="M2928" s="5">
        <v>44.4</v>
      </c>
      <c r="N2928" s="6" t="str">
        <f t="shared" si="1"/>
        <v>20A3615150</v>
      </c>
      <c r="O2928" s="8" t="s">
        <v>5235</v>
      </c>
      <c r="P2928"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9" ht="15.75" customHeight="1">
      <c r="A2929" s="1" t="s">
        <v>5231</v>
      </c>
      <c r="B2929" s="2">
        <v>7.3181569E9</v>
      </c>
      <c r="C2929" s="3" t="s">
        <v>5232</v>
      </c>
      <c r="D2929" s="3" t="s">
        <v>5233</v>
      </c>
      <c r="E2929" s="3" t="s">
        <v>5236</v>
      </c>
      <c r="F2929" s="3" t="s">
        <v>17</v>
      </c>
      <c r="G2929" s="3" t="s">
        <v>18</v>
      </c>
      <c r="H2929" s="1" t="s">
        <v>5231</v>
      </c>
      <c r="I2929" s="1">
        <v>2.0</v>
      </c>
      <c r="J2929" s="1" t="s">
        <v>19</v>
      </c>
      <c r="K2929" s="2" t="s">
        <v>20</v>
      </c>
      <c r="L2929" s="4">
        <v>2021.0</v>
      </c>
      <c r="M2929" s="5">
        <v>55.16</v>
      </c>
      <c r="N2929" s="6" t="str">
        <f t="shared" si="1"/>
        <v>20A3615150</v>
      </c>
      <c r="O2929" s="8" t="s">
        <v>5235</v>
      </c>
      <c r="P2929"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30" ht="15.75" customHeight="1">
      <c r="A2930" s="1" t="s">
        <v>5231</v>
      </c>
      <c r="B2930" s="2">
        <v>7.3181569E9</v>
      </c>
      <c r="C2930" s="3" t="s">
        <v>5232</v>
      </c>
      <c r="D2930" s="3" t="s">
        <v>5233</v>
      </c>
      <c r="E2930" s="3" t="s">
        <v>5234</v>
      </c>
      <c r="F2930" s="3" t="s">
        <v>18</v>
      </c>
      <c r="G2930" s="3" t="s">
        <v>17</v>
      </c>
      <c r="H2930" s="1" t="s">
        <v>5231</v>
      </c>
      <c r="I2930" s="1">
        <v>5.0</v>
      </c>
      <c r="J2930" s="1" t="s">
        <v>474</v>
      </c>
      <c r="K2930" s="2" t="s">
        <v>20</v>
      </c>
      <c r="L2930" s="4">
        <v>2019.0</v>
      </c>
      <c r="M2930" s="5">
        <v>55.16</v>
      </c>
      <c r="N2930" s="6" t="str">
        <f t="shared" si="1"/>
        <v>20A3615150</v>
      </c>
      <c r="O2930" s="8" t="s">
        <v>5235</v>
      </c>
      <c r="P2930" s="8" t="str">
        <f t="shared" si="2"/>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row>
    <row r="2931" ht="15.75" customHeight="1">
      <c r="A2931" s="1" t="s">
        <v>5231</v>
      </c>
      <c r="B2931" s="2">
        <v>8.46694E9</v>
      </c>
      <c r="C2931" s="3" t="s">
        <v>5232</v>
      </c>
      <c r="D2931" s="3" t="s">
        <v>5233</v>
      </c>
      <c r="E2931" s="3" t="s">
        <v>5237</v>
      </c>
      <c r="F2931" s="3" t="s">
        <v>214</v>
      </c>
      <c r="G2931" s="3" t="s">
        <v>18</v>
      </c>
      <c r="H2931" s="1" t="s">
        <v>5231</v>
      </c>
      <c r="I2931" s="1">
        <v>2.0</v>
      </c>
      <c r="J2931" s="1" t="s">
        <v>19</v>
      </c>
      <c r="K2931" s="2" t="s">
        <v>20</v>
      </c>
      <c r="L2931" s="4">
        <v>2017.0</v>
      </c>
      <c r="M2931" s="5">
        <v>23.565</v>
      </c>
      <c r="N2931" s="6" t="str">
        <f t="shared" si="1"/>
        <v>20A3615150</v>
      </c>
      <c r="O2931" s="8" t="s">
        <v>5235</v>
      </c>
      <c r="P2931" s="8" t="str">
        <f t="shared" si="2"/>
        <v>СУППОРТ СТАЛЬНОЙ РОТОРНОГО МЕХАНИЗМА, ДЛЯ ГИБОЧНОЙ МАШИНЫ С АВТОМАТИЧЕСКИМ УПРАВЛЕНИЕМ R12    </v>
      </c>
    </row>
    <row r="2932" ht="15.75" customHeight="1">
      <c r="A2932" s="1" t="s">
        <v>5238</v>
      </c>
      <c r="B2932" s="2">
        <v>7.326909807E9</v>
      </c>
      <c r="C2932" s="3" t="s">
        <v>5239</v>
      </c>
      <c r="D2932" s="3"/>
      <c r="E2932" s="3" t="s">
        <v>5240</v>
      </c>
      <c r="F2932" s="3" t="s">
        <v>17</v>
      </c>
      <c r="G2932" s="3" t="s">
        <v>18</v>
      </c>
      <c r="H2932" s="1" t="s">
        <v>5238</v>
      </c>
      <c r="I2932" s="1">
        <v>3.0</v>
      </c>
      <c r="J2932" s="1" t="s">
        <v>19</v>
      </c>
      <c r="K2932" s="2" t="s">
        <v>20</v>
      </c>
      <c r="L2932" s="4">
        <v>2020.0</v>
      </c>
      <c r="M2932" s="5">
        <v>5.9</v>
      </c>
      <c r="N2932" s="6" t="str">
        <f t="shared" si="1"/>
        <v>20A3615160</v>
      </c>
      <c r="O2932" s="8">
        <v>7.326909807E9</v>
      </c>
      <c r="P2932" s="8" t="str">
        <f t="shared" si="2"/>
        <v>СТАЛЬНАЯ ПЛАСТИНА. 65X39Х10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33" ht="15.75" customHeight="1">
      <c r="A2933" s="1" t="s">
        <v>5241</v>
      </c>
      <c r="B2933" s="2">
        <v>7.326909807E9</v>
      </c>
      <c r="C2933" s="3" t="s">
        <v>5242</v>
      </c>
      <c r="D2933" s="3"/>
      <c r="E2933" s="3" t="s">
        <v>5243</v>
      </c>
      <c r="F2933" s="3" t="s">
        <v>17</v>
      </c>
      <c r="G2933" s="3" t="s">
        <v>18</v>
      </c>
      <c r="H2933" s="1" t="s">
        <v>5241</v>
      </c>
      <c r="I2933" s="1">
        <v>3.0</v>
      </c>
      <c r="J2933" s="1" t="s">
        <v>19</v>
      </c>
      <c r="K2933" s="2" t="s">
        <v>20</v>
      </c>
      <c r="L2933" s="4">
        <v>2020.0</v>
      </c>
      <c r="M2933" s="5">
        <v>4.0</v>
      </c>
      <c r="N2933" s="6" t="str">
        <f t="shared" si="1"/>
        <v>20A3615170</v>
      </c>
      <c r="O2933" s="8">
        <v>7.326909807E9</v>
      </c>
      <c r="P2933" s="8" t="str">
        <f t="shared" si="2"/>
        <v>СТАЛЬНАЯ ПЛАСТИНА. 65X39Х5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34" ht="15.75" customHeight="1">
      <c r="A2934" s="1" t="s">
        <v>5244</v>
      </c>
      <c r="B2934" s="2">
        <v>7.326909409E9</v>
      </c>
      <c r="C2934" s="3" t="s">
        <v>5245</v>
      </c>
      <c r="D2934" s="3" t="s">
        <v>5246</v>
      </c>
      <c r="E2934" s="3" t="s">
        <v>5247</v>
      </c>
      <c r="F2934" s="3" t="s">
        <v>17</v>
      </c>
      <c r="G2934" s="3" t="s">
        <v>18</v>
      </c>
      <c r="H2934" s="1" t="s">
        <v>5244</v>
      </c>
      <c r="I2934" s="1">
        <v>3.0</v>
      </c>
      <c r="J2934" s="1" t="s">
        <v>19</v>
      </c>
      <c r="K2934" s="2" t="s">
        <v>20</v>
      </c>
      <c r="L2934" s="4">
        <v>2018.0</v>
      </c>
      <c r="M2934" s="5">
        <v>34.02</v>
      </c>
      <c r="N2934" s="6" t="str">
        <f t="shared" si="1"/>
        <v>20A3615180</v>
      </c>
      <c r="O2934" s="8" t="s">
        <v>5248</v>
      </c>
      <c r="P2934" s="8" t="str">
        <f t="shared" si="2"/>
        <v>ПЛАСТИНА СТАЛЬНАЯ РАСПОРНАЯ РАЗМ. L=65 B= 39 H=35, ДЛЯ ФИКСАЦИИ ВКЛАДШЕЙ ДЛЯ ГИБОЧНОЙ МАШИНЫ С АВТОМАТИЧЕСКИМ УПРАВЛЕНИЕМ R12</v>
      </c>
    </row>
    <row r="2935" ht="15.75" customHeight="1">
      <c r="A2935" s="1" t="s">
        <v>5244</v>
      </c>
      <c r="B2935" s="2">
        <v>7.326909409E9</v>
      </c>
      <c r="C2935" s="3" t="s">
        <v>5245</v>
      </c>
      <c r="D2935" s="3" t="s">
        <v>5246</v>
      </c>
      <c r="E2935" s="3" t="s">
        <v>5249</v>
      </c>
      <c r="F2935" s="10" t="s">
        <v>17</v>
      </c>
      <c r="G2935" s="10" t="s">
        <v>18</v>
      </c>
      <c r="H2935" s="1" t="s">
        <v>5244</v>
      </c>
      <c r="I2935" s="1">
        <v>3.0</v>
      </c>
      <c r="J2935" s="1" t="s">
        <v>19</v>
      </c>
      <c r="K2935" s="11" t="s">
        <v>20</v>
      </c>
      <c r="L2935" s="4">
        <v>2018.0</v>
      </c>
      <c r="M2935" s="5">
        <v>34.65</v>
      </c>
      <c r="N2935" s="6" t="str">
        <f t="shared" si="1"/>
        <v>20A3615180</v>
      </c>
      <c r="O2935" s="8" t="s">
        <v>5248</v>
      </c>
      <c r="P2935" s="8" t="str">
        <f t="shared" si="2"/>
        <v>ПЛАСТИНА СТАЛЬНАЯ РАСПОРНАЯ РАЗМ. L=65 B=39 H=35 , ДЛЯ ФИКСАЦИИ ВКЛАДЫШЕЙ, ДЛЯ ГИБОЧНОЙ МАШИНЫ С АВТОМАТИЧЕСКИМ УПРАВЛЕНИЕМ R12</v>
      </c>
    </row>
    <row r="2936" ht="15.75" customHeight="1">
      <c r="A2936" s="1" t="s">
        <v>5244</v>
      </c>
      <c r="B2936" s="2">
        <v>7.326909409E9</v>
      </c>
      <c r="C2936" s="3" t="s">
        <v>5245</v>
      </c>
      <c r="D2936" s="3" t="s">
        <v>5246</v>
      </c>
      <c r="E2936" s="3" t="s">
        <v>5249</v>
      </c>
      <c r="F2936" s="3" t="s">
        <v>17</v>
      </c>
      <c r="G2936" s="3" t="s">
        <v>18</v>
      </c>
      <c r="H2936" s="1" t="s">
        <v>5244</v>
      </c>
      <c r="I2936" s="1">
        <v>1.0</v>
      </c>
      <c r="J2936" s="1" t="s">
        <v>19</v>
      </c>
      <c r="K2936" s="2" t="s">
        <v>20</v>
      </c>
      <c r="L2936" s="4">
        <v>2017.0</v>
      </c>
      <c r="M2936" s="5">
        <v>19.07</v>
      </c>
      <c r="N2936" s="6" t="str">
        <f t="shared" si="1"/>
        <v>20A3615180</v>
      </c>
      <c r="O2936" s="8" t="s">
        <v>5248</v>
      </c>
      <c r="P2936" s="8" t="str">
        <f t="shared" si="2"/>
        <v>ПЛАСТИНА СТАЛЬНАЯ РАСПОРНАЯ РАЗМ. L=65 B=39 H=35 , ДЛЯ ФИКСАЦИИ ВКЛАДЫШЕЙ, ДЛЯ ГИБОЧНОЙ МАШИНЫ С АВТОМАТИЧЕСКИМ УПРАВЛЕНИЕМ R12</v>
      </c>
    </row>
    <row r="2937" ht="15.75" customHeight="1">
      <c r="A2937" s="1" t="s">
        <v>5244</v>
      </c>
      <c r="B2937" s="2">
        <v>8.46694E9</v>
      </c>
      <c r="C2937" s="3" t="s">
        <v>5245</v>
      </c>
      <c r="D2937" s="3" t="s">
        <v>5246</v>
      </c>
      <c r="E2937" s="3" t="s">
        <v>5250</v>
      </c>
      <c r="F2937" s="3" t="s">
        <v>17</v>
      </c>
      <c r="G2937" s="3" t="s">
        <v>18</v>
      </c>
      <c r="H2937" s="1" t="s">
        <v>5244</v>
      </c>
      <c r="I2937" s="1">
        <v>3.0</v>
      </c>
      <c r="J2937" s="1" t="s">
        <v>19</v>
      </c>
      <c r="K2937" s="2" t="s">
        <v>20</v>
      </c>
      <c r="L2937" s="4">
        <v>2017.0</v>
      </c>
      <c r="M2937" s="5">
        <v>34.02</v>
      </c>
      <c r="N2937" s="6" t="str">
        <f t="shared" si="1"/>
        <v>20A3615180</v>
      </c>
      <c r="O2937" s="8" t="s">
        <v>5248</v>
      </c>
      <c r="P2937" s="8" t="str">
        <f t="shared" si="2"/>
        <v>РАСПОРКА ДЛИНОЙ 65 ММ ДЛЯ УСТАНОВКИ В ПРАВИЛЬНЫЙ РОТОР В ПРАВИЛЬНО-ОТРЕЗНОМ СТАНКЕ R12</v>
      </c>
    </row>
    <row r="2938" ht="15.75" customHeight="1">
      <c r="A2938" s="1" t="s">
        <v>5244</v>
      </c>
      <c r="B2938" s="2">
        <v>7.325999009E9</v>
      </c>
      <c r="C2938" s="3" t="s">
        <v>5251</v>
      </c>
      <c r="D2938" s="3" t="s">
        <v>5246</v>
      </c>
      <c r="E2938" s="3" t="s">
        <v>5252</v>
      </c>
      <c r="F2938" s="3" t="s">
        <v>17</v>
      </c>
      <c r="G2938" s="3" t="s">
        <v>18</v>
      </c>
      <c r="H2938" s="1" t="s">
        <v>5244</v>
      </c>
      <c r="I2938" s="1">
        <v>10.0</v>
      </c>
      <c r="J2938" s="1" t="s">
        <v>19</v>
      </c>
      <c r="K2938" s="2" t="s">
        <v>20</v>
      </c>
      <c r="L2938" s="4">
        <v>2020.0</v>
      </c>
      <c r="M2938" s="5">
        <v>42.35</v>
      </c>
      <c r="N2938" s="6" t="str">
        <f t="shared" si="1"/>
        <v>20A3615180</v>
      </c>
      <c r="O2938" s="8" t="s">
        <v>5248</v>
      </c>
      <c r="P2938" s="8" t="str">
        <f t="shared" si="2"/>
        <v>ПЛАСТИНА СТАЛЬНАЯ РАСПОРНАЯ РАЗМ. L=65 B=39 H=35 , ДЛЯ ФИКСАЦИИ ВКЛАДЫШЕЙ, СПОСОБ ИЗГОТОВЛЕНИЯ ЛИТЬЕ, СВЕРЛЕНИЕ, РЕЗКА, ДЛЯ ГИБОЧНОЙ МАШИНЫ С АВТОМАТИЧЕСКИМ УПРАВЛЕНИЕМ R12</v>
      </c>
    </row>
    <row r="2939" ht="15.75" customHeight="1">
      <c r="A2939" s="2" t="s">
        <v>5253</v>
      </c>
      <c r="B2939" s="2">
        <v>7.326909807E9</v>
      </c>
      <c r="C2939" s="3" t="s">
        <v>5254</v>
      </c>
      <c r="D2939" s="3"/>
      <c r="E2939" s="3"/>
      <c r="F2939" s="3"/>
      <c r="G2939" s="3"/>
      <c r="H2939" s="2" t="s">
        <v>5253</v>
      </c>
      <c r="I2939" s="2">
        <v>1.0</v>
      </c>
      <c r="J2939" s="1" t="s">
        <v>19</v>
      </c>
      <c r="K2939" s="2"/>
      <c r="L2939" s="4">
        <v>2020.0</v>
      </c>
      <c r="M2939" s="5">
        <v>23.52</v>
      </c>
      <c r="N2939" s="6" t="str">
        <f t="shared" si="1"/>
        <v>20A3615200</v>
      </c>
      <c r="O2939" s="8">
        <v>7.326909807E9</v>
      </c>
      <c r="P2939" s="8" t="str">
        <f t="shared" si="2"/>
        <v/>
      </c>
    </row>
    <row r="2940" ht="15.75" customHeight="1">
      <c r="A2940" s="1" t="s">
        <v>5255</v>
      </c>
      <c r="B2940" s="2">
        <v>7.326909807E9</v>
      </c>
      <c r="C2940" s="3" t="s">
        <v>5256</v>
      </c>
      <c r="D2940" s="3" t="s">
        <v>5257</v>
      </c>
      <c r="E2940" s="3" t="s">
        <v>5258</v>
      </c>
      <c r="F2940" s="3" t="s">
        <v>17</v>
      </c>
      <c r="G2940" s="3" t="s">
        <v>18</v>
      </c>
      <c r="H2940" s="1" t="s">
        <v>5255</v>
      </c>
      <c r="I2940" s="1">
        <v>2.0</v>
      </c>
      <c r="J2940" s="1" t="s">
        <v>19</v>
      </c>
      <c r="K2940" s="2" t="s">
        <v>20</v>
      </c>
      <c r="L2940" s="4">
        <v>2019.0</v>
      </c>
      <c r="M2940" s="5">
        <v>33.39</v>
      </c>
      <c r="N2940" s="6" t="str">
        <f t="shared" si="1"/>
        <v>20A3615240</v>
      </c>
      <c r="O2940" s="8">
        <v>7.326909807E9</v>
      </c>
      <c r="P2940" s="8" t="str">
        <f t="shared" si="2"/>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v>
      </c>
    </row>
    <row r="2941" ht="15.75" customHeight="1">
      <c r="A2941" s="1" t="s">
        <v>5255</v>
      </c>
      <c r="B2941" s="2">
        <v>7.326909807E9</v>
      </c>
      <c r="C2941" s="3" t="s">
        <v>5256</v>
      </c>
      <c r="D2941" s="3" t="s">
        <v>5257</v>
      </c>
      <c r="E2941" s="3" t="s">
        <v>5259</v>
      </c>
      <c r="F2941" s="3" t="s">
        <v>17</v>
      </c>
      <c r="G2941" s="3" t="s">
        <v>18</v>
      </c>
      <c r="H2941" s="1" t="s">
        <v>5255</v>
      </c>
      <c r="I2941" s="1">
        <v>2.0</v>
      </c>
      <c r="J2941" s="1" t="s">
        <v>19</v>
      </c>
      <c r="K2941" s="2" t="s">
        <v>20</v>
      </c>
      <c r="L2941" s="4">
        <v>2019.0</v>
      </c>
      <c r="M2941" s="5">
        <v>33.39</v>
      </c>
      <c r="N2941" s="6" t="str">
        <f t="shared" si="1"/>
        <v>20A3615240</v>
      </c>
      <c r="O2941" s="8">
        <v>7.326909807E9</v>
      </c>
      <c r="P2941" s="8" t="str">
        <f t="shared" si="2"/>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 . ДЛЯ МАШИНЫ ГИБОЧНОЙ С АВТОМАТИЧЕСКИМ УПРАВЛЕНИЕМ,</v>
      </c>
    </row>
    <row r="2942" ht="15.75" customHeight="1">
      <c r="A2942" s="1" t="s">
        <v>5260</v>
      </c>
      <c r="B2942" s="2">
        <v>7.326909807E9</v>
      </c>
      <c r="C2942" s="3" t="s">
        <v>5261</v>
      </c>
      <c r="D2942" s="3"/>
      <c r="E2942" s="3" t="s">
        <v>5262</v>
      </c>
      <c r="F2942" s="3" t="s">
        <v>17</v>
      </c>
      <c r="G2942" s="3" t="s">
        <v>18</v>
      </c>
      <c r="H2942" s="1" t="s">
        <v>5260</v>
      </c>
      <c r="I2942" s="1">
        <v>2.0</v>
      </c>
      <c r="J2942" s="1" t="s">
        <v>19</v>
      </c>
      <c r="K2942" s="2" t="s">
        <v>20</v>
      </c>
      <c r="L2942" s="4">
        <v>2020.0</v>
      </c>
      <c r="M2942" s="5">
        <v>8.0</v>
      </c>
      <c r="N2942" s="6" t="str">
        <f t="shared" si="1"/>
        <v>20A3615250</v>
      </c>
      <c r="O2942" s="8">
        <v>7.326909807E9</v>
      </c>
      <c r="P2942" s="8" t="str">
        <f t="shared" si="2"/>
        <v>СТАЛЬНАЯ ПЛАСТИНА. 65X39Х20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43" ht="15.75" customHeight="1">
      <c r="A2943" s="1" t="s">
        <v>5263</v>
      </c>
      <c r="B2943" s="2">
        <v>8.46694E9</v>
      </c>
      <c r="C2943" s="3" t="s">
        <v>5264</v>
      </c>
      <c r="D2943" s="3" t="s">
        <v>5265</v>
      </c>
      <c r="E2943" s="3" t="s">
        <v>5266</v>
      </c>
      <c r="F2943" s="3" t="s">
        <v>17</v>
      </c>
      <c r="G2943" s="3" t="s">
        <v>18</v>
      </c>
      <c r="H2943" s="1" t="s">
        <v>5263</v>
      </c>
      <c r="I2943" s="1">
        <v>10.0</v>
      </c>
      <c r="J2943" s="1" t="s">
        <v>19</v>
      </c>
      <c r="K2943" s="2" t="s">
        <v>20</v>
      </c>
      <c r="L2943" s="4">
        <v>2017.0</v>
      </c>
      <c r="M2943" s="5">
        <v>91.699</v>
      </c>
      <c r="N2943" s="6" t="str">
        <f t="shared" si="1"/>
        <v>20A3615270</v>
      </c>
      <c r="O2943" s="8" t="s">
        <v>5216</v>
      </c>
      <c r="P2943" s="8" t="str">
        <f t="shared" si="2"/>
        <v>ВКЛАДЫШ ДВОЙНОЙ УСИЛЕННЫЙ ДЛЯ ДАВЛЕНИЯ НА АРМАТУРУ В ПРАВИЛЬНОМ РОТОРЕ,, ДЛЯ ГИБОЧНОЙ МАШИНЫ С АВТОМАТИЧЕСКИМ УПРАВЛЕНИЕМ R12</v>
      </c>
    </row>
    <row r="2944" ht="15.75" customHeight="1">
      <c r="A2944" s="1" t="s">
        <v>5263</v>
      </c>
      <c r="B2944" s="2">
        <v>8.46694E9</v>
      </c>
      <c r="C2944" s="3" t="s">
        <v>5264</v>
      </c>
      <c r="D2944" s="3" t="s">
        <v>5265</v>
      </c>
      <c r="E2944" s="3" t="s">
        <v>5267</v>
      </c>
      <c r="F2944" s="3" t="s">
        <v>17</v>
      </c>
      <c r="G2944" s="3" t="s">
        <v>18</v>
      </c>
      <c r="H2944" s="1" t="s">
        <v>5263</v>
      </c>
      <c r="I2944" s="1">
        <v>10.0</v>
      </c>
      <c r="J2944" s="1" t="s">
        <v>19</v>
      </c>
      <c r="K2944" s="2" t="s">
        <v>20</v>
      </c>
      <c r="L2944" s="4">
        <v>2019.0</v>
      </c>
      <c r="M2944" s="5">
        <v>193.97</v>
      </c>
      <c r="N2944" s="6" t="str">
        <f t="shared" si="1"/>
        <v>20A3615270</v>
      </c>
      <c r="O2944" s="8" t="s">
        <v>5216</v>
      </c>
      <c r="P2944" s="8" t="str">
        <f t="shared" si="2"/>
        <v>ВКЛАДЫШ ДВОЙНОЙ УСИЛЕННЫЙ ДЛЯ ДАВЛЕНИЯ НА АРМАТУРУ В ПРАВИЛЬНОМ РОТОРЕ,, ДЛЯ ГИБОЧНОЙ МАШИНЫ С АВТОМАТИЧЕСКИМ УПРАВЛЕНИЕМ R12, РАЗМЕР ОТСУТСТВУЕТ</v>
      </c>
    </row>
    <row r="2945" ht="15.75" customHeight="1">
      <c r="A2945" s="1" t="s">
        <v>5268</v>
      </c>
      <c r="B2945" s="2">
        <v>8.46694E9</v>
      </c>
      <c r="C2945" s="3" t="s">
        <v>5269</v>
      </c>
      <c r="D2945" s="3" t="s">
        <v>5270</v>
      </c>
      <c r="E2945" s="3" t="s">
        <v>5271</v>
      </c>
      <c r="F2945" s="3" t="s">
        <v>17</v>
      </c>
      <c r="G2945" s="3" t="s">
        <v>18</v>
      </c>
      <c r="H2945" s="1" t="s">
        <v>5268</v>
      </c>
      <c r="I2945" s="1">
        <v>8.0</v>
      </c>
      <c r="J2945" s="1" t="s">
        <v>19</v>
      </c>
      <c r="K2945" s="2" t="s">
        <v>20</v>
      </c>
      <c r="L2945" s="4">
        <v>2017.0</v>
      </c>
      <c r="M2945" s="5">
        <v>106.985</v>
      </c>
      <c r="N2945" s="6" t="str">
        <f t="shared" si="1"/>
        <v>20A3615420</v>
      </c>
      <c r="O2945" s="8" t="s">
        <v>5216</v>
      </c>
      <c r="P2945" s="8" t="str">
        <f t="shared" si="2"/>
        <v>ВКЛАДЫШ ПРАВКИ INSERT 1XDIAM.10-12, СЛУЖИТ ДЛЯ ДАВЛЕНИЯ НА АРМАТУРУ В ПРАВИЛЬНОМ РОТОРЕ,, ДЛЯ ГИБОЧНОЙ МАШИНЫ С АВТОМАТИЧЕСКИМ УПРАВЛЕНИЕМ R12</v>
      </c>
    </row>
    <row r="2946" ht="15.75" customHeight="1">
      <c r="A2946" s="1" t="s">
        <v>5268</v>
      </c>
      <c r="B2946" s="2">
        <v>8.46694E9</v>
      </c>
      <c r="C2946" s="3" t="s">
        <v>5269</v>
      </c>
      <c r="D2946" s="3" t="s">
        <v>5272</v>
      </c>
      <c r="E2946" s="3" t="s">
        <v>5273</v>
      </c>
      <c r="F2946" s="3" t="s">
        <v>17</v>
      </c>
      <c r="G2946" s="3" t="s">
        <v>18</v>
      </c>
      <c r="H2946" s="1" t="s">
        <v>5268</v>
      </c>
      <c r="I2946" s="1">
        <v>5.0</v>
      </c>
      <c r="J2946" s="1" t="s">
        <v>35</v>
      </c>
      <c r="K2946" s="2" t="s">
        <v>20</v>
      </c>
      <c r="L2946" s="4">
        <v>2021.0</v>
      </c>
      <c r="M2946" s="5">
        <v>133.28</v>
      </c>
      <c r="N2946" s="6" t="str">
        <f t="shared" si="1"/>
        <v>20A3615420</v>
      </c>
      <c r="O2946" s="8" t="s">
        <v>5216</v>
      </c>
      <c r="P2946" s="8" t="str">
        <f t="shared" si="2"/>
        <v>ВКЛАДЫШ ПРАВКИ INSERT 1XDIAM.10-12. СЛУЖИТ ДЛЯ ДАВЛЕНИЯ НА АРМАТУРУ В ПРАВИЛЬНОМ РОТОРЕ. ДЛЯ ГИБОЧНОЙ МАШИНЫ С АВТОМАТИЧЕСКИМ УПРАВЛЕНИЕМ R12.</v>
      </c>
    </row>
    <row r="2947" ht="15.75" customHeight="1">
      <c r="A2947" s="1" t="s">
        <v>5268</v>
      </c>
      <c r="B2947" s="2">
        <v>8.46694E9</v>
      </c>
      <c r="C2947" s="3" t="s">
        <v>5269</v>
      </c>
      <c r="D2947" s="3" t="s">
        <v>5272</v>
      </c>
      <c r="E2947" s="3" t="s">
        <v>5271</v>
      </c>
      <c r="F2947" s="3" t="s">
        <v>17</v>
      </c>
      <c r="G2947" s="3" t="s">
        <v>18</v>
      </c>
      <c r="H2947" s="1" t="s">
        <v>5268</v>
      </c>
      <c r="I2947" s="1">
        <v>10.0</v>
      </c>
      <c r="J2947" s="1" t="s">
        <v>19</v>
      </c>
      <c r="K2947" s="2" t="s">
        <v>20</v>
      </c>
      <c r="L2947" s="4">
        <v>2020.0</v>
      </c>
      <c r="M2947" s="5">
        <v>229.25</v>
      </c>
      <c r="N2947" s="6" t="str">
        <f t="shared" si="1"/>
        <v>20A3615420</v>
      </c>
      <c r="O2947" s="8" t="s">
        <v>5216</v>
      </c>
      <c r="P2947" s="8" t="str">
        <f t="shared" si="2"/>
        <v>ВКЛАДЫШ ПРАВКИ INSERT 1XDIAM.10-12, СЛУЖИТ ДЛЯ ДАВЛЕНИЯ НА АРМАТУРУ В ПРАВИЛЬНОМ РОТОРЕ,, ДЛЯ ГИБОЧНОЙ МАШИНЫ С АВТОМАТИЧЕСКИМ УПРАВЛЕНИЕМ R12</v>
      </c>
    </row>
    <row r="2948" ht="15.75" customHeight="1">
      <c r="A2948" s="1" t="s">
        <v>5268</v>
      </c>
      <c r="B2948" s="2">
        <v>8.46694E9</v>
      </c>
      <c r="C2948" s="3" t="s">
        <v>5269</v>
      </c>
      <c r="D2948" s="3" t="s">
        <v>5272</v>
      </c>
      <c r="E2948" s="3" t="s">
        <v>5271</v>
      </c>
      <c r="F2948" s="3" t="s">
        <v>17</v>
      </c>
      <c r="G2948" s="3" t="s">
        <v>18</v>
      </c>
      <c r="H2948" s="1" t="s">
        <v>5268</v>
      </c>
      <c r="I2948" s="1">
        <v>13.0</v>
      </c>
      <c r="J2948" s="1" t="s">
        <v>19</v>
      </c>
      <c r="K2948" s="2" t="s">
        <v>20</v>
      </c>
      <c r="L2948" s="4">
        <v>2020.0</v>
      </c>
      <c r="M2948" s="5">
        <v>229.25</v>
      </c>
      <c r="N2948" s="6" t="str">
        <f t="shared" si="1"/>
        <v>20A3615420</v>
      </c>
      <c r="O2948" s="8" t="s">
        <v>5216</v>
      </c>
      <c r="P2948" s="8" t="str">
        <f t="shared" si="2"/>
        <v>ВКЛАДЫШ ПРАВКИ INSERT 1XDIAM.10-12, СЛУЖИТ ДЛЯ ДАВЛЕНИЯ НА АРМАТУРУ В ПРАВИЛЬНОМ РОТОРЕ,, ДЛЯ ГИБОЧНОЙ МАШИНЫ С АВТОМАТИЧЕСКИМ УПРАВЛЕНИЕМ R12</v>
      </c>
    </row>
    <row r="2949" ht="15.75" customHeight="1">
      <c r="A2949" s="1" t="s">
        <v>5268</v>
      </c>
      <c r="B2949" s="2">
        <v>8.46694E9</v>
      </c>
      <c r="C2949" s="3" t="s">
        <v>5269</v>
      </c>
      <c r="D2949" s="3" t="s">
        <v>5272</v>
      </c>
      <c r="E2949" s="3" t="s">
        <v>5271</v>
      </c>
      <c r="F2949" s="3" t="s">
        <v>17</v>
      </c>
      <c r="G2949" s="3" t="s">
        <v>18</v>
      </c>
      <c r="H2949" s="1" t="s">
        <v>5268</v>
      </c>
      <c r="I2949" s="1">
        <v>10.0</v>
      </c>
      <c r="J2949" s="1" t="s">
        <v>19</v>
      </c>
      <c r="K2949" s="2" t="s">
        <v>20</v>
      </c>
      <c r="L2949" s="4">
        <v>2020.0</v>
      </c>
      <c r="M2949" s="5">
        <v>229.25</v>
      </c>
      <c r="N2949" s="6" t="str">
        <f t="shared" si="1"/>
        <v>20A3615420</v>
      </c>
      <c r="O2949" s="8" t="s">
        <v>5216</v>
      </c>
      <c r="P2949" s="8" t="str">
        <f t="shared" si="2"/>
        <v>ВКЛАДЫШ ПРАВКИ INSERT 1XDIAM.10-12, СЛУЖИТ ДЛЯ ДАВЛЕНИЯ НА АРМАТУРУ В ПРАВИЛЬНОМ РОТОРЕ,, ДЛЯ ГИБОЧНОЙ МАШИНЫ С АВТОМАТИЧЕСКИМ УПРАВЛЕНИЕМ R12</v>
      </c>
    </row>
    <row r="2950" ht="15.75" customHeight="1">
      <c r="A2950" s="1" t="s">
        <v>5268</v>
      </c>
      <c r="B2950" s="2">
        <v>8.46694E9</v>
      </c>
      <c r="C2950" s="3" t="s">
        <v>5269</v>
      </c>
      <c r="D2950" s="3" t="s">
        <v>5272</v>
      </c>
      <c r="E2950" s="3" t="s">
        <v>5271</v>
      </c>
      <c r="F2950" s="3" t="s">
        <v>17</v>
      </c>
      <c r="G2950" s="3" t="s">
        <v>18</v>
      </c>
      <c r="H2950" s="1" t="s">
        <v>5268</v>
      </c>
      <c r="I2950" s="1">
        <v>10.0</v>
      </c>
      <c r="J2950" s="1" t="s">
        <v>19</v>
      </c>
      <c r="K2950" s="2" t="s">
        <v>20</v>
      </c>
      <c r="L2950" s="4">
        <v>2019.0</v>
      </c>
      <c r="M2950" s="5">
        <v>229.25</v>
      </c>
      <c r="N2950" s="6" t="str">
        <f t="shared" si="1"/>
        <v>20A3615420</v>
      </c>
      <c r="O2950" s="8" t="s">
        <v>5216</v>
      </c>
      <c r="P2950" s="8" t="str">
        <f t="shared" si="2"/>
        <v>ВКЛАДЫШ ПРАВКИ INSERT 1XDIAM.10-12, СЛУЖИТ ДЛЯ ДАВЛЕНИЯ НА АРМАТУРУ В ПРАВИЛЬНОМ РОТОРЕ,, ДЛЯ ГИБОЧНОЙ МАШИНЫ С АВТОМАТИЧЕСКИМ УПРАВЛЕНИЕМ R12</v>
      </c>
    </row>
    <row r="2951" ht="15.75" customHeight="1">
      <c r="A2951" s="1" t="s">
        <v>5268</v>
      </c>
      <c r="B2951" s="2">
        <v>8.46694E9</v>
      </c>
      <c r="C2951" s="3" t="s">
        <v>5269</v>
      </c>
      <c r="D2951" s="3" t="s">
        <v>5272</v>
      </c>
      <c r="E2951" s="3" t="s">
        <v>5274</v>
      </c>
      <c r="F2951" s="3" t="s">
        <v>17</v>
      </c>
      <c r="G2951" s="3" t="s">
        <v>18</v>
      </c>
      <c r="H2951" s="1" t="s">
        <v>5268</v>
      </c>
      <c r="I2951" s="1">
        <v>10.0</v>
      </c>
      <c r="J2951" s="1" t="s">
        <v>19</v>
      </c>
      <c r="K2951" s="2" t="s">
        <v>20</v>
      </c>
      <c r="L2951" s="4">
        <v>2020.0</v>
      </c>
      <c r="M2951" s="5">
        <v>229.25</v>
      </c>
      <c r="N2951" s="6" t="str">
        <f t="shared" si="1"/>
        <v>20A3615420</v>
      </c>
      <c r="O2951" s="8" t="s">
        <v>5216</v>
      </c>
      <c r="P2951" s="8" t="str">
        <f t="shared" si="2"/>
        <v>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v>
      </c>
    </row>
    <row r="2952" ht="15.75" customHeight="1">
      <c r="A2952" s="1" t="s">
        <v>5268</v>
      </c>
      <c r="B2952" s="2">
        <v>8.46694E9</v>
      </c>
      <c r="C2952" s="3" t="s">
        <v>5269</v>
      </c>
      <c r="D2952" s="3" t="s">
        <v>5272</v>
      </c>
      <c r="E2952" s="3" t="s">
        <v>5275</v>
      </c>
      <c r="F2952" s="3" t="s">
        <v>17</v>
      </c>
      <c r="G2952" s="3" t="s">
        <v>18</v>
      </c>
      <c r="H2952" s="1" t="s">
        <v>5268</v>
      </c>
      <c r="I2952" s="1">
        <v>10.0</v>
      </c>
      <c r="J2952" s="1" t="s">
        <v>19</v>
      </c>
      <c r="K2952" s="2" t="s">
        <v>20</v>
      </c>
      <c r="L2952" s="4">
        <v>2019.0</v>
      </c>
      <c r="M2952" s="5">
        <v>229.25</v>
      </c>
      <c r="N2952" s="6" t="str">
        <f t="shared" si="1"/>
        <v>20A3615420</v>
      </c>
      <c r="O2952" s="8" t="s">
        <v>5216</v>
      </c>
      <c r="P2952" s="8" t="str">
        <f t="shared" si="2"/>
        <v>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v>
      </c>
    </row>
    <row r="2953" ht="15.75" customHeight="1">
      <c r="A2953" s="1" t="s">
        <v>5268</v>
      </c>
      <c r="B2953" s="2">
        <v>8.46694E9</v>
      </c>
      <c r="C2953" s="3" t="s">
        <v>5269</v>
      </c>
      <c r="D2953" s="3" t="s">
        <v>5270</v>
      </c>
      <c r="E2953" s="3" t="s">
        <v>5276</v>
      </c>
      <c r="F2953" s="3" t="s">
        <v>17</v>
      </c>
      <c r="G2953" s="3" t="s">
        <v>18</v>
      </c>
      <c r="H2953" s="1" t="s">
        <v>5268</v>
      </c>
      <c r="I2953" s="1">
        <v>10.0</v>
      </c>
      <c r="J2953" s="1" t="s">
        <v>19</v>
      </c>
      <c r="K2953" s="2" t="s">
        <v>20</v>
      </c>
      <c r="L2953" s="4">
        <v>2019.0</v>
      </c>
      <c r="M2953" s="5">
        <v>229.25</v>
      </c>
      <c r="N2953" s="6" t="str">
        <f t="shared" si="1"/>
        <v>20A3615420</v>
      </c>
      <c r="O2953" s="8" t="s">
        <v>5216</v>
      </c>
      <c r="P2953" s="8" t="str">
        <f t="shared" si="2"/>
        <v>ВКЛАДЫШ ПРАВКИ INSERT 1XDIAM.10-12, СЛУЖИТ ДЛЯ ДАВЛЕНИЯ НА АРМАТУРУ В ПРАВИЛЬНОМ РОТОРЕ,, ДЛЯ ГИБОЧНОЙ МАШИНЫ С АВТОМАТИЧЕСКИМ УПРАВЛЕНИЕМ R12, РАЗМЕР ОТСУТСТВУЕТ</v>
      </c>
    </row>
    <row r="2954" ht="15.75" customHeight="1">
      <c r="A2954" s="1" t="s">
        <v>5268</v>
      </c>
      <c r="B2954" s="2">
        <v>8.46694E9</v>
      </c>
      <c r="C2954" s="3" t="s">
        <v>5269</v>
      </c>
      <c r="D2954" s="3" t="s">
        <v>5270</v>
      </c>
      <c r="E2954" s="3" t="s">
        <v>5277</v>
      </c>
      <c r="F2954" s="10" t="s">
        <v>17</v>
      </c>
      <c r="G2954" s="10" t="s">
        <v>18</v>
      </c>
      <c r="H2954" s="1" t="s">
        <v>5268</v>
      </c>
      <c r="I2954" s="1">
        <v>10.0</v>
      </c>
      <c r="J2954" s="1" t="s">
        <v>19</v>
      </c>
      <c r="K2954" s="11" t="s">
        <v>20</v>
      </c>
      <c r="L2954" s="4">
        <v>2018.0</v>
      </c>
      <c r="M2954" s="5">
        <v>176.946</v>
      </c>
      <c r="N2954" s="6" t="str">
        <f t="shared" si="1"/>
        <v>20A3615420</v>
      </c>
      <c r="O2954" s="8" t="s">
        <v>5216</v>
      </c>
      <c r="P2954" s="8" t="str">
        <f t="shared" si="2"/>
        <v>ВКЛАДЫШ ПРАВКИ INSERT 1XDIAM.10-12, СЛУЖИТ ДЛЯ ДАВЛЕНИЯ НА АРМАТУРУ В ПРАВИЛЬНОМ РОТОРЕ, ДЛЯ ГИБОЧНОЙ МАШИНЫ С АВТОМАТИЧЕСКИМ УПРАВЛЕНИЕМ R12</v>
      </c>
    </row>
    <row r="2955" ht="15.75" customHeight="1">
      <c r="A2955" s="1" t="s">
        <v>5268</v>
      </c>
      <c r="B2955" s="2">
        <v>8.46694E9</v>
      </c>
      <c r="C2955" s="3" t="s">
        <v>5269</v>
      </c>
      <c r="D2955" s="3" t="s">
        <v>5270</v>
      </c>
      <c r="E2955" s="3" t="s">
        <v>5271</v>
      </c>
      <c r="F2955" s="3" t="s">
        <v>17</v>
      </c>
      <c r="G2955" s="3" t="s">
        <v>18</v>
      </c>
      <c r="H2955" s="1" t="s">
        <v>5268</v>
      </c>
      <c r="I2955" s="1">
        <v>10.0</v>
      </c>
      <c r="J2955" s="1" t="s">
        <v>19</v>
      </c>
      <c r="K2955" s="2" t="s">
        <v>20</v>
      </c>
      <c r="L2955" s="4">
        <v>2018.0</v>
      </c>
      <c r="M2955" s="5">
        <v>176.946</v>
      </c>
      <c r="N2955" s="6" t="str">
        <f t="shared" si="1"/>
        <v>20A3615420</v>
      </c>
      <c r="O2955" s="8" t="s">
        <v>5216</v>
      </c>
      <c r="P2955" s="8" t="str">
        <f t="shared" si="2"/>
        <v>ВКЛАДЫШ ПРАВКИ INSERT 1XDIAM.10-12, СЛУЖИТ ДЛЯ ДАВЛЕНИЯ НА АРМАТУРУ В ПРАВИЛЬНОМ РОТОРЕ,, ДЛЯ ГИБОЧНОЙ МАШИНЫ С АВТОМАТИЧЕСКИМ УПРАВЛЕНИЕМ R12</v>
      </c>
    </row>
    <row r="2956" ht="15.75" customHeight="1">
      <c r="A2956" s="1" t="s">
        <v>5268</v>
      </c>
      <c r="B2956" s="2">
        <v>8.46694E9</v>
      </c>
      <c r="C2956" s="3" t="s">
        <v>5269</v>
      </c>
      <c r="D2956" s="3" t="s">
        <v>5270</v>
      </c>
      <c r="E2956" s="3" t="s">
        <v>5277</v>
      </c>
      <c r="F2956" s="3" t="s">
        <v>17</v>
      </c>
      <c r="G2956" s="3" t="s">
        <v>18</v>
      </c>
      <c r="H2956" s="1" t="s">
        <v>5268</v>
      </c>
      <c r="I2956" s="1">
        <v>10.0</v>
      </c>
      <c r="J2956" s="1" t="s">
        <v>19</v>
      </c>
      <c r="K2956" s="2" t="s">
        <v>20</v>
      </c>
      <c r="L2956" s="4">
        <v>2019.0</v>
      </c>
      <c r="M2956" s="5">
        <v>206.5</v>
      </c>
      <c r="N2956" s="6" t="str">
        <f t="shared" si="1"/>
        <v>20A3615420</v>
      </c>
      <c r="O2956" s="8" t="s">
        <v>5216</v>
      </c>
      <c r="P2956" s="8" t="str">
        <f t="shared" si="2"/>
        <v>ВКЛАДЫШ ПРАВКИ INSERT 1XDIAM.10-12, СЛУЖИТ ДЛЯ ДАВЛЕНИЯ НА АРМАТУРУ В ПРАВИЛЬНОМ РОТОРЕ, ДЛЯ ГИБОЧНОЙ МАШИНЫ С АВТОМАТИЧЕСКИМ УПРАВЛЕНИЕМ R12</v>
      </c>
    </row>
    <row r="2957" ht="15.75" customHeight="1">
      <c r="A2957" s="1" t="s">
        <v>5268</v>
      </c>
      <c r="B2957" s="2">
        <v>8.46694E9</v>
      </c>
      <c r="C2957" s="3" t="s">
        <v>5269</v>
      </c>
      <c r="D2957" s="3" t="s">
        <v>5270</v>
      </c>
      <c r="E2957" s="3" t="s">
        <v>5278</v>
      </c>
      <c r="F2957" s="3" t="s">
        <v>17</v>
      </c>
      <c r="G2957" s="3" t="s">
        <v>18</v>
      </c>
      <c r="H2957" s="1" t="s">
        <v>5268</v>
      </c>
      <c r="I2957" s="1">
        <v>10.0</v>
      </c>
      <c r="J2957" s="1" t="s">
        <v>19</v>
      </c>
      <c r="K2957" s="2" t="s">
        <v>20</v>
      </c>
      <c r="L2957" s="4">
        <v>2019.0</v>
      </c>
      <c r="M2957" s="5">
        <v>229.25</v>
      </c>
      <c r="N2957" s="6" t="str">
        <f t="shared" si="1"/>
        <v>20A3615420</v>
      </c>
      <c r="O2957" s="8" t="s">
        <v>5216</v>
      </c>
      <c r="P2957" s="8" t="str">
        <f t="shared" si="2"/>
        <v>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v>
      </c>
    </row>
    <row r="2958" ht="15.75" customHeight="1">
      <c r="A2958" s="1" t="s">
        <v>5268</v>
      </c>
      <c r="B2958" s="2">
        <v>8.46694E9</v>
      </c>
      <c r="C2958" s="3" t="s">
        <v>5269</v>
      </c>
      <c r="D2958" s="3" t="s">
        <v>5270</v>
      </c>
      <c r="E2958" s="3" t="s">
        <v>5279</v>
      </c>
      <c r="F2958" s="10" t="s">
        <v>17</v>
      </c>
      <c r="G2958" s="10" t="s">
        <v>18</v>
      </c>
      <c r="H2958" s="1" t="s">
        <v>5268</v>
      </c>
      <c r="I2958" s="1">
        <v>10.0</v>
      </c>
      <c r="J2958" s="1" t="s">
        <v>19</v>
      </c>
      <c r="K2958" s="2" t="s">
        <v>20</v>
      </c>
      <c r="L2958" s="4">
        <v>2018.0</v>
      </c>
      <c r="M2958" s="5">
        <v>177.0</v>
      </c>
      <c r="N2958" s="6" t="str">
        <f t="shared" si="1"/>
        <v>20A3615420</v>
      </c>
      <c r="O2958" s="8" t="s">
        <v>5216</v>
      </c>
      <c r="P2958" s="8" t="str">
        <f t="shared" si="2"/>
        <v>ВКЛАДЫШ ПРАВКИ INSERT
1XDIAM.10-12, СЛУЖИТ ДЛЯ
ДАВЛЕНИЯ НА АРМАТУРУ В
ПРАВИЛЬНОМ РОТОРЕ,, ДЛЯ
ГИБОЧНОЙ МАШИНЫ С
АВТОМАТИЧЕСКИМ УПРАВЛЕНИЕМ R12</v>
      </c>
    </row>
    <row r="2959" ht="15.75" customHeight="1">
      <c r="A2959" s="1" t="s">
        <v>5268</v>
      </c>
      <c r="B2959" s="2">
        <v>8.46694E9</v>
      </c>
      <c r="C2959" s="3" t="s">
        <v>5269</v>
      </c>
      <c r="D2959" s="3" t="s">
        <v>5272</v>
      </c>
      <c r="E2959" s="3" t="s">
        <v>5280</v>
      </c>
      <c r="F2959" s="3" t="s">
        <v>17</v>
      </c>
      <c r="G2959" s="3" t="s">
        <v>18</v>
      </c>
      <c r="H2959" s="1" t="s">
        <v>5268</v>
      </c>
      <c r="I2959" s="1">
        <v>10.0</v>
      </c>
      <c r="J2959" s="1" t="s">
        <v>35</v>
      </c>
      <c r="K2959" s="2" t="s">
        <v>20</v>
      </c>
      <c r="L2959" s="4">
        <v>2021.0</v>
      </c>
      <c r="M2959" s="5">
        <v>133.28</v>
      </c>
      <c r="N2959" s="6" t="str">
        <f t="shared" si="1"/>
        <v>20A3615420</v>
      </c>
      <c r="O2959" s="8" t="s">
        <v>5216</v>
      </c>
      <c r="P2959" s="8" t="str">
        <f t="shared" si="2"/>
        <v>ВКЛАДЫШ ПРАВКИ INSERT 1XDIAM.10-12. СЛУЖИТ ДЛЯ ДАВЛЕНИЯ НА АРМАТУРУ В ПРАВИЛЬНОМ РОТОРЕ. ДЛЯ ГИБОЧНОЙ МАШИНЫ С АВТОМАТИЧЕСКИМ УПРАВЛЕНИЕМ R12. , ДЛЯ ГИБОЧНОЙ МАШИНЫ С АВТОМАТИЧЕСКИМ УПРАВЛЕНИЕМ R12</v>
      </c>
    </row>
    <row r="2960" ht="15.75" customHeight="1">
      <c r="A2960" s="1" t="s">
        <v>5268</v>
      </c>
      <c r="B2960" s="2">
        <v>8.46694E9</v>
      </c>
      <c r="C2960" s="3" t="s">
        <v>5269</v>
      </c>
      <c r="D2960" s="3" t="s">
        <v>5272</v>
      </c>
      <c r="E2960" s="3" t="s">
        <v>5273</v>
      </c>
      <c r="F2960" s="3" t="s">
        <v>17</v>
      </c>
      <c r="G2960" s="3" t="s">
        <v>18</v>
      </c>
      <c r="H2960" s="1" t="s">
        <v>5268</v>
      </c>
      <c r="I2960" s="1">
        <v>10.0</v>
      </c>
      <c r="J2960" s="1" t="s">
        <v>35</v>
      </c>
      <c r="K2960" s="2" t="s">
        <v>20</v>
      </c>
      <c r="L2960" s="4">
        <v>2021.0</v>
      </c>
      <c r="M2960" s="5">
        <v>133.28</v>
      </c>
      <c r="N2960" s="6" t="str">
        <f t="shared" si="1"/>
        <v>20A3615420</v>
      </c>
      <c r="O2960" s="8" t="s">
        <v>5216</v>
      </c>
      <c r="P2960" s="8" t="str">
        <f t="shared" si="2"/>
        <v>ВКЛАДЫШ ПРАВКИ INSERT 1XDIAM.10-12. СЛУЖИТ ДЛЯ ДАВЛЕНИЯ НА АРМАТУРУ В ПРАВИЛЬНОМ РОТОРЕ. ДЛЯ ГИБОЧНОЙ МАШИНЫ С АВТОМАТИЧЕСКИМ УПРАВЛЕНИЕМ R12.</v>
      </c>
    </row>
    <row r="2961" ht="15.75" customHeight="1">
      <c r="A2961" s="1" t="s">
        <v>5268</v>
      </c>
      <c r="B2961" s="2">
        <v>8.46694E9</v>
      </c>
      <c r="C2961" s="3"/>
      <c r="D2961" s="3" t="s">
        <v>5272</v>
      </c>
      <c r="E2961" s="3" t="s">
        <v>5273</v>
      </c>
      <c r="F2961" s="3" t="s">
        <v>17</v>
      </c>
      <c r="G2961" s="3" t="s">
        <v>18</v>
      </c>
      <c r="H2961" s="1" t="s">
        <v>5268</v>
      </c>
      <c r="I2961" s="1">
        <v>8.0</v>
      </c>
      <c r="J2961" s="1" t="s">
        <v>35</v>
      </c>
      <c r="K2961" s="2" t="s">
        <v>20</v>
      </c>
      <c r="L2961" s="4">
        <v>2021.0</v>
      </c>
      <c r="M2961" s="5">
        <v>133.28</v>
      </c>
      <c r="N2961" s="6" t="str">
        <f t="shared" si="1"/>
        <v>20A3615420</v>
      </c>
      <c r="O2961" s="8" t="s">
        <v>5216</v>
      </c>
      <c r="P2961" s="8" t="str">
        <f t="shared" si="2"/>
        <v>ВКЛАДЫШ ПРАВКИ INSERT 1XDIAM.10-12. СЛУЖИТ ДЛЯ ДАВЛЕНИЯ НА АРМАТУРУ В ПРАВИЛЬНОМ РОТОРЕ. ДЛЯ ГИБОЧНОЙ МАШИНЫ С АВТОМАТИЧЕСКИМ УПРАВЛЕНИЕМ R12.</v>
      </c>
    </row>
    <row r="2962" ht="15.75" customHeight="1">
      <c r="A2962" s="1" t="s">
        <v>5281</v>
      </c>
      <c r="B2962" s="2">
        <v>7.3181569E9</v>
      </c>
      <c r="C2962" s="3" t="s">
        <v>5282</v>
      </c>
      <c r="D2962" s="3"/>
      <c r="E2962" s="3" t="s">
        <v>5283</v>
      </c>
      <c r="F2962" s="3" t="s">
        <v>17</v>
      </c>
      <c r="G2962" s="3" t="s">
        <v>18</v>
      </c>
      <c r="H2962" s="1" t="s">
        <v>5281</v>
      </c>
      <c r="I2962" s="1">
        <v>10.0</v>
      </c>
      <c r="J2962" s="1" t="s">
        <v>19</v>
      </c>
      <c r="K2962" s="2" t="s">
        <v>20</v>
      </c>
      <c r="L2962" s="4">
        <v>2020.0</v>
      </c>
      <c r="M2962" s="5">
        <v>78.7</v>
      </c>
      <c r="N2962" s="6" t="str">
        <f t="shared" si="1"/>
        <v>20A3615600</v>
      </c>
      <c r="O2962" s="8">
        <v>7.3181569E9</v>
      </c>
      <c r="P2962" s="8" t="str">
        <f t="shared" si="2"/>
        <v>ВИНТ СТАЛЬНОЙ С ВНУТРЕННИМ ШЕСТРИГРАННИКОМ , С МЕЛКИМ ШАГОМ РЕЗЬБЫ М56Х4 L=30 ДЛЯ КРЕПЛЕНИЯ ЧАСТИ ПРАВИЛЬНОГО РОТОРА ДЛЯ ГИБОЧНОЙ МАШИНЫ С АВТОМАТИЧЕСКИМ УПРАВЛЕНИЕМ R12</v>
      </c>
    </row>
    <row r="2963" ht="15.75" customHeight="1">
      <c r="A2963" s="1" t="s">
        <v>5284</v>
      </c>
      <c r="B2963" s="2">
        <v>8.46694E9</v>
      </c>
      <c r="C2963" s="3" t="s">
        <v>5285</v>
      </c>
      <c r="D2963" s="3"/>
      <c r="E2963" s="3" t="s">
        <v>5229</v>
      </c>
      <c r="F2963" s="3" t="s">
        <v>17</v>
      </c>
      <c r="G2963" s="3" t="s">
        <v>18</v>
      </c>
      <c r="H2963" s="1" t="s">
        <v>5284</v>
      </c>
      <c r="I2963" s="1">
        <v>1.0</v>
      </c>
      <c r="J2963" s="1" t="s">
        <v>19</v>
      </c>
      <c r="K2963" s="2" t="s">
        <v>20</v>
      </c>
      <c r="L2963" s="4">
        <v>2020.0</v>
      </c>
      <c r="M2963" s="5">
        <v>5632.0</v>
      </c>
      <c r="N2963" s="6" t="str">
        <f t="shared" si="1"/>
        <v>20A3615660</v>
      </c>
      <c r="O2963" s="8">
        <v>8.46694E9</v>
      </c>
      <c r="P2963" s="8" t="str">
        <f t="shared" si="2"/>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64" ht="15.75" customHeight="1">
      <c r="A2964" s="1" t="s">
        <v>5286</v>
      </c>
      <c r="B2964" s="2">
        <v>8.483508E9</v>
      </c>
      <c r="C2964" s="3" t="s">
        <v>5287</v>
      </c>
      <c r="D2964" s="3"/>
      <c r="E2964" s="3" t="s">
        <v>5288</v>
      </c>
      <c r="F2964" s="3" t="s">
        <v>17</v>
      </c>
      <c r="G2964" s="3" t="s">
        <v>18</v>
      </c>
      <c r="H2964" s="1" t="s">
        <v>5286</v>
      </c>
      <c r="I2964" s="1">
        <v>1.0</v>
      </c>
      <c r="J2964" s="1" t="s">
        <v>19</v>
      </c>
      <c r="K2964" s="2" t="s">
        <v>20</v>
      </c>
      <c r="L2964" s="4">
        <v>2020.0</v>
      </c>
      <c r="M2964" s="5">
        <v>768.0</v>
      </c>
      <c r="N2964" s="6" t="str">
        <f t="shared" si="1"/>
        <v>20A3615670</v>
      </c>
      <c r="O2964" s="8">
        <v>8.483508E9</v>
      </c>
      <c r="P2964" s="8" t="str">
        <f t="shared" si="2"/>
        <v>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63 ММ, ДИАМ. КАНАВКИ 150 ММ</v>
      </c>
    </row>
    <row r="2965" ht="15.75" customHeight="1">
      <c r="A2965" s="1" t="s">
        <v>5289</v>
      </c>
      <c r="B2965" s="2">
        <v>8.46694E9</v>
      </c>
      <c r="C2965" s="3" t="s">
        <v>5290</v>
      </c>
      <c r="D2965" s="3" t="s">
        <v>5291</v>
      </c>
      <c r="E2965" s="3" t="s">
        <v>5292</v>
      </c>
      <c r="F2965" s="3" t="s">
        <v>17</v>
      </c>
      <c r="G2965" s="3" t="s">
        <v>18</v>
      </c>
      <c r="H2965" s="1" t="s">
        <v>5289</v>
      </c>
      <c r="I2965" s="1">
        <v>4.0</v>
      </c>
      <c r="J2965" s="1" t="s">
        <v>19</v>
      </c>
      <c r="K2965" s="2" t="s">
        <v>20</v>
      </c>
      <c r="L2965" s="4">
        <v>2019.0</v>
      </c>
      <c r="M2965" s="5">
        <v>170.24</v>
      </c>
      <c r="N2965" s="6" t="str">
        <f t="shared" si="1"/>
        <v>20A3620010</v>
      </c>
      <c r="O2965" s="8">
        <v>8.46694E9</v>
      </c>
      <c r="P2965" s="8" t="str">
        <f t="shared" si="2"/>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v>
      </c>
    </row>
    <row r="2966" ht="15.75" customHeight="1">
      <c r="A2966" s="1" t="s">
        <v>5289</v>
      </c>
      <c r="B2966" s="2">
        <v>8.46694E9</v>
      </c>
      <c r="C2966" s="3" t="s">
        <v>5293</v>
      </c>
      <c r="D2966" s="3" t="s">
        <v>5291</v>
      </c>
      <c r="E2966" s="3"/>
      <c r="F2966" s="3" t="s">
        <v>17</v>
      </c>
      <c r="G2966" s="3" t="s">
        <v>18</v>
      </c>
      <c r="H2966" s="1" t="s">
        <v>5289</v>
      </c>
      <c r="I2966" s="1">
        <v>2.0</v>
      </c>
      <c r="J2966" s="1" t="s">
        <v>19</v>
      </c>
      <c r="K2966" s="2" t="s">
        <v>20</v>
      </c>
      <c r="L2966" s="4">
        <v>2019.0</v>
      </c>
      <c r="M2966" s="5">
        <v>170.24</v>
      </c>
      <c r="N2966" s="6" t="str">
        <f t="shared" si="1"/>
        <v>20A3620010</v>
      </c>
      <c r="O2966" s="8">
        <v>8.46694E9</v>
      </c>
      <c r="P2966" s="8" t="str">
        <f t="shared" si="2"/>
        <v/>
      </c>
    </row>
    <row r="2967" ht="15.75" customHeight="1">
      <c r="A2967" s="1" t="s">
        <v>5289</v>
      </c>
      <c r="B2967" s="2">
        <v>8.46694E9</v>
      </c>
      <c r="C2967" s="3" t="s">
        <v>5293</v>
      </c>
      <c r="D2967" s="3" t="s">
        <v>5291</v>
      </c>
      <c r="E2967" s="3" t="s">
        <v>5294</v>
      </c>
      <c r="F2967" s="3" t="s">
        <v>17</v>
      </c>
      <c r="G2967" s="3" t="s">
        <v>18</v>
      </c>
      <c r="H2967" s="1" t="s">
        <v>5289</v>
      </c>
      <c r="I2967" s="1">
        <v>6.0</v>
      </c>
      <c r="J2967" s="1" t="s">
        <v>19</v>
      </c>
      <c r="K2967" s="2" t="s">
        <v>20</v>
      </c>
      <c r="L2967" s="4">
        <v>2020.0</v>
      </c>
      <c r="M2967" s="5">
        <v>170.24</v>
      </c>
      <c r="N2967" s="6" t="str">
        <f t="shared" si="1"/>
        <v>20A3620010</v>
      </c>
      <c r="O2967" s="8">
        <v>8.46694E9</v>
      </c>
      <c r="P2967" s="8" t="str">
        <f t="shared" si="2"/>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v>
      </c>
    </row>
    <row r="2968" ht="15.75" customHeight="1">
      <c r="A2968" s="1" t="s">
        <v>5295</v>
      </c>
      <c r="B2968" s="2">
        <v>8.46694E9</v>
      </c>
      <c r="C2968" s="3" t="s">
        <v>5293</v>
      </c>
      <c r="D2968" s="3" t="s">
        <v>5296</v>
      </c>
      <c r="E2968" s="3"/>
      <c r="F2968" s="3" t="s">
        <v>17</v>
      </c>
      <c r="G2968" s="3" t="s">
        <v>18</v>
      </c>
      <c r="H2968" s="1" t="s">
        <v>5295</v>
      </c>
      <c r="I2968" s="1">
        <v>6.0</v>
      </c>
      <c r="J2968" s="1" t="s">
        <v>19</v>
      </c>
      <c r="K2968" s="2" t="s">
        <v>20</v>
      </c>
      <c r="L2968" s="4">
        <v>2019.0</v>
      </c>
      <c r="M2968" s="5">
        <v>170.24</v>
      </c>
      <c r="N2968" s="6" t="str">
        <f t="shared" si="1"/>
        <v>20A3620080</v>
      </c>
      <c r="O2968" s="8">
        <v>8.46694E9</v>
      </c>
      <c r="P2968" s="8" t="str">
        <f t="shared" si="2"/>
        <v/>
      </c>
    </row>
    <row r="2969" ht="15.75" customHeight="1">
      <c r="A2969" s="1" t="s">
        <v>5295</v>
      </c>
      <c r="B2969" s="2">
        <v>8.46694E9</v>
      </c>
      <c r="C2969" s="3" t="s">
        <v>5293</v>
      </c>
      <c r="D2969" s="3" t="s">
        <v>5296</v>
      </c>
      <c r="E2969" s="3" t="s">
        <v>5297</v>
      </c>
      <c r="F2969" s="3" t="s">
        <v>17</v>
      </c>
      <c r="G2969" s="3" t="s">
        <v>18</v>
      </c>
      <c r="H2969" s="1" t="s">
        <v>5295</v>
      </c>
      <c r="I2969" s="1">
        <v>6.0</v>
      </c>
      <c r="J2969" s="1" t="s">
        <v>19</v>
      </c>
      <c r="K2969" s="2" t="s">
        <v>20</v>
      </c>
      <c r="L2969" s="4">
        <v>2020.0</v>
      </c>
      <c r="M2969" s="5">
        <v>170.24</v>
      </c>
      <c r="N2969" s="6" t="str">
        <f t="shared" si="1"/>
        <v>20A3620080</v>
      </c>
      <c r="O2969" s="8">
        <v>8.46694E9</v>
      </c>
      <c r="P2969" s="8" t="str">
        <f t="shared" si="2"/>
        <v>РОЛИК ПРОТЯЖКИ АРМАТУРЫ ДЛЯ БЛОКОВ ПРОТЯЖКИ СТАНКА R12. ИМЕЕТ 2 ЖЕЛОБА ДЛЯ АРМАТУРЫ ДИАМЕТРОВ 10 И 12 ММ. СТАЛЬНОЙ. ДИАМЕТР ВНЕШНИЙ 110 ММ, ДИАМЕТР ВНУТРЕННИЙ 45 ММ</v>
      </c>
    </row>
    <row r="2970" ht="15.75" customHeight="1">
      <c r="A2970" s="1" t="s">
        <v>5298</v>
      </c>
      <c r="B2970" s="2">
        <v>8.46694E9</v>
      </c>
      <c r="C2970" s="3" t="s">
        <v>5293</v>
      </c>
      <c r="D2970" s="3" t="s">
        <v>5299</v>
      </c>
      <c r="E2970" s="3"/>
      <c r="F2970" s="3" t="s">
        <v>17</v>
      </c>
      <c r="G2970" s="3" t="s">
        <v>18</v>
      </c>
      <c r="H2970" s="1" t="s">
        <v>5298</v>
      </c>
      <c r="I2970" s="1">
        <v>6.0</v>
      </c>
      <c r="J2970" s="1" t="s">
        <v>19</v>
      </c>
      <c r="K2970" s="2" t="s">
        <v>20</v>
      </c>
      <c r="L2970" s="4">
        <v>2019.0</v>
      </c>
      <c r="M2970" s="5">
        <v>170.24</v>
      </c>
      <c r="N2970" s="6" t="str">
        <f t="shared" si="1"/>
        <v>20A3620150</v>
      </c>
      <c r="O2970" s="8">
        <v>8.46694E9</v>
      </c>
      <c r="P2970" s="8" t="str">
        <f t="shared" si="2"/>
        <v/>
      </c>
    </row>
    <row r="2971" ht="15.75" customHeight="1">
      <c r="A2971" s="1" t="s">
        <v>5298</v>
      </c>
      <c r="B2971" s="2" t="s">
        <v>4752</v>
      </c>
      <c r="C2971" s="3"/>
      <c r="D2971" s="3"/>
      <c r="E2971" s="3" t="s">
        <v>5300</v>
      </c>
      <c r="F2971" s="3" t="s">
        <v>17</v>
      </c>
      <c r="G2971" s="3" t="s">
        <v>18</v>
      </c>
      <c r="H2971" s="1" t="s">
        <v>5298</v>
      </c>
      <c r="I2971" s="1">
        <v>12.0</v>
      </c>
      <c r="J2971" s="1" t="s">
        <v>35</v>
      </c>
      <c r="K2971" s="2" t="s">
        <v>20</v>
      </c>
      <c r="L2971" s="4">
        <v>2022.0</v>
      </c>
      <c r="M2971" s="5">
        <v>173.3</v>
      </c>
      <c r="N2971" s="6" t="str">
        <f t="shared" si="1"/>
        <v>20A3620150</v>
      </c>
      <c r="O2971" s="8">
        <v>8.46694E9</v>
      </c>
      <c r="P2971" s="8" t="str">
        <f t="shared" si="2"/>
        <v>РОЛИК ТЯНУЩИЙ. СТАЛЬ, ТОЧЕНИЕ, СВЕРЛЕНИЕ, ДОЛБЛЕНИЕ. ВНЕШНИЙ ДИАМЕТР: 110ММ, ВНУТРЕННИЙ ДИАМЕТР: 45ММ, ШИРИНА: 55ММ. С КАНАВКАМИ. ПРИЖИМАЕТ АРМАТУРУ К ТАКОМУ ЖЕ РОЛИКУ СНИЗУ С РЕГУЛИРУЕМЫМ ДАВЛЕНИЕМ. ПРИВОДИТСЯ В ДВИЖЕНИЕ ЭЛЕКТРОДВИГАТЕЛЕМ ЧЕРЕЗ</v>
      </c>
    </row>
    <row r="2972" ht="15.75" customHeight="1">
      <c r="A2972" s="1" t="s">
        <v>5301</v>
      </c>
      <c r="B2972" s="2">
        <v>8.483508E9</v>
      </c>
      <c r="C2972" s="3" t="s">
        <v>5302</v>
      </c>
      <c r="D2972" s="3" t="s">
        <v>5303</v>
      </c>
      <c r="E2972" s="3" t="s">
        <v>5304</v>
      </c>
      <c r="F2972" s="3" t="s">
        <v>17</v>
      </c>
      <c r="G2972" s="3" t="s">
        <v>18</v>
      </c>
      <c r="H2972" s="1" t="s">
        <v>5301</v>
      </c>
      <c r="I2972" s="1">
        <v>1.0</v>
      </c>
      <c r="J2972" s="1" t="s">
        <v>19</v>
      </c>
      <c r="K2972" s="2" t="s">
        <v>20</v>
      </c>
      <c r="L2972" s="4">
        <v>2020.0</v>
      </c>
      <c r="M2972" s="5">
        <v>246.4</v>
      </c>
      <c r="N2972" s="6" t="str">
        <f t="shared" si="1"/>
        <v>20A3620170</v>
      </c>
      <c r="O2972" s="8">
        <v>8.483508E9</v>
      </c>
      <c r="P2972" s="8" t="str">
        <f t="shared" si="2"/>
        <v>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v>
      </c>
    </row>
    <row r="2973" ht="15.75" customHeight="1">
      <c r="A2973" s="1" t="s">
        <v>5305</v>
      </c>
      <c r="B2973" s="2">
        <v>8.4831095E9</v>
      </c>
      <c r="C2973" s="3" t="s">
        <v>5306</v>
      </c>
      <c r="D2973" s="3" t="s">
        <v>5307</v>
      </c>
      <c r="E2973" s="3" t="s">
        <v>5308</v>
      </c>
      <c r="F2973" s="3" t="s">
        <v>17</v>
      </c>
      <c r="G2973" s="3" t="s">
        <v>18</v>
      </c>
      <c r="H2973" s="1" t="s">
        <v>5305</v>
      </c>
      <c r="I2973" s="1">
        <v>1.0</v>
      </c>
      <c r="J2973" s="1" t="s">
        <v>19</v>
      </c>
      <c r="K2973" s="2" t="s">
        <v>20</v>
      </c>
      <c r="L2973" s="4">
        <v>2020.0</v>
      </c>
      <c r="M2973" s="5">
        <v>1344.0</v>
      </c>
      <c r="N2973" s="6" t="str">
        <f t="shared" si="1"/>
        <v>20A3630030</v>
      </c>
      <c r="O2973" s="8">
        <v>8.4831095E9</v>
      </c>
      <c r="P2973" s="8" t="str">
        <f t="shared" si="2"/>
        <v>СТАЛЬНОЙ ВАЛ МОТОРА СО ШЛИЦАМИ ДЛЯ СОЕДИНЕНИЯ С МОТОРОМ, ДЛЯ ПЕРЕДАЧИ КРУЯЩЕГО МОМЕНТА ОТ ДВИГАЕТЛЯ НА МЕХАНИЗМ ВРАЩЕНИЯ ДИСКОВ РЕЗКИ АРМАУТРЫ. ДЛЯ ОБОРУДОВАНИЯ ПРОИЗВОДСТВА ОБЪЕМНЫХ КАРКАСОВ.</v>
      </c>
    </row>
    <row r="2974" ht="15.75" customHeight="1">
      <c r="A2974" s="1" t="s">
        <v>5309</v>
      </c>
      <c r="B2974" s="2">
        <v>8.4831095E9</v>
      </c>
      <c r="C2974" s="3" t="s">
        <v>5310</v>
      </c>
      <c r="D2974" s="3" t="s">
        <v>5311</v>
      </c>
      <c r="E2974" s="3" t="s">
        <v>5312</v>
      </c>
      <c r="F2974" s="3" t="s">
        <v>17</v>
      </c>
      <c r="G2974" s="3" t="s">
        <v>18</v>
      </c>
      <c r="H2974" s="1" t="s">
        <v>5309</v>
      </c>
      <c r="I2974" s="1">
        <v>1.0</v>
      </c>
      <c r="J2974" s="1" t="s">
        <v>19</v>
      </c>
      <c r="K2974" s="2" t="s">
        <v>20</v>
      </c>
      <c r="L2974" s="4">
        <v>2020.0</v>
      </c>
      <c r="M2974" s="5">
        <v>1152.0</v>
      </c>
      <c r="N2974" s="6" t="str">
        <f t="shared" si="1"/>
        <v>20A3630040</v>
      </c>
      <c r="O2974" s="8">
        <v>8.4831095E9</v>
      </c>
      <c r="P2974" s="8" t="str">
        <f t="shared" si="2"/>
        <v>ВАЛ СВОБОДНЫЙ, СТАЛЬНОЙ, ВЕРХНИЙ. ИСПОЛЬЗУЕТСЯ ДЛЯ МОНТАЖА НА НЕГО ЗУБЧАТОЙ ШЕСТЕРНИ. ИСПОЛЬЗУЕТСЯ ДЛЯ ВРАЩЕНИЯ ДИСКА С НОЖОМ ДЛЯ РЕЗКИ АРМАТУРЫ. ДЛЯ ОБОРУДОВАНИЯ ПРОИЗВОДСТВА ОБЪЕМНЫХ КАРКАСОВ.</v>
      </c>
    </row>
    <row r="2975" ht="15.75" customHeight="1">
      <c r="A2975" s="1" t="s">
        <v>5313</v>
      </c>
      <c r="B2975" s="2">
        <v>8.46694E9</v>
      </c>
      <c r="C2975" s="3" t="s">
        <v>5314</v>
      </c>
      <c r="D2975" s="3"/>
      <c r="E2975" s="3"/>
      <c r="F2975" s="3" t="s">
        <v>17</v>
      </c>
      <c r="G2975" s="3" t="s">
        <v>18</v>
      </c>
      <c r="H2975" s="1" t="s">
        <v>5313</v>
      </c>
      <c r="I2975" s="1">
        <v>1.0</v>
      </c>
      <c r="J2975" s="1" t="s">
        <v>474</v>
      </c>
      <c r="K2975" s="2" t="s">
        <v>20</v>
      </c>
      <c r="L2975" s="4">
        <v>2018.0</v>
      </c>
      <c r="M2975" s="5">
        <v>39.4</v>
      </c>
      <c r="N2975" s="6" t="str">
        <f t="shared" si="1"/>
        <v>20A3630060</v>
      </c>
      <c r="O2975" s="8">
        <v>8.46694E9</v>
      </c>
      <c r="P2975" s="8" t="str">
        <f t="shared" si="2"/>
        <v/>
      </c>
    </row>
    <row r="2976" ht="15.75" customHeight="1">
      <c r="A2976" s="1" t="s">
        <v>5315</v>
      </c>
      <c r="B2976" s="2">
        <v>7.326909807E9</v>
      </c>
      <c r="C2976" s="3" t="s">
        <v>5316</v>
      </c>
      <c r="D2976" s="3" t="s">
        <v>5317</v>
      </c>
      <c r="E2976" s="3" t="s">
        <v>5318</v>
      </c>
      <c r="F2976" s="3" t="s">
        <v>17</v>
      </c>
      <c r="G2976" s="3" t="s">
        <v>18</v>
      </c>
      <c r="H2976" s="1" t="s">
        <v>5315</v>
      </c>
      <c r="I2976" s="1">
        <v>2.0</v>
      </c>
      <c r="J2976" s="1" t="s">
        <v>19</v>
      </c>
      <c r="K2976" s="2" t="s">
        <v>20</v>
      </c>
      <c r="L2976" s="4">
        <v>2020.0</v>
      </c>
      <c r="M2976" s="5">
        <v>45.44</v>
      </c>
      <c r="N2976" s="6" t="str">
        <f t="shared" si="1"/>
        <v>20A3630080</v>
      </c>
      <c r="O2976" s="8">
        <v>7.326909807E9</v>
      </c>
      <c r="P2976" s="8" t="str">
        <f t="shared" si="2"/>
        <v>ПРОСТАВКА КОЛЬЦЕВАЯ СТАЛЬНАЯ. ВНУТРЕННИЙ ДИАМЕТР 90,1 ММ, ВНЕШНИЙ 106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v>
      </c>
    </row>
    <row r="2977" ht="15.75" customHeight="1">
      <c r="A2977" s="1" t="s">
        <v>5319</v>
      </c>
      <c r="B2977" s="2" t="s">
        <v>5320</v>
      </c>
      <c r="C2977" s="3"/>
      <c r="D2977" s="3"/>
      <c r="E2977" s="3" t="s">
        <v>5321</v>
      </c>
      <c r="F2977" s="3" t="s">
        <v>17</v>
      </c>
      <c r="G2977" s="3" t="s">
        <v>18</v>
      </c>
      <c r="H2977" s="1" t="s">
        <v>5319</v>
      </c>
      <c r="I2977" s="1">
        <v>2.0</v>
      </c>
      <c r="J2977" s="1" t="s">
        <v>35</v>
      </c>
      <c r="K2977" s="2" t="s">
        <v>20</v>
      </c>
      <c r="L2977" s="4">
        <v>2022.0</v>
      </c>
      <c r="M2977" s="5">
        <v>582.4</v>
      </c>
      <c r="N2977" s="6" t="str">
        <f t="shared" si="1"/>
        <v>20A3630090</v>
      </c>
      <c r="O2977" s="8">
        <v>8.4661038E9</v>
      </c>
      <c r="P2977" s="8" t="str">
        <f t="shared" si="2"/>
        <v>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v>
      </c>
    </row>
    <row r="2978" ht="15.75" customHeight="1">
      <c r="A2978" s="1" t="s">
        <v>5322</v>
      </c>
      <c r="B2978" s="2">
        <v>7.326909807E9</v>
      </c>
      <c r="C2978" s="3" t="s">
        <v>5323</v>
      </c>
      <c r="D2978" s="3" t="s">
        <v>5324</v>
      </c>
      <c r="E2978" s="3" t="s">
        <v>5325</v>
      </c>
      <c r="F2978" s="3" t="s">
        <v>17</v>
      </c>
      <c r="G2978" s="3" t="s">
        <v>18</v>
      </c>
      <c r="H2978" s="1" t="s">
        <v>5322</v>
      </c>
      <c r="I2978" s="1">
        <v>1.0</v>
      </c>
      <c r="J2978" s="1" t="s">
        <v>19</v>
      </c>
      <c r="K2978" s="2" t="s">
        <v>20</v>
      </c>
      <c r="L2978" s="4">
        <v>2020.0</v>
      </c>
      <c r="M2978" s="5">
        <v>264.32</v>
      </c>
      <c r="N2978" s="6" t="str">
        <f t="shared" si="1"/>
        <v>20A3630120</v>
      </c>
      <c r="O2978" s="8" t="s">
        <v>1317</v>
      </c>
      <c r="P2978" s="8" t="str">
        <f t="shared" si="2"/>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row>
    <row r="2979" ht="15.75" customHeight="1">
      <c r="A2979" s="1" t="s">
        <v>5322</v>
      </c>
      <c r="B2979" s="2">
        <v>7.326909807E9</v>
      </c>
      <c r="C2979" s="3" t="s">
        <v>5323</v>
      </c>
      <c r="D2979" s="3" t="s">
        <v>5324</v>
      </c>
      <c r="E2979" s="3" t="s">
        <v>5325</v>
      </c>
      <c r="F2979" s="3" t="s">
        <v>17</v>
      </c>
      <c r="G2979" s="3" t="s">
        <v>18</v>
      </c>
      <c r="H2979" s="1" t="s">
        <v>5322</v>
      </c>
      <c r="I2979" s="1">
        <v>1.0</v>
      </c>
      <c r="J2979" s="1" t="s">
        <v>19</v>
      </c>
      <c r="K2979" s="2" t="s">
        <v>20</v>
      </c>
      <c r="L2979" s="4">
        <v>2020.0</v>
      </c>
      <c r="M2979" s="5">
        <v>264.32</v>
      </c>
      <c r="N2979" s="6" t="str">
        <f t="shared" si="1"/>
        <v>20A3630120</v>
      </c>
      <c r="O2979" s="8" t="s">
        <v>1317</v>
      </c>
      <c r="P2979" s="8" t="str">
        <f t="shared" si="2"/>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row>
    <row r="2980" ht="15.75" customHeight="1">
      <c r="A2980" s="1" t="s">
        <v>5322</v>
      </c>
      <c r="B2980" s="2">
        <v>8.46694E9</v>
      </c>
      <c r="C2980" s="3"/>
      <c r="D2980" s="3" t="s">
        <v>5324</v>
      </c>
      <c r="E2980" s="3" t="s">
        <v>5326</v>
      </c>
      <c r="F2980" s="3" t="s">
        <v>17</v>
      </c>
      <c r="G2980" s="3" t="s">
        <v>18</v>
      </c>
      <c r="H2980" s="1" t="s">
        <v>5322</v>
      </c>
      <c r="I2980" s="1">
        <v>1.0</v>
      </c>
      <c r="J2980" s="1" t="s">
        <v>35</v>
      </c>
      <c r="K2980" s="2" t="s">
        <v>20</v>
      </c>
      <c r="L2980" s="4">
        <v>2021.0</v>
      </c>
      <c r="M2980" s="5">
        <v>264.32</v>
      </c>
      <c r="N2980" s="6" t="str">
        <f t="shared" si="1"/>
        <v>20A3630120</v>
      </c>
      <c r="O2980" s="8" t="s">
        <v>1317</v>
      </c>
      <c r="P2980" s="8" t="str">
        <f t="shared" si="2"/>
        <v>СТАЛЬНОЙ ДИСК ДЛЯ СЧИТЫВАНИЯ ПОЛОЖЕНИЯ ВАЛА. ИМЕЕТ ВЫСТУП ДЛЯ ОРИЕНТИРОВАНИЯ ПОЛОЖЕНИЯ ВАЛОВ МЕХАНИЗМА РЕЗКИ АРМАТУРЫ СТАНКА R12. ВНЕШНИЙ ДИАМЕТР 236ММ, ВНУТРЕННИЙ ДИАМЕТР 90ММ, ТОЛЩИНА 41ММ.</v>
      </c>
    </row>
    <row r="2981" ht="15.75" customHeight="1">
      <c r="A2981" s="1" t="s">
        <v>5327</v>
      </c>
      <c r="B2981" s="2">
        <v>8.2081E9</v>
      </c>
      <c r="C2981" s="3" t="s">
        <v>5328</v>
      </c>
      <c r="D2981" s="3" t="s">
        <v>5329</v>
      </c>
      <c r="E2981" s="3" t="s">
        <v>5330</v>
      </c>
      <c r="F2981" s="3" t="s">
        <v>17</v>
      </c>
      <c r="G2981" s="3" t="s">
        <v>18</v>
      </c>
      <c r="H2981" s="1" t="s">
        <v>5327</v>
      </c>
      <c r="I2981" s="1">
        <v>4.0</v>
      </c>
      <c r="J2981" s="1" t="s">
        <v>19</v>
      </c>
      <c r="K2981" s="2" t="s">
        <v>20</v>
      </c>
      <c r="L2981" s="4">
        <v>2018.0</v>
      </c>
      <c r="M2981" s="5">
        <v>113.4</v>
      </c>
      <c r="N2981" s="6" t="str">
        <f t="shared" si="1"/>
        <v>20A3630130</v>
      </c>
      <c r="O2981" s="8">
        <v>8.2081E9</v>
      </c>
      <c r="P2981" s="8" t="str">
        <f t="shared" si="2"/>
        <v>НОЖ СТАЛЬНОЙ ДЛЯ РЕЗКИ АРМАТУРЫ ПРИ ВЫХОДЕ ИЗ ПРАВИЛЬНОГО РОТОРА ДЛЯ ГИБОЧНОЙ МАШИНЫ С АВТОМАТИЧЕСКИМ УПРАВЛЕНИЕМ r12</v>
      </c>
    </row>
    <row r="2982" ht="15.75" customHeight="1">
      <c r="A2982" s="1" t="s">
        <v>5327</v>
      </c>
      <c r="B2982" s="2">
        <v>8.2081E9</v>
      </c>
      <c r="C2982" s="3" t="s">
        <v>5328</v>
      </c>
      <c r="D2982" s="3" t="s">
        <v>5329</v>
      </c>
      <c r="E2982" s="3" t="s">
        <v>5331</v>
      </c>
      <c r="F2982" s="3" t="s">
        <v>17</v>
      </c>
      <c r="G2982" s="3" t="s">
        <v>18</v>
      </c>
      <c r="H2982" s="1" t="s">
        <v>5327</v>
      </c>
      <c r="I2982" s="1">
        <v>4.0</v>
      </c>
      <c r="J2982" s="1" t="s">
        <v>19</v>
      </c>
      <c r="K2982" s="2" t="s">
        <v>20</v>
      </c>
      <c r="L2982" s="4">
        <v>2020.0</v>
      </c>
      <c r="M2982" s="5">
        <v>134.75</v>
      </c>
      <c r="N2982" s="6" t="str">
        <f t="shared" si="1"/>
        <v>20A3630130</v>
      </c>
      <c r="O2982" s="8">
        <v>8.2081E9</v>
      </c>
      <c r="P2982" s="8" t="str">
        <f t="shared" si="2"/>
        <v>НОЖ СТАЛЬНОЙ, РАЗМ. 45X45X15ММ ДЛЯ РЕЗКИ АРМАТУРЫ ПРИ ВЫХОДЕ ИЗ ПРАВИЛЬНОГО РОТОРА, ДЛЯ ГИБОЧНОЙ МАШИНЫ С АВТОМАТИЧЕСКИМ УПРАВЛЕНИЕМ R12</v>
      </c>
    </row>
    <row r="2983" ht="15.75" customHeight="1">
      <c r="A2983" s="1" t="s">
        <v>5327</v>
      </c>
      <c r="B2983" s="2">
        <v>8.2081E9</v>
      </c>
      <c r="C2983" s="3" t="s">
        <v>5328</v>
      </c>
      <c r="D2983" s="3" t="s">
        <v>5329</v>
      </c>
      <c r="E2983" s="3" t="s">
        <v>5332</v>
      </c>
      <c r="F2983" s="3" t="s">
        <v>17</v>
      </c>
      <c r="G2983" s="3" t="s">
        <v>18</v>
      </c>
      <c r="H2983" s="1" t="s">
        <v>5327</v>
      </c>
      <c r="I2983" s="1">
        <v>1.0</v>
      </c>
      <c r="J2983" s="1" t="s">
        <v>19</v>
      </c>
      <c r="K2983" s="2" t="s">
        <v>20</v>
      </c>
      <c r="L2983" s="4">
        <v>2017.0</v>
      </c>
      <c r="M2983" s="5">
        <v>63.0</v>
      </c>
      <c r="N2983" s="6" t="str">
        <f t="shared" si="1"/>
        <v>20A3630130</v>
      </c>
      <c r="O2983" s="8">
        <v>8.2081E9</v>
      </c>
      <c r="P2983" s="8" t="str">
        <f t="shared" si="2"/>
        <v>НОЖ, РАЗМ. 45X45X15 ДЛЯ РЕЗКИ АРМАТУРЫ ПРИ ВЫХОДЕ ИЗ ПРАВИЛЬНОГО РОТОРА, ДЛЯ ГИБОЧНОЙ МАШИНЫ С АВТОМАТИЧЕСКИМ УПРАВЛЕНИЕМ R12</v>
      </c>
    </row>
    <row r="2984" ht="15.75" customHeight="1">
      <c r="A2984" s="1" t="s">
        <v>5327</v>
      </c>
      <c r="B2984" s="2">
        <v>8.2081E9</v>
      </c>
      <c r="C2984" s="3" t="s">
        <v>5328</v>
      </c>
      <c r="D2984" s="3" t="s">
        <v>5329</v>
      </c>
      <c r="E2984" s="3" t="s">
        <v>5333</v>
      </c>
      <c r="F2984" s="3" t="s">
        <v>17</v>
      </c>
      <c r="G2984" s="3" t="s">
        <v>18</v>
      </c>
      <c r="H2984" s="1" t="s">
        <v>5327</v>
      </c>
      <c r="I2984" s="1">
        <v>2.0</v>
      </c>
      <c r="J2984" s="1" t="s">
        <v>19</v>
      </c>
      <c r="K2984" s="2" t="s">
        <v>20</v>
      </c>
      <c r="L2984" s="4">
        <v>2020.0</v>
      </c>
      <c r="M2984" s="5">
        <v>134.75</v>
      </c>
      <c r="N2984" s="6" t="str">
        <f t="shared" si="1"/>
        <v>20A3630130</v>
      </c>
      <c r="O2984" s="8">
        <v>8.2081E9</v>
      </c>
      <c r="P2984" s="8" t="str">
        <f t="shared" si="2"/>
        <v>НОЖ СТАЛЬНОЙ, РАЗМ. 45Х45Х15ММ ДЛЯ РЕЗКИ АРМАТУРЫ ПРИ ВЫХОДЕ ИЗ ПРАВИЛЬНОГО РОТОРА , ДЛЯ ГИБОЧНОЙ МАШИНЫ С АВТОМАТИЧЕСКИМ УПРАВЛЕНИЕМ R12</v>
      </c>
    </row>
    <row r="2985" ht="15.75" customHeight="1">
      <c r="A2985" s="1" t="s">
        <v>5327</v>
      </c>
      <c r="B2985" s="2">
        <v>8.2081E9</v>
      </c>
      <c r="C2985" s="3" t="s">
        <v>5328</v>
      </c>
      <c r="D2985" s="3" t="s">
        <v>5329</v>
      </c>
      <c r="E2985" s="3" t="s">
        <v>5331</v>
      </c>
      <c r="F2985" s="3" t="s">
        <v>17</v>
      </c>
      <c r="G2985" s="3" t="s">
        <v>18</v>
      </c>
      <c r="H2985" s="1" t="s">
        <v>5327</v>
      </c>
      <c r="I2985" s="1">
        <v>3.0</v>
      </c>
      <c r="J2985" s="1" t="s">
        <v>19</v>
      </c>
      <c r="K2985" s="2" t="s">
        <v>20</v>
      </c>
      <c r="L2985" s="4">
        <v>2020.0</v>
      </c>
      <c r="M2985" s="5">
        <v>134.75</v>
      </c>
      <c r="N2985" s="6" t="str">
        <f t="shared" si="1"/>
        <v>20A3630130</v>
      </c>
      <c r="O2985" s="8">
        <v>8.2081E9</v>
      </c>
      <c r="P2985" s="8" t="str">
        <f t="shared" si="2"/>
        <v>НОЖ СТАЛЬНОЙ, РАЗМ. 45X45X15ММ ДЛЯ РЕЗКИ АРМАТУРЫ ПРИ ВЫХОДЕ ИЗ ПРАВИЛЬНОГО РОТОРА, ДЛЯ ГИБОЧНОЙ МАШИНЫ С АВТОМАТИЧЕСКИМ УПРАВЛЕНИЕМ R12</v>
      </c>
    </row>
    <row r="2986" ht="15.75" customHeight="1">
      <c r="A2986" s="1" t="s">
        <v>5327</v>
      </c>
      <c r="B2986" s="2">
        <v>8.2081E9</v>
      </c>
      <c r="C2986" s="3" t="s">
        <v>5328</v>
      </c>
      <c r="D2986" s="3" t="s">
        <v>5329</v>
      </c>
      <c r="E2986" s="3" t="s">
        <v>5331</v>
      </c>
      <c r="F2986" s="3" t="s">
        <v>17</v>
      </c>
      <c r="G2986" s="3" t="s">
        <v>18</v>
      </c>
      <c r="H2986" s="1" t="s">
        <v>5327</v>
      </c>
      <c r="I2986" s="1">
        <v>2.0</v>
      </c>
      <c r="J2986" s="1" t="s">
        <v>19</v>
      </c>
      <c r="K2986" s="2" t="s">
        <v>20</v>
      </c>
      <c r="L2986" s="4">
        <v>2020.0</v>
      </c>
      <c r="M2986" s="5">
        <v>134.75</v>
      </c>
      <c r="N2986" s="6" t="str">
        <f t="shared" si="1"/>
        <v>20A3630130</v>
      </c>
      <c r="O2986" s="8">
        <v>8.2081E9</v>
      </c>
      <c r="P2986" s="8" t="str">
        <f t="shared" si="2"/>
        <v>НОЖ СТАЛЬНОЙ, РАЗМ. 45X45X15ММ ДЛЯ РЕЗКИ АРМАТУРЫ ПРИ ВЫХОДЕ ИЗ ПРАВИЛЬНОГО РОТОРА, ДЛЯ ГИБОЧНОЙ МАШИНЫ С АВТОМАТИЧЕСКИМ УПРАВЛЕНИЕМ R12</v>
      </c>
    </row>
    <row r="2987" ht="15.75" customHeight="1">
      <c r="A2987" s="1" t="s">
        <v>5327</v>
      </c>
      <c r="B2987" s="2">
        <v>8.2081E9</v>
      </c>
      <c r="C2987" s="3" t="s">
        <v>5328</v>
      </c>
      <c r="D2987" s="3" t="s">
        <v>5329</v>
      </c>
      <c r="E2987" s="3" t="s">
        <v>5331</v>
      </c>
      <c r="F2987" s="3" t="s">
        <v>17</v>
      </c>
      <c r="G2987" s="3" t="s">
        <v>18</v>
      </c>
      <c r="H2987" s="1" t="s">
        <v>5327</v>
      </c>
      <c r="I2987" s="1">
        <v>1.0</v>
      </c>
      <c r="J2987" s="1" t="s">
        <v>19</v>
      </c>
      <c r="K2987" s="2" t="s">
        <v>20</v>
      </c>
      <c r="L2987" s="4">
        <v>2020.0</v>
      </c>
      <c r="M2987" s="5">
        <v>134.75</v>
      </c>
      <c r="N2987" s="6" t="str">
        <f t="shared" si="1"/>
        <v>20A3630130</v>
      </c>
      <c r="O2987" s="8">
        <v>8.2081E9</v>
      </c>
      <c r="P2987" s="8" t="str">
        <f t="shared" si="2"/>
        <v>НОЖ СТАЛЬНОЙ, РАЗМ. 45X45X15ММ ДЛЯ РЕЗКИ АРМАТУРЫ ПРИ ВЫХОДЕ ИЗ ПРАВИЛЬНОГО РОТОРА, ДЛЯ ГИБОЧНОЙ МАШИНЫ С АВТОМАТИЧЕСКИМ УПРАВЛЕНИЕМ R12</v>
      </c>
    </row>
    <row r="2988" ht="15.75" customHeight="1">
      <c r="A2988" s="1" t="s">
        <v>5327</v>
      </c>
      <c r="B2988" s="2">
        <v>8.2081E9</v>
      </c>
      <c r="C2988" s="3" t="s">
        <v>5328</v>
      </c>
      <c r="D2988" s="3" t="s">
        <v>5329</v>
      </c>
      <c r="E2988" s="3" t="s">
        <v>5334</v>
      </c>
      <c r="F2988" s="3" t="s">
        <v>17</v>
      </c>
      <c r="G2988" s="3" t="s">
        <v>18</v>
      </c>
      <c r="H2988" s="1" t="s">
        <v>5327</v>
      </c>
      <c r="I2988" s="1">
        <v>2.0</v>
      </c>
      <c r="J2988" s="1" t="s">
        <v>19</v>
      </c>
      <c r="K2988" s="2" t="s">
        <v>20</v>
      </c>
      <c r="L2988" s="4">
        <v>2019.0</v>
      </c>
      <c r="M2988" s="5">
        <v>134.75</v>
      </c>
      <c r="N2988" s="6" t="str">
        <f t="shared" si="1"/>
        <v>20A3630130</v>
      </c>
      <c r="O2988" s="8">
        <v>8.2081E9</v>
      </c>
      <c r="P2988" s="8" t="str">
        <f t="shared" si="2"/>
        <v>НОЖ СТАЛЬНОЙ, РАЗМ. 45Х45Х15ММ, ДЛЯ РЕЗКИ АРМАТУРЫ ПРИ ВЫХОДЕ ИЗ ПРАВИЛЬНОГО РОТОРА, ДЛЯ ГИБОЧНОЙ МАШИНЫ С АВТОМАТИЧЕСКИМ УПРАВЛЕНИЕМ R12</v>
      </c>
    </row>
    <row r="2989" ht="15.75" customHeight="1">
      <c r="A2989" s="1" t="s">
        <v>5327</v>
      </c>
      <c r="B2989" s="2">
        <v>8.2081E9</v>
      </c>
      <c r="C2989" s="3"/>
      <c r="D2989" s="3" t="s">
        <v>5329</v>
      </c>
      <c r="E2989" s="3" t="s">
        <v>5335</v>
      </c>
      <c r="F2989" s="3" t="s">
        <v>17</v>
      </c>
      <c r="G2989" s="3" t="s">
        <v>18</v>
      </c>
      <c r="H2989" s="1" t="s">
        <v>5327</v>
      </c>
      <c r="I2989" s="1">
        <v>10.0</v>
      </c>
      <c r="J2989" s="1" t="s">
        <v>35</v>
      </c>
      <c r="K2989" s="2" t="s">
        <v>20</v>
      </c>
      <c r="L2989" s="4">
        <v>2021.0</v>
      </c>
      <c r="M2989" s="5">
        <v>134.75</v>
      </c>
      <c r="N2989" s="6" t="str">
        <f t="shared" si="1"/>
        <v>20A3630130</v>
      </c>
      <c r="O2989" s="8">
        <v>8.2081E9</v>
      </c>
      <c r="P2989" s="8" t="str">
        <f t="shared" si="2"/>
        <v>СТАЛЬНОЙ НОЖ ДЛЯ РЕЗКИ АРМАТУРЫ ПРИ ВЫХОДЕ ИЗ ПРАВИЛЬНОГО РОТОРА ДЛЯ ГИБОЧНОЙ МАШИНЫ С АВТОМАТИЧЕСКИМ УПРАВЛЕНИЕМ R12.</v>
      </c>
    </row>
    <row r="2990" ht="15.75" customHeight="1">
      <c r="A2990" s="1" t="s">
        <v>5336</v>
      </c>
      <c r="B2990" s="2">
        <v>8.2081E9</v>
      </c>
      <c r="C2990" s="3" t="s">
        <v>5328</v>
      </c>
      <c r="D2990" s="3" t="s">
        <v>5329</v>
      </c>
      <c r="E2990" s="3" t="s">
        <v>5330</v>
      </c>
      <c r="F2990" s="3" t="s">
        <v>17</v>
      </c>
      <c r="G2990" s="3" t="s">
        <v>18</v>
      </c>
      <c r="H2990" s="1" t="s">
        <v>5336</v>
      </c>
      <c r="I2990" s="1">
        <v>4.0</v>
      </c>
      <c r="J2990" s="1" t="s">
        <v>19</v>
      </c>
      <c r="K2990" s="2" t="s">
        <v>20</v>
      </c>
      <c r="L2990" s="4">
        <v>2018.0</v>
      </c>
      <c r="M2990" s="5">
        <v>113.4</v>
      </c>
      <c r="N2990" s="6" t="str">
        <f t="shared" si="1"/>
        <v>20A3630140</v>
      </c>
      <c r="O2990" s="8" t="s">
        <v>401</v>
      </c>
      <c r="P2990" s="8" t="str">
        <f t="shared" si="2"/>
        <v>НОЖ СТАЛЬНОЙ ДЛЯ РЕЗКИ АРМАТУРЫ ПРИ ВЫХОДЕ ИЗ ПРАВИЛЬНОГО РОТОРА ДЛЯ ГИБОЧНОЙ МАШИНЫ С АВТОМАТИЧЕСКИМ УПРАВЛЕНИЕМ r12</v>
      </c>
    </row>
    <row r="2991" ht="15.75" customHeight="1">
      <c r="A2991" s="1" t="s">
        <v>5336</v>
      </c>
      <c r="B2991" s="2">
        <v>8.2081E9</v>
      </c>
      <c r="C2991" s="3" t="s">
        <v>5328</v>
      </c>
      <c r="D2991" s="3" t="s">
        <v>5329</v>
      </c>
      <c r="E2991" s="3" t="s">
        <v>5332</v>
      </c>
      <c r="F2991" s="3" t="s">
        <v>17</v>
      </c>
      <c r="G2991" s="3" t="s">
        <v>18</v>
      </c>
      <c r="H2991" s="1" t="s">
        <v>5336</v>
      </c>
      <c r="I2991" s="1">
        <v>1.0</v>
      </c>
      <c r="J2991" s="1" t="s">
        <v>19</v>
      </c>
      <c r="K2991" s="2" t="s">
        <v>20</v>
      </c>
      <c r="L2991" s="4">
        <v>2017.0</v>
      </c>
      <c r="M2991" s="5">
        <v>63.0</v>
      </c>
      <c r="N2991" s="6" t="str">
        <f t="shared" si="1"/>
        <v>20A3630140</v>
      </c>
      <c r="O2991" s="8" t="s">
        <v>401</v>
      </c>
      <c r="P2991" s="8" t="str">
        <f t="shared" si="2"/>
        <v>НОЖ, РАЗМ. 45X45X15 ДЛЯ РЕЗКИ АРМАТУРЫ ПРИ ВЫХОДЕ ИЗ ПРАВИЛЬНОГО РОТОРА, ДЛЯ ГИБОЧНОЙ МАШИНЫ С АВТОМАТИЧЕСКИМ УПРАВЛЕНИЕМ R12</v>
      </c>
    </row>
    <row r="2992" ht="15.75" customHeight="1">
      <c r="A2992" s="1" t="s">
        <v>5336</v>
      </c>
      <c r="B2992" s="2">
        <v>8.2081E9</v>
      </c>
      <c r="C2992" s="3" t="s">
        <v>5328</v>
      </c>
      <c r="D2992" s="3" t="s">
        <v>5329</v>
      </c>
      <c r="E2992" s="3" t="s">
        <v>5337</v>
      </c>
      <c r="F2992" s="3" t="s">
        <v>17</v>
      </c>
      <c r="G2992" s="3" t="s">
        <v>18</v>
      </c>
      <c r="H2992" s="1" t="s">
        <v>5336</v>
      </c>
      <c r="I2992" s="1">
        <v>2.0</v>
      </c>
      <c r="J2992" s="1" t="s">
        <v>19</v>
      </c>
      <c r="K2992" s="2" t="s">
        <v>20</v>
      </c>
      <c r="L2992" s="4">
        <v>2020.0</v>
      </c>
      <c r="M2992" s="5">
        <v>134.75</v>
      </c>
      <c r="N2992" s="6" t="str">
        <f t="shared" si="1"/>
        <v>20A3630140</v>
      </c>
      <c r="O2992" s="8" t="s">
        <v>401</v>
      </c>
      <c r="P2992" s="8" t="str">
        <f t="shared" si="2"/>
        <v>НОЖ СТАЛЬНОЙ 45Х45Х15ММ ДЛЯ РЕЗКИ АРМАТУРЫ ПРИ ВЫХОДЕ ИЗ ПРАВИЛЬНОГО РОТОРА , ДЛЯ ГИБОЧНОЙ МАШИНЫ С АВТОМАТИЧЕСКИМ УПРАВЛЕНИЕМ R12</v>
      </c>
    </row>
    <row r="2993" ht="15.75" customHeight="1">
      <c r="A2993" s="1" t="s">
        <v>5336</v>
      </c>
      <c r="B2993" s="2">
        <v>8.2081E9</v>
      </c>
      <c r="C2993" s="3" t="s">
        <v>5328</v>
      </c>
      <c r="D2993" s="3" t="s">
        <v>5329</v>
      </c>
      <c r="E2993" s="3" t="s">
        <v>5338</v>
      </c>
      <c r="F2993" s="3" t="s">
        <v>17</v>
      </c>
      <c r="G2993" s="3" t="s">
        <v>18</v>
      </c>
      <c r="H2993" s="1" t="s">
        <v>5336</v>
      </c>
      <c r="I2993" s="1">
        <v>2.0</v>
      </c>
      <c r="J2993" s="1" t="s">
        <v>19</v>
      </c>
      <c r="K2993" s="2" t="s">
        <v>20</v>
      </c>
      <c r="L2993" s="4">
        <v>2020.0</v>
      </c>
      <c r="M2993" s="5">
        <v>134.75</v>
      </c>
      <c r="N2993" s="6" t="str">
        <f t="shared" si="1"/>
        <v>20A3630140</v>
      </c>
      <c r="O2993" s="8" t="s">
        <v>401</v>
      </c>
      <c r="P2993" s="8" t="str">
        <f t="shared" si="2"/>
        <v>НОЖ СТАЛЬНОЙ 45X45X15ММ ДЛЯ РЕЗКИ АРМАТУРЫ ПРИ ВЫХОДЕ ИЗ ПРАВИЛЬНОГО РОТОРА, ДЛЯ ГИБОЧНОЙ МАШИНЫ С АВТОМАТИЧЕСКИМ УПРАВЛЕНИЕМ R12</v>
      </c>
    </row>
    <row r="2994" ht="15.75" customHeight="1">
      <c r="A2994" s="1" t="s">
        <v>5336</v>
      </c>
      <c r="B2994" s="2">
        <v>8.2081E9</v>
      </c>
      <c r="C2994" s="3" t="s">
        <v>5328</v>
      </c>
      <c r="D2994" s="3" t="s">
        <v>5329</v>
      </c>
      <c r="E2994" s="3" t="s">
        <v>5339</v>
      </c>
      <c r="F2994" s="3" t="s">
        <v>17</v>
      </c>
      <c r="G2994" s="3" t="s">
        <v>18</v>
      </c>
      <c r="H2994" s="1" t="s">
        <v>5336</v>
      </c>
      <c r="I2994" s="1">
        <v>2.0</v>
      </c>
      <c r="J2994" s="1" t="s">
        <v>19</v>
      </c>
      <c r="K2994" s="2" t="s">
        <v>20</v>
      </c>
      <c r="L2994" s="4">
        <v>2019.0</v>
      </c>
      <c r="M2994" s="5">
        <v>134.75</v>
      </c>
      <c r="N2994" s="6" t="str">
        <f t="shared" si="1"/>
        <v>20A3630140</v>
      </c>
      <c r="O2994" s="8" t="s">
        <v>401</v>
      </c>
      <c r="P2994" s="8" t="str">
        <f t="shared" si="2"/>
        <v>НОЖ СТАЛЬНОК, РАЗМ. 45Х45Х15ММ, ДЛЯ РЕЗКИ АРМАТУРЫ ПРИ ВЫХОДЕ ИЗ ПРАВИЛЬНОГО РОТОРА, ДЛЯ ГИБОЧНОЙ МАШИНЫ С АВТОМАТИЧЕСКИМ УПРАВЛЕНИЕМ R12</v>
      </c>
    </row>
    <row r="2995" ht="15.75" customHeight="1">
      <c r="A2995" s="1" t="s">
        <v>5336</v>
      </c>
      <c r="B2995" s="2">
        <v>8.46694E9</v>
      </c>
      <c r="C2995" s="3" t="s">
        <v>5328</v>
      </c>
      <c r="D2995" s="3" t="s">
        <v>5329</v>
      </c>
      <c r="E2995" s="3" t="s">
        <v>5339</v>
      </c>
      <c r="F2995" s="3" t="s">
        <v>17</v>
      </c>
      <c r="G2995" s="3" t="s">
        <v>18</v>
      </c>
      <c r="H2995" s="1" t="s">
        <v>5336</v>
      </c>
      <c r="I2995" s="1">
        <v>4.0</v>
      </c>
      <c r="J2995" s="1" t="s">
        <v>474</v>
      </c>
      <c r="K2995" s="2" t="s">
        <v>20</v>
      </c>
      <c r="L2995" s="4">
        <v>2020.0</v>
      </c>
      <c r="M2995" s="5">
        <v>134.75</v>
      </c>
      <c r="N2995" s="6" t="str">
        <f t="shared" si="1"/>
        <v>20A3630140</v>
      </c>
      <c r="O2995" s="8" t="s">
        <v>401</v>
      </c>
      <c r="P2995" s="8" t="str">
        <f t="shared" si="2"/>
        <v>НОЖ СТАЛЬНОК, РАЗМ. 45Х45Х15ММ, ДЛЯ РЕЗКИ АРМАТУРЫ ПРИ ВЫХОДЕ ИЗ ПРАВИЛЬНОГО РОТОРА, ДЛЯ ГИБОЧНОЙ МАШИНЫ С АВТОМАТИЧЕСКИМ УПРАВЛЕНИЕМ R12</v>
      </c>
    </row>
    <row r="2996" ht="15.75" customHeight="1">
      <c r="A2996" s="1" t="s">
        <v>5336</v>
      </c>
      <c r="B2996" s="2">
        <v>8.2081E9</v>
      </c>
      <c r="C2996" s="3"/>
      <c r="D2996" s="3" t="s">
        <v>5329</v>
      </c>
      <c r="E2996" s="3" t="s">
        <v>5338</v>
      </c>
      <c r="F2996" s="3" t="s">
        <v>17</v>
      </c>
      <c r="G2996" s="3" t="s">
        <v>18</v>
      </c>
      <c r="H2996" s="1" t="s">
        <v>5336</v>
      </c>
      <c r="I2996" s="1">
        <v>2.0</v>
      </c>
      <c r="J2996" s="1" t="s">
        <v>35</v>
      </c>
      <c r="K2996" s="2" t="s">
        <v>20</v>
      </c>
      <c r="L2996" s="4">
        <v>2021.0</v>
      </c>
      <c r="M2996" s="5">
        <v>134.75</v>
      </c>
      <c r="N2996" s="6" t="str">
        <f t="shared" si="1"/>
        <v>20A3630140</v>
      </c>
      <c r="O2996" s="8" t="s">
        <v>401</v>
      </c>
      <c r="P2996" s="8" t="str">
        <f t="shared" si="2"/>
        <v>НОЖ СТАЛЬНОЙ 45X45X15ММ ДЛЯ РЕЗКИ АРМАТУРЫ ПРИ ВЫХОДЕ ИЗ ПРАВИЛЬНОГО РОТОРА, ДЛЯ ГИБОЧНОЙ МАШИНЫ С АВТОМАТИЧЕСКИМ УПРАВЛЕНИЕМ R12</v>
      </c>
    </row>
    <row r="2997" ht="15.75" customHeight="1">
      <c r="A2997" s="1" t="s">
        <v>5340</v>
      </c>
      <c r="B2997" s="2">
        <v>7.326909807E9</v>
      </c>
      <c r="C2997" s="3" t="s">
        <v>5341</v>
      </c>
      <c r="D2997" s="3" t="s">
        <v>5342</v>
      </c>
      <c r="E2997" s="3" t="s">
        <v>5343</v>
      </c>
      <c r="F2997" s="3" t="s">
        <v>17</v>
      </c>
      <c r="G2997" s="3" t="s">
        <v>18</v>
      </c>
      <c r="H2997" s="1" t="s">
        <v>5340</v>
      </c>
      <c r="I2997" s="1">
        <v>1.0</v>
      </c>
      <c r="J2997" s="1" t="s">
        <v>19</v>
      </c>
      <c r="K2997" s="2" t="s">
        <v>20</v>
      </c>
      <c r="L2997" s="4">
        <v>2020.0</v>
      </c>
      <c r="M2997" s="5">
        <v>36.5</v>
      </c>
      <c r="N2997" s="6" t="str">
        <f t="shared" si="1"/>
        <v>20A3630160</v>
      </c>
      <c r="O2997" s="8">
        <v>7.326909807E9</v>
      </c>
      <c r="P2997" s="8" t="str">
        <f t="shared" si="2"/>
        <v>ПРОСТАВКА КОЛЬЦЕВАЯ СТАЛЬНАЯ. ВНУТРЕННИЙ ДИАМЕТР 90,1 ММ, ВНЕШНИЙ 125 ММ. ТОЛЩИНА 21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v>
      </c>
    </row>
    <row r="2998" ht="15.75" customHeight="1">
      <c r="A2998" s="1" t="s">
        <v>5344</v>
      </c>
      <c r="B2998" s="2">
        <v>7.318240009E9</v>
      </c>
      <c r="C2998" s="3" t="s">
        <v>5345</v>
      </c>
      <c r="D2998" s="3" t="s">
        <v>5346</v>
      </c>
      <c r="E2998" s="3" t="s">
        <v>5347</v>
      </c>
      <c r="F2998" s="3" t="s">
        <v>17</v>
      </c>
      <c r="G2998" s="3" t="s">
        <v>18</v>
      </c>
      <c r="H2998" s="1" t="s">
        <v>5344</v>
      </c>
      <c r="I2998" s="1">
        <v>1.0</v>
      </c>
      <c r="J2998" s="1" t="s">
        <v>19</v>
      </c>
      <c r="K2998" s="2" t="s">
        <v>20</v>
      </c>
      <c r="L2998" s="4">
        <v>2020.0</v>
      </c>
      <c r="M2998" s="5">
        <v>30.4</v>
      </c>
      <c r="N2998" s="6" t="str">
        <f t="shared" si="1"/>
        <v>20A3630170</v>
      </c>
      <c r="O2998" s="8">
        <v>7.318240009E9</v>
      </c>
      <c r="P2998" s="8" t="str">
        <f t="shared" si="2"/>
        <v>ШПОНКА СТАЛЬНАЯ 25Х14Х69 ММ. ДЛЯ ФИКСАЦИИ КОЛЕСА НА ВАЛУ ДЛЯ ОБОРУДОВАНИЯ ПРОИЗВОДСТВА ОБЪЕМНЫХ КАРКАСОВ.</v>
      </c>
    </row>
    <row r="2999" ht="15.75" customHeight="1">
      <c r="A2999" s="1" t="s">
        <v>5344</v>
      </c>
      <c r="B2999" s="2">
        <v>7.318240009E9</v>
      </c>
      <c r="C2999" s="3" t="s">
        <v>5348</v>
      </c>
      <c r="D2999" s="3" t="s">
        <v>5349</v>
      </c>
      <c r="E2999" s="3" t="s">
        <v>5350</v>
      </c>
      <c r="F2999" s="3" t="s">
        <v>17</v>
      </c>
      <c r="G2999" s="3" t="s">
        <v>18</v>
      </c>
      <c r="H2999" s="1" t="s">
        <v>5344</v>
      </c>
      <c r="I2999" s="1">
        <v>1.0</v>
      </c>
      <c r="J2999" s="1" t="s">
        <v>35</v>
      </c>
      <c r="K2999" s="2" t="s">
        <v>20</v>
      </c>
      <c r="L2999" s="4">
        <v>2021.0</v>
      </c>
      <c r="M2999" s="5">
        <v>21.32</v>
      </c>
      <c r="N2999" s="6" t="str">
        <f t="shared" si="1"/>
        <v>20A3630170</v>
      </c>
      <c r="O2999" s="8">
        <v>7.318240009E9</v>
      </c>
      <c r="P2999" s="8" t="str">
        <f t="shared" si="2"/>
        <v>ШПОНКА СТАЛЬНАЯ 25Х14Х69 ММ. ДЛЯ ФИКСАЦИИ КОЛЕСА НА ВАЛУДЛЯ ОБОРУДОВАНИЯ ПРОИЗВОДСТВА ОБЪЕМНЫХ КАРКАСОВ.</v>
      </c>
    </row>
    <row r="3000" ht="15.75" customHeight="1">
      <c r="A3000" s="1" t="s">
        <v>5351</v>
      </c>
      <c r="B3000" s="2">
        <v>7.318240009E9</v>
      </c>
      <c r="C3000" s="3" t="s">
        <v>5352</v>
      </c>
      <c r="D3000" s="3" t="s">
        <v>5353</v>
      </c>
      <c r="E3000" s="3" t="s">
        <v>5354</v>
      </c>
      <c r="F3000" s="3" t="s">
        <v>17</v>
      </c>
      <c r="G3000" s="3" t="s">
        <v>18</v>
      </c>
      <c r="H3000" s="1" t="s">
        <v>5351</v>
      </c>
      <c r="I3000" s="1">
        <v>1.0</v>
      </c>
      <c r="J3000" s="1" t="s">
        <v>19</v>
      </c>
      <c r="K3000" s="2" t="s">
        <v>20</v>
      </c>
      <c r="L3000" s="4">
        <v>2020.0</v>
      </c>
      <c r="M3000" s="5">
        <v>30.4</v>
      </c>
      <c r="N3000" s="6" t="str">
        <f t="shared" si="1"/>
        <v>20A3630190</v>
      </c>
      <c r="O3000" s="8">
        <v>7.318240009E9</v>
      </c>
      <c r="P3000" s="8" t="str">
        <f t="shared" si="2"/>
        <v>ШПОНКА СТАЛЬНАЯ 25Х14Х49 ММ. ДЛЯ ФИКСАЦИИ КОЛЕСА НА ВАЛУ ДЛЯ ОБОРУДОВАНИЯ ПРОИЗВОДСТВА ОБЪЕМНЫХ КАРКАСОВ.</v>
      </c>
    </row>
    <row r="3001" ht="15.75" customHeight="1">
      <c r="A3001" s="1" t="s">
        <v>5355</v>
      </c>
      <c r="B3001" s="2">
        <v>8.2081E9</v>
      </c>
      <c r="C3001" s="3" t="s">
        <v>5328</v>
      </c>
      <c r="D3001" s="3" t="s">
        <v>5329</v>
      </c>
      <c r="E3001" s="3" t="s">
        <v>5356</v>
      </c>
      <c r="F3001" s="3" t="s">
        <v>17</v>
      </c>
      <c r="G3001" s="3" t="s">
        <v>18</v>
      </c>
      <c r="H3001" s="1" t="s">
        <v>5355</v>
      </c>
      <c r="I3001" s="1">
        <v>2.0</v>
      </c>
      <c r="J3001" s="1" t="s">
        <v>19</v>
      </c>
      <c r="K3001" s="2" t="s">
        <v>20</v>
      </c>
      <c r="L3001" s="4">
        <v>2019.0</v>
      </c>
      <c r="M3001" s="5">
        <v>127.89</v>
      </c>
      <c r="N3001" s="6" t="str">
        <f t="shared" si="1"/>
        <v>20A3630240</v>
      </c>
      <c r="O3001" s="8">
        <v>8.2081E9</v>
      </c>
      <c r="P3001" s="8" t="str">
        <f t="shared" si="2"/>
        <v>НОЖ СТАЛЬНОЙ, РАЗМ. 45Х45Х15ММ, ДЛЯ РЕЗКИ АРМАТУРЫ ДИАМЕТРОВ 4-5ММ ПРИ ВЫХОДЕ ИЗ ПРАВИЛЬНОГО РОТОРА ДЛЯ ГИБОЧНОЙ МАШИНЫ С АВТОМАТИЧЕСКИМ УПРАВЛЕНИЕМ R12</v>
      </c>
    </row>
    <row r="3002" ht="15.75" customHeight="1">
      <c r="A3002" s="1" t="s">
        <v>5355</v>
      </c>
      <c r="B3002" s="2">
        <v>8.2081E9</v>
      </c>
      <c r="C3002" s="3" t="s">
        <v>5328</v>
      </c>
      <c r="D3002" s="3" t="s">
        <v>5329</v>
      </c>
      <c r="E3002" s="3" t="s">
        <v>5357</v>
      </c>
      <c r="F3002" s="3" t="s">
        <v>17</v>
      </c>
      <c r="G3002" s="3" t="s">
        <v>18</v>
      </c>
      <c r="H3002" s="1" t="s">
        <v>5355</v>
      </c>
      <c r="I3002" s="1">
        <v>4.0</v>
      </c>
      <c r="J3002" s="1" t="s">
        <v>19</v>
      </c>
      <c r="K3002" s="2" t="s">
        <v>20</v>
      </c>
      <c r="L3002" s="4">
        <v>2020.0</v>
      </c>
      <c r="M3002" s="5">
        <v>127.89</v>
      </c>
      <c r="N3002" s="6" t="str">
        <f t="shared" si="1"/>
        <v>20A3630240</v>
      </c>
      <c r="O3002" s="8">
        <v>8.2081E9</v>
      </c>
      <c r="P3002" s="8" t="str">
        <f t="shared" si="2"/>
        <v>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v>
      </c>
    </row>
    <row r="3003" ht="15.75" customHeight="1">
      <c r="A3003" s="1" t="s">
        <v>5355</v>
      </c>
      <c r="B3003" s="2">
        <v>8.2081E9</v>
      </c>
      <c r="C3003" s="3" t="s">
        <v>5328</v>
      </c>
      <c r="D3003" s="3" t="s">
        <v>5329</v>
      </c>
      <c r="E3003" s="3" t="s">
        <v>5358</v>
      </c>
      <c r="F3003" s="3" t="s">
        <v>17</v>
      </c>
      <c r="G3003" s="3" t="s">
        <v>18</v>
      </c>
      <c r="H3003" s="1" t="s">
        <v>5355</v>
      </c>
      <c r="I3003" s="1">
        <v>4.0</v>
      </c>
      <c r="J3003" s="1" t="s">
        <v>19</v>
      </c>
      <c r="K3003" s="2" t="s">
        <v>20</v>
      </c>
      <c r="L3003" s="4">
        <v>2020.0</v>
      </c>
      <c r="M3003" s="5">
        <v>127.89</v>
      </c>
      <c r="N3003" s="6" t="str">
        <f t="shared" si="1"/>
        <v>20A3630240</v>
      </c>
      <c r="O3003" s="8">
        <v>8.2081E9</v>
      </c>
      <c r="P3003" s="8" t="str">
        <f t="shared" si="2"/>
        <v>НОЖ 45X45X15,СТАЛЬНОЙ ДЛЯ РЕЗКИ АРМАТУРЫ ДИАМЕТРОВ 10-12 ММ ПРИ ВЫХОДЕ ИЗ ПРАВИЛЬНОГО РОТОРА ДЛЯ ГИБОЧНОЙ МАШИНЫ С АВТОМАТИЧЕСКИМ УПРАВЛЕНИЕМ R12</v>
      </c>
    </row>
    <row r="3004" ht="15.75" customHeight="1">
      <c r="A3004" s="1" t="s">
        <v>5355</v>
      </c>
      <c r="B3004" s="2">
        <v>8.2081E9</v>
      </c>
      <c r="C3004" s="3" t="s">
        <v>5328</v>
      </c>
      <c r="D3004" s="3" t="s">
        <v>5329</v>
      </c>
      <c r="E3004" s="3" t="s">
        <v>5358</v>
      </c>
      <c r="F3004" s="3" t="s">
        <v>17</v>
      </c>
      <c r="G3004" s="3" t="s">
        <v>18</v>
      </c>
      <c r="H3004" s="1" t="s">
        <v>5355</v>
      </c>
      <c r="I3004" s="1">
        <v>2.0</v>
      </c>
      <c r="J3004" s="1" t="s">
        <v>19</v>
      </c>
      <c r="K3004" s="2" t="s">
        <v>20</v>
      </c>
      <c r="L3004" s="4">
        <v>2020.0</v>
      </c>
      <c r="M3004" s="5">
        <v>127.89</v>
      </c>
      <c r="N3004" s="6" t="str">
        <f t="shared" si="1"/>
        <v>20A3630240</v>
      </c>
      <c r="O3004" s="8">
        <v>8.2081E9</v>
      </c>
      <c r="P3004" s="8" t="str">
        <f t="shared" si="2"/>
        <v>НОЖ 45X45X15,СТАЛЬНОЙ ДЛЯ РЕЗКИ АРМАТУРЫ ДИАМЕТРОВ 10-12 ММ ПРИ ВЫХОДЕ ИЗ ПРАВИЛЬНОГО РОТОРА ДЛЯ ГИБОЧНОЙ МАШИНЫ С АВТОМАТИЧЕСКИМ УПРАВЛЕНИЕМ R12</v>
      </c>
    </row>
    <row r="3005" ht="15.75" customHeight="1">
      <c r="A3005" s="1" t="s">
        <v>5355</v>
      </c>
      <c r="B3005" s="2">
        <v>8.2081E9</v>
      </c>
      <c r="C3005" s="3" t="s">
        <v>5328</v>
      </c>
      <c r="D3005" s="3" t="s">
        <v>5329</v>
      </c>
      <c r="E3005" s="3" t="s">
        <v>5359</v>
      </c>
      <c r="F3005" s="3" t="s">
        <v>17</v>
      </c>
      <c r="G3005" s="3" t="s">
        <v>18</v>
      </c>
      <c r="H3005" s="1" t="s">
        <v>5355</v>
      </c>
      <c r="I3005" s="1">
        <v>4.0</v>
      </c>
      <c r="J3005" s="1" t="s">
        <v>19</v>
      </c>
      <c r="K3005" s="2" t="s">
        <v>20</v>
      </c>
      <c r="L3005" s="4">
        <v>2020.0</v>
      </c>
      <c r="M3005" s="5">
        <v>127.89</v>
      </c>
      <c r="N3005" s="6" t="str">
        <f t="shared" si="1"/>
        <v>20A3630240</v>
      </c>
      <c r="O3005" s="8">
        <v>8.2081E9</v>
      </c>
      <c r="P3005" s="8" t="str">
        <f t="shared" si="2"/>
        <v>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v>
      </c>
    </row>
    <row r="3006" ht="15.75" customHeight="1">
      <c r="A3006" s="1" t="s">
        <v>5355</v>
      </c>
      <c r="B3006" s="2">
        <v>8.2081E9</v>
      </c>
      <c r="C3006" s="3"/>
      <c r="D3006" s="3" t="s">
        <v>5329</v>
      </c>
      <c r="E3006" s="3" t="s">
        <v>5360</v>
      </c>
      <c r="F3006" s="3" t="s">
        <v>17</v>
      </c>
      <c r="G3006" s="3" t="s">
        <v>18</v>
      </c>
      <c r="H3006" s="1" t="s">
        <v>5355</v>
      </c>
      <c r="I3006" s="1">
        <v>1.0</v>
      </c>
      <c r="J3006" s="1" t="s">
        <v>35</v>
      </c>
      <c r="K3006" s="2" t="s">
        <v>20</v>
      </c>
      <c r="L3006" s="4">
        <v>2021.0</v>
      </c>
      <c r="M3006" s="5">
        <v>127.89</v>
      </c>
      <c r="N3006" s="6" t="str">
        <f t="shared" si="1"/>
        <v>20A3630240</v>
      </c>
      <c r="O3006" s="8">
        <v>8.2081E9</v>
      </c>
      <c r="P3006" s="8" t="str">
        <f t="shared" si="2"/>
        <v>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v>
      </c>
    </row>
    <row r="3007" ht="15.75" customHeight="1">
      <c r="A3007" s="2" t="s">
        <v>5355</v>
      </c>
      <c r="B3007" s="2">
        <v>8.2081E9</v>
      </c>
      <c r="C3007" s="3"/>
      <c r="D3007" s="3"/>
      <c r="E3007" s="3" t="s">
        <v>5357</v>
      </c>
      <c r="F3007" s="3" t="s">
        <v>17</v>
      </c>
      <c r="G3007" s="3" t="s">
        <v>18</v>
      </c>
      <c r="H3007" s="2" t="s">
        <v>5355</v>
      </c>
      <c r="I3007" s="2">
        <v>3.0</v>
      </c>
      <c r="J3007" s="2" t="s">
        <v>35</v>
      </c>
      <c r="K3007" s="2" t="s">
        <v>20</v>
      </c>
      <c r="L3007" s="4">
        <v>2022.0</v>
      </c>
      <c r="M3007" s="5">
        <v>127.89</v>
      </c>
      <c r="N3007" s="6" t="str">
        <f t="shared" si="1"/>
        <v>20A3630240</v>
      </c>
      <c r="O3007" s="8">
        <v>8.2081E9</v>
      </c>
      <c r="P3007" s="8" t="str">
        <f t="shared" si="2"/>
        <v>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v>
      </c>
    </row>
    <row r="3008" ht="15.75" customHeight="1">
      <c r="A3008" s="1" t="s">
        <v>5361</v>
      </c>
      <c r="B3008" s="2">
        <v>7.318240009E9</v>
      </c>
      <c r="C3008" s="3" t="s">
        <v>5362</v>
      </c>
      <c r="D3008" s="3" t="s">
        <v>5363</v>
      </c>
      <c r="E3008" s="3" t="s">
        <v>5364</v>
      </c>
      <c r="F3008" s="3" t="s">
        <v>17</v>
      </c>
      <c r="G3008" s="3" t="s">
        <v>18</v>
      </c>
      <c r="H3008" s="1" t="s">
        <v>5361</v>
      </c>
      <c r="I3008" s="1">
        <v>1.0</v>
      </c>
      <c r="J3008" s="1" t="s">
        <v>19</v>
      </c>
      <c r="K3008" s="2" t="s">
        <v>20</v>
      </c>
      <c r="L3008" s="4">
        <v>2020.0</v>
      </c>
      <c r="M3008" s="5">
        <v>30.4</v>
      </c>
      <c r="N3008" s="6" t="str">
        <f t="shared" si="1"/>
        <v>20A3630290</v>
      </c>
      <c r="O3008" s="8">
        <v>7.318240009E9</v>
      </c>
      <c r="P3008" s="8" t="str">
        <f t="shared" si="2"/>
        <v>ШПОНКА СТАЛЬНАЯ 25Х14Х60 ММ. ДЛЯ ФИКСАЦИИ КОЛЕСА НА ВАЛУ ДЛЯ ОБОРУДОВАНИЯ ПРОИЗВОДСТВА ОБЪЕМНЫХ КАРКАСОВ.</v>
      </c>
    </row>
    <row r="3009" ht="15.75" customHeight="1">
      <c r="A3009" s="1" t="s">
        <v>5365</v>
      </c>
      <c r="B3009" s="2">
        <v>7.31822E9</v>
      </c>
      <c r="C3009" s="3" t="s">
        <v>5366</v>
      </c>
      <c r="D3009" s="3" t="s">
        <v>5367</v>
      </c>
      <c r="E3009" s="3" t="s">
        <v>5368</v>
      </c>
      <c r="F3009" s="3" t="s">
        <v>18</v>
      </c>
      <c r="G3009" s="3" t="s">
        <v>18</v>
      </c>
      <c r="H3009" s="1" t="s">
        <v>5365</v>
      </c>
      <c r="I3009" s="1">
        <v>1.0</v>
      </c>
      <c r="J3009" s="1" t="s">
        <v>19</v>
      </c>
      <c r="K3009" s="2" t="s">
        <v>4469</v>
      </c>
      <c r="L3009" s="4">
        <v>2019.0</v>
      </c>
      <c r="M3009" s="5">
        <v>12.0</v>
      </c>
      <c r="N3009" s="6" t="str">
        <f t="shared" si="1"/>
        <v>20A3815120</v>
      </c>
      <c r="O3009" s="8">
        <v>7.31822E9</v>
      </c>
      <c r="P3009" s="8" t="str">
        <f t="shared" si="2"/>
        <v>  ШАЙБА  DI=57 DE=90 SP=3,       сталь</v>
      </c>
    </row>
    <row r="3010" ht="15.75" customHeight="1">
      <c r="A3010" s="1" t="s">
        <v>5369</v>
      </c>
      <c r="B3010" s="2">
        <v>8.483508E9</v>
      </c>
      <c r="C3010" s="3" t="s">
        <v>5370</v>
      </c>
      <c r="D3010" s="3" t="s">
        <v>5371</v>
      </c>
      <c r="E3010" s="3" t="s">
        <v>5372</v>
      </c>
      <c r="F3010" s="3" t="s">
        <v>17</v>
      </c>
      <c r="G3010" s="3" t="s">
        <v>18</v>
      </c>
      <c r="H3010" s="1" t="s">
        <v>5369</v>
      </c>
      <c r="I3010" s="1">
        <v>1.0</v>
      </c>
      <c r="J3010" s="1" t="s">
        <v>19</v>
      </c>
      <c r="K3010" s="2" t="s">
        <v>20</v>
      </c>
      <c r="L3010" s="4">
        <v>2020.0</v>
      </c>
      <c r="M3010" s="5">
        <v>627.2</v>
      </c>
      <c r="N3010" s="6" t="str">
        <f t="shared" si="1"/>
        <v>20A3815410</v>
      </c>
      <c r="O3010" s="8">
        <v>8.483508E9</v>
      </c>
      <c r="P3010" s="8" t="str">
        <f t="shared" si="2"/>
        <v>ШКИВ ДЛЯ ТРАПЕЦИИДАЛЬНОГО РЕМНЯ.ШКИВ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v>
      </c>
    </row>
    <row r="3011" ht="15.75" customHeight="1">
      <c r="A3011" s="1" t="s">
        <v>5369</v>
      </c>
      <c r="B3011" s="2">
        <v>8.483508E9</v>
      </c>
      <c r="C3011" s="3" t="s">
        <v>5370</v>
      </c>
      <c r="D3011" s="3" t="s">
        <v>5371</v>
      </c>
      <c r="E3011" s="3" t="s">
        <v>5373</v>
      </c>
      <c r="F3011" s="3" t="s">
        <v>17</v>
      </c>
      <c r="G3011" s="3" t="s">
        <v>18</v>
      </c>
      <c r="H3011" s="1" t="s">
        <v>5369</v>
      </c>
      <c r="I3011" s="1">
        <v>1.0</v>
      </c>
      <c r="J3011" s="1" t="s">
        <v>19</v>
      </c>
      <c r="K3011" s="2" t="s">
        <v>20</v>
      </c>
      <c r="L3011" s="4">
        <v>2019.0</v>
      </c>
      <c r="M3011" s="5">
        <v>279.98</v>
      </c>
      <c r="N3011" s="6" t="str">
        <f t="shared" si="1"/>
        <v>20A3815410</v>
      </c>
      <c r="O3011" s="8">
        <v>8.483508E9</v>
      </c>
      <c r="P3011" s="8" t="str">
        <f t="shared" si="2"/>
        <v>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v>
      </c>
    </row>
    <row r="3012" ht="15.75" customHeight="1">
      <c r="A3012" s="1" t="s">
        <v>5374</v>
      </c>
      <c r="B3012" s="2">
        <v>8.4831095E9</v>
      </c>
      <c r="C3012" s="3" t="s">
        <v>5375</v>
      </c>
      <c r="D3012" s="3" t="s">
        <v>5376</v>
      </c>
      <c r="E3012" s="3" t="s">
        <v>5377</v>
      </c>
      <c r="F3012" s="3" t="s">
        <v>17</v>
      </c>
      <c r="G3012" s="3" t="s">
        <v>18</v>
      </c>
      <c r="H3012" s="1" t="s">
        <v>5374</v>
      </c>
      <c r="I3012" s="1">
        <v>1.0</v>
      </c>
      <c r="J3012" s="1" t="s">
        <v>19</v>
      </c>
      <c r="K3012" s="2" t="s">
        <v>20</v>
      </c>
      <c r="L3012" s="4">
        <v>2020.0</v>
      </c>
      <c r="M3012" s="5">
        <v>123.2</v>
      </c>
      <c r="N3012" s="6" t="str">
        <f t="shared" si="1"/>
        <v>20A3820201</v>
      </c>
      <c r="O3012" s="8">
        <v>8.4831095E9</v>
      </c>
      <c r="P3012" s="8" t="str">
        <f t="shared" si="2"/>
        <v>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v>
      </c>
    </row>
    <row r="3013" ht="15.75" customHeight="1">
      <c r="A3013" s="2" t="s">
        <v>5374</v>
      </c>
      <c r="B3013" s="2">
        <v>8.4831095E9</v>
      </c>
      <c r="C3013" s="3" t="s">
        <v>5375</v>
      </c>
      <c r="D3013" s="3" t="s">
        <v>5376</v>
      </c>
      <c r="E3013" s="3" t="s">
        <v>5378</v>
      </c>
      <c r="F3013" s="3" t="s">
        <v>17</v>
      </c>
      <c r="G3013" s="3" t="s">
        <v>18</v>
      </c>
      <c r="H3013" s="2" t="s">
        <v>5374</v>
      </c>
      <c r="I3013" s="2">
        <v>1.0</v>
      </c>
      <c r="J3013" s="2" t="s">
        <v>35</v>
      </c>
      <c r="K3013" s="2" t="s">
        <v>20</v>
      </c>
      <c r="L3013" s="4">
        <v>2021.0</v>
      </c>
      <c r="M3013" s="5">
        <v>132.2</v>
      </c>
      <c r="N3013" s="6" t="str">
        <f t="shared" si="1"/>
        <v>20A3820201</v>
      </c>
      <c r="O3013" s="8">
        <v>8.4831095E9</v>
      </c>
      <c r="P3013" s="8" t="str">
        <f t="shared" si="2"/>
        <v>ПЕРВИЧНЫЙ ПРИВОДНОЙ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 СТАЛЬ. ТОЧЕНИЕ.ФРЕЗЕРОВАНИЕ. СТАНОК R12</v>
      </c>
    </row>
    <row r="3014" ht="15.75" customHeight="1">
      <c r="A3014" s="2" t="s">
        <v>5379</v>
      </c>
      <c r="B3014" s="2">
        <v>7.326909807E9</v>
      </c>
      <c r="C3014" s="3" t="s">
        <v>5380</v>
      </c>
      <c r="D3014" s="3"/>
      <c r="E3014" s="3" t="s">
        <v>5381</v>
      </c>
      <c r="F3014" s="3" t="s">
        <v>17</v>
      </c>
      <c r="G3014" s="3" t="s">
        <v>18</v>
      </c>
      <c r="H3014" s="2" t="s">
        <v>5379</v>
      </c>
      <c r="I3014" s="2">
        <v>1.0</v>
      </c>
      <c r="J3014" s="2" t="s">
        <v>35</v>
      </c>
      <c r="K3014" s="2" t="s">
        <v>20</v>
      </c>
      <c r="L3014" s="4">
        <v>2021.0</v>
      </c>
      <c r="M3014" s="5">
        <v>30.24</v>
      </c>
      <c r="N3014" s="6" t="str">
        <f t="shared" si="1"/>
        <v>20A3820250</v>
      </c>
      <c r="O3014" s="8">
        <v>7.326909807E9</v>
      </c>
      <c r="P3014" s="8" t="str">
        <f t="shared" si="2"/>
        <v>ПРОСТАВКА КОЛЬЦЕВАЯ СТАЛЬНАЯ. ВНУТРЕННИЙ ДИАМЕТР 45 ММ, ВНЕШНИЙ 75 ММ. ТОЛЩИНА 25 ММ. МЕТОД ИЗГОТОВЛЕНИЯ ТОЧЕНИЕ, ШЛИФОВАНИЕ. УСТАНАВЛИВАЕТСЯ НА ВАЛ ДЛЯ СОЗДАНИЯ ЗАЗОРА МЕЖДУ ЗУБЧАТЫМ КОЛЕСОМ И И ПОДШИПНИКОМ</v>
      </c>
    </row>
    <row r="3015" ht="15.75" customHeight="1">
      <c r="A3015" s="2" t="s">
        <v>5382</v>
      </c>
      <c r="B3015" s="2">
        <v>7.326909807E9</v>
      </c>
      <c r="C3015" s="3" t="s">
        <v>5383</v>
      </c>
      <c r="D3015" s="3"/>
      <c r="E3015" s="3" t="s">
        <v>5384</v>
      </c>
      <c r="F3015" s="3" t="s">
        <v>17</v>
      </c>
      <c r="G3015" s="3" t="s">
        <v>18</v>
      </c>
      <c r="H3015" s="2" t="s">
        <v>5382</v>
      </c>
      <c r="I3015" s="2">
        <v>1.0</v>
      </c>
      <c r="J3015" s="2" t="s">
        <v>35</v>
      </c>
      <c r="K3015" s="2" t="s">
        <v>20</v>
      </c>
      <c r="L3015" s="4">
        <v>2021.0</v>
      </c>
      <c r="M3015" s="5">
        <v>26.88</v>
      </c>
      <c r="N3015" s="6" t="str">
        <f t="shared" si="1"/>
        <v>20A3820310</v>
      </c>
      <c r="O3015" s="8">
        <v>7.326909807E9</v>
      </c>
      <c r="P3015" s="8" t="str">
        <f t="shared" si="2"/>
        <v>ПРОСТАВКА КОЛЬЦЕВАЯ СТАЛЬНАЯ. ВНУТРЕННИЙ ДИАМЕТР 45 ММ, ВНЕШНИЙ 75 ММ. ТОЛЩИНА 3 ММ. МЕТОД ИЗГОТОВЛЕНИЯ ТОЧЕНИЕ, ШЛИФОВАНИЕ. УСТАНАВЛИВАЕТСЯ НА ВАЛ ДЛЯ СОЗДАНИЯ ЗАЗОРА МЕЖДУ ЗУБЧАТЫМ КОЛЕСОМ И И ПОДШИПНИКОМ</v>
      </c>
    </row>
    <row r="3016" ht="15.75" customHeight="1">
      <c r="A3016" s="1" t="s">
        <v>5385</v>
      </c>
      <c r="B3016" s="2">
        <v>8.483608E9</v>
      </c>
      <c r="C3016" s="3" t="s">
        <v>5386</v>
      </c>
      <c r="D3016" s="3" t="s">
        <v>5387</v>
      </c>
      <c r="E3016" s="3" t="s">
        <v>5388</v>
      </c>
      <c r="F3016" s="3" t="s">
        <v>17</v>
      </c>
      <c r="G3016" s="3" t="s">
        <v>18</v>
      </c>
      <c r="H3016" s="1" t="s">
        <v>5385</v>
      </c>
      <c r="I3016" s="1">
        <v>1.0</v>
      </c>
      <c r="J3016" s="1" t="s">
        <v>19</v>
      </c>
      <c r="K3016" s="2" t="s">
        <v>20</v>
      </c>
      <c r="L3016" s="4">
        <v>2020.0</v>
      </c>
      <c r="M3016" s="5">
        <v>459.2</v>
      </c>
      <c r="N3016" s="6" t="str">
        <f t="shared" si="1"/>
        <v>20A3820550</v>
      </c>
      <c r="O3016" s="8" t="s">
        <v>5389</v>
      </c>
      <c r="P3016" s="8" t="str">
        <f t="shared" si="2"/>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v>
      </c>
    </row>
    <row r="3017" ht="15.75" customHeight="1">
      <c r="A3017" s="2" t="s">
        <v>5385</v>
      </c>
      <c r="B3017" s="2">
        <v>8.483908909E9</v>
      </c>
      <c r="C3017" s="3" t="s">
        <v>5386</v>
      </c>
      <c r="D3017" s="3" t="s">
        <v>5387</v>
      </c>
      <c r="E3017" s="3"/>
      <c r="F3017" s="3"/>
      <c r="G3017" s="3"/>
      <c r="H3017" s="2" t="s">
        <v>5385</v>
      </c>
      <c r="I3017" s="2">
        <v>1.0</v>
      </c>
      <c r="J3017" s="1" t="s">
        <v>19</v>
      </c>
      <c r="K3017" s="2"/>
      <c r="L3017" s="4">
        <v>2020.0</v>
      </c>
      <c r="M3017" s="5">
        <v>459.2</v>
      </c>
      <c r="N3017" s="6" t="str">
        <f t="shared" si="1"/>
        <v>20A3820550</v>
      </c>
      <c r="O3017" s="8" t="s">
        <v>5389</v>
      </c>
      <c r="P3017" s="8" t="str">
        <f t="shared" si="2"/>
        <v/>
      </c>
    </row>
    <row r="3018" ht="15.75" customHeight="1">
      <c r="A3018" s="2" t="s">
        <v>5385</v>
      </c>
      <c r="B3018" s="2">
        <v>8.483608E9</v>
      </c>
      <c r="C3018" s="3" t="s">
        <v>5386</v>
      </c>
      <c r="D3018" s="3" t="s">
        <v>5387</v>
      </c>
      <c r="E3018" s="3" t="s">
        <v>5390</v>
      </c>
      <c r="F3018" s="3" t="s">
        <v>17</v>
      </c>
      <c r="G3018" s="3" t="s">
        <v>18</v>
      </c>
      <c r="H3018" s="2" t="s">
        <v>5385</v>
      </c>
      <c r="I3018" s="2">
        <v>1.0</v>
      </c>
      <c r="J3018" s="2" t="s">
        <v>35</v>
      </c>
      <c r="K3018" s="2" t="s">
        <v>20</v>
      </c>
      <c r="L3018" s="4">
        <v>2021.0</v>
      </c>
      <c r="M3018" s="5">
        <v>459.2</v>
      </c>
      <c r="N3018" s="6" t="str">
        <f t="shared" si="1"/>
        <v>20A3820550</v>
      </c>
      <c r="O3018" s="8" t="s">
        <v>5389</v>
      </c>
      <c r="P3018" s="8" t="str">
        <f t="shared" si="2"/>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ТОЧЕНИЕ, СВЕРЛЕНИЕ. СТАНОК R12</v>
      </c>
    </row>
    <row r="3019" ht="15.75" customHeight="1">
      <c r="A3019" s="1" t="s">
        <v>5391</v>
      </c>
      <c r="B3019" s="2">
        <v>8.483608E9</v>
      </c>
      <c r="C3019" s="3" t="s">
        <v>5392</v>
      </c>
      <c r="D3019" s="3" t="s">
        <v>5393</v>
      </c>
      <c r="E3019" s="3" t="s">
        <v>5394</v>
      </c>
      <c r="F3019" s="3" t="s">
        <v>17</v>
      </c>
      <c r="G3019" s="3" t="s">
        <v>18</v>
      </c>
      <c r="H3019" s="1" t="s">
        <v>5391</v>
      </c>
      <c r="I3019" s="1">
        <v>1.0</v>
      </c>
      <c r="J3019" s="1" t="s">
        <v>19</v>
      </c>
      <c r="K3019" s="2" t="s">
        <v>20</v>
      </c>
      <c r="L3019" s="4">
        <v>2020.0</v>
      </c>
      <c r="M3019" s="5">
        <v>112.0</v>
      </c>
      <c r="N3019" s="6" t="str">
        <f t="shared" si="1"/>
        <v>20A3820570</v>
      </c>
      <c r="O3019" s="8">
        <v>8.483608E9</v>
      </c>
      <c r="P3019" s="8" t="str">
        <f t="shared" si="2"/>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v>
      </c>
    </row>
    <row r="3020" ht="15.75" customHeight="1">
      <c r="A3020" s="2" t="s">
        <v>5391</v>
      </c>
      <c r="B3020" s="2">
        <v>8.483608E9</v>
      </c>
      <c r="C3020" s="3" t="s">
        <v>5392</v>
      </c>
      <c r="D3020" s="3" t="s">
        <v>5393</v>
      </c>
      <c r="E3020" s="3"/>
      <c r="F3020" s="3"/>
      <c r="G3020" s="3"/>
      <c r="H3020" s="2" t="s">
        <v>5391</v>
      </c>
      <c r="I3020" s="2">
        <v>1.0</v>
      </c>
      <c r="J3020" s="1" t="s">
        <v>19</v>
      </c>
      <c r="K3020" s="2"/>
      <c r="L3020" s="4">
        <v>2020.0</v>
      </c>
      <c r="M3020" s="5">
        <v>112.0</v>
      </c>
      <c r="N3020" s="6" t="str">
        <f t="shared" si="1"/>
        <v>20A3820570</v>
      </c>
      <c r="O3020" s="8">
        <v>8.483608E9</v>
      </c>
      <c r="P3020" s="8" t="str">
        <f t="shared" si="2"/>
        <v/>
      </c>
    </row>
    <row r="3021" ht="15.75" customHeight="1">
      <c r="A3021" s="2" t="s">
        <v>5391</v>
      </c>
      <c r="B3021" s="2">
        <v>8.483608E9</v>
      </c>
      <c r="C3021" s="3" t="s">
        <v>5392</v>
      </c>
      <c r="D3021" s="3" t="s">
        <v>5393</v>
      </c>
      <c r="E3021" s="3" t="s">
        <v>5395</v>
      </c>
      <c r="F3021" s="3" t="s">
        <v>17</v>
      </c>
      <c r="G3021" s="3" t="s">
        <v>18</v>
      </c>
      <c r="H3021" s="2" t="s">
        <v>5391</v>
      </c>
      <c r="I3021" s="2">
        <v>1.0</v>
      </c>
      <c r="J3021" s="2" t="s">
        <v>35</v>
      </c>
      <c r="K3021" s="2" t="s">
        <v>20</v>
      </c>
      <c r="L3021" s="4">
        <v>2021.0</v>
      </c>
      <c r="M3021" s="5">
        <v>112.0</v>
      </c>
      <c r="N3021" s="6" t="str">
        <f t="shared" si="1"/>
        <v>20A3820570</v>
      </c>
      <c r="O3021" s="8">
        <v>8.483608E9</v>
      </c>
      <c r="P3021" s="8" t="str">
        <f t="shared" si="2"/>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ТОЧЕНИЕ, СЕРЛЕНИЕ,</v>
      </c>
    </row>
    <row r="3022" ht="15.75" customHeight="1">
      <c r="A3022" s="1" t="s">
        <v>5396</v>
      </c>
      <c r="B3022" s="2">
        <v>8.4831095E9</v>
      </c>
      <c r="C3022" s="3" t="s">
        <v>5397</v>
      </c>
      <c r="D3022" s="3" t="s">
        <v>5398</v>
      </c>
      <c r="E3022" s="3" t="s">
        <v>5399</v>
      </c>
      <c r="F3022" s="3" t="s">
        <v>17</v>
      </c>
      <c r="G3022" s="3" t="s">
        <v>18</v>
      </c>
      <c r="H3022" s="1" t="s">
        <v>5396</v>
      </c>
      <c r="I3022" s="1">
        <v>1.0</v>
      </c>
      <c r="J3022" s="1" t="s">
        <v>35</v>
      </c>
      <c r="K3022" s="2" t="s">
        <v>20</v>
      </c>
      <c r="L3022" s="4">
        <v>2021.0</v>
      </c>
      <c r="M3022" s="5">
        <v>89.6</v>
      </c>
      <c r="N3022" s="6" t="str">
        <f t="shared" si="1"/>
        <v>20A3825040</v>
      </c>
      <c r="O3022" s="8">
        <v>8.4831095E9</v>
      </c>
      <c r="P3022" s="8" t="str">
        <f t="shared" si="2"/>
        <v> ВАЛ СТАЛЬНОЙ. ИСПОЛЬЗУЕТСЯ ДЛЯ ПЕРЕДАЧИ ВРАЩЕНИЯ ОТ ПРИВОДНОГО ВАЛА УЗЛА ПРОТЯЖКИ АРМАТУРЫ СТАНКА R12 НА ПРИВОДНОЙ РОЛИК.</v>
      </c>
    </row>
    <row r="3023" ht="15.75" customHeight="1">
      <c r="A3023" s="1" t="s">
        <v>5400</v>
      </c>
      <c r="B3023" s="2">
        <v>8.4831095E9</v>
      </c>
      <c r="C3023" s="3" t="s">
        <v>5401</v>
      </c>
      <c r="D3023" s="3" t="s">
        <v>5402</v>
      </c>
      <c r="E3023" s="3"/>
      <c r="F3023" s="3" t="s">
        <v>17</v>
      </c>
      <c r="G3023" s="3" t="s">
        <v>18</v>
      </c>
      <c r="H3023" s="1" t="s">
        <v>5400</v>
      </c>
      <c r="I3023" s="1">
        <v>1.0</v>
      </c>
      <c r="J3023" s="1" t="s">
        <v>19</v>
      </c>
      <c r="K3023" s="2" t="s">
        <v>20</v>
      </c>
      <c r="L3023" s="4">
        <v>2019.0</v>
      </c>
      <c r="M3023" s="5">
        <v>147.84</v>
      </c>
      <c r="N3023" s="6" t="str">
        <f t="shared" si="1"/>
        <v>20A3825060</v>
      </c>
      <c r="O3023" s="8">
        <v>8.4831095E9</v>
      </c>
      <c r="P3023" s="8" t="str">
        <f t="shared" si="2"/>
        <v/>
      </c>
    </row>
    <row r="3024" ht="15.75" customHeight="1">
      <c r="A3024" s="1" t="s">
        <v>5403</v>
      </c>
      <c r="B3024" s="2">
        <v>7.318190009E9</v>
      </c>
      <c r="C3024" s="3" t="s">
        <v>5176</v>
      </c>
      <c r="D3024" s="3" t="s">
        <v>5404</v>
      </c>
      <c r="E3024" s="3"/>
      <c r="F3024" s="3" t="s">
        <v>18</v>
      </c>
      <c r="G3024" s="3" t="s">
        <v>18</v>
      </c>
      <c r="H3024" s="1" t="s">
        <v>5403</v>
      </c>
      <c r="I3024" s="1">
        <v>1.0</v>
      </c>
      <c r="J3024" s="1" t="s">
        <v>19</v>
      </c>
      <c r="K3024" s="2" t="s">
        <v>20</v>
      </c>
      <c r="L3024" s="4">
        <v>2019.0</v>
      </c>
      <c r="M3024" s="5">
        <v>51.52</v>
      </c>
      <c r="N3024" s="6" t="str">
        <f t="shared" si="1"/>
        <v>20A3830061</v>
      </c>
      <c r="O3024" s="8">
        <v>7.318190009E9</v>
      </c>
      <c r="P3024" s="8" t="str">
        <f t="shared" si="2"/>
        <v/>
      </c>
    </row>
    <row r="3025" ht="15.75" customHeight="1">
      <c r="A3025" s="1" t="s">
        <v>5405</v>
      </c>
      <c r="B3025" s="2">
        <v>8.483303209E9</v>
      </c>
      <c r="C3025" s="3" t="s">
        <v>5406</v>
      </c>
      <c r="D3025" s="3" t="s">
        <v>5329</v>
      </c>
      <c r="E3025" s="3" t="s">
        <v>5407</v>
      </c>
      <c r="F3025" s="3" t="s">
        <v>17</v>
      </c>
      <c r="G3025" s="3" t="s">
        <v>18</v>
      </c>
      <c r="H3025" s="1" t="s">
        <v>5405</v>
      </c>
      <c r="I3025" s="1">
        <v>1.0</v>
      </c>
      <c r="J3025" s="1" t="s">
        <v>19</v>
      </c>
      <c r="K3025" s="2" t="s">
        <v>20</v>
      </c>
      <c r="L3025" s="4">
        <v>2017.0</v>
      </c>
      <c r="M3025" s="5">
        <v>670.0</v>
      </c>
      <c r="N3025" s="6" t="str">
        <f t="shared" si="1"/>
        <v>20A3830101</v>
      </c>
      <c r="O3025" s="8">
        <v>8.483303209E9</v>
      </c>
      <c r="P3025" s="8" t="str">
        <f t="shared" si="2"/>
        <v>СТАЦИОНАРНЫЙ ФЛАНЦЕВЫЙ КОРПУС (ОПОРА) ШАРИКОВОГО ПОДШИПНИКА НА ЗАКРЕПИТЕЛЬНОЙ ВТУЛКЕ, РАЗМЕР 195X183X248 ММ, ДЛЯ АВТОМАТИЧЕСКОГО ГИБОЧНОГО СТАНКА RETA 14.</v>
      </c>
    </row>
    <row r="3026" ht="15.75" customHeight="1">
      <c r="A3026" s="1" t="s">
        <v>5408</v>
      </c>
      <c r="B3026" s="2">
        <v>8.2081E9</v>
      </c>
      <c r="C3026" s="3" t="s">
        <v>5409</v>
      </c>
      <c r="D3026" s="3" t="s">
        <v>5329</v>
      </c>
      <c r="E3026" s="3" t="s">
        <v>5410</v>
      </c>
      <c r="F3026" s="3" t="s">
        <v>17</v>
      </c>
      <c r="G3026" s="3" t="s">
        <v>18</v>
      </c>
      <c r="H3026" s="1" t="s">
        <v>5408</v>
      </c>
      <c r="I3026" s="1">
        <v>1.0</v>
      </c>
      <c r="J3026" s="1" t="s">
        <v>19</v>
      </c>
      <c r="K3026" s="2" t="s">
        <v>20</v>
      </c>
      <c r="L3026" s="4">
        <v>2017.0</v>
      </c>
      <c r="M3026" s="5">
        <v>110.0</v>
      </c>
      <c r="N3026" s="6" t="str">
        <f t="shared" si="1"/>
        <v>20A3830141</v>
      </c>
      <c r="O3026" s="8">
        <v>8.2081E9</v>
      </c>
      <c r="P3026" s="8" t="str">
        <f t="shared" si="2"/>
        <v>НОЖ ФИКСИРОВАННЫЙ СТАЛЬНОЙ D12 ДЛЯ РЕЗКИ АРМАТУРЫ ИЗ ОДНОЙ ПРОВОЛОКИ ДИАМЕТРОМ 12 ММ. УСТАНАВЛИВАЕТСЯ В УЗЕЛ РЕЗКИ АВТОМАТИЧЕСКОГО ГИБОЧНОГО СТАНКА RETA 14</v>
      </c>
    </row>
    <row r="3027" ht="15.75" customHeight="1">
      <c r="A3027" s="1" t="s">
        <v>5411</v>
      </c>
      <c r="B3027" s="2">
        <v>8.2081E9</v>
      </c>
      <c r="C3027" s="3" t="s">
        <v>5412</v>
      </c>
      <c r="D3027" s="3" t="s">
        <v>5329</v>
      </c>
      <c r="E3027" s="3" t="s">
        <v>5413</v>
      </c>
      <c r="F3027" s="3" t="s">
        <v>17</v>
      </c>
      <c r="G3027" s="3" t="s">
        <v>18</v>
      </c>
      <c r="H3027" s="1" t="s">
        <v>5411</v>
      </c>
      <c r="I3027" s="1">
        <v>1.0</v>
      </c>
      <c r="J3027" s="1" t="s">
        <v>19</v>
      </c>
      <c r="K3027" s="2" t="s">
        <v>20</v>
      </c>
      <c r="L3027" s="4">
        <v>2017.0</v>
      </c>
      <c r="M3027" s="5">
        <v>110.0</v>
      </c>
      <c r="N3027" s="6" t="str">
        <f t="shared" si="1"/>
        <v>20A3830151</v>
      </c>
      <c r="O3027" s="8">
        <v>8.2081E9</v>
      </c>
      <c r="P3027" s="8" t="str">
        <f t="shared" si="2"/>
        <v>НОЖ ФИКСИРОВАННЫЙ СТАЛЬНОЙ D11 ДЛЯ РЕЗКИ АРМАТУРЫ ИЗ ОДНОЙ ПРОВОЛОКИ ДИАМЕТРОМ 11 ММ. УСТАНАВЛИВАЕТСЯ В УЗЕЛ РЕЗКИ АВТОМАТИЧЕСКОГО ГИБОЧНОГО СТАНКА RETA 14</v>
      </c>
    </row>
    <row r="3028" ht="15.75" customHeight="1">
      <c r="A3028" s="1" t="s">
        <v>5414</v>
      </c>
      <c r="B3028" s="2">
        <v>8.2081E9</v>
      </c>
      <c r="C3028" s="3" t="s">
        <v>5415</v>
      </c>
      <c r="D3028" s="3" t="s">
        <v>5329</v>
      </c>
      <c r="E3028" s="3" t="s">
        <v>5416</v>
      </c>
      <c r="F3028" s="3" t="s">
        <v>17</v>
      </c>
      <c r="G3028" s="3" t="s">
        <v>18</v>
      </c>
      <c r="H3028" s="1" t="s">
        <v>5414</v>
      </c>
      <c r="I3028" s="1">
        <v>1.0</v>
      </c>
      <c r="J3028" s="1" t="s">
        <v>19</v>
      </c>
      <c r="K3028" s="2" t="s">
        <v>20</v>
      </c>
      <c r="L3028" s="4">
        <v>2017.0</v>
      </c>
      <c r="M3028" s="5">
        <v>115.0</v>
      </c>
      <c r="N3028" s="6" t="str">
        <f t="shared" si="1"/>
        <v>20A3830171</v>
      </c>
      <c r="O3028" s="8">
        <v>8.2081E9</v>
      </c>
      <c r="P3028" s="8" t="str">
        <f t="shared" si="2"/>
        <v>НОЖ ФИКСИРОВАННЫЙ СТАЛЬНОЙ D9 ДЛЯ РЕЗКИ АРМАТУРЫ ИЗ ОДНОЙ ПРОВОЛОКИ ДИАМЕТРОМ 9 ММ. УСТАНАВЛИВАЕТСЯ В УЗЕЛ РЕЗКИ АВТОМАТИЧЕСКОГО ГИБОЧНОГО СТАНКА RETA 14</v>
      </c>
    </row>
    <row r="3029" ht="15.75" customHeight="1">
      <c r="A3029" s="1" t="s">
        <v>5417</v>
      </c>
      <c r="B3029" s="2">
        <v>8.2081E9</v>
      </c>
      <c r="C3029" s="3" t="s">
        <v>5418</v>
      </c>
      <c r="D3029" s="3" t="s">
        <v>5329</v>
      </c>
      <c r="E3029" s="3" t="s">
        <v>5419</v>
      </c>
      <c r="F3029" s="3" t="s">
        <v>17</v>
      </c>
      <c r="G3029" s="3" t="s">
        <v>18</v>
      </c>
      <c r="H3029" s="1" t="s">
        <v>5417</v>
      </c>
      <c r="I3029" s="1">
        <v>1.0</v>
      </c>
      <c r="J3029" s="1" t="s">
        <v>19</v>
      </c>
      <c r="K3029" s="2" t="s">
        <v>20</v>
      </c>
      <c r="L3029" s="4">
        <v>2017.0</v>
      </c>
      <c r="M3029" s="5">
        <v>117.0</v>
      </c>
      <c r="N3029" s="6" t="str">
        <f t="shared" si="1"/>
        <v>20A3830191</v>
      </c>
      <c r="O3029" s="8">
        <v>8.2081E9</v>
      </c>
      <c r="P3029" s="8" t="str">
        <f t="shared" si="2"/>
        <v>НОЖ ФИКСИРОВАННЫЙ СТАЛЬНОЙ D7 ДЛЯ РЕЗКИ АРМАТУРЫ ИЗ ОДНОЙ ПРОВОЛОКИ ДИАМЕТРОМ 7 ММ. УСТАНАВЛИВАЕТСЯ В УЗЕЛ РЕЗКИ АВТОМАТИЧЕСКОГО ГИБОЧНОГО СТАНКА RETA 14</v>
      </c>
    </row>
    <row r="3030" ht="15.75" customHeight="1">
      <c r="A3030" s="1" t="s">
        <v>5420</v>
      </c>
      <c r="B3030" s="2" t="s">
        <v>5421</v>
      </c>
      <c r="C3030" s="3"/>
      <c r="D3030" s="3"/>
      <c r="E3030" s="3" t="s">
        <v>5422</v>
      </c>
      <c r="F3030" s="3" t="s">
        <v>17</v>
      </c>
      <c r="G3030" s="3" t="s">
        <v>18</v>
      </c>
      <c r="H3030" s="1" t="s">
        <v>5420</v>
      </c>
      <c r="I3030" s="1">
        <v>4.0</v>
      </c>
      <c r="J3030" s="1" t="s">
        <v>35</v>
      </c>
      <c r="K3030" s="2" t="s">
        <v>20</v>
      </c>
      <c r="L3030" s="4">
        <v>2022.0</v>
      </c>
      <c r="M3030" s="5">
        <v>86.36</v>
      </c>
      <c r="N3030" s="6" t="str">
        <f t="shared" si="1"/>
        <v>20B8725110</v>
      </c>
      <c r="O3030" s="8">
        <v>8.483608E9</v>
      </c>
      <c r="P3030" s="8" t="str">
        <f t="shared" si="2"/>
        <v>CARDAN JOINT OE=50 OI=25 H=108 / КАРДАННОЕ СОЕДИНЕНИЕ. РАЗМЕРЫ: OE=50 OI=25 H=108. СТАЛЬ. ТОЧЕНИЕ, ФРЕЗЕРОВАНИЕ. ИСПОЛЬЗУЕТСЯ В ПРИВОДЕ ПЕРЕМЕЩЕНИЯ ТЕЛЕЖКИ ВЫГРУЗКИ ИЗДЕЛИЙ ДЛЯ СОЕДИНЕНИЯ ДВУХ ВАЛОВ НА СТАНКЕ ДЛЯ КОНТАКТНОЙ СВАРКИ СОПРОТИВЛЕНИЕМ</v>
      </c>
    </row>
    <row r="3031" ht="15.75" customHeight="1">
      <c r="A3031" s="1" t="s">
        <v>5423</v>
      </c>
      <c r="B3031" s="2">
        <v>7.325999009E9</v>
      </c>
      <c r="C3031" s="3" t="s">
        <v>5424</v>
      </c>
      <c r="D3031" s="3" t="s">
        <v>5425</v>
      </c>
      <c r="E3031" s="3" t="s">
        <v>5426</v>
      </c>
      <c r="F3031" s="3" t="s">
        <v>5427</v>
      </c>
      <c r="G3031" s="3" t="s">
        <v>5428</v>
      </c>
      <c r="H3031" s="1" t="s">
        <v>5423</v>
      </c>
      <c r="I3031" s="1">
        <v>4.0</v>
      </c>
      <c r="J3031" s="1" t="s">
        <v>19</v>
      </c>
      <c r="K3031" s="2" t="s">
        <v>20</v>
      </c>
      <c r="L3031" s="4">
        <v>2020.0</v>
      </c>
      <c r="M3031" s="5">
        <v>83.2</v>
      </c>
      <c r="N3031" s="6" t="str">
        <f t="shared" si="1"/>
        <v>20C4220270</v>
      </c>
      <c r="O3031" s="8">
        <v>7.325999009E9</v>
      </c>
      <c r="P3031" s="8" t="str">
        <f t="shared" si="2"/>
        <v>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v>
      </c>
    </row>
    <row r="3032" ht="15.75" customHeight="1">
      <c r="A3032" s="1" t="s">
        <v>5429</v>
      </c>
      <c r="B3032" s="2">
        <v>7.326909807E9</v>
      </c>
      <c r="C3032" s="3" t="s">
        <v>5430</v>
      </c>
      <c r="D3032" s="3" t="s">
        <v>5431</v>
      </c>
      <c r="E3032" s="3" t="s">
        <v>5432</v>
      </c>
      <c r="F3032" s="3" t="s">
        <v>17</v>
      </c>
      <c r="G3032" s="3" t="s">
        <v>18</v>
      </c>
      <c r="H3032" s="1" t="s">
        <v>5429</v>
      </c>
      <c r="I3032" s="1">
        <v>1.0</v>
      </c>
      <c r="J3032" s="1" t="s">
        <v>19</v>
      </c>
      <c r="K3032" s="2" t="s">
        <v>20</v>
      </c>
      <c r="L3032" s="4">
        <v>2020.0</v>
      </c>
      <c r="M3032" s="5">
        <v>330.0</v>
      </c>
      <c r="N3032" s="6" t="str">
        <f t="shared" si="1"/>
        <v>20F0600010</v>
      </c>
      <c r="O3032" s="8">
        <v>7.326909807E9</v>
      </c>
      <c r="P3032" s="8" t="str">
        <f t="shared" si="2"/>
        <v>СУППОРТ СТАЛЬНОЙ С 3 ОТВЕРСТИЯМИ ПОД МОНТАЖ НА УЗЛЕ РЕЗКИ СТАНКА STRIP CB4. ИМЕЕТ СПЕЦИАЛЬНЫЙ ВЫСТУП С ПОЛУКРУГЛОЙ ФОРМОЙ ДЛЯ ПОДДЕРЖКИ ОТРЕЗАННОГО ПРУТА ПОПЕРЕЧНОЙ АРМАТРЫ В КАНАЛЕ., ДЛЯ СТАНКА ДЛЯ ПРОИЗВОДСТВА ОБЪЕМНЫХ КАРКАСОВ</v>
      </c>
    </row>
    <row r="3033" ht="15.75" customHeight="1">
      <c r="A3033" s="1" t="s">
        <v>5433</v>
      </c>
      <c r="B3033" s="2" t="s">
        <v>5434</v>
      </c>
      <c r="C3033" s="3"/>
      <c r="D3033" s="3"/>
      <c r="E3033" s="3" t="s">
        <v>5435</v>
      </c>
      <c r="F3033" s="3" t="s">
        <v>17</v>
      </c>
      <c r="G3033" s="3" t="s">
        <v>18</v>
      </c>
      <c r="H3033" s="1" t="s">
        <v>5433</v>
      </c>
      <c r="I3033" s="1">
        <v>1.0</v>
      </c>
      <c r="J3033" s="1" t="s">
        <v>35</v>
      </c>
      <c r="K3033" s="2" t="s">
        <v>20</v>
      </c>
      <c r="L3033" s="4">
        <v>2022.0</v>
      </c>
      <c r="M3033" s="5">
        <v>4640.0</v>
      </c>
      <c r="N3033" s="6" t="str">
        <f t="shared" si="1"/>
        <v>20F4515010</v>
      </c>
      <c r="O3033" s="8">
        <v>8.412310009E9</v>
      </c>
      <c r="P3033"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v>
      </c>
    </row>
    <row r="3034" ht="15.75" customHeight="1">
      <c r="A3034" s="1" t="s">
        <v>5436</v>
      </c>
      <c r="B3034" s="2">
        <v>8.5159E9</v>
      </c>
      <c r="C3034" s="3" t="s">
        <v>5437</v>
      </c>
      <c r="D3034" s="3" t="s">
        <v>5438</v>
      </c>
      <c r="E3034" s="3" t="s">
        <v>5439</v>
      </c>
      <c r="F3034" s="3" t="s">
        <v>17</v>
      </c>
      <c r="G3034" s="3" t="s">
        <v>18</v>
      </c>
      <c r="H3034" s="1" t="s">
        <v>5436</v>
      </c>
      <c r="I3034" s="1">
        <v>4.0</v>
      </c>
      <c r="J3034" s="1" t="s">
        <v>19</v>
      </c>
      <c r="K3034" s="2" t="s">
        <v>20</v>
      </c>
      <c r="L3034" s="4">
        <v>2020.0</v>
      </c>
      <c r="M3034" s="5">
        <v>32.0</v>
      </c>
      <c r="N3034" s="6" t="str">
        <f t="shared" si="1"/>
        <v>20F4515240</v>
      </c>
      <c r="O3034" s="8">
        <v>8.5159E9</v>
      </c>
      <c r="P3034" s="8" t="str">
        <f t="shared" si="2"/>
        <v>ПАНЕЛЬ ИЗ СТЕКЛОТЕКСТОЛИТА С 8 ОТВЕРСТИЯМИ. МОНТИРУЕТСЯ НА КОРПУС СТАНКА И ИЗОЛИРУЕТ КОРПУС ОТ СВАРОЧНОГО ТОКА. МЕТОД ИЗГОТОВЛЕНИЯ - РЕЗКА, СВЕРДЕНИЕ, ДЛЯ СТАНКА СТЫКОВОЙ СВАРКИ СОПРОТИВЛЕНИЕМ, МОДЕЛИ "STRIP CB4". ЧАСТЬ РАНЕЕ ВВЕЗЕННОГО СЕРТИФИЦИРОВАННОГО ОБОРУДОВАНИЯ.</v>
      </c>
    </row>
    <row r="3035" ht="15.75" customHeight="1">
      <c r="A3035" s="1" t="s">
        <v>5440</v>
      </c>
      <c r="B3035" s="2">
        <v>7.318290008E9</v>
      </c>
      <c r="C3035" s="3"/>
      <c r="D3035" s="3"/>
      <c r="E3035" s="3" t="s">
        <v>5441</v>
      </c>
      <c r="F3035" s="3" t="s">
        <v>553</v>
      </c>
      <c r="G3035" s="3" t="s">
        <v>18</v>
      </c>
      <c r="H3035" s="1" t="s">
        <v>5440</v>
      </c>
      <c r="I3035" s="1">
        <v>2.0</v>
      </c>
      <c r="J3035" s="1" t="s">
        <v>35</v>
      </c>
      <c r="K3035" s="2" t="s">
        <v>20</v>
      </c>
      <c r="L3035" s="4">
        <v>2022.0</v>
      </c>
      <c r="M3035" s="5">
        <v>32.0</v>
      </c>
      <c r="N3035" s="6" t="str">
        <f t="shared" si="1"/>
        <v>20F4515410</v>
      </c>
      <c r="O3035" s="8">
        <v>7.318290008E9</v>
      </c>
      <c r="P3035" s="8" t="str">
        <f t="shared" si="2"/>
        <v>ШТИФТ СТАЛЬНОЙ O=6 L=25. ТОЧЕНИЕ. ДЛЯ СТАНКА STRIP CB 4 1200</v>
      </c>
    </row>
    <row r="3036" ht="15.75" customHeight="1">
      <c r="A3036" s="1" t="s">
        <v>5442</v>
      </c>
      <c r="B3036" s="2">
        <v>7.326909807E9</v>
      </c>
      <c r="C3036" s="3"/>
      <c r="D3036" s="3"/>
      <c r="E3036" s="3" t="s">
        <v>5443</v>
      </c>
      <c r="F3036" s="3" t="s">
        <v>553</v>
      </c>
      <c r="G3036" s="3" t="s">
        <v>18</v>
      </c>
      <c r="H3036" s="1" t="s">
        <v>5442</v>
      </c>
      <c r="I3036" s="1">
        <v>2.0</v>
      </c>
      <c r="J3036" s="1" t="s">
        <v>35</v>
      </c>
      <c r="K3036" s="2" t="s">
        <v>20</v>
      </c>
      <c r="L3036" s="4">
        <v>2022.0</v>
      </c>
      <c r="M3036" s="5">
        <v>188.8</v>
      </c>
      <c r="N3036" s="6" t="str">
        <f t="shared" si="1"/>
        <v>20F4515420</v>
      </c>
      <c r="O3036" s="8">
        <v>7.326909807E9</v>
      </c>
      <c r="P3036" s="8" t="str">
        <f t="shared" si="2"/>
        <v>ОПОРА СТАЛЬНАЯ С ПАЗАМИ И ОТВЕРСТИЯМИ. РАЗМЕР 60X25X40. ФРЕЗЕРОВАНИЕ, СВЕРЛЕНИЕ. ДЛЯ СТАНКА STRIP CB 4 1200</v>
      </c>
    </row>
    <row r="3037" ht="15.75" customHeight="1">
      <c r="A3037" s="1" t="s">
        <v>5444</v>
      </c>
      <c r="B3037" s="2">
        <v>7.326909807E9</v>
      </c>
      <c r="C3037" s="3" t="s">
        <v>5445</v>
      </c>
      <c r="D3037" s="3" t="s">
        <v>5446</v>
      </c>
      <c r="E3037" s="3" t="s">
        <v>5447</v>
      </c>
      <c r="F3037" s="3" t="s">
        <v>17</v>
      </c>
      <c r="G3037" s="3" t="s">
        <v>18</v>
      </c>
      <c r="H3037" s="1" t="s">
        <v>5444</v>
      </c>
      <c r="I3037" s="1">
        <v>4.0</v>
      </c>
      <c r="J3037" s="1" t="s">
        <v>19</v>
      </c>
      <c r="K3037" s="2" t="s">
        <v>20</v>
      </c>
      <c r="L3037" s="4">
        <v>2020.0</v>
      </c>
      <c r="M3037" s="5">
        <v>233.6</v>
      </c>
      <c r="N3037" s="6" t="str">
        <f t="shared" si="1"/>
        <v>20F4515580</v>
      </c>
      <c r="O3037" s="8">
        <v>7.326909807E9</v>
      </c>
      <c r="P3037"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18 ММ, ВНЕШНИЙ ДИАМЕТР 37 ММ, ДЛИНА 42 ММ</v>
      </c>
    </row>
    <row r="3038" ht="15.75" customHeight="1">
      <c r="A3038" s="1" t="s">
        <v>5448</v>
      </c>
      <c r="B3038" s="2">
        <v>7.326909807E9</v>
      </c>
      <c r="C3038" s="3" t="s">
        <v>5449</v>
      </c>
      <c r="D3038" s="3" t="s">
        <v>5450</v>
      </c>
      <c r="E3038" s="3" t="s">
        <v>5451</v>
      </c>
      <c r="F3038" s="3" t="s">
        <v>17</v>
      </c>
      <c r="G3038" s="3" t="s">
        <v>18</v>
      </c>
      <c r="H3038" s="1" t="s">
        <v>5448</v>
      </c>
      <c r="I3038" s="1">
        <v>4.0</v>
      </c>
      <c r="J3038" s="1" t="s">
        <v>19</v>
      </c>
      <c r="K3038" s="2" t="s">
        <v>20</v>
      </c>
      <c r="L3038" s="4">
        <v>2020.0</v>
      </c>
      <c r="M3038" s="5">
        <v>233.6</v>
      </c>
      <c r="N3038" s="6" t="str">
        <f t="shared" si="1"/>
        <v>20F4515590</v>
      </c>
      <c r="O3038" s="8">
        <v>7.326909807E9</v>
      </c>
      <c r="P3038"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6 ММ, ВНЕШНИЙ ДИАМЕТР 35 ММ, ДЛИНА 42 ММ</v>
      </c>
    </row>
    <row r="3039" ht="15.75" customHeight="1">
      <c r="A3039" s="1" t="s">
        <v>5452</v>
      </c>
      <c r="B3039" s="2">
        <v>7.326909807E9</v>
      </c>
      <c r="C3039" s="3" t="s">
        <v>5453</v>
      </c>
      <c r="D3039" s="3" t="s">
        <v>5454</v>
      </c>
      <c r="E3039" s="3" t="s">
        <v>5455</v>
      </c>
      <c r="F3039" s="3" t="s">
        <v>17</v>
      </c>
      <c r="G3039" s="3" t="s">
        <v>18</v>
      </c>
      <c r="H3039" s="1" t="s">
        <v>5452</v>
      </c>
      <c r="I3039" s="1">
        <v>4.0</v>
      </c>
      <c r="J3039" s="1" t="s">
        <v>19</v>
      </c>
      <c r="K3039" s="2" t="s">
        <v>20</v>
      </c>
      <c r="L3039" s="4">
        <v>2020.0</v>
      </c>
      <c r="M3039" s="5">
        <v>432.0</v>
      </c>
      <c r="N3039" s="6" t="str">
        <f t="shared" si="1"/>
        <v>20F4515600</v>
      </c>
      <c r="O3039" s="8">
        <v>7.326909807E9</v>
      </c>
      <c r="P3039"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10 ММ, ВНЕШНИЙ ДИАМЕТР 33 ММ, ДЛИНА 42 ММ</v>
      </c>
    </row>
    <row r="3040" ht="15.75" customHeight="1">
      <c r="A3040" s="1" t="s">
        <v>5456</v>
      </c>
      <c r="B3040" s="2">
        <v>7.326909807E9</v>
      </c>
      <c r="C3040" s="3" t="s">
        <v>5457</v>
      </c>
      <c r="D3040" s="3" t="s">
        <v>5458</v>
      </c>
      <c r="E3040" s="3" t="s">
        <v>5459</v>
      </c>
      <c r="F3040" s="3" t="s">
        <v>17</v>
      </c>
      <c r="G3040" s="3" t="s">
        <v>18</v>
      </c>
      <c r="H3040" s="1" t="s">
        <v>5456</v>
      </c>
      <c r="I3040" s="1">
        <v>4.0</v>
      </c>
      <c r="J3040" s="1" t="s">
        <v>19</v>
      </c>
      <c r="K3040" s="2" t="s">
        <v>20</v>
      </c>
      <c r="L3040" s="4">
        <v>2020.0</v>
      </c>
      <c r="M3040" s="5">
        <v>432.0</v>
      </c>
      <c r="N3040" s="6" t="str">
        <f t="shared" si="1"/>
        <v>20F4515610</v>
      </c>
      <c r="O3040" s="8">
        <v>7.326909807E9</v>
      </c>
      <c r="P3040"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15 ММ, ВНЕШНИЙ ДИАМЕТР 33 ММ, ДЛИНА 42 ММ</v>
      </c>
    </row>
    <row r="3041" ht="15.75" customHeight="1">
      <c r="A3041" s="1" t="s">
        <v>5460</v>
      </c>
      <c r="B3041" s="2">
        <v>7.318220009E9</v>
      </c>
      <c r="C3041" s="3" t="s">
        <v>5461</v>
      </c>
      <c r="D3041" s="3" t="s">
        <v>5462</v>
      </c>
      <c r="E3041" s="3" t="s">
        <v>5463</v>
      </c>
      <c r="F3041" s="3" t="s">
        <v>17</v>
      </c>
      <c r="G3041" s="3" t="s">
        <v>18</v>
      </c>
      <c r="H3041" s="1" t="s">
        <v>5460</v>
      </c>
      <c r="I3041" s="1">
        <v>16.0</v>
      </c>
      <c r="J3041" s="1" t="s">
        <v>19</v>
      </c>
      <c r="K3041" s="2" t="s">
        <v>20</v>
      </c>
      <c r="L3041" s="4">
        <v>2020.0</v>
      </c>
      <c r="M3041" s="5">
        <v>4.3</v>
      </c>
      <c r="N3041" s="6" t="str">
        <f t="shared" si="1"/>
        <v>20F4515630</v>
      </c>
      <c r="O3041" s="8">
        <v>7.318220009E9</v>
      </c>
      <c r="P3041" s="8" t="str">
        <f t="shared" si="2"/>
        <v>ШАЙБА СТАЛЬНАЯ ДИАМ ВНУТР. 6,25 ММ, ДИАМ ВНЕШ. 11 ММ, ТОЛЩИНА 2 ММ</v>
      </c>
    </row>
    <row r="3042" ht="15.75" customHeight="1">
      <c r="A3042" s="1" t="s">
        <v>5460</v>
      </c>
      <c r="B3042" s="2">
        <v>7.318220009E9</v>
      </c>
      <c r="C3042" s="3" t="s">
        <v>5461</v>
      </c>
      <c r="D3042" s="3" t="s">
        <v>5462</v>
      </c>
      <c r="E3042" s="3" t="s">
        <v>5464</v>
      </c>
      <c r="F3042" s="3" t="s">
        <v>17</v>
      </c>
      <c r="G3042" s="3" t="s">
        <v>18</v>
      </c>
      <c r="H3042" s="1" t="s">
        <v>5460</v>
      </c>
      <c r="I3042" s="1">
        <v>15.0</v>
      </c>
      <c r="J3042" s="1" t="s">
        <v>19</v>
      </c>
      <c r="K3042" s="2" t="s">
        <v>20</v>
      </c>
      <c r="L3042" s="4">
        <v>2020.0</v>
      </c>
      <c r="M3042" s="5">
        <v>4.2</v>
      </c>
      <c r="N3042" s="6" t="str">
        <f t="shared" si="1"/>
        <v>20F4515630</v>
      </c>
      <c r="O3042" s="8">
        <v>7.318220009E9</v>
      </c>
      <c r="P3042" s="8" t="str">
        <f t="shared" si="2"/>
        <v>ШАЙБА СТАЛЬНАЯ. ДИАМЕТР ВНУТР 6,25 ММ, ДИАМ ВНЕШ. 11 ММ, ТОЛЩИНА 2 ММ. ДЛЯ СОБСТВЕННЫХ НУЖД КОМПАНИИ.</v>
      </c>
    </row>
    <row r="3043" ht="15.75" customHeight="1">
      <c r="A3043" s="1" t="s">
        <v>5460</v>
      </c>
      <c r="B3043" s="2">
        <v>7.318220009E9</v>
      </c>
      <c r="C3043" s="3" t="s">
        <v>5461</v>
      </c>
      <c r="D3043" s="3" t="s">
        <v>5462</v>
      </c>
      <c r="E3043" s="3" t="s">
        <v>5463</v>
      </c>
      <c r="F3043" s="3" t="s">
        <v>17</v>
      </c>
      <c r="G3043" s="3" t="s">
        <v>18</v>
      </c>
      <c r="H3043" s="1" t="s">
        <v>5460</v>
      </c>
      <c r="I3043" s="1">
        <v>50.0</v>
      </c>
      <c r="J3043" s="1" t="s">
        <v>19</v>
      </c>
      <c r="K3043" s="2" t="s">
        <v>20</v>
      </c>
      <c r="L3043" s="4">
        <v>2020.0</v>
      </c>
      <c r="M3043" s="5">
        <v>4.2</v>
      </c>
      <c r="N3043" s="6" t="str">
        <f t="shared" si="1"/>
        <v>20F4515630</v>
      </c>
      <c r="O3043" s="8">
        <v>7.318220009E9</v>
      </c>
      <c r="P3043" s="8" t="str">
        <f t="shared" si="2"/>
        <v>ШАЙБА СТАЛЬНАЯ ДИАМ ВНУТР. 6,25 ММ, ДИАМ ВНЕШ. 11 ММ, ТОЛЩИНА 2 ММ</v>
      </c>
    </row>
    <row r="3044" ht="15.75" customHeight="1">
      <c r="A3044" s="1" t="s">
        <v>5465</v>
      </c>
      <c r="B3044" s="2">
        <v>7.318220009E9</v>
      </c>
      <c r="C3044" s="3" t="s">
        <v>5466</v>
      </c>
      <c r="D3044" s="3" t="s">
        <v>5467</v>
      </c>
      <c r="E3044" s="3" t="s">
        <v>5468</v>
      </c>
      <c r="F3044" s="3" t="s">
        <v>17</v>
      </c>
      <c r="G3044" s="3" t="s">
        <v>18</v>
      </c>
      <c r="H3044" s="1" t="s">
        <v>5465</v>
      </c>
      <c r="I3044" s="1">
        <v>20.0</v>
      </c>
      <c r="J3044" s="1" t="s">
        <v>19</v>
      </c>
      <c r="K3044" s="2" t="s">
        <v>20</v>
      </c>
      <c r="L3044" s="4">
        <v>2020.0</v>
      </c>
      <c r="M3044" s="5">
        <v>6.3</v>
      </c>
      <c r="N3044" s="6" t="str">
        <f t="shared" si="1"/>
        <v>20F4515640</v>
      </c>
      <c r="O3044" s="8">
        <v>7.318220009E9</v>
      </c>
      <c r="P3044" s="8" t="str">
        <f t="shared" si="2"/>
        <v>ШАЙБА СТАЛЬНАЯ ДИАМЕТР ВНУТРЕННИЙ 8,25 ММ, ВНЕШНИЙ 18 ММ, ТОЛЩИНА 2 ММ</v>
      </c>
    </row>
    <row r="3045" ht="15.75" customHeight="1">
      <c r="A3045" s="1" t="s">
        <v>5469</v>
      </c>
      <c r="B3045" s="2">
        <v>7.326909807E9</v>
      </c>
      <c r="C3045" s="3" t="s">
        <v>5470</v>
      </c>
      <c r="D3045" s="3"/>
      <c r="E3045" s="3" t="s">
        <v>5471</v>
      </c>
      <c r="F3045" s="3" t="s">
        <v>17</v>
      </c>
      <c r="G3045" s="3" t="s">
        <v>18</v>
      </c>
      <c r="H3045" s="1" t="s">
        <v>5469</v>
      </c>
      <c r="I3045" s="1">
        <v>4.0</v>
      </c>
      <c r="J3045" s="1" t="s">
        <v>19</v>
      </c>
      <c r="K3045" s="2" t="s">
        <v>20</v>
      </c>
      <c r="L3045" s="4">
        <v>2020.0</v>
      </c>
      <c r="M3045" s="5">
        <v>204.8</v>
      </c>
      <c r="N3045" s="6" t="str">
        <f t="shared" si="1"/>
        <v>20F4515700</v>
      </c>
      <c r="O3045" s="8">
        <v>7.326909807E9</v>
      </c>
      <c r="P3045" s="8" t="str">
        <f t="shared" si="2"/>
        <v>НАПРАВЛЯЮЩЕЕ СОПЛО, МАТЕРИАЛ СТАЛЬ, СПОСОБ ПОЛУЧЕНИЯ, ТОЧЕНИЕ ФРЕЗЕРОВКА. СЛУЖИТ ДЛЯ КОРРЕКТИРОВКИ НАПРАВЛЕНИЯ ПОДАЮЩЕЙ АРМАТУРЫ.-ДЛЯ СТАНКА СТЫКОВОЙ СВАРКИ СОПРОТИВЛЕНИЕМ, МОДЕЛИ STRIP CB/1200</v>
      </c>
    </row>
    <row r="3046" ht="15.75" customHeight="1">
      <c r="A3046" s="1" t="s">
        <v>5472</v>
      </c>
      <c r="B3046" s="2">
        <v>7.318190009E9</v>
      </c>
      <c r="C3046" s="3" t="s">
        <v>5473</v>
      </c>
      <c r="D3046" s="3" t="s">
        <v>5474</v>
      </c>
      <c r="E3046" s="3" t="s">
        <v>5475</v>
      </c>
      <c r="F3046" s="3" t="s">
        <v>17</v>
      </c>
      <c r="G3046" s="3" t="s">
        <v>18</v>
      </c>
      <c r="H3046" s="1" t="s">
        <v>5472</v>
      </c>
      <c r="I3046" s="1">
        <v>1.0</v>
      </c>
      <c r="J3046" s="1" t="s">
        <v>19</v>
      </c>
      <c r="K3046" s="2" t="s">
        <v>20</v>
      </c>
      <c r="L3046" s="4">
        <v>2020.0</v>
      </c>
      <c r="M3046" s="5">
        <v>91.2</v>
      </c>
      <c r="N3046" s="6" t="str">
        <f t="shared" si="1"/>
        <v>20F4515740</v>
      </c>
      <c r="O3046" s="8">
        <v>7.318190009E9</v>
      </c>
      <c r="P3046" s="8" t="str">
        <f t="shared" si="2"/>
        <v>ПАЛЕЦ СТАЛЬНОЙ С НАРУЖНОЙ РЕЗЬБОЙ М8 ДЛЯ КРЕПЛЕНИЯ НАПРАВЛЯЮЩЕЙ ПРОДОЛЬНОГО ПРУТА СТАНКА STRIP CB 1200</v>
      </c>
    </row>
    <row r="3047" ht="15.75" customHeight="1">
      <c r="A3047" s="1" t="s">
        <v>5472</v>
      </c>
      <c r="B3047" s="2">
        <v>7.318190009E9</v>
      </c>
      <c r="C3047" s="3" t="s">
        <v>5473</v>
      </c>
      <c r="D3047" s="3" t="s">
        <v>5474</v>
      </c>
      <c r="E3047" s="3" t="s">
        <v>5475</v>
      </c>
      <c r="F3047" s="3" t="s">
        <v>17</v>
      </c>
      <c r="G3047" s="3" t="s">
        <v>18</v>
      </c>
      <c r="H3047" s="1" t="s">
        <v>5472</v>
      </c>
      <c r="I3047" s="1">
        <v>1.0</v>
      </c>
      <c r="J3047" s="1" t="s">
        <v>19</v>
      </c>
      <c r="K3047" s="2" t="s">
        <v>20</v>
      </c>
      <c r="L3047" s="4">
        <v>2020.0</v>
      </c>
      <c r="M3047" s="5">
        <v>63.84</v>
      </c>
      <c r="N3047" s="6" t="str">
        <f t="shared" si="1"/>
        <v>20F4515740</v>
      </c>
      <c r="O3047" s="8">
        <v>7.318190009E9</v>
      </c>
      <c r="P3047" s="8" t="str">
        <f t="shared" si="2"/>
        <v>ПАЛЕЦ СТАЛЬНОЙ С НАРУЖНОЙ РЕЗЬБОЙ М8 ДЛЯ КРЕПЛЕНИЯ НАПРАВЛЯЮЩЕЙ ПРОДОЛЬНОГО ПРУТА СТАНКА STRIP CB 1200</v>
      </c>
    </row>
    <row r="3048" ht="15.75" customHeight="1">
      <c r="A3048" s="1" t="s">
        <v>5476</v>
      </c>
      <c r="B3048" s="2">
        <v>7.318190009E9</v>
      </c>
      <c r="C3048" s="3" t="s">
        <v>5473</v>
      </c>
      <c r="D3048" s="3" t="s">
        <v>5477</v>
      </c>
      <c r="E3048" s="3" t="s">
        <v>5478</v>
      </c>
      <c r="F3048" s="3" t="s">
        <v>17</v>
      </c>
      <c r="G3048" s="3" t="s">
        <v>18</v>
      </c>
      <c r="H3048" s="1" t="s">
        <v>5476</v>
      </c>
      <c r="I3048" s="1">
        <v>1.0</v>
      </c>
      <c r="J3048" s="1" t="s">
        <v>19</v>
      </c>
      <c r="K3048" s="2" t="s">
        <v>20</v>
      </c>
      <c r="L3048" s="4">
        <v>2020.0</v>
      </c>
      <c r="M3048" s="5">
        <v>83.2</v>
      </c>
      <c r="N3048" s="6" t="str">
        <f t="shared" si="1"/>
        <v>20F4515750</v>
      </c>
      <c r="O3048" s="8">
        <v>7.318190009E9</v>
      </c>
      <c r="P3048" s="8" t="str">
        <f t="shared" si="2"/>
        <v>ПАЛЕЦ СТАЛЬНОЙ С ВНУТРЕННЕЙ РЕЗЬБОЙ М8 ДЛЯ КРЕПЛЕНИЯ НАПРАВЛЯЮЩЕЙ ПРОДОЛЬНОГО ПРУТА СТАНКА STRIP CB 1200</v>
      </c>
    </row>
    <row r="3049" ht="15.75" customHeight="1">
      <c r="A3049" s="1" t="s">
        <v>5476</v>
      </c>
      <c r="B3049" s="2">
        <v>7.318190009E9</v>
      </c>
      <c r="C3049" s="3" t="s">
        <v>5473</v>
      </c>
      <c r="D3049" s="3" t="s">
        <v>5477</v>
      </c>
      <c r="E3049" s="3" t="s">
        <v>5478</v>
      </c>
      <c r="F3049" s="3" t="s">
        <v>17</v>
      </c>
      <c r="G3049" s="3" t="s">
        <v>18</v>
      </c>
      <c r="H3049" s="1" t="s">
        <v>5476</v>
      </c>
      <c r="I3049" s="1">
        <v>1.0</v>
      </c>
      <c r="J3049" s="1" t="s">
        <v>19</v>
      </c>
      <c r="K3049" s="2" t="s">
        <v>20</v>
      </c>
      <c r="L3049" s="4">
        <v>2020.0</v>
      </c>
      <c r="M3049" s="5">
        <v>58.24</v>
      </c>
      <c r="N3049" s="6" t="str">
        <f t="shared" si="1"/>
        <v>20F4515750</v>
      </c>
      <c r="O3049" s="8">
        <v>7.318190009E9</v>
      </c>
      <c r="P3049" s="8" t="str">
        <f t="shared" si="2"/>
        <v>ПАЛЕЦ СТАЛЬНОЙ С ВНУТРЕННЕЙ РЕЗЬБОЙ М8 ДЛЯ КРЕПЛЕНИЯ НАПРАВЛЯЮЩЕЙ ПРОДОЛЬНОГО ПРУТА СТАНКА STRIP CB 1200</v>
      </c>
    </row>
    <row r="3050" ht="15.75" customHeight="1">
      <c r="A3050" s="1" t="s">
        <v>5479</v>
      </c>
      <c r="B3050" s="2">
        <v>7.326909807E9</v>
      </c>
      <c r="C3050" s="3"/>
      <c r="D3050" s="3"/>
      <c r="E3050" s="3" t="s">
        <v>5480</v>
      </c>
      <c r="F3050" s="3" t="s">
        <v>553</v>
      </c>
      <c r="G3050" s="3" t="s">
        <v>18</v>
      </c>
      <c r="H3050" s="1" t="s">
        <v>5479</v>
      </c>
      <c r="I3050" s="1">
        <v>8.0</v>
      </c>
      <c r="J3050" s="1" t="s">
        <v>35</v>
      </c>
      <c r="K3050" s="2" t="s">
        <v>20</v>
      </c>
      <c r="L3050" s="4">
        <v>2022.0</v>
      </c>
      <c r="M3050" s="5">
        <v>11.2</v>
      </c>
      <c r="N3050" s="6" t="str">
        <f t="shared" si="1"/>
        <v>20F4515790</v>
      </c>
      <c r="O3050" s="8">
        <v>7.326909807E9</v>
      </c>
      <c r="P3050" s="8" t="str">
        <f t="shared" si="2"/>
        <v>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v>
      </c>
    </row>
    <row r="3051" ht="15.75" customHeight="1">
      <c r="A3051" s="1" t="s">
        <v>5481</v>
      </c>
      <c r="B3051" s="2">
        <v>7.326909807E9</v>
      </c>
      <c r="C3051" s="3" t="s">
        <v>5482</v>
      </c>
      <c r="D3051" s="3" t="s">
        <v>5483</v>
      </c>
      <c r="E3051" s="3" t="s">
        <v>5484</v>
      </c>
      <c r="F3051" s="3" t="s">
        <v>17</v>
      </c>
      <c r="G3051" s="3" t="s">
        <v>18</v>
      </c>
      <c r="H3051" s="1" t="s">
        <v>5481</v>
      </c>
      <c r="I3051" s="1">
        <v>4.0</v>
      </c>
      <c r="J3051" s="1" t="s">
        <v>19</v>
      </c>
      <c r="K3051" s="2" t="s">
        <v>20</v>
      </c>
      <c r="L3051" s="4">
        <v>2020.0</v>
      </c>
      <c r="M3051" s="5">
        <v>12.0</v>
      </c>
      <c r="N3051" s="6" t="str">
        <f t="shared" si="1"/>
        <v>20F4515830</v>
      </c>
      <c r="O3051" s="8">
        <v>7.326909807E9</v>
      </c>
      <c r="P3051" s="8" t="str">
        <f t="shared" si="2"/>
        <v>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v>
      </c>
    </row>
    <row r="3052" ht="15.75" customHeight="1">
      <c r="A3052" s="1" t="s">
        <v>5481</v>
      </c>
      <c r="B3052" s="2">
        <v>7.326909807E9</v>
      </c>
      <c r="C3052" s="3" t="s">
        <v>5482</v>
      </c>
      <c r="D3052" s="3" t="s">
        <v>5483</v>
      </c>
      <c r="E3052" s="3" t="s">
        <v>5485</v>
      </c>
      <c r="F3052" s="3" t="s">
        <v>17</v>
      </c>
      <c r="G3052" s="3" t="s">
        <v>18</v>
      </c>
      <c r="H3052" s="1" t="s">
        <v>5481</v>
      </c>
      <c r="I3052" s="1">
        <v>8.0</v>
      </c>
      <c r="J3052" s="1" t="s">
        <v>19</v>
      </c>
      <c r="K3052" s="2" t="s">
        <v>20</v>
      </c>
      <c r="L3052" s="4">
        <v>2020.0</v>
      </c>
      <c r="M3052" s="5">
        <v>13.0</v>
      </c>
      <c r="N3052" s="6" t="str">
        <f t="shared" si="1"/>
        <v>20F4515830</v>
      </c>
      <c r="O3052" s="8">
        <v>7.326909807E9</v>
      </c>
      <c r="P3052" s="8" t="str">
        <f t="shared" si="2"/>
        <v>ПЛАСТИНА СТАЛЬНАЯ. 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v>
      </c>
    </row>
    <row r="3053" ht="15.75" customHeight="1">
      <c r="A3053" s="1" t="s">
        <v>5481</v>
      </c>
      <c r="B3053" s="2">
        <v>7.326909807E9</v>
      </c>
      <c r="C3053" s="3"/>
      <c r="D3053" s="3" t="s">
        <v>5483</v>
      </c>
      <c r="E3053" s="3" t="s">
        <v>5486</v>
      </c>
      <c r="F3053" s="3" t="s">
        <v>17</v>
      </c>
      <c r="G3053" s="3" t="s">
        <v>18</v>
      </c>
      <c r="H3053" s="1" t="s">
        <v>5481</v>
      </c>
      <c r="I3053" s="1">
        <v>4.0</v>
      </c>
      <c r="J3053" s="1" t="s">
        <v>35</v>
      </c>
      <c r="K3053" s="2" t="s">
        <v>20</v>
      </c>
      <c r="L3053" s="4">
        <v>2021.0</v>
      </c>
      <c r="M3053" s="5">
        <v>8.96</v>
      </c>
      <c r="N3053" s="6" t="str">
        <f t="shared" si="1"/>
        <v>20F4515830</v>
      </c>
      <c r="O3053" s="8">
        <v>7.326909807E9</v>
      </c>
      <c r="P3053" s="8" t="str">
        <f t="shared" si="2"/>
        <v>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 АРТ. 20F4515830,ПРОИВОДИТЕЛЬ SCHNELL SPA, ТМ SCHNELL</v>
      </c>
    </row>
    <row r="3054" ht="15.75" customHeight="1">
      <c r="A3054" s="1" t="s">
        <v>5487</v>
      </c>
      <c r="B3054" s="2">
        <v>7.326909807E9</v>
      </c>
      <c r="C3054" s="3"/>
      <c r="D3054" s="3"/>
      <c r="E3054" s="3" t="s">
        <v>5488</v>
      </c>
      <c r="F3054" s="3" t="s">
        <v>17</v>
      </c>
      <c r="G3054" s="3" t="s">
        <v>18</v>
      </c>
      <c r="H3054" s="1" t="s">
        <v>5487</v>
      </c>
      <c r="I3054" s="1">
        <v>4.0</v>
      </c>
      <c r="J3054" s="1" t="s">
        <v>35</v>
      </c>
      <c r="K3054" s="2" t="s">
        <v>20</v>
      </c>
      <c r="L3054" s="4">
        <v>2021.0</v>
      </c>
      <c r="M3054" s="5">
        <v>11.84</v>
      </c>
      <c r="N3054" s="6" t="str">
        <f t="shared" si="1"/>
        <v>20F4515A20</v>
      </c>
      <c r="O3054" s="8">
        <v>7.326909807E9</v>
      </c>
      <c r="P3054" s="8" t="str">
        <f t="shared" si="2"/>
        <v>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4/1200,АРТ. 20F4515A20,ПРОИВОДИТЕЛЬ SCHNELL SPA, ТМ SCHNELL</v>
      </c>
    </row>
    <row r="3055" ht="15.75" customHeight="1">
      <c r="A3055" s="1" t="s">
        <v>5489</v>
      </c>
      <c r="B3055" s="2">
        <v>7.326909807E9</v>
      </c>
      <c r="C3055" s="3"/>
      <c r="D3055" s="3"/>
      <c r="E3055" s="3" t="s">
        <v>5490</v>
      </c>
      <c r="F3055" s="3" t="s">
        <v>17</v>
      </c>
      <c r="G3055" s="3" t="s">
        <v>18</v>
      </c>
      <c r="H3055" s="1" t="s">
        <v>5489</v>
      </c>
      <c r="I3055" s="1">
        <v>2.0</v>
      </c>
      <c r="J3055" s="1" t="s">
        <v>35</v>
      </c>
      <c r="K3055" s="2" t="s">
        <v>20</v>
      </c>
      <c r="L3055" s="4">
        <v>2022.0</v>
      </c>
      <c r="M3055" s="5">
        <v>704.0</v>
      </c>
      <c r="N3055" s="6" t="str">
        <f t="shared" si="1"/>
        <v>20F4515AG0</v>
      </c>
      <c r="O3055" s="8">
        <v>7.326909807E9</v>
      </c>
      <c r="P3055" s="8" t="str">
        <f t="shared" si="2"/>
        <v>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ЗАДНЮЮ ЧАСТЬ.ИСПОЛЬЗУЕТСЯ ДЛЯ НАПРАВЛЕНИЯ АРМАТУРЫ ОТ ЗОНЫ ЗАГРУЗКИ К ЗОНЕ СВАРКИ. ФРЕЗЕРОВАНИЕ, СВЕРЛЕНИЕ. ГАБАРИТЫ 153.50X50X15 ММ</v>
      </c>
    </row>
    <row r="3056" ht="15.75" customHeight="1">
      <c r="A3056" s="1" t="s">
        <v>5491</v>
      </c>
      <c r="B3056" s="2">
        <v>7.326909807E9</v>
      </c>
      <c r="C3056" s="3"/>
      <c r="D3056" s="3"/>
      <c r="E3056" s="3" t="s">
        <v>5492</v>
      </c>
      <c r="F3056" s="3" t="s">
        <v>17</v>
      </c>
      <c r="G3056" s="3" t="s">
        <v>18</v>
      </c>
      <c r="H3056" s="1" t="s">
        <v>5491</v>
      </c>
      <c r="I3056" s="1">
        <v>2.0</v>
      </c>
      <c r="J3056" s="1" t="s">
        <v>35</v>
      </c>
      <c r="K3056" s="2" t="s">
        <v>20</v>
      </c>
      <c r="L3056" s="4">
        <v>2022.0</v>
      </c>
      <c r="M3056" s="5">
        <v>1088.0</v>
      </c>
      <c r="N3056" s="6" t="str">
        <f t="shared" si="1"/>
        <v>20F4515AH0</v>
      </c>
      <c r="O3056" s="8">
        <v>7.326909807E9</v>
      </c>
      <c r="P3056" s="8" t="str">
        <f t="shared" si="2"/>
        <v>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ПЕРЕДНЮЮ ЧАСТЬ.ИСПОЛЬЗУЕТСЯ ДЛЯ НАПРАВЛЕНИЯ АРМАТУРЫ ОТ ЗОНЫ ЗАГРУЗКИ К ЗОНЕ СВАРКИ. СВЕРЛЕНИЕ ФРЕЗЕРОВАНИЕ 248.50X50X15</v>
      </c>
    </row>
    <row r="3057" ht="15.75" customHeight="1">
      <c r="A3057" s="1" t="s">
        <v>5493</v>
      </c>
      <c r="B3057" s="2">
        <v>7.326909807E9</v>
      </c>
      <c r="C3057" s="3"/>
      <c r="D3057" s="3"/>
      <c r="E3057" s="3" t="s">
        <v>5494</v>
      </c>
      <c r="F3057" s="3" t="s">
        <v>17</v>
      </c>
      <c r="G3057" s="3" t="s">
        <v>18</v>
      </c>
      <c r="H3057" s="1" t="s">
        <v>5493</v>
      </c>
      <c r="I3057" s="1">
        <v>2.0</v>
      </c>
      <c r="J3057" s="1" t="s">
        <v>35</v>
      </c>
      <c r="K3057" s="2" t="s">
        <v>20</v>
      </c>
      <c r="L3057" s="4">
        <v>2022.0</v>
      </c>
      <c r="M3057" s="5">
        <v>51.2</v>
      </c>
      <c r="N3057" s="6" t="str">
        <f t="shared" si="1"/>
        <v>20F4515AI0</v>
      </c>
      <c r="O3057" s="8">
        <v>7.326909807E9</v>
      </c>
      <c r="P3057" s="8" t="str">
        <f t="shared" si="2"/>
        <v>СТАЛЬНАЯ ПЛАСТИНА С ВЫЕМКОЙ. ЛАЗЕРНАЯ РЕЗКА. УСТАНАВЛИВАЕТСЯ В НАПРАВЛЯЮЩУЮ ВТУЛКУ ПРОДОЛЬНОЙ АРМАТУРЫ СТАНКА STRIP CB 4 И ИСПОЛЬЗУЕТСЯ ДЛЯ РАЗДЕЛЕНИЯ ДВУХ ПРУТОВ ВО ВНУТРЕННИХ КАНАЛАХ ВТУЛКИ.</v>
      </c>
    </row>
    <row r="3058" ht="15.75" customHeight="1">
      <c r="A3058" s="1" t="s">
        <v>5495</v>
      </c>
      <c r="B3058" s="2">
        <v>7.326909807E9</v>
      </c>
      <c r="C3058" s="3"/>
      <c r="D3058" s="3"/>
      <c r="E3058" s="3" t="s">
        <v>5496</v>
      </c>
      <c r="F3058" s="3" t="s">
        <v>17</v>
      </c>
      <c r="G3058" s="3" t="s">
        <v>18</v>
      </c>
      <c r="H3058" s="1" t="s">
        <v>5495</v>
      </c>
      <c r="I3058" s="1">
        <v>2.0</v>
      </c>
      <c r="J3058" s="1" t="s">
        <v>35</v>
      </c>
      <c r="K3058" s="2" t="s">
        <v>20</v>
      </c>
      <c r="L3058" s="4">
        <v>2022.0</v>
      </c>
      <c r="M3058" s="5">
        <v>57.6</v>
      </c>
      <c r="N3058" s="6" t="str">
        <f t="shared" si="1"/>
        <v>20F4515AJ0</v>
      </c>
      <c r="O3058" s="8">
        <v>7.326909807E9</v>
      </c>
      <c r="P3058" s="8" t="str">
        <f t="shared" si="2"/>
        <v>ПАЛЕЦ СТАЬНОЙ ДИАМЕТРОМ 6 ММ И ДЛИНОЙ 30 ММ. ТОЧЕНИЕ. С ПРОТОЧКАМИ ПОД СТОПОРНЫЕ КОЛЬЦА</v>
      </c>
    </row>
    <row r="3059" ht="15.75" customHeight="1">
      <c r="A3059" s="1" t="s">
        <v>5497</v>
      </c>
      <c r="B3059" s="2">
        <v>7.326909807E9</v>
      </c>
      <c r="C3059" s="3"/>
      <c r="D3059" s="3"/>
      <c r="E3059" s="3" t="s">
        <v>5498</v>
      </c>
      <c r="F3059" s="3" t="s">
        <v>17</v>
      </c>
      <c r="G3059" s="3" t="s">
        <v>18</v>
      </c>
      <c r="H3059" s="1" t="s">
        <v>5497</v>
      </c>
      <c r="I3059" s="1">
        <v>16.0</v>
      </c>
      <c r="J3059" s="1" t="s">
        <v>35</v>
      </c>
      <c r="K3059" s="2" t="s">
        <v>20</v>
      </c>
      <c r="L3059" s="4">
        <v>2022.0</v>
      </c>
      <c r="M3059" s="5">
        <v>13.0</v>
      </c>
      <c r="N3059" s="6" t="str">
        <f t="shared" si="1"/>
        <v>20F4515AT0</v>
      </c>
      <c r="O3059" s="8">
        <v>7.326909807E9</v>
      </c>
      <c r="P3059" s="8" t="str">
        <f t="shared" si="2"/>
        <v>СТАЛЬНАЯ ИЗОГНУТАЯ ПЛАСТИНА. ИСПОЛЬЗУЕТСЯ В КАЧЕСТВЕ КРЫШКИ И УСТАНАВЛИВАЕТСЯ НА СВАРОЧНЫЙ ЭЛЕКТРОД ДЛЯ ПОДДЕРЖКИ ТРУБОК ОХЛАЖДЕНИЯ ВЕРХНИХ СВАРОЧНЫХ ЭЛЕКТРОДОВ. ЛАЗЕРНАЯ РЕЗКА, ГИБКА. ДЛЯ СТАНКА STRIP CB 4</v>
      </c>
    </row>
    <row r="3060" ht="15.75" customHeight="1">
      <c r="A3060" s="1" t="s">
        <v>5497</v>
      </c>
      <c r="B3060" s="2" t="s">
        <v>4764</v>
      </c>
      <c r="C3060" s="3"/>
      <c r="D3060" s="3"/>
      <c r="E3060" s="3" t="s">
        <v>5499</v>
      </c>
      <c r="F3060" s="3" t="s">
        <v>17</v>
      </c>
      <c r="G3060" s="3" t="s">
        <v>18</v>
      </c>
      <c r="H3060" s="1" t="s">
        <v>5497</v>
      </c>
      <c r="I3060" s="1">
        <v>4.0</v>
      </c>
      <c r="J3060" s="1" t="s">
        <v>35</v>
      </c>
      <c r="K3060" s="2" t="s">
        <v>20</v>
      </c>
      <c r="L3060" s="4">
        <v>2022.0</v>
      </c>
      <c r="M3060" s="5">
        <v>12.8</v>
      </c>
      <c r="N3060" s="6" t="str">
        <f t="shared" si="1"/>
        <v>20F4515AT0</v>
      </c>
      <c r="O3060" s="8">
        <v>7.326909807E9</v>
      </c>
      <c r="P3060" s="8" t="str">
        <f t="shared" si="2"/>
        <v>КОНТЕЙНЕР 30X36.500X21.500. ПРЕДНАЗНАЧЕН ДЛЯ ФИКСАЦИИ ШЛАНГОВ ОХЛАЖДЕНИЯ. УСТАНАЛИВАЕТСЯ НА ПНЕВМАТИЧЕСКИЙ ЦИЛИНДР В СВАРОЧНОМ ПОРТАЛЕ СТАНКА STRIP CB4/1200. СТАЛЬ. ЛАЗЕРНАЯ РЕЗКА, ГИБКА</v>
      </c>
    </row>
    <row r="3061" ht="15.75" customHeight="1">
      <c r="A3061" s="1" t="s">
        <v>5500</v>
      </c>
      <c r="B3061" s="2">
        <v>7.326909807E9</v>
      </c>
      <c r="C3061" s="3"/>
      <c r="D3061" s="3"/>
      <c r="E3061" s="3" t="s">
        <v>5501</v>
      </c>
      <c r="F3061" s="3" t="s">
        <v>17</v>
      </c>
      <c r="G3061" s="3" t="s">
        <v>18</v>
      </c>
      <c r="H3061" s="1" t="s">
        <v>5500</v>
      </c>
      <c r="I3061" s="1">
        <v>4.0</v>
      </c>
      <c r="J3061" s="1" t="s">
        <v>35</v>
      </c>
      <c r="K3061" s="2" t="s">
        <v>20</v>
      </c>
      <c r="L3061" s="4">
        <v>2022.0</v>
      </c>
      <c r="M3061" s="5">
        <v>185.6</v>
      </c>
      <c r="N3061" s="6" t="str">
        <f t="shared" si="1"/>
        <v>20F4515AV0</v>
      </c>
      <c r="O3061" s="8">
        <v>7.326909807E9</v>
      </c>
      <c r="P3061" s="8" t="str">
        <f t="shared" si="2"/>
        <v>ВТУЛКА СТАЛЬНАЯ НАПРАВЛЯЮЩАЯ. ДЛЯ ЦЕНТРОВКИ АРМАТУРЫ В УЗЛЕ ПОДАЧИ АРМАТУРЫ. ТОЧЕНИЕ, СВЕРЛЕНИЕ, ФРЕЗЕРОВАНИЕ. ДЛЯ ПРОДОЛЬНОЙ АРМАТУРЫ ДИАМЕТРОМ ОТ 4 ДО 8 ММ</v>
      </c>
    </row>
    <row r="3062" ht="15.75" customHeight="1">
      <c r="A3062" s="1" t="s">
        <v>5502</v>
      </c>
      <c r="B3062" s="2">
        <v>7.326909807E9</v>
      </c>
      <c r="C3062" s="3"/>
      <c r="D3062" s="3"/>
      <c r="E3062" s="3" t="s">
        <v>5503</v>
      </c>
      <c r="F3062" s="3" t="s">
        <v>17</v>
      </c>
      <c r="G3062" s="3" t="s">
        <v>18</v>
      </c>
      <c r="H3062" s="1" t="s">
        <v>5502</v>
      </c>
      <c r="I3062" s="1">
        <v>4.0</v>
      </c>
      <c r="J3062" s="1" t="s">
        <v>35</v>
      </c>
      <c r="K3062" s="2" t="s">
        <v>20</v>
      </c>
      <c r="L3062" s="4">
        <v>2022.0</v>
      </c>
      <c r="M3062" s="5">
        <v>185.6</v>
      </c>
      <c r="N3062" s="6" t="str">
        <f t="shared" si="1"/>
        <v>20F4515AW0</v>
      </c>
      <c r="O3062" s="8">
        <v>7.326909807E9</v>
      </c>
      <c r="P3062" s="8" t="str">
        <f t="shared" si="2"/>
        <v>ВТУЛКА СТАЛЬНАЯ НАПРАВЛЯЮЩАЯ. ДЛЯ ЦЕНТРОВКИ АРМАТУРЫ В УЗЛЕ ПОДАЧИ АРМАТУРЫ. ТОЧЕНИЕ, СВЕРЛЕНИЕ, ФРЕЗЕРОВАНИЕ. ДЛЯ ПРОДОЛЬНОЙ АРМАТУРЫ ДИАМЕТРОМ ОТ 10 ДО 16 ММ</v>
      </c>
    </row>
    <row r="3063" ht="15.75" customHeight="1">
      <c r="A3063" s="1" t="s">
        <v>5504</v>
      </c>
      <c r="B3063" s="2">
        <v>7.326909807E9</v>
      </c>
      <c r="C3063" s="3"/>
      <c r="D3063" s="3"/>
      <c r="E3063" s="3" t="s">
        <v>5505</v>
      </c>
      <c r="F3063" s="3" t="s">
        <v>553</v>
      </c>
      <c r="G3063" s="3" t="s">
        <v>18</v>
      </c>
      <c r="H3063" s="1" t="s">
        <v>5504</v>
      </c>
      <c r="I3063" s="1">
        <v>8.0</v>
      </c>
      <c r="J3063" s="1" t="s">
        <v>35</v>
      </c>
      <c r="K3063" s="2" t="s">
        <v>20</v>
      </c>
      <c r="L3063" s="4">
        <v>2022.0</v>
      </c>
      <c r="M3063" s="5">
        <v>11.2</v>
      </c>
      <c r="N3063" s="6" t="str">
        <f t="shared" si="1"/>
        <v>20F4515AX0</v>
      </c>
      <c r="O3063" s="8">
        <v>7.326909807E9</v>
      </c>
      <c r="P3063" s="8" t="str">
        <f t="shared" si="2"/>
        <v>ПЛАСТИНА МОНТАЖНАЯ СТАЛЬНАЯ С ДВУМЯ ОТВЕРСТИЯМИ. 15X38 SP=4. СВЕРЛЕНИЕ, РЕЗКА. ДЛЯ КРЕПЛЕНИЯ ПРИЖИМНОГО ЦЕНТРИРУЮЩЕГО УСТРОЙСТВА НА СТАНКЕ ДЛЯ КОНТАКТНО-СТЫКОВОЙ СВАРКИ STRIP CB 4 1200</v>
      </c>
    </row>
    <row r="3064" ht="15.75" customHeight="1">
      <c r="A3064" s="1" t="s">
        <v>5506</v>
      </c>
      <c r="B3064" s="2" t="s">
        <v>4764</v>
      </c>
      <c r="C3064" s="3"/>
      <c r="D3064" s="3"/>
      <c r="E3064" s="3" t="s">
        <v>5507</v>
      </c>
      <c r="F3064" s="3" t="s">
        <v>17</v>
      </c>
      <c r="G3064" s="3" t="s">
        <v>18</v>
      </c>
      <c r="H3064" s="1" t="s">
        <v>5506</v>
      </c>
      <c r="I3064" s="1">
        <v>2.0</v>
      </c>
      <c r="J3064" s="1" t="s">
        <v>35</v>
      </c>
      <c r="K3064" s="2" t="s">
        <v>20</v>
      </c>
      <c r="L3064" s="4">
        <v>2022.0</v>
      </c>
      <c r="M3064" s="5">
        <v>329.95</v>
      </c>
      <c r="N3064" s="6" t="str">
        <f t="shared" si="1"/>
        <v>20F4515AY0</v>
      </c>
      <c r="O3064" s="8">
        <v>7.326909807E9</v>
      </c>
      <c r="P3064" s="8" t="str">
        <f t="shared" si="2"/>
        <v>НАПРАВЛЯЮЩАЯ ВТУЛКА ДЛЯ СДВОЕННЫХ АРМАТУРНЫХ СТЕРЖНЕЙ 14ММ. НАПРАВЛЯЕТ АРМАТУРУ В НУЖНОМ НАПРАВЛЕНИИ В СВАРОЧНОМ ПОРТАЛЕ СТАНКА STRIP CB4/1200. СТАЛЬ. ФРЕЗЕРОВАНИЕ, СВЕРЛЕНИЕ.</v>
      </c>
    </row>
    <row r="3065" ht="15.75" customHeight="1">
      <c r="A3065" s="1" t="s">
        <v>5508</v>
      </c>
      <c r="B3065" s="2" t="s">
        <v>4764</v>
      </c>
      <c r="C3065" s="3"/>
      <c r="D3065" s="3"/>
      <c r="E3065" s="3" t="s">
        <v>5509</v>
      </c>
      <c r="F3065" s="3" t="s">
        <v>17</v>
      </c>
      <c r="G3065" s="3" t="s">
        <v>18</v>
      </c>
      <c r="H3065" s="1" t="s">
        <v>5508</v>
      </c>
      <c r="I3065" s="1">
        <v>4.0</v>
      </c>
      <c r="J3065" s="1" t="s">
        <v>35</v>
      </c>
      <c r="K3065" s="2" t="s">
        <v>20</v>
      </c>
      <c r="L3065" s="4">
        <v>2022.0</v>
      </c>
      <c r="M3065" s="5">
        <v>16.0</v>
      </c>
      <c r="N3065" s="6" t="str">
        <f t="shared" si="1"/>
        <v>20F4515AZ0</v>
      </c>
      <c r="O3065" s="8">
        <v>7.326909807E9</v>
      </c>
      <c r="P3065" s="8" t="str">
        <f t="shared" si="2"/>
        <v>КОНТЕЙНЕР 30X34Х51.5. ПРЕДНАЗНАЧЕН ДЛЯ ФИКСАЦИИ ШЛАНГОВ ОХЛАЖДЕНИЯ. УСТАНАЛИВАЕТСЯ НА ПНЕВМАТИЧЕСКИЙ ЦИЛИНДР В СВАРОЧНОМ ПОРТАЛЕ СТАНКА STRIP CB4/1200. СТАЛЬ. ЛАЗЕРНАЯ РЕЗКА, ГИБКА</v>
      </c>
    </row>
    <row r="3066" ht="15.75" customHeight="1">
      <c r="A3066" s="1" t="s">
        <v>5510</v>
      </c>
      <c r="B3066" s="2" t="s">
        <v>5511</v>
      </c>
      <c r="C3066" s="3"/>
      <c r="D3066" s="3"/>
      <c r="E3066" s="3" t="s">
        <v>5512</v>
      </c>
      <c r="F3066" s="3" t="s">
        <v>17</v>
      </c>
      <c r="G3066" s="3" t="s">
        <v>18</v>
      </c>
      <c r="H3066" s="1" t="s">
        <v>5510</v>
      </c>
      <c r="I3066" s="1">
        <v>2.0</v>
      </c>
      <c r="J3066" s="1" t="s">
        <v>35</v>
      </c>
      <c r="K3066" s="2" t="s">
        <v>20</v>
      </c>
      <c r="L3066" s="4">
        <v>2022.0</v>
      </c>
      <c r="M3066" s="5">
        <v>65.07</v>
      </c>
      <c r="N3066" s="6" t="str">
        <f t="shared" si="1"/>
        <v>20F4515B00</v>
      </c>
      <c r="O3066" s="8">
        <v>7.616999008E9</v>
      </c>
      <c r="P3066" s="8" t="str">
        <f t="shared" si="2"/>
        <v>КОЖУХ АЛЮМИНИЕВЫЙ СЛОЖНОГО ПРОФИЛЯ. РАЗМЕРЫ 22.700X145X72. ДЛЯ ЗАЩИТЫ ЗОНЫ КОНТАКТА НИЖНИХ ЭЛЕКТРОДОВ ОТ СВАРОЧНЫХ БРЫЗГ. ЛАЗЕРНАЯ РЕЗКА, ГИБКА.</v>
      </c>
    </row>
    <row r="3067" ht="15.75" customHeight="1">
      <c r="A3067" s="1" t="s">
        <v>5510</v>
      </c>
      <c r="B3067" s="2" t="s">
        <v>5511</v>
      </c>
      <c r="C3067" s="3"/>
      <c r="D3067" s="3"/>
      <c r="E3067" s="3" t="s">
        <v>5513</v>
      </c>
      <c r="F3067" s="3" t="s">
        <v>17</v>
      </c>
      <c r="G3067" s="3" t="s">
        <v>18</v>
      </c>
      <c r="H3067" s="1" t="s">
        <v>5510</v>
      </c>
      <c r="I3067" s="1">
        <v>4.0</v>
      </c>
      <c r="J3067" s="1" t="s">
        <v>35</v>
      </c>
      <c r="K3067" s="2" t="s">
        <v>20</v>
      </c>
      <c r="L3067" s="4">
        <v>2022.0</v>
      </c>
      <c r="M3067" s="5">
        <v>65.065</v>
      </c>
      <c r="N3067" s="6" t="str">
        <f t="shared" si="1"/>
        <v>20F4515B00</v>
      </c>
      <c r="O3067" s="8">
        <v>7.616999008E9</v>
      </c>
      <c r="P3067" s="8" t="str">
        <f t="shared" si="2"/>
        <v>КОЖУХ АЛЮМИНИЕВЫЙ СЛОЖНОГО ПРОФИЛЯ. РАЗМЕРЫ 22.700X145X72. ЛАЗЕРНАЯ РЕЗКА, ГИБКА.</v>
      </c>
    </row>
    <row r="3068" ht="15.75" customHeight="1">
      <c r="A3068" s="1" t="s">
        <v>5514</v>
      </c>
      <c r="B3068" s="2">
        <v>7.326909807E9</v>
      </c>
      <c r="C3068" s="3" t="s">
        <v>5515</v>
      </c>
      <c r="D3068" s="3" t="s">
        <v>5516</v>
      </c>
      <c r="E3068" s="3" t="s">
        <v>5517</v>
      </c>
      <c r="F3068" s="3" t="s">
        <v>17</v>
      </c>
      <c r="G3068" s="3" t="s">
        <v>18</v>
      </c>
      <c r="H3068" s="1" t="s">
        <v>5514</v>
      </c>
      <c r="I3068" s="1">
        <v>6.0</v>
      </c>
      <c r="J3068" s="1" t="s">
        <v>19</v>
      </c>
      <c r="K3068" s="2" t="s">
        <v>20</v>
      </c>
      <c r="L3068" s="4">
        <v>2020.0</v>
      </c>
      <c r="M3068" s="5">
        <v>89.6</v>
      </c>
      <c r="N3068" s="6" t="str">
        <f t="shared" si="1"/>
        <v>20F4520031</v>
      </c>
      <c r="O3068" s="8">
        <v>7.326909807E9</v>
      </c>
      <c r="P3068" s="8" t="str">
        <f t="shared" si="2"/>
        <v>ПЛАСТИНАЯ СТАЛЬНАЯ 9 Х 25 Х 48,5 ММ. ФРЕЗЕРОВАНИЕ, ШЛИФОВАНИЕ.МОНТИРУЕТСЯ НА НИЖНИЙ ЭЛЕКТРОД СИСТЕМЫ СВАРКИ АРМАТУРЫ СТАНКА STRIP CB 4. ИСПОЛЬЗУЕТСЯ В КАЧЕСТВЕ ЗАЩИТЫ МЕДНОЙ ЧАСТИ ЭЛЕКТРОДА ОТ ТРЕНИЯ С ПРУТАМИ ПОПЕРЧЕНОЙ АРМАТУРЫ. ПРИНИМАЕТ НА СЕБЯ МЕХАНИЧЕСКУЮ НАГРУЗКУ ОТ ВОЗМОЖНОГО ТРЕНИЯ ПРИ ПЕРЕМЕЩЕНИИ АРМАТУРЫ ОТ КАНАЛА ДО ЗОНЫ СВАРКИ</v>
      </c>
    </row>
    <row r="3069" ht="15.75" customHeight="1">
      <c r="A3069" s="1" t="s">
        <v>5518</v>
      </c>
      <c r="B3069" s="2">
        <v>3.921909E9</v>
      </c>
      <c r="C3069" s="3" t="s">
        <v>5519</v>
      </c>
      <c r="D3069" s="3" t="s">
        <v>5520</v>
      </c>
      <c r="E3069" s="3" t="s">
        <v>5521</v>
      </c>
      <c r="F3069" s="3" t="s">
        <v>17</v>
      </c>
      <c r="G3069" s="3" t="s">
        <v>18</v>
      </c>
      <c r="H3069" s="1" t="s">
        <v>5518</v>
      </c>
      <c r="I3069" s="1">
        <v>1.0</v>
      </c>
      <c r="J3069" s="1" t="s">
        <v>19</v>
      </c>
      <c r="K3069" s="2" t="s">
        <v>20</v>
      </c>
      <c r="L3069" s="4">
        <v>2020.0</v>
      </c>
      <c r="M3069" s="5">
        <v>192.0</v>
      </c>
      <c r="N3069" s="6" t="str">
        <f t="shared" si="1"/>
        <v>20F4520170</v>
      </c>
      <c r="O3069" s="8">
        <v>3.921909E9</v>
      </c>
      <c r="P3069" s="8" t="str">
        <f t="shared" si="2"/>
        <v>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v>
      </c>
    </row>
    <row r="3070" ht="15.75" customHeight="1">
      <c r="A3070" s="1" t="s">
        <v>5518</v>
      </c>
      <c r="B3070" s="2">
        <v>3.921909E9</v>
      </c>
      <c r="C3070" s="3" t="s">
        <v>5519</v>
      </c>
      <c r="D3070" s="3" t="s">
        <v>5520</v>
      </c>
      <c r="E3070" s="3" t="s">
        <v>5521</v>
      </c>
      <c r="F3070" s="3" t="s">
        <v>17</v>
      </c>
      <c r="G3070" s="3" t="s">
        <v>18</v>
      </c>
      <c r="H3070" s="1" t="s">
        <v>5518</v>
      </c>
      <c r="I3070" s="1">
        <v>1.0</v>
      </c>
      <c r="J3070" s="1" t="s">
        <v>19</v>
      </c>
      <c r="K3070" s="2" t="s">
        <v>20</v>
      </c>
      <c r="L3070" s="4">
        <v>2020.0</v>
      </c>
      <c r="M3070" s="5">
        <v>192.0</v>
      </c>
      <c r="N3070" s="6" t="str">
        <f t="shared" si="1"/>
        <v>20F4520170</v>
      </c>
      <c r="O3070" s="8">
        <v>3.921909E9</v>
      </c>
      <c r="P3070" s="8" t="str">
        <f t="shared" si="2"/>
        <v>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v>
      </c>
    </row>
    <row r="3071" ht="15.75" customHeight="1">
      <c r="A3071" s="1" t="s">
        <v>5522</v>
      </c>
      <c r="B3071" s="2">
        <v>8.5159E9</v>
      </c>
      <c r="C3071" s="3" t="s">
        <v>5523</v>
      </c>
      <c r="D3071" s="3" t="s">
        <v>5524</v>
      </c>
      <c r="E3071" s="3" t="s">
        <v>5525</v>
      </c>
      <c r="F3071" s="3" t="s">
        <v>17</v>
      </c>
      <c r="G3071" s="3" t="s">
        <v>18</v>
      </c>
      <c r="H3071" s="1" t="s">
        <v>5522</v>
      </c>
      <c r="I3071" s="1">
        <v>4.0</v>
      </c>
      <c r="J3071" s="1" t="s">
        <v>19</v>
      </c>
      <c r="K3071" s="2" t="s">
        <v>20</v>
      </c>
      <c r="L3071" s="4">
        <v>2020.0</v>
      </c>
      <c r="M3071" s="5">
        <v>330.0</v>
      </c>
      <c r="N3071" s="6" t="str">
        <f t="shared" si="1"/>
        <v>20F4520180</v>
      </c>
      <c r="O3071" s="8">
        <v>8.5159E9</v>
      </c>
      <c r="P3071" s="8" t="str">
        <f t="shared" si="2"/>
        <v>МОНТАЖНЫЙ БЛОК АЛЮМИНЕВЫЙ. ФРЕЗЕРОВАНИЕ, СВЕРЛЕНИЕ. ДЛЯ МОНТАЖА НА УЗЕЛ РЕЗКИ. ДЛЯ СОЕДИНЕНИЯ ПРИВОДА И КОРПУСА НОЖА СТАНКА STRIP CB 4. ЯВЛЯЕТСЯ ЧАСТЬЮ СТАНКА КОНТАКТНОЙ СВАРКИ СОПРОТИВЛЕНИЕМ МОДЕЛИ STRIP CB 4. ДЛЯ СОБСТВЕННЫХ НУЖД КОМПАНИИ.</v>
      </c>
    </row>
    <row r="3072" ht="15.75" customHeight="1">
      <c r="A3072" s="1" t="s">
        <v>5526</v>
      </c>
      <c r="B3072" s="2">
        <v>7.326909807E9</v>
      </c>
      <c r="C3072" s="3" t="s">
        <v>5527</v>
      </c>
      <c r="D3072" s="3" t="s">
        <v>5528</v>
      </c>
      <c r="E3072" s="3" t="s">
        <v>5529</v>
      </c>
      <c r="F3072" s="3" t="s">
        <v>17</v>
      </c>
      <c r="G3072" s="3" t="s">
        <v>18</v>
      </c>
      <c r="H3072" s="1" t="s">
        <v>5526</v>
      </c>
      <c r="I3072" s="1">
        <v>8.0</v>
      </c>
      <c r="J3072" s="1" t="s">
        <v>19</v>
      </c>
      <c r="K3072" s="2" t="s">
        <v>20</v>
      </c>
      <c r="L3072" s="4">
        <v>2020.0</v>
      </c>
      <c r="M3072" s="5">
        <v>31.68</v>
      </c>
      <c r="N3072" s="6" t="str">
        <f t="shared" si="1"/>
        <v>20F4520190</v>
      </c>
      <c r="O3072" s="8">
        <v>7.326909807E9</v>
      </c>
      <c r="P3072" s="8" t="str">
        <f t="shared" si="2"/>
        <v>СКРЕБОК ПРЕДНАЗНАЧЕН ДЛЯ ОЧИСТКИ НАПРАВЛЯЮЩИХ ОТ ГРЯЗИ. МАТЕРИАЛ СТАЛЬ, СПОСОБ ИЗГОТОВЛЕНИЯ СВЕРЛЕНИЕ, ТОЧЕНИЕ, ФРЕЗЕРОВКА. ДЛЯ СТАНКА СТЫКОВОЙ СВАРКИ СОПРОТИВЛЕНИЕМ, МОДЕЛИ STRIP CB</v>
      </c>
    </row>
    <row r="3073" ht="15.75" customHeight="1">
      <c r="A3073" s="1" t="s">
        <v>5530</v>
      </c>
      <c r="B3073" s="2">
        <v>8.5369085E9</v>
      </c>
      <c r="C3073" s="3" t="s">
        <v>5531</v>
      </c>
      <c r="D3073" s="3" t="s">
        <v>5532</v>
      </c>
      <c r="E3073" s="3" t="s">
        <v>5533</v>
      </c>
      <c r="F3073" s="3" t="s">
        <v>17</v>
      </c>
      <c r="G3073" s="3" t="s">
        <v>18</v>
      </c>
      <c r="H3073" s="1" t="s">
        <v>5530</v>
      </c>
      <c r="I3073" s="1">
        <v>8.0</v>
      </c>
      <c r="J3073" s="1" t="s">
        <v>19</v>
      </c>
      <c r="K3073" s="2" t="s">
        <v>20</v>
      </c>
      <c r="L3073" s="4">
        <v>2020.0</v>
      </c>
      <c r="M3073" s="5">
        <v>18.5</v>
      </c>
      <c r="N3073" s="6" t="str">
        <f t="shared" si="1"/>
        <v>20F4520200</v>
      </c>
      <c r="O3073" s="8">
        <v>8.5369085E9</v>
      </c>
      <c r="P3073" s="8" t="str">
        <f t="shared" si="2"/>
        <v>КОНТАКТНЫЙ ЭЛЕМЕНТ В ВИДЕ МЕДНОЙ ПЛАСТИНЫ, С КРЕПЕЖНЫИ ОТВЕРСТИЯМИ. СЛУЖИТ ДЛЯ ПЕРЕДАЧИ ТОКА ОТ ШИНЫ К ЭЛЕКТРОДУ. РАЗМЕРЫ 66Х45Х11.8 ММ. НАПРЯЖЕНИЕ 380 В. ДЛЯ СТАНКА СТЫКОВОЙ СВАРКИ СОПРОТИВЛЕНИЕМ, МОДЕЛИ "STRIP CB". -З/Ч РАНЕЕ СЕРТИФИЦИРОВАННОГО ОБОРУДОВАНИЯ</v>
      </c>
    </row>
    <row r="3074" ht="15.75" customHeight="1">
      <c r="A3074" s="1" t="s">
        <v>5534</v>
      </c>
      <c r="B3074" s="2">
        <v>3.926909709E9</v>
      </c>
      <c r="C3074" s="3" t="s">
        <v>5535</v>
      </c>
      <c r="D3074" s="3" t="s">
        <v>5536</v>
      </c>
      <c r="E3074" s="3" t="s">
        <v>5537</v>
      </c>
      <c r="F3074" s="3" t="s">
        <v>17</v>
      </c>
      <c r="G3074" s="3" t="s">
        <v>18</v>
      </c>
      <c r="H3074" s="1" t="s">
        <v>5534</v>
      </c>
      <c r="I3074" s="1">
        <v>4.0</v>
      </c>
      <c r="J3074" s="1" t="s">
        <v>19</v>
      </c>
      <c r="K3074" s="2" t="s">
        <v>20</v>
      </c>
      <c r="L3074" s="4">
        <v>2020.0</v>
      </c>
      <c r="M3074" s="5">
        <v>64.0</v>
      </c>
      <c r="N3074" s="6" t="str">
        <f t="shared" si="1"/>
        <v>20F4520210</v>
      </c>
      <c r="O3074" s="8">
        <v>3.926909709E9</v>
      </c>
      <c r="P3074" s="8" t="str">
        <f t="shared" si="2"/>
        <v>СКРЕБОК ИЗ ТЕКСТОЛИТА. МОНТИРУЕТСЯ НА НИЖНЮЮ ТОКОПРОВОДЯЩУЮ ШИНУ. ИСПОЛЬЗУЕТСЯ ДЛЯ ПРЕДОТВРАЩЕНИЯ ПОПАДАНИЯ ОКАЛИНЫ И ИСКР В ЗОНУ КОНТАКТА ШИНЫ С ОСНОВНЫМ ТОКОПРОВОДОМ. ПРИ ПЕРЕМЕЩЕНИИ ЭЛЕКТРОДА ПО САЛАЗКАМ ДОПОЛНИТЕЛЬНО СЧИЩАЕТ ОКАЛИНУ С ТОКОПРОВОДА</v>
      </c>
    </row>
    <row r="3075" ht="15.75" customHeight="1">
      <c r="A3075" s="1" t="s">
        <v>5538</v>
      </c>
      <c r="B3075" s="2">
        <v>7.326909807E9</v>
      </c>
      <c r="C3075" s="3"/>
      <c r="D3075" s="3"/>
      <c r="E3075" s="3" t="s">
        <v>5539</v>
      </c>
      <c r="F3075" s="3" t="s">
        <v>17</v>
      </c>
      <c r="G3075" s="3" t="s">
        <v>18</v>
      </c>
      <c r="H3075" s="1" t="s">
        <v>5538</v>
      </c>
      <c r="I3075" s="1">
        <v>4.0</v>
      </c>
      <c r="J3075" s="1" t="s">
        <v>35</v>
      </c>
      <c r="K3075" s="2" t="s">
        <v>20</v>
      </c>
      <c r="L3075" s="4">
        <v>2022.0</v>
      </c>
      <c r="M3075" s="5">
        <v>96.0</v>
      </c>
      <c r="N3075" s="6" t="str">
        <f t="shared" si="1"/>
        <v>20F4520220</v>
      </c>
      <c r="O3075" s="8">
        <v>7.326909807E9</v>
      </c>
      <c r="P3075" s="8" t="str">
        <f t="shared" si="2"/>
        <v>КОЖУХ СТАЛЬНОЙ 305 Х 82 Х 55 ММ. СПОСОБ ИЗГОТОВЛЕНИЯ - РЕЗКА, ГИБКА, СВЕРЛЕНИЕ, СВАРКА. УСТАНАВЛИВАЕТСЯ НА КОРПУС НИЖНЕГО СВАРОЧНОГО ЭЛЕКТРОДА СТАНКА STRIP CB 4 И ПРЕДНАЗАНЧЕН ДЛЯ ЗАЩИТЫ ТРУБОК ОХЛАЖДЕНИЯ ОТ ПОВРЕЖДЕНИЯ ИСКРАМИ,ВОЗНИКАЮЩИМИ ВО ВРЕМЯ СВАРКИ ПРОДОЛЬНОЙ И ПОПЕРЕЧНОЙ АРМАТУРЫ</v>
      </c>
    </row>
    <row r="3076" ht="15.75" customHeight="1">
      <c r="A3076" s="1" t="s">
        <v>5540</v>
      </c>
      <c r="B3076" s="2" t="s">
        <v>5511</v>
      </c>
      <c r="C3076" s="3"/>
      <c r="D3076" s="3"/>
      <c r="E3076" s="3" t="s">
        <v>5541</v>
      </c>
      <c r="F3076" s="3" t="s">
        <v>17</v>
      </c>
      <c r="G3076" s="3" t="s">
        <v>18</v>
      </c>
      <c r="H3076" s="1" t="s">
        <v>5540</v>
      </c>
      <c r="I3076" s="1">
        <v>1.0</v>
      </c>
      <c r="J3076" s="1" t="s">
        <v>35</v>
      </c>
      <c r="K3076" s="2" t="s">
        <v>20</v>
      </c>
      <c r="L3076" s="4">
        <v>2022.0</v>
      </c>
      <c r="M3076" s="5">
        <v>226.14</v>
      </c>
      <c r="N3076" s="6" t="str">
        <f t="shared" si="1"/>
        <v>20F4520240</v>
      </c>
      <c r="O3076" s="8">
        <v>7.616999008E9</v>
      </c>
      <c r="P3076" s="8" t="str">
        <f t="shared" si="2"/>
        <v>КОЖУХ АЛЮМИНИЕВЫЙ Г-ОБРАЗНОГО ПРОФИЛЯ С ОТВЕРСТИЯМИ ПОД КРЕПЛЕНИЕ. РАЗМЕРЫ 48.300X1650X29.700. ДЛЯ ЗАЩИТЫ НАПРАВЛЯЮЩИХ ОТ СВАРОЧНЫХ БРЫЗГ. ЛАЗЕРНАЯ РЕЗКА, ГИБКА.</v>
      </c>
    </row>
    <row r="3077" ht="15.75" customHeight="1">
      <c r="A3077" s="1" t="s">
        <v>5540</v>
      </c>
      <c r="B3077" s="2" t="s">
        <v>5511</v>
      </c>
      <c r="C3077" s="3"/>
      <c r="D3077" s="3"/>
      <c r="E3077" s="3" t="s">
        <v>5542</v>
      </c>
      <c r="F3077" s="3" t="s">
        <v>17</v>
      </c>
      <c r="G3077" s="3" t="s">
        <v>18</v>
      </c>
      <c r="H3077" s="1" t="s">
        <v>5540</v>
      </c>
      <c r="I3077" s="1">
        <v>1.0</v>
      </c>
      <c r="J3077" s="1" t="s">
        <v>35</v>
      </c>
      <c r="K3077" s="2" t="s">
        <v>20</v>
      </c>
      <c r="L3077" s="4">
        <v>2022.0</v>
      </c>
      <c r="M3077" s="5">
        <v>268.8</v>
      </c>
      <c r="N3077" s="6" t="str">
        <f t="shared" si="1"/>
        <v>20F4520240</v>
      </c>
      <c r="O3077" s="8">
        <v>7.616999008E9</v>
      </c>
      <c r="P3077" s="8" t="str">
        <f t="shared" si="2"/>
        <v>КОЖУХ АЛЮМИНИЕВЫЙ Г-ОБРАЗНОГО ПРОФИЛЯ С ОТВЕРСТИЯМИ ПОД КРЕПЛЕНИЕ. РАЗМЕРЫ 48.300X1650X29.700. ЛАЗЕРНАЯ РЕЗКА, ГИБКА.</v>
      </c>
    </row>
    <row r="3078" ht="15.75" customHeight="1">
      <c r="A3078" s="1" t="s">
        <v>5543</v>
      </c>
      <c r="B3078" s="2" t="s">
        <v>5511</v>
      </c>
      <c r="C3078" s="3"/>
      <c r="D3078" s="3"/>
      <c r="E3078" s="3" t="s">
        <v>5544</v>
      </c>
      <c r="F3078" s="3" t="s">
        <v>17</v>
      </c>
      <c r="G3078" s="3" t="s">
        <v>18</v>
      </c>
      <c r="H3078" s="1" t="s">
        <v>5543</v>
      </c>
      <c r="I3078" s="1">
        <v>1.0</v>
      </c>
      <c r="J3078" s="1" t="s">
        <v>35</v>
      </c>
      <c r="K3078" s="2" t="s">
        <v>20</v>
      </c>
      <c r="L3078" s="4">
        <v>2022.0</v>
      </c>
      <c r="M3078" s="5">
        <v>226.14</v>
      </c>
      <c r="N3078" s="6" t="str">
        <f t="shared" si="1"/>
        <v>20F4520250</v>
      </c>
      <c r="O3078" s="8">
        <v>7.616999008E9</v>
      </c>
      <c r="P3078" s="8" t="str">
        <f t="shared" si="2"/>
        <v>КОЖУХ АЛЮМИНИЕВЫЙ Г-ОБРАЗНОГО ПРОФИЛЯ С ОТВЕРСТИЯМИ ПОД КРЕПЛЕНИЕ. РАЗМЕРЫ 28.700X1650X38.300. ДЛЯ ЗАЩИТЫ НАПРАВЛЯЮЩИХ ОТ СВАРОЧНЫХ БРЫЗГ. ЛАЗЕРНАЯ РЕЗКА, ГИБКА.</v>
      </c>
    </row>
    <row r="3079" ht="15.75" customHeight="1">
      <c r="A3079" s="1" t="s">
        <v>5543</v>
      </c>
      <c r="B3079" s="2" t="s">
        <v>5511</v>
      </c>
      <c r="C3079" s="3"/>
      <c r="D3079" s="3"/>
      <c r="E3079" s="3" t="s">
        <v>5545</v>
      </c>
      <c r="F3079" s="3" t="s">
        <v>17</v>
      </c>
      <c r="G3079" s="3" t="s">
        <v>18</v>
      </c>
      <c r="H3079" s="1" t="s">
        <v>5543</v>
      </c>
      <c r="I3079" s="1">
        <v>1.0</v>
      </c>
      <c r="J3079" s="1" t="s">
        <v>35</v>
      </c>
      <c r="K3079" s="2" t="s">
        <v>20</v>
      </c>
      <c r="L3079" s="4">
        <v>2022.0</v>
      </c>
      <c r="M3079" s="5">
        <v>268.8</v>
      </c>
      <c r="N3079" s="6" t="str">
        <f t="shared" si="1"/>
        <v>20F4520250</v>
      </c>
      <c r="O3079" s="8">
        <v>7.616999008E9</v>
      </c>
      <c r="P3079" s="8" t="str">
        <f t="shared" si="2"/>
        <v>КОЖУХ АЛЮМИНИЕВЫЙ Г-ОБРАЗНОГО ПРОФИЛЯ С ОТВЕРСТИЯМИ ПОД КРЕПЛЕНИЕ. РАЗМЕРЫ 28.700X1650X38.300. ЛАЗЕРНАЯ РЕЗКА, ГИБКА.</v>
      </c>
    </row>
    <row r="3080" ht="15.75" customHeight="1">
      <c r="A3080" s="1" t="s">
        <v>5546</v>
      </c>
      <c r="B3080" s="2">
        <v>7.326909807E9</v>
      </c>
      <c r="C3080" s="3" t="s">
        <v>5547</v>
      </c>
      <c r="D3080" s="3" t="s">
        <v>5548</v>
      </c>
      <c r="E3080" s="3" t="s">
        <v>5549</v>
      </c>
      <c r="F3080" s="3" t="s">
        <v>17</v>
      </c>
      <c r="G3080" s="3" t="s">
        <v>18</v>
      </c>
      <c r="H3080" s="1" t="s">
        <v>5546</v>
      </c>
      <c r="I3080" s="1">
        <v>4.0</v>
      </c>
      <c r="J3080" s="1" t="s">
        <v>19</v>
      </c>
      <c r="K3080" s="2" t="s">
        <v>20</v>
      </c>
      <c r="L3080" s="4">
        <v>2020.0</v>
      </c>
      <c r="M3080" s="5">
        <v>143.0</v>
      </c>
      <c r="N3080" s="6" t="str">
        <f t="shared" si="1"/>
        <v>20F4525540</v>
      </c>
      <c r="O3080" s="8">
        <v>7.326909807E9</v>
      </c>
      <c r="P3080"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12 ММ, ВНЕШНИЙ ДИАМЕТР 33 ММ, ДЛИНА 42 ММ</v>
      </c>
    </row>
    <row r="3081" ht="15.75" customHeight="1">
      <c r="A3081" s="1" t="s">
        <v>5550</v>
      </c>
      <c r="B3081" s="2" t="s">
        <v>4752</v>
      </c>
      <c r="C3081" s="3"/>
      <c r="D3081" s="3"/>
      <c r="E3081" s="3" t="s">
        <v>5551</v>
      </c>
      <c r="F3081" s="3" t="s">
        <v>17</v>
      </c>
      <c r="G3081" s="3" t="s">
        <v>18</v>
      </c>
      <c r="H3081" s="1" t="s">
        <v>5550</v>
      </c>
      <c r="I3081" s="1">
        <v>4.0</v>
      </c>
      <c r="J3081" s="1" t="s">
        <v>35</v>
      </c>
      <c r="K3081" s="2" t="s">
        <v>20</v>
      </c>
      <c r="L3081" s="4">
        <v>2022.0</v>
      </c>
      <c r="M3081" s="5">
        <v>256.0</v>
      </c>
      <c r="N3081" s="6" t="str">
        <f t="shared" si="1"/>
        <v>20F4525600</v>
      </c>
      <c r="O3081" s="8">
        <v>8.46694E9</v>
      </c>
      <c r="P3081" s="8" t="str">
        <f t="shared" si="2"/>
        <v>РОЛИК ПРИЖИМНОЙ СТАЛЬНОЙ. РАЗМЕРЫ OE=122 OI=72 SP=28. УСТАНАВЛИВАЕТСЯ НА ПОДВИЖНОЕ ПЛЕЧО, КОТОРОЕ ПРИЖИМАЕТ РОЛИК К АРМАТУРЕ ДЛЯ ПРОТЯЖКИ. ДЛЯ СТАНКА STRIP CB4 1200. ТОЧЕНИЕ, СВЕРЛЕНИЕ.</v>
      </c>
    </row>
    <row r="3082" ht="15.75" customHeight="1">
      <c r="A3082" s="2" t="s">
        <v>5552</v>
      </c>
      <c r="B3082" s="2" t="s">
        <v>4752</v>
      </c>
      <c r="C3082" s="3"/>
      <c r="D3082" s="3"/>
      <c r="E3082" s="3" t="s">
        <v>5553</v>
      </c>
      <c r="F3082" s="3" t="s">
        <v>17</v>
      </c>
      <c r="G3082" s="3" t="s">
        <v>18</v>
      </c>
      <c r="H3082" s="2" t="s">
        <v>5552</v>
      </c>
      <c r="I3082" s="2">
        <v>1.0</v>
      </c>
      <c r="J3082" s="2" t="s">
        <v>35</v>
      </c>
      <c r="K3082" s="2" t="s">
        <v>20</v>
      </c>
      <c r="L3082" s="4">
        <v>2022.0</v>
      </c>
      <c r="M3082" s="5">
        <v>841.0</v>
      </c>
      <c r="N3082" s="6" t="str">
        <f t="shared" si="1"/>
        <v>20F4525680</v>
      </c>
      <c r="O3082" s="8" t="s">
        <v>190</v>
      </c>
      <c r="P3082" s="8" t="str">
        <f t="shared" si="2"/>
        <v>РОЛИК ПРИЖИМНОЙ OE=168 OI=120 SP=73. СТАЛЬНОЙ ДЛЯ ПРИЖИМА И ПРОТЯЖКИ АРМАТУРЫ. ТОЧЕНИЕ, СВЕРЛЕНИЕ. ДЛЯ СТАНКА STRIP CB4 1200</v>
      </c>
    </row>
    <row r="3083" ht="15.75" customHeight="1">
      <c r="A3083" s="1" t="s">
        <v>5552</v>
      </c>
      <c r="B3083" s="2" t="s">
        <v>4764</v>
      </c>
      <c r="C3083" s="3"/>
      <c r="D3083" s="3"/>
      <c r="E3083" s="3" t="s">
        <v>5554</v>
      </c>
      <c r="F3083" s="3" t="s">
        <v>17</v>
      </c>
      <c r="G3083" s="3" t="s">
        <v>18</v>
      </c>
      <c r="H3083" s="1" t="s">
        <v>5552</v>
      </c>
      <c r="I3083" s="1">
        <v>4.0</v>
      </c>
      <c r="J3083" s="1" t="s">
        <v>35</v>
      </c>
      <c r="K3083" s="2" t="s">
        <v>20</v>
      </c>
      <c r="L3083" s="4">
        <v>2022.0</v>
      </c>
      <c r="M3083" s="5">
        <v>1121.12</v>
      </c>
      <c r="N3083" s="6" t="str">
        <f t="shared" si="1"/>
        <v>20F4525680</v>
      </c>
      <c r="O3083" s="8" t="s">
        <v>190</v>
      </c>
      <c r="P3083" s="8" t="str">
        <f t="shared" si="2"/>
        <v>СТАЛЬНОЙ РОЛИК С НАСЕЧКОЙ. ТОЧЕНИЕ, ФРЗЕРОВАНИЕ, ДОЛБЛЕНИЕ. РАЗМЕРЫ OE=168 OI=1 20 SP=73. УСТАНАВЛИВАЕТСЯ В УЗЕЛ ПОДАЧИ ПРОДОЛЬНЫХ ПРУТКОВ В СТАНКЕ ДЛЯ СТЫКОВОЙ СВАРКИ СОПРОТИВЛЕНИЕМ STRIP CB. РОЛИК СОСТОИТ ИЗ ДВУХ ПОЛОВИН, КОТОРЫЕ СОЕДИНЯЮТСЯ МЕЖДУ</v>
      </c>
    </row>
    <row r="3084" ht="15.75" customHeight="1">
      <c r="A3084" s="1" t="s">
        <v>5552</v>
      </c>
      <c r="B3084" s="2" t="s">
        <v>4752</v>
      </c>
      <c r="C3084" s="3"/>
      <c r="D3084" s="3"/>
      <c r="E3084" s="3" t="s">
        <v>5555</v>
      </c>
      <c r="F3084" s="3" t="s">
        <v>17</v>
      </c>
      <c r="G3084" s="3" t="s">
        <v>18</v>
      </c>
      <c r="H3084" s="1" t="s">
        <v>5552</v>
      </c>
      <c r="I3084" s="1">
        <v>2.0</v>
      </c>
      <c r="J3084" s="1" t="s">
        <v>35</v>
      </c>
      <c r="K3084" s="2" t="s">
        <v>20</v>
      </c>
      <c r="L3084" s="4">
        <v>2022.0</v>
      </c>
      <c r="M3084" s="5">
        <v>1121.12</v>
      </c>
      <c r="N3084" s="6" t="str">
        <f t="shared" si="1"/>
        <v>20F4525680</v>
      </c>
      <c r="O3084" s="8" t="s">
        <v>190</v>
      </c>
      <c r="P3084" s="8" t="str">
        <f t="shared" si="2"/>
        <v>РОЛИК ПРИЖИМНОЙ СТАЛЬНОЙ. РАЗМЕРЫ OE=168 OI=120 SP=73.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v>
      </c>
    </row>
    <row r="3085" ht="15.75" customHeight="1">
      <c r="A3085" s="1" t="s">
        <v>5552</v>
      </c>
      <c r="B3085" s="2" t="s">
        <v>4761</v>
      </c>
      <c r="C3085" s="3"/>
      <c r="D3085" s="3"/>
      <c r="E3085" s="3" t="s">
        <v>5556</v>
      </c>
      <c r="F3085" s="3" t="s">
        <v>17</v>
      </c>
      <c r="G3085" s="3" t="s">
        <v>18</v>
      </c>
      <c r="H3085" s="1" t="s">
        <v>5552</v>
      </c>
      <c r="I3085" s="1">
        <v>2.0</v>
      </c>
      <c r="J3085" s="1" t="s">
        <v>35</v>
      </c>
      <c r="K3085" s="2" t="s">
        <v>20</v>
      </c>
      <c r="L3085" s="4">
        <v>2023.0</v>
      </c>
      <c r="M3085" s="5">
        <v>1121.12</v>
      </c>
      <c r="N3085" s="6" t="str">
        <f t="shared" si="1"/>
        <v>20F4525680</v>
      </c>
      <c r="O3085" s="8" t="s">
        <v>190</v>
      </c>
      <c r="P3085" s="8" t="str">
        <f t="shared" si="2"/>
        <v>СТАЛЬНОЙ РОЛИК С НАСЕЧКОЙ. ТОЧЕНИЕ, ФРЕЗЕРОВАНИЕ, ДОЛБЛЕНИЕ. РАЗМЕРЫ OE=168 OI=120 SP=73. УСТАНАВЛИВАЕТСЯ В УЗЕЛ ПОДАЧИ ПРОДОЛЬНЫХ ПРУТКОВ В СТАНКЕ ДЛЯ СТЫКОВОЙ СВАРКИ СОПРОТИВЛЕНИЕМ STRIP CB 4/1200. РОЛИК СОСТОИТ ИЗ ДВУХ ПОЛОВИН, КОТОРЫЕ СОЕДИНЯЮТСЯ</v>
      </c>
    </row>
    <row r="3086" ht="15.75" customHeight="1">
      <c r="A3086" s="1" t="s">
        <v>5557</v>
      </c>
      <c r="B3086" s="2">
        <v>7.326909807E9</v>
      </c>
      <c r="C3086" s="3"/>
      <c r="D3086" s="3"/>
      <c r="E3086" s="3" t="s">
        <v>5558</v>
      </c>
      <c r="F3086" s="3" t="s">
        <v>5559</v>
      </c>
      <c r="G3086" s="3" t="s">
        <v>18</v>
      </c>
      <c r="H3086" s="1" t="s">
        <v>5557</v>
      </c>
      <c r="I3086" s="1">
        <v>2.0</v>
      </c>
      <c r="J3086" s="1" t="s">
        <v>35</v>
      </c>
      <c r="K3086" s="2" t="s">
        <v>20</v>
      </c>
      <c r="L3086" s="4">
        <v>2022.0</v>
      </c>
      <c r="M3086" s="5">
        <v>57.0</v>
      </c>
      <c r="N3086" s="6" t="str">
        <f t="shared" si="1"/>
        <v>20F4525760</v>
      </c>
      <c r="O3086" s="8">
        <v>7.326909807E9</v>
      </c>
      <c r="P3086" s="8" t="str">
        <f t="shared" si="2"/>
        <v>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ПРАВОГО КАНАЛА ПОДАЧИ АРМАТУРЫ</v>
      </c>
    </row>
    <row r="3087" ht="15.75" customHeight="1">
      <c r="A3087" s="1" t="s">
        <v>5560</v>
      </c>
      <c r="B3087" s="2">
        <v>7.326909807E9</v>
      </c>
      <c r="C3087" s="3"/>
      <c r="D3087" s="3"/>
      <c r="E3087" s="3" t="s">
        <v>5561</v>
      </c>
      <c r="F3087" s="3" t="s">
        <v>5559</v>
      </c>
      <c r="G3087" s="3" t="s">
        <v>18</v>
      </c>
      <c r="H3087" s="1" t="s">
        <v>5560</v>
      </c>
      <c r="I3087" s="1">
        <v>1.0</v>
      </c>
      <c r="J3087" s="1" t="s">
        <v>35</v>
      </c>
      <c r="K3087" s="2" t="s">
        <v>20</v>
      </c>
      <c r="L3087" s="4">
        <v>2022.0</v>
      </c>
      <c r="M3087" s="5">
        <v>57.0</v>
      </c>
      <c r="N3087" s="6" t="str">
        <f t="shared" si="1"/>
        <v>20F4525770</v>
      </c>
      <c r="O3087" s="8">
        <v>7.326909807E9</v>
      </c>
      <c r="P3087" s="8" t="str">
        <f t="shared" si="2"/>
        <v>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ЛЕВОГО КАНАЛА ПОДАЧИ АРМАТУРЫ</v>
      </c>
    </row>
    <row r="3088" ht="15.75" customHeight="1">
      <c r="A3088" s="1" t="s">
        <v>5562</v>
      </c>
      <c r="B3088" s="2">
        <v>7.326909807E9</v>
      </c>
      <c r="C3088" s="3"/>
      <c r="D3088" s="3"/>
      <c r="E3088" s="3" t="s">
        <v>5563</v>
      </c>
      <c r="F3088" s="3" t="s">
        <v>17</v>
      </c>
      <c r="G3088" s="3" t="s">
        <v>18</v>
      </c>
      <c r="H3088" s="1" t="s">
        <v>5562</v>
      </c>
      <c r="I3088" s="1">
        <v>16.0</v>
      </c>
      <c r="J3088" s="1" t="s">
        <v>35</v>
      </c>
      <c r="K3088" s="2" t="s">
        <v>20</v>
      </c>
      <c r="L3088" s="4">
        <v>2022.0</v>
      </c>
      <c r="M3088" s="5">
        <v>16.0</v>
      </c>
      <c r="N3088" s="6" t="str">
        <f t="shared" si="1"/>
        <v>20F4525840</v>
      </c>
      <c r="O3088" s="8">
        <v>7.326909807E9</v>
      </c>
      <c r="P3088" s="8" t="str">
        <f t="shared" si="2"/>
        <v>ПЛАСТИНА СТАЛЬНАЯ 69Х69Х5 ММ С 4 ОТВЕРСТИЯМИ. ИСПОЛЬЗУЕТСЯ В КАЧЕСТВЕ ПРОСТАВКИ МЕЖДУ ШАРНИРОМ И ЦИЛИНДРОМ ПРИЖМНОГО МЕХАНИЗМА ПРОДОЛЬНОЙ АРМАТУРЫ СТАНКА STRIP CB 4. СПОСОБ ИЗГОТОВЛЕНИЯ - ЛАЗЕРНАЯ РЕЗКА</v>
      </c>
    </row>
    <row r="3089" ht="15.75" customHeight="1">
      <c r="A3089" s="1" t="s">
        <v>5564</v>
      </c>
      <c r="B3089" s="2" t="s">
        <v>4752</v>
      </c>
      <c r="C3089" s="3"/>
      <c r="D3089" s="3"/>
      <c r="E3089" s="3" t="s">
        <v>5565</v>
      </c>
      <c r="F3089" s="3" t="s">
        <v>17</v>
      </c>
      <c r="G3089" s="3" t="s">
        <v>18</v>
      </c>
      <c r="H3089" s="1" t="s">
        <v>5564</v>
      </c>
      <c r="I3089" s="1">
        <v>1.0</v>
      </c>
      <c r="J3089" s="1" t="s">
        <v>35</v>
      </c>
      <c r="K3089" s="2" t="s">
        <v>20</v>
      </c>
      <c r="L3089" s="4">
        <v>2022.0</v>
      </c>
      <c r="M3089" s="5">
        <v>2160.0</v>
      </c>
      <c r="N3089" s="6" t="str">
        <f t="shared" si="1"/>
        <v>20F4525910</v>
      </c>
      <c r="O3089" s="8">
        <v>8.46694E9</v>
      </c>
      <c r="P3089" s="8" t="str">
        <f t="shared" si="2"/>
        <v>РОЛИК ПРИЖИМНОЙ СТАЛЬНОЙ. РАЗМЕРЫ OE=168 OI=120 SP=150.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v>
      </c>
    </row>
    <row r="3090" ht="15.75" customHeight="1">
      <c r="A3090" s="1" t="s">
        <v>5566</v>
      </c>
      <c r="B3090" s="2" t="s">
        <v>4752</v>
      </c>
      <c r="C3090" s="3"/>
      <c r="D3090" s="3"/>
      <c r="E3090" s="3"/>
      <c r="F3090" s="3" t="s">
        <v>17</v>
      </c>
      <c r="G3090" s="3" t="s">
        <v>18</v>
      </c>
      <c r="H3090" s="1" t="s">
        <v>5566</v>
      </c>
      <c r="I3090" s="1">
        <v>1.0</v>
      </c>
      <c r="J3090" s="1" t="s">
        <v>35</v>
      </c>
      <c r="K3090" s="2" t="s">
        <v>20</v>
      </c>
      <c r="L3090" s="4">
        <v>2022.0</v>
      </c>
      <c r="M3090" s="5">
        <v>2128.0</v>
      </c>
      <c r="N3090" s="6" t="str">
        <f t="shared" si="1"/>
        <v>20F4525920</v>
      </c>
      <c r="O3090" s="8">
        <v>8.46694E9</v>
      </c>
      <c r="P3090" s="8" t="str">
        <f t="shared" si="2"/>
        <v/>
      </c>
    </row>
    <row r="3091" ht="15.75" customHeight="1">
      <c r="A3091" s="1" t="s">
        <v>5567</v>
      </c>
      <c r="B3091" s="2">
        <v>8.2081E9</v>
      </c>
      <c r="C3091" s="3" t="s">
        <v>5568</v>
      </c>
      <c r="D3091" s="3" t="s">
        <v>5569</v>
      </c>
      <c r="E3091" s="3" t="s">
        <v>5570</v>
      </c>
      <c r="F3091" s="3" t="s">
        <v>17</v>
      </c>
      <c r="G3091" s="3" t="s">
        <v>18</v>
      </c>
      <c r="H3091" s="1" t="s">
        <v>5567</v>
      </c>
      <c r="I3091" s="1">
        <v>1.0</v>
      </c>
      <c r="J3091" s="1" t="s">
        <v>19</v>
      </c>
      <c r="K3091" s="2" t="s">
        <v>20</v>
      </c>
      <c r="L3091" s="4">
        <v>2020.0</v>
      </c>
      <c r="M3091" s="5">
        <v>288.0</v>
      </c>
      <c r="N3091" s="6" t="str">
        <f t="shared" si="1"/>
        <v>20F4530140</v>
      </c>
      <c r="O3091" s="8">
        <v>8.2081E9</v>
      </c>
      <c r="P3091" s="8" t="str">
        <f t="shared" si="2"/>
        <v>НОЖ МОБИЛЬНЫЙ СТАЛЬНОЙ ДЛЯ РЕЗКИ АРМАТУРЫ ДИАМ. 10 ММ. УСТАНАВЛИВАЕТСЯ В БЛОК РЕЗКИ. СПОСОБ ИЗГОТОВЛЕНИЯ: ТОЧЕНИЕ, СВЕРЛЕНИЕ, ФРЕЗЕРОВАНИЕ, ТЕРМООБРАБОТКА, ДЛЯ СТАНКА ДЛЯ ПРОИЗВОДСТВА ОБЪЕМНЫХ КАРКАСОВ</v>
      </c>
    </row>
    <row r="3092" ht="15.75" customHeight="1">
      <c r="A3092" s="1" t="s">
        <v>5571</v>
      </c>
      <c r="B3092" s="2">
        <v>8.2081E9</v>
      </c>
      <c r="C3092" s="3" t="s">
        <v>5572</v>
      </c>
      <c r="D3092" s="3" t="s">
        <v>5573</v>
      </c>
      <c r="E3092" s="3" t="s">
        <v>5574</v>
      </c>
      <c r="F3092" s="3" t="s">
        <v>17</v>
      </c>
      <c r="G3092" s="3" t="s">
        <v>18</v>
      </c>
      <c r="H3092" s="1" t="s">
        <v>5571</v>
      </c>
      <c r="I3092" s="1">
        <v>1.0</v>
      </c>
      <c r="J3092" s="1" t="s">
        <v>19</v>
      </c>
      <c r="K3092" s="2" t="s">
        <v>20</v>
      </c>
      <c r="L3092" s="4">
        <v>2020.0</v>
      </c>
      <c r="M3092" s="5">
        <v>448.0</v>
      </c>
      <c r="N3092" s="6" t="str">
        <f t="shared" si="1"/>
        <v>20F4530380</v>
      </c>
      <c r="O3092" s="8">
        <v>8.2081E9</v>
      </c>
      <c r="P3092" s="8" t="str">
        <f t="shared" si="2"/>
        <v>НОЖ МОБИЛЬНЫЙ СТАЛЬНОЙ ДЛЯ РЕЗКИ АРМАТУРЫ ДИАМ. 6 ММ. УСТАНАВЛИВАЕТСЯ В БЛОК РЕЗКИ. СПОСОБ ИЗГОТОВЛЕНИЯ: ТОЧЕНИЕ, СВЕРЛЕНИЕ, ФРЕЗЕРОВАНИЕ, ТЕРМООБРАБОТКА, ДЛЯ СТАНКА ДЛЯ ПРОИЗВОДСТВА ОБЪЕМНЫХ КАРКАСОВ</v>
      </c>
    </row>
    <row r="3093" ht="15.75" customHeight="1">
      <c r="A3093" s="1" t="s">
        <v>5571</v>
      </c>
      <c r="B3093" s="2">
        <v>8.2081E9</v>
      </c>
      <c r="C3093" s="3" t="s">
        <v>5572</v>
      </c>
      <c r="D3093" s="3" t="s">
        <v>5573</v>
      </c>
      <c r="E3093" s="3" t="s">
        <v>5575</v>
      </c>
      <c r="F3093" s="3" t="s">
        <v>17</v>
      </c>
      <c r="G3093" s="3" t="s">
        <v>18</v>
      </c>
      <c r="H3093" s="1" t="s">
        <v>5571</v>
      </c>
      <c r="I3093" s="1">
        <v>1.0</v>
      </c>
      <c r="J3093" s="1" t="s">
        <v>19</v>
      </c>
      <c r="K3093" s="2" t="s">
        <v>20</v>
      </c>
      <c r="L3093" s="4">
        <v>2020.0</v>
      </c>
      <c r="M3093" s="5">
        <v>406.0</v>
      </c>
      <c r="N3093" s="6" t="str">
        <f t="shared" si="1"/>
        <v>20F4530380</v>
      </c>
      <c r="O3093" s="8">
        <v>8.2081E9</v>
      </c>
      <c r="P3093" s="8" t="str">
        <f t="shared" si="2"/>
        <v>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v>
      </c>
    </row>
    <row r="3094" ht="15.75" customHeight="1">
      <c r="A3094" s="1" t="s">
        <v>5576</v>
      </c>
      <c r="B3094" s="2">
        <v>8.5159E9</v>
      </c>
      <c r="C3094" s="3" t="s">
        <v>5577</v>
      </c>
      <c r="D3094" s="3"/>
      <c r="E3094" s="3" t="s">
        <v>5578</v>
      </c>
      <c r="F3094" s="3" t="s">
        <v>17</v>
      </c>
      <c r="G3094" s="3" t="s">
        <v>18</v>
      </c>
      <c r="H3094" s="1" t="s">
        <v>5576</v>
      </c>
      <c r="I3094" s="1">
        <v>1.0</v>
      </c>
      <c r="J3094" s="1" t="s">
        <v>19</v>
      </c>
      <c r="K3094" s="2" t="s">
        <v>20</v>
      </c>
      <c r="L3094" s="4">
        <v>2020.0</v>
      </c>
      <c r="M3094" s="5">
        <v>1740.8</v>
      </c>
      <c r="N3094" s="6" t="str">
        <f t="shared" si="1"/>
        <v>20F4530390</v>
      </c>
      <c r="O3094" s="8">
        <v>8.5159E9</v>
      </c>
      <c r="P3094" s="8" t="str">
        <f t="shared" si="2"/>
        <v>СУППОРТ ВАЛА БЛОКА РЕЗКИ ПОПЕРЕЧНОЙ АРМАТУРЫ (ПРАВАЯ КОРПУСНАЯ ДЕТАЛЬ). МАТЕРИАЛ АЛЮМИНИЙ. ИСПОЛЬЗУЕТСЯ ДЛЯ МОТНАЖА ВАЛА МЕХАНИЗМА РЕЗКИ. ГАБАРИТЫ: 673 Х 495,5 Х 30 ММ. ЯВЛЯЕТСЯ ЧАСТЬЮ СТАНКА СТЫКОВОЙ СВАРКИ СОПРОТИВЛЕНИЕМ, МОДЕЛИ "STRIP CB4". ДЛЯ СОБСТВЕННЫХ НУЖД КОМПАНИИ.</v>
      </c>
    </row>
    <row r="3095" ht="15.75" customHeight="1">
      <c r="A3095" s="1" t="s">
        <v>5579</v>
      </c>
      <c r="B3095" s="2">
        <v>8.5159E9</v>
      </c>
      <c r="C3095" s="3" t="s">
        <v>5580</v>
      </c>
      <c r="D3095" s="3"/>
      <c r="E3095" s="3" t="s">
        <v>5581</v>
      </c>
      <c r="F3095" s="3" t="s">
        <v>17</v>
      </c>
      <c r="G3095" s="3" t="s">
        <v>18</v>
      </c>
      <c r="H3095" s="1" t="s">
        <v>5579</v>
      </c>
      <c r="I3095" s="1">
        <v>1.0</v>
      </c>
      <c r="J3095" s="1" t="s">
        <v>19</v>
      </c>
      <c r="K3095" s="2" t="s">
        <v>20</v>
      </c>
      <c r="L3095" s="4">
        <v>2020.0</v>
      </c>
      <c r="M3095" s="5">
        <v>1433.6</v>
      </c>
      <c r="N3095" s="6" t="str">
        <f t="shared" si="1"/>
        <v>20F4530400</v>
      </c>
      <c r="O3095" s="8">
        <v>8.5159E9</v>
      </c>
      <c r="P3095" s="8" t="str">
        <f t="shared" si="2"/>
        <v>СУППОРТ ВАЛА БЛОКА РЕЗКИ ПОПЕРЕЧНОЙ АРМАТУРЫ (ЛЕВАЯ КОРПУСНАЯ ДЕТАЛЬ). МАТЕРИАЛ АЛЮМИНИЙ. ИСПОЛЬЗУЕТСЯ ДЛЯ МОТНАЖА ВАЛА МЕХАНИЗМА РЕЗКИ. ГАБАРИТЫ:598 Х 495,5 Х 30 ММ. ЯВЛЯЕТСЯ ЧАСТЬЮ СТАНКА СТЫКОВОЙ СВАРКИ СОПРОТИВЛЕНИЕМ, МОДЕЛИ "STRIP CB4". ДЛЯ СОБСТВЕННЫХ НУЖД КОМПАНИИ.</v>
      </c>
    </row>
    <row r="3096" ht="15.75" customHeight="1">
      <c r="A3096" s="1" t="s">
        <v>5582</v>
      </c>
      <c r="B3096" s="2">
        <v>8.5159E9</v>
      </c>
      <c r="C3096" s="3" t="s">
        <v>5583</v>
      </c>
      <c r="D3096" s="3"/>
      <c r="E3096" s="3" t="s">
        <v>5584</v>
      </c>
      <c r="F3096" s="3" t="s">
        <v>17</v>
      </c>
      <c r="G3096" s="3" t="s">
        <v>18</v>
      </c>
      <c r="H3096" s="1" t="s">
        <v>5582</v>
      </c>
      <c r="I3096" s="1">
        <v>1.0</v>
      </c>
      <c r="J3096" s="1" t="s">
        <v>19</v>
      </c>
      <c r="K3096" s="2" t="s">
        <v>20</v>
      </c>
      <c r="L3096" s="4">
        <v>2020.0</v>
      </c>
      <c r="M3096" s="5">
        <v>292.48</v>
      </c>
      <c r="N3096" s="6" t="str">
        <f t="shared" si="1"/>
        <v>20F4530410</v>
      </c>
      <c r="O3096" s="8">
        <v>8.5159E9</v>
      </c>
      <c r="P3096" s="8" t="str">
        <f t="shared" si="2"/>
        <v>СУППОРТ БЛОКА РЕЗКИ ИЗ АЛЮМИНИЯ (ВЕРХНЯЯ КОРПУСНАЯ ДЕТАЛЬ). РАЗМЕР: 20 Х 534 Х 139 ММ. ЯВЛЯЕТСЯ ЧАСТЬЮ СТАНКА СТЫКОВОЙ СВАРКИ СОПРОТИВЛЕНИЕМ, МОДЕЛИ "STRIP CB4". ДЛЯ СОБСТВЕННЫХ НУЖД КОМПАНИИ.</v>
      </c>
    </row>
    <row r="3097" ht="15.75" customHeight="1">
      <c r="A3097" s="1" t="s">
        <v>5585</v>
      </c>
      <c r="B3097" s="2">
        <v>8.5159E9</v>
      </c>
      <c r="C3097" s="3" t="s">
        <v>5586</v>
      </c>
      <c r="D3097" s="3"/>
      <c r="E3097" s="3" t="s">
        <v>5587</v>
      </c>
      <c r="F3097" s="3" t="s">
        <v>17</v>
      </c>
      <c r="G3097" s="3" t="s">
        <v>18</v>
      </c>
      <c r="H3097" s="1" t="s">
        <v>5585</v>
      </c>
      <c r="I3097" s="1">
        <v>1.0</v>
      </c>
      <c r="J3097" s="1" t="s">
        <v>19</v>
      </c>
      <c r="K3097" s="2" t="s">
        <v>20</v>
      </c>
      <c r="L3097" s="4">
        <v>2020.0</v>
      </c>
      <c r="M3097" s="5">
        <v>236.8</v>
      </c>
      <c r="N3097" s="6" t="str">
        <f t="shared" si="1"/>
        <v>20F4530420</v>
      </c>
      <c r="O3097" s="8">
        <v>8.5159E9</v>
      </c>
      <c r="P3097" s="8" t="str">
        <f t="shared" si="2"/>
        <v>СУППОРТ БЛОКА РЕЗКИ ИЗ АЛЮМИНИЯ (НИЖНЯЯ КОРПУСНАЯ ДЕТАЛЬ). РАЗМЕР: 20 Х 350 Х 139 ММ. ЯВЛЯЕТСЯ ЧАСТЬЮ СТАНКА СТЫКОВОЙ СВАРКИ СОПРОТИВЛЕНИЕМ, МОДЕЛИ "STRIP CB4". ДЛЯ СОБСТВЕННЫХ НУЖД КОМПАНИИ.</v>
      </c>
    </row>
    <row r="3098" ht="15.75" customHeight="1">
      <c r="A3098" s="1" t="s">
        <v>5588</v>
      </c>
      <c r="B3098" s="2">
        <v>7.326909807E9</v>
      </c>
      <c r="C3098" s="3" t="s">
        <v>5589</v>
      </c>
      <c r="D3098" s="3"/>
      <c r="E3098" s="3" t="s">
        <v>5590</v>
      </c>
      <c r="F3098" s="3" t="s">
        <v>17</v>
      </c>
      <c r="G3098" s="3" t="s">
        <v>18</v>
      </c>
      <c r="H3098" s="1" t="s">
        <v>5588</v>
      </c>
      <c r="I3098" s="1">
        <v>1.0</v>
      </c>
      <c r="J3098" s="1" t="s">
        <v>19</v>
      </c>
      <c r="K3098" s="2" t="s">
        <v>20</v>
      </c>
      <c r="L3098" s="4">
        <v>2020.0</v>
      </c>
      <c r="M3098" s="5">
        <v>277.2</v>
      </c>
      <c r="N3098" s="6" t="str">
        <f t="shared" si="1"/>
        <v>20F4530440</v>
      </c>
      <c r="O3098" s="8">
        <v>7.326909807E9</v>
      </c>
      <c r="P3098" s="8" t="str">
        <f t="shared" si="2"/>
        <v>УПОРНЫЙ БЛОК С ВЫФРЕЗЕРОВАННЫМ ПАЗОМ ДЛЯ УПОРА ПОПЕРЕЧНОЙ АРМАТУРЫ ВО ВРЕМЯ ПРОЦЕССА РЕЗКИ. 2 ОТВЕРСТИЯ ДЛЯ КРЕПЛЕНИЯ БОЛТАМИ К КОРПУСУ. МАТЕРИАЛ: СТАЛЬ. ДЛЯ СОБСТВЕННЫХ НУЖД КОМПАНИИ.</v>
      </c>
    </row>
    <row r="3099" ht="15.75" customHeight="1">
      <c r="A3099" s="1" t="s">
        <v>5591</v>
      </c>
      <c r="B3099" s="2" t="s">
        <v>4764</v>
      </c>
      <c r="C3099" s="3"/>
      <c r="D3099" s="3"/>
      <c r="E3099" s="3" t="s">
        <v>5592</v>
      </c>
      <c r="F3099" s="3" t="s">
        <v>17</v>
      </c>
      <c r="G3099" s="3" t="s">
        <v>18</v>
      </c>
      <c r="H3099" s="1" t="s">
        <v>5591</v>
      </c>
      <c r="I3099" s="1">
        <v>1.0</v>
      </c>
      <c r="J3099" s="1" t="s">
        <v>35</v>
      </c>
      <c r="K3099" s="2" t="s">
        <v>20</v>
      </c>
      <c r="L3099" s="4">
        <v>2023.0</v>
      </c>
      <c r="M3099" s="5">
        <v>517.0</v>
      </c>
      <c r="N3099" s="6" t="str">
        <f t="shared" si="1"/>
        <v>20F4530480</v>
      </c>
      <c r="O3099" s="8">
        <v>7.326909807E9</v>
      </c>
      <c r="P3099" s="8" t="str">
        <f t="shared" si="2"/>
        <v>СТАЛЬНОЙ КОРПУС ДЛЯ ФИКСАЦИИ ВТУЛКИ. ФРЕЗЕРОВАНИЕ, СВЕРЛЕНИЕ. УСТАНАВЛИВАЕТСЯ В БЛОК РЕЗКИ СТАНКА ДЛЯ СТЫКОВОЙ СВАРКИ СОПРОТИВЛЕНИЕМ, МОДЕЛИ "STRIP CB 4/1200" . ПРЕДНАЗНАЧЕН ФИКСАЦИИ ВТУЛКИ В УЗЛЕ РЕЗКИ В РАБОЧЕМ ПОЛОЖЕНИИ.</v>
      </c>
    </row>
    <row r="3100" ht="15.75" customHeight="1">
      <c r="A3100" s="1" t="s">
        <v>5593</v>
      </c>
      <c r="B3100" s="2">
        <v>8.2089E9</v>
      </c>
      <c r="C3100" s="3"/>
      <c r="D3100" s="3"/>
      <c r="E3100" s="3" t="s">
        <v>5594</v>
      </c>
      <c r="F3100" s="3" t="s">
        <v>17</v>
      </c>
      <c r="G3100" s="3" t="s">
        <v>18</v>
      </c>
      <c r="H3100" s="1" t="s">
        <v>5593</v>
      </c>
      <c r="I3100" s="1">
        <v>1.0</v>
      </c>
      <c r="J3100" s="1" t="s">
        <v>35</v>
      </c>
      <c r="K3100" s="2" t="s">
        <v>20</v>
      </c>
      <c r="L3100" s="4">
        <v>2022.0</v>
      </c>
      <c r="M3100" s="5">
        <v>203.0</v>
      </c>
      <c r="N3100" s="6" t="str">
        <f t="shared" si="1"/>
        <v>20F4530530</v>
      </c>
      <c r="O3100" s="8" t="s">
        <v>5595</v>
      </c>
      <c r="P3100" s="8" t="str">
        <f t="shared" si="2"/>
        <v>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v>
      </c>
    </row>
    <row r="3101" ht="15.75" customHeight="1">
      <c r="A3101" s="1" t="s">
        <v>5593</v>
      </c>
      <c r="B3101" s="2" t="s">
        <v>4779</v>
      </c>
      <c r="C3101" s="3"/>
      <c r="D3101" s="3"/>
      <c r="E3101" s="3" t="s">
        <v>5596</v>
      </c>
      <c r="F3101" s="3" t="s">
        <v>17</v>
      </c>
      <c r="G3101" s="3" t="s">
        <v>18</v>
      </c>
      <c r="H3101" s="1" t="s">
        <v>5593</v>
      </c>
      <c r="I3101" s="1">
        <v>1.0</v>
      </c>
      <c r="J3101" s="1" t="s">
        <v>35</v>
      </c>
      <c r="K3101" s="2" t="s">
        <v>20</v>
      </c>
      <c r="L3101" s="4">
        <v>2023.0</v>
      </c>
      <c r="M3101" s="5">
        <v>156.8</v>
      </c>
      <c r="N3101" s="6" t="str">
        <f t="shared" si="1"/>
        <v>20F4530530</v>
      </c>
      <c r="O3101" s="8" t="s">
        <v>5595</v>
      </c>
      <c r="P3101" s="8" t="str">
        <f t="shared" si="2"/>
        <v>НОЖ СТАЛЬНОЙ ФИКСИРОВАННЫЙ 85X40X15. СПОСОБ ИЗГОТОВЛЕНИЯ: РЕЗКА, ФРЕЗЕРОВАНИЕ, СВЕРЛЕНИЕ, ШЛИФОВАНИЕ. УСТАНАВЛИВАЕТСЯ НА НЕПОДВИЖНУЮ ЧАСТЬ УЗЛА РЕЗКИ СТАНКА ДЛЯ КОНТАКТНОЙ СВАРКИ СОПРОТИВЛЕНИЕ STRIP CB 4/1200. ИСПОЛЬЗУЕТСЯ ДЛЯ РЕЗКИ ПОПЕРЕЧНОЙ</v>
      </c>
    </row>
    <row r="3102" ht="15.75" customHeight="1">
      <c r="A3102" s="1" t="s">
        <v>5597</v>
      </c>
      <c r="B3102" s="2">
        <v>8.4831095E9</v>
      </c>
      <c r="C3102" s="3"/>
      <c r="D3102" s="3"/>
      <c r="E3102" s="3" t="s">
        <v>5598</v>
      </c>
      <c r="F3102" s="3" t="s">
        <v>17</v>
      </c>
      <c r="G3102" s="3" t="s">
        <v>18</v>
      </c>
      <c r="H3102" s="1" t="s">
        <v>5597</v>
      </c>
      <c r="I3102" s="1">
        <v>1.0</v>
      </c>
      <c r="J3102" s="1" t="s">
        <v>474</v>
      </c>
      <c r="K3102" s="2" t="s">
        <v>20</v>
      </c>
      <c r="L3102" s="4">
        <v>2022.0</v>
      </c>
      <c r="M3102" s="5">
        <v>1016.32</v>
      </c>
      <c r="N3102" s="6" t="str">
        <f t="shared" si="1"/>
        <v>20F4530560</v>
      </c>
      <c r="O3102" s="8">
        <v>8.4831095E9</v>
      </c>
      <c r="P3102" s="8" t="str">
        <f t="shared" si="2"/>
        <v>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
ТОЛКАТЕЛЕМ. ДЛЯ СТАНКА СТЫКОВОЙ
СВАРКИ СОПРОТИВЛЕНИЕМ, МОДЕЛИ
"STRIP CB4/1200".</v>
      </c>
    </row>
    <row r="3103" ht="15.75" customHeight="1">
      <c r="A3103" s="1" t="s">
        <v>5599</v>
      </c>
      <c r="B3103" s="2">
        <v>7.326909807E9</v>
      </c>
      <c r="C3103" s="3" t="s">
        <v>5600</v>
      </c>
      <c r="D3103" s="3" t="s">
        <v>5601</v>
      </c>
      <c r="E3103" s="3" t="s">
        <v>5602</v>
      </c>
      <c r="F3103" s="3" t="s">
        <v>17</v>
      </c>
      <c r="G3103" s="3" t="s">
        <v>18</v>
      </c>
      <c r="H3103" s="1" t="s">
        <v>5599</v>
      </c>
      <c r="I3103" s="1">
        <v>4.0</v>
      </c>
      <c r="J3103" s="1" t="s">
        <v>19</v>
      </c>
      <c r="K3103" s="2" t="s">
        <v>20</v>
      </c>
      <c r="L3103" s="4">
        <v>2020.0</v>
      </c>
      <c r="M3103" s="5">
        <v>278.4</v>
      </c>
      <c r="N3103" s="6" t="str">
        <f t="shared" si="1"/>
        <v>20F4535011</v>
      </c>
      <c r="O3103" s="8">
        <v>7.326909807E9</v>
      </c>
      <c r="P3103" s="8" t="str">
        <f t="shared" si="2"/>
        <v>ЗАЖИМ СТАЛЬНОЙ ДЛЯ МОНТАЖА НА ВАЛ ОТКРЫТИЯ НАПРАВЛЯЮЩЕГО КАНАЛА ПОПЕРЕЧНОЙ АРМАТУРЫ. СТАЛЬНОЙ. ТОЧЕНИЕ, СВЕРЛЕНИЕ, ФРЕЗЕОВАНИЕ, РЕЗЬБОНАРЕЗАНИЕ. С БОЛТАМИ ДЛЯ СОЕДИНЕНИЯ ЧАСТЕЙ ЗАЖИМА.</v>
      </c>
    </row>
    <row r="3104" ht="15.75" customHeight="1">
      <c r="A3104" s="1" t="s">
        <v>5603</v>
      </c>
      <c r="B3104" s="2">
        <v>7.326909807E9</v>
      </c>
      <c r="C3104" s="3" t="s">
        <v>5604</v>
      </c>
      <c r="D3104" s="3" t="s">
        <v>5605</v>
      </c>
      <c r="E3104" s="3" t="s">
        <v>5606</v>
      </c>
      <c r="F3104" s="3" t="s">
        <v>17</v>
      </c>
      <c r="G3104" s="3" t="s">
        <v>18</v>
      </c>
      <c r="H3104" s="1" t="s">
        <v>5603</v>
      </c>
      <c r="I3104" s="1">
        <v>1.0</v>
      </c>
      <c r="J3104" s="1" t="s">
        <v>19</v>
      </c>
      <c r="K3104" s="2" t="s">
        <v>20</v>
      </c>
      <c r="L3104" s="4">
        <v>2020.0</v>
      </c>
      <c r="M3104" s="5">
        <v>44.0</v>
      </c>
      <c r="N3104" s="6" t="str">
        <f t="shared" si="1"/>
        <v>20F4535031</v>
      </c>
      <c r="O3104" s="8">
        <v>7.326909807E9</v>
      </c>
      <c r="P3104" s="8" t="str">
        <f t="shared" si="2"/>
        <v>ПЛАСТИНА СТАЛЬНАЯ 57 Х 30 Х 10 ММ. ИСПОЛЬЗУЕТСЯ ДЛЯ МОНТАЖА КРЕПЛЕНИЯ ДАТЧИКА. СТАНОК STRIP CB СПОСОБ ИЗГОТОВЛЕНИЯ: РЕЗКА, ГИБКА, СВЕРЛЕНИЕ</v>
      </c>
    </row>
    <row r="3105" ht="15.75" customHeight="1">
      <c r="A3105" s="1" t="s">
        <v>5607</v>
      </c>
      <c r="B3105" s="2">
        <v>7.325999009E9</v>
      </c>
      <c r="C3105" s="3" t="s">
        <v>5608</v>
      </c>
      <c r="D3105" s="3" t="s">
        <v>5609</v>
      </c>
      <c r="E3105" s="3" t="s">
        <v>5610</v>
      </c>
      <c r="F3105" s="3" t="s">
        <v>17</v>
      </c>
      <c r="G3105" s="3" t="s">
        <v>18</v>
      </c>
      <c r="H3105" s="1" t="s">
        <v>5607</v>
      </c>
      <c r="I3105" s="1">
        <v>1.0</v>
      </c>
      <c r="J3105" s="1" t="s">
        <v>19</v>
      </c>
      <c r="K3105" s="2" t="s">
        <v>20</v>
      </c>
      <c r="L3105" s="4">
        <v>2020.0</v>
      </c>
      <c r="M3105" s="5">
        <v>1497.6</v>
      </c>
      <c r="N3105" s="6" t="str">
        <f t="shared" si="1"/>
        <v>20F4535040</v>
      </c>
      <c r="O3105" s="8">
        <v>7.325999009E9</v>
      </c>
      <c r="P3105" s="8" t="str">
        <f t="shared" si="2"/>
        <v>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v>
      </c>
    </row>
    <row r="3106" ht="15.75" customHeight="1">
      <c r="A3106" s="1" t="s">
        <v>5611</v>
      </c>
      <c r="B3106" s="2">
        <v>8.4831095E9</v>
      </c>
      <c r="C3106" s="3" t="s">
        <v>5612</v>
      </c>
      <c r="D3106" s="3" t="s">
        <v>5613</v>
      </c>
      <c r="E3106" s="3" t="s">
        <v>5614</v>
      </c>
      <c r="F3106" s="3" t="s">
        <v>17</v>
      </c>
      <c r="G3106" s="3" t="s">
        <v>18</v>
      </c>
      <c r="H3106" s="1" t="s">
        <v>5611</v>
      </c>
      <c r="I3106" s="1">
        <v>1.0</v>
      </c>
      <c r="J3106" s="1" t="s">
        <v>19</v>
      </c>
      <c r="K3106" s="2" t="s">
        <v>20</v>
      </c>
      <c r="L3106" s="4">
        <v>2020.0</v>
      </c>
      <c r="M3106" s="5">
        <v>422.4</v>
      </c>
      <c r="N3106" s="6" t="str">
        <f t="shared" si="1"/>
        <v>20F4535061</v>
      </c>
      <c r="O3106" s="8">
        <v>8.4831095E9</v>
      </c>
      <c r="P3106" s="8" t="str">
        <f t="shared" si="2"/>
        <v>ВАЛ СТАЛЬНОЙ С ВЫФРЕЗЕРОВАННЫМИ ПАЗАМИ ПОД ШПОНКУ. ПРЕДНАЗНАЧАЕТСЯ ДЛЯ МОНТАЖА В УЗЕЛ ПОДАЧИ ПОПЕРЕЧНОЙ АРМАТУРЫ. МОНТИРУЕТСЯ В РЕДУКТОР ОТ МОТОРА. ДАЛЕЕ НА НЕГО КРЕПЯТСЯ КРИВОШИПНИЫЙ МЕХАНИЗМ И ПЛИТА ПОДАЧИ ПРИВОДИТСЯ В ДВИЖЕНИЕ. ДЛЯ СОБСТВЕННЫХ НУЖД КОМПАНИИ.</v>
      </c>
    </row>
    <row r="3107" ht="15.75" customHeight="1">
      <c r="A3107" s="1" t="s">
        <v>5615</v>
      </c>
      <c r="B3107" s="2">
        <v>7.326909807E9</v>
      </c>
      <c r="C3107" s="3" t="s">
        <v>5616</v>
      </c>
      <c r="D3107" s="3" t="s">
        <v>5617</v>
      </c>
      <c r="E3107" s="3" t="s">
        <v>5618</v>
      </c>
      <c r="F3107" s="3" t="s">
        <v>17</v>
      </c>
      <c r="G3107" s="3" t="s">
        <v>18</v>
      </c>
      <c r="H3107" s="1" t="s">
        <v>5615</v>
      </c>
      <c r="I3107" s="1">
        <v>2.0</v>
      </c>
      <c r="J3107" s="1" t="s">
        <v>19</v>
      </c>
      <c r="K3107" s="2" t="s">
        <v>20</v>
      </c>
      <c r="L3107" s="4">
        <v>2020.0</v>
      </c>
      <c r="M3107" s="5">
        <v>19.2</v>
      </c>
      <c r="N3107" s="6" t="str">
        <f t="shared" si="1"/>
        <v>20F4535100</v>
      </c>
      <c r="O3107" s="8">
        <v>7.326909807E9</v>
      </c>
      <c r="P3107" s="8" t="str">
        <f t="shared" si="2"/>
        <v>ПАЛЕЦ СТАЛЬНОЙ ДИАМ 12 ММ, ДЛИНА 35 ММ. ДЛЯ МОНТАЖА ВАЛА ОТКРЫТИЯ МЕХАНИЗМА ПОДАЧИ ПОПЕРЧЕНЫХ ПРУТОВ СТАНКА STRIP CB. СТАЛЬНОЙ. ТОЧЕНИЕ, ШЛИФОВАНИЕ</v>
      </c>
    </row>
    <row r="3108" ht="15.75" customHeight="1">
      <c r="A3108" s="1" t="s">
        <v>5619</v>
      </c>
      <c r="B3108" s="2">
        <v>7.325999009E9</v>
      </c>
      <c r="C3108" s="3" t="s">
        <v>5620</v>
      </c>
      <c r="D3108" s="3" t="s">
        <v>5621</v>
      </c>
      <c r="E3108" s="3" t="s">
        <v>5622</v>
      </c>
      <c r="F3108" s="3" t="s">
        <v>17</v>
      </c>
      <c r="G3108" s="3" t="s">
        <v>18</v>
      </c>
      <c r="H3108" s="1" t="s">
        <v>5619</v>
      </c>
      <c r="I3108" s="1">
        <v>1.0</v>
      </c>
      <c r="J3108" s="1" t="s">
        <v>19</v>
      </c>
      <c r="K3108" s="2" t="s">
        <v>20</v>
      </c>
      <c r="L3108" s="4">
        <v>2020.0</v>
      </c>
      <c r="M3108" s="5">
        <v>64.0</v>
      </c>
      <c r="N3108" s="6" t="str">
        <f t="shared" si="1"/>
        <v>20F4535120</v>
      </c>
      <c r="O3108" s="8">
        <v>7.325999009E9</v>
      </c>
      <c r="P3108" s="8" t="str">
        <f t="shared" si="2"/>
        <v>БЛОК СТАЛЬНОЙ ГАБАРИТЫ: 30 ММ Х 30 ММ Х 35 ММ. ИСПОЛЬЗУЕТСЯ ДЛЯ ПРИКРЫТИЯ ДАТЧИКА В СТАНКЕ STRIP CB. СПОСОБ ИЗГОТОВЛЕНИЯ: ЛИТЬЕ, СВЕРЛЕНИЕ</v>
      </c>
    </row>
    <row r="3109" ht="15.75" customHeight="1">
      <c r="A3109" s="1" t="s">
        <v>5619</v>
      </c>
      <c r="B3109" s="2">
        <v>7.325999009E9</v>
      </c>
      <c r="C3109" s="3" t="s">
        <v>5620</v>
      </c>
      <c r="D3109" s="3" t="s">
        <v>5621</v>
      </c>
      <c r="E3109" s="3" t="s">
        <v>5623</v>
      </c>
      <c r="F3109" s="3" t="s">
        <v>17</v>
      </c>
      <c r="G3109" s="3" t="s">
        <v>18</v>
      </c>
      <c r="H3109" s="1" t="s">
        <v>5619</v>
      </c>
      <c r="I3109" s="1">
        <v>1.0</v>
      </c>
      <c r="J3109" s="1" t="s">
        <v>19</v>
      </c>
      <c r="K3109" s="2" t="s">
        <v>20</v>
      </c>
      <c r="L3109" s="4">
        <v>2020.0</v>
      </c>
      <c r="M3109" s="5">
        <v>256.0</v>
      </c>
      <c r="N3109" s="6" t="str">
        <f t="shared" si="1"/>
        <v>20F4535120</v>
      </c>
      <c r="O3109" s="8">
        <v>7.325999009E9</v>
      </c>
      <c r="P3109" s="8" t="str">
        <f t="shared" si="2"/>
        <v>БЛОК СТАЛЬНОЙ ГАБАРИТЫ: 30 ММ Х 30 ММ Х 35 ММ. ИСПОЛЬЗУЕТСЯ ДЛЯ ПРИКРЫТИЯ ДАТЧИКА В СТАНКЕ STRIP CB. СПОСОБ ИЗГОТОВЛЕНИЯ: ЛИТЬЕ, СВЕРЛЕНИЕ, ДЛЯ СТАНКА ДЛЯ ПРОИЗВОДСТВА ОБЪЕМНЫХ КАРКАСОВ</v>
      </c>
    </row>
    <row r="3110" ht="15.75" customHeight="1">
      <c r="A3110" s="1" t="s">
        <v>5624</v>
      </c>
      <c r="B3110" s="2">
        <v>7.326909807E9</v>
      </c>
      <c r="C3110" s="3" t="s">
        <v>5625</v>
      </c>
      <c r="D3110" s="3" t="s">
        <v>5626</v>
      </c>
      <c r="E3110" s="3" t="s">
        <v>5627</v>
      </c>
      <c r="F3110" s="3" t="s">
        <v>17</v>
      </c>
      <c r="G3110" s="3" t="s">
        <v>18</v>
      </c>
      <c r="H3110" s="1" t="s">
        <v>5624</v>
      </c>
      <c r="I3110" s="1">
        <v>1.0</v>
      </c>
      <c r="J3110" s="1" t="s">
        <v>19</v>
      </c>
      <c r="K3110" s="2" t="s">
        <v>20</v>
      </c>
      <c r="L3110" s="4">
        <v>2020.0</v>
      </c>
      <c r="M3110" s="5">
        <v>736.0</v>
      </c>
      <c r="N3110" s="6" t="str">
        <f t="shared" si="1"/>
        <v>20F4535210</v>
      </c>
      <c r="O3110" s="8">
        <v>7.326909807E9</v>
      </c>
      <c r="P3110" s="8" t="str">
        <f t="shared" si="2"/>
        <v>РЫЧАГ СТАЛЬНОЙ. РЕЗКА, ГИБКА, СВАРКА, СВЕРЛЕНИЕ, ШЛИФОВАНИЕ. МОНТИРУЕТСЯ В КОНЦЕ УЗЛА ПРОТЯЖКИ ПОПЕРЕЧНОЙ АРМАТУРЫ.МОНТИРУЕТСЯ С ПОМОЩЬЮ ЦИЛИНДРИЧЕСКОГО ОТВЕРСТИЯ НА КРЕПЛЕНИЕ СТАНИНЫ. СМЕЩАЕТСЯ ПРИ ПОПАДАНИИ АРМАТУРЫ В РЫЧАГ, ОН СМЕЩАЕТСЯ И ПОДВОДИТ СЧИТЫВАЮЩУЮ ПЛАСТИНУ К ДАТЧИКУ.</v>
      </c>
    </row>
    <row r="3111" ht="15.75" customHeight="1">
      <c r="A3111" s="1" t="s">
        <v>5628</v>
      </c>
      <c r="B3111" s="2">
        <v>7.326909807E9</v>
      </c>
      <c r="C3111" s="3" t="s">
        <v>5629</v>
      </c>
      <c r="D3111" s="3" t="s">
        <v>5630</v>
      </c>
      <c r="E3111" s="3" t="s">
        <v>5631</v>
      </c>
      <c r="F3111" s="3" t="s">
        <v>17</v>
      </c>
      <c r="G3111" s="3" t="s">
        <v>18</v>
      </c>
      <c r="H3111" s="1" t="s">
        <v>5628</v>
      </c>
      <c r="I3111" s="1">
        <v>1.0</v>
      </c>
      <c r="J3111" s="1" t="s">
        <v>19</v>
      </c>
      <c r="K3111" s="2" t="s">
        <v>20</v>
      </c>
      <c r="L3111" s="4">
        <v>2020.0</v>
      </c>
      <c r="M3111" s="5">
        <v>1056.0</v>
      </c>
      <c r="N3111" s="6" t="str">
        <f t="shared" si="1"/>
        <v>20F4535231</v>
      </c>
      <c r="O3111" s="8">
        <v>7.326909807E9</v>
      </c>
      <c r="P3111" s="8" t="str">
        <f t="shared" si="2"/>
        <v>РЫЧАГ СТАЛЬНОЙ (ТОЧЕНИЕ, ФРЕЗЕРОВАНИЕ, СВЕРЛЕНИЕ) ДЛЯ УЗЛА ПОДАЧИ ПОПЕРЕЧНОЙ АРМАТУРЫ СТАНКА STRIP CB 4. МОНТИРУЕТСЯ В УЗЕЛ ПОДАЧИ И ОТВЕЧАЕТ ЗА ПЕРЕДАЧУ ПОСТУПАТЕЛЬНОГО ДВИЖЕНИЯ К ПОДВИЖНЫМ ВОРОТАМ УЗЛА</v>
      </c>
    </row>
    <row r="3112" ht="15.75" customHeight="1">
      <c r="A3112" s="1" t="s">
        <v>5632</v>
      </c>
      <c r="B3112" s="2">
        <v>8.4831095E9</v>
      </c>
      <c r="C3112" s="3" t="s">
        <v>5633</v>
      </c>
      <c r="D3112" s="3" t="s">
        <v>5634</v>
      </c>
      <c r="E3112" s="3" t="s">
        <v>5635</v>
      </c>
      <c r="F3112" s="3" t="s">
        <v>17</v>
      </c>
      <c r="G3112" s="3" t="s">
        <v>18</v>
      </c>
      <c r="H3112" s="1" t="s">
        <v>5632</v>
      </c>
      <c r="I3112" s="1">
        <v>1.0</v>
      </c>
      <c r="J3112" s="1" t="s">
        <v>19</v>
      </c>
      <c r="K3112" s="2" t="s">
        <v>20</v>
      </c>
      <c r="L3112" s="4">
        <v>2020.0</v>
      </c>
      <c r="M3112" s="5">
        <v>256.0</v>
      </c>
      <c r="N3112" s="6" t="str">
        <f t="shared" si="1"/>
        <v>20F4535240</v>
      </c>
      <c r="O3112" s="8">
        <v>8.4831095E9</v>
      </c>
      <c r="P3112" s="8" t="str">
        <f t="shared" si="2"/>
        <v>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v>
      </c>
    </row>
    <row r="3113" ht="15.75" customHeight="1">
      <c r="A3113" s="1" t="s">
        <v>5632</v>
      </c>
      <c r="B3113" s="2" t="s">
        <v>4796</v>
      </c>
      <c r="C3113" s="3"/>
      <c r="D3113" s="3"/>
      <c r="E3113" s="3" t="s">
        <v>5636</v>
      </c>
      <c r="F3113" s="3" t="s">
        <v>17</v>
      </c>
      <c r="G3113" s="3" t="s">
        <v>18</v>
      </c>
      <c r="H3113" s="1" t="s">
        <v>5632</v>
      </c>
      <c r="I3113" s="1">
        <v>2.0</v>
      </c>
      <c r="J3113" s="1" t="s">
        <v>35</v>
      </c>
      <c r="K3113" s="2" t="s">
        <v>20</v>
      </c>
      <c r="L3113" s="4">
        <v>2023.0</v>
      </c>
      <c r="M3113" s="5">
        <v>258.56</v>
      </c>
      <c r="N3113" s="6" t="str">
        <f t="shared" si="1"/>
        <v>20F4535240</v>
      </c>
      <c r="O3113" s="8">
        <v>8.4831095E9</v>
      </c>
      <c r="P3113" s="8" t="str">
        <f t="shared" si="2"/>
        <v>ВАЛ ТЯГОВЫЙ СТАЛЬНОЙ ДЛЯ ПЕРЕДАЧИ ДВИЖЕНИЯ ОТ ВАЛА МОТОРА ЭЖЕКТОРА НА ВОРОТА КАНАЛА ПРОТЯЖКИ АРМАТУРЫ. МАТЕРИАЛ СТАЛЬ. ТОЧЕНИЕ, РЕЗЬБОНАРЕЗАНИЕ. ПРЕДНАЗНАЧЕН ДЛЯ СТАНКА STRIP CB 4/1200. ДЛЯ СОБСТВЕННЫХ НУЖД КОМПАНИИ.</v>
      </c>
    </row>
    <row r="3114" ht="15.75" customHeight="1">
      <c r="A3114" s="1" t="s">
        <v>5637</v>
      </c>
      <c r="B3114" s="2">
        <v>7.326909807E9</v>
      </c>
      <c r="C3114" s="3" t="s">
        <v>5638</v>
      </c>
      <c r="D3114" s="3" t="s">
        <v>5639</v>
      </c>
      <c r="E3114" s="3" t="s">
        <v>5640</v>
      </c>
      <c r="F3114" s="3" t="s">
        <v>17</v>
      </c>
      <c r="G3114" s="3" t="s">
        <v>18</v>
      </c>
      <c r="H3114" s="1" t="s">
        <v>5637</v>
      </c>
      <c r="I3114" s="1">
        <v>1.0</v>
      </c>
      <c r="J3114" s="1" t="s">
        <v>19</v>
      </c>
      <c r="K3114" s="2" t="s">
        <v>20</v>
      </c>
      <c r="L3114" s="4">
        <v>2020.0</v>
      </c>
      <c r="M3114" s="5">
        <v>1056.0</v>
      </c>
      <c r="N3114" s="6" t="str">
        <f t="shared" si="1"/>
        <v>20F4535341</v>
      </c>
      <c r="O3114" s="8">
        <v>7.326909807E9</v>
      </c>
      <c r="P3114" s="8" t="str">
        <f t="shared" si="2"/>
        <v>КУЛАЧОК СТАЛЬНОЙ (ТОЧЕНИЕ, ФРЕЗЕРОВАНИЕ, СВЕРЛЕНИЕ). ЧАСТЬ УЗЛА ПОДАЧИ ПОПЕРЕЧНОЙ АРМАТУРЫ. МОНТИРУЕТСЯ НА ВАЛ УЗЛА ПОДАЧИ. ПЕРЕДАЕТ ДВИЖЕНИЕ НА ОТКРЫВАЮЩИЙ РЫЧАГ</v>
      </c>
    </row>
    <row r="3115" ht="15.75" customHeight="1">
      <c r="A3115" s="1" t="s">
        <v>5641</v>
      </c>
      <c r="B3115" s="2">
        <v>7.326909807E9</v>
      </c>
      <c r="C3115" s="3" t="s">
        <v>5642</v>
      </c>
      <c r="D3115" s="3" t="s">
        <v>5643</v>
      </c>
      <c r="E3115" s="3" t="s">
        <v>5644</v>
      </c>
      <c r="F3115" s="3" t="s">
        <v>17</v>
      </c>
      <c r="G3115" s="3" t="s">
        <v>18</v>
      </c>
      <c r="H3115" s="1" t="s">
        <v>5641</v>
      </c>
      <c r="I3115" s="1">
        <v>1.0</v>
      </c>
      <c r="J3115" s="1" t="s">
        <v>19</v>
      </c>
      <c r="K3115" s="2" t="s">
        <v>20</v>
      </c>
      <c r="L3115" s="4">
        <v>2020.0</v>
      </c>
      <c r="M3115" s="5">
        <v>474.0</v>
      </c>
      <c r="N3115" s="6" t="str">
        <f t="shared" si="1"/>
        <v>20F4535420</v>
      </c>
      <c r="O3115" s="8">
        <v>7.326909807E9</v>
      </c>
      <c r="P3115" s="8" t="str">
        <f t="shared" si="2"/>
        <v>СУППОРТ СТАЛЬНОЙ. ФРЕЗЕРОВАНИЕ, СВЕРЛЕНИЕ. ИСПОЛЬЗУЕТСЯ ДЛЯ ОПОРЫ ВАЛА. СТАНОК STRIP CB4</v>
      </c>
    </row>
    <row r="3116" ht="15.75" customHeight="1">
      <c r="A3116" s="1" t="s">
        <v>5645</v>
      </c>
      <c r="B3116" s="2">
        <v>7.326909807E9</v>
      </c>
      <c r="C3116" s="3" t="s">
        <v>5646</v>
      </c>
      <c r="D3116" s="3" t="s">
        <v>5647</v>
      </c>
      <c r="E3116" s="3" t="s">
        <v>5648</v>
      </c>
      <c r="F3116" s="3" t="s">
        <v>17</v>
      </c>
      <c r="G3116" s="3" t="s">
        <v>18</v>
      </c>
      <c r="H3116" s="1" t="s">
        <v>5645</v>
      </c>
      <c r="I3116" s="1">
        <v>10.0</v>
      </c>
      <c r="J3116" s="1" t="s">
        <v>19</v>
      </c>
      <c r="K3116" s="2" t="s">
        <v>20</v>
      </c>
      <c r="L3116" s="4">
        <v>2020.0</v>
      </c>
      <c r="M3116" s="5">
        <v>25.6</v>
      </c>
      <c r="N3116" s="6" t="str">
        <f t="shared" si="1"/>
        <v>20F4535430</v>
      </c>
      <c r="O3116" s="8">
        <v>7.326909807E9</v>
      </c>
      <c r="P3116"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7" ht="15.75" customHeight="1">
      <c r="A3117" s="1" t="s">
        <v>5645</v>
      </c>
      <c r="B3117" s="2">
        <v>7.326909807E9</v>
      </c>
      <c r="C3117" s="3" t="s">
        <v>5646</v>
      </c>
      <c r="D3117" s="3" t="s">
        <v>5647</v>
      </c>
      <c r="E3117" s="3" t="s">
        <v>5648</v>
      </c>
      <c r="F3117" s="3" t="s">
        <v>17</v>
      </c>
      <c r="G3117" s="3" t="s">
        <v>18</v>
      </c>
      <c r="H3117" s="1" t="s">
        <v>5645</v>
      </c>
      <c r="I3117" s="1">
        <v>10.0</v>
      </c>
      <c r="J3117" s="1" t="s">
        <v>19</v>
      </c>
      <c r="K3117" s="2" t="s">
        <v>20</v>
      </c>
      <c r="L3117" s="4">
        <v>2020.0</v>
      </c>
      <c r="M3117" s="5">
        <v>17.92</v>
      </c>
      <c r="N3117" s="6" t="str">
        <f t="shared" si="1"/>
        <v>20F4535430</v>
      </c>
      <c r="O3117" s="8">
        <v>7.326909807E9</v>
      </c>
      <c r="P3117"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8" ht="15.75" customHeight="1">
      <c r="A3118" s="1" t="s">
        <v>5645</v>
      </c>
      <c r="B3118" s="2">
        <v>7.326909807E9</v>
      </c>
      <c r="C3118" s="3" t="s">
        <v>5646</v>
      </c>
      <c r="D3118" s="3" t="s">
        <v>5649</v>
      </c>
      <c r="E3118" s="3" t="s">
        <v>5648</v>
      </c>
      <c r="F3118" s="3" t="s">
        <v>17</v>
      </c>
      <c r="G3118" s="3" t="s">
        <v>18</v>
      </c>
      <c r="H3118" s="1" t="s">
        <v>5645</v>
      </c>
      <c r="I3118" s="1">
        <v>20.0</v>
      </c>
      <c r="J3118" s="1" t="s">
        <v>19</v>
      </c>
      <c r="K3118" s="2" t="s">
        <v>20</v>
      </c>
      <c r="L3118" s="4">
        <v>2020.0</v>
      </c>
      <c r="M3118" s="5">
        <v>17.92</v>
      </c>
      <c r="N3118" s="6" t="str">
        <f t="shared" si="1"/>
        <v>20F4535430</v>
      </c>
      <c r="O3118" s="8">
        <v>7.326909807E9</v>
      </c>
      <c r="P3118"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9" ht="15.75" customHeight="1">
      <c r="A3119" s="1" t="s">
        <v>5645</v>
      </c>
      <c r="B3119" s="2">
        <v>7.326909807E9</v>
      </c>
      <c r="C3119" s="3" t="s">
        <v>5646</v>
      </c>
      <c r="D3119" s="3" t="s">
        <v>5649</v>
      </c>
      <c r="E3119" s="3" t="s">
        <v>5650</v>
      </c>
      <c r="F3119" s="3" t="s">
        <v>17</v>
      </c>
      <c r="G3119" s="3" t="s">
        <v>18</v>
      </c>
      <c r="H3119" s="1" t="s">
        <v>5645</v>
      </c>
      <c r="I3119" s="1">
        <v>20.0</v>
      </c>
      <c r="J3119" s="1" t="s">
        <v>19</v>
      </c>
      <c r="K3119" s="2" t="s">
        <v>20</v>
      </c>
      <c r="L3119" s="4">
        <v>2020.0</v>
      </c>
      <c r="M3119" s="5">
        <v>17.92</v>
      </c>
      <c r="N3119" s="6" t="str">
        <f t="shared" si="1"/>
        <v>20F4535430</v>
      </c>
      <c r="O3119" s="8">
        <v>7.326909807E9</v>
      </c>
      <c r="P3119" s="8" t="str">
        <f t="shared" si="2"/>
        <v>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v>
      </c>
    </row>
    <row r="3120" ht="15.75" customHeight="1">
      <c r="A3120" s="1" t="s">
        <v>5651</v>
      </c>
      <c r="B3120" s="2">
        <v>7.326909807E9</v>
      </c>
      <c r="C3120" s="3" t="s">
        <v>5652</v>
      </c>
      <c r="D3120" s="3"/>
      <c r="E3120" s="3" t="s">
        <v>5653</v>
      </c>
      <c r="F3120" s="3" t="s">
        <v>17</v>
      </c>
      <c r="G3120" s="3" t="s">
        <v>18</v>
      </c>
      <c r="H3120" s="1" t="s">
        <v>5651</v>
      </c>
      <c r="I3120" s="1">
        <v>14.0</v>
      </c>
      <c r="J3120" s="1" t="s">
        <v>19</v>
      </c>
      <c r="K3120" s="2" t="s">
        <v>20</v>
      </c>
      <c r="L3120" s="4">
        <v>2020.0</v>
      </c>
      <c r="M3120" s="5">
        <v>5.0</v>
      </c>
      <c r="N3120" s="6" t="str">
        <f t="shared" si="1"/>
        <v>20F4535471</v>
      </c>
      <c r="O3120" s="8">
        <v>7.326909807E9</v>
      </c>
      <c r="P3120" s="8" t="str">
        <f t="shared" si="2"/>
        <v>ПЛАНКА УСТАНОВОЧНАЯ, МАТЕРИАЛ - СТАЛЬ, СПОСОБ ИЗГОТОВЛЕНИЯ ФРЕЗЕРОВКА, ВЫРУБКА. РАЗМЕР 10,5ММХ40 ММ. ТОЛЩИНОЙ 4 ММ. С ДВУМЯ ОТВЕРСТИЯМИ ПОД КРЕПЕЖ-ДЛЯ СТАНКА СТЫКОВОЙ СВАРКИ СОПРОТИВЛЕНИЕМ, МОДЕЛИ STRIP CB/1200</v>
      </c>
    </row>
    <row r="3121" ht="15.75" customHeight="1">
      <c r="A3121" s="1" t="s">
        <v>5654</v>
      </c>
      <c r="B3121" s="2">
        <v>7.326909807E9</v>
      </c>
      <c r="C3121" s="3" t="s">
        <v>5655</v>
      </c>
      <c r="D3121" s="3" t="s">
        <v>5656</v>
      </c>
      <c r="E3121" s="3" t="s">
        <v>5657</v>
      </c>
      <c r="F3121" s="3" t="s">
        <v>17</v>
      </c>
      <c r="G3121" s="3" t="s">
        <v>18</v>
      </c>
      <c r="H3121" s="1" t="s">
        <v>5654</v>
      </c>
      <c r="I3121" s="1">
        <v>4.0</v>
      </c>
      <c r="J3121" s="1" t="s">
        <v>19</v>
      </c>
      <c r="K3121" s="2" t="s">
        <v>20</v>
      </c>
      <c r="L3121" s="4">
        <v>2020.0</v>
      </c>
      <c r="M3121" s="5">
        <v>307.0</v>
      </c>
      <c r="N3121" s="6" t="str">
        <f t="shared" si="1"/>
        <v>20F4535520</v>
      </c>
      <c r="O3121" s="8">
        <v>7.326909807E9</v>
      </c>
      <c r="P3121" s="8" t="str">
        <f t="shared" si="2"/>
        <v>ЗАЖИМ СТАЛЬНОЙ 61X14X130 ММ, ПРЕДНАЗНАЧЕН ДЛЯ УСТАНОВКИ НА ПЕРЕДВИЖНЫЕ ЗАЖИМЫ ПОПЕРЕЧНОЙ АРМАТУРЫ, ЗАЖИМАЕТ ОТРЕЗАННЫЙ ПРУТ СВЕРХУ (РЕЗКА, СВЕРЛЕНИЕ, НАРЕЗАНИЕ РЕЗЬБЫ),ДЛЯ СТАНКА СТЫКОВОЙ СВАРКИ СОПРОТИВЛЕНИЕМ, МОДЕЛЬ STRIP CB 4/1200</v>
      </c>
    </row>
    <row r="3122" ht="15.75" customHeight="1">
      <c r="A3122" s="1" t="s">
        <v>5658</v>
      </c>
      <c r="B3122" s="2">
        <v>7.326909807E9</v>
      </c>
      <c r="C3122" s="3" t="s">
        <v>5659</v>
      </c>
      <c r="D3122" s="3" t="s">
        <v>5660</v>
      </c>
      <c r="E3122" s="3" t="s">
        <v>5661</v>
      </c>
      <c r="F3122" s="3" t="s">
        <v>17</v>
      </c>
      <c r="G3122" s="3" t="s">
        <v>18</v>
      </c>
      <c r="H3122" s="1" t="s">
        <v>5658</v>
      </c>
      <c r="I3122" s="1">
        <v>4.0</v>
      </c>
      <c r="J3122" s="1" t="s">
        <v>19</v>
      </c>
      <c r="K3122" s="2" t="s">
        <v>20</v>
      </c>
      <c r="L3122" s="4">
        <v>2020.0</v>
      </c>
      <c r="M3122" s="5">
        <v>270.0</v>
      </c>
      <c r="N3122" s="6" t="str">
        <f t="shared" si="1"/>
        <v>20F4535530</v>
      </c>
      <c r="O3122" s="8">
        <v>7.326909807E9</v>
      </c>
      <c r="P3122" s="8" t="str">
        <f t="shared" si="2"/>
        <v>ЗАЖИМ СТАЛЬНОЙ 43.600X14X130.40 ММ, ДЛЯ УСТАНОВКИ НА ПЕРЕДВИЖНЫЕ ЗАЖИМЫ ПОПЕРЕЧНОЙ АРМАТУРЫ. ЗАЖИМАЕТ ОТРЕЗАННЫЙ ПРУТ СНИЗУ (РЕЗКА, СВЕРЛЕНИЕ, НАРЕЗАНИЕ РЕЗЬБЫ),ДЛЯ СТАНКА СТЫКОВОЙ СВАРКИ СОПРОТИВЛЕНИЕМ, МОДЕЛЬ STRIP CB 4/1200</v>
      </c>
    </row>
    <row r="3123" ht="15.75" customHeight="1">
      <c r="A3123" s="1" t="s">
        <v>5662</v>
      </c>
      <c r="B3123" s="2">
        <v>7.326909807E9</v>
      </c>
      <c r="C3123" s="3" t="s">
        <v>5663</v>
      </c>
      <c r="D3123" s="3" t="s">
        <v>5664</v>
      </c>
      <c r="E3123" s="3" t="s">
        <v>5665</v>
      </c>
      <c r="F3123" s="3" t="s">
        <v>17</v>
      </c>
      <c r="G3123" s="3" t="s">
        <v>18</v>
      </c>
      <c r="H3123" s="1" t="s">
        <v>5662</v>
      </c>
      <c r="I3123" s="1">
        <v>5.0</v>
      </c>
      <c r="J3123" s="1" t="s">
        <v>19</v>
      </c>
      <c r="K3123" s="2" t="s">
        <v>20</v>
      </c>
      <c r="L3123" s="4">
        <v>2020.0</v>
      </c>
      <c r="M3123" s="5">
        <v>25.6</v>
      </c>
      <c r="N3123" s="6" t="str">
        <f t="shared" si="1"/>
        <v>20F4535600</v>
      </c>
      <c r="O3123" s="8">
        <v>7.326909807E9</v>
      </c>
      <c r="P3123" s="8" t="str">
        <f t="shared" si="2"/>
        <v>ПЛАСТИНА СТАЛЬНАЯ ИЗОГНУТАЯ 57 Х 28 Х 15 ММ. С ОТВЕРСТИЯМИ ПОД БОЛТЫ. УСТАНАВЛИВАЕТСЯ В СТАНОК STRIP CB. ИСПОЛЬЗУЕТСЯ ДЛЯ МАГНИТНОГО ДАТЧИКА В КАЧЕСТВЕ ПРЕДМЕТА ДЛЯ СЧИТЫВАНИЯ. СПОСОБ ИЗГОТОВЛЕНИЯ: РЕЗКА, ГИБКА, СВЕРЛЕНИЕ</v>
      </c>
    </row>
    <row r="3124" ht="15.75" customHeight="1">
      <c r="A3124" s="1" t="s">
        <v>5666</v>
      </c>
      <c r="B3124" s="2">
        <v>7.326909807E9</v>
      </c>
      <c r="C3124" s="3" t="s">
        <v>5667</v>
      </c>
      <c r="D3124" s="3" t="s">
        <v>5668</v>
      </c>
      <c r="E3124" s="3" t="s">
        <v>5669</v>
      </c>
      <c r="F3124" s="3" t="s">
        <v>17</v>
      </c>
      <c r="G3124" s="3" t="s">
        <v>18</v>
      </c>
      <c r="H3124" s="1" t="s">
        <v>5666</v>
      </c>
      <c r="I3124" s="1">
        <v>10.0</v>
      </c>
      <c r="J3124" s="1" t="s">
        <v>19</v>
      </c>
      <c r="K3124" s="2" t="s">
        <v>20</v>
      </c>
      <c r="L3124" s="4">
        <v>2020.0</v>
      </c>
      <c r="M3124" s="5">
        <v>25.6</v>
      </c>
      <c r="N3124" s="6" t="str">
        <f t="shared" si="1"/>
        <v>20F4535630</v>
      </c>
      <c r="O3124" s="8">
        <v>7.326909807E9</v>
      </c>
      <c r="P3124" s="8" t="str">
        <f t="shared" si="2"/>
        <v>ПЛАСТИНА СТАЛЬНАЯ. СВЕРЛЕНИЕ, ШЛИФОВАНИЕ. ИСПОЛЬЗУЕТСЯ ДЛЯ ПРИДАНИЯ ДОПОЛНИТЕЛЬНОЙ ЖЕСТКОСТИ КОНСТРУКЦИИ ЗАЖИМОВ ПОДАЧИ АРМАТУРЫ.</v>
      </c>
    </row>
    <row r="3125" ht="15.75" customHeight="1">
      <c r="A3125" s="1" t="s">
        <v>5666</v>
      </c>
      <c r="B3125" s="2">
        <v>7.326909807E9</v>
      </c>
      <c r="C3125" s="3" t="s">
        <v>5667</v>
      </c>
      <c r="D3125" s="3" t="s">
        <v>5668</v>
      </c>
      <c r="E3125" s="3" t="s">
        <v>5669</v>
      </c>
      <c r="F3125" s="3" t="s">
        <v>17</v>
      </c>
      <c r="G3125" s="3" t="s">
        <v>18</v>
      </c>
      <c r="H3125" s="1" t="s">
        <v>5666</v>
      </c>
      <c r="I3125" s="1">
        <v>10.0</v>
      </c>
      <c r="J3125" s="1" t="s">
        <v>19</v>
      </c>
      <c r="K3125" s="2" t="s">
        <v>20</v>
      </c>
      <c r="L3125" s="4">
        <v>2020.0</v>
      </c>
      <c r="M3125" s="5">
        <v>17.92</v>
      </c>
      <c r="N3125" s="6" t="str">
        <f t="shared" si="1"/>
        <v>20F4535630</v>
      </c>
      <c r="O3125" s="8">
        <v>7.326909807E9</v>
      </c>
      <c r="P3125" s="8" t="str">
        <f t="shared" si="2"/>
        <v>ПЛАСТИНА СТАЛЬНАЯ. СВЕРЛЕНИЕ, ШЛИФОВАНИЕ. ИСПОЛЬЗУЕТСЯ ДЛЯ ПРИДАНИЯ ДОПОЛНИТЕЛЬНОЙ ЖЕСТКОСТИ КОНСТРУКЦИИ ЗАЖИМОВ ПОДАЧИ АРМАТУРЫ.</v>
      </c>
    </row>
    <row r="3126" ht="15.75" customHeight="1">
      <c r="A3126" s="1" t="s">
        <v>5670</v>
      </c>
      <c r="B3126" s="2">
        <v>7.325999009E9</v>
      </c>
      <c r="C3126" s="3" t="s">
        <v>5671</v>
      </c>
      <c r="D3126" s="3" t="s">
        <v>5672</v>
      </c>
      <c r="E3126" s="3" t="s">
        <v>5673</v>
      </c>
      <c r="F3126" s="3" t="s">
        <v>17</v>
      </c>
      <c r="G3126" s="3" t="s">
        <v>18</v>
      </c>
      <c r="H3126" s="1" t="s">
        <v>5670</v>
      </c>
      <c r="I3126" s="1">
        <v>1.0</v>
      </c>
      <c r="J3126" s="1" t="s">
        <v>19</v>
      </c>
      <c r="K3126" s="2" t="s">
        <v>20</v>
      </c>
      <c r="L3126" s="4">
        <v>2020.0</v>
      </c>
      <c r="M3126" s="5">
        <v>121.8</v>
      </c>
      <c r="N3126" s="6" t="str">
        <f t="shared" si="1"/>
        <v>20F4535680</v>
      </c>
      <c r="O3126" s="8">
        <v>7.325999009E9</v>
      </c>
      <c r="P3126" s="8" t="str">
        <f t="shared" si="2"/>
        <v>БЛОК КАНАЛА ПОПЕРЕЧНО АРМАТУРЫ. СТАЛЬ. ЛИТЬЕ, ФРЕЗЕРОВАНИЕ</v>
      </c>
    </row>
    <row r="3127" ht="15.75" customHeight="1">
      <c r="A3127" s="1" t="s">
        <v>5674</v>
      </c>
      <c r="B3127" s="2">
        <v>7.326909807E9</v>
      </c>
      <c r="C3127" s="3" t="s">
        <v>5675</v>
      </c>
      <c r="D3127" s="3" t="s">
        <v>5676</v>
      </c>
      <c r="E3127" s="3" t="s">
        <v>5677</v>
      </c>
      <c r="F3127" s="3" t="s">
        <v>17</v>
      </c>
      <c r="G3127" s="3" t="s">
        <v>18</v>
      </c>
      <c r="H3127" s="1" t="s">
        <v>5674</v>
      </c>
      <c r="I3127" s="1">
        <v>2.0</v>
      </c>
      <c r="J3127" s="1" t="s">
        <v>19</v>
      </c>
      <c r="K3127" s="2" t="s">
        <v>20</v>
      </c>
      <c r="L3127" s="4">
        <v>2020.0</v>
      </c>
      <c r="M3127" s="5">
        <v>26.88</v>
      </c>
      <c r="N3127" s="6" t="str">
        <f t="shared" si="1"/>
        <v>20F4535690</v>
      </c>
      <c r="O3127" s="8">
        <v>7.326909807E9</v>
      </c>
      <c r="P3127" s="8" t="str">
        <f t="shared" si="2"/>
        <v>ПЛАСТИНА СТАЛЬНАЯ С 4 ОТВЕРСТИЯМИ ДЛЯ ФИКСАЦИИ ЗАЖИМОВ У БЛОКЕ ПРАВКИ. ИЗГОТОВЛЕНИЕ: РЕЗКА, СВЕРЛЕНИЕ</v>
      </c>
    </row>
    <row r="3128" ht="15.75" customHeight="1">
      <c r="A3128" s="1" t="s">
        <v>5674</v>
      </c>
      <c r="B3128" s="2">
        <v>7.326909807E9</v>
      </c>
      <c r="C3128" s="3" t="s">
        <v>5675</v>
      </c>
      <c r="D3128" s="3" t="s">
        <v>5676</v>
      </c>
      <c r="E3128" s="3" t="s">
        <v>5677</v>
      </c>
      <c r="F3128" s="3" t="s">
        <v>17</v>
      </c>
      <c r="G3128" s="3" t="s">
        <v>18</v>
      </c>
      <c r="H3128" s="1" t="s">
        <v>5674</v>
      </c>
      <c r="I3128" s="1">
        <v>2.0</v>
      </c>
      <c r="J3128" s="1" t="s">
        <v>19</v>
      </c>
      <c r="K3128" s="2" t="s">
        <v>20</v>
      </c>
      <c r="L3128" s="4">
        <v>2020.0</v>
      </c>
      <c r="M3128" s="5">
        <v>12.0</v>
      </c>
      <c r="N3128" s="6" t="str">
        <f t="shared" si="1"/>
        <v>20F4535690</v>
      </c>
      <c r="O3128" s="8">
        <v>7.326909807E9</v>
      </c>
      <c r="P3128" s="8" t="str">
        <f t="shared" si="2"/>
        <v>ПЛАСТИНА СТАЛЬНАЯ С 4 ОТВЕРСТИЯМИ ДЛЯ ФИКСАЦИИ ЗАЖИМОВ У БЛОКЕ ПРАВКИ. ИЗГОТОВЛЕНИЕ: РЕЗКА, СВЕРЛЕНИЕ</v>
      </c>
    </row>
    <row r="3129" ht="15.75" customHeight="1">
      <c r="A3129" s="1" t="s">
        <v>5674</v>
      </c>
      <c r="B3129" s="2">
        <v>7.326909807E9</v>
      </c>
      <c r="C3129" s="3" t="s">
        <v>5675</v>
      </c>
      <c r="D3129" s="3" t="s">
        <v>5676</v>
      </c>
      <c r="E3129" s="3" t="s">
        <v>5678</v>
      </c>
      <c r="F3129" s="3" t="s">
        <v>17</v>
      </c>
      <c r="G3129" s="3" t="s">
        <v>18</v>
      </c>
      <c r="H3129" s="1" t="s">
        <v>5674</v>
      </c>
      <c r="I3129" s="1">
        <v>1.0</v>
      </c>
      <c r="J3129" s="1" t="s">
        <v>19</v>
      </c>
      <c r="K3129" s="2" t="s">
        <v>20</v>
      </c>
      <c r="L3129" s="4">
        <v>2020.0</v>
      </c>
      <c r="M3129" s="5">
        <v>38.4</v>
      </c>
      <c r="N3129" s="6" t="str">
        <f t="shared" si="1"/>
        <v>20F4535690</v>
      </c>
      <c r="O3129" s="8">
        <v>7.326909807E9</v>
      </c>
      <c r="P3129" s="8" t="str">
        <f t="shared" si="2"/>
        <v>ПЛАСТИНА СТАЛЬНАЯ С 4 ОТВЕРСТИЯМИ ДЛЯ ФИКСАЦИИ ЗАЖИМОВ У БЛОКЕ ПРАВКИ. ИЗГОТОВЛЕНИЕ: РЕЗКА, СВЕРЛЕНИЕ, ДЛЯ СТАНКА ДЛЯ ПРОИЗВОДСТВА ОБЪЕМНЫХ КАРКАСОВ</v>
      </c>
    </row>
    <row r="3130" ht="15.75" customHeight="1">
      <c r="A3130" s="1" t="s">
        <v>5679</v>
      </c>
      <c r="B3130" s="2">
        <v>7.616991008E9</v>
      </c>
      <c r="C3130" s="3" t="s">
        <v>5680</v>
      </c>
      <c r="D3130" s="3" t="s">
        <v>5681</v>
      </c>
      <c r="E3130" s="3" t="s">
        <v>5682</v>
      </c>
      <c r="F3130" s="3" t="s">
        <v>17</v>
      </c>
      <c r="G3130" s="3" t="s">
        <v>18</v>
      </c>
      <c r="H3130" s="1" t="s">
        <v>5679</v>
      </c>
      <c r="I3130" s="1">
        <v>1.0</v>
      </c>
      <c r="J3130" s="1" t="s">
        <v>19</v>
      </c>
      <c r="K3130" s="2" t="s">
        <v>20</v>
      </c>
      <c r="L3130" s="4">
        <v>2020.0</v>
      </c>
      <c r="M3130" s="5">
        <v>98.56</v>
      </c>
      <c r="N3130" s="6" t="str">
        <f t="shared" si="1"/>
        <v>20F4535700</v>
      </c>
      <c r="O3130" s="8">
        <v>7.616991008E9</v>
      </c>
      <c r="P3130"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1" ht="15.75" customHeight="1">
      <c r="A3131" s="1" t="s">
        <v>5679</v>
      </c>
      <c r="B3131" s="2">
        <v>7.616991008E9</v>
      </c>
      <c r="C3131" s="3" t="s">
        <v>5680</v>
      </c>
      <c r="D3131" s="3" t="s">
        <v>5681</v>
      </c>
      <c r="E3131" s="3" t="s">
        <v>5682</v>
      </c>
      <c r="F3131" s="3" t="s">
        <v>17</v>
      </c>
      <c r="G3131" s="3" t="s">
        <v>18</v>
      </c>
      <c r="H3131" s="1" t="s">
        <v>5679</v>
      </c>
      <c r="I3131" s="1">
        <v>23.0</v>
      </c>
      <c r="J3131" s="1" t="s">
        <v>19</v>
      </c>
      <c r="K3131" s="2" t="s">
        <v>20</v>
      </c>
      <c r="L3131" s="4">
        <v>2020.0</v>
      </c>
      <c r="M3131" s="5">
        <v>98.56</v>
      </c>
      <c r="N3131" s="6" t="str">
        <f t="shared" si="1"/>
        <v>20F4535700</v>
      </c>
      <c r="O3131" s="8">
        <v>7.616991008E9</v>
      </c>
      <c r="P3131"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2" ht="15.75" customHeight="1">
      <c r="A3132" s="1" t="s">
        <v>5679</v>
      </c>
      <c r="B3132" s="2">
        <v>7.616991008E9</v>
      </c>
      <c r="C3132" s="3" t="s">
        <v>5680</v>
      </c>
      <c r="D3132" s="3" t="s">
        <v>5681</v>
      </c>
      <c r="E3132" s="3" t="s">
        <v>5683</v>
      </c>
      <c r="F3132" s="3" t="s">
        <v>17</v>
      </c>
      <c r="G3132" s="3" t="s">
        <v>18</v>
      </c>
      <c r="H3132" s="1" t="s">
        <v>5679</v>
      </c>
      <c r="I3132" s="1">
        <v>1.0</v>
      </c>
      <c r="J3132" s="1" t="s">
        <v>19</v>
      </c>
      <c r="K3132" s="2" t="s">
        <v>20</v>
      </c>
      <c r="L3132" s="4">
        <v>2020.0</v>
      </c>
      <c r="M3132" s="5">
        <v>98.56</v>
      </c>
      <c r="N3132" s="6" t="str">
        <f t="shared" si="1"/>
        <v>20F4535700</v>
      </c>
      <c r="O3132" s="8">
        <v>7.616991008E9</v>
      </c>
      <c r="P3132"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ФРЕЗЕРОВАНИЕДЛЯ СТАНКА STRIP CB 4</v>
      </c>
    </row>
    <row r="3133" ht="15.75" customHeight="1">
      <c r="A3133" s="1" t="s">
        <v>5679</v>
      </c>
      <c r="B3133" s="2">
        <v>7.616991008E9</v>
      </c>
      <c r="C3133" s="3" t="s">
        <v>5680</v>
      </c>
      <c r="D3133" s="3" t="s">
        <v>5681</v>
      </c>
      <c r="E3133" s="3" t="s">
        <v>5682</v>
      </c>
      <c r="F3133" s="3" t="s">
        <v>17</v>
      </c>
      <c r="G3133" s="3" t="s">
        <v>18</v>
      </c>
      <c r="H3133" s="1" t="s">
        <v>5679</v>
      </c>
      <c r="I3133" s="1">
        <v>1.0</v>
      </c>
      <c r="J3133" s="1" t="s">
        <v>19</v>
      </c>
      <c r="K3133" s="2" t="s">
        <v>20</v>
      </c>
      <c r="L3133" s="4">
        <v>2020.0</v>
      </c>
      <c r="M3133" s="5">
        <v>98.56</v>
      </c>
      <c r="N3133" s="6" t="str">
        <f t="shared" si="1"/>
        <v>20F4535700</v>
      </c>
      <c r="O3133" s="8">
        <v>7.616991008E9</v>
      </c>
      <c r="P3133"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4" ht="15.75" customHeight="1">
      <c r="A3134" s="1" t="s">
        <v>5684</v>
      </c>
      <c r="B3134" s="2">
        <v>7.326909807E9</v>
      </c>
      <c r="C3134" s="3" t="s">
        <v>5685</v>
      </c>
      <c r="D3134" s="3" t="s">
        <v>5686</v>
      </c>
      <c r="E3134" s="3" t="s">
        <v>5687</v>
      </c>
      <c r="F3134" s="3" t="s">
        <v>17</v>
      </c>
      <c r="G3134" s="3" t="s">
        <v>18</v>
      </c>
      <c r="H3134" s="1" t="s">
        <v>5684</v>
      </c>
      <c r="I3134" s="1">
        <v>1.0</v>
      </c>
      <c r="J3134" s="1" t="s">
        <v>19</v>
      </c>
      <c r="K3134" s="2" t="s">
        <v>20</v>
      </c>
      <c r="L3134" s="4">
        <v>2020.0</v>
      </c>
      <c r="M3134" s="5">
        <v>264.32</v>
      </c>
      <c r="N3134" s="6" t="str">
        <f t="shared" si="1"/>
        <v>20F4535710</v>
      </c>
      <c r="O3134" s="8">
        <v>7.326909807E9</v>
      </c>
      <c r="P3134" s="8" t="str">
        <f t="shared" si="2"/>
        <v>ЗАЖИМ НИЖНИЙ СТАЛЬНОЙ 50.800X35X131.50 ММ. ИСПОЛЬЗУЕТСЯ ДЛЯ ПОДАЧИ ПОПЕРЕЧНОЙ АРМАТУРЫ НА ЭЛЕКТРОДЫ УЗЛА СВАРКИ СЕТКИ. ИЗГОТОВЛЕНИЕ: РЕЗКА, ШЛИФОВКА, ПОЛИРОВКА</v>
      </c>
    </row>
    <row r="3135" ht="15.75" customHeight="1">
      <c r="A3135" s="1" t="s">
        <v>5684</v>
      </c>
      <c r="B3135" s="2">
        <v>7.326909807E9</v>
      </c>
      <c r="C3135" s="3" t="s">
        <v>5685</v>
      </c>
      <c r="D3135" s="3" t="s">
        <v>5686</v>
      </c>
      <c r="E3135" s="3" t="s">
        <v>5687</v>
      </c>
      <c r="F3135" s="3" t="s">
        <v>17</v>
      </c>
      <c r="G3135" s="3" t="s">
        <v>18</v>
      </c>
      <c r="H3135" s="1" t="s">
        <v>5684</v>
      </c>
      <c r="I3135" s="1">
        <v>1.0</v>
      </c>
      <c r="J3135" s="1" t="s">
        <v>19</v>
      </c>
      <c r="K3135" s="2" t="s">
        <v>20</v>
      </c>
      <c r="L3135" s="4">
        <v>2020.0</v>
      </c>
      <c r="M3135" s="5">
        <v>118.0</v>
      </c>
      <c r="N3135" s="6" t="str">
        <f t="shared" si="1"/>
        <v>20F4535710</v>
      </c>
      <c r="O3135" s="8">
        <v>7.326909807E9</v>
      </c>
      <c r="P3135" s="8" t="str">
        <f t="shared" si="2"/>
        <v>ЗАЖИМ НИЖНИЙ СТАЛЬНОЙ 50.800X35X131.50 ММ. ИСПОЛЬЗУЕТСЯ ДЛЯ ПОДАЧИ ПОПЕРЕЧНОЙ АРМАТУРЫ НА ЭЛЕКТРОДЫ УЗЛА СВАРКИ СЕТКИ. ИЗГОТОВЛЕНИЕ: РЕЗКА, ШЛИФОВКА, ПОЛИРОВКА</v>
      </c>
    </row>
    <row r="3136" ht="15.75" customHeight="1">
      <c r="A3136" s="1" t="s">
        <v>5688</v>
      </c>
      <c r="B3136" s="2">
        <v>7.326909807E9</v>
      </c>
      <c r="C3136" s="3" t="s">
        <v>5689</v>
      </c>
      <c r="D3136" s="3" t="s">
        <v>5690</v>
      </c>
      <c r="E3136" s="3" t="s">
        <v>5691</v>
      </c>
      <c r="F3136" s="3" t="s">
        <v>17</v>
      </c>
      <c r="G3136" s="3" t="s">
        <v>18</v>
      </c>
      <c r="H3136" s="1" t="s">
        <v>5688</v>
      </c>
      <c r="I3136" s="1">
        <v>1.0</v>
      </c>
      <c r="J3136" s="1" t="s">
        <v>19</v>
      </c>
      <c r="K3136" s="2" t="s">
        <v>20</v>
      </c>
      <c r="L3136" s="4">
        <v>2020.0</v>
      </c>
      <c r="M3136" s="5">
        <v>217.28</v>
      </c>
      <c r="N3136" s="6" t="str">
        <f t="shared" si="1"/>
        <v>20F4535720</v>
      </c>
      <c r="O3136" s="8">
        <v>7.326909807E9</v>
      </c>
      <c r="P3136" s="8" t="str">
        <f t="shared" si="2"/>
        <v>ЗАЖИМ ВЕРХНИЙ СТАЛЬНОЙ 68.600X11X130.20 ММ. ИСПОЛЬЗУЕТСЯ ДЛЯ ПОДАЧИ ПОПЕРЕЧНОЙ АРМАТУРЫ НА ЭЛЕКТРОДЫ УЗЛА СВАРКИ СЕТКИ. ИЗГОТОВЛЕНИЕ: РЕЗКА, ШЛИФОВКА, ПОЛИРОВКА</v>
      </c>
    </row>
    <row r="3137" ht="15.75" customHeight="1">
      <c r="A3137" s="1" t="s">
        <v>5688</v>
      </c>
      <c r="B3137" s="2">
        <v>7.326909807E9</v>
      </c>
      <c r="C3137" s="3" t="s">
        <v>5689</v>
      </c>
      <c r="D3137" s="3" t="s">
        <v>5690</v>
      </c>
      <c r="E3137" s="3" t="s">
        <v>5691</v>
      </c>
      <c r="F3137" s="3" t="s">
        <v>17</v>
      </c>
      <c r="G3137" s="3" t="s">
        <v>18</v>
      </c>
      <c r="H3137" s="1" t="s">
        <v>5688</v>
      </c>
      <c r="I3137" s="1">
        <v>1.0</v>
      </c>
      <c r="J3137" s="1" t="s">
        <v>19</v>
      </c>
      <c r="K3137" s="2" t="s">
        <v>20</v>
      </c>
      <c r="L3137" s="4">
        <v>2020.0</v>
      </c>
      <c r="M3137" s="5">
        <v>97.0</v>
      </c>
      <c r="N3137" s="6" t="str">
        <f t="shared" si="1"/>
        <v>20F4535720</v>
      </c>
      <c r="O3137" s="8">
        <v>7.326909807E9</v>
      </c>
      <c r="P3137" s="8" t="str">
        <f t="shared" si="2"/>
        <v>ЗАЖИМ ВЕРХНИЙ СТАЛЬНОЙ 68.600X11X130.20 ММ. ИСПОЛЬЗУЕТСЯ ДЛЯ ПОДАЧИ ПОПЕРЕЧНОЙ АРМАТУРЫ НА ЭЛЕКТРОДЫ УЗЛА СВАРКИ СЕТКИ. ИЗГОТОВЛЕНИЕ: РЕЗКА, ШЛИФОВКА, ПОЛИРОВКА</v>
      </c>
    </row>
    <row r="3138" ht="15.75" customHeight="1">
      <c r="A3138" s="1" t="s">
        <v>5692</v>
      </c>
      <c r="B3138" s="2">
        <v>7.326909807E9</v>
      </c>
      <c r="C3138" s="3" t="s">
        <v>5693</v>
      </c>
      <c r="D3138" s="3" t="s">
        <v>5694</v>
      </c>
      <c r="E3138" s="3" t="s">
        <v>5695</v>
      </c>
      <c r="F3138" s="3" t="s">
        <v>17</v>
      </c>
      <c r="G3138" s="3" t="s">
        <v>18</v>
      </c>
      <c r="H3138" s="1" t="s">
        <v>5692</v>
      </c>
      <c r="I3138" s="1">
        <v>4.0</v>
      </c>
      <c r="J3138" s="1" t="s">
        <v>19</v>
      </c>
      <c r="K3138" s="2" t="s">
        <v>20</v>
      </c>
      <c r="L3138" s="4">
        <v>2020.0</v>
      </c>
      <c r="M3138" s="5">
        <v>89.6</v>
      </c>
      <c r="N3138" s="6" t="str">
        <f t="shared" si="1"/>
        <v>20F4535730</v>
      </c>
      <c r="O3138" s="8">
        <v>7.326909807E9</v>
      </c>
      <c r="P3138" s="8" t="str">
        <f t="shared" si="2"/>
        <v>ПЛАСТИНА СТАЛЬНАЯ 52Х30Х10 ММ, ИСПОЛЬЗУЕТСЯ В КАЧЕСТВЕ КРЫШКИ, ЗАКРЫВАЮЩЕЙ КАНАЛ ПРОТЯЖКИ ПОПЕРЕЧНОЙ АРМАТУРЫ СТАНКА STRIP CB 4, ИМЕЕТ НАПРАВЛЯЮЩИЙ ПАЗ ДЛЯ МОНТАЖА И ОТВЕРСТИЯ ПОД БОЛТЫ (ФРЕЗЕРОВАНИЕ, СВЕРЛЕНИЕ),ДЛЯ СТАНКА СТЫКОВОЙ СВАРКИ СОПРОТИВЛЕНИЕМ, МОДЕЛЬ STRIP CB 4/1200</v>
      </c>
    </row>
    <row r="3139" ht="15.75" customHeight="1">
      <c r="A3139" s="1" t="s">
        <v>5696</v>
      </c>
      <c r="B3139" s="2">
        <v>7.326909807E9</v>
      </c>
      <c r="C3139" s="3" t="s">
        <v>5697</v>
      </c>
      <c r="D3139" s="3" t="s">
        <v>5698</v>
      </c>
      <c r="E3139" s="3" t="s">
        <v>5699</v>
      </c>
      <c r="F3139" s="3" t="s">
        <v>17</v>
      </c>
      <c r="G3139" s="3" t="s">
        <v>18</v>
      </c>
      <c r="H3139" s="1" t="s">
        <v>5696</v>
      </c>
      <c r="I3139" s="1">
        <v>1.0</v>
      </c>
      <c r="J3139" s="1" t="s">
        <v>19</v>
      </c>
      <c r="K3139" s="2" t="s">
        <v>20</v>
      </c>
      <c r="L3139" s="4">
        <v>2020.0</v>
      </c>
      <c r="M3139" s="5">
        <v>64.0</v>
      </c>
      <c r="N3139" s="6" t="str">
        <f t="shared" si="1"/>
        <v>20F4535750</v>
      </c>
      <c r="O3139" s="8">
        <v>7.326909807E9</v>
      </c>
      <c r="P3139" s="8" t="str">
        <f t="shared" si="2"/>
        <v>ПЛАСТИНАЯ СТАЛЬНАЯ МОНТАЖНАЯ ДЛЯ КРЕПЛЕНИЯ ЭЛЕКТРОДОВ С ОВАЛНЫМ ОТВЕРСТИЕМ. ФРЕЗЕРОВАНИЕ, ШЛИФОВАНИЕ.</v>
      </c>
    </row>
    <row r="3140" ht="15.75" customHeight="1">
      <c r="A3140" s="1" t="s">
        <v>5700</v>
      </c>
      <c r="B3140" s="2">
        <v>7.326909807E9</v>
      </c>
      <c r="C3140" s="3" t="s">
        <v>5701</v>
      </c>
      <c r="D3140" s="3" t="s">
        <v>5702</v>
      </c>
      <c r="E3140" s="3" t="s">
        <v>5703</v>
      </c>
      <c r="F3140" s="3" t="s">
        <v>17</v>
      </c>
      <c r="G3140" s="3" t="s">
        <v>18</v>
      </c>
      <c r="H3140" s="1" t="s">
        <v>5700</v>
      </c>
      <c r="I3140" s="1">
        <v>1.0</v>
      </c>
      <c r="J3140" s="1" t="s">
        <v>19</v>
      </c>
      <c r="K3140" s="2" t="s">
        <v>20</v>
      </c>
      <c r="L3140" s="4">
        <v>2020.0</v>
      </c>
      <c r="M3140" s="5">
        <v>176.0</v>
      </c>
      <c r="N3140" s="6" t="str">
        <f t="shared" si="1"/>
        <v>20F4535780</v>
      </c>
      <c r="O3140" s="8">
        <v>7.326909807E9</v>
      </c>
      <c r="P3140" s="8" t="str">
        <f t="shared" si="2"/>
        <v>ПЛАСТИНА СТАЛЬНАЯ С 2 ОТВЕРСТИЯМИ "Г"-ОБРАЗНОЙ ФОРМЫ. КРЕПИТСЯ НА КОРПУС СТАНКА И ИСПОЛЬЗУЕТСЯ ДЛЯ ЗАМЫКАНИЯ ДАТЧИКА ПРИБЛИЖЕНИЯ. РЕЗКА. СВЕРЛЕНИЕ.</v>
      </c>
    </row>
    <row r="3141" ht="15.75" customHeight="1">
      <c r="A3141" s="1" t="s">
        <v>5704</v>
      </c>
      <c r="B3141" s="2">
        <v>7.326909807E9</v>
      </c>
      <c r="C3141" s="3" t="s">
        <v>5705</v>
      </c>
      <c r="D3141" s="3" t="s">
        <v>5706</v>
      </c>
      <c r="E3141" s="3" t="s">
        <v>5707</v>
      </c>
      <c r="F3141" s="3" t="s">
        <v>17</v>
      </c>
      <c r="G3141" s="3" t="s">
        <v>18</v>
      </c>
      <c r="H3141" s="1" t="s">
        <v>5704</v>
      </c>
      <c r="I3141" s="1">
        <v>1.0</v>
      </c>
      <c r="J3141" s="1" t="s">
        <v>19</v>
      </c>
      <c r="K3141" s="2" t="s">
        <v>20</v>
      </c>
      <c r="L3141" s="4">
        <v>2020.0</v>
      </c>
      <c r="M3141" s="5">
        <v>454.4</v>
      </c>
      <c r="N3141" s="6" t="str">
        <f t="shared" si="1"/>
        <v>20F4535800</v>
      </c>
      <c r="O3141" s="8">
        <v>7.326909807E9</v>
      </c>
      <c r="P3141" s="8" t="str">
        <f t="shared" si="2"/>
        <v>ЗАЖИМ СТАЛЬНОЙ 65.900X35X119.70,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v>
      </c>
    </row>
    <row r="3142" ht="15.75" customHeight="1">
      <c r="A3142" s="1" t="s">
        <v>5704</v>
      </c>
      <c r="B3142" s="2">
        <v>7.326909807E9</v>
      </c>
      <c r="C3142" s="3" t="s">
        <v>5705</v>
      </c>
      <c r="D3142" s="3" t="s">
        <v>5706</v>
      </c>
      <c r="E3142" s="3" t="s">
        <v>5708</v>
      </c>
      <c r="F3142" s="3" t="s">
        <v>17</v>
      </c>
      <c r="G3142" s="3" t="s">
        <v>18</v>
      </c>
      <c r="H3142" s="1" t="s">
        <v>5704</v>
      </c>
      <c r="I3142" s="1">
        <v>1.0</v>
      </c>
      <c r="J3142" s="1" t="s">
        <v>19</v>
      </c>
      <c r="K3142" s="2" t="s">
        <v>20</v>
      </c>
      <c r="L3142" s="4">
        <v>2020.0</v>
      </c>
      <c r="M3142" s="5">
        <v>454.0</v>
      </c>
      <c r="N3142" s="6" t="str">
        <f t="shared" si="1"/>
        <v>20F4535800</v>
      </c>
      <c r="O3142" s="8">
        <v>7.326909807E9</v>
      </c>
      <c r="P3142" s="8" t="str">
        <f t="shared" si="2"/>
        <v>ЗАЖИМ СТАЛЬНОЙ 65.900X35X119.70, ИСПОЛЬЗУЕТСЯ ДЛЯ ПОДАЧИ ПОПЕРЕЧНОЙ АРМАТУРЫ НА ЭЛЕКТРОДЫ УЗЛА СВАРКИ СЕТКИ- 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v>
      </c>
    </row>
    <row r="3143" ht="15.75" customHeight="1">
      <c r="A3143" s="1" t="s">
        <v>5709</v>
      </c>
      <c r="B3143" s="2">
        <v>7.326909807E9</v>
      </c>
      <c r="C3143" s="3" t="s">
        <v>5710</v>
      </c>
      <c r="D3143" s="3" t="s">
        <v>5711</v>
      </c>
      <c r="E3143" s="3" t="s">
        <v>5712</v>
      </c>
      <c r="F3143" s="3" t="s">
        <v>17</v>
      </c>
      <c r="G3143" s="3" t="s">
        <v>18</v>
      </c>
      <c r="H3143" s="1" t="s">
        <v>5709</v>
      </c>
      <c r="I3143" s="1">
        <v>1.0</v>
      </c>
      <c r="J3143" s="1" t="s">
        <v>19</v>
      </c>
      <c r="K3143" s="2" t="s">
        <v>20</v>
      </c>
      <c r="L3143" s="4">
        <v>2020.0</v>
      </c>
      <c r="M3143" s="5">
        <v>371.02</v>
      </c>
      <c r="N3143" s="6" t="str">
        <f t="shared" si="1"/>
        <v>20F4535810</v>
      </c>
      <c r="O3143" s="8">
        <v>7.326909807E9</v>
      </c>
      <c r="P3143" s="8" t="str">
        <f t="shared" si="2"/>
        <v>ЗАЖИМ СТАЛЬНОЙ 53.100X11X120.30,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v>
      </c>
    </row>
    <row r="3144" ht="15.75" customHeight="1">
      <c r="A3144" s="1" t="s">
        <v>5709</v>
      </c>
      <c r="B3144" s="2">
        <v>7.326909807E9</v>
      </c>
      <c r="C3144" s="3" t="s">
        <v>5710</v>
      </c>
      <c r="D3144" s="3" t="s">
        <v>5711</v>
      </c>
      <c r="E3144" s="3" t="s">
        <v>5713</v>
      </c>
      <c r="F3144" s="3" t="s">
        <v>17</v>
      </c>
      <c r="G3144" s="3" t="s">
        <v>18</v>
      </c>
      <c r="H3144" s="1" t="s">
        <v>5709</v>
      </c>
      <c r="I3144" s="1">
        <v>1.0</v>
      </c>
      <c r="J3144" s="1" t="s">
        <v>19</v>
      </c>
      <c r="K3144" s="2" t="s">
        <v>20</v>
      </c>
      <c r="L3144" s="4">
        <v>2020.0</v>
      </c>
      <c r="M3144" s="5">
        <v>377.0</v>
      </c>
      <c r="N3144" s="6" t="str">
        <f t="shared" si="1"/>
        <v>20F4535810</v>
      </c>
      <c r="O3144" s="8">
        <v>7.326909807E9</v>
      </c>
      <c r="P3144" s="8" t="str">
        <f t="shared" si="2"/>
        <v>ЗАЖИМ СТАЛЬНОЙ 53.100X11X120.30, ИСПОЛЬЗУЕТСЯ ДЛЯ ПОДАЧИ ПОПЕРЕЧНОЙ АРМАТУРЫ НА ЭЛЕКТРОДЫ УЗЛА СВАРКИ СЕТКИСПОСОБ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v>
      </c>
    </row>
    <row r="3145" ht="15.75" customHeight="1">
      <c r="A3145" s="1" t="s">
        <v>5714</v>
      </c>
      <c r="B3145" s="2">
        <v>7.326909807E9</v>
      </c>
      <c r="C3145" s="3" t="s">
        <v>5715</v>
      </c>
      <c r="D3145" s="3" t="s">
        <v>5716</v>
      </c>
      <c r="E3145" s="3" t="s">
        <v>5717</v>
      </c>
      <c r="F3145" s="3" t="s">
        <v>17</v>
      </c>
      <c r="G3145" s="3" t="s">
        <v>18</v>
      </c>
      <c r="H3145" s="1" t="s">
        <v>5714</v>
      </c>
      <c r="I3145" s="1">
        <v>4.0</v>
      </c>
      <c r="J3145" s="1" t="s">
        <v>19</v>
      </c>
      <c r="K3145" s="2" t="s">
        <v>20</v>
      </c>
      <c r="L3145" s="4">
        <v>2020.0</v>
      </c>
      <c r="M3145" s="5">
        <v>11.5</v>
      </c>
      <c r="N3145" s="6" t="str">
        <f t="shared" si="1"/>
        <v>20F4535850</v>
      </c>
      <c r="O3145" s="8">
        <v>7.326909807E9</v>
      </c>
      <c r="P3145" s="8" t="str">
        <f t="shared" si="2"/>
        <v>ПРУЖИННАЯ ПЛАСТИНА СТАЛЬНАЯ 15X145X3 С 2 ОТВЕРСТИЯМИ И ФАСКАМИ. ИСПОЛЬЗУЕТСЯ ДЛЯ МЕХАНИЗМА ЦЕНТРИРОВАНИЯ ПОПЕРЕЧНОГО ПРУТА СТАНКА STRIP CB4. СПОСОБ ИЗГОТОВЛЕНИЯ:ЛАЗЕРНАЯ РЕЗКА</v>
      </c>
    </row>
    <row r="3146" ht="15.75" customHeight="1">
      <c r="A3146" s="1" t="s">
        <v>5718</v>
      </c>
      <c r="B3146" s="2" t="s">
        <v>4764</v>
      </c>
      <c r="C3146" s="3"/>
      <c r="D3146" s="3"/>
      <c r="E3146" s="3" t="s">
        <v>5719</v>
      </c>
      <c r="F3146" s="3" t="s">
        <v>17</v>
      </c>
      <c r="G3146" s="3" t="s">
        <v>18</v>
      </c>
      <c r="H3146" s="1" t="s">
        <v>5718</v>
      </c>
      <c r="I3146" s="1">
        <v>2.0</v>
      </c>
      <c r="J3146" s="1" t="s">
        <v>35</v>
      </c>
      <c r="K3146" s="2" t="s">
        <v>20</v>
      </c>
      <c r="L3146" s="4">
        <v>2023.0</v>
      </c>
      <c r="M3146" s="5">
        <v>312.93</v>
      </c>
      <c r="N3146" s="6" t="str">
        <f t="shared" si="1"/>
        <v>20F4535960</v>
      </c>
      <c r="O3146" s="8">
        <v>7.326909807E9</v>
      </c>
      <c r="P3146" s="8" t="str">
        <f t="shared" si="2"/>
        <v>ОПОРНЫЙ БЛОК НИЖНЕЙ МЕДНОЙ ШИНЫ. СТАЛЬ, ФРЕЗЕРОВАНИЕ, СВЕРЛЕНИЕ. УСТАНАВЛИВАЕТСЯ НА МЕДНУЮ ГИБКУЮ ШИНУ С ДВУХ СТОРОН. ПРЕДНАЗНАЧЕН ДЛЯ ФИКСАЦИИ КОНТАКТНОЙ ПЛОЩАДКИ НА НИЖНЕЙ ЧАСТИ ШИНЫ. ДЛЯ СТАНКА СТЫКОВОЙ СВАРКИ СОПРОТИВЛЕНИЕМ, МОДЕЛИ "STRIP CB 4/</v>
      </c>
    </row>
    <row r="3147" ht="15.75" customHeight="1">
      <c r="A3147" s="1" t="s">
        <v>5720</v>
      </c>
      <c r="B3147" s="2">
        <v>7.326909807E9</v>
      </c>
      <c r="C3147" s="3"/>
      <c r="D3147" s="3"/>
      <c r="E3147" s="3" t="s">
        <v>5721</v>
      </c>
      <c r="F3147" s="3" t="s">
        <v>17</v>
      </c>
      <c r="G3147" s="3" t="s">
        <v>18</v>
      </c>
      <c r="H3147" s="1" t="s">
        <v>5720</v>
      </c>
      <c r="I3147" s="1">
        <v>4.0</v>
      </c>
      <c r="J3147" s="1" t="s">
        <v>35</v>
      </c>
      <c r="K3147" s="2" t="s">
        <v>20</v>
      </c>
      <c r="L3147" s="4">
        <v>2021.0</v>
      </c>
      <c r="M3147" s="5">
        <v>12.16</v>
      </c>
      <c r="N3147" s="6" t="str">
        <f t="shared" si="1"/>
        <v>20F4535970</v>
      </c>
      <c r="O3147" s="8">
        <v>7.326909807E9</v>
      </c>
      <c r="P3147" s="8" t="str">
        <f t="shared" si="2"/>
        <v>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v>
      </c>
    </row>
    <row r="3148" ht="15.75" customHeight="1">
      <c r="A3148" s="1" t="s">
        <v>5722</v>
      </c>
      <c r="B3148" s="2" t="s">
        <v>4764</v>
      </c>
      <c r="C3148" s="3"/>
      <c r="D3148" s="3"/>
      <c r="E3148" s="3" t="s">
        <v>5723</v>
      </c>
      <c r="F3148" s="3" t="s">
        <v>17</v>
      </c>
      <c r="G3148" s="3" t="s">
        <v>18</v>
      </c>
      <c r="H3148" s="1" t="s">
        <v>5722</v>
      </c>
      <c r="I3148" s="1">
        <v>2.0</v>
      </c>
      <c r="J3148" s="1" t="s">
        <v>35</v>
      </c>
      <c r="K3148" s="2" t="s">
        <v>20</v>
      </c>
      <c r="L3148" s="4">
        <v>2023.0</v>
      </c>
      <c r="M3148" s="5">
        <v>368.0</v>
      </c>
      <c r="N3148" s="6" t="str">
        <f t="shared" si="1"/>
        <v>20F4535A30</v>
      </c>
      <c r="O3148" s="8">
        <v>7.326909807E9</v>
      </c>
      <c r="P3148" s="8" t="str">
        <f t="shared" si="2"/>
        <v>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row>
    <row r="3149" ht="15.75" customHeight="1">
      <c r="A3149" s="1" t="s">
        <v>5724</v>
      </c>
      <c r="B3149" s="2">
        <v>7.326909807E9</v>
      </c>
      <c r="C3149" s="3"/>
      <c r="D3149" s="3"/>
      <c r="E3149" s="3" t="s">
        <v>5725</v>
      </c>
      <c r="F3149" s="3" t="s">
        <v>17</v>
      </c>
      <c r="G3149" s="3" t="s">
        <v>18</v>
      </c>
      <c r="H3149" s="1" t="s">
        <v>5724</v>
      </c>
      <c r="I3149" s="1">
        <v>1.0</v>
      </c>
      <c r="J3149" s="1" t="s">
        <v>35</v>
      </c>
      <c r="K3149" s="2" t="s">
        <v>20</v>
      </c>
      <c r="L3149" s="4">
        <v>2021.0</v>
      </c>
      <c r="M3149" s="5">
        <v>473.6</v>
      </c>
      <c r="N3149" s="6" t="str">
        <f t="shared" si="1"/>
        <v>20F4535A40</v>
      </c>
      <c r="O3149" s="8">
        <v>7.326909807E9</v>
      </c>
      <c r="P3149" s="8" t="str">
        <f t="shared" si="2"/>
        <v>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v>
      </c>
    </row>
    <row r="3150" ht="15.75" customHeight="1">
      <c r="A3150" s="1" t="s">
        <v>5724</v>
      </c>
      <c r="B3150" s="2" t="s">
        <v>4764</v>
      </c>
      <c r="C3150" s="3"/>
      <c r="D3150" s="3"/>
      <c r="E3150" s="3" t="s">
        <v>5726</v>
      </c>
      <c r="F3150" s="3" t="s">
        <v>17</v>
      </c>
      <c r="G3150" s="3" t="s">
        <v>18</v>
      </c>
      <c r="H3150" s="1" t="s">
        <v>5724</v>
      </c>
      <c r="I3150" s="1">
        <v>2.0</v>
      </c>
      <c r="J3150" s="1" t="s">
        <v>35</v>
      </c>
      <c r="K3150" s="2" t="s">
        <v>20</v>
      </c>
      <c r="L3150" s="4">
        <v>2023.0</v>
      </c>
      <c r="M3150" s="5">
        <v>473.6</v>
      </c>
      <c r="N3150" s="6" t="str">
        <f t="shared" si="1"/>
        <v>20F4535A40</v>
      </c>
      <c r="O3150" s="8">
        <v>7.326909807E9</v>
      </c>
      <c r="P3150" s="8" t="str">
        <f t="shared" si="2"/>
        <v>ЗАЖИМ СТАЛЬНОЙ НИЖНИЙ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row>
    <row r="3151" ht="15.75" customHeight="1">
      <c r="A3151" s="1" t="s">
        <v>5727</v>
      </c>
      <c r="B3151" s="2" t="s">
        <v>4764</v>
      </c>
      <c r="C3151" s="3"/>
      <c r="D3151" s="3"/>
      <c r="E3151" s="3" t="s">
        <v>5728</v>
      </c>
      <c r="F3151" s="3" t="s">
        <v>17</v>
      </c>
      <c r="G3151" s="3" t="s">
        <v>18</v>
      </c>
      <c r="H3151" s="1" t="s">
        <v>5727</v>
      </c>
      <c r="I3151" s="1">
        <v>1.0</v>
      </c>
      <c r="J3151" s="1" t="s">
        <v>35</v>
      </c>
      <c r="K3151" s="2" t="s">
        <v>20</v>
      </c>
      <c r="L3151" s="4">
        <v>2023.0</v>
      </c>
      <c r="M3151" s="5">
        <v>280.0</v>
      </c>
      <c r="N3151" s="6" t="str">
        <f t="shared" si="1"/>
        <v>20F4535A50</v>
      </c>
      <c r="O3151" s="8">
        <v>7.326909807E9</v>
      </c>
      <c r="P3151" s="8" t="str">
        <f t="shared" si="2"/>
        <v>ОПОРНЫЙ БЛОК НИЖНЕЙ МЕДНОЙ ШИНЫ. СТАЛЬ, ФРЕЗЕРОВАНИЕ, СВЕРЛЕНИЕ. УСТАНАВЛИВАЕТСЯ НА МЕДНУЮ ГИБКУЮ ШИНУ. СОЕДИНЯЕТ ШИНУ СО ШТОКОМ ПНЕВМОЦИЛИНДРА. ДЛЯ СТАНКА СТЫКОВОЙ СВАРКИ СОПРОТИВЛЕНИЕМ, МОДЕЛИ "STRIP CB 4/1200". -З/Ч РАНЕЕ СЕРТИФИЦИРОВАННОГО</v>
      </c>
    </row>
    <row r="3152" ht="15.75" customHeight="1">
      <c r="A3152" s="1" t="s">
        <v>5729</v>
      </c>
      <c r="B3152" s="2" t="s">
        <v>4764</v>
      </c>
      <c r="C3152" s="3"/>
      <c r="D3152" s="3"/>
      <c r="E3152" s="3"/>
      <c r="F3152" s="3" t="s">
        <v>17</v>
      </c>
      <c r="G3152" s="3" t="s">
        <v>18</v>
      </c>
      <c r="H3152" s="1" t="s">
        <v>5729</v>
      </c>
      <c r="I3152" s="1">
        <v>2.0</v>
      </c>
      <c r="J3152" s="1" t="s">
        <v>35</v>
      </c>
      <c r="K3152" s="2" t="s">
        <v>20</v>
      </c>
      <c r="L3152" s="4">
        <v>2023.0</v>
      </c>
      <c r="M3152" s="5">
        <v>275.2</v>
      </c>
      <c r="N3152" s="6" t="str">
        <f t="shared" si="1"/>
        <v>20F4535A90</v>
      </c>
      <c r="O3152" s="8">
        <v>7.326909807E9</v>
      </c>
      <c r="P3152" s="8" t="str">
        <f t="shared" si="2"/>
        <v/>
      </c>
    </row>
    <row r="3153" ht="15.75" customHeight="1">
      <c r="A3153" s="1" t="s">
        <v>5730</v>
      </c>
      <c r="B3153" s="2" t="s">
        <v>4764</v>
      </c>
      <c r="C3153" s="3"/>
      <c r="D3153" s="3"/>
      <c r="E3153" s="3"/>
      <c r="F3153" s="3" t="s">
        <v>17</v>
      </c>
      <c r="G3153" s="3" t="s">
        <v>18</v>
      </c>
      <c r="H3153" s="1" t="s">
        <v>5730</v>
      </c>
      <c r="I3153" s="1">
        <v>2.0</v>
      </c>
      <c r="J3153" s="1" t="s">
        <v>35</v>
      </c>
      <c r="K3153" s="2" t="s">
        <v>20</v>
      </c>
      <c r="L3153" s="4">
        <v>2023.0</v>
      </c>
      <c r="M3153" s="5">
        <v>278.4</v>
      </c>
      <c r="N3153" s="6" t="str">
        <f t="shared" si="1"/>
        <v>20F4535AA0</v>
      </c>
      <c r="O3153" s="8">
        <v>7.326909807E9</v>
      </c>
      <c r="P3153" s="8" t="str">
        <f t="shared" si="2"/>
        <v/>
      </c>
    </row>
    <row r="3154" ht="15.75" customHeight="1">
      <c r="A3154" s="1" t="s">
        <v>5731</v>
      </c>
      <c r="B3154" s="2">
        <v>8.5159E9</v>
      </c>
      <c r="C3154" s="3" t="s">
        <v>5732</v>
      </c>
      <c r="D3154" s="3" t="s">
        <v>5733</v>
      </c>
      <c r="E3154" s="3" t="s">
        <v>5734</v>
      </c>
      <c r="F3154" s="3" t="s">
        <v>17</v>
      </c>
      <c r="G3154" s="3" t="s">
        <v>18</v>
      </c>
      <c r="H3154" s="1" t="s">
        <v>5731</v>
      </c>
      <c r="I3154" s="1">
        <v>4.0</v>
      </c>
      <c r="J3154" s="1" t="s">
        <v>19</v>
      </c>
      <c r="K3154" s="2" t="s">
        <v>20</v>
      </c>
      <c r="L3154" s="4">
        <v>2020.0</v>
      </c>
      <c r="M3154" s="5">
        <v>1142.4</v>
      </c>
      <c r="N3154" s="6" t="str">
        <f t="shared" si="1"/>
        <v>20F4540021</v>
      </c>
      <c r="O3154" s="8">
        <v>8.5159E9</v>
      </c>
      <c r="P3154" s="8" t="str">
        <f t="shared" si="2"/>
        <v>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5" ht="15.75" customHeight="1">
      <c r="A3155" s="1" t="s">
        <v>5735</v>
      </c>
      <c r="B3155" s="2">
        <v>8.5159E9</v>
      </c>
      <c r="C3155" s="3" t="s">
        <v>5736</v>
      </c>
      <c r="D3155" s="3" t="s">
        <v>5736</v>
      </c>
      <c r="E3155" s="3" t="s">
        <v>5737</v>
      </c>
      <c r="F3155" s="3" t="s">
        <v>17</v>
      </c>
      <c r="G3155" s="3" t="s">
        <v>18</v>
      </c>
      <c r="H3155" s="1" t="s">
        <v>5735</v>
      </c>
      <c r="I3155" s="1">
        <v>2.0</v>
      </c>
      <c r="J3155" s="1" t="s">
        <v>19</v>
      </c>
      <c r="K3155" s="2" t="s">
        <v>20</v>
      </c>
      <c r="L3155" s="4">
        <v>2020.0</v>
      </c>
      <c r="M3155" s="5">
        <v>519.3</v>
      </c>
      <c r="N3155" s="6" t="str">
        <f t="shared" si="1"/>
        <v>20F4540050</v>
      </c>
      <c r="O3155" s="8" t="s">
        <v>5738</v>
      </c>
      <c r="P3155"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 ЧАСТЬ РАНЕЕ ВВЕЗЕННОГО СЕРТИФИЦИРОВАННОГО ОБОРУДОВАНИЯ.</v>
      </c>
    </row>
    <row r="3156" ht="15.75" customHeight="1">
      <c r="A3156" s="1" t="s">
        <v>5735</v>
      </c>
      <c r="B3156" s="2">
        <v>8.5159E9</v>
      </c>
      <c r="C3156" s="3" t="s">
        <v>5736</v>
      </c>
      <c r="D3156" s="3" t="s">
        <v>5736</v>
      </c>
      <c r="E3156" s="3" t="s">
        <v>5739</v>
      </c>
      <c r="F3156" s="3" t="s">
        <v>17</v>
      </c>
      <c r="G3156" s="3" t="s">
        <v>18</v>
      </c>
      <c r="H3156" s="1" t="s">
        <v>5735</v>
      </c>
      <c r="I3156" s="1">
        <v>2.0</v>
      </c>
      <c r="J3156" s="1" t="s">
        <v>19</v>
      </c>
      <c r="K3156" s="2" t="s">
        <v>20</v>
      </c>
      <c r="L3156" s="4">
        <v>2020.0</v>
      </c>
      <c r="M3156" s="5">
        <v>998.5</v>
      </c>
      <c r="N3156" s="6" t="str">
        <f t="shared" si="1"/>
        <v>20F4540050</v>
      </c>
      <c r="O3156" s="8" t="s">
        <v>5738</v>
      </c>
      <c r="P3156" s="8" t="str">
        <f t="shared" si="2"/>
        <v>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7" ht="15.75" customHeight="1">
      <c r="A3157" s="1" t="s">
        <v>5735</v>
      </c>
      <c r="B3157" s="2">
        <v>8.5159E9</v>
      </c>
      <c r="C3157" s="3" t="s">
        <v>5736</v>
      </c>
      <c r="D3157" s="3" t="s">
        <v>5736</v>
      </c>
      <c r="E3157" s="3" t="s">
        <v>5739</v>
      </c>
      <c r="F3157" s="3" t="s">
        <v>17</v>
      </c>
      <c r="G3157" s="3" t="s">
        <v>18</v>
      </c>
      <c r="H3157" s="1" t="s">
        <v>5735</v>
      </c>
      <c r="I3157" s="1">
        <v>4.0</v>
      </c>
      <c r="J3157" s="1" t="s">
        <v>19</v>
      </c>
      <c r="K3157" s="2" t="s">
        <v>20</v>
      </c>
      <c r="L3157" s="4">
        <v>2020.0</v>
      </c>
      <c r="M3157" s="5">
        <v>998.5</v>
      </c>
      <c r="N3157" s="6" t="str">
        <f t="shared" si="1"/>
        <v>20F4540050</v>
      </c>
      <c r="O3157" s="8" t="s">
        <v>5738</v>
      </c>
      <c r="P3157" s="8" t="str">
        <f t="shared" si="2"/>
        <v>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8" ht="15.75" customHeight="1">
      <c r="A3158" s="1" t="s">
        <v>5735</v>
      </c>
      <c r="B3158" s="2" t="s">
        <v>5740</v>
      </c>
      <c r="C3158" s="3"/>
      <c r="D3158" s="3"/>
      <c r="E3158" s="3" t="s">
        <v>5741</v>
      </c>
      <c r="F3158" s="3" t="s">
        <v>17</v>
      </c>
      <c r="G3158" s="3" t="s">
        <v>18</v>
      </c>
      <c r="H3158" s="1" t="s">
        <v>5735</v>
      </c>
      <c r="I3158" s="1">
        <v>1.0</v>
      </c>
      <c r="J3158" s="1" t="s">
        <v>35</v>
      </c>
      <c r="K3158" s="2" t="s">
        <v>20</v>
      </c>
      <c r="L3158" s="4">
        <v>2022.0</v>
      </c>
      <c r="M3158" s="5">
        <v>1066.78</v>
      </c>
      <c r="N3158" s="6" t="str">
        <f t="shared" si="1"/>
        <v>20F4540050</v>
      </c>
      <c r="O3158" s="8" t="s">
        <v>5738</v>
      </c>
      <c r="P3158"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v>
      </c>
    </row>
    <row r="3159" ht="15.75" customHeight="1">
      <c r="A3159" s="1" t="s">
        <v>5735</v>
      </c>
      <c r="B3159" s="2">
        <v>8.5369085E9</v>
      </c>
      <c r="C3159" s="3"/>
      <c r="D3159" s="3"/>
      <c r="E3159" s="3" t="s">
        <v>5742</v>
      </c>
      <c r="F3159" s="3" t="s">
        <v>17</v>
      </c>
      <c r="G3159" s="3" t="s">
        <v>18</v>
      </c>
      <c r="H3159" s="1" t="s">
        <v>5735</v>
      </c>
      <c r="I3159" s="1">
        <v>1.0</v>
      </c>
      <c r="J3159" s="1" t="s">
        <v>474</v>
      </c>
      <c r="K3159" s="2" t="s">
        <v>20</v>
      </c>
      <c r="L3159" s="4">
        <v>2022.0</v>
      </c>
      <c r="M3159" s="5">
        <v>1066.78</v>
      </c>
      <c r="N3159" s="6" t="str">
        <f t="shared" si="1"/>
        <v>20F4540050</v>
      </c>
      <c r="O3159" s="8" t="s">
        <v>5738</v>
      </c>
      <c r="P3159"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CB4/1200".</v>
      </c>
    </row>
    <row r="3160" ht="15.75" customHeight="1">
      <c r="A3160" s="1" t="s">
        <v>5735</v>
      </c>
      <c r="B3160" s="2" t="s">
        <v>5740</v>
      </c>
      <c r="C3160" s="3"/>
      <c r="D3160" s="3"/>
      <c r="E3160" s="3" t="s">
        <v>5743</v>
      </c>
      <c r="F3160" s="3" t="s">
        <v>17</v>
      </c>
      <c r="G3160" s="3" t="s">
        <v>18</v>
      </c>
      <c r="H3160" s="1" t="s">
        <v>5735</v>
      </c>
      <c r="I3160" s="1">
        <v>2.0</v>
      </c>
      <c r="J3160" s="1" t="s">
        <v>35</v>
      </c>
      <c r="K3160" s="2" t="s">
        <v>20</v>
      </c>
      <c r="L3160" s="4">
        <v>2023.0</v>
      </c>
      <c r="M3160" s="5">
        <v>1066.79</v>
      </c>
      <c r="N3160" s="6" t="str">
        <f t="shared" si="1"/>
        <v>20F4540050</v>
      </c>
      <c r="O3160" s="8" t="s">
        <v>5738</v>
      </c>
      <c r="P3160"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НАПРЯЖЕНИЕ ДО 500 В. ДЛЯ СТАНКА СТЫКОВОЙ СВАРКИ</v>
      </c>
    </row>
    <row r="3161" ht="15.75" customHeight="1">
      <c r="A3161" s="1" t="s">
        <v>5744</v>
      </c>
      <c r="B3161" s="2">
        <v>4.016930005E9</v>
      </c>
      <c r="C3161" s="3" t="s">
        <v>5745</v>
      </c>
      <c r="D3161" s="3" t="s">
        <v>5746</v>
      </c>
      <c r="E3161" s="3" t="s">
        <v>5747</v>
      </c>
      <c r="F3161" s="3" t="s">
        <v>17</v>
      </c>
      <c r="G3161" s="3" t="s">
        <v>18</v>
      </c>
      <c r="H3161" s="1" t="s">
        <v>5744</v>
      </c>
      <c r="I3161" s="1">
        <v>2.0</v>
      </c>
      <c r="J3161" s="1" t="s">
        <v>19</v>
      </c>
      <c r="K3161" s="2" t="s">
        <v>20</v>
      </c>
      <c r="L3161" s="4">
        <v>2020.0</v>
      </c>
      <c r="M3161" s="5">
        <v>151.0</v>
      </c>
      <c r="N3161" s="6" t="str">
        <f t="shared" si="1"/>
        <v>20F4540070</v>
      </c>
      <c r="O3161" s="8">
        <v>4.016930005E9</v>
      </c>
      <c r="P3161" s="8" t="str">
        <f t="shared" si="2"/>
        <v>УПЛОТНЕНИЕ L=3532, УПЛОТНЕНИЕ КРУГЛОЕ ИЗ ВУЛКАНИЗИРОВАННОЙ РЕЗИНЫ. ДЛИНА 3532 ММ. ДИАМЕТР 3,5 ММ. ДЛЯ СОБСТВЕННЫХ НУЖД КОМПАНИИ.</v>
      </c>
    </row>
    <row r="3162" ht="15.75" customHeight="1">
      <c r="A3162" s="1" t="s">
        <v>5744</v>
      </c>
      <c r="B3162" s="2">
        <v>4.016930005E9</v>
      </c>
      <c r="C3162" s="3" t="s">
        <v>5745</v>
      </c>
      <c r="D3162" s="3" t="s">
        <v>5746</v>
      </c>
      <c r="E3162" s="3" t="s">
        <v>5748</v>
      </c>
      <c r="F3162" s="3" t="s">
        <v>17</v>
      </c>
      <c r="G3162" s="3" t="s">
        <v>18</v>
      </c>
      <c r="H3162" s="1" t="s">
        <v>5744</v>
      </c>
      <c r="I3162" s="1">
        <v>2.0</v>
      </c>
      <c r="J3162" s="1" t="s">
        <v>19</v>
      </c>
      <c r="K3162" s="2" t="s">
        <v>20</v>
      </c>
      <c r="L3162" s="4">
        <v>2021.0</v>
      </c>
      <c r="M3162" s="5">
        <v>73.5</v>
      </c>
      <c r="N3162" s="6" t="str">
        <f t="shared" si="1"/>
        <v>20F4540070</v>
      </c>
      <c r="O3162" s="8">
        <v>4.016930005E9</v>
      </c>
      <c r="P3162" s="8" t="str">
        <f t="shared" si="2"/>
        <v>УПЛОТНЕНИЕ L=3532, УПЛОТНЕНИЕ КРУГЛОЕ ИЗ ВУЛКАНИЗИРОВАННОЙ РЕЗИНЫ. ДЛИНА 3532 ММ. ДИАМЕТР 3,53 ММ.</v>
      </c>
    </row>
    <row r="3163" ht="15.75" customHeight="1">
      <c r="A3163" s="1" t="s">
        <v>5744</v>
      </c>
      <c r="B3163" s="2" t="s">
        <v>5749</v>
      </c>
      <c r="C3163" s="3"/>
      <c r="D3163" s="3"/>
      <c r="E3163" s="3" t="s">
        <v>5747</v>
      </c>
      <c r="F3163" s="3" t="s">
        <v>17</v>
      </c>
      <c r="G3163" s="3" t="s">
        <v>18</v>
      </c>
      <c r="H3163" s="1" t="s">
        <v>5744</v>
      </c>
      <c r="I3163" s="1">
        <v>1.0</v>
      </c>
      <c r="J3163" s="1" t="s">
        <v>35</v>
      </c>
      <c r="K3163" s="2" t="s">
        <v>20</v>
      </c>
      <c r="L3163" s="4">
        <v>2022.0</v>
      </c>
      <c r="M3163" s="5">
        <v>76.35</v>
      </c>
      <c r="N3163" s="6" t="str">
        <f t="shared" si="1"/>
        <v>20F4540070</v>
      </c>
      <c r="O3163" s="8">
        <v>4.016930005E9</v>
      </c>
      <c r="P3163" s="8" t="str">
        <f t="shared" si="2"/>
        <v>УПЛОТНЕНИЕ L=3532, УПЛОТНЕНИЕ КРУГЛОЕ ИЗ ВУЛКАНИЗИРОВАННОЙ РЕЗИНЫ. ДЛИНА 3532 ММ. ДИАМЕТР 3,5 ММ. ДЛЯ СОБСТВЕННЫХ НУЖД КОМПАНИИ.</v>
      </c>
    </row>
    <row r="3164" ht="15.75" customHeight="1">
      <c r="A3164" s="1" t="s">
        <v>5750</v>
      </c>
      <c r="B3164" s="2">
        <v>8.5369085E9</v>
      </c>
      <c r="C3164" s="3" t="s">
        <v>5751</v>
      </c>
      <c r="D3164" s="3" t="s">
        <v>5752</v>
      </c>
      <c r="E3164" s="3" t="s">
        <v>5753</v>
      </c>
      <c r="F3164" s="3" t="s">
        <v>17</v>
      </c>
      <c r="G3164" s="3" t="s">
        <v>18</v>
      </c>
      <c r="H3164" s="1" t="s">
        <v>5750</v>
      </c>
      <c r="I3164" s="1">
        <v>2.0</v>
      </c>
      <c r="J3164" s="1" t="s">
        <v>19</v>
      </c>
      <c r="K3164" s="2" t="s">
        <v>20</v>
      </c>
      <c r="L3164" s="4">
        <v>2020.0</v>
      </c>
      <c r="M3164" s="5">
        <v>519.3</v>
      </c>
      <c r="N3164" s="6" t="str">
        <f t="shared" si="1"/>
        <v>20F4540080</v>
      </c>
      <c r="O3164" s="8">
        <v>8.5369085E9</v>
      </c>
      <c r="P3164" s="8" t="str">
        <f t="shared" si="2"/>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v>
      </c>
    </row>
    <row r="3165" ht="15.75" customHeight="1">
      <c r="A3165" s="1" t="s">
        <v>5750</v>
      </c>
      <c r="B3165" s="2" t="s">
        <v>5740</v>
      </c>
      <c r="C3165" s="3"/>
      <c r="D3165" s="3"/>
      <c r="E3165" s="3" t="s">
        <v>5754</v>
      </c>
      <c r="F3165" s="3" t="s">
        <v>17</v>
      </c>
      <c r="G3165" s="3" t="s">
        <v>18</v>
      </c>
      <c r="H3165" s="1" t="s">
        <v>5750</v>
      </c>
      <c r="I3165" s="1">
        <v>1.0</v>
      </c>
      <c r="J3165" s="1" t="s">
        <v>35</v>
      </c>
      <c r="K3165" s="2" t="s">
        <v>20</v>
      </c>
      <c r="L3165" s="4">
        <v>2022.0</v>
      </c>
      <c r="M3165" s="5">
        <v>780.0</v>
      </c>
      <c r="N3165" s="6" t="str">
        <f t="shared" si="1"/>
        <v>20F4540080</v>
      </c>
      <c r="O3165" s="8">
        <v>8.5369085E9</v>
      </c>
      <c r="P3165" s="8" t="str">
        <f t="shared" si="2"/>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v>
      </c>
    </row>
    <row r="3166" ht="15.75" customHeight="1">
      <c r="A3166" s="1" t="s">
        <v>5755</v>
      </c>
      <c r="B3166" s="2" t="s">
        <v>5740</v>
      </c>
      <c r="C3166" s="3"/>
      <c r="D3166" s="3"/>
      <c r="E3166" s="3" t="s">
        <v>5756</v>
      </c>
      <c r="F3166" s="3" t="s">
        <v>17</v>
      </c>
      <c r="G3166" s="3" t="s">
        <v>18</v>
      </c>
      <c r="H3166" s="1" t="s">
        <v>5755</v>
      </c>
      <c r="I3166" s="1">
        <v>2.0</v>
      </c>
      <c r="J3166" s="1" t="s">
        <v>35</v>
      </c>
      <c r="K3166" s="2" t="s">
        <v>20</v>
      </c>
      <c r="L3166" s="4">
        <v>2023.0</v>
      </c>
      <c r="M3166" s="5">
        <v>4008.84</v>
      </c>
      <c r="N3166" s="6" t="str">
        <f t="shared" si="1"/>
        <v>20F4540090</v>
      </c>
      <c r="O3166" s="8">
        <v>8.5369085E9</v>
      </c>
      <c r="P3166" s="8" t="str">
        <f t="shared" si="2"/>
        <v>КОНТАКТНЫЙ ЭЛЕМЕНТ В ВИДЕ МЕДНОГО БРУСА С ОТВЕРСТИЯМИ ПОД КРЕПЕЖ И ВНУТРЕННИМИ КАНАЛАМИ ДЛЯ ОХЛАЖДЕНИЯ. НАЗНАФЧЕНИЕ: ПЕРЕДАЧА ТОКА ОТ ТРАНСФОРМАТОРА К ЭЛЕКТРОДАМ. РАЗМЕРЫ ДЛИНА 1918 ММ. ШИРИНА 60 ММ. ТОЛЩИНА 50 ММ. НАПРЯЖЕНИЕ ДО 500 В. ДЛЯ СТАНКА</v>
      </c>
    </row>
    <row r="3167" ht="15.75" customHeight="1">
      <c r="A3167" s="1" t="s">
        <v>5757</v>
      </c>
      <c r="B3167" s="2">
        <v>7.326909807E9</v>
      </c>
      <c r="C3167" s="3" t="s">
        <v>5758</v>
      </c>
      <c r="D3167" s="3" t="s">
        <v>5759</v>
      </c>
      <c r="E3167" s="3" t="s">
        <v>5760</v>
      </c>
      <c r="F3167" s="3" t="s">
        <v>17</v>
      </c>
      <c r="G3167" s="3" t="s">
        <v>18</v>
      </c>
      <c r="H3167" s="1" t="s">
        <v>5757</v>
      </c>
      <c r="I3167" s="1">
        <v>2.0</v>
      </c>
      <c r="J3167" s="1" t="s">
        <v>19</v>
      </c>
      <c r="K3167" s="2" t="s">
        <v>20</v>
      </c>
      <c r="L3167" s="4">
        <v>2020.0</v>
      </c>
      <c r="M3167" s="5">
        <v>24.0</v>
      </c>
      <c r="N3167" s="6" t="str">
        <f t="shared" si="1"/>
        <v>20F4545190</v>
      </c>
      <c r="O3167" s="8">
        <v>7.326909807E9</v>
      </c>
      <c r="P3167" s="8" t="str">
        <f t="shared" si="2"/>
        <v>ПЛАСТИНА СТАЛЬНАЯ 32 Х 19 Х 35 ММ. ИЗОГНУТАЯ. С ОТВЕРСТИЯМИ ПОД БОЛТЫ И ДАТЧИК. СЛУЖИТ ДЛЯ МОНТАЖА ДАТЧИКА ПРИБЛИЖЕНИЯ В СТАНКЕ STRIP CB. СПОСОБ ИЗГОТОВЛЕНИЯ: РЕЗКА, ГИБКА, СВЕРЛЕНИЕ</v>
      </c>
    </row>
    <row r="3168" ht="15.75" customHeight="1">
      <c r="A3168" s="1" t="s">
        <v>5761</v>
      </c>
      <c r="B3168" s="2">
        <v>7.326909807E9</v>
      </c>
      <c r="C3168" s="3" t="s">
        <v>5762</v>
      </c>
      <c r="D3168" s="3" t="s">
        <v>5763</v>
      </c>
      <c r="E3168" s="3" t="s">
        <v>5764</v>
      </c>
      <c r="F3168" s="3" t="s">
        <v>17</v>
      </c>
      <c r="G3168" s="3" t="s">
        <v>18</v>
      </c>
      <c r="H3168" s="1" t="s">
        <v>5761</v>
      </c>
      <c r="I3168" s="1">
        <v>2.0</v>
      </c>
      <c r="J3168" s="1" t="s">
        <v>19</v>
      </c>
      <c r="K3168" s="2" t="s">
        <v>20</v>
      </c>
      <c r="L3168" s="4">
        <v>2020.0</v>
      </c>
      <c r="M3168" s="5">
        <v>42.0</v>
      </c>
      <c r="N3168" s="6" t="str">
        <f t="shared" si="1"/>
        <v>20F4545330</v>
      </c>
      <c r="O3168" s="8">
        <v>7.326909807E9</v>
      </c>
      <c r="P3168" s="8" t="str">
        <f t="shared" si="2"/>
        <v>ПЛАСТИНА СТАЛЬНАЯ 60 Х 56 Х 35 ММ. ИЗОГНУТАЯ. С ОТВЕРСТИЯМИ ПОД БОЛТЫ И ДАТЧИК. СЛУЖИТ ДЛЯ МОНТАЖА ДАТЧИКА ПРИБЛИЖЕНИЯ В СТАНКЕ STRIP CB.СПОСОБ ИЗГОТОВЛЕНИЯ: РЕЗКА, ГИБКА, СВЕРЛЕНИЕ</v>
      </c>
    </row>
    <row r="3169" ht="15.75" customHeight="1">
      <c r="A3169" s="1" t="s">
        <v>5765</v>
      </c>
      <c r="B3169" s="2">
        <v>7.326909807E9</v>
      </c>
      <c r="C3169" s="3" t="s">
        <v>5766</v>
      </c>
      <c r="D3169" s="3" t="s">
        <v>5767</v>
      </c>
      <c r="E3169" s="3" t="s">
        <v>5768</v>
      </c>
      <c r="F3169" s="3" t="s">
        <v>17</v>
      </c>
      <c r="G3169" s="3" t="s">
        <v>18</v>
      </c>
      <c r="H3169" s="1" t="s">
        <v>5765</v>
      </c>
      <c r="I3169" s="1">
        <v>2.0</v>
      </c>
      <c r="J3169" s="1" t="s">
        <v>19</v>
      </c>
      <c r="K3169" s="2" t="s">
        <v>20</v>
      </c>
      <c r="L3169" s="4">
        <v>2020.0</v>
      </c>
      <c r="M3169" s="5">
        <v>48.0</v>
      </c>
      <c r="N3169" s="6" t="str">
        <f t="shared" si="1"/>
        <v>20F4545340</v>
      </c>
      <c r="O3169" s="8">
        <v>7.326909807E9</v>
      </c>
      <c r="P3169" s="8" t="str">
        <f t="shared" si="2"/>
        <v>ПЛАСТИНА СТАЛЬНАЯ 60 Х 56 Х 80 ММ. ИЗОГНУТАЯ. С ОТВЕРСТИЯМИ ПОД БОЛТЫ И ДАТЧИК. СЛУЖИТ ДЛЯ МОНТАЖА ДАТЧИКА ПРИБЛИЖЕНИЯ В СТАНКЕ STRIP CB. СПОСОБ ИЗГОТОВЛЕНИЯ: РЕЗКА, ГИБКА, СВЕРЛЕНИЕ</v>
      </c>
    </row>
    <row r="3170" ht="15.75" customHeight="1">
      <c r="A3170" s="1" t="s">
        <v>5769</v>
      </c>
      <c r="B3170" s="2">
        <v>7.325999009E9</v>
      </c>
      <c r="C3170" s="3" t="s">
        <v>5770</v>
      </c>
      <c r="D3170" s="3" t="s">
        <v>5771</v>
      </c>
      <c r="E3170" s="3" t="s">
        <v>5772</v>
      </c>
      <c r="F3170" s="3" t="s">
        <v>17</v>
      </c>
      <c r="G3170" s="3" t="s">
        <v>18</v>
      </c>
      <c r="H3170" s="1" t="s">
        <v>5769</v>
      </c>
      <c r="I3170" s="1">
        <v>1.0</v>
      </c>
      <c r="J3170" s="1" t="s">
        <v>19</v>
      </c>
      <c r="K3170" s="2" t="s">
        <v>20</v>
      </c>
      <c r="L3170" s="4">
        <v>2020.0</v>
      </c>
      <c r="M3170" s="5">
        <v>64.0</v>
      </c>
      <c r="N3170" s="6" t="str">
        <f t="shared" si="1"/>
        <v>20F4545350</v>
      </c>
      <c r="O3170" s="8">
        <v>7.325999009E9</v>
      </c>
      <c r="P3170" s="8" t="str">
        <f t="shared" si="2"/>
        <v>КОЖУХ СТАЛЬНОЙ, РАЗМ.83Х100Х103 ММ, ИСПОЛЬЗУЕТСЯ В КАЧЕСТВЕ ЗАЩИТНОЙ КРЫШКИ, ПРИКРЫВАЮЩЕЙ ДАТЧИК ПОЛОЖЕНИЯ ЦИЛИНДРА НА УЗЛЕ ПОДАЧИ ПОПЕРЕЧНОЙ АРМАТУРЫ СТАНКА СТЫКОВОЙ СВАРКИ- (СПОСОБ ИЗГОТОВЛЕНИЯ ЛИТЬЕ, ГИБКА)-ДЛЯ СТАНКА КОНТАКТНОЙ СВАРКИ СОПРОТИВЛЕНИЕМ МОДЕЛИ STRIP CB</v>
      </c>
    </row>
    <row r="3171" ht="15.75" customHeight="1">
      <c r="A3171" s="1" t="s">
        <v>5773</v>
      </c>
      <c r="B3171" s="2" t="s">
        <v>5511</v>
      </c>
      <c r="C3171" s="3"/>
      <c r="D3171" s="3"/>
      <c r="E3171" s="3" t="s">
        <v>5774</v>
      </c>
      <c r="F3171" s="3" t="s">
        <v>17</v>
      </c>
      <c r="G3171" s="3" t="s">
        <v>18</v>
      </c>
      <c r="H3171" s="1" t="s">
        <v>5773</v>
      </c>
      <c r="I3171" s="1">
        <v>1.0</v>
      </c>
      <c r="J3171" s="1" t="s">
        <v>35</v>
      </c>
      <c r="K3171" s="2" t="s">
        <v>20</v>
      </c>
      <c r="L3171" s="4">
        <v>2022.0</v>
      </c>
      <c r="M3171" s="5">
        <v>226.14</v>
      </c>
      <c r="N3171" s="6" t="str">
        <f t="shared" si="1"/>
        <v>20F4545360</v>
      </c>
      <c r="O3171" s="8">
        <v>7.616999008E9</v>
      </c>
      <c r="P3171" s="8" t="str">
        <f t="shared" si="2"/>
        <v>КОЖУХ АЛЮМИНИЕВЫЙ Г-ОБРАЗНОГО ПРОФИЛЯ С ОТВЕРСТИЯМИ ПОД КРЕПЛЕНИЕ. РАЗМЕРЫ 64.700X1900X105.10. ДЛЯ ЗАЩИТЫ НАПРАВЛЯЮЩИХ ОТ СВАРОЧНЫХ БРЫЗГ. ЛАЗЕРНАЯ РЕЗКА, ГИБКА.</v>
      </c>
    </row>
    <row r="3172" ht="15.75" customHeight="1">
      <c r="A3172" s="1" t="s">
        <v>5773</v>
      </c>
      <c r="B3172" s="2" t="s">
        <v>5511</v>
      </c>
      <c r="C3172" s="3"/>
      <c r="D3172" s="3"/>
      <c r="E3172" s="3" t="s">
        <v>5775</v>
      </c>
      <c r="F3172" s="3" t="s">
        <v>17</v>
      </c>
      <c r="G3172" s="3" t="s">
        <v>18</v>
      </c>
      <c r="H3172" s="1" t="s">
        <v>5773</v>
      </c>
      <c r="I3172" s="1">
        <v>1.0</v>
      </c>
      <c r="J3172" s="1" t="s">
        <v>35</v>
      </c>
      <c r="K3172" s="2" t="s">
        <v>20</v>
      </c>
      <c r="L3172" s="4">
        <v>2022.0</v>
      </c>
      <c r="M3172" s="5">
        <v>268.8</v>
      </c>
      <c r="N3172" s="6" t="str">
        <f t="shared" si="1"/>
        <v>20F4545360</v>
      </c>
      <c r="O3172" s="8">
        <v>7.616999008E9</v>
      </c>
      <c r="P3172" s="8" t="str">
        <f t="shared" si="2"/>
        <v>КОЖУХ АЛЮМИНИЕВЫЙ Г-ОБРАЗНОГО ПРОФИЛЯ С ОТВЕРСТИЯМИ ПОД КРЕПЛЕНИЕ. РАЗМЕРЫ 64.700X1900X105.10. ЛАЗЕРНАЯ РЕЗКА, ГИБКА.</v>
      </c>
    </row>
    <row r="3173" ht="15.75" customHeight="1">
      <c r="A3173" s="1" t="s">
        <v>5776</v>
      </c>
      <c r="B3173" s="2">
        <v>3.926909709E9</v>
      </c>
      <c r="C3173" s="3" t="s">
        <v>5777</v>
      </c>
      <c r="D3173" s="3" t="s">
        <v>5778</v>
      </c>
      <c r="E3173" s="3" t="s">
        <v>5779</v>
      </c>
      <c r="F3173" s="3" t="s">
        <v>17</v>
      </c>
      <c r="G3173" s="3" t="s">
        <v>18</v>
      </c>
      <c r="H3173" s="1" t="s">
        <v>5776</v>
      </c>
      <c r="I3173" s="1">
        <v>80.0</v>
      </c>
      <c r="J3173" s="1" t="s">
        <v>19</v>
      </c>
      <c r="K3173" s="2" t="s">
        <v>20</v>
      </c>
      <c r="L3173" s="4">
        <v>2020.0</v>
      </c>
      <c r="M3173" s="5">
        <v>11.84</v>
      </c>
      <c r="N3173" s="6" t="str">
        <f t="shared" si="1"/>
        <v>20F4550220</v>
      </c>
      <c r="O3173" s="8">
        <v>3.926909709E9</v>
      </c>
      <c r="P3173" s="8" t="str">
        <f t="shared" si="2"/>
        <v>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v>
      </c>
    </row>
    <row r="3174" ht="15.75" customHeight="1">
      <c r="A3174" s="1" t="s">
        <v>5780</v>
      </c>
      <c r="B3174" s="2">
        <v>7.326909409E9</v>
      </c>
      <c r="C3174" s="3" t="s">
        <v>5781</v>
      </c>
      <c r="D3174" s="3" t="s">
        <v>5781</v>
      </c>
      <c r="E3174" s="3" t="s">
        <v>5782</v>
      </c>
      <c r="F3174" s="3" t="s">
        <v>17</v>
      </c>
      <c r="G3174" s="3" t="s">
        <v>18</v>
      </c>
      <c r="H3174" s="1" t="s">
        <v>5780</v>
      </c>
      <c r="I3174" s="1">
        <v>2.0</v>
      </c>
      <c r="J3174" s="1" t="s">
        <v>19</v>
      </c>
      <c r="K3174" s="2" t="s">
        <v>20</v>
      </c>
      <c r="L3174" s="4">
        <v>2020.0</v>
      </c>
      <c r="M3174" s="5">
        <v>48.0</v>
      </c>
      <c r="N3174" s="6" t="str">
        <f t="shared" si="1"/>
        <v>20F6010293</v>
      </c>
      <c r="O3174" s="8">
        <v>7.326909409E9</v>
      </c>
      <c r="P3174" s="8" t="str">
        <f t="shared" si="2"/>
        <v>СУППОРТ СТАЛЬНОЙ (ГИБКА, РЕЗКА, СЕРЛЕНИЕ) ДЛЯ МОНТАЖА ПОДВИЖНОЙ КАБЕЛЬНОЙ ЦЕПИ КАРЕТКИ ИЗВЛЕЧЕНИЯ СЕТКИДЛЯ СТАНКА STRIP CB 4</v>
      </c>
    </row>
    <row r="3175" ht="15.75" customHeight="1">
      <c r="A3175" s="1" t="s">
        <v>5783</v>
      </c>
      <c r="B3175" s="2">
        <v>7.326909807E9</v>
      </c>
      <c r="C3175" s="3" t="s">
        <v>5784</v>
      </c>
      <c r="D3175" s="3" t="s">
        <v>5785</v>
      </c>
      <c r="E3175" s="3" t="s">
        <v>5786</v>
      </c>
      <c r="F3175" s="3" t="s">
        <v>17</v>
      </c>
      <c r="G3175" s="3" t="s">
        <v>18</v>
      </c>
      <c r="H3175" s="1" t="s">
        <v>5783</v>
      </c>
      <c r="I3175" s="1">
        <v>6.0</v>
      </c>
      <c r="J3175" s="1" t="s">
        <v>19</v>
      </c>
      <c r="K3175" s="2" t="s">
        <v>20</v>
      </c>
      <c r="L3175" s="4">
        <v>2020.0</v>
      </c>
      <c r="M3175" s="5">
        <v>70.0</v>
      </c>
      <c r="N3175" s="6" t="str">
        <f t="shared" si="1"/>
        <v>20F6010570</v>
      </c>
      <c r="O3175" s="8">
        <v>7.326909807E9</v>
      </c>
      <c r="P3175" s="8" t="str">
        <f t="shared" si="2"/>
        <v>СТАЛЬНАЯ ПЛАСТИНА ДЛЯ ДАЛЬНЕЙШЕГО МОНТАЖА НА КОРПУС УЗЛА РЕЗКИ АРМАТУРЫ. ЗАКРЫВАЕТ УЗЕЛ ОТ РАБОЧЕЙ ОБЛАСТИ /РЕЗКА, ГИБКА, СВЕРЛЕНИЕ/ ДЛЯ СТАНКА STRIP CB 4.</v>
      </c>
    </row>
    <row r="3176" ht="15.75" customHeight="1">
      <c r="A3176" s="1" t="s">
        <v>5787</v>
      </c>
      <c r="B3176" s="2">
        <v>8.5159E9</v>
      </c>
      <c r="C3176" s="3" t="s">
        <v>5788</v>
      </c>
      <c r="D3176" s="3" t="s">
        <v>5789</v>
      </c>
      <c r="E3176" s="3" t="s">
        <v>5790</v>
      </c>
      <c r="F3176" s="3" t="s">
        <v>17</v>
      </c>
      <c r="G3176" s="3" t="s">
        <v>18</v>
      </c>
      <c r="H3176" s="1" t="s">
        <v>5787</v>
      </c>
      <c r="I3176" s="1">
        <v>6.0</v>
      </c>
      <c r="J3176" s="1" t="s">
        <v>19</v>
      </c>
      <c r="K3176" s="2" t="s">
        <v>20</v>
      </c>
      <c r="L3176" s="4">
        <v>2020.0</v>
      </c>
      <c r="M3176" s="5">
        <v>64.0</v>
      </c>
      <c r="N3176" s="6" t="str">
        <f t="shared" si="1"/>
        <v>20F6010580</v>
      </c>
      <c r="O3176" s="8" t="s">
        <v>1413</v>
      </c>
      <c r="P3176" s="8" t="str">
        <f t="shared" si="2"/>
        <v>НАПРАВЛЯЮЩАЯ ДЛЯ ПОДАЧИ АРМАТУРНОЙ СЕТКИ И СТАЛЬНОГО ЛИСТА. СТАВИТСЯ НА ПЕРЕХОДНУЮ ПЛАСТИНУ. ОГРАНИЧИВАЕТ ПЕРЕМЕЩЕНИЕ СЕТКИ В ПРОЦЕССЕ ИЗГОТОВЛЕНИЯ ПО ВЕРИТИКАЛИ. ЯВЛЯЕТСЯ ЧАСТЬЮ СТАНКА СТЫКОВОЙ СВАРКИ СОПРОТИВЛЕНИЕМ, МОДЕЛИ "STRIP CB4". ДЛЯ СОБСТВЕННЫХ НУЖД КОМПАНИИ.</v>
      </c>
    </row>
    <row r="3177" ht="15.75" customHeight="1">
      <c r="A3177" s="1" t="s">
        <v>5787</v>
      </c>
      <c r="B3177" s="2">
        <v>7.326909807E9</v>
      </c>
      <c r="C3177" s="3" t="s">
        <v>5788</v>
      </c>
      <c r="D3177" s="3" t="s">
        <v>5789</v>
      </c>
      <c r="E3177" s="3" t="s">
        <v>5791</v>
      </c>
      <c r="F3177" s="3" t="s">
        <v>17</v>
      </c>
      <c r="G3177" s="3" t="s">
        <v>18</v>
      </c>
      <c r="H3177" s="1" t="s">
        <v>5787</v>
      </c>
      <c r="I3177" s="1">
        <v>6.0</v>
      </c>
      <c r="J3177" s="1" t="s">
        <v>19</v>
      </c>
      <c r="K3177" s="2" t="s">
        <v>20</v>
      </c>
      <c r="L3177" s="4">
        <v>2020.0</v>
      </c>
      <c r="M3177" s="5">
        <v>64.0</v>
      </c>
      <c r="N3177" s="6" t="str">
        <f t="shared" si="1"/>
        <v>20F6010580</v>
      </c>
      <c r="O3177" s="8" t="s">
        <v>1413</v>
      </c>
      <c r="P3177" s="8" t="str">
        <f t="shared" si="2"/>
        <v>НАПРАВЛЯЮЩАЯ АРМАТУРЫ 97X394.50X121, В ВИДЕ ПЛАСТИНЫ СТАЛЬНОЙ, ИСПОЛЬЗУЕТСЯ ДЛЯ НАПРАВЛЕНИЯ АРМАТУРНОЙ СЕТКИ ПО ГОРИЗОНТАЛИ РАЗМЕРОВ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v>
      </c>
    </row>
    <row r="3178" ht="15.75" customHeight="1">
      <c r="A3178" s="1" t="s">
        <v>5792</v>
      </c>
      <c r="B3178" s="2">
        <v>8.5159E9</v>
      </c>
      <c r="C3178" s="3" t="s">
        <v>5793</v>
      </c>
      <c r="D3178" s="3" t="s">
        <v>5794</v>
      </c>
      <c r="E3178" s="3" t="s">
        <v>5795</v>
      </c>
      <c r="F3178" s="3" t="s">
        <v>17</v>
      </c>
      <c r="G3178" s="3" t="s">
        <v>18</v>
      </c>
      <c r="H3178" s="1" t="s">
        <v>5792</v>
      </c>
      <c r="I3178" s="1">
        <v>6.0</v>
      </c>
      <c r="J3178" s="1" t="s">
        <v>19</v>
      </c>
      <c r="K3178" s="2" t="s">
        <v>20</v>
      </c>
      <c r="L3178" s="4">
        <v>2020.0</v>
      </c>
      <c r="M3178" s="5">
        <v>41.6</v>
      </c>
      <c r="N3178" s="6" t="str">
        <f t="shared" si="1"/>
        <v>20F6010590</v>
      </c>
      <c r="O3178" s="8">
        <v>8.5159E9</v>
      </c>
      <c r="P3178" s="8" t="str">
        <f t="shared" si="2"/>
        <v>НАПРАВЛЯЮЩАЯ АРМАТУРНОЙ СЕТКИ И СТАЛЬНОГО ЛИСТА. СТАВИТСЯ НА ПЕРЕХОДНУЮ ПЛАСТИНУ. ПРЕДНАЗНАЧЕН ДЛЯ ОГРАНИЧЕНИЯ ПЕРЕМЕЩЕНИЯ СЕТКИ В ПРОЦЕССЕ ИЗГОТОВЛЕНИЯ ПО ГОРИЗОНТАЛИ. ЯВЛЯЕТСЯ ЧАСТЬЮ СТАНКА СТЫКОВОЙ СВАРКИ СОПРОТИВЛЕНИЕМ, МОДЕЛИ "STRIP CB4". ДЛЯ СОБСТВЕННЫХ НУЖД КОМПАНИИ.</v>
      </c>
    </row>
    <row r="3179" ht="15.75" customHeight="1">
      <c r="A3179" s="1" t="s">
        <v>5796</v>
      </c>
      <c r="B3179" s="2">
        <v>7.326909807E9</v>
      </c>
      <c r="C3179" s="3" t="s">
        <v>5797</v>
      </c>
      <c r="D3179" s="3" t="s">
        <v>5798</v>
      </c>
      <c r="E3179" s="3" t="s">
        <v>5799</v>
      </c>
      <c r="F3179" s="3" t="s">
        <v>17</v>
      </c>
      <c r="G3179" s="3" t="s">
        <v>18</v>
      </c>
      <c r="H3179" s="1" t="s">
        <v>5796</v>
      </c>
      <c r="I3179" s="1">
        <v>2.0</v>
      </c>
      <c r="J3179" s="1" t="s">
        <v>19</v>
      </c>
      <c r="K3179" s="2" t="s">
        <v>20</v>
      </c>
      <c r="L3179" s="4">
        <v>2020.0</v>
      </c>
      <c r="M3179" s="5">
        <v>115.2</v>
      </c>
      <c r="N3179" s="6" t="str">
        <f t="shared" si="1"/>
        <v>20F6010600</v>
      </c>
      <c r="O3179" s="8">
        <v>7.326909807E9</v>
      </c>
      <c r="P3179" s="8" t="str">
        <f t="shared" si="2"/>
        <v>СКАТ 23X193X953, СТАЛЬНОЙ ДЛЯ ПОДДЕРЖКИ УЗКОЙ СЕТКИ ВО ВРЕМЯ СВАРКИ, А ТАКЖЕ РАБОТАЕТ КАК СКАТ ВО ВРЕМЯ СБРОСА ГОТОВОЙ СЕТКИ В СКЛАД. МОНТИРУЕТСЯ НА ОБЕ СТОРОНЫ КАНАЛА В НАЧАЛО (РЕЗКА, ГИБКА),ДЛЯ СТАНКА СТЫКОВОЙ СВАРКИ СОПРОТИВЛЕНИЕМ, МОДЕЛЬ STRIP CB 4/1200</v>
      </c>
    </row>
    <row r="3180" ht="15.75" customHeight="1">
      <c r="A3180" s="1" t="s">
        <v>5800</v>
      </c>
      <c r="B3180" s="2">
        <v>7.326909807E9</v>
      </c>
      <c r="C3180" s="3" t="s">
        <v>5801</v>
      </c>
      <c r="D3180" s="3" t="s">
        <v>5802</v>
      </c>
      <c r="E3180" s="3" t="s">
        <v>5803</v>
      </c>
      <c r="F3180" s="3" t="s">
        <v>17</v>
      </c>
      <c r="G3180" s="3" t="s">
        <v>18</v>
      </c>
      <c r="H3180" s="1" t="s">
        <v>5800</v>
      </c>
      <c r="I3180" s="1">
        <v>40.0</v>
      </c>
      <c r="J3180" s="1" t="s">
        <v>19</v>
      </c>
      <c r="K3180" s="2" t="s">
        <v>20</v>
      </c>
      <c r="L3180" s="4">
        <v>2020.0</v>
      </c>
      <c r="M3180" s="5">
        <v>30.0</v>
      </c>
      <c r="N3180" s="6" t="str">
        <f t="shared" si="1"/>
        <v>20F6010610</v>
      </c>
      <c r="O3180" s="8">
        <v>7.326909807E9</v>
      </c>
      <c r="P3180" s="8" t="str">
        <f t="shared" si="2"/>
        <v>СКАТ 23X113X200, СТАЛЬНОЙ ДЛЯ ПОДДЕРЖКИ УЗКОЙ СЕТКИ ВО ВРЕМЯ СВАРКИ, А ТАКЖЕ РАБОТАЕТ КАК СКАТ ВО ВРЕМЯ СБРОСА ГОТОВОЙ СЕТКИ В СКЛАД, МОНТИРУЕТСЯ ПОСЛЕ ПЕРВОГО ШИРОКОГО СКАТА ПО ВСЕЙ ДЛИНЕ С ДВУХ СТОРОН КАНАЛА (РЕЗКА, ГИБКА),ДЛЯ СТАНКА СТЫКОВОЙ СВАРКИ СОПРОТИВЛЕНИЕМ, МОДЕЛЬ STRIP CB 4/1200</v>
      </c>
    </row>
    <row r="3181" ht="15.75" customHeight="1">
      <c r="A3181" s="1" t="s">
        <v>5804</v>
      </c>
      <c r="B3181" s="2">
        <v>7.326909807E9</v>
      </c>
      <c r="C3181" s="3" t="s">
        <v>5805</v>
      </c>
      <c r="D3181" s="3" t="s">
        <v>5806</v>
      </c>
      <c r="E3181" s="3" t="s">
        <v>5807</v>
      </c>
      <c r="F3181" s="3" t="s">
        <v>17</v>
      </c>
      <c r="G3181" s="3" t="s">
        <v>18</v>
      </c>
      <c r="H3181" s="1" t="s">
        <v>5804</v>
      </c>
      <c r="I3181" s="1">
        <v>6.0</v>
      </c>
      <c r="J3181" s="1" t="s">
        <v>19</v>
      </c>
      <c r="K3181" s="2" t="s">
        <v>20</v>
      </c>
      <c r="L3181" s="4">
        <v>2020.0</v>
      </c>
      <c r="M3181" s="5">
        <v>48.0</v>
      </c>
      <c r="N3181" s="6" t="str">
        <f t="shared" si="1"/>
        <v>20F6010620</v>
      </c>
      <c r="O3181" s="8">
        <v>7.326909807E9</v>
      </c>
      <c r="P3181" s="8" t="str">
        <f t="shared" si="2"/>
        <v>ОГРАНИЧИТЕЛЬ (УПОРНЫЙ БЛОК) СТАЛЬНОЙ 50 Х 80 Х 20 ММ /ФРЕЗЕРОВАНИЕ, СВЕРЛЕНИЕ./</v>
      </c>
    </row>
    <row r="3182" ht="15.75" customHeight="1">
      <c r="A3182" s="1" t="s">
        <v>5808</v>
      </c>
      <c r="B3182" s="2">
        <v>7.326909807E9</v>
      </c>
      <c r="C3182" s="3" t="s">
        <v>5809</v>
      </c>
      <c r="D3182" s="3" t="s">
        <v>5810</v>
      </c>
      <c r="E3182" s="3" t="s">
        <v>5811</v>
      </c>
      <c r="F3182" s="3" t="s">
        <v>17</v>
      </c>
      <c r="G3182" s="3" t="s">
        <v>18</v>
      </c>
      <c r="H3182" s="1" t="s">
        <v>5808</v>
      </c>
      <c r="I3182" s="1">
        <v>6.0</v>
      </c>
      <c r="J3182" s="1" t="s">
        <v>19</v>
      </c>
      <c r="K3182" s="2" t="s">
        <v>20</v>
      </c>
      <c r="L3182" s="4">
        <v>2020.0</v>
      </c>
      <c r="M3182" s="5">
        <v>6.2</v>
      </c>
      <c r="N3182" s="6" t="str">
        <f t="shared" si="1"/>
        <v>20F6010630</v>
      </c>
      <c r="O3182" s="8">
        <v>7.326909807E9</v>
      </c>
      <c r="P3182" s="8" t="str">
        <f t="shared" si="2"/>
        <v>НАПРАВЛЯЮЩАЯ АРМАТУРЫ 54.200X521.20X56, В ВИДЕ ПЛАСТИНЫ СТАЛЬНОЙ, ИСПОЛЬЗУЕТСЯ ДЛЯ ПРИЖИМА АРМАТУРНОЙ СЕТКИ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v>
      </c>
    </row>
    <row r="3183" ht="15.75" customHeight="1">
      <c r="A3183" s="1" t="s">
        <v>5812</v>
      </c>
      <c r="B3183" s="2">
        <v>7.326909807E9</v>
      </c>
      <c r="C3183" s="3" t="s">
        <v>5813</v>
      </c>
      <c r="D3183" s="3" t="s">
        <v>5814</v>
      </c>
      <c r="E3183" s="3" t="s">
        <v>5815</v>
      </c>
      <c r="F3183" s="3" t="s">
        <v>17</v>
      </c>
      <c r="G3183" s="3" t="s">
        <v>18</v>
      </c>
      <c r="H3183" s="1" t="s">
        <v>5812</v>
      </c>
      <c r="I3183" s="1">
        <v>1.0</v>
      </c>
      <c r="J3183" s="1" t="s">
        <v>19</v>
      </c>
      <c r="K3183" s="2" t="s">
        <v>20</v>
      </c>
      <c r="L3183" s="4">
        <v>2020.0</v>
      </c>
      <c r="M3183" s="5">
        <v>80.0</v>
      </c>
      <c r="N3183" s="6" t="str">
        <f t="shared" si="1"/>
        <v>20F6010640</v>
      </c>
      <c r="O3183" s="8">
        <v>7.326909807E9</v>
      </c>
      <c r="P3183" s="8" t="str">
        <f t="shared" si="2"/>
        <v>КОЖУХ СТАЛЬНОЙ, РАЗМ.91Х110.40Х73 ММ, СПОСОБ ИЗГОТОВЛЕНИЯ: РЕЗКА, ГИБКА, СВЕРЛЕНИЕ, СВАРКА. ИСПОЛЬЗУЕТСЯ ДЛЯ ЗАЩИТЫ ПРАВОГО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v>
      </c>
    </row>
    <row r="3184" ht="15.75" customHeight="1">
      <c r="A3184" s="1" t="s">
        <v>5816</v>
      </c>
      <c r="B3184" s="2">
        <v>7.326909807E9</v>
      </c>
      <c r="C3184" s="3" t="s">
        <v>5813</v>
      </c>
      <c r="D3184" s="3" t="s">
        <v>5814</v>
      </c>
      <c r="E3184" s="3" t="s">
        <v>5817</v>
      </c>
      <c r="F3184" s="3" t="s">
        <v>17</v>
      </c>
      <c r="G3184" s="3" t="s">
        <v>18</v>
      </c>
      <c r="H3184" s="1" t="s">
        <v>5816</v>
      </c>
      <c r="I3184" s="1">
        <v>1.0</v>
      </c>
      <c r="J3184" s="1" t="s">
        <v>19</v>
      </c>
      <c r="K3184" s="2" t="s">
        <v>20</v>
      </c>
      <c r="L3184" s="4">
        <v>2020.0</v>
      </c>
      <c r="M3184" s="5">
        <v>80.0</v>
      </c>
      <c r="N3184" s="6" t="str">
        <f t="shared" si="1"/>
        <v>20F6010650</v>
      </c>
      <c r="O3184" s="8">
        <v>7.326909807E9</v>
      </c>
      <c r="P3184" s="8" t="str">
        <f t="shared" si="2"/>
        <v>СТАЛЬНОЙ КОЖУХ, РАЗМ.91Х110.40Х73 ММ, СПОСОБ ИЗГОТОВЛЕНИЯ: ДЛЯ ЗАЩИТЫ ЛЕВОГО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v>
      </c>
    </row>
    <row r="3185" ht="15.75" customHeight="1">
      <c r="A3185" s="1" t="s">
        <v>5818</v>
      </c>
      <c r="B3185" s="2">
        <v>7.326909409E9</v>
      </c>
      <c r="C3185" s="3" t="s">
        <v>5819</v>
      </c>
      <c r="D3185" s="3" t="s">
        <v>5819</v>
      </c>
      <c r="E3185" s="3" t="s">
        <v>5820</v>
      </c>
      <c r="F3185" s="3" t="s">
        <v>17</v>
      </c>
      <c r="G3185" s="3" t="s">
        <v>18</v>
      </c>
      <c r="H3185" s="1" t="s">
        <v>5818</v>
      </c>
      <c r="I3185" s="1">
        <v>2.0</v>
      </c>
      <c r="J3185" s="1" t="s">
        <v>19</v>
      </c>
      <c r="K3185" s="2" t="s">
        <v>20</v>
      </c>
      <c r="L3185" s="4">
        <v>2020.0</v>
      </c>
      <c r="M3185" s="5">
        <v>150.0</v>
      </c>
      <c r="N3185" s="6" t="str">
        <f t="shared" si="1"/>
        <v>20F6015230</v>
      </c>
      <c r="O3185" s="8">
        <v>7.326909409E9</v>
      </c>
      <c r="P3185" s="8" t="str">
        <f t="shared" si="2"/>
        <v>ЛЕВЫЙ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v>
      </c>
    </row>
    <row r="3186" ht="15.75" customHeight="1">
      <c r="A3186" s="1" t="s">
        <v>5821</v>
      </c>
      <c r="B3186" s="2">
        <v>7.326909409E9</v>
      </c>
      <c r="C3186" s="3" t="s">
        <v>5819</v>
      </c>
      <c r="D3186" s="3" t="s">
        <v>5819</v>
      </c>
      <c r="E3186" s="3" t="s">
        <v>5822</v>
      </c>
      <c r="F3186" s="3" t="s">
        <v>17</v>
      </c>
      <c r="G3186" s="3" t="s">
        <v>18</v>
      </c>
      <c r="H3186" s="1" t="s">
        <v>5821</v>
      </c>
      <c r="I3186" s="1">
        <v>2.0</v>
      </c>
      <c r="J3186" s="1" t="s">
        <v>19</v>
      </c>
      <c r="K3186" s="2" t="s">
        <v>20</v>
      </c>
      <c r="L3186" s="4">
        <v>2020.0</v>
      </c>
      <c r="M3186" s="5">
        <v>150.0</v>
      </c>
      <c r="N3186" s="6" t="str">
        <f t="shared" si="1"/>
        <v>20F6015240</v>
      </c>
      <c r="O3186" s="8">
        <v>7.326909409E9</v>
      </c>
      <c r="P3186" s="8" t="str">
        <f t="shared" si="2"/>
        <v>ПРАВЫЙ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v>
      </c>
    </row>
    <row r="3187" ht="15.75" customHeight="1">
      <c r="A3187" s="1" t="s">
        <v>5823</v>
      </c>
      <c r="B3187" s="2">
        <v>7.326909409E9</v>
      </c>
      <c r="C3187" s="3" t="s">
        <v>5824</v>
      </c>
      <c r="D3187" s="3" t="s">
        <v>5824</v>
      </c>
      <c r="E3187" s="3" t="s">
        <v>5825</v>
      </c>
      <c r="F3187" s="3" t="s">
        <v>17</v>
      </c>
      <c r="G3187" s="3" t="s">
        <v>18</v>
      </c>
      <c r="H3187" s="1" t="s">
        <v>5823</v>
      </c>
      <c r="I3187" s="1">
        <v>2.0</v>
      </c>
      <c r="J3187" s="1" t="s">
        <v>19</v>
      </c>
      <c r="K3187" s="2" t="s">
        <v>20</v>
      </c>
      <c r="L3187" s="4">
        <v>2020.0</v>
      </c>
      <c r="M3187" s="5">
        <v>48.0</v>
      </c>
      <c r="N3187" s="6" t="str">
        <f t="shared" si="1"/>
        <v>20F6015250</v>
      </c>
      <c r="O3187" s="8">
        <v>7.326909409E9</v>
      </c>
      <c r="P3187" s="8" t="str">
        <f t="shared" si="2"/>
        <v>СТАЛЬНАЯ ПЛАСТИНА С ОТВЕРСТИЯМИ ПОД БОЛТЫ. РЕЗКА.ДЛЯ СТАНКА STRIP CB 4</v>
      </c>
    </row>
    <row r="3188" ht="15.75" customHeight="1">
      <c r="A3188" s="1" t="s">
        <v>5826</v>
      </c>
      <c r="B3188" s="2">
        <v>7.3181699E9</v>
      </c>
      <c r="C3188" s="3" t="s">
        <v>5827</v>
      </c>
      <c r="D3188" s="3" t="s">
        <v>5828</v>
      </c>
      <c r="E3188" s="3" t="s">
        <v>5829</v>
      </c>
      <c r="F3188" s="3" t="s">
        <v>17</v>
      </c>
      <c r="G3188" s="3" t="s">
        <v>18</v>
      </c>
      <c r="H3188" s="1" t="s">
        <v>5826</v>
      </c>
      <c r="I3188" s="1">
        <v>4.0</v>
      </c>
      <c r="J3188" s="1" t="s">
        <v>19</v>
      </c>
      <c r="K3188" s="2" t="s">
        <v>20</v>
      </c>
      <c r="L3188" s="4">
        <v>2020.0</v>
      </c>
      <c r="M3188" s="5">
        <v>12.5</v>
      </c>
      <c r="N3188" s="6" t="str">
        <f t="shared" si="1"/>
        <v>20F6510030</v>
      </c>
      <c r="O3188" s="8">
        <v>7.3181699E9</v>
      </c>
      <c r="P3188" s="8" t="str">
        <f t="shared" si="2"/>
        <v>ГАЙКА Т-ОБРАЗНАЯ С РЕЗБОЙ М 24. ТОЛЩИНА 25 ММ. ДЛЯ ФИКСАЦИИ ПЛАСТИНЫ КРЕПЛЕНИЯ ЗАЖИМОВ</v>
      </c>
    </row>
    <row r="3189" ht="15.75" customHeight="1">
      <c r="A3189" s="1" t="s">
        <v>5830</v>
      </c>
      <c r="B3189" s="2" t="s">
        <v>5831</v>
      </c>
      <c r="C3189" s="3"/>
      <c r="D3189" s="3"/>
      <c r="E3189" s="3" t="s">
        <v>5832</v>
      </c>
      <c r="F3189" s="3" t="s">
        <v>17</v>
      </c>
      <c r="G3189" s="3" t="s">
        <v>18</v>
      </c>
      <c r="H3189" s="1" t="s">
        <v>5830</v>
      </c>
      <c r="I3189" s="1">
        <v>1.0</v>
      </c>
      <c r="J3189" s="1" t="s">
        <v>35</v>
      </c>
      <c r="K3189" s="2" t="s">
        <v>20</v>
      </c>
      <c r="L3189" s="4">
        <v>2022.0</v>
      </c>
      <c r="M3189" s="5">
        <v>468.52</v>
      </c>
      <c r="N3189" s="6" t="str">
        <f t="shared" si="1"/>
        <v>20F6510090</v>
      </c>
      <c r="O3189" s="8">
        <v>7.216918E9</v>
      </c>
      <c r="P3189" s="8" t="str">
        <f t="shared" si="2"/>
        <v>CABLE HOLDER CHANNEL L=2000 / СТАЛЬНОЙ ПРОФИЛЬ ДЛЯ УКЛАДКИ ПЛАСТИКОВОЙ КАБЕЛЬНОЙ ЦЕПИ. ДЛИНА 2 М. ЛАЗЕРНАЯ РЕЗКА, ГИБКА. ДЛЯ УСТАНОВКИ НА СТАНКЕ ДЛЯ КОНТАКТНОЙ СВАРКИ СОПРОТИВЛЕНИЕМ STRIP CB4/1200, ДЛЯ STRIP CB/1200</v>
      </c>
    </row>
    <row r="3190" ht="15.75" customHeight="1">
      <c r="A3190" s="1" t="s">
        <v>5833</v>
      </c>
      <c r="B3190" s="2" t="s">
        <v>4764</v>
      </c>
      <c r="C3190" s="3"/>
      <c r="D3190" s="3"/>
      <c r="E3190" s="3" t="s">
        <v>5834</v>
      </c>
      <c r="F3190" s="3" t="s">
        <v>17</v>
      </c>
      <c r="G3190" s="3" t="s">
        <v>18</v>
      </c>
      <c r="H3190" s="1" t="s">
        <v>5833</v>
      </c>
      <c r="I3190" s="1">
        <v>2.0</v>
      </c>
      <c r="J3190" s="1" t="s">
        <v>35</v>
      </c>
      <c r="K3190" s="2" t="s">
        <v>20</v>
      </c>
      <c r="L3190" s="4">
        <v>2022.0</v>
      </c>
      <c r="M3190" s="5">
        <v>27.88</v>
      </c>
      <c r="N3190" s="6" t="str">
        <f t="shared" si="1"/>
        <v>20F6510130</v>
      </c>
      <c r="O3190" s="8">
        <v>7.326909807E9</v>
      </c>
      <c r="P3190" s="8" t="str">
        <f t="shared" si="2"/>
        <v>SENSOR SUPPORT 85X60X5 / СТАЛЬНАЯ ПЛАСТИНА. ЛАЗЕРНАЯ РЕЗКА, СВЕРЛЕНИЕ. РАЗМЕРЫ 85X60X5. НА ПЛАСТИНУ УСТАНАВЛИВАЕТСЯ СЕНСОР. ДЛЯ СТАНКА ДЛЯ КОНТАКТНОЙ СВАРКИ СОПРОТИВЛЕНИЕМ STRIP CB4/1200., ДЛЯ STRIP CB/1200</v>
      </c>
    </row>
    <row r="3191" ht="15.75" customHeight="1">
      <c r="A3191" s="1" t="s">
        <v>5835</v>
      </c>
      <c r="B3191" s="2" t="s">
        <v>4796</v>
      </c>
      <c r="C3191" s="3"/>
      <c r="D3191" s="3"/>
      <c r="E3191" s="3" t="s">
        <v>5836</v>
      </c>
      <c r="F3191" s="3" t="s">
        <v>17</v>
      </c>
      <c r="G3191" s="3" t="s">
        <v>18</v>
      </c>
      <c r="H3191" s="1" t="s">
        <v>5835</v>
      </c>
      <c r="I3191" s="1">
        <v>1.0</v>
      </c>
      <c r="J3191" s="1" t="s">
        <v>35</v>
      </c>
      <c r="K3191" s="2" t="s">
        <v>20</v>
      </c>
      <c r="L3191" s="4">
        <v>2022.0</v>
      </c>
      <c r="M3191" s="5">
        <v>47.87</v>
      </c>
      <c r="N3191" s="6" t="str">
        <f t="shared" si="1"/>
        <v>20F6515010</v>
      </c>
      <c r="O3191" s="8">
        <v>8.4831095E9</v>
      </c>
      <c r="P3191" s="8" t="str">
        <f t="shared" si="2"/>
        <v>SHAFT OE=25 L=390 / ВАЛ СТАЛЬНОЙ. ДИАМЕТР OE=25, ДЛИНА L=390.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 ДЛЯ</v>
      </c>
    </row>
    <row r="3192" ht="15.75" customHeight="1">
      <c r="A3192" s="1" t="s">
        <v>5837</v>
      </c>
      <c r="B3192" s="2" t="s">
        <v>4796</v>
      </c>
      <c r="C3192" s="3"/>
      <c r="D3192" s="3"/>
      <c r="E3192" s="3" t="s">
        <v>5838</v>
      </c>
      <c r="F3192" s="3" t="s">
        <v>17</v>
      </c>
      <c r="G3192" s="3" t="s">
        <v>18</v>
      </c>
      <c r="H3192" s="1" t="s">
        <v>5837</v>
      </c>
      <c r="I3192" s="1">
        <v>2.0</v>
      </c>
      <c r="J3192" s="1" t="s">
        <v>35</v>
      </c>
      <c r="K3192" s="2" t="s">
        <v>20</v>
      </c>
      <c r="L3192" s="4">
        <v>2022.0</v>
      </c>
      <c r="M3192" s="5">
        <v>157.76</v>
      </c>
      <c r="N3192" s="6" t="str">
        <f t="shared" si="1"/>
        <v>20F6515020</v>
      </c>
      <c r="O3192" s="8">
        <v>8.4831095E9</v>
      </c>
      <c r="P3192" s="8" t="str">
        <f t="shared" si="2"/>
        <v>SHAFT OE=25 L=1370 / ВАЛ СТАЛЬНОЙ. ДИАМЕТР OE=25, ДЛИНА L=1370.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v>
      </c>
    </row>
    <row r="3193" ht="15.75" customHeight="1">
      <c r="A3193" s="1" t="s">
        <v>5839</v>
      </c>
      <c r="B3193" s="2">
        <v>8.46694E9</v>
      </c>
      <c r="C3193" s="3" t="s">
        <v>5840</v>
      </c>
      <c r="D3193" s="3" t="s">
        <v>5841</v>
      </c>
      <c r="E3193" s="3" t="s">
        <v>5842</v>
      </c>
      <c r="F3193" s="3" t="s">
        <v>17</v>
      </c>
      <c r="G3193" s="3" t="s">
        <v>18</v>
      </c>
      <c r="H3193" s="1" t="s">
        <v>5839</v>
      </c>
      <c r="I3193" s="1">
        <v>4.0</v>
      </c>
      <c r="J3193" s="1" t="s">
        <v>19</v>
      </c>
      <c r="K3193" s="2" t="s">
        <v>20</v>
      </c>
      <c r="L3193" s="4">
        <v>2020.0</v>
      </c>
      <c r="M3193" s="5">
        <v>66.36</v>
      </c>
      <c r="N3193" s="6" t="str">
        <f t="shared" si="1"/>
        <v>2193712AC0</v>
      </c>
      <c r="O3193" s="8">
        <v>8.46694E9</v>
      </c>
      <c r="P3193" s="8" t="str">
        <f t="shared" si="2"/>
        <v>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v>
      </c>
    </row>
    <row r="3194" ht="15.75" customHeight="1">
      <c r="A3194" s="2" t="s">
        <v>5843</v>
      </c>
      <c r="B3194" s="2" t="s">
        <v>5844</v>
      </c>
      <c r="C3194" s="3"/>
      <c r="D3194" s="3"/>
      <c r="E3194" s="3" t="s">
        <v>1506</v>
      </c>
      <c r="F3194" s="3" t="s">
        <v>17</v>
      </c>
      <c r="G3194" s="3" t="s">
        <v>18</v>
      </c>
      <c r="H3194" s="2" t="s">
        <v>5843</v>
      </c>
      <c r="I3194" s="2">
        <v>1.0</v>
      </c>
      <c r="J3194" s="2" t="s">
        <v>35</v>
      </c>
      <c r="K3194" s="2" t="s">
        <v>20</v>
      </c>
      <c r="L3194" s="4">
        <v>2022.0</v>
      </c>
      <c r="M3194" s="5">
        <v>199.28</v>
      </c>
      <c r="N3194" s="6" t="str">
        <f t="shared" si="1"/>
        <v>2463380010</v>
      </c>
      <c r="O3194" s="8" t="s">
        <v>1507</v>
      </c>
      <c r="P3194" s="8" t="str">
        <f t="shared" si="2"/>
        <v>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195" ht="15.75" customHeight="1">
      <c r="A3195" s="1" t="s">
        <v>5845</v>
      </c>
      <c r="B3195" s="2" t="s">
        <v>4752</v>
      </c>
      <c r="C3195" s="3"/>
      <c r="D3195" s="3"/>
      <c r="E3195" s="3" t="s">
        <v>5846</v>
      </c>
      <c r="F3195" s="3" t="s">
        <v>17</v>
      </c>
      <c r="G3195" s="3" t="s">
        <v>18</v>
      </c>
      <c r="H3195" s="1" t="s">
        <v>5845</v>
      </c>
      <c r="I3195" s="1">
        <v>1.0</v>
      </c>
      <c r="J3195" s="1" t="s">
        <v>35</v>
      </c>
      <c r="K3195" s="2" t="s">
        <v>20</v>
      </c>
      <c r="L3195" s="4">
        <v>2022.0</v>
      </c>
      <c r="M3195" s="5">
        <v>73.43</v>
      </c>
      <c r="N3195" s="6" t="str">
        <f t="shared" si="1"/>
        <v>2463511090</v>
      </c>
      <c r="O3195" s="8">
        <v>8.46694E9</v>
      </c>
      <c r="P3195" s="8" t="str">
        <f t="shared" si="2"/>
        <v>REINFORCED MANDREL PREASSEMBLY D=15 / ГИБОЧНАЯ ОПРАВКА D.15. СТАЛЬ. ТОЧЕНИЕ, ФРЕЗЕРОВАНИЕ, СВЕРЛЕНИЕ. УСТАНАВЛИВАЕТСЯ НА ГИБОЧНЫЙ ВАЛ СТАНКА PRIMA SMART PACK И ИСПОЛЬЗУЕТСЯ ДЛЯ ГИБКИ ИЗДЕЛИЙ ИЗ АРМАТУРЫ., ДЛЯ СТАНКА PRIMA SMART PACK</v>
      </c>
    </row>
    <row r="3196" ht="15.75" customHeight="1">
      <c r="A3196" s="1" t="s">
        <v>5847</v>
      </c>
      <c r="B3196" s="2" t="s">
        <v>4752</v>
      </c>
      <c r="C3196" s="3"/>
      <c r="D3196" s="3"/>
      <c r="E3196" s="3" t="s">
        <v>5848</v>
      </c>
      <c r="F3196" s="3" t="s">
        <v>17</v>
      </c>
      <c r="G3196" s="3" t="s">
        <v>18</v>
      </c>
      <c r="H3196" s="1" t="s">
        <v>5847</v>
      </c>
      <c r="I3196" s="1">
        <v>1.0</v>
      </c>
      <c r="J3196" s="1" t="s">
        <v>35</v>
      </c>
      <c r="K3196" s="2" t="s">
        <v>20</v>
      </c>
      <c r="L3196" s="4">
        <v>2022.0</v>
      </c>
      <c r="M3196" s="5">
        <v>279.72</v>
      </c>
      <c r="N3196" s="6" t="str">
        <f t="shared" si="1"/>
        <v>2463511101</v>
      </c>
      <c r="O3196" s="8">
        <v>8.46694E9</v>
      </c>
      <c r="P3196" s="8" t="str">
        <f t="shared" si="2"/>
        <v>SMALL STIRRUPS EQUIPMENT / КОМПЛЕКТ СОДЕРЖИТ ГИБОЧНУЮ ОПРАВКУ С ДИАМЕТРОМ ГИБОЧНОЙ ЧАСТИ 10 ММ. МАТЕРИАЛ СТАЛЬ. ГИБОЧНЫЕ ПАЛЬЦЫ НА ОБЩЕМ КОРПУСЕ В СБОРЕ. ТОЧЕНИЕ, ФРЕЗЕРОВАНИЕ, СВЕРЛЕНИЕ. КРЕПЕЖНЫЕ ВИНТЫ С КОНИЧЕСКИМИ СТОПОРНЫМИ ШАЙБАМИ.</v>
      </c>
    </row>
    <row r="3197" ht="15.75" customHeight="1">
      <c r="A3197" s="1" t="s">
        <v>5849</v>
      </c>
      <c r="B3197" s="2" t="s">
        <v>4761</v>
      </c>
      <c r="C3197" s="3"/>
      <c r="D3197" s="3"/>
      <c r="E3197" s="3" t="s">
        <v>5850</v>
      </c>
      <c r="F3197" s="3" t="s">
        <v>17</v>
      </c>
      <c r="G3197" s="3" t="s">
        <v>18</v>
      </c>
      <c r="H3197" s="1" t="s">
        <v>5849</v>
      </c>
      <c r="I3197" s="1">
        <v>4.0</v>
      </c>
      <c r="J3197" s="1" t="s">
        <v>35</v>
      </c>
      <c r="K3197" s="2" t="s">
        <v>20</v>
      </c>
      <c r="L3197" s="4">
        <v>2022.0</v>
      </c>
      <c r="M3197" s="5">
        <v>85.26</v>
      </c>
      <c r="N3197" s="6" t="str">
        <f t="shared" si="1"/>
        <v>2463511240</v>
      </c>
      <c r="O3197" s="8" t="s">
        <v>1566</v>
      </c>
      <c r="P3197" s="8" t="str">
        <f t="shared" si="2"/>
        <v>ОПРАВКА В СБОРЕ D40. СТАЛЬ, ТОЧЕНИЕ, СВЕРЛЕНИЕ. ИСПОЛЬЗУЕТСЯ ПРИ ГИБКЕ АРМАТУРЫ В КАЧЕСТВЕ СЕРДЕЧНИКА, ПО ФОРМЕ КОТОРОГО ОСУЩЕСТВЛЯЕТСЯ ИЗГИБ ИЗДЕЛИЯ ПОД НУЖНЫМ УГЛОМ, ДЛЯ СКОБОГИБОЧНОГО СТАНКА FORMULA 14.</v>
      </c>
    </row>
    <row r="3198" ht="15.75" customHeight="1">
      <c r="A3198" s="1" t="s">
        <v>5851</v>
      </c>
      <c r="B3198" s="2" t="s">
        <v>4752</v>
      </c>
      <c r="C3198" s="3"/>
      <c r="D3198" s="3"/>
      <c r="E3198" s="3" t="s">
        <v>5852</v>
      </c>
      <c r="F3198" s="3" t="s">
        <v>17</v>
      </c>
      <c r="G3198" s="3" t="s">
        <v>18</v>
      </c>
      <c r="H3198" s="1" t="s">
        <v>5851</v>
      </c>
      <c r="I3198" s="1">
        <v>1.0</v>
      </c>
      <c r="J3198" s="1" t="s">
        <v>35</v>
      </c>
      <c r="K3198" s="2" t="s">
        <v>20</v>
      </c>
      <c r="L3198" s="4">
        <v>2022.0</v>
      </c>
      <c r="M3198" s="5">
        <v>140.7</v>
      </c>
      <c r="N3198" s="6" t="str">
        <f t="shared" si="1"/>
        <v>2463511510</v>
      </c>
      <c r="O3198" s="8">
        <v>8.46694E9</v>
      </c>
      <c r="P3198" s="8" t="str">
        <f t="shared" si="2"/>
        <v>COMPLETE BENDING PIN D.=47 / ГИБОЧНЫЙ ПАЛЕЦ. СТАЛЬ. ФРЕЗЕРОВАНИЕ, ТОЧЕНИЕ, РЕЗЬБОНАРЕЗАНИЕ. СОСТОИТ ИЗ РОЛИКА, ВАЛА И ГАЙКИ. НА ВАЛЕ ПРИСУТСТВУЕТ РЕЗЬБА. УСТАНАВЛИВАЕТСЯ НА ГИБОЧНЫЙ ВАЛ СКОБОГИБОЧНОГО СТАНКА PRIMA SMART PACK. ПРИ ВРАЩЕНИИ ГИБОЧНОГО</v>
      </c>
    </row>
    <row r="3199" ht="15.75" customHeight="1">
      <c r="A3199" s="1" t="s">
        <v>5853</v>
      </c>
      <c r="B3199" s="2" t="s">
        <v>4752</v>
      </c>
      <c r="C3199" s="3"/>
      <c r="D3199" s="3"/>
      <c r="E3199" s="3" t="s">
        <v>5854</v>
      </c>
      <c r="F3199" s="3" t="s">
        <v>17</v>
      </c>
      <c r="G3199" s="3" t="s">
        <v>18</v>
      </c>
      <c r="H3199" s="1" t="s">
        <v>5853</v>
      </c>
      <c r="I3199" s="1">
        <v>3.0</v>
      </c>
      <c r="J3199" s="1" t="s">
        <v>35</v>
      </c>
      <c r="K3199" s="2" t="s">
        <v>20</v>
      </c>
      <c r="L3199" s="4">
        <v>2022.0</v>
      </c>
      <c r="M3199" s="5">
        <v>105.0</v>
      </c>
      <c r="N3199" s="6" t="str">
        <f t="shared" si="1"/>
        <v>2463515020</v>
      </c>
      <c r="O3199" s="8">
        <v>8.46694E9</v>
      </c>
      <c r="P3199" s="8" t="str">
        <f t="shared" si="2"/>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v>
      </c>
    </row>
    <row r="3200" ht="15.75" customHeight="1">
      <c r="A3200" s="1" t="s">
        <v>5855</v>
      </c>
      <c r="B3200" s="2" t="s">
        <v>4752</v>
      </c>
      <c r="C3200" s="3"/>
      <c r="D3200" s="3"/>
      <c r="E3200" s="3" t="s">
        <v>5856</v>
      </c>
      <c r="F3200" s="3" t="s">
        <v>17</v>
      </c>
      <c r="G3200" s="3" t="s">
        <v>18</v>
      </c>
      <c r="H3200" s="1" t="s">
        <v>5855</v>
      </c>
      <c r="I3200" s="1">
        <v>2.0</v>
      </c>
      <c r="J3200" s="1" t="s">
        <v>35</v>
      </c>
      <c r="K3200" s="2" t="s">
        <v>20</v>
      </c>
      <c r="L3200" s="4">
        <v>2022.0</v>
      </c>
      <c r="M3200" s="5">
        <v>119.63</v>
      </c>
      <c r="N3200" s="6" t="str">
        <f t="shared" si="1"/>
        <v>2463515030</v>
      </c>
      <c r="O3200" s="8">
        <v>8.46694E9</v>
      </c>
      <c r="P3200" s="8" t="str">
        <f t="shared" si="2"/>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v>
      </c>
    </row>
    <row r="3201" ht="15.75" customHeight="1">
      <c r="A3201" s="1" t="s">
        <v>5857</v>
      </c>
      <c r="B3201" s="2" t="s">
        <v>4752</v>
      </c>
      <c r="C3201" s="3"/>
      <c r="D3201" s="3"/>
      <c r="E3201" s="3" t="s">
        <v>5858</v>
      </c>
      <c r="F3201" s="3" t="s">
        <v>17</v>
      </c>
      <c r="G3201" s="3" t="s">
        <v>18</v>
      </c>
      <c r="H3201" s="1" t="s">
        <v>5857</v>
      </c>
      <c r="I3201" s="1">
        <v>2.0</v>
      </c>
      <c r="J3201" s="1" t="s">
        <v>35</v>
      </c>
      <c r="K3201" s="2" t="s">
        <v>20</v>
      </c>
      <c r="L3201" s="4">
        <v>2022.0</v>
      </c>
      <c r="M3201" s="5">
        <v>79.17</v>
      </c>
      <c r="N3201" s="6" t="str">
        <f t="shared" si="1"/>
        <v>2463515050</v>
      </c>
      <c r="O3201" s="8">
        <v>8.46694E9</v>
      </c>
      <c r="P3201" s="8" t="str">
        <f t="shared" si="2"/>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v>
      </c>
    </row>
    <row r="3202" ht="15.75" customHeight="1">
      <c r="A3202" s="1" t="s">
        <v>5859</v>
      </c>
      <c r="B3202" s="2" t="s">
        <v>4752</v>
      </c>
      <c r="C3202" s="3"/>
      <c r="D3202" s="3"/>
      <c r="E3202" s="3" t="s">
        <v>5860</v>
      </c>
      <c r="F3202" s="3" t="s">
        <v>17</v>
      </c>
      <c r="G3202" s="3" t="s">
        <v>18</v>
      </c>
      <c r="H3202" s="1" t="s">
        <v>5859</v>
      </c>
      <c r="I3202" s="1">
        <v>3.0</v>
      </c>
      <c r="J3202" s="1" t="s">
        <v>35</v>
      </c>
      <c r="K3202" s="2" t="s">
        <v>20</v>
      </c>
      <c r="L3202" s="4">
        <v>2022.0</v>
      </c>
      <c r="M3202" s="5">
        <v>105.21</v>
      </c>
      <c r="N3202" s="6" t="str">
        <f t="shared" si="1"/>
        <v>2463515060</v>
      </c>
      <c r="O3202" s="8">
        <v>8.46694E9</v>
      </c>
      <c r="P3202" s="8" t="str">
        <f t="shared" si="2"/>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v>
      </c>
    </row>
    <row r="3203" ht="15.75" customHeight="1">
      <c r="A3203" s="1" t="s">
        <v>5861</v>
      </c>
      <c r="B3203" s="2" t="s">
        <v>4752</v>
      </c>
      <c r="C3203" s="3"/>
      <c r="D3203" s="3"/>
      <c r="E3203" s="3" t="s">
        <v>5862</v>
      </c>
      <c r="F3203" s="3" t="s">
        <v>17</v>
      </c>
      <c r="G3203" s="3" t="s">
        <v>18</v>
      </c>
      <c r="H3203" s="1" t="s">
        <v>5861</v>
      </c>
      <c r="I3203" s="1">
        <v>5.0</v>
      </c>
      <c r="J3203" s="1" t="s">
        <v>35</v>
      </c>
      <c r="K3203" s="2" t="s">
        <v>20</v>
      </c>
      <c r="L3203" s="4">
        <v>2022.0</v>
      </c>
      <c r="M3203" s="5">
        <v>95.2</v>
      </c>
      <c r="N3203" s="6" t="str">
        <f t="shared" si="1"/>
        <v>2463535050</v>
      </c>
      <c r="O3203" s="8">
        <v>8.46694E9</v>
      </c>
      <c r="P3203" s="8" t="str">
        <f t="shared" si="2"/>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v>
      </c>
    </row>
    <row r="3204" ht="15.75" customHeight="1">
      <c r="A3204" s="1" t="s">
        <v>5863</v>
      </c>
      <c r="B3204" s="2" t="s">
        <v>4752</v>
      </c>
      <c r="C3204" s="3"/>
      <c r="D3204" s="3"/>
      <c r="E3204" s="3" t="s">
        <v>5864</v>
      </c>
      <c r="F3204" s="3" t="s">
        <v>17</v>
      </c>
      <c r="G3204" s="3" t="s">
        <v>18</v>
      </c>
      <c r="H3204" s="1" t="s">
        <v>5863</v>
      </c>
      <c r="I3204" s="1">
        <v>1.0</v>
      </c>
      <c r="J3204" s="1" t="s">
        <v>35</v>
      </c>
      <c r="K3204" s="2" t="s">
        <v>20</v>
      </c>
      <c r="L3204" s="4">
        <v>2022.0</v>
      </c>
      <c r="M3204" s="5">
        <v>288.75</v>
      </c>
      <c r="N3204" s="6" t="str">
        <f t="shared" si="1"/>
        <v>2463605020</v>
      </c>
      <c r="O3204" s="8" t="s">
        <v>1652</v>
      </c>
      <c r="P3204" s="8" t="str">
        <f t="shared" si="2"/>
        <v>РУКАВ ПРИЖИМНОГО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v>
      </c>
    </row>
    <row r="3205" ht="15.75" customHeight="1">
      <c r="A3205" s="1" t="s">
        <v>5865</v>
      </c>
      <c r="B3205" s="2" t="s">
        <v>4752</v>
      </c>
      <c r="C3205" s="3"/>
      <c r="D3205" s="3"/>
      <c r="E3205" s="3" t="s">
        <v>5866</v>
      </c>
      <c r="F3205" s="3" t="s">
        <v>17</v>
      </c>
      <c r="G3205" s="3" t="s">
        <v>18</v>
      </c>
      <c r="H3205" s="1" t="s">
        <v>5865</v>
      </c>
      <c r="I3205" s="1">
        <v>1.0</v>
      </c>
      <c r="J3205" s="1" t="s">
        <v>35</v>
      </c>
      <c r="K3205" s="2" t="s">
        <v>20</v>
      </c>
      <c r="L3205" s="4">
        <v>2022.0</v>
      </c>
      <c r="M3205" s="5">
        <v>289.88</v>
      </c>
      <c r="N3205" s="6" t="str">
        <f t="shared" si="1"/>
        <v>2463605030</v>
      </c>
      <c r="O3205" s="8" t="s">
        <v>1652</v>
      </c>
      <c r="P3205" s="8" t="str">
        <f t="shared" si="2"/>
        <v>РУКАВ ИЗМЕРИТЕЛЬНОГО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v>
      </c>
    </row>
    <row r="3206" ht="15.75" customHeight="1">
      <c r="A3206" s="1" t="s">
        <v>5867</v>
      </c>
      <c r="B3206" s="2" t="s">
        <v>4764</v>
      </c>
      <c r="C3206" s="3"/>
      <c r="D3206" s="3"/>
      <c r="E3206" s="3" t="s">
        <v>5868</v>
      </c>
      <c r="F3206" s="3" t="s">
        <v>17</v>
      </c>
      <c r="G3206" s="3" t="s">
        <v>18</v>
      </c>
      <c r="H3206" s="1" t="s">
        <v>5867</v>
      </c>
      <c r="I3206" s="1">
        <v>2.0</v>
      </c>
      <c r="J3206" s="1" t="s">
        <v>35</v>
      </c>
      <c r="K3206" s="2" t="s">
        <v>20</v>
      </c>
      <c r="L3206" s="4">
        <v>2022.0</v>
      </c>
      <c r="M3206" s="5">
        <v>76.715</v>
      </c>
      <c r="N3206" s="6" t="str">
        <f t="shared" si="1"/>
        <v>2466010090</v>
      </c>
      <c r="O3206" s="8">
        <v>7.326909807E9</v>
      </c>
      <c r="P3206" s="8" t="str">
        <f t="shared" si="2"/>
        <v>ЗАЖИМ ОПРАВКИ СТАЛЬНОЙ УСТАНАВЛИВАЕТСЯ В ГИБОЧНЫЙ ВАЛ СТАНКА FORMULA 14. ЛЕПЕСТКИ КАК У ЦАНГОВОГО ПАТРОНА ПОЗВОЛЯЮТ ФИКСИРОВАТЬ ГИБОЧНУЮ ОПРАВКУ В ЗАЖИМЕ.</v>
      </c>
    </row>
    <row r="3207" ht="15.75" customHeight="1">
      <c r="A3207" s="1" t="s">
        <v>5867</v>
      </c>
      <c r="B3207" s="2" t="s">
        <v>4764</v>
      </c>
      <c r="C3207" s="3"/>
      <c r="D3207" s="3"/>
      <c r="E3207" s="3" t="s">
        <v>5868</v>
      </c>
      <c r="F3207" s="3" t="s">
        <v>17</v>
      </c>
      <c r="G3207" s="3" t="s">
        <v>18</v>
      </c>
      <c r="H3207" s="1" t="s">
        <v>5867</v>
      </c>
      <c r="I3207" s="1">
        <v>2.0</v>
      </c>
      <c r="J3207" s="1" t="s">
        <v>35</v>
      </c>
      <c r="K3207" s="2" t="s">
        <v>20</v>
      </c>
      <c r="L3207" s="4">
        <v>2022.0</v>
      </c>
      <c r="M3207" s="5">
        <v>75.11</v>
      </c>
      <c r="N3207" s="6" t="str">
        <f t="shared" si="1"/>
        <v>2466010090</v>
      </c>
      <c r="O3207" s="8">
        <v>7.326909807E9</v>
      </c>
      <c r="P3207" s="8" t="str">
        <f t="shared" si="2"/>
        <v>ЗАЖИМ ОПРАВКИ СТАЛЬНОЙ УСТАНАВЛИВАЕТСЯ В ГИБОЧНЫЙ ВАЛ СТАНКА FORMULA 14. ЛЕПЕСТКИ КАК У ЦАНГОВОГО ПАТРОНА ПОЗВОЛЯЮТ ФИКСИРОВАТЬ ГИБОЧНУЮ ОПРАВКУ В ЗАЖИМЕ.</v>
      </c>
    </row>
    <row r="3208" ht="15.75" customHeight="1">
      <c r="A3208" s="2" t="s">
        <v>5869</v>
      </c>
      <c r="B3208" s="2" t="s">
        <v>4752</v>
      </c>
      <c r="C3208" s="3"/>
      <c r="D3208" s="3"/>
      <c r="E3208" s="3" t="s">
        <v>5870</v>
      </c>
      <c r="F3208" s="3" t="s">
        <v>17</v>
      </c>
      <c r="G3208" s="3" t="s">
        <v>18</v>
      </c>
      <c r="H3208" s="2" t="s">
        <v>5869</v>
      </c>
      <c r="I3208" s="2">
        <v>1.0</v>
      </c>
      <c r="J3208" s="2" t="s">
        <v>35</v>
      </c>
      <c r="K3208" s="2" t="s">
        <v>20</v>
      </c>
      <c r="L3208" s="4">
        <v>2022.0</v>
      </c>
      <c r="M3208" s="5">
        <v>116.2</v>
      </c>
      <c r="N3208" s="6" t="str">
        <f t="shared" si="1"/>
        <v>2473001260</v>
      </c>
      <c r="O3208" s="8">
        <v>8.46694E9</v>
      </c>
      <c r="P3208" s="8" t="str">
        <f t="shared" si="2"/>
        <v>РОЛИК НА ОПОРЕ УСТАНАВЛИВАЕТСЯ ПЕРЕД ПРОТЯЖНЫМ УЗЛОМ ДЛЯ ОГРАНИЧЕНИЯ ПОПЕРЕЧНОГО ХОДА ПРУТКА ПРИ ПРОТЯЖКЕ. СТАЛЬ. ТОЧЕНИЕ, ФРЕЗЕРОВАНИЕ, РЕЗКА, СВЕРЛЕНИЕ. ДЛЯ МАШИНЫ ГИБОЧНОЙ С АВТОМАТИЧЕСКИМ УПРАВЛЕНИЕМ BARWISER 22N</v>
      </c>
    </row>
    <row r="3209" ht="15.75" customHeight="1">
      <c r="A3209" s="1" t="s">
        <v>5869</v>
      </c>
      <c r="B3209" s="2" t="s">
        <v>4752</v>
      </c>
      <c r="C3209" s="3"/>
      <c r="D3209" s="3"/>
      <c r="E3209" s="3" t="s">
        <v>5871</v>
      </c>
      <c r="F3209" s="3" t="s">
        <v>17</v>
      </c>
      <c r="G3209" s="3" t="s">
        <v>18</v>
      </c>
      <c r="H3209" s="1" t="s">
        <v>5869</v>
      </c>
      <c r="I3209" s="1">
        <v>1.0</v>
      </c>
      <c r="J3209" s="1" t="s">
        <v>35</v>
      </c>
      <c r="K3209" s="2" t="s">
        <v>20</v>
      </c>
      <c r="L3209" s="4">
        <v>2022.0</v>
      </c>
      <c r="M3209" s="5">
        <v>166.0</v>
      </c>
      <c r="N3209" s="6" t="str">
        <f t="shared" si="1"/>
        <v>2473001260</v>
      </c>
      <c r="O3209" s="8">
        <v>8.46694E9</v>
      </c>
      <c r="P3209" s="8" t="str">
        <f t="shared" si="2"/>
        <v>РОЛИК В СБОРЕ С КОРПУСОМ. УСТАНАВЛИВАЕТСЯ В УЗЕЛ ЗАГРУЖКИ И ПЕРВЧИНОЙ ПРОТЯЖКИ АРМАТУРЫ СТАНКА BARWISER 25. СБОРКА ИСПОЛЬЗУЕТСЯ ДЛЯ ФИКСАЦИИ АРМАТУРНОГО СТЕРЖНЯ В ЗАДАННОМ ПОЛОЖЕНИИ И РОЛИК НЕ ДАЕТ АРМАТУРЕ СМЕЩАТЬСЯ. СТАЛЬ.</v>
      </c>
    </row>
    <row r="3210" ht="15.75" customHeight="1">
      <c r="A3210" s="2" t="s">
        <v>5872</v>
      </c>
      <c r="B3210" s="2" t="s">
        <v>4752</v>
      </c>
      <c r="C3210" s="3"/>
      <c r="D3210" s="3"/>
      <c r="E3210" s="3" t="s">
        <v>5873</v>
      </c>
      <c r="F3210" s="3" t="s">
        <v>17</v>
      </c>
      <c r="G3210" s="3" t="s">
        <v>18</v>
      </c>
      <c r="H3210" s="2" t="s">
        <v>5872</v>
      </c>
      <c r="I3210" s="2">
        <v>2.0</v>
      </c>
      <c r="J3210" s="2" t="s">
        <v>35</v>
      </c>
      <c r="K3210" s="2" t="s">
        <v>20</v>
      </c>
      <c r="L3210" s="4">
        <v>2022.0</v>
      </c>
      <c r="M3210" s="5">
        <v>311.36</v>
      </c>
      <c r="N3210" s="6" t="str">
        <f t="shared" si="1"/>
        <v>2473035170</v>
      </c>
      <c r="O3210" s="8">
        <v>8.46694E9</v>
      </c>
      <c r="P3210" s="8" t="str">
        <f t="shared" si="2"/>
        <v>РОЛИК НАПРАВЛЯЮЩИЙ ДЛЯ ПРУТКОВ. С УСТАНОВЛЕННЫМИ ПОДШИПНИКАМИ. СТАЛЬ. ТОЧЕНИЕ. ДЛЯ МАШИНЫ ГИБОЧНОЙ С АВТОМАТИЧЕСКИМ УПРАВЛЕНИЕМ BARWISER 22N</v>
      </c>
    </row>
    <row r="3211" ht="15.75" customHeight="1">
      <c r="A3211" s="1" t="s">
        <v>5874</v>
      </c>
      <c r="B3211" s="2" t="s">
        <v>4752</v>
      </c>
      <c r="C3211" s="3"/>
      <c r="D3211" s="3"/>
      <c r="E3211" s="3" t="s">
        <v>5875</v>
      </c>
      <c r="F3211" s="3" t="s">
        <v>17</v>
      </c>
      <c r="G3211" s="3" t="s">
        <v>18</v>
      </c>
      <c r="H3211" s="1" t="s">
        <v>5874</v>
      </c>
      <c r="I3211" s="1">
        <v>3.0</v>
      </c>
      <c r="J3211" s="1" t="s">
        <v>35</v>
      </c>
      <c r="K3211" s="2" t="s">
        <v>20</v>
      </c>
      <c r="L3211" s="4">
        <v>2022.0</v>
      </c>
      <c r="M3211" s="5">
        <v>403.0</v>
      </c>
      <c r="N3211" s="6" t="str">
        <f t="shared" si="1"/>
        <v>2473835030</v>
      </c>
      <c r="O3211" s="8">
        <v>8.46694E9</v>
      </c>
      <c r="P3211" s="8" t="str">
        <f t="shared" si="2"/>
        <v>РОЛИК В СБОРЕ ДЛЯ УСТАНОВКИ В ПРОМЕЖУТОЧНЫЙ НАПРЯВЛЯЮЩИЙ УЗЕЛ ПРОТЯЖКИ АРМАТУРЫ СТАРКА BARWISER 25. ФИКСИРУЕТ АРМАТУРУ В ЗАДАННОМ ПОЛОЖЕНИИ.</v>
      </c>
    </row>
    <row r="3212" ht="15.75" customHeight="1">
      <c r="A3212" s="1" t="s">
        <v>5876</v>
      </c>
      <c r="B3212" s="2" t="s">
        <v>4752</v>
      </c>
      <c r="C3212" s="3"/>
      <c r="D3212" s="3"/>
      <c r="E3212" s="3" t="s">
        <v>5877</v>
      </c>
      <c r="F3212" s="3" t="s">
        <v>17</v>
      </c>
      <c r="G3212" s="3" t="s">
        <v>18</v>
      </c>
      <c r="H3212" s="1" t="s">
        <v>5876</v>
      </c>
      <c r="I3212" s="1">
        <v>2.0</v>
      </c>
      <c r="J3212" s="1" t="s">
        <v>35</v>
      </c>
      <c r="K3212" s="2" t="s">
        <v>20</v>
      </c>
      <c r="L3212" s="4">
        <v>2019.0</v>
      </c>
      <c r="M3212" s="5" t="s">
        <v>2984</v>
      </c>
      <c r="N3212" s="6" t="str">
        <f t="shared" si="1"/>
        <v>2488301051</v>
      </c>
      <c r="O3212" s="8">
        <v>8.46694E9</v>
      </c>
      <c r="P3212" s="8" t="str">
        <f t="shared" si="2"/>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v>
      </c>
    </row>
    <row r="3213" ht="15.75" customHeight="1">
      <c r="A3213" s="12" t="s">
        <v>5878</v>
      </c>
      <c r="B3213" s="2">
        <v>7.318190009E9</v>
      </c>
      <c r="C3213" s="3"/>
      <c r="D3213" s="3"/>
      <c r="E3213" s="3" t="s">
        <v>5879</v>
      </c>
      <c r="F3213" s="3" t="s">
        <v>17</v>
      </c>
      <c r="G3213" s="3" t="s">
        <v>18</v>
      </c>
      <c r="H3213" s="12" t="s">
        <v>5878</v>
      </c>
      <c r="I3213" s="1">
        <v>20.0</v>
      </c>
      <c r="J3213" s="1" t="s">
        <v>19</v>
      </c>
      <c r="K3213" s="2" t="s">
        <v>20</v>
      </c>
      <c r="L3213" s="4">
        <v>2018.0</v>
      </c>
      <c r="M3213" s="5">
        <v>40.0</v>
      </c>
      <c r="N3213" s="6" t="str">
        <f t="shared" si="1"/>
        <v>2488314090A</v>
      </c>
      <c r="O3213" s="8">
        <v>7.318190009E9</v>
      </c>
      <c r="P3213" s="8" t="str">
        <f t="shared" si="2"/>
        <v>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v>
      </c>
    </row>
    <row r="3214" ht="15.75" customHeight="1">
      <c r="A3214" s="12" t="s">
        <v>5880</v>
      </c>
      <c r="B3214" s="2">
        <v>7.318190009E9</v>
      </c>
      <c r="C3214" s="3"/>
      <c r="D3214" s="3"/>
      <c r="E3214" s="3" t="s">
        <v>5879</v>
      </c>
      <c r="F3214" s="3" t="s">
        <v>17</v>
      </c>
      <c r="G3214" s="3" t="s">
        <v>18</v>
      </c>
      <c r="H3214" s="12" t="s">
        <v>5880</v>
      </c>
      <c r="I3214" s="1">
        <v>40.0</v>
      </c>
      <c r="J3214" s="1" t="s">
        <v>19</v>
      </c>
      <c r="K3214" s="2" t="s">
        <v>20</v>
      </c>
      <c r="L3214" s="4">
        <v>2018.0</v>
      </c>
      <c r="M3214" s="5">
        <v>70.0</v>
      </c>
      <c r="N3214" s="6" t="str">
        <f t="shared" si="1"/>
        <v>2488314090B</v>
      </c>
      <c r="O3214" s="8">
        <v>7.318190009E9</v>
      </c>
      <c r="P3214" s="8" t="str">
        <f t="shared" si="2"/>
        <v>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v>
      </c>
    </row>
    <row r="3215" ht="15.75" customHeight="1">
      <c r="A3215" s="12" t="s">
        <v>5881</v>
      </c>
      <c r="B3215" s="2">
        <v>7.326909807E9</v>
      </c>
      <c r="C3215" s="3"/>
      <c r="D3215" s="3"/>
      <c r="E3215" s="3" t="s">
        <v>5882</v>
      </c>
      <c r="F3215" s="3" t="s">
        <v>17</v>
      </c>
      <c r="G3215" s="3" t="s">
        <v>18</v>
      </c>
      <c r="H3215" s="12" t="s">
        <v>5881</v>
      </c>
      <c r="I3215" s="1">
        <v>10.0</v>
      </c>
      <c r="J3215" s="1" t="s">
        <v>19</v>
      </c>
      <c r="K3215" s="2" t="s">
        <v>20</v>
      </c>
      <c r="L3215" s="4">
        <v>2018.0</v>
      </c>
      <c r="M3215" s="5">
        <v>50.0</v>
      </c>
      <c r="N3215" s="6" t="str">
        <f t="shared" si="1"/>
        <v>2488314810A</v>
      </c>
      <c r="O3215" s="8">
        <v>7.326909807E9</v>
      </c>
      <c r="P3215" s="8" t="str">
        <f t="shared" si="2"/>
        <v>ВТУЛКА ФИКСИРУЮЩАЯ ДЛЯ СДВОЕННОЙ АРМАТУРЫ. УСТАНАВЛИВАЕТСЯ НА ДИСК ПОДВИЖНОЙ МАШИНЫ. ДВУМЯ БОЛТАМИ ВНУТРИ ФТУЛКИ ФИКСИРУЕТСЯ АРМАТУРА.</v>
      </c>
    </row>
    <row r="3216" ht="15.75" customHeight="1">
      <c r="A3216" s="12" t="s">
        <v>5883</v>
      </c>
      <c r="B3216" s="2">
        <v>7.326909807E9</v>
      </c>
      <c r="C3216" s="3"/>
      <c r="D3216" s="3"/>
      <c r="E3216" s="3" t="s">
        <v>5882</v>
      </c>
      <c r="F3216" s="3" t="s">
        <v>17</v>
      </c>
      <c r="G3216" s="3" t="s">
        <v>18</v>
      </c>
      <c r="H3216" s="12" t="s">
        <v>5883</v>
      </c>
      <c r="I3216" s="1">
        <v>20.0</v>
      </c>
      <c r="J3216" s="1" t="s">
        <v>19</v>
      </c>
      <c r="K3216" s="2" t="s">
        <v>20</v>
      </c>
      <c r="L3216" s="4">
        <v>2018.0</v>
      </c>
      <c r="M3216" s="5">
        <v>80.0</v>
      </c>
      <c r="N3216" s="6" t="str">
        <f t="shared" si="1"/>
        <v>2488314810B</v>
      </c>
      <c r="O3216" s="8">
        <v>7.326909807E9</v>
      </c>
      <c r="P3216" s="8" t="str">
        <f t="shared" si="2"/>
        <v>ВТУЛКА ФИКСИРУЮЩАЯ ДЛЯ СДВОЕННОЙ АРМАТУРЫ. УСТАНАВЛИВАЕТСЯ НА ДИСК ПОДВИЖНОЙ МАШИНЫ. ДВУМЯ БОЛТАМИ ВНУТРИ ФТУЛКИ ФИКСИРУЕТСЯ АРМАТУРА.</v>
      </c>
    </row>
    <row r="3217" ht="15.75" customHeight="1">
      <c r="A3217" s="12" t="s">
        <v>5884</v>
      </c>
      <c r="B3217" s="2">
        <v>7.326909807E9</v>
      </c>
      <c r="C3217" s="3"/>
      <c r="D3217" s="3"/>
      <c r="E3217" s="3" t="s">
        <v>5885</v>
      </c>
      <c r="F3217" s="3" t="s">
        <v>17</v>
      </c>
      <c r="G3217" s="3" t="s">
        <v>18</v>
      </c>
      <c r="H3217" s="12" t="s">
        <v>5884</v>
      </c>
      <c r="I3217" s="1">
        <v>1.0</v>
      </c>
      <c r="J3217" s="1" t="s">
        <v>19</v>
      </c>
      <c r="K3217" s="2" t="s">
        <v>20</v>
      </c>
      <c r="L3217" s="4">
        <v>2018.0</v>
      </c>
      <c r="M3217" s="5">
        <v>20.0</v>
      </c>
      <c r="N3217" s="6" t="str">
        <f t="shared" si="1"/>
        <v>2488314820A</v>
      </c>
      <c r="O3217" s="8">
        <v>7.326909807E9</v>
      </c>
      <c r="P3217" s="8" t="str">
        <f t="shared" si="2"/>
        <v>ЦЕНТР ДЛЯ ВЫСТАВЛЕНИЯ
ВТУЛОК ПОД ЗАДАННЫЙ
ДИАМЕТР КАРКАСА.
УСТАНАВЛИВАЕТСЯ НА ЛИНЕЙКУ.
ИСПОЛЬЗУЕТСЯ ДЛЯ
НЕПОДВИЖНОГО ДИСКА</v>
      </c>
    </row>
    <row r="3218" ht="15.75" customHeight="1">
      <c r="A3218" s="12" t="s">
        <v>5886</v>
      </c>
      <c r="B3218" s="2">
        <v>7.326909807E9</v>
      </c>
      <c r="C3218" s="3"/>
      <c r="D3218" s="3"/>
      <c r="E3218" s="3" t="s">
        <v>5885</v>
      </c>
      <c r="F3218" s="3" t="s">
        <v>17</v>
      </c>
      <c r="G3218" s="3" t="s">
        <v>18</v>
      </c>
      <c r="H3218" s="12" t="s">
        <v>5886</v>
      </c>
      <c r="I3218" s="1">
        <v>1.0</v>
      </c>
      <c r="J3218" s="1" t="s">
        <v>19</v>
      </c>
      <c r="K3218" s="2" t="s">
        <v>20</v>
      </c>
      <c r="L3218" s="4">
        <v>2018.0</v>
      </c>
      <c r="M3218" s="5">
        <v>40.0</v>
      </c>
      <c r="N3218" s="6" t="str">
        <f t="shared" si="1"/>
        <v>2488314820B</v>
      </c>
      <c r="O3218" s="8">
        <v>7.326909807E9</v>
      </c>
      <c r="P3218" s="8" t="str">
        <f t="shared" si="2"/>
        <v>ЦЕНТР ДЛЯ ВЫСТАВЛЕНИЯ
ВТУЛОК ПОД ЗАДАННЫЙ
ДИАМЕТР КАРКАСА.
УСТАНАВЛИВАЕТСЯ НА ЛИНЕЙКУ.
ИСПОЛЬЗУЕТСЯ ДЛЯ
НЕПОДВИЖНОГО ДИСКА</v>
      </c>
    </row>
    <row r="3219" ht="15.75" customHeight="1">
      <c r="A3219" s="12" t="s">
        <v>5887</v>
      </c>
      <c r="B3219" s="2">
        <v>7.326909807E9</v>
      </c>
      <c r="C3219" s="3"/>
      <c r="D3219" s="3"/>
      <c r="E3219" s="3" t="s">
        <v>5888</v>
      </c>
      <c r="F3219" s="3" t="s">
        <v>17</v>
      </c>
      <c r="G3219" s="3" t="s">
        <v>18</v>
      </c>
      <c r="H3219" s="12" t="s">
        <v>5887</v>
      </c>
      <c r="I3219" s="1">
        <v>1.0</v>
      </c>
      <c r="J3219" s="1" t="s">
        <v>19</v>
      </c>
      <c r="K3219" s="2" t="s">
        <v>20</v>
      </c>
      <c r="L3219" s="4">
        <v>2018.0</v>
      </c>
      <c r="M3219" s="5">
        <v>20.0</v>
      </c>
      <c r="N3219" s="6" t="str">
        <f t="shared" si="1"/>
        <v>2488314830A</v>
      </c>
      <c r="O3219" s="8">
        <v>7.326909807E9</v>
      </c>
      <c r="P3219" s="8" t="str">
        <f t="shared" si="2"/>
        <v>ЦЕНТР ДЛЯ ВЫСТАВЛЕНИЯ
ВТУЛОК ПОД ЗАДАННЫЙ
ДИАМЕТР КАРКАСА.
УСТАНАВЛИВАЕТСЯ НА ЛИНЕЙКУ.
ИСПОЛЬЗУЕТСЯ ДЛЯ
ПОДВИЖНОГО ДИСКА </v>
      </c>
    </row>
    <row r="3220" ht="15.75" customHeight="1">
      <c r="A3220" s="12" t="s">
        <v>5889</v>
      </c>
      <c r="B3220" s="2">
        <v>7.326909807E9</v>
      </c>
      <c r="C3220" s="3"/>
      <c r="D3220" s="3"/>
      <c r="E3220" s="3" t="s">
        <v>5890</v>
      </c>
      <c r="F3220" s="3" t="s">
        <v>17</v>
      </c>
      <c r="G3220" s="3" t="s">
        <v>18</v>
      </c>
      <c r="H3220" s="12" t="s">
        <v>5889</v>
      </c>
      <c r="I3220" s="1">
        <v>1.0</v>
      </c>
      <c r="J3220" s="1" t="s">
        <v>19</v>
      </c>
      <c r="K3220" s="2" t="s">
        <v>20</v>
      </c>
      <c r="L3220" s="4">
        <v>2018.0</v>
      </c>
      <c r="M3220" s="5">
        <v>40.0</v>
      </c>
      <c r="N3220" s="6" t="str">
        <f t="shared" si="1"/>
        <v>2488314830B</v>
      </c>
      <c r="O3220" s="8">
        <v>7.326909807E9</v>
      </c>
      <c r="P3220" s="8" t="str">
        <f t="shared" si="2"/>
        <v>ЦЕНТР ДЛЯ ВЫСТАВЛЕНИЯ
ВТУЛОК ПОД ЗАДАННЫЙ
ДИАМЕТР КАРКАСА.
УСТАНАВЛИВАЕТСЯ НА ЛИНЕЙКУ.
ИСПОЛЬЗУЕТСЯ ДЛЯ
ПОДВИЖНОГО ДИСКА</v>
      </c>
    </row>
    <row r="3221" ht="15.75" customHeight="1">
      <c r="A3221" s="1" t="s">
        <v>5891</v>
      </c>
      <c r="B3221" s="2" t="s">
        <v>4764</v>
      </c>
      <c r="C3221" s="3"/>
      <c r="D3221" s="3"/>
      <c r="E3221" s="3" t="s">
        <v>5892</v>
      </c>
      <c r="F3221" s="3" t="s">
        <v>17</v>
      </c>
      <c r="G3221" s="3" t="s">
        <v>18</v>
      </c>
      <c r="H3221" s="1" t="s">
        <v>5891</v>
      </c>
      <c r="I3221" s="1">
        <v>2.0</v>
      </c>
      <c r="J3221" s="1" t="s">
        <v>35</v>
      </c>
      <c r="K3221" s="2" t="s">
        <v>20</v>
      </c>
      <c r="L3221" s="4">
        <v>2019.0</v>
      </c>
      <c r="M3221" s="5" t="s">
        <v>2984</v>
      </c>
      <c r="N3221" s="6" t="str">
        <f t="shared" si="1"/>
        <v>2488315050</v>
      </c>
      <c r="O3221" s="8">
        <v>7.326909807E9</v>
      </c>
      <c r="P3221"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v>
      </c>
    </row>
    <row r="3222" ht="15.75" customHeight="1">
      <c r="A3222" s="1" t="s">
        <v>5893</v>
      </c>
      <c r="B3222" s="2" t="s">
        <v>5894</v>
      </c>
      <c r="C3222" s="3"/>
      <c r="D3222" s="3"/>
      <c r="E3222" s="3" t="s">
        <v>5895</v>
      </c>
      <c r="F3222" s="3" t="s">
        <v>17</v>
      </c>
      <c r="G3222" s="3" t="s">
        <v>18</v>
      </c>
      <c r="H3222" s="1" t="s">
        <v>5893</v>
      </c>
      <c r="I3222" s="1">
        <v>1.0</v>
      </c>
      <c r="J3222" s="1" t="s">
        <v>35</v>
      </c>
      <c r="K3222" s="2" t="s">
        <v>20</v>
      </c>
      <c r="L3222" s="4">
        <v>2019.0</v>
      </c>
      <c r="M3222" s="5" t="s">
        <v>2984</v>
      </c>
      <c r="N3222" s="6" t="str">
        <f t="shared" si="1"/>
        <v>2488708080</v>
      </c>
      <c r="O3222" s="8">
        <v>8.412218008E9</v>
      </c>
      <c r="P3222" s="8" t="str">
        <f t="shared" si="2"/>
        <v>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row>
    <row r="3223" ht="15.75" customHeight="1">
      <c r="A3223" s="1" t="s">
        <v>5896</v>
      </c>
      <c r="B3223" s="2" t="s">
        <v>5897</v>
      </c>
      <c r="C3223" s="3"/>
      <c r="D3223" s="3"/>
      <c r="E3223" s="3" t="s">
        <v>5898</v>
      </c>
      <c r="F3223" s="3" t="s">
        <v>17</v>
      </c>
      <c r="G3223" s="3" t="s">
        <v>18</v>
      </c>
      <c r="H3223" s="1" t="s">
        <v>5896</v>
      </c>
      <c r="I3223" s="1">
        <v>6.0</v>
      </c>
      <c r="J3223" s="1" t="s">
        <v>35</v>
      </c>
      <c r="K3223" s="2" t="s">
        <v>20</v>
      </c>
      <c r="L3223" s="4">
        <v>2019.0</v>
      </c>
      <c r="M3223" s="5" t="s">
        <v>2984</v>
      </c>
      <c r="N3223" s="6" t="str">
        <f t="shared" si="1"/>
        <v>2488708090</v>
      </c>
      <c r="O3223" s="8" t="s">
        <v>1851</v>
      </c>
      <c r="P3223" s="8" t="str">
        <f t="shared" si="2"/>
        <v>РОЛИК ОПОРЫ КАРКАСА. ДЛЯ ИСПОЛЬЗОВАНИЯ В СТАНКАХ ПО ПРОИЗВОДСТВУ ОБЪЕМНЫХ МЕТАЛЛИЧЕСКИХ КАРКАСОВ</v>
      </c>
    </row>
    <row r="3224" ht="15.75" customHeight="1">
      <c r="A3224" s="1" t="s">
        <v>5899</v>
      </c>
      <c r="B3224" s="2" t="s">
        <v>5897</v>
      </c>
      <c r="C3224" s="3"/>
      <c r="D3224" s="3"/>
      <c r="E3224" s="3" t="s">
        <v>5900</v>
      </c>
      <c r="F3224" s="3" t="s">
        <v>17</v>
      </c>
      <c r="G3224" s="3" t="s">
        <v>18</v>
      </c>
      <c r="H3224" s="1" t="s">
        <v>5899</v>
      </c>
      <c r="I3224" s="1">
        <v>5.0</v>
      </c>
      <c r="J3224" s="1" t="s">
        <v>35</v>
      </c>
      <c r="K3224" s="2" t="s">
        <v>20</v>
      </c>
      <c r="L3224" s="4">
        <v>2019.0</v>
      </c>
      <c r="M3224" s="5" t="s">
        <v>2984</v>
      </c>
      <c r="N3224" s="6" t="str">
        <f t="shared" si="1"/>
        <v>2489109060</v>
      </c>
      <c r="O3224" s="8" t="s">
        <v>1860</v>
      </c>
      <c r="P3224" s="8" t="str">
        <f t="shared" si="2"/>
        <v>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v>
      </c>
    </row>
    <row r="3225" ht="15.75" customHeight="1">
      <c r="A3225" s="1" t="s">
        <v>5901</v>
      </c>
      <c r="B3225" s="2" t="s">
        <v>5897</v>
      </c>
      <c r="C3225" s="3"/>
      <c r="D3225" s="3"/>
      <c r="E3225" s="3" t="s">
        <v>5902</v>
      </c>
      <c r="F3225" s="3" t="s">
        <v>17</v>
      </c>
      <c r="G3225" s="3" t="s">
        <v>18</v>
      </c>
      <c r="H3225" s="1" t="s">
        <v>5901</v>
      </c>
      <c r="I3225" s="1">
        <v>2.0</v>
      </c>
      <c r="J3225" s="1" t="s">
        <v>35</v>
      </c>
      <c r="K3225" s="2" t="s">
        <v>20</v>
      </c>
      <c r="L3225" s="4">
        <v>2019.0</v>
      </c>
      <c r="M3225" s="5" t="s">
        <v>2984</v>
      </c>
      <c r="N3225" s="6" t="str">
        <f t="shared" si="1"/>
        <v>2489109080</v>
      </c>
      <c r="O3225" s="8" t="s">
        <v>1860</v>
      </c>
      <c r="P3225" s="8" t="str">
        <f t="shared" si="2"/>
        <v>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v>
      </c>
    </row>
    <row r="3226" ht="15.75" customHeight="1">
      <c r="A3226" s="1" t="s">
        <v>5903</v>
      </c>
      <c r="B3226" s="2" t="s">
        <v>5434</v>
      </c>
      <c r="C3226" s="3"/>
      <c r="D3226" s="3"/>
      <c r="E3226" s="3" t="s">
        <v>5904</v>
      </c>
      <c r="F3226" s="3" t="s">
        <v>17</v>
      </c>
      <c r="G3226" s="3" t="s">
        <v>18</v>
      </c>
      <c r="H3226" s="1" t="s">
        <v>5903</v>
      </c>
      <c r="I3226" s="1">
        <v>1.0</v>
      </c>
      <c r="J3226" s="1" t="s">
        <v>35</v>
      </c>
      <c r="K3226" s="2" t="s">
        <v>20</v>
      </c>
      <c r="L3226" s="4">
        <v>2022.0</v>
      </c>
      <c r="M3226" s="5">
        <v>1542.8</v>
      </c>
      <c r="N3226" s="6" t="str">
        <f t="shared" si="1"/>
        <v>24A0301731</v>
      </c>
      <c r="O3226" s="8">
        <v>8.412310009E9</v>
      </c>
      <c r="P3226" s="8" t="str">
        <f t="shared" si="2"/>
        <v>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v>
      </c>
    </row>
    <row r="3227" ht="15.75" customHeight="1">
      <c r="A3227" s="1" t="s">
        <v>5905</v>
      </c>
      <c r="B3227" s="2">
        <v>8.5159E9</v>
      </c>
      <c r="C3227" s="3" t="s">
        <v>5906</v>
      </c>
      <c r="D3227" s="3" t="s">
        <v>5907</v>
      </c>
      <c r="E3227" s="3" t="s">
        <v>5908</v>
      </c>
      <c r="F3227" s="3" t="s">
        <v>17</v>
      </c>
      <c r="G3227" s="3" t="s">
        <v>18</v>
      </c>
      <c r="H3227" s="1" t="s">
        <v>5905</v>
      </c>
      <c r="I3227" s="1">
        <v>10.0</v>
      </c>
      <c r="J3227" s="1" t="s">
        <v>19</v>
      </c>
      <c r="K3227" s="2" t="s">
        <v>20</v>
      </c>
      <c r="L3227" s="4">
        <v>2019.0</v>
      </c>
      <c r="M3227" s="5">
        <v>370.68</v>
      </c>
      <c r="N3227" s="6" t="str">
        <f t="shared" si="1"/>
        <v>24A0305130</v>
      </c>
      <c r="O3227" s="8">
        <v>8.5159E9</v>
      </c>
      <c r="P3227" s="8" t="str">
        <f t="shared" si="2"/>
        <v>ДЕРЖАТЕЛЬ ЭЛЕКТРОДА СТАНКА MESH-LINE BB (MESH-LINE BAR-BAR). 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 (КОТОРЫЕ ТАКЖЕ ЯВЛЯЮТСЯ ТРУБКАМИ ДЛЯ ОХЛАЖДЕНИЯ) И ЗАЖИМА ДЛЯ КРЕПЛЕНИЯ КОНЦОВ ТРУБОК НА КОЛОДКЕ ТРАНСФОРМАТОРА. МАТЕРИАЛЫ: МЕДЬ, СТАЛЬ. ЯВЛЯЕТСЯ ЧАСТЬЮ СЕРТЕФИЦИРОВАННОГО ОБОРУДОВАНИЯ.</v>
      </c>
    </row>
    <row r="3228" ht="15.75" customHeight="1">
      <c r="A3228" s="1" t="s">
        <v>5909</v>
      </c>
      <c r="B3228" s="2">
        <v>8.5159E9</v>
      </c>
      <c r="C3228" s="3" t="s">
        <v>5910</v>
      </c>
      <c r="D3228" s="3" t="s">
        <v>5911</v>
      </c>
      <c r="E3228" s="3" t="s">
        <v>5912</v>
      </c>
      <c r="F3228" s="3" t="s">
        <v>214</v>
      </c>
      <c r="G3228" s="3" t="s">
        <v>18</v>
      </c>
      <c r="H3228" s="1" t="s">
        <v>5909</v>
      </c>
      <c r="I3228" s="1">
        <v>5.0</v>
      </c>
      <c r="J3228" s="1" t="s">
        <v>19</v>
      </c>
      <c r="K3228" s="2" t="s">
        <v>20</v>
      </c>
      <c r="L3228" s="4">
        <v>2019.0</v>
      </c>
      <c r="M3228" s="5">
        <v>324.84</v>
      </c>
      <c r="N3228" s="6" t="str">
        <f t="shared" si="1"/>
        <v>24A0310100</v>
      </c>
      <c r="O3228" s="8">
        <v>8.5159E9</v>
      </c>
      <c r="P3228" s="8" t="str">
        <f t="shared" si="2"/>
        <v>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v>
      </c>
    </row>
    <row r="3229" ht="15.75" customHeight="1">
      <c r="A3229" s="1" t="s">
        <v>5913</v>
      </c>
      <c r="B3229" s="2">
        <v>8.412310009E9</v>
      </c>
      <c r="C3229" s="3" t="s">
        <v>5914</v>
      </c>
      <c r="D3229" s="3" t="s">
        <v>5915</v>
      </c>
      <c r="E3229" s="3" t="s">
        <v>5916</v>
      </c>
      <c r="F3229" s="3" t="s">
        <v>17</v>
      </c>
      <c r="G3229" s="3" t="s">
        <v>18</v>
      </c>
      <c r="H3229" s="1" t="s">
        <v>5913</v>
      </c>
      <c r="I3229" s="1">
        <v>2.0</v>
      </c>
      <c r="J3229" s="1" t="s">
        <v>19</v>
      </c>
      <c r="K3229" s="2" t="s">
        <v>1140</v>
      </c>
      <c r="L3229" s="4">
        <v>2019.0</v>
      </c>
      <c r="M3229" s="5">
        <v>364.53</v>
      </c>
      <c r="N3229" s="6" t="str">
        <f t="shared" si="1"/>
        <v>24A0310120</v>
      </c>
      <c r="O3229" s="8">
        <v>8.412310009E9</v>
      </c>
      <c r="P3229" s="8" t="str">
        <f t="shared" si="2"/>
        <v>ЦИЛИНДР ПНЕВМАТИЧЕСКИЙ. В ВЕРХНЕЙ ЧАСТИ КОРПУСА ИМЕЕТ БЫСТРОСЪЕМНОЕ СОЕДИНЕНИЕ ДЛЯ КРЕПЛЕНИЯ НА МОНТАЖНОЙ РЕЙКЕ. В НИЖНЕЙ ЧАСТИ ИМЕЕТ МЕХАНИЧЕСКИЙ ЗАЦЕП ДЛЯ УСТАНОВКИ ПЕРЕМЫЧКИ СВАРОЧНОГО МОСТА. УСТАНАВЛИВАЕТСЯ В СВАРОЧНЫЙ ПОРТАЛ СТАНКА ДЛЯ СВАРКИ СЕТКИ SMARTMESH 250</v>
      </c>
    </row>
    <row r="3230" ht="15.75" customHeight="1">
      <c r="A3230" s="1" t="s">
        <v>5917</v>
      </c>
      <c r="B3230" s="2">
        <v>8.5030099E9</v>
      </c>
      <c r="C3230" s="3" t="s">
        <v>5918</v>
      </c>
      <c r="D3230" s="3" t="s">
        <v>5919</v>
      </c>
      <c r="E3230" s="3" t="s">
        <v>5920</v>
      </c>
      <c r="F3230" s="3" t="s">
        <v>2630</v>
      </c>
      <c r="G3230" s="3" t="s">
        <v>2631</v>
      </c>
      <c r="H3230" s="1" t="s">
        <v>5917</v>
      </c>
      <c r="I3230" s="1">
        <v>1.0</v>
      </c>
      <c r="J3230" s="1" t="s">
        <v>19</v>
      </c>
      <c r="K3230" s="2" t="s">
        <v>2091</v>
      </c>
      <c r="L3230" s="4">
        <v>2020.0</v>
      </c>
      <c r="M3230" s="5">
        <v>59.0</v>
      </c>
      <c r="N3230" s="6" t="str">
        <f t="shared" si="1"/>
        <v>24A3515050</v>
      </c>
      <c r="O3230" s="8">
        <v>8.5030099E9</v>
      </c>
      <c r="P3230" s="8" t="str">
        <f t="shared" si="2"/>
        <v>КОЖУХ ОХЛАЖДЕНИЯ МОТОРА, СТАЛЬНОЙ, КВАДРАТНОЙ ФОРМЫ, С ВЫРЕЗАМИ И МОНТАЖНЫМИ ОТВЕРСТИЯМИ ДЛЯ ЗАКРЕПЛЕНИЯ НА КОРПУСЕ МОТОРА, ИМЕЕТ В КОНСТРУКЦИИ ВЕНТИЛЯТОР ДЛЯ ОБДУВА МОТОРА ХОЛОДНЫМ ВОЗДУХОМ, ДЛЯ МОТОРОВ BAUMULLER СЕРИИ DSD2, ТИПОРАЗМЕР 100ММ,ДЛЯ МАШИНЫ CM PRO 1600</v>
      </c>
    </row>
    <row r="3231" ht="15.75" customHeight="1">
      <c r="A3231" s="1" t="s">
        <v>5921</v>
      </c>
      <c r="B3231" s="2">
        <v>8.46694E9</v>
      </c>
      <c r="C3231" s="3" t="s">
        <v>5922</v>
      </c>
      <c r="D3231" s="3" t="s">
        <v>5923</v>
      </c>
      <c r="E3231" s="3" t="s">
        <v>5924</v>
      </c>
      <c r="F3231" s="3" t="s">
        <v>17</v>
      </c>
      <c r="G3231" s="3" t="s">
        <v>18</v>
      </c>
      <c r="H3231" s="1" t="s">
        <v>5921</v>
      </c>
      <c r="I3231" s="1">
        <v>1.0</v>
      </c>
      <c r="J3231" s="1" t="s">
        <v>19</v>
      </c>
      <c r="K3231" s="2" t="s">
        <v>20</v>
      </c>
      <c r="L3231" s="4">
        <v>2017.0</v>
      </c>
      <c r="M3231" s="5">
        <v>587.66</v>
      </c>
      <c r="N3231" s="6" t="str">
        <f t="shared" si="1"/>
        <v>24A3515140</v>
      </c>
      <c r="O3231" s="8">
        <v>8.46694E9</v>
      </c>
      <c r="P3231" s="8" t="str">
        <f t="shared" si="2"/>
        <v>КОМПЛЕКТ СОБРАННЫХ ПОДШИПНИКОВЫХ УЗЛОВ С ЛАБИРИНТНЫМ УПЛОТНЕНИЕМ ДЛЯ УСТАНОВКИ НА ПРАВИЛЬНЫЙ РОТОР В ПРАВИЛЬНО-ОТРЕЗНОМ СТАНКЕ R8</v>
      </c>
    </row>
    <row r="3232" ht="15.75" customHeight="1">
      <c r="A3232" s="1" t="s">
        <v>5925</v>
      </c>
      <c r="B3232" s="2">
        <v>8.414592E9</v>
      </c>
      <c r="C3232" s="3" t="s">
        <v>5926</v>
      </c>
      <c r="D3232" s="3" t="s">
        <v>5927</v>
      </c>
      <c r="E3232" s="3" t="s">
        <v>5928</v>
      </c>
      <c r="F3232" s="3" t="s">
        <v>2683</v>
      </c>
      <c r="G3232" s="3" t="s">
        <v>2684</v>
      </c>
      <c r="H3232" s="1" t="s">
        <v>5925</v>
      </c>
      <c r="I3232" s="1">
        <v>1.0</v>
      </c>
      <c r="J3232" s="1" t="s">
        <v>19</v>
      </c>
      <c r="K3232" s="2" t="s">
        <v>2413</v>
      </c>
      <c r="L3232" s="4">
        <v>2020.0</v>
      </c>
      <c r="M3232" s="5">
        <v>542.3</v>
      </c>
      <c r="N3232" s="6" t="str">
        <f t="shared" si="1"/>
        <v>24A3515350</v>
      </c>
      <c r="O3232" s="8" t="s">
        <v>5929</v>
      </c>
      <c r="P3232" s="8" t="str">
        <f t="shared" si="2"/>
        <v>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233" ht="15.75" customHeight="1">
      <c r="A3233" s="2" t="s">
        <v>5925</v>
      </c>
      <c r="B3233" s="2">
        <v>7.326909807E9</v>
      </c>
      <c r="C3233" s="3" t="s">
        <v>5926</v>
      </c>
      <c r="D3233" s="3"/>
      <c r="E3233" s="3"/>
      <c r="F3233" s="3"/>
      <c r="G3233" s="3"/>
      <c r="H3233" s="2" t="s">
        <v>5925</v>
      </c>
      <c r="I3233" s="2">
        <v>1.0</v>
      </c>
      <c r="J3233" s="1" t="s">
        <v>19</v>
      </c>
      <c r="K3233" s="2"/>
      <c r="L3233" s="4">
        <v>2020.0</v>
      </c>
      <c r="M3233" s="5">
        <v>542.3</v>
      </c>
      <c r="N3233" s="6" t="str">
        <f t="shared" si="1"/>
        <v>24A3515350</v>
      </c>
      <c r="O3233" s="8" t="s">
        <v>5929</v>
      </c>
      <c r="P3233" s="8" t="str">
        <f t="shared" si="2"/>
        <v/>
      </c>
    </row>
    <row r="3234" ht="15.75" customHeight="1">
      <c r="A3234" s="1" t="s">
        <v>5925</v>
      </c>
      <c r="B3234" s="2">
        <v>8.414592E9</v>
      </c>
      <c r="C3234" s="3" t="s">
        <v>5926</v>
      </c>
      <c r="D3234" s="3"/>
      <c r="E3234" s="3" t="s">
        <v>5928</v>
      </c>
      <c r="F3234" s="3" t="s">
        <v>17</v>
      </c>
      <c r="G3234" s="3" t="s">
        <v>2684</v>
      </c>
      <c r="H3234" s="1" t="s">
        <v>5925</v>
      </c>
      <c r="I3234" s="1">
        <v>1.0</v>
      </c>
      <c r="J3234" s="1" t="s">
        <v>35</v>
      </c>
      <c r="K3234" s="2" t="s">
        <v>20</v>
      </c>
      <c r="L3234" s="4">
        <v>2021.0</v>
      </c>
      <c r="M3234" s="5">
        <v>337.0</v>
      </c>
      <c r="N3234" s="6" t="str">
        <f t="shared" si="1"/>
        <v>24A3515350</v>
      </c>
      <c r="O3234" s="8" t="s">
        <v>5929</v>
      </c>
      <c r="P3234" s="8" t="str">
        <f t="shared" si="2"/>
        <v>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235" ht="15.75" customHeight="1">
      <c r="A3235" s="1" t="s">
        <v>5930</v>
      </c>
      <c r="B3235" s="2">
        <v>8.414592E9</v>
      </c>
      <c r="C3235" s="3" t="s">
        <v>5931</v>
      </c>
      <c r="D3235" s="3" t="s">
        <v>5932</v>
      </c>
      <c r="E3235" s="3" t="s">
        <v>5933</v>
      </c>
      <c r="F3235" s="3" t="s">
        <v>17</v>
      </c>
      <c r="G3235" s="3" t="s">
        <v>18</v>
      </c>
      <c r="H3235" s="1" t="s">
        <v>5930</v>
      </c>
      <c r="I3235" s="1">
        <v>1.0</v>
      </c>
      <c r="J3235" s="1" t="s">
        <v>35</v>
      </c>
      <c r="K3235" s="2" t="s">
        <v>20</v>
      </c>
      <c r="L3235" s="4">
        <v>2021.0</v>
      </c>
      <c r="M3235" s="5">
        <v>332.0</v>
      </c>
      <c r="N3235" s="6" t="str">
        <f t="shared" si="1"/>
        <v>24A3515430</v>
      </c>
      <c r="O3235" s="8">
        <v>8.414592E9</v>
      </c>
      <c r="P3235" s="8" t="str">
        <f t="shared" si="2"/>
        <v>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6" ht="15.75" customHeight="1">
      <c r="A3236" s="2" t="s">
        <v>5930</v>
      </c>
      <c r="B3236" s="2">
        <v>8.414592E9</v>
      </c>
      <c r="C3236" s="3" t="s">
        <v>5931</v>
      </c>
      <c r="D3236" s="3" t="s">
        <v>5932</v>
      </c>
      <c r="E3236" s="3" t="s">
        <v>5934</v>
      </c>
      <c r="F3236" s="3" t="s">
        <v>17</v>
      </c>
      <c r="G3236" s="3" t="s">
        <v>18</v>
      </c>
      <c r="H3236" s="2" t="s">
        <v>5930</v>
      </c>
      <c r="I3236" s="2">
        <v>1.0</v>
      </c>
      <c r="J3236" s="2" t="s">
        <v>35</v>
      </c>
      <c r="K3236" s="2" t="s">
        <v>20</v>
      </c>
      <c r="L3236" s="4">
        <v>2021.0</v>
      </c>
      <c r="M3236" s="5">
        <v>368.0</v>
      </c>
      <c r="N3236" s="6" t="str">
        <f t="shared" si="1"/>
        <v>24A3515430</v>
      </c>
      <c r="O3236" s="8">
        <v>8.414592E9</v>
      </c>
      <c r="P3236" s="8" t="str">
        <f t="shared" si="2"/>
        <v>КОЖУХ ОХЛАЖДЕНИЯ В СБОРЕ ДЛЯ МОТОРА DSP1-100 МОДЕРНИЗИРОВАННЫЙКОЖУХ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7" ht="15.75" customHeight="1">
      <c r="A3237" s="1" t="s">
        <v>5935</v>
      </c>
      <c r="B3237" s="2">
        <v>8.414592E9</v>
      </c>
      <c r="C3237" s="3" t="s">
        <v>5936</v>
      </c>
      <c r="D3237" s="3" t="s">
        <v>5937</v>
      </c>
      <c r="E3237" s="3" t="s">
        <v>5938</v>
      </c>
      <c r="F3237" s="3" t="s">
        <v>17</v>
      </c>
      <c r="G3237" s="3" t="s">
        <v>18</v>
      </c>
      <c r="H3237" s="1" t="s">
        <v>5935</v>
      </c>
      <c r="I3237" s="1">
        <v>1.0</v>
      </c>
      <c r="J3237" s="1" t="s">
        <v>35</v>
      </c>
      <c r="K3237" s="2" t="s">
        <v>20</v>
      </c>
      <c r="L3237" s="4">
        <v>2021.0</v>
      </c>
      <c r="M3237" s="5">
        <v>337.0</v>
      </c>
      <c r="N3237" s="6" t="str">
        <f t="shared" si="1"/>
        <v>24A3515450</v>
      </c>
      <c r="O3237" s="8">
        <v>8.414592E9</v>
      </c>
      <c r="P3237" s="8" t="str">
        <f t="shared" si="2"/>
        <v>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8" ht="15.75" customHeight="1">
      <c r="A3238" s="1" t="s">
        <v>5939</v>
      </c>
      <c r="B3238" s="2">
        <v>8.483508E9</v>
      </c>
      <c r="C3238" s="3" t="s">
        <v>5940</v>
      </c>
      <c r="D3238" s="3" t="s">
        <v>5941</v>
      </c>
      <c r="E3238" s="3" t="s">
        <v>5942</v>
      </c>
      <c r="F3238" s="3" t="s">
        <v>18</v>
      </c>
      <c r="G3238" s="3" t="s">
        <v>17</v>
      </c>
      <c r="H3238" s="1" t="s">
        <v>5939</v>
      </c>
      <c r="I3238" s="1">
        <v>1.0</v>
      </c>
      <c r="J3238" s="1" t="s">
        <v>19</v>
      </c>
      <c r="K3238" s="2" t="s">
        <v>20</v>
      </c>
      <c r="L3238" s="4">
        <v>2019.0</v>
      </c>
      <c r="M3238" s="5">
        <v>250.88</v>
      </c>
      <c r="N3238" s="6" t="str">
        <f t="shared" si="1"/>
        <v>24A3525010</v>
      </c>
      <c r="O3238" s="8">
        <v>8.483508E9</v>
      </c>
      <c r="P3238" s="8" t="str">
        <f t="shared" si="2"/>
        <v>ШКИВ ВТОРИЧНОЙ ГРУППЫ ПРОТЯЖКИ. СТАЛЬНОЙ. ИСПОЛЬЗУЕТСЯ В ДОПОЛНИТЕЛЬНОМ БЛОКЕ ПРОТЯЖКИ СТАНКА VERSALINE</v>
      </c>
    </row>
    <row r="3239" ht="15.75" customHeight="1">
      <c r="A3239" s="1" t="s">
        <v>5943</v>
      </c>
      <c r="B3239" s="2">
        <v>8.46694E9</v>
      </c>
      <c r="C3239" s="3" t="s">
        <v>5944</v>
      </c>
      <c r="D3239" s="3" t="s">
        <v>5945</v>
      </c>
      <c r="E3239" s="3" t="s">
        <v>5946</v>
      </c>
      <c r="F3239" s="3" t="s">
        <v>17</v>
      </c>
      <c r="G3239" s="3" t="s">
        <v>18</v>
      </c>
      <c r="H3239" s="1" t="s">
        <v>5943</v>
      </c>
      <c r="I3239" s="1">
        <v>1.0</v>
      </c>
      <c r="J3239" s="1" t="s">
        <v>19</v>
      </c>
      <c r="K3239" s="2" t="s">
        <v>20</v>
      </c>
      <c r="L3239" s="4">
        <v>2018.0</v>
      </c>
      <c r="M3239" s="5">
        <v>3168.0</v>
      </c>
      <c r="N3239" s="6" t="str">
        <f t="shared" si="1"/>
        <v>24A3615030</v>
      </c>
      <c r="O3239" s="8">
        <v>8.46694E9</v>
      </c>
      <c r="P3239" s="8" t="str">
        <f t="shared" si="2"/>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v>
      </c>
    </row>
    <row r="3240" ht="15.75" customHeight="1">
      <c r="A3240" s="1" t="s">
        <v>5947</v>
      </c>
      <c r="B3240" s="2">
        <v>8.483508E9</v>
      </c>
      <c r="C3240" s="3" t="s">
        <v>5948</v>
      </c>
      <c r="D3240" s="3" t="s">
        <v>5949</v>
      </c>
      <c r="E3240" s="3" t="s">
        <v>5950</v>
      </c>
      <c r="F3240" s="3" t="s">
        <v>17</v>
      </c>
      <c r="G3240" s="3" t="s">
        <v>18</v>
      </c>
      <c r="H3240" s="1" t="s">
        <v>5947</v>
      </c>
      <c r="I3240" s="1">
        <v>1.0</v>
      </c>
      <c r="J3240" s="1" t="s">
        <v>19</v>
      </c>
      <c r="K3240" s="2" t="s">
        <v>20</v>
      </c>
      <c r="L3240" s="4">
        <v>2020.0</v>
      </c>
      <c r="M3240" s="5">
        <v>268.8</v>
      </c>
      <c r="N3240" s="6" t="str">
        <f t="shared" si="1"/>
        <v>24A3625010</v>
      </c>
      <c r="O3240" s="8">
        <v>8.483508E9</v>
      </c>
      <c r="P3240" s="8" t="str">
        <f t="shared" si="2"/>
        <v>ШКИВ СТАЛЬНОЙ ЗУБЧАТЫЙ В СБОРЕ. УСТАНАВЛИВАЕТСЯ НА ВХОДНОЙ ВАЛ ВТОРИЧНОЙ ГРУППЫ ПРОТЯЖКИ АРМАТУРЫ ПРАВИЛЬНО-ОТРЕЗНОГО СТАНКА R12.</v>
      </c>
    </row>
    <row r="3241" ht="15.75" customHeight="1">
      <c r="A3241" s="1" t="s">
        <v>5951</v>
      </c>
      <c r="B3241" s="2">
        <v>8.46694E9</v>
      </c>
      <c r="C3241" s="3" t="s">
        <v>5952</v>
      </c>
      <c r="D3241" s="3"/>
      <c r="E3241" s="3" t="s">
        <v>5953</v>
      </c>
      <c r="F3241" s="3" t="s">
        <v>17</v>
      </c>
      <c r="G3241" s="3" t="s">
        <v>18</v>
      </c>
      <c r="H3241" s="1" t="s">
        <v>5951</v>
      </c>
      <c r="I3241" s="1">
        <v>1.0</v>
      </c>
      <c r="J3241" s="1" t="s">
        <v>19</v>
      </c>
      <c r="K3241" s="2" t="s">
        <v>20</v>
      </c>
      <c r="L3241" s="4">
        <v>2020.0</v>
      </c>
      <c r="M3241" s="5">
        <v>1788.4</v>
      </c>
      <c r="N3241" s="6" t="str">
        <f t="shared" si="1"/>
        <v>24C0110240</v>
      </c>
      <c r="O3241" s="8">
        <v>8.46694E9</v>
      </c>
      <c r="P3241" s="8" t="str">
        <f t="shared" si="2"/>
        <v>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v>
      </c>
    </row>
    <row r="3242" ht="15.75" customHeight="1">
      <c r="A3242" s="1" t="s">
        <v>5954</v>
      </c>
      <c r="B3242" s="2">
        <v>8.412310009E9</v>
      </c>
      <c r="C3242" s="3" t="s">
        <v>5955</v>
      </c>
      <c r="D3242" s="3" t="s">
        <v>5956</v>
      </c>
      <c r="E3242" s="3" t="s">
        <v>5957</v>
      </c>
      <c r="F3242" s="3" t="s">
        <v>5958</v>
      </c>
      <c r="G3242" s="3" t="s">
        <v>5959</v>
      </c>
      <c r="H3242" s="1" t="s">
        <v>5954</v>
      </c>
      <c r="I3242" s="1">
        <v>2.0</v>
      </c>
      <c r="J3242" s="1" t="s">
        <v>19</v>
      </c>
      <c r="K3242" s="2" t="s">
        <v>20</v>
      </c>
      <c r="L3242" s="4">
        <v>2021.0</v>
      </c>
      <c r="M3242" s="5">
        <v>2340.0</v>
      </c>
      <c r="N3242" s="6" t="str">
        <f t="shared" si="1"/>
        <v>24F4515010</v>
      </c>
      <c r="O3242" s="8">
        <v>8.412310009E9</v>
      </c>
      <c r="P3242"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v>
      </c>
    </row>
    <row r="3243" ht="15.75" customHeight="1">
      <c r="A3243" s="1" t="s">
        <v>5954</v>
      </c>
      <c r="B3243" s="2" t="s">
        <v>5434</v>
      </c>
      <c r="C3243" s="3"/>
      <c r="D3243" s="3"/>
      <c r="E3243" s="3" t="s">
        <v>5435</v>
      </c>
      <c r="F3243" s="3" t="s">
        <v>5958</v>
      </c>
      <c r="G3243" s="3" t="s">
        <v>5959</v>
      </c>
      <c r="H3243" s="1" t="s">
        <v>5954</v>
      </c>
      <c r="I3243" s="1">
        <v>1.0</v>
      </c>
      <c r="J3243" s="1" t="s">
        <v>35</v>
      </c>
      <c r="K3243" s="2" t="s">
        <v>20</v>
      </c>
      <c r="L3243" s="4">
        <v>2023.0</v>
      </c>
      <c r="M3243" s="5">
        <v>8410.0</v>
      </c>
      <c r="N3243" s="6" t="str">
        <f t="shared" si="1"/>
        <v>24F4515010</v>
      </c>
      <c r="O3243" s="8">
        <v>8.412310009E9</v>
      </c>
      <c r="P3243"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v>
      </c>
    </row>
    <row r="3244" ht="15.75" customHeight="1">
      <c r="A3244" s="1" t="s">
        <v>5960</v>
      </c>
      <c r="B3244" s="2">
        <v>7.326909807E9</v>
      </c>
      <c r="C3244" s="3" t="s">
        <v>5961</v>
      </c>
      <c r="D3244" s="3" t="s">
        <v>5961</v>
      </c>
      <c r="E3244" s="3" t="s">
        <v>5962</v>
      </c>
      <c r="F3244" s="3" t="s">
        <v>17</v>
      </c>
      <c r="G3244" s="3" t="s">
        <v>18</v>
      </c>
      <c r="H3244" s="1" t="s">
        <v>5960</v>
      </c>
      <c r="I3244" s="1">
        <v>4.0</v>
      </c>
      <c r="J3244" s="1" t="s">
        <v>19</v>
      </c>
      <c r="K3244" s="2" t="s">
        <v>20</v>
      </c>
      <c r="L3244" s="4">
        <v>2020.0</v>
      </c>
      <c r="M3244" s="5">
        <v>467.2</v>
      </c>
      <c r="N3244" s="6" t="str">
        <f t="shared" si="1"/>
        <v>24F4515182</v>
      </c>
      <c r="O3244" s="8">
        <v>7.326909807E9</v>
      </c>
      <c r="P3244" s="8" t="str">
        <f t="shared" si="2"/>
        <v>БЛОК СТАЛЬНОЙ (ФРЕЗЕРОВАНИЕ, СВЕРЛЕНИЕ, ТЕРМООБРАБОТКА) В СБОРЕ С ИЗОЛЯЦИОННЫМ ПЛАСТИНАМИ ИЗ СТЕКЛОТЕКСТОЛИТА. ИСПОЛЬЗУЕТСЯ ДЛЯ ЦЕНТРИРОВАНИЯ НАПРАВЛЯЮЩЕЙ ВТУЛКИ ДЛЯ ПРОДОЛЬНОЙ АРМАТУРЫ</v>
      </c>
    </row>
    <row r="3245" ht="15.75" customHeight="1">
      <c r="A3245" s="1" t="s">
        <v>5963</v>
      </c>
      <c r="B3245" s="2" t="s">
        <v>4764</v>
      </c>
      <c r="C3245" s="3"/>
      <c r="D3245" s="3"/>
      <c r="E3245" s="3" t="s">
        <v>5964</v>
      </c>
      <c r="F3245" s="3" t="s">
        <v>17</v>
      </c>
      <c r="G3245" s="3" t="s">
        <v>18</v>
      </c>
      <c r="H3245" s="1" t="s">
        <v>5963</v>
      </c>
      <c r="I3245" s="1">
        <v>1.0</v>
      </c>
      <c r="J3245" s="1" t="s">
        <v>35</v>
      </c>
      <c r="K3245" s="2" t="s">
        <v>20</v>
      </c>
      <c r="L3245" s="4">
        <v>2022.0</v>
      </c>
      <c r="M3245" s="5">
        <v>889.6</v>
      </c>
      <c r="N3245" s="6" t="str">
        <f t="shared" si="1"/>
        <v>24F4515200</v>
      </c>
      <c r="O3245" s="8">
        <v>7.326909807E9</v>
      </c>
      <c r="P3245" s="8" t="str">
        <f t="shared" si="2"/>
        <v>ЦЕНТРАТОР УСТАНАВЛИВАЕТСЯ НА УЗЕЛ СВАРОЧНОГО ПРЕССА В СТАНОК ДЛЯ СТЫКОВОЙ СВАРКИ СОПРОТИВЛЕНИЕМ STRIP CB. СОСТОИТ ИЗ ПРИЖИМНОГО БЛОКА С ЦЕНТРИРУЮЩЕЙ КАНАВКОЙ, УПРУГИХ ПЛАСИН И КОРПУСА ДЛЯ ПРИСОЕДИНЕНИЯ К ПРЕССУ. ПРИ ОПУСКАНИИ ПРЕССА ПРИЖИМНОЙ БЛОК</v>
      </c>
    </row>
    <row r="3246" ht="15.75" customHeight="1">
      <c r="A3246" s="1" t="s">
        <v>5965</v>
      </c>
      <c r="B3246" s="2">
        <v>7.326909807E9</v>
      </c>
      <c r="C3246" s="3" t="s">
        <v>5966</v>
      </c>
      <c r="D3246" s="3" t="s">
        <v>5966</v>
      </c>
      <c r="E3246" s="3" t="s">
        <v>5967</v>
      </c>
      <c r="F3246" s="3" t="s">
        <v>17</v>
      </c>
      <c r="G3246" s="3" t="s">
        <v>18</v>
      </c>
      <c r="H3246" s="1" t="s">
        <v>5965</v>
      </c>
      <c r="I3246" s="1">
        <v>4.0</v>
      </c>
      <c r="J3246" s="1" t="s">
        <v>19</v>
      </c>
      <c r="K3246" s="2" t="s">
        <v>20</v>
      </c>
      <c r="L3246" s="4">
        <v>2020.0</v>
      </c>
      <c r="M3246" s="5">
        <v>345.6</v>
      </c>
      <c r="N3246" s="6" t="str">
        <f t="shared" si="1"/>
        <v>24F4515210</v>
      </c>
      <c r="O3246" s="8">
        <v>7.326909807E9</v>
      </c>
      <c r="P3246" s="8" t="str">
        <f t="shared" si="2"/>
        <v>БЛОК СТАЛЬНОЙ ФРЕЗЕРОВАННЫЙ С 2 ОТВЕРСТИЯМИ И БОЛТАМИ. МОНТИРУЕТСЯ НА КОРПУС ВЕРХНЕГО ЭЛЕКТРОДА. ИСПОЛЬЗУЕТСЯ ДЛЯ ПЕРЕДАЧИ УСИЛИЯ ПРИЖИМА НА ВТУЛКУ ПРОДОЛЬНОЙ АРМАТУРЫ</v>
      </c>
    </row>
    <row r="3247" ht="15.75" customHeight="1">
      <c r="A3247" s="1" t="s">
        <v>5968</v>
      </c>
      <c r="B3247" s="2">
        <v>8.46694E9</v>
      </c>
      <c r="C3247" s="3" t="s">
        <v>5969</v>
      </c>
      <c r="D3247" s="3" t="s">
        <v>5970</v>
      </c>
      <c r="E3247" s="3" t="s">
        <v>5971</v>
      </c>
      <c r="F3247" s="3" t="s">
        <v>17</v>
      </c>
      <c r="G3247" s="3" t="s">
        <v>18</v>
      </c>
      <c r="H3247" s="1" t="s">
        <v>5968</v>
      </c>
      <c r="I3247" s="1">
        <v>4.0</v>
      </c>
      <c r="J3247" s="1" t="s">
        <v>19</v>
      </c>
      <c r="K3247" s="2" t="s">
        <v>20</v>
      </c>
      <c r="L3247" s="4">
        <v>2020.0</v>
      </c>
      <c r="M3247" s="5">
        <v>873.9</v>
      </c>
      <c r="N3247" s="6" t="str">
        <f t="shared" si="1"/>
        <v>24F4515220</v>
      </c>
      <c r="O3247" s="8">
        <v>8.46694E9</v>
      </c>
      <c r="P3247" s="8" t="str">
        <f t="shared" si="2"/>
        <v>УЗЕЛ НАПРАВЛЯЮЩЕЙ ДЛЯ ПОДАЧИ ПРОДОЛЬНОЙ АРМАТУРЫ В СБОРЕ. СТАЛЬНЫЕ ЭЛЕМЕНТЫ(ТОЧЕНИЕ, ФРЕЗЕРОВАНИЕ, СВЕРЛЕНИЕ, РЕЗЬБОНАРЕЗАНИЕ, МЕХАНОСБОРКА).СОСТОИТ ИЗ ТРУБЫ С МОНТАЖНЫМИ ПОВЕРХНОСТЯМИ ДЛЯ КРЕПЛЕНИЯ ПРУЖИННЫХ ЭЛЕМЕНТОВ И ПОВЕРХНОСТИ ДЛЯ МОНТАЖА ВТУЛОК. ИДЕТ В СБОРЕ С БЛОКОМ КРЕПЛЕНИЯ НАПРАВЛЯЮЩЕЙ НА КОРПУС ВЕРХНЕГО ЭЛЕКТРОДА.</v>
      </c>
    </row>
    <row r="3248" ht="15.75" customHeight="1">
      <c r="A3248" s="1" t="s">
        <v>5972</v>
      </c>
      <c r="B3248" s="2">
        <v>8.5159E9</v>
      </c>
      <c r="C3248" s="3" t="s">
        <v>5973</v>
      </c>
      <c r="D3248" s="3" t="s">
        <v>5974</v>
      </c>
      <c r="E3248" s="3" t="s">
        <v>5975</v>
      </c>
      <c r="F3248" s="3" t="s">
        <v>17</v>
      </c>
      <c r="G3248" s="3" t="s">
        <v>18</v>
      </c>
      <c r="H3248" s="1" t="s">
        <v>5972</v>
      </c>
      <c r="I3248" s="1">
        <v>1.0</v>
      </c>
      <c r="J3248" s="1" t="s">
        <v>19</v>
      </c>
      <c r="K3248" s="2" t="s">
        <v>20</v>
      </c>
      <c r="L3248" s="4">
        <v>2020.0</v>
      </c>
      <c r="M3248" s="5">
        <v>1280.0</v>
      </c>
      <c r="N3248" s="6" t="str">
        <f t="shared" si="1"/>
        <v>24F4515230</v>
      </c>
      <c r="O3248" s="8">
        <v>8.5159E9</v>
      </c>
      <c r="P3248" s="8" t="str">
        <f t="shared" si="2"/>
        <v>УЗЕЛ ЦЕНТРИРОВАНИЯ ПОПЕРЕЧНОЙ АРМАТУРЫ (ЛЕВЫЙ).-СОСТОИТ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ЛЕВЫЙ (4-ЫЙ ПО СЧЕТУ) СВАРОЧНЫЙ ЭЛЕКТРОД-ДЛЯ СТАНКА КОНТАКТНОЙ СВАРКИ СОПРОТИВЛЕНИЕМ МОДЕЛИ STRIP CB</v>
      </c>
    </row>
    <row r="3249" ht="15.75" customHeight="1">
      <c r="A3249" s="1" t="s">
        <v>5976</v>
      </c>
      <c r="B3249" s="2">
        <v>8.5159E9</v>
      </c>
      <c r="C3249" s="3" t="s">
        <v>5977</v>
      </c>
      <c r="D3249" s="3" t="s">
        <v>5978</v>
      </c>
      <c r="E3249" s="3" t="s">
        <v>5979</v>
      </c>
      <c r="F3249" s="3" t="s">
        <v>17</v>
      </c>
      <c r="G3249" s="3" t="s">
        <v>18</v>
      </c>
      <c r="H3249" s="1" t="s">
        <v>5976</v>
      </c>
      <c r="I3249" s="1">
        <v>3.0</v>
      </c>
      <c r="J3249" s="1" t="s">
        <v>19</v>
      </c>
      <c r="K3249" s="2" t="s">
        <v>20</v>
      </c>
      <c r="L3249" s="4">
        <v>2020.0</v>
      </c>
      <c r="M3249" s="5">
        <v>1280.0</v>
      </c>
      <c r="N3249" s="6" t="str">
        <f t="shared" si="1"/>
        <v>24F4515240</v>
      </c>
      <c r="O3249" s="8">
        <v>8.5159E9</v>
      </c>
      <c r="P3249" s="8" t="str">
        <f t="shared" si="2"/>
        <v>УЗЕЛ ЦЕНТРИРОВАНИЯ ПОПЕРЕЧНОЙ АРМАТУРЫ (ПРАВЫЙ).-СОСТОИТ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СВАРОЧНЫЙ ЭЛЕКТРОД(1,2 ИЛИ 3)-ДЛЯ СТАНКА КОНТАКТНОЙ СВАРКИ СОПРОТИВЛЕНИЕМ МОДЕЛИ STRIP CB</v>
      </c>
    </row>
    <row r="3250" ht="15.75" customHeight="1">
      <c r="A3250" s="1" t="s">
        <v>5980</v>
      </c>
      <c r="B3250" s="2">
        <v>8.46694E9</v>
      </c>
      <c r="C3250" s="3"/>
      <c r="D3250" s="3"/>
      <c r="E3250" s="3" t="s">
        <v>5981</v>
      </c>
      <c r="F3250" s="3" t="s">
        <v>17</v>
      </c>
      <c r="G3250" s="3" t="s">
        <v>18</v>
      </c>
      <c r="H3250" s="1" t="s">
        <v>5980</v>
      </c>
      <c r="I3250" s="1">
        <v>2.0</v>
      </c>
      <c r="J3250" s="1" t="s">
        <v>35</v>
      </c>
      <c r="K3250" s="2" t="s">
        <v>20</v>
      </c>
      <c r="L3250" s="4">
        <v>2022.0</v>
      </c>
      <c r="M3250" s="5">
        <v>1444.0</v>
      </c>
      <c r="N3250" s="6" t="str">
        <f t="shared" si="1"/>
        <v>24F4525200</v>
      </c>
      <c r="O3250" s="8">
        <v>8.46694E9</v>
      </c>
      <c r="P3250" s="8" t="str">
        <f t="shared" si="2"/>
        <v>ГРУППА ПРИЖИМНОГО РОЛИКА ПРОДОЛЬНОЙ АРМАТУРЫ В СБОРЕ. СОСТОИТ ИЗ РОЛИКА ПРИЖИМА ПРОДОЛЬНОЙ АРМАТУРЫ, КОТОРЫЙ КРЕПИТСЯ НА ТРЕУГОЛЬНЫЙ СТАЛЬНОЙ РЫЧАГ В СБОРЕ С УСТАНОВОЧНЫМИ ПАЛЬЦАМИ ДЛЯ МОНТАЖА РЫЧАГА НА СВАРОЧНЫЙ УЗЕЛ СТАНКА STRIP CB 4</v>
      </c>
    </row>
    <row r="3251" ht="15.75" customHeight="1">
      <c r="A3251" s="2" t="s">
        <v>5982</v>
      </c>
      <c r="B3251" s="2">
        <v>8.5159E9</v>
      </c>
      <c r="C3251" s="3" t="s">
        <v>5983</v>
      </c>
      <c r="D3251" s="3"/>
      <c r="E3251" s="3"/>
      <c r="F3251" s="3"/>
      <c r="G3251" s="3"/>
      <c r="H3251" s="2" t="s">
        <v>5982</v>
      </c>
      <c r="I3251" s="2">
        <v>1.0</v>
      </c>
      <c r="J3251" s="1" t="s">
        <v>19</v>
      </c>
      <c r="K3251" s="2"/>
      <c r="L3251" s="4">
        <v>2020.0</v>
      </c>
      <c r="M3251" s="5">
        <v>592.0</v>
      </c>
      <c r="N3251" s="6" t="str">
        <f t="shared" si="1"/>
        <v>24F4530080</v>
      </c>
      <c r="O3251" s="8">
        <v>8.5159E9</v>
      </c>
      <c r="P3251" s="8" t="str">
        <f t="shared" si="2"/>
        <v/>
      </c>
    </row>
    <row r="3252" ht="15.75" customHeight="1">
      <c r="A3252" s="1" t="s">
        <v>5984</v>
      </c>
      <c r="B3252" s="2">
        <v>8.5159E9</v>
      </c>
      <c r="C3252" s="3" t="s">
        <v>5983</v>
      </c>
      <c r="D3252" s="3" t="s">
        <v>5985</v>
      </c>
      <c r="E3252" s="3" t="s">
        <v>5986</v>
      </c>
      <c r="F3252" s="3" t="s">
        <v>17</v>
      </c>
      <c r="G3252" s="3" t="s">
        <v>18</v>
      </c>
      <c r="H3252" s="1" t="s">
        <v>5984</v>
      </c>
      <c r="I3252" s="1">
        <v>1.0</v>
      </c>
      <c r="J3252" s="1" t="s">
        <v>19</v>
      </c>
      <c r="K3252" s="2" t="s">
        <v>20</v>
      </c>
      <c r="L3252" s="4">
        <v>2020.0</v>
      </c>
      <c r="M3252" s="5">
        <v>777.2</v>
      </c>
      <c r="N3252" s="6" t="str">
        <f t="shared" si="1"/>
        <v>24F4530081</v>
      </c>
      <c r="O3252" s="8">
        <v>8.5159E9</v>
      </c>
      <c r="P3252" s="8" t="str">
        <f t="shared" si="2"/>
        <v>СТАЛЬНОЙ БЛОК В СБОРЕ С КРЫШКОЙ. ВНУТРИ СОДЕРЖИТ ПАЛЕЦ, ВТУЛКИ И ПРУЖИНУ , ЧАСТЬ СТАНКА, 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5 И 6 ММ. ЗАПАСНАЯ ЧАСТЬ РАНЕЕ СЕРТИФИЦИРОВАННОГО ОБОРУДОВАНИЯ.</v>
      </c>
    </row>
    <row r="3253" ht="15.75" customHeight="1">
      <c r="A3253" s="1" t="s">
        <v>5987</v>
      </c>
      <c r="B3253" s="2">
        <v>8.5159E9</v>
      </c>
      <c r="C3253" s="3" t="s">
        <v>5988</v>
      </c>
      <c r="D3253" s="3" t="s">
        <v>5989</v>
      </c>
      <c r="E3253" s="3" t="s">
        <v>5990</v>
      </c>
      <c r="F3253" s="3" t="s">
        <v>17</v>
      </c>
      <c r="G3253" s="3" t="s">
        <v>18</v>
      </c>
      <c r="H3253" s="1" t="s">
        <v>5987</v>
      </c>
      <c r="I3253" s="1">
        <v>1.0</v>
      </c>
      <c r="J3253" s="1" t="s">
        <v>19</v>
      </c>
      <c r="K3253" s="2" t="s">
        <v>20</v>
      </c>
      <c r="L3253" s="4">
        <v>2020.0</v>
      </c>
      <c r="M3253" s="5">
        <v>777.2</v>
      </c>
      <c r="N3253" s="6" t="str">
        <f t="shared" si="1"/>
        <v>24F4530140</v>
      </c>
      <c r="O3253" s="8">
        <v>8.5159E9</v>
      </c>
      <c r="P3253" s="8" t="str">
        <f t="shared" si="2"/>
        <v>СТАЛЬНОЙ БЛОК В СБОРЕ С КРЫШКОЙ. ВНУТРИ СОДЕРЖИТ ПАЛЕЦ, ВТУЛКИ И ПРУЖИН, ЧАСТЬ СТАНКА,МОНТИРУЕТСЯ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8 И 10 ММ. ЗАПАСНАЯ ЧАСТЬ РАНЕЕ СЕРТИФИЦИРОВАННОГО ОБОРУДОВАНИЯ.</v>
      </c>
    </row>
    <row r="3254" ht="15.75" customHeight="1">
      <c r="A3254" s="1" t="s">
        <v>5991</v>
      </c>
      <c r="B3254" s="2">
        <v>7.326909807E9</v>
      </c>
      <c r="C3254" s="3" t="s">
        <v>5992</v>
      </c>
      <c r="D3254" s="3" t="s">
        <v>5993</v>
      </c>
      <c r="E3254" s="3" t="s">
        <v>5994</v>
      </c>
      <c r="F3254" s="3" t="s">
        <v>17</v>
      </c>
      <c r="G3254" s="3" t="s">
        <v>18</v>
      </c>
      <c r="H3254" s="1" t="s">
        <v>5991</v>
      </c>
      <c r="I3254" s="1">
        <v>1.0</v>
      </c>
      <c r="J3254" s="1" t="s">
        <v>19</v>
      </c>
      <c r="K3254" s="2" t="s">
        <v>20</v>
      </c>
      <c r="L3254" s="4">
        <v>2020.0</v>
      </c>
      <c r="M3254" s="5">
        <v>265.5</v>
      </c>
      <c r="N3254" s="6" t="str">
        <f t="shared" si="1"/>
        <v>24F4535230</v>
      </c>
      <c r="O3254" s="8">
        <v>7.326909807E9</v>
      </c>
      <c r="P3254" s="8" t="str">
        <f t="shared" si="2"/>
        <v>СОЕДИНЕНИЕ СТАЛЬНОЕ В ВИДЕ ПРОУШИНЫ. ФРЕЗЕРОВАНИЕ, СВЕРЛЕНИЕ, РЕЗЬБОНАРЕЗВАНИЕ. ИМЕЕТ РЕЗЬБОВОЕ ОТВЕРСТИЕ С ПРАВОЙ РЕЗЬБОЙ М12 ДЛЯ ФИКСАЦИИ НА ТЯГЕ И СКВОЗНОЕ ОТВЕРСТИЕ ПОД ПАЛЕЦ ДИАМ. 12 ММ ДЛЯ СОЕДИНЕНИЯ С МЕХАНИЗМОМ ВОРОТ.В КОМПЛЕКТЕ С ГАЙКОЙ С ПРАВОЙ</v>
      </c>
    </row>
    <row r="3255" ht="15.75" customHeight="1">
      <c r="A3255" s="1" t="s">
        <v>5995</v>
      </c>
      <c r="B3255" s="2">
        <v>7.326909807E9</v>
      </c>
      <c r="C3255" s="3" t="s">
        <v>5996</v>
      </c>
      <c r="D3255" s="3" t="s">
        <v>5997</v>
      </c>
      <c r="E3255" s="3" t="s">
        <v>5998</v>
      </c>
      <c r="F3255" s="3" t="s">
        <v>17</v>
      </c>
      <c r="G3255" s="3" t="s">
        <v>18</v>
      </c>
      <c r="H3255" s="1" t="s">
        <v>5995</v>
      </c>
      <c r="I3255" s="1">
        <v>1.0</v>
      </c>
      <c r="J3255" s="1" t="s">
        <v>19</v>
      </c>
      <c r="K3255" s="2" t="s">
        <v>20</v>
      </c>
      <c r="L3255" s="4">
        <v>2020.0</v>
      </c>
      <c r="M3255" s="5">
        <v>281.6</v>
      </c>
      <c r="N3255" s="6" t="str">
        <f t="shared" si="1"/>
        <v>24F4535240</v>
      </c>
      <c r="O3255" s="8">
        <v>7.326909807E9</v>
      </c>
      <c r="P3255" s="8" t="str">
        <f t="shared" si="2"/>
        <v>СОЕДИНЕНИЕ СТАЛЬНОЕ В ВИДЕ ПРОУШИНЫ. ФРЕЗЕРОВАНИЕ, СВЕРЛЕНИЕ, РЕЗЬБОНАРЕЗВАНИЕ. ИМЕЕТ РЕЗЬБОВОЕ ОТВЕРСТИЕ С ЛЕВОЙ РЕЗЬБОЙ М12 ДЛЯ ФИКСАЦИИ НА ТЯГЕ И СКВОЗНОЕ ОТВЕРСТИЕ ПОД ПАЛЕЦ ДИАМ. 12 ММ ДЛЯ СОЕДИНЕНИЯ С МЕХАНИЗМОМ ВОРОТ.В КОМПЛЕКТЕ С ГАЙКОЙ С ЛЕВОЙ РЕ</v>
      </c>
    </row>
    <row r="3256" ht="15.75" customHeight="1">
      <c r="A3256" s="1" t="s">
        <v>5999</v>
      </c>
      <c r="B3256" s="2">
        <v>8.46694E9</v>
      </c>
      <c r="C3256" s="3" t="s">
        <v>6000</v>
      </c>
      <c r="D3256" s="3" t="s">
        <v>6001</v>
      </c>
      <c r="E3256" s="3" t="s">
        <v>6002</v>
      </c>
      <c r="F3256" s="3" t="s">
        <v>17</v>
      </c>
      <c r="G3256" s="3" t="s">
        <v>18</v>
      </c>
      <c r="H3256" s="1" t="s">
        <v>5999</v>
      </c>
      <c r="I3256" s="1">
        <v>1.0</v>
      </c>
      <c r="J3256" s="1" t="s">
        <v>19</v>
      </c>
      <c r="K3256" s="2" t="s">
        <v>20</v>
      </c>
      <c r="L3256" s="4">
        <v>2020.0</v>
      </c>
      <c r="M3256" s="5">
        <v>1124.16</v>
      </c>
      <c r="N3256" s="6" t="str">
        <f t="shared" si="1"/>
        <v>24F4535250</v>
      </c>
      <c r="O3256" s="8">
        <v>8.46694E9</v>
      </c>
      <c r="P3256" s="8" t="str">
        <f t="shared" si="2"/>
        <v>СУППОРТ СТАЛЬНОЙ ДЛЯ МОНТАЖА РЫЧАГА И КУЛАЧКА МЕХАНИЗМА ОТКРЫТИЯ ВОРОТ УЗЛА ПОДАЧИ ПОПЕРЕЧНЫХ ПРУТОВ СТАНКА STRIP CB 4 (В СБОРЕ).СОСТОИТ ИЗ СТАЛЬНОГО ФРЕЗЕРОВАННОГО КОРПУСА С НАРЕЗАННЫМИ ОТВЕРСТИЯМИ ДЛЯ КРЕПЛЕНИЯ СУППОРТА ФОТОДАТЧИКА, ФОТОДАЧТИК (24 В, 0,1 А) ДЛЯ ОПРЕДЕЛЕНИЯ ПОЛОЖЕНИЯ МЕХАНИЗМА, ВАЛ С ТЯГОЙ И ПРУЖИНОЙ ДЛЯ РЕГУЛИРОВКИ ЖЕСТКОСТИ РАБОТЫ МЕХАНИЗМА, ДЛЯ МАШИНЫ ГИБОЧНОЙ С АВТОМАТИЧЕСКИМ УПРАВЛЕНИЕМ ЭЛЕКТРОФИЦИРОВАННОЙ STRIP CB 4/1200</v>
      </c>
    </row>
    <row r="3257" ht="15.75" customHeight="1">
      <c r="A3257" s="1" t="s">
        <v>6003</v>
      </c>
      <c r="B3257" s="2">
        <v>8.5159E9</v>
      </c>
      <c r="C3257" s="3" t="s">
        <v>6004</v>
      </c>
      <c r="D3257" s="3" t="s">
        <v>6005</v>
      </c>
      <c r="E3257" s="3" t="s">
        <v>6006</v>
      </c>
      <c r="F3257" s="3" t="s">
        <v>17</v>
      </c>
      <c r="G3257" s="3" t="s">
        <v>18</v>
      </c>
      <c r="H3257" s="1" t="s">
        <v>6003</v>
      </c>
      <c r="I3257" s="1">
        <v>1.0</v>
      </c>
      <c r="J3257" s="1" t="s">
        <v>19</v>
      </c>
      <c r="K3257" s="2" t="s">
        <v>20</v>
      </c>
      <c r="L3257" s="4">
        <v>2020.0</v>
      </c>
      <c r="M3257" s="5">
        <v>915.0</v>
      </c>
      <c r="N3257" s="6" t="str">
        <f t="shared" si="1"/>
        <v>24F4535270</v>
      </c>
      <c r="O3257" s="8">
        <v>8.5159E9</v>
      </c>
      <c r="P3257" s="8" t="str">
        <f t="shared" si="2"/>
        <v>ПНЕВМОМЕХАНИЧЕСКИЙ УЗЕЛ ФИКСАЦИИ МЕХАНИЗМА РЕЗКИ МАШИНЫ ДЛЯ СВАРКИ АРМАТУРНОЙ СЕТКИ STRIP. СОСТОИТ ИЗ СТАЛЬНЫХ КРЕПЛЕНИЙ С БОЛТАМИ, СТАЛЬНОГО ВАЛА С РЕЗЬБОЙ, ГАЙКАМИ ДЛЯ ФИКСАЦИИ ВАЛА В ОТВЕРСТИИ КРЕПЛЕНИЯ И ПНЕВМАТИЧЕСКОГО ЗАХВАТА FESTO (10 БАР, УДЕРЖИВАЕТ ДО 5000 Н). МОНТИРУЕТСЯ НА КОРПУС УЗЛА РЕЗКИ И КОРПУС СТАНКА. В РАБОЧЕМ РЕЖИМЕ ЗАЖИМ УДЕРЖИВАЕТ ЗАКРЕЛЕННЫЙ ВАЛ И ПРЕПЯТСТВУЕТ НЕЖЕЛАТЕЛЬНЫМ КОЛЕБАНИЯМ УЗЛА.</v>
      </c>
    </row>
    <row r="3258" ht="15.75" customHeight="1">
      <c r="A3258" s="1" t="s">
        <v>6007</v>
      </c>
      <c r="B3258" s="2">
        <v>8.46694E9</v>
      </c>
      <c r="C3258" s="3"/>
      <c r="D3258" s="3"/>
      <c r="E3258" s="3" t="s">
        <v>6008</v>
      </c>
      <c r="F3258" s="3" t="s">
        <v>17</v>
      </c>
      <c r="G3258" s="3" t="s">
        <v>18</v>
      </c>
      <c r="H3258" s="1" t="s">
        <v>6007</v>
      </c>
      <c r="I3258" s="1">
        <v>4.0</v>
      </c>
      <c r="J3258" s="1" t="s">
        <v>35</v>
      </c>
      <c r="K3258" s="2" t="s">
        <v>20</v>
      </c>
      <c r="L3258" s="4">
        <v>2022.0</v>
      </c>
      <c r="M3258" s="5">
        <v>105.0</v>
      </c>
      <c r="N3258" s="6" t="str">
        <f t="shared" si="1"/>
        <v>24F4550170</v>
      </c>
      <c r="O3258" s="8">
        <v>8.46694E9</v>
      </c>
      <c r="P3258" s="8" t="str">
        <f t="shared" si="2"/>
        <v>ПРИСПОСОБЛЕНИЕ В СБОРЕ ДЛЯ ЦЕНТРИРОВАНИЯ ПРОДОЛЬНОЙ АРМАТУРЫ В УЗЛЕ ЗАГРУЗКИ И ПОДАЧИ. СОСТОИТ ИЗ СТАЛЬНОЙ ПЛАСТИНЫ, НА КОТОРОЙ ЗАФИКСИРОВАНЫ 2 СТЕНКИ И ГНУТОГО СТАЛЬНОГО ЛИСТА. ДЛЯ СТАНКА STRIP CB4. ФРЕЗЕРОВАНИЕ, РЕЗКА, МЕХАНООБРАБОТКА, МЕХАНОСБОРКА</v>
      </c>
    </row>
    <row r="3259" ht="15.75" customHeight="1">
      <c r="A3259" s="1" t="s">
        <v>6009</v>
      </c>
      <c r="B3259" s="2">
        <v>8.544429007E9</v>
      </c>
      <c r="C3259" s="3" t="s">
        <v>6010</v>
      </c>
      <c r="D3259" s="3" t="s">
        <v>6011</v>
      </c>
      <c r="E3259" s="3" t="s">
        <v>6012</v>
      </c>
      <c r="F3259" s="3" t="s">
        <v>17</v>
      </c>
      <c r="G3259" s="3" t="s">
        <v>18</v>
      </c>
      <c r="H3259" s="1" t="s">
        <v>6009</v>
      </c>
      <c r="I3259" s="1">
        <v>2.0</v>
      </c>
      <c r="J3259" s="1" t="s">
        <v>19</v>
      </c>
      <c r="K3259" s="2" t="s">
        <v>20</v>
      </c>
      <c r="L3259" s="4">
        <v>2020.0</v>
      </c>
      <c r="M3259" s="5">
        <v>75.35</v>
      </c>
      <c r="N3259" s="6" t="str">
        <f t="shared" si="1"/>
        <v>24F6010220</v>
      </c>
      <c r="O3259" s="8">
        <v>8.544429007E9</v>
      </c>
      <c r="P3259" s="8" t="str">
        <f t="shared" si="2"/>
        <v>НАБОР КАБЕЛЕЙ, ТРУБОК И ПЛАСТИКОВАЯ ЦЕПЬ ДЛЯ ПОДКЛЮЧЕНИЯ ЗАЖИМАЮЩИХ СЕТКУ ЩИПЦОВ КАРЕТКИ ИЗВЛЕЧЕНИЯ СЕТКИ. ПОСТАВЛЯЕТСЯ В СБОРЕ.СОСТОИТ ИЗ 4 КАБЕЛЕЙ 3 ЖИЛЫ 0,75 ММ2 С СОЕДИНИТЕЛЬНЫМ ПРИСПОСОБЛЕНИЯМИ, С ПОЛИУРЕТАНОВОЙ ИЗОЛЯЦИЕЙ,ПЛАСТИКОВЫХ ТРУБОК FESTO Д. 6ММ ВНЕШ, Д. 4 ММ ВНУТР.(ПО 2 ШТ СИНЕГО ЦВЕТА И ПО 2 ШТ ПРОЗРАЧНЫЕ) . ДЛЯ СТАНКА STRIP CB 4 - 2 НАБОРА</v>
      </c>
    </row>
    <row r="3260" ht="15.75" customHeight="1">
      <c r="A3260" s="1" t="s">
        <v>6013</v>
      </c>
      <c r="B3260" s="2" t="s">
        <v>6014</v>
      </c>
      <c r="C3260" s="3"/>
      <c r="D3260" s="3"/>
      <c r="E3260" s="3" t="s">
        <v>6015</v>
      </c>
      <c r="F3260" s="3" t="s">
        <v>2788</v>
      </c>
      <c r="G3260" s="3" t="s">
        <v>2789</v>
      </c>
      <c r="H3260" s="1" t="s">
        <v>6013</v>
      </c>
      <c r="I3260" s="1">
        <v>1.0</v>
      </c>
      <c r="J3260" s="1" t="s">
        <v>35</v>
      </c>
      <c r="K3260" s="2" t="s">
        <v>20</v>
      </c>
      <c r="L3260" s="4">
        <v>2022.0</v>
      </c>
      <c r="M3260" s="5">
        <v>162.52</v>
      </c>
      <c r="N3260" s="6" t="str">
        <f t="shared" si="1"/>
        <v>24F6510030</v>
      </c>
      <c r="O3260" s="8">
        <v>3.926909709E9</v>
      </c>
      <c r="P3260" s="8" t="str">
        <f t="shared" si="2"/>
        <v>CABLE HOLDER CHANNEL L=2000 / КАБЕЛЬНАЯ ЦЕПЬ ПЛАСТИКОВАЯ. ДЛИНА 2 М. ДЛЯ УКЛАДКИ КАБЕЛЕЙ МЕЖДУ ПОДВИЖНОЙ И НЕПОДВИЖНОЙ ЧАСТЯМИ СТАНКА. ДЛЯ УСТАНОВКИ НА СТАНКЕ ДЛЯ КОНТАКТНОЙ СВАРКИ СОПРОТИВЛЕНИЕМ STRIP CB4/1200, ДЛЯ STRIP CB/1200</v>
      </c>
    </row>
    <row r="3261" ht="15.75" customHeight="1">
      <c r="A3261" s="2" t="s">
        <v>6016</v>
      </c>
      <c r="B3261" s="2" t="s">
        <v>4764</v>
      </c>
      <c r="C3261" s="3"/>
      <c r="D3261" s="3"/>
      <c r="E3261" s="3" t="s">
        <v>6017</v>
      </c>
      <c r="F3261" s="3" t="s">
        <v>17</v>
      </c>
      <c r="G3261" s="3" t="s">
        <v>18</v>
      </c>
      <c r="H3261" s="2" t="s">
        <v>6016</v>
      </c>
      <c r="I3261" s="2">
        <v>2.0</v>
      </c>
      <c r="J3261" s="2" t="s">
        <v>35</v>
      </c>
      <c r="K3261" s="2" t="s">
        <v>20</v>
      </c>
      <c r="L3261" s="4">
        <v>2022.0</v>
      </c>
      <c r="M3261" s="5">
        <v>1347.97</v>
      </c>
      <c r="N3261" s="6" t="str">
        <f t="shared" si="1"/>
        <v>24G4020120</v>
      </c>
      <c r="O3261" s="8">
        <v>7.326909807E9</v>
      </c>
      <c r="P3261" s="8" t="str">
        <f t="shared" si="2"/>
        <v>СТАЛЬНАЯ ЗАПЧАСТЬ ДЛЯ СТАНКА КОНТАКТНОЙ СВАРКИ СОПРОТИВЛЕНИЕМ MULTI ASSEMBLER 4000 TRAY VERSION. ФРЕЗЕРОВАНИЕ, СВЕРЛЕНИЕ. ПРЕДСТАВЛЯЕТ ИЗ СЕБЯ СТАЛЬНУЮ ПЛАСТИНУ С ЦЕНТРИРУЮЩИМИ ВЫРЕЗАМИ ПО 5 ММ И ПОСАДОЧНОГО ПАЗА В НИЖНЕЙ ЧАСТИ ДЕТАЛИ.</v>
      </c>
    </row>
    <row r="3262" ht="15.75" customHeight="1">
      <c r="A3262" s="1" t="s">
        <v>6018</v>
      </c>
      <c r="B3262" s="2">
        <v>7.326909807E9</v>
      </c>
      <c r="C3262" s="3" t="s">
        <v>6019</v>
      </c>
      <c r="D3262" s="3" t="s">
        <v>6020</v>
      </c>
      <c r="E3262" s="3"/>
      <c r="F3262" s="3" t="s">
        <v>17</v>
      </c>
      <c r="G3262" s="3" t="s">
        <v>18</v>
      </c>
      <c r="H3262" s="1" t="s">
        <v>6018</v>
      </c>
      <c r="I3262" s="1">
        <v>5.0</v>
      </c>
      <c r="J3262" s="1" t="s">
        <v>19</v>
      </c>
      <c r="K3262" s="2" t="s">
        <v>20</v>
      </c>
      <c r="L3262" s="4">
        <v>2020.0</v>
      </c>
      <c r="M3262" s="5">
        <v>233.17</v>
      </c>
      <c r="N3262" s="6" t="str">
        <f t="shared" si="1"/>
        <v>25A0305010</v>
      </c>
      <c r="O3262" s="8">
        <v>7.326909807E9</v>
      </c>
      <c r="P3262" s="8" t="str">
        <f t="shared" si="2"/>
        <v/>
      </c>
    </row>
    <row r="3263" ht="15.75" customHeight="1">
      <c r="A3263" s="1" t="s">
        <v>6021</v>
      </c>
      <c r="B3263" s="2">
        <v>8.46694E9</v>
      </c>
      <c r="C3263" s="3" t="s">
        <v>6022</v>
      </c>
      <c r="D3263" s="3" t="s">
        <v>6023</v>
      </c>
      <c r="E3263" s="3" t="s">
        <v>6024</v>
      </c>
      <c r="F3263" s="3" t="s">
        <v>17</v>
      </c>
      <c r="G3263" s="3" t="s">
        <v>18</v>
      </c>
      <c r="H3263" s="1" t="s">
        <v>6021</v>
      </c>
      <c r="I3263" s="1">
        <v>1.0</v>
      </c>
      <c r="J3263" s="1" t="s">
        <v>19</v>
      </c>
      <c r="K3263" s="2" t="s">
        <v>20</v>
      </c>
      <c r="L3263" s="4">
        <v>2017.0</v>
      </c>
      <c r="M3263" s="5">
        <v>2821.5</v>
      </c>
      <c r="N3263" s="6" t="str">
        <f t="shared" si="1"/>
        <v>25A3515010</v>
      </c>
      <c r="O3263" s="8">
        <v>8.46694E9</v>
      </c>
      <c r="P3263" s="8" t="str">
        <f t="shared" si="2"/>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v>
      </c>
    </row>
    <row r="3264" ht="15.75" customHeight="1">
      <c r="A3264" s="1" t="s">
        <v>6025</v>
      </c>
      <c r="B3264" s="2">
        <v>8.5371099E9</v>
      </c>
      <c r="C3264" s="3" t="s">
        <v>6026</v>
      </c>
      <c r="D3264" s="3" t="s">
        <v>6027</v>
      </c>
      <c r="E3264" s="3" t="s">
        <v>6028</v>
      </c>
      <c r="F3264" s="3" t="s">
        <v>17</v>
      </c>
      <c r="G3264" s="3" t="s">
        <v>18</v>
      </c>
      <c r="H3264" s="1" t="s">
        <v>6025</v>
      </c>
      <c r="I3264" s="1">
        <v>1.0</v>
      </c>
      <c r="J3264" s="1" t="s">
        <v>19</v>
      </c>
      <c r="K3264" s="2" t="s">
        <v>20</v>
      </c>
      <c r="L3264" s="4">
        <v>2020.0</v>
      </c>
      <c r="M3264" s="5">
        <v>500.0</v>
      </c>
      <c r="N3264" s="6" t="str">
        <f t="shared" si="1"/>
        <v>25C4280020</v>
      </c>
      <c r="O3264" s="8">
        <v>8.5371099E9</v>
      </c>
      <c r="P3264" s="8" t="str">
        <f t="shared" si="2"/>
        <v>ПУЛЬТ УДАЛЕННОГО УПРАВЛЕНИЯ БЛОКОМ НАМОТКИ АРМАТУРЫ.ИСПОЛЬЗУЕТСЯ ДЛЯ УПРАВЛЕНИЯ УЗЛАМИ БЛОКА НАМОТКИ АРМАТУРЫ И ПЕРЕДАЧИ КОМПАНД УПРАВЛЕНИЯ. ИМЕЕТ КНОПКИ И ПЕРЕКЛЮЧАТЕЛЬ. С РАЗЬЕМОМ. ПОДКЛЮЧАЕТСЯ В ОСНОВНОЙ ЭЛЕКТРИЧЕСКИЙ ШКАФ МАШИНЫ STRETCH DRIVE. НАПРЯЖЕНИЕ 24В.</v>
      </c>
    </row>
    <row r="3265" ht="15.75" customHeight="1">
      <c r="A3265" s="1" t="s">
        <v>6029</v>
      </c>
      <c r="B3265" s="2" t="s">
        <v>4761</v>
      </c>
      <c r="C3265" s="3"/>
      <c r="D3265" s="3"/>
      <c r="E3265" s="3" t="s">
        <v>6030</v>
      </c>
      <c r="F3265" s="3" t="s">
        <v>17</v>
      </c>
      <c r="G3265" s="3" t="s">
        <v>18</v>
      </c>
      <c r="H3265" s="1" t="s">
        <v>6029</v>
      </c>
      <c r="I3265" s="1">
        <v>4.0</v>
      </c>
      <c r="J3265" s="1" t="s">
        <v>35</v>
      </c>
      <c r="K3265" s="2" t="s">
        <v>20</v>
      </c>
      <c r="L3265" s="4">
        <v>2022.0</v>
      </c>
      <c r="M3265" s="5">
        <v>214.13</v>
      </c>
      <c r="N3265" s="6" t="str">
        <f t="shared" si="1"/>
        <v>2863506020</v>
      </c>
      <c r="O3265" s="8" t="s">
        <v>1994</v>
      </c>
      <c r="P3265" s="8" t="str">
        <f t="shared" si="2"/>
        <v>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v>
      </c>
    </row>
    <row r="3266" ht="15.75" customHeight="1">
      <c r="A3266" s="1" t="s">
        <v>6029</v>
      </c>
      <c r="B3266" s="2" t="s">
        <v>4752</v>
      </c>
      <c r="C3266" s="3"/>
      <c r="D3266" s="3"/>
      <c r="E3266" s="3" t="s">
        <v>6031</v>
      </c>
      <c r="F3266" s="3" t="s">
        <v>17</v>
      </c>
      <c r="G3266" s="3" t="s">
        <v>18</v>
      </c>
      <c r="H3266" s="1" t="s">
        <v>6029</v>
      </c>
      <c r="I3266" s="1">
        <v>2.0</v>
      </c>
      <c r="J3266" s="1" t="s">
        <v>35</v>
      </c>
      <c r="K3266" s="2" t="s">
        <v>20</v>
      </c>
      <c r="L3266" s="4">
        <v>2022.0</v>
      </c>
      <c r="M3266" s="5">
        <v>194.88</v>
      </c>
      <c r="N3266" s="6" t="str">
        <f t="shared" si="1"/>
        <v>2863506020</v>
      </c>
      <c r="O3266" s="8" t="s">
        <v>1994</v>
      </c>
      <c r="P3266" s="8" t="str">
        <f t="shared" si="2"/>
        <v>РОЛИК ПРОТЯЖКИ ПРОТЯЖНОГО МЕХАНИЗМА ПОДАЧИ АРМАТУРЫ, В СБОРЕ. СТАЛЬ, ТОЧЕНИЕ, ЗУБОНАРЕЗАНИЕ, СВЕРЛЕНИЕ. В КОМПЛЕКТЕ С УСТАНОВОЧНЫМИ ВИНТАМИ И ШАЙБАМИ,ДЛЯ АВТОМАТИЧЕСКОГО ПРАВИЛЬНО-ОТРЕЗНОГО СТАНКА С РОЛИКОВЫМ МЕХАНИЗМОМ ДЛЯ ПРОИЗВОДСТВА НАРЕЗАННЫХ В</v>
      </c>
    </row>
    <row r="3267" ht="15.75" customHeight="1">
      <c r="A3267" s="1" t="s">
        <v>6029</v>
      </c>
      <c r="B3267" s="2" t="s">
        <v>4752</v>
      </c>
      <c r="C3267" s="3"/>
      <c r="D3267" s="3"/>
      <c r="E3267" s="3" t="s">
        <v>1993</v>
      </c>
      <c r="F3267" s="3" t="s">
        <v>17</v>
      </c>
      <c r="G3267" s="3" t="s">
        <v>18</v>
      </c>
      <c r="H3267" s="1" t="s">
        <v>6029</v>
      </c>
      <c r="I3267" s="1">
        <v>2.0</v>
      </c>
      <c r="J3267" s="1" t="s">
        <v>35</v>
      </c>
      <c r="K3267" s="2" t="s">
        <v>20</v>
      </c>
      <c r="L3267" s="4">
        <v>2022.0</v>
      </c>
      <c r="M3267" s="5">
        <v>194.88</v>
      </c>
      <c r="N3267" s="6" t="str">
        <f t="shared" si="1"/>
        <v>2863506020</v>
      </c>
      <c r="O3267" s="8" t="s">
        <v>1994</v>
      </c>
      <c r="P3267"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3268" ht="15.75" customHeight="1">
      <c r="A3268" s="1" t="s">
        <v>6029</v>
      </c>
      <c r="B3268" s="2" t="s">
        <v>4752</v>
      </c>
      <c r="C3268" s="3"/>
      <c r="D3268" s="3"/>
      <c r="E3268" s="3" t="s">
        <v>6032</v>
      </c>
      <c r="F3268" s="3" t="s">
        <v>17</v>
      </c>
      <c r="G3268" s="3" t="s">
        <v>18</v>
      </c>
      <c r="H3268" s="1" t="s">
        <v>6029</v>
      </c>
      <c r="I3268" s="1">
        <v>2.0</v>
      </c>
      <c r="J3268" s="1" t="s">
        <v>35</v>
      </c>
      <c r="K3268" s="2" t="s">
        <v>20</v>
      </c>
      <c r="L3268" s="4">
        <v>2022.0</v>
      </c>
      <c r="M3268" s="5">
        <v>194.88</v>
      </c>
      <c r="N3268" s="6" t="str">
        <f t="shared" si="1"/>
        <v>2863506020</v>
      </c>
      <c r="O3268" s="8" t="s">
        <v>1994</v>
      </c>
      <c r="P3268"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3269" ht="15.75" customHeight="1">
      <c r="A3269" s="1" t="s">
        <v>6033</v>
      </c>
      <c r="B3269" s="2" t="s">
        <v>4761</v>
      </c>
      <c r="C3269" s="3"/>
      <c r="D3269" s="3"/>
      <c r="E3269" s="3" t="s">
        <v>6034</v>
      </c>
      <c r="F3269" s="3" t="s">
        <v>17</v>
      </c>
      <c r="G3269" s="3" t="s">
        <v>18</v>
      </c>
      <c r="H3269" s="1" t="s">
        <v>6033</v>
      </c>
      <c r="I3269" s="1">
        <v>2.0</v>
      </c>
      <c r="J3269" s="1" t="s">
        <v>35</v>
      </c>
      <c r="K3269" s="2" t="s">
        <v>20</v>
      </c>
      <c r="L3269" s="4">
        <v>2022.0</v>
      </c>
      <c r="M3269" s="5">
        <v>136.01</v>
      </c>
      <c r="N3269" s="6" t="str">
        <f t="shared" si="1"/>
        <v>2863506060</v>
      </c>
      <c r="O3269" s="8" t="s">
        <v>1566</v>
      </c>
      <c r="P3269" s="8" t="str">
        <f t="shared" si="2"/>
        <v>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v>
      </c>
    </row>
    <row r="3270" ht="15.75" customHeight="1">
      <c r="A3270" s="1" t="s">
        <v>6033</v>
      </c>
      <c r="B3270" s="2">
        <v>8.46694E9</v>
      </c>
      <c r="C3270" s="3"/>
      <c r="D3270" s="3"/>
      <c r="E3270" s="3"/>
      <c r="F3270" s="3" t="s">
        <v>17</v>
      </c>
      <c r="G3270" s="3" t="s">
        <v>18</v>
      </c>
      <c r="H3270" s="1" t="s">
        <v>6033</v>
      </c>
      <c r="I3270" s="1">
        <v>2.0</v>
      </c>
      <c r="J3270" s="1" t="s">
        <v>35</v>
      </c>
      <c r="K3270" s="2" t="s">
        <v>20</v>
      </c>
      <c r="L3270" s="4">
        <v>2022.0</v>
      </c>
      <c r="M3270" s="5">
        <v>136.01</v>
      </c>
      <c r="N3270" s="6" t="str">
        <f t="shared" si="1"/>
        <v>2863506060</v>
      </c>
      <c r="O3270" s="8" t="s">
        <v>1566</v>
      </c>
      <c r="P3270" s="8" t="str">
        <f t="shared" si="2"/>
        <v/>
      </c>
    </row>
    <row r="3271" ht="15.75" customHeight="1">
      <c r="A3271" s="1" t="s">
        <v>6033</v>
      </c>
      <c r="B3271" s="2" t="s">
        <v>4752</v>
      </c>
      <c r="C3271" s="3"/>
      <c r="D3271" s="3"/>
      <c r="E3271" s="3" t="s">
        <v>6035</v>
      </c>
      <c r="F3271" s="3" t="s">
        <v>17</v>
      </c>
      <c r="G3271" s="3" t="s">
        <v>18</v>
      </c>
      <c r="H3271" s="1" t="s">
        <v>6033</v>
      </c>
      <c r="I3271" s="1">
        <v>1.0</v>
      </c>
      <c r="J3271" s="1" t="s">
        <v>35</v>
      </c>
      <c r="K3271" s="2" t="s">
        <v>20</v>
      </c>
      <c r="L3271" s="4">
        <v>2022.0</v>
      </c>
      <c r="M3271" s="5">
        <v>127.89</v>
      </c>
      <c r="N3271" s="6" t="str">
        <f t="shared" si="1"/>
        <v>2863506060</v>
      </c>
      <c r="O3271" s="8" t="s">
        <v>1566</v>
      </c>
      <c r="P3271"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v>
      </c>
    </row>
    <row r="3272" ht="15.75" customHeight="1">
      <c r="A3272" s="1" t="s">
        <v>6036</v>
      </c>
      <c r="B3272" s="2" t="s">
        <v>4761</v>
      </c>
      <c r="C3272" s="3"/>
      <c r="D3272" s="3"/>
      <c r="E3272" s="3" t="s">
        <v>6037</v>
      </c>
      <c r="F3272" s="3" t="s">
        <v>17</v>
      </c>
      <c r="G3272" s="3" t="s">
        <v>18</v>
      </c>
      <c r="H3272" s="1" t="s">
        <v>6036</v>
      </c>
      <c r="I3272" s="1">
        <v>2.0</v>
      </c>
      <c r="J3272" s="1" t="s">
        <v>35</v>
      </c>
      <c r="K3272" s="2" t="s">
        <v>20</v>
      </c>
      <c r="L3272" s="4">
        <v>2022.0</v>
      </c>
      <c r="M3272" s="5">
        <v>140.07</v>
      </c>
      <c r="N3272" s="6" t="str">
        <f t="shared" si="1"/>
        <v>2863506070</v>
      </c>
      <c r="O3272" s="8" t="s">
        <v>1566</v>
      </c>
      <c r="P3272" s="8" t="str">
        <f t="shared" si="2"/>
        <v>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v>
      </c>
    </row>
    <row r="3273" ht="15.75" customHeight="1">
      <c r="A3273" s="1" t="s">
        <v>6036</v>
      </c>
      <c r="B3273" s="2">
        <v>8.46694E9</v>
      </c>
      <c r="C3273" s="3"/>
      <c r="D3273" s="3"/>
      <c r="E3273" s="3"/>
      <c r="F3273" s="3" t="s">
        <v>17</v>
      </c>
      <c r="G3273" s="3" t="s">
        <v>18</v>
      </c>
      <c r="H3273" s="1" t="s">
        <v>6036</v>
      </c>
      <c r="I3273" s="1">
        <v>2.0</v>
      </c>
      <c r="J3273" s="1" t="s">
        <v>35</v>
      </c>
      <c r="K3273" s="2" t="s">
        <v>20</v>
      </c>
      <c r="L3273" s="4">
        <v>2022.0</v>
      </c>
      <c r="M3273" s="5">
        <v>140.07</v>
      </c>
      <c r="N3273" s="6" t="str">
        <f t="shared" si="1"/>
        <v>2863506070</v>
      </c>
      <c r="O3273" s="8" t="s">
        <v>1566</v>
      </c>
      <c r="P3273" s="8" t="str">
        <f t="shared" si="2"/>
        <v/>
      </c>
    </row>
    <row r="3274" ht="15.75" customHeight="1">
      <c r="A3274" s="1" t="s">
        <v>6036</v>
      </c>
      <c r="B3274" s="2" t="s">
        <v>4752</v>
      </c>
      <c r="C3274" s="3"/>
      <c r="D3274" s="3"/>
      <c r="E3274" s="3" t="s">
        <v>6038</v>
      </c>
      <c r="F3274" s="3" t="s">
        <v>17</v>
      </c>
      <c r="G3274" s="3" t="s">
        <v>18</v>
      </c>
      <c r="H3274" s="1" t="s">
        <v>6036</v>
      </c>
      <c r="I3274" s="1">
        <v>1.0</v>
      </c>
      <c r="J3274" s="1" t="s">
        <v>35</v>
      </c>
      <c r="K3274" s="2" t="s">
        <v>20</v>
      </c>
      <c r="L3274" s="4">
        <v>2022.0</v>
      </c>
      <c r="M3274" s="5">
        <v>131.95</v>
      </c>
      <c r="N3274" s="6" t="str">
        <f t="shared" si="1"/>
        <v>2863506070</v>
      </c>
      <c r="O3274" s="8" t="s">
        <v>1566</v>
      </c>
      <c r="P3274"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v>
      </c>
    </row>
    <row r="3275" ht="15.75" customHeight="1">
      <c r="A3275" s="1" t="s">
        <v>6039</v>
      </c>
      <c r="B3275" s="2" t="s">
        <v>4752</v>
      </c>
      <c r="C3275" s="3"/>
      <c r="D3275" s="3"/>
      <c r="E3275" s="3" t="s">
        <v>6040</v>
      </c>
      <c r="F3275" s="3" t="s">
        <v>17</v>
      </c>
      <c r="G3275" s="3" t="s">
        <v>18</v>
      </c>
      <c r="H3275" s="1" t="s">
        <v>6039</v>
      </c>
      <c r="I3275" s="1">
        <v>5.0</v>
      </c>
      <c r="J3275" s="1" t="s">
        <v>35</v>
      </c>
      <c r="K3275" s="2" t="s">
        <v>20</v>
      </c>
      <c r="L3275" s="4">
        <v>2022.0</v>
      </c>
      <c r="M3275" s="5">
        <v>62.124</v>
      </c>
      <c r="N3275" s="6" t="str">
        <f t="shared" si="1"/>
        <v>2863515011</v>
      </c>
      <c r="O3275" s="8">
        <v>8.46694E9</v>
      </c>
      <c r="P3275" s="8" t="str">
        <f t="shared" si="2"/>
        <v>СТАЛЬНОЙ РОЛИК В СБОРЕ С ПОДШИПНИКАМИ. ТОЧЕНИЕ. НАРУЖНЫЙ ДИАМЕТР 89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v>
      </c>
    </row>
    <row r="3276" ht="15.75" customHeight="1">
      <c r="A3276" s="1" t="s">
        <v>6039</v>
      </c>
      <c r="B3276" s="2" t="s">
        <v>4752</v>
      </c>
      <c r="C3276" s="3"/>
      <c r="D3276" s="3"/>
      <c r="E3276" s="3" t="s">
        <v>6041</v>
      </c>
      <c r="F3276" s="3" t="s">
        <v>17</v>
      </c>
      <c r="G3276" s="3" t="s">
        <v>18</v>
      </c>
      <c r="H3276" s="1" t="s">
        <v>6039</v>
      </c>
      <c r="I3276" s="1">
        <v>5.0</v>
      </c>
      <c r="J3276" s="1" t="s">
        <v>35</v>
      </c>
      <c r="K3276" s="2" t="s">
        <v>20</v>
      </c>
      <c r="L3276" s="4">
        <v>2022.0</v>
      </c>
      <c r="M3276" s="5">
        <v>62.12</v>
      </c>
      <c r="N3276" s="6" t="str">
        <f t="shared" si="1"/>
        <v>2863515011</v>
      </c>
      <c r="O3276" s="8">
        <v>8.46694E9</v>
      </c>
      <c r="P3276" s="8" t="str">
        <f t="shared" si="2"/>
        <v>РОЛИК ПРАВКИ АРМАТУРЫ В СБОРЕ С ПОДШИПНИКАМИ. ВНЕШНИЙ ДИАМЕТР РОЛИКА - 89 ММ. ИСПОЛЬЗУЕТСЯ ДЛЯ ПРАВКИ АРМАТУРЫ ВНУТРИ ВНУТРЕННЕГО БЛОКА ПРАВКИ СТАНКА PRIMA 13. ИМЕЕТ ПРЯМОЙ ПРОФИЛЬ РАБОЧЕЙ ПОВЕРХНОСТИ. МАТЕРИАЛ - СТАЛЬ</v>
      </c>
    </row>
    <row r="3277" ht="15.75" customHeight="1">
      <c r="A3277" s="1" t="s">
        <v>6042</v>
      </c>
      <c r="B3277" s="2" t="s">
        <v>4752</v>
      </c>
      <c r="C3277" s="3"/>
      <c r="D3277" s="3"/>
      <c r="E3277" s="3" t="s">
        <v>6043</v>
      </c>
      <c r="F3277" s="3" t="s">
        <v>17</v>
      </c>
      <c r="G3277" s="3" t="s">
        <v>18</v>
      </c>
      <c r="H3277" s="1" t="s">
        <v>6042</v>
      </c>
      <c r="I3277" s="1">
        <v>5.0</v>
      </c>
      <c r="J3277" s="1" t="s">
        <v>35</v>
      </c>
      <c r="K3277" s="2" t="s">
        <v>20</v>
      </c>
      <c r="L3277" s="4">
        <v>2022.0</v>
      </c>
      <c r="M3277" s="5">
        <v>48.09</v>
      </c>
      <c r="N3277" s="6" t="str">
        <f t="shared" si="1"/>
        <v>2863515021</v>
      </c>
      <c r="O3277" s="8">
        <v>8.46694E9</v>
      </c>
      <c r="P3277" s="8" t="str">
        <f t="shared" si="2"/>
        <v>СТАЛЬНОЙ РОЛИК В СБОРЕ С ПОДШИПНИКАМИ. ТОЧЕНИЕ. НАРУЖНЫЙ ДИАМЕТР 74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v>
      </c>
    </row>
    <row r="3278" ht="15.75" customHeight="1">
      <c r="A3278" s="1" t="s">
        <v>6042</v>
      </c>
      <c r="B3278" s="2" t="s">
        <v>4752</v>
      </c>
      <c r="C3278" s="3"/>
      <c r="D3278" s="3"/>
      <c r="E3278" s="3" t="s">
        <v>6044</v>
      </c>
      <c r="F3278" s="3" t="s">
        <v>17</v>
      </c>
      <c r="G3278" s="3" t="s">
        <v>18</v>
      </c>
      <c r="H3278" s="1" t="s">
        <v>6042</v>
      </c>
      <c r="I3278" s="1">
        <v>5.0</v>
      </c>
      <c r="J3278" s="1" t="s">
        <v>35</v>
      </c>
      <c r="K3278" s="2" t="s">
        <v>20</v>
      </c>
      <c r="L3278" s="4">
        <v>2022.0</v>
      </c>
      <c r="M3278" s="5">
        <v>48.09</v>
      </c>
      <c r="N3278" s="6" t="str">
        <f t="shared" si="1"/>
        <v>2863515021</v>
      </c>
      <c r="O3278" s="8">
        <v>8.46694E9</v>
      </c>
      <c r="P3278" s="8" t="str">
        <f t="shared" si="2"/>
        <v>РОЛИК ПРАВКИ АРМАТУРЫ В СБОРЕ С ПОДШИПНИКАМИ. ВНЕШНИЙ ДИАМЕТР РОЛИКА - 74 ММ. ИСПОЛЬЗУЕТСЯ ДЛЯ ПРАВКИ АРМАТУРЫ ВНУТРИ ВНУТРЕННЕГО БЛОКА ПРАВКИ СТАНКА PRIMA 13. ИМЕЕТ ПРЯМОЙ ПРОФИЛЬ РАБОЧЕЙ ПОВЕРХНОСТИ. МАТЕРИАЛ - СТАЛЬ</v>
      </c>
    </row>
    <row r="3279" ht="15.75" customHeight="1">
      <c r="A3279" s="1" t="s">
        <v>6045</v>
      </c>
      <c r="B3279" s="2" t="s">
        <v>4752</v>
      </c>
      <c r="C3279" s="3"/>
      <c r="D3279" s="3"/>
      <c r="E3279" s="3" t="s">
        <v>6046</v>
      </c>
      <c r="F3279" s="3" t="s">
        <v>17</v>
      </c>
      <c r="G3279" s="3" t="s">
        <v>18</v>
      </c>
      <c r="H3279" s="1" t="s">
        <v>6045</v>
      </c>
      <c r="I3279" s="1">
        <v>2.0</v>
      </c>
      <c r="J3279" s="1" t="s">
        <v>35</v>
      </c>
      <c r="K3279" s="2" t="s">
        <v>20</v>
      </c>
      <c r="L3279" s="4">
        <v>2022.0</v>
      </c>
      <c r="M3279" s="5">
        <v>37.17</v>
      </c>
      <c r="N3279" s="6" t="str">
        <f t="shared" si="1"/>
        <v>2863515040</v>
      </c>
      <c r="O3279" s="8">
        <v>8.46694E9</v>
      </c>
      <c r="P3279"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0" ht="15.75" customHeight="1">
      <c r="A3280" s="1" t="s">
        <v>6045</v>
      </c>
      <c r="B3280" s="2">
        <v>8.46694E9</v>
      </c>
      <c r="C3280" s="3"/>
      <c r="D3280" s="3"/>
      <c r="E3280" s="3"/>
      <c r="F3280" s="3" t="s">
        <v>17</v>
      </c>
      <c r="G3280" s="3" t="s">
        <v>18</v>
      </c>
      <c r="H3280" s="1" t="s">
        <v>6045</v>
      </c>
      <c r="I3280" s="1">
        <v>4.0</v>
      </c>
      <c r="J3280" s="1" t="s">
        <v>35</v>
      </c>
      <c r="K3280" s="2" t="s">
        <v>20</v>
      </c>
      <c r="L3280" s="4">
        <v>2022.0</v>
      </c>
      <c r="M3280" s="5">
        <v>37.17</v>
      </c>
      <c r="N3280" s="6" t="str">
        <f t="shared" si="1"/>
        <v>2863515040</v>
      </c>
      <c r="O3280" s="8">
        <v>8.46694E9</v>
      </c>
      <c r="P3280" s="8" t="str">
        <f t="shared" si="2"/>
        <v/>
      </c>
    </row>
    <row r="3281" ht="15.75" customHeight="1">
      <c r="A3281" s="1" t="s">
        <v>6045</v>
      </c>
      <c r="B3281" s="2" t="s">
        <v>4752</v>
      </c>
      <c r="C3281" s="3"/>
      <c r="D3281" s="3"/>
      <c r="E3281" s="3" t="s">
        <v>6046</v>
      </c>
      <c r="F3281" s="3" t="s">
        <v>17</v>
      </c>
      <c r="G3281" s="3" t="s">
        <v>18</v>
      </c>
      <c r="H3281" s="1" t="s">
        <v>6045</v>
      </c>
      <c r="I3281" s="1">
        <v>4.0</v>
      </c>
      <c r="J3281" s="1" t="s">
        <v>35</v>
      </c>
      <c r="K3281" s="2" t="s">
        <v>20</v>
      </c>
      <c r="L3281" s="4">
        <v>2022.0</v>
      </c>
      <c r="M3281" s="5">
        <v>37.17</v>
      </c>
      <c r="N3281" s="6" t="str">
        <f t="shared" si="1"/>
        <v>2863515040</v>
      </c>
      <c r="O3281" s="8">
        <v>8.46694E9</v>
      </c>
      <c r="P3281"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2" ht="15.75" customHeight="1">
      <c r="A3282" s="1" t="s">
        <v>6045</v>
      </c>
      <c r="B3282" s="2" t="s">
        <v>4752</v>
      </c>
      <c r="C3282" s="3"/>
      <c r="D3282" s="3"/>
      <c r="E3282" s="3" t="s">
        <v>6046</v>
      </c>
      <c r="F3282" s="3" t="s">
        <v>17</v>
      </c>
      <c r="G3282" s="3" t="s">
        <v>18</v>
      </c>
      <c r="H3282" s="1" t="s">
        <v>6045</v>
      </c>
      <c r="I3282" s="1">
        <v>4.0</v>
      </c>
      <c r="J3282" s="1" t="s">
        <v>35</v>
      </c>
      <c r="K3282" s="2" t="s">
        <v>20</v>
      </c>
      <c r="L3282" s="4">
        <v>2022.0</v>
      </c>
      <c r="M3282" s="5">
        <v>37.17</v>
      </c>
      <c r="N3282" s="6" t="str">
        <f t="shared" si="1"/>
        <v>2863515040</v>
      </c>
      <c r="O3282" s="8">
        <v>8.46694E9</v>
      </c>
      <c r="P328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3" ht="15.75" customHeight="1">
      <c r="A3283" s="1" t="s">
        <v>6047</v>
      </c>
      <c r="B3283" s="2">
        <v>8.46694E9</v>
      </c>
      <c r="C3283" s="3"/>
      <c r="D3283" s="3"/>
      <c r="E3283" s="3"/>
      <c r="F3283" s="3" t="s">
        <v>17</v>
      </c>
      <c r="G3283" s="3" t="s">
        <v>18</v>
      </c>
      <c r="H3283" s="1" t="s">
        <v>6047</v>
      </c>
      <c r="I3283" s="1">
        <v>4.0</v>
      </c>
      <c r="J3283" s="1" t="s">
        <v>35</v>
      </c>
      <c r="K3283" s="2" t="s">
        <v>20</v>
      </c>
      <c r="L3283" s="4">
        <v>2022.0</v>
      </c>
      <c r="M3283" s="5">
        <v>53.55</v>
      </c>
      <c r="N3283" s="6" t="str">
        <f t="shared" si="1"/>
        <v>2863535010</v>
      </c>
      <c r="O3283" s="8">
        <v>8.46694E9</v>
      </c>
      <c r="P3283" s="8" t="str">
        <f t="shared" si="2"/>
        <v/>
      </c>
    </row>
    <row r="3284" ht="15.75" customHeight="1">
      <c r="A3284" s="1" t="s">
        <v>6047</v>
      </c>
      <c r="B3284" s="2" t="s">
        <v>4752</v>
      </c>
      <c r="C3284" s="3"/>
      <c r="D3284" s="3"/>
      <c r="E3284" s="3" t="s">
        <v>6048</v>
      </c>
      <c r="F3284" s="3" t="s">
        <v>17</v>
      </c>
      <c r="G3284" s="3" t="s">
        <v>18</v>
      </c>
      <c r="H3284" s="1" t="s">
        <v>6047</v>
      </c>
      <c r="I3284" s="1">
        <v>4.0</v>
      </c>
      <c r="J3284" s="1" t="s">
        <v>35</v>
      </c>
      <c r="K3284" s="2" t="s">
        <v>20</v>
      </c>
      <c r="L3284" s="4">
        <v>2022.0</v>
      </c>
      <c r="M3284" s="5">
        <v>53.53</v>
      </c>
      <c r="N3284" s="6" t="str">
        <f t="shared" si="1"/>
        <v>2863535010</v>
      </c>
      <c r="O3284" s="8">
        <v>8.46694E9</v>
      </c>
      <c r="P3284" s="8" t="str">
        <f t="shared" si="2"/>
        <v>РАЗДЕЛЬНЫЙ РОЛИК. УСТАНАВЛИВАЕТСЯ В БАЛАНСИРНЫЙ ПРАВИЛЬНЫЙ УЗЕЛ. ИСПОЛЬЗУЕТСЯ ДЛЯ ФИНАЛЬНОЙ КОРРЕКТИРОВКИ ПАРАМЕТРОВ ПРАВКИ АРМАТУРЫ В БЛОКЕ ПРАВКИ СТАНКА PRIMA 13. ИМЕЕТ W-ОБРАЗНЫЙ ПРОФИЛЬ(С 2 КАНАВКАМИ) ДЛЯ РАБОТЫ В ГОРИЗОНТАЛЬНОМ (ИЛИ ИНЧА -</v>
      </c>
    </row>
    <row r="3285" ht="15.75" customHeight="1">
      <c r="A3285" s="1" t="s">
        <v>6049</v>
      </c>
      <c r="B3285" s="2" t="s">
        <v>4752</v>
      </c>
      <c r="C3285" s="3"/>
      <c r="D3285" s="3"/>
      <c r="E3285" s="3" t="s">
        <v>6050</v>
      </c>
      <c r="F3285" s="3" t="s">
        <v>17</v>
      </c>
      <c r="G3285" s="3" t="s">
        <v>18</v>
      </c>
      <c r="H3285" s="1" t="s">
        <v>6049</v>
      </c>
      <c r="I3285" s="1">
        <v>1.0</v>
      </c>
      <c r="J3285" s="1" t="s">
        <v>35</v>
      </c>
      <c r="K3285" s="2" t="s">
        <v>20</v>
      </c>
      <c r="L3285" s="4">
        <v>2022.0</v>
      </c>
      <c r="M3285" s="5">
        <v>87.01</v>
      </c>
      <c r="N3285" s="6" t="str">
        <f t="shared" si="1"/>
        <v>2863535050</v>
      </c>
      <c r="O3285" s="8">
        <v>8.46694E9</v>
      </c>
      <c r="P3285" s="8" t="str">
        <f t="shared" si="2"/>
        <v>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v>
      </c>
    </row>
    <row r="3286" ht="15.75" customHeight="1">
      <c r="A3286" s="1" t="s">
        <v>6051</v>
      </c>
      <c r="B3286" s="2" t="s">
        <v>4752</v>
      </c>
      <c r="C3286" s="3"/>
      <c r="D3286" s="3"/>
      <c r="E3286" s="3" t="s">
        <v>6052</v>
      </c>
      <c r="F3286" s="3" t="s">
        <v>17</v>
      </c>
      <c r="G3286" s="3" t="s">
        <v>18</v>
      </c>
      <c r="H3286" s="1" t="s">
        <v>6051</v>
      </c>
      <c r="I3286" s="1">
        <v>10.0</v>
      </c>
      <c r="J3286" s="1" t="s">
        <v>35</v>
      </c>
      <c r="K3286" s="2" t="s">
        <v>20</v>
      </c>
      <c r="L3286" s="4">
        <v>2022.0</v>
      </c>
      <c r="M3286" s="5">
        <v>62.12</v>
      </c>
      <c r="N3286" s="6" t="str">
        <f t="shared" si="1"/>
        <v>2863535061</v>
      </c>
      <c r="O3286" s="8">
        <v>8.46694E9</v>
      </c>
      <c r="P3286" s="8" t="str">
        <f t="shared" si="2"/>
        <v>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v>
      </c>
    </row>
    <row r="3287" ht="15.75" customHeight="1">
      <c r="A3287" s="1" t="s">
        <v>6053</v>
      </c>
      <c r="B3287" s="2" t="s">
        <v>5434</v>
      </c>
      <c r="C3287" s="3"/>
      <c r="D3287" s="3"/>
      <c r="E3287" s="3" t="s">
        <v>2033</v>
      </c>
      <c r="F3287" s="3" t="s">
        <v>1884</v>
      </c>
      <c r="G3287" s="3" t="s">
        <v>933</v>
      </c>
      <c r="H3287" s="1" t="s">
        <v>6053</v>
      </c>
      <c r="I3287" s="1">
        <v>1.0</v>
      </c>
      <c r="J3287" s="1" t="s">
        <v>35</v>
      </c>
      <c r="K3287" s="2" t="s">
        <v>20</v>
      </c>
      <c r="L3287" s="4">
        <v>2022.0</v>
      </c>
      <c r="M3287" s="5">
        <v>243.6</v>
      </c>
      <c r="N3287" s="6" t="str">
        <f t="shared" si="1"/>
        <v>2863590080</v>
      </c>
      <c r="O3287" s="8">
        <v>8.412310009E9</v>
      </c>
      <c r="P3287"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3288" ht="15.75" customHeight="1">
      <c r="A3288" s="1" t="s">
        <v>6054</v>
      </c>
      <c r="B3288" s="2" t="s">
        <v>4761</v>
      </c>
      <c r="C3288" s="3"/>
      <c r="D3288" s="3"/>
      <c r="E3288" s="3" t="s">
        <v>6055</v>
      </c>
      <c r="F3288" s="3" t="s">
        <v>17</v>
      </c>
      <c r="G3288" s="3" t="s">
        <v>18</v>
      </c>
      <c r="H3288" s="1" t="s">
        <v>6054</v>
      </c>
      <c r="I3288" s="1">
        <v>4.0</v>
      </c>
      <c r="J3288" s="1" t="s">
        <v>35</v>
      </c>
      <c r="K3288" s="2" t="s">
        <v>20</v>
      </c>
      <c r="L3288" s="4">
        <v>2022.0</v>
      </c>
      <c r="M3288" s="5">
        <v>147.785</v>
      </c>
      <c r="N3288" s="6" t="str">
        <f t="shared" si="1"/>
        <v>2863599020</v>
      </c>
      <c r="O3288" s="8" t="s">
        <v>2037</v>
      </c>
      <c r="P3288"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v>
      </c>
    </row>
    <row r="3289" ht="15.75" customHeight="1">
      <c r="A3289" s="1" t="s">
        <v>6054</v>
      </c>
      <c r="B3289" s="2" t="s">
        <v>4761</v>
      </c>
      <c r="C3289" s="3"/>
      <c r="D3289" s="3"/>
      <c r="E3289" s="3" t="s">
        <v>6056</v>
      </c>
      <c r="F3289" s="3" t="s">
        <v>17</v>
      </c>
      <c r="G3289" s="3" t="s">
        <v>18</v>
      </c>
      <c r="H3289" s="1" t="s">
        <v>6054</v>
      </c>
      <c r="I3289" s="1">
        <v>2.0</v>
      </c>
      <c r="J3289" s="1" t="s">
        <v>35</v>
      </c>
      <c r="K3289" s="2" t="s">
        <v>20</v>
      </c>
      <c r="L3289" s="4">
        <v>2022.0</v>
      </c>
      <c r="M3289" s="5">
        <v>147.785</v>
      </c>
      <c r="N3289" s="6" t="str">
        <f t="shared" si="1"/>
        <v>2863599020</v>
      </c>
      <c r="O3289" s="8" t="s">
        <v>2037</v>
      </c>
      <c r="P3289" s="8" t="str">
        <f t="shared" si="2"/>
        <v>СТАЛЬНОЙ ШТИФТ ГИБОЧНЫЙ В СБОРЕ. УСТАНАВЛИВАЕТСЯ В ГИБОЧНЫЙ УЗЕЛ СТАНКА FORMULA 14.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v>
      </c>
    </row>
    <row r="3290" ht="15.75" customHeight="1">
      <c r="A3290" s="1" t="s">
        <v>5597</v>
      </c>
      <c r="B3290" s="2" t="s">
        <v>4796</v>
      </c>
      <c r="C3290" s="3"/>
      <c r="D3290" s="3"/>
      <c r="E3290" s="3" t="s">
        <v>6057</v>
      </c>
      <c r="F3290" s="3" t="s">
        <v>17</v>
      </c>
      <c r="G3290" s="3" t="s">
        <v>18</v>
      </c>
      <c r="H3290" s="1" t="s">
        <v>5597</v>
      </c>
      <c r="I3290" s="1">
        <v>1.0</v>
      </c>
      <c r="J3290" s="1" t="s">
        <v>35</v>
      </c>
      <c r="K3290" s="2" t="s">
        <v>20</v>
      </c>
      <c r="L3290" s="4">
        <v>2023.0</v>
      </c>
      <c r="M3290" s="5">
        <v>1128.32</v>
      </c>
      <c r="N3290" s="6" t="str">
        <f t="shared" si="1"/>
        <v>20F4530560</v>
      </c>
      <c r="O3290" s="8">
        <v>8.4831095E9</v>
      </c>
      <c r="P3290" s="8" t="str">
        <f t="shared" si="2"/>
        <v>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v>
      </c>
    </row>
    <row r="3291" ht="15.75" customHeight="1">
      <c r="A3291" s="1" t="s">
        <v>6058</v>
      </c>
      <c r="B3291" s="2">
        <v>8.46694E9</v>
      </c>
      <c r="C3291" s="3"/>
      <c r="D3291" s="3"/>
      <c r="E3291" s="3"/>
      <c r="F3291" s="3" t="s">
        <v>17</v>
      </c>
      <c r="G3291" s="3" t="s">
        <v>18</v>
      </c>
      <c r="H3291" s="1" t="s">
        <v>6058</v>
      </c>
      <c r="I3291" s="1">
        <v>1.0</v>
      </c>
      <c r="J3291" s="1" t="s">
        <v>35</v>
      </c>
      <c r="K3291" s="2" t="s">
        <v>20</v>
      </c>
      <c r="L3291" s="4">
        <v>2022.0</v>
      </c>
      <c r="M3291" s="5">
        <v>63.13</v>
      </c>
      <c r="N3291" s="6" t="str">
        <f t="shared" si="1"/>
        <v>2865015010</v>
      </c>
      <c r="O3291" s="8">
        <v>8.46694E9</v>
      </c>
      <c r="P3291" s="8" t="str">
        <f t="shared" si="2"/>
        <v/>
      </c>
    </row>
    <row r="3292" ht="15.75" customHeight="1">
      <c r="A3292" s="1" t="s">
        <v>6059</v>
      </c>
      <c r="B3292" s="2">
        <v>8.46694E9</v>
      </c>
      <c r="C3292" s="3"/>
      <c r="D3292" s="3"/>
      <c r="E3292" s="3"/>
      <c r="F3292" s="3" t="s">
        <v>17</v>
      </c>
      <c r="G3292" s="3" t="s">
        <v>18</v>
      </c>
      <c r="H3292" s="1" t="s">
        <v>6059</v>
      </c>
      <c r="I3292" s="1">
        <v>1.0</v>
      </c>
      <c r="J3292" s="1" t="s">
        <v>35</v>
      </c>
      <c r="K3292" s="2" t="s">
        <v>20</v>
      </c>
      <c r="L3292" s="4">
        <v>2022.0</v>
      </c>
      <c r="M3292" s="5">
        <v>66.79</v>
      </c>
      <c r="N3292" s="6" t="str">
        <f t="shared" si="1"/>
        <v>2865035130</v>
      </c>
      <c r="O3292" s="8">
        <v>8.46694E9</v>
      </c>
      <c r="P3292" s="8" t="str">
        <f t="shared" si="2"/>
        <v/>
      </c>
    </row>
    <row r="3293" ht="15.75" customHeight="1">
      <c r="A3293" s="1" t="s">
        <v>6060</v>
      </c>
      <c r="B3293" s="2">
        <v>8.46694E9</v>
      </c>
      <c r="C3293" s="3"/>
      <c r="D3293" s="3"/>
      <c r="E3293" s="3"/>
      <c r="F3293" s="3" t="s">
        <v>17</v>
      </c>
      <c r="G3293" s="3" t="s">
        <v>18</v>
      </c>
      <c r="H3293" s="1" t="s">
        <v>6060</v>
      </c>
      <c r="I3293" s="1">
        <v>1.0</v>
      </c>
      <c r="J3293" s="1" t="s">
        <v>35</v>
      </c>
      <c r="K3293" s="2" t="s">
        <v>20</v>
      </c>
      <c r="L3293" s="4">
        <v>2022.0</v>
      </c>
      <c r="M3293" s="5">
        <v>66.79</v>
      </c>
      <c r="N3293" s="6" t="str">
        <f t="shared" si="1"/>
        <v>2865035140</v>
      </c>
      <c r="O3293" s="8">
        <v>8.46694E9</v>
      </c>
      <c r="P3293" s="8" t="str">
        <f t="shared" si="2"/>
        <v/>
      </c>
    </row>
    <row r="3294" ht="15.75" customHeight="1">
      <c r="A3294" s="1" t="s">
        <v>6061</v>
      </c>
      <c r="B3294" s="2">
        <v>8.46694E9</v>
      </c>
      <c r="C3294" s="3" t="s">
        <v>6062</v>
      </c>
      <c r="D3294" s="3" t="s">
        <v>6063</v>
      </c>
      <c r="E3294" s="3" t="s">
        <v>6064</v>
      </c>
      <c r="F3294" s="3" t="s">
        <v>17</v>
      </c>
      <c r="G3294" s="3" t="s">
        <v>18</v>
      </c>
      <c r="H3294" s="1" t="s">
        <v>6061</v>
      </c>
      <c r="I3294" s="1">
        <v>1.0</v>
      </c>
      <c r="J3294" s="1" t="s">
        <v>19</v>
      </c>
      <c r="K3294" s="2" t="s">
        <v>20</v>
      </c>
      <c r="L3294" s="4">
        <v>2020.0</v>
      </c>
      <c r="M3294" s="5">
        <v>8200.9</v>
      </c>
      <c r="N3294" s="6" t="str">
        <f t="shared" si="1"/>
        <v>30A3620010</v>
      </c>
      <c r="O3294" s="8">
        <v>8.46694E9</v>
      </c>
      <c r="P3294" s="8" t="str">
        <f t="shared" si="2"/>
        <v>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v>
      </c>
    </row>
    <row r="3295" ht="15.75" customHeight="1">
      <c r="A3295" s="1" t="s">
        <v>6065</v>
      </c>
      <c r="B3295" s="2" t="s">
        <v>4779</v>
      </c>
      <c r="C3295" s="3"/>
      <c r="D3295" s="3"/>
      <c r="E3295" s="3" t="s">
        <v>2050</v>
      </c>
      <c r="F3295" s="3" t="s">
        <v>17</v>
      </c>
      <c r="G3295" s="3" t="s">
        <v>18</v>
      </c>
      <c r="H3295" s="1" t="s">
        <v>6065</v>
      </c>
      <c r="I3295" s="1">
        <v>1.0</v>
      </c>
      <c r="J3295" s="1" t="s">
        <v>35</v>
      </c>
      <c r="K3295" s="2" t="s">
        <v>20</v>
      </c>
      <c r="L3295" s="4">
        <v>2022.0</v>
      </c>
      <c r="M3295" s="5">
        <v>114.69</v>
      </c>
      <c r="N3295" s="6" t="str">
        <f t="shared" si="1"/>
        <v>2863599070</v>
      </c>
      <c r="O3295" s="8">
        <v>8.2081E9</v>
      </c>
      <c r="P3295"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3296" ht="15.75" customHeight="1">
      <c r="A3296" s="1" t="s">
        <v>6066</v>
      </c>
      <c r="B3296" s="2">
        <v>8.46694E9</v>
      </c>
      <c r="C3296" s="3"/>
      <c r="D3296" s="3"/>
      <c r="E3296" s="3" t="s">
        <v>6067</v>
      </c>
      <c r="F3296" s="3" t="s">
        <v>17</v>
      </c>
      <c r="G3296" s="3" t="s">
        <v>18</v>
      </c>
      <c r="H3296" s="1" t="s">
        <v>6066</v>
      </c>
      <c r="I3296" s="1">
        <v>1.0</v>
      </c>
      <c r="J3296" s="1" t="s">
        <v>35</v>
      </c>
      <c r="K3296" s="2" t="s">
        <v>20</v>
      </c>
      <c r="L3296" s="4">
        <v>2022.0</v>
      </c>
      <c r="M3296" s="5">
        <v>2326.0</v>
      </c>
      <c r="N3296" s="6" t="str">
        <f t="shared" si="1"/>
        <v>30F4515030</v>
      </c>
      <c r="O3296" s="8">
        <v>8.46694E9</v>
      </c>
      <c r="P3296" s="8" t="str">
        <f t="shared" si="2"/>
        <v>ГРУППА ДЛЯ ЗАГРУЗКИ, ВЫРАВНИВАНИЯ И НАПРАВЛЕНИЯ ПРОДОЛЬНОЙ АРМАТУРЫ СТАНКА STRIP CB4. ПОСТАВЛЯЕТСЯ УЗЛОМ. СОСТОИТ ИЗ НАПРАВЛЯЮЩЕЙ СТАЛЬНОЙ ТРУБКИ(ТОЧЕНИЕ+ФРЕЗЕРОВАНИЕ+ СВЕРЛЕНИЕ)И ИДЕТ ВМЕСТЕ С ПНЕВМОЦИЛИНДРОМ И ДАТЧИКАМИ ПОЛОЖЕНИЯ НА КОТОРЫЙ УСТАНАКЛИВАЕТСЯ СТАЛЬНОЙ УПОР ДЛЯ ВЫРАВНИВАНИЯ АРМАТУРЫ. СТАНОК STRIP CB 4</v>
      </c>
    </row>
    <row r="3297" ht="15.75" customHeight="1">
      <c r="A3297" s="1" t="s">
        <v>6068</v>
      </c>
      <c r="B3297" s="2" t="s">
        <v>6069</v>
      </c>
      <c r="C3297" s="3"/>
      <c r="D3297" s="3"/>
      <c r="E3297" s="3" t="s">
        <v>6070</v>
      </c>
      <c r="F3297" s="3" t="s">
        <v>2136</v>
      </c>
      <c r="G3297" s="3" t="s">
        <v>2137</v>
      </c>
      <c r="H3297" s="1" t="s">
        <v>6068</v>
      </c>
      <c r="I3297" s="1">
        <v>1.0</v>
      </c>
      <c r="J3297" s="1" t="s">
        <v>35</v>
      </c>
      <c r="K3297" s="2" t="s">
        <v>2138</v>
      </c>
      <c r="L3297" s="4">
        <v>2022.0</v>
      </c>
      <c r="M3297" s="5">
        <v>126.48</v>
      </c>
      <c r="N3297" s="6" t="str">
        <f t="shared" si="1"/>
        <v>5430111002</v>
      </c>
      <c r="O3297" s="8" t="s">
        <v>2146</v>
      </c>
      <c r="P3297" s="8" t="str">
        <f t="shared" si="2"/>
        <v>REVERSING STARTER ART.LU2B12BL 12A 24VDC (TELEM.) /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v>
      </c>
    </row>
    <row r="3298" ht="15.75" customHeight="1">
      <c r="A3298" s="1" t="s">
        <v>6071</v>
      </c>
      <c r="B3298" s="2" t="s">
        <v>6072</v>
      </c>
      <c r="C3298" s="3"/>
      <c r="D3298" s="3"/>
      <c r="E3298" s="3" t="s">
        <v>6073</v>
      </c>
      <c r="F3298" s="3" t="s">
        <v>2137</v>
      </c>
      <c r="G3298" s="3" t="s">
        <v>2137</v>
      </c>
      <c r="H3298" s="1" t="s">
        <v>6071</v>
      </c>
      <c r="I3298" s="1">
        <v>1.0</v>
      </c>
      <c r="J3298" s="1" t="s">
        <v>35</v>
      </c>
      <c r="K3298" s="2" t="s">
        <v>20</v>
      </c>
      <c r="L3298" s="4">
        <v>2023.0</v>
      </c>
      <c r="M3298" s="5">
        <v>11.4</v>
      </c>
      <c r="N3298" s="6" t="str">
        <f t="shared" si="1"/>
        <v>5430130011</v>
      </c>
      <c r="O3298" s="8">
        <v>8.536901E9</v>
      </c>
      <c r="P3298" s="8" t="str">
        <f t="shared" si="2"/>
        <v>ДОПОЛНИТЕЛЬНЫЕ КОНТАКТЫ NO+NO (ART.LA1KN20)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v>
      </c>
    </row>
    <row r="3299" ht="15.75" customHeight="1">
      <c r="A3299" s="1" t="s">
        <v>6074</v>
      </c>
      <c r="B3299" s="2" t="s">
        <v>6075</v>
      </c>
      <c r="C3299" s="3"/>
      <c r="D3299" s="3"/>
      <c r="E3299" s="3" t="s">
        <v>6076</v>
      </c>
      <c r="F3299" s="3" t="s">
        <v>2136</v>
      </c>
      <c r="G3299" s="3" t="s">
        <v>2137</v>
      </c>
      <c r="H3299" s="1" t="s">
        <v>6074</v>
      </c>
      <c r="I3299" s="1">
        <v>1.0</v>
      </c>
      <c r="J3299" s="1" t="s">
        <v>35</v>
      </c>
      <c r="K3299" s="2" t="s">
        <v>2138</v>
      </c>
      <c r="L3299" s="4">
        <v>2022.0</v>
      </c>
      <c r="M3299" s="5">
        <v>14.96</v>
      </c>
      <c r="N3299" s="6" t="str">
        <f t="shared" si="1"/>
        <v>5430130016</v>
      </c>
      <c r="O3299" s="8">
        <v>8.5369001E9</v>
      </c>
      <c r="P3299" s="8" t="str">
        <f t="shared" si="2"/>
        <v>AUXILIARY CONTACTS BLOCK TSYUS 1-NO 1-NC COD.LUA 1C11 /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v>
      </c>
    </row>
    <row r="3300" ht="15.75" customHeight="1">
      <c r="A3300" s="1" t="s">
        <v>6077</v>
      </c>
      <c r="B3300" s="2" t="s">
        <v>6078</v>
      </c>
      <c r="C3300" s="3"/>
      <c r="D3300" s="3"/>
      <c r="E3300" s="3" t="s">
        <v>6079</v>
      </c>
      <c r="F3300" s="3" t="s">
        <v>6080</v>
      </c>
      <c r="G3300" s="3" t="s">
        <v>6081</v>
      </c>
      <c r="H3300" s="1" t="s">
        <v>6077</v>
      </c>
      <c r="I3300" s="1">
        <v>1.0</v>
      </c>
      <c r="J3300" s="1" t="s">
        <v>35</v>
      </c>
      <c r="K3300" s="2" t="s">
        <v>20</v>
      </c>
      <c r="L3300" s="4">
        <v>2022.0</v>
      </c>
      <c r="M3300" s="5">
        <v>70.1</v>
      </c>
      <c r="N3300" s="6" t="str">
        <f t="shared" si="1"/>
        <v>5430210400</v>
      </c>
      <c r="O3300" s="8">
        <v>8.504318007E9</v>
      </c>
      <c r="P3300" s="8" t="str">
        <f t="shared" si="2"/>
        <v>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v>
      </c>
    </row>
    <row r="3301" ht="15.75" customHeight="1">
      <c r="A3301" s="1" t="s">
        <v>6082</v>
      </c>
      <c r="B3301" s="2" t="s">
        <v>4764</v>
      </c>
      <c r="C3301" s="3"/>
      <c r="D3301" s="3"/>
      <c r="E3301" s="3" t="s">
        <v>6083</v>
      </c>
      <c r="F3301" s="3" t="s">
        <v>2136</v>
      </c>
      <c r="G3301" s="3" t="s">
        <v>2137</v>
      </c>
      <c r="H3301" s="1" t="s">
        <v>6082</v>
      </c>
      <c r="I3301" s="1">
        <v>1.0</v>
      </c>
      <c r="J3301" s="1" t="s">
        <v>35</v>
      </c>
      <c r="K3301" s="2" t="s">
        <v>2138</v>
      </c>
      <c r="L3301" s="4">
        <v>2022.0</v>
      </c>
      <c r="M3301" s="5">
        <v>14.28</v>
      </c>
      <c r="N3301" s="6" t="str">
        <f t="shared" si="1"/>
        <v>5430411013</v>
      </c>
      <c r="O3301" s="8" t="s">
        <v>2215</v>
      </c>
      <c r="P3301" s="8" t="str">
        <f t="shared" si="2"/>
        <v>BLACK LEVER SELECTOR ART.ZB4-BD5-3 UNSTABLE POSITIONS /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v>
      </c>
    </row>
    <row r="3302" ht="15.75" customHeight="1">
      <c r="A3302" s="1" t="s">
        <v>6084</v>
      </c>
      <c r="B3302" s="2" t="s">
        <v>6085</v>
      </c>
      <c r="C3302" s="3"/>
      <c r="D3302" s="3"/>
      <c r="E3302" s="3" t="s">
        <v>6086</v>
      </c>
      <c r="F3302" s="3" t="s">
        <v>2136</v>
      </c>
      <c r="G3302" s="3" t="s">
        <v>2137</v>
      </c>
      <c r="H3302" s="1" t="s">
        <v>6084</v>
      </c>
      <c r="I3302" s="1">
        <v>1.0</v>
      </c>
      <c r="J3302" s="1" t="s">
        <v>35</v>
      </c>
      <c r="K3302" s="2" t="s">
        <v>2138</v>
      </c>
      <c r="L3302" s="4">
        <v>2022.0</v>
      </c>
      <c r="M3302" s="5">
        <v>106.08</v>
      </c>
      <c r="N3302" s="6" t="str">
        <f t="shared" si="1"/>
        <v>5430442027</v>
      </c>
      <c r="O3302" s="8" t="s">
        <v>2243</v>
      </c>
      <c r="P3302" s="8" t="str">
        <f t="shared" si="2"/>
        <v>MAGNETOTHERMIC SWITCH 1.25-5A/4A 24VDC ART.LUCA0 5BL /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v>
      </c>
    </row>
    <row r="3303" ht="15.75" customHeight="1">
      <c r="A3303" s="1" t="s">
        <v>6087</v>
      </c>
      <c r="B3303" s="2" t="s">
        <v>6075</v>
      </c>
      <c r="C3303" s="3"/>
      <c r="D3303" s="3"/>
      <c r="E3303" s="3" t="s">
        <v>6088</v>
      </c>
      <c r="F3303" s="3" t="s">
        <v>2136</v>
      </c>
      <c r="G3303" s="3" t="s">
        <v>2137</v>
      </c>
      <c r="H3303" s="1" t="s">
        <v>6087</v>
      </c>
      <c r="I3303" s="1">
        <v>1.0</v>
      </c>
      <c r="J3303" s="1" t="s">
        <v>35</v>
      </c>
      <c r="K3303" s="2" t="s">
        <v>2138</v>
      </c>
      <c r="L3303" s="4">
        <v>2022.0</v>
      </c>
      <c r="M3303" s="5">
        <v>3.64</v>
      </c>
      <c r="N3303" s="6" t="str">
        <f t="shared" si="1"/>
        <v>5430470013</v>
      </c>
      <c r="O3303" s="8">
        <v>8.5369001E9</v>
      </c>
      <c r="P3303" s="8" t="str">
        <f t="shared" si="2"/>
        <v>CONTACT NO ZBE101 (TELEM.) /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240BAC, ДЛЯ СТАНКА ДЛЯ КОНТАКТНОЙ СВАРКИ</v>
      </c>
    </row>
    <row r="3304" ht="15.75" customHeight="1">
      <c r="A3304" s="1" t="s">
        <v>6089</v>
      </c>
      <c r="B3304" s="2" t="s">
        <v>6090</v>
      </c>
      <c r="C3304" s="3"/>
      <c r="D3304" s="3"/>
      <c r="E3304" s="3" t="s">
        <v>6091</v>
      </c>
      <c r="F3304" s="3" t="s">
        <v>2136</v>
      </c>
      <c r="G3304" s="3" t="s">
        <v>2137</v>
      </c>
      <c r="H3304" s="1" t="s">
        <v>6089</v>
      </c>
      <c r="I3304" s="1">
        <v>1.0</v>
      </c>
      <c r="J3304" s="1" t="s">
        <v>35</v>
      </c>
      <c r="K3304" s="2" t="s">
        <v>2138</v>
      </c>
      <c r="L3304" s="4">
        <v>2022.0</v>
      </c>
      <c r="M3304" s="5">
        <v>12.92</v>
      </c>
      <c r="N3304" s="6" t="str">
        <f t="shared" si="1"/>
        <v>5430470014</v>
      </c>
      <c r="O3304" s="8" t="s">
        <v>2262</v>
      </c>
      <c r="P3304" s="8" t="str">
        <f t="shared" si="2"/>
        <v>CONTACT NA ZB4-BZ101 + BASE TELEM / КОНТАКТ NO ZB4-BZ101+BASE (TELEM.)- ЯВЛЯЕТСЯ КОПРПУСОМ КНОПОЧНОГО ВЫКЛЮЧАТЕЛЯ ZB4, МОНТАЖ: КЛММНЫЕ ЗАЖИМАМИ ПОД ВИНТ, ИСПОЛНЕНИЕ НОРМАЛЬНО ОТКРЫТОЕ, МАК. НАГРУЗКА 3A / 240BAC, ДЛЯ СТАНКА ДЛЯ КОНТАКТНОЙ СВАРКИ</v>
      </c>
    </row>
    <row r="3305" ht="15.75" customHeight="1">
      <c r="A3305" s="1" t="s">
        <v>6092</v>
      </c>
      <c r="B3305" s="2" t="s">
        <v>6093</v>
      </c>
      <c r="C3305" s="3"/>
      <c r="D3305" s="3"/>
      <c r="E3305" s="3" t="s">
        <v>6094</v>
      </c>
      <c r="F3305" s="3" t="s">
        <v>2279</v>
      </c>
      <c r="G3305" s="3" t="s">
        <v>2280</v>
      </c>
      <c r="H3305" s="1" t="s">
        <v>6092</v>
      </c>
      <c r="I3305" s="1">
        <v>4.0</v>
      </c>
      <c r="J3305" s="1" t="s">
        <v>35</v>
      </c>
      <c r="K3305" s="2" t="s">
        <v>20</v>
      </c>
      <c r="L3305" s="4">
        <v>2019.0</v>
      </c>
      <c r="M3305" s="5" t="s">
        <v>2984</v>
      </c>
      <c r="N3305" s="6" t="str">
        <f t="shared" si="1"/>
        <v>5430510048</v>
      </c>
      <c r="O3305" s="8">
        <v>8.536508E9</v>
      </c>
      <c r="P3305"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v>
      </c>
    </row>
    <row r="3306" ht="15.75" customHeight="1">
      <c r="A3306" s="1" t="s">
        <v>6095</v>
      </c>
      <c r="B3306" s="2" t="s">
        <v>6096</v>
      </c>
      <c r="C3306" s="3"/>
      <c r="D3306" s="3"/>
      <c r="E3306" s="3" t="s">
        <v>6097</v>
      </c>
      <c r="F3306" s="3" t="s">
        <v>2279</v>
      </c>
      <c r="G3306" s="3" t="s">
        <v>2280</v>
      </c>
      <c r="H3306" s="1" t="s">
        <v>6095</v>
      </c>
      <c r="I3306" s="1">
        <v>2.0</v>
      </c>
      <c r="J3306" s="1" t="s">
        <v>35</v>
      </c>
      <c r="K3306" s="2" t="s">
        <v>20</v>
      </c>
      <c r="L3306" s="4">
        <v>2022.0</v>
      </c>
      <c r="M3306" s="5">
        <v>30.6</v>
      </c>
      <c r="N3306" s="6" t="str">
        <f t="shared" si="1"/>
        <v>5430510051</v>
      </c>
      <c r="O3306" s="8">
        <v>8.536508008E9</v>
      </c>
      <c r="P3306" s="8" t="str">
        <f t="shared" si="2"/>
        <v>PREWIRED WHEEL LIMIT SWITCH ART.FA4531-KDM / КОНЦЕВОЙ ВЫКЛЮЧАТЕЛЬ ART.FA4531-KDM, ПОВОРОТНЫЙ РЫЧАГ С РОЛИКОМ, NO + NC КОНТАКТЫ, 4 А, РАБОЧЕЕ НАПРЯЖ. 250VAC, РАЗМЫКАЕТ ЭЛ.ЦЕПЬ ПРИ ОТКЛОНЕНИИ РОЛИКА ОТ СТАНДАРТНОГО ПОЛОЖЕНИЯ. ДЛЯ СТАНКА ДЛЯ КОНТАКТНОЙ</v>
      </c>
    </row>
    <row r="3307" ht="15.75" customHeight="1">
      <c r="A3307" s="1" t="s">
        <v>6098</v>
      </c>
      <c r="B3307" s="2" t="s">
        <v>6099</v>
      </c>
      <c r="C3307" s="3"/>
      <c r="D3307" s="3"/>
      <c r="E3307" s="3" t="s">
        <v>6100</v>
      </c>
      <c r="F3307" s="3" t="s">
        <v>6101</v>
      </c>
      <c r="G3307" s="3" t="s">
        <v>2280</v>
      </c>
      <c r="H3307" s="1" t="s">
        <v>6098</v>
      </c>
      <c r="I3307" s="1">
        <v>1.0</v>
      </c>
      <c r="J3307" s="1" t="s">
        <v>35</v>
      </c>
      <c r="K3307" s="2" t="s">
        <v>20</v>
      </c>
      <c r="L3307" s="4">
        <v>2022.0</v>
      </c>
      <c r="M3307" s="5">
        <v>19.33</v>
      </c>
      <c r="N3307" s="6" t="str">
        <f t="shared" si="1"/>
        <v>5430510096</v>
      </c>
      <c r="O3307" s="8">
        <v>8.53649E9</v>
      </c>
      <c r="P3307" s="8" t="str">
        <f t="shared" si="2"/>
        <v>РЕЛЕ (ОСЕВОЙ ВЫКЛЮЧАТЕЛЬ БЕЗОПАСНОСТИ) С МЕТАЛЛИЧЕСКИМ КОННЕКТОРОМ ДЛЯ ОГРАНИЧЕНИЯ ВРАЩЕНИЯ ГИБОЧНОГО ШТИФТА ГИБОЧНОГО СТАНКА FORMULA 14. НАПРЯЖЕНИЕ 500В. ЯВЛЯЕТСЯ ЗАПЧАСТЬЮ РАНЕЕ СЕРТИФИЦИРОВАННОГО ОБОРУДОВАНИЯ.</v>
      </c>
    </row>
    <row r="3308" ht="15.75" customHeight="1">
      <c r="A3308" s="1" t="s">
        <v>6102</v>
      </c>
      <c r="B3308" s="2" t="s">
        <v>6103</v>
      </c>
      <c r="C3308" s="3"/>
      <c r="D3308" s="3"/>
      <c r="E3308" s="3" t="s">
        <v>2309</v>
      </c>
      <c r="F3308" s="3" t="s">
        <v>2279</v>
      </c>
      <c r="G3308" s="3" t="s">
        <v>2280</v>
      </c>
      <c r="H3308" s="1" t="s">
        <v>6102</v>
      </c>
      <c r="I3308" s="1">
        <v>2.0</v>
      </c>
      <c r="J3308" s="1" t="s">
        <v>35</v>
      </c>
      <c r="K3308" s="2" t="s">
        <v>20</v>
      </c>
      <c r="L3308" s="4">
        <v>2019.0</v>
      </c>
      <c r="M3308" s="5" t="s">
        <v>2984</v>
      </c>
      <c r="N3308" s="6" t="str">
        <f t="shared" si="1"/>
        <v>5430510104</v>
      </c>
      <c r="O3308" s="8">
        <v>8.536501907E9</v>
      </c>
      <c r="P3308" s="8" t="str">
        <f t="shared" si="2"/>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3309" ht="15.75" customHeight="1">
      <c r="A3309" s="1" t="s">
        <v>6104</v>
      </c>
      <c r="B3309" s="2" t="s">
        <v>6072</v>
      </c>
      <c r="C3309" s="3"/>
      <c r="D3309" s="3"/>
      <c r="E3309" s="3" t="s">
        <v>6105</v>
      </c>
      <c r="F3309" s="3" t="s">
        <v>2136</v>
      </c>
      <c r="G3309" s="3" t="s">
        <v>2137</v>
      </c>
      <c r="H3309" s="1" t="s">
        <v>6104</v>
      </c>
      <c r="I3309" s="1">
        <v>1.0</v>
      </c>
      <c r="J3309" s="1" t="s">
        <v>35</v>
      </c>
      <c r="K3309" s="2" t="s">
        <v>2138</v>
      </c>
      <c r="L3309" s="4">
        <v>2022.0</v>
      </c>
      <c r="M3309" s="5">
        <v>14.96</v>
      </c>
      <c r="N3309" s="6" t="str">
        <f t="shared" si="1"/>
        <v>5430951000</v>
      </c>
      <c r="O3309" s="8">
        <v>8.536901E9</v>
      </c>
      <c r="P3309" s="8" t="str">
        <f t="shared" si="2"/>
        <v>CONNECTION BRIDGE COD.GV2-G245 / МОСТ СОЕДИНИТЕЛЬНЫЙ ИЛИ ШИНА ТРЕХПОЛОСНАЯ ПРЕДНАЗНАЧЕНА ДЛЯ ОБЪЕДИНЕНИЯ ДВУХ СОСЕДНИХ КОНТАКТОРОВ/ПУСКАТЕЛЕЙ В ОДНУ ЭЛЕКТРИЧЕСКУЮ ЦЕПЬ. ШИНА ВСТАВЛЯЕТСЯ ВИЛКАМИ В КОНТАКТОРЫ И ФИКСИРУЕТСЯ ВИНТАМИ, В РЕЗУЛЬТАТЕ ЧЕГО</v>
      </c>
    </row>
    <row r="3310" ht="15.75" customHeight="1">
      <c r="A3310" s="1" t="s">
        <v>6106</v>
      </c>
      <c r="B3310" s="2" t="s">
        <v>6103</v>
      </c>
      <c r="C3310" s="3"/>
      <c r="D3310" s="3"/>
      <c r="E3310" s="3" t="s">
        <v>6107</v>
      </c>
      <c r="F3310" s="3" t="s">
        <v>2430</v>
      </c>
      <c r="G3310" s="3" t="s">
        <v>2431</v>
      </c>
      <c r="H3310" s="1" t="s">
        <v>6106</v>
      </c>
      <c r="I3310" s="1">
        <v>4.0</v>
      </c>
      <c r="J3310" s="1" t="s">
        <v>35</v>
      </c>
      <c r="K3310" s="2" t="s">
        <v>20</v>
      </c>
      <c r="L3310" s="4">
        <v>2019.0</v>
      </c>
      <c r="M3310" s="5" t="s">
        <v>2984</v>
      </c>
      <c r="N3310" s="6" t="str">
        <f t="shared" si="1"/>
        <v>5431010078</v>
      </c>
      <c r="O3310" s="8" t="s">
        <v>2471</v>
      </c>
      <c r="P3310"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v>
      </c>
    </row>
    <row r="3311" ht="15.75" customHeight="1">
      <c r="A3311" s="1" t="s">
        <v>6108</v>
      </c>
      <c r="B3311" s="2" t="s">
        <v>6109</v>
      </c>
      <c r="C3311" s="3"/>
      <c r="D3311" s="3"/>
      <c r="E3311" s="3" t="s">
        <v>6110</v>
      </c>
      <c r="F3311" s="3" t="s">
        <v>2502</v>
      </c>
      <c r="G3311" s="3" t="s">
        <v>2503</v>
      </c>
      <c r="H3311" s="1" t="s">
        <v>6108</v>
      </c>
      <c r="I3311" s="1">
        <v>1.0</v>
      </c>
      <c r="J3311" s="1" t="s">
        <v>35</v>
      </c>
      <c r="K3311" s="2" t="s">
        <v>20</v>
      </c>
      <c r="L3311" s="4">
        <v>2022.0</v>
      </c>
      <c r="M3311" s="5">
        <v>124.84</v>
      </c>
      <c r="N3311" s="6" t="str">
        <f t="shared" si="1"/>
        <v>5431100000</v>
      </c>
      <c r="O3311" s="8">
        <v>9.0318034E9</v>
      </c>
      <c r="P3311" s="8" t="str">
        <f t="shared" si="2"/>
        <v>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v>
      </c>
    </row>
    <row r="3312" ht="15.75" customHeight="1">
      <c r="A3312" s="1" t="s">
        <v>6111</v>
      </c>
      <c r="B3312" s="2" t="s">
        <v>6072</v>
      </c>
      <c r="C3312" s="3"/>
      <c r="D3312" s="3"/>
      <c r="E3312" s="3" t="s">
        <v>6112</v>
      </c>
      <c r="F3312" s="3" t="s">
        <v>2316</v>
      </c>
      <c r="G3312" s="3" t="s">
        <v>2316</v>
      </c>
      <c r="H3312" s="1" t="s">
        <v>6111</v>
      </c>
      <c r="I3312" s="1">
        <v>1.0</v>
      </c>
      <c r="J3312" s="1" t="s">
        <v>35</v>
      </c>
      <c r="K3312" s="2" t="s">
        <v>20</v>
      </c>
      <c r="L3312" s="4">
        <v>2022.0</v>
      </c>
      <c r="M3312" s="5">
        <v>16.32</v>
      </c>
      <c r="N3312" s="6" t="str">
        <f t="shared" si="1"/>
        <v>5431410020</v>
      </c>
      <c r="O3312" s="8">
        <v>8.536901E9</v>
      </c>
      <c r="P3312" s="8" t="str">
        <f t="shared" si="2"/>
        <v>DISTRIBUTION BOX 156X131X61APV12(ILME) / КОРОБКА ДЛЯ РАЗВОДКИ ПРОВОДОВ. В СБОРЕ С ТРЕМЯ ПЛАСТИКОВЫМИ КАБЕЛЬНЫМИ ВВОДАМИ ПОД ГОФРУ. КРЕПИТСЯ НА НЕПОДВИЖНОМ ОСНОВАНИИ. ВХОДЯЩИЙ КАБЕЛЬ РАЗДЕЛЯЕТСЯ В КОРОБКЕ НА 2 ОТДЕЛЬНЫХ КАБЕЛЯ, КАЖДЫЙ ИЗ КОТОРЫХ</v>
      </c>
    </row>
    <row r="3313" ht="15.75" customHeight="1">
      <c r="A3313" s="1" t="s">
        <v>6113</v>
      </c>
      <c r="B3313" s="2" t="s">
        <v>6114</v>
      </c>
      <c r="C3313" s="3"/>
      <c r="D3313" s="3"/>
      <c r="E3313" s="3" t="s">
        <v>6115</v>
      </c>
      <c r="F3313" s="3" t="s">
        <v>2721</v>
      </c>
      <c r="G3313" s="3" t="s">
        <v>2721</v>
      </c>
      <c r="H3313" s="1" t="s">
        <v>6113</v>
      </c>
      <c r="I3313" s="1">
        <v>33.0</v>
      </c>
      <c r="J3313" s="1" t="s">
        <v>35</v>
      </c>
      <c r="K3313" s="2" t="s">
        <v>20</v>
      </c>
      <c r="L3313" s="4">
        <v>2022.0</v>
      </c>
      <c r="M3313" s="5">
        <v>4.431</v>
      </c>
      <c r="N3313" s="6" t="str">
        <f t="shared" si="1"/>
        <v>5433012014</v>
      </c>
      <c r="O3313" s="8" t="s">
        <v>2722</v>
      </c>
      <c r="P3313" s="8" t="str">
        <f t="shared" si="2"/>
        <v>CABLE NOT SHIELDED ART 14084 O.R.FRX 12G1 D.11,6 / КАБЕЛЬ НЕЭКРАНИРОВАННЫЙ O.R.FRX 12G1 D.11,6 ART.14084 (TECO). 12ТИ-ЖИЛЬНЫЙ, ДЛЯ ПЕРЕДАЧИ ЭЛЕКТРОЭНЕРГИИ ВНУТРИ ОБОРУДОВАНИЯ, МАТЕРИАЛ ПРОВОДНИКОВ: МЕДЬ, МАТЕРИАЛ ОБЩЕЙ ИЗОЛЯЦИИ: ПОЛИУРЕТАН, МАТЕРИАЛ</v>
      </c>
    </row>
    <row r="3314" ht="15.75" customHeight="1">
      <c r="A3314" s="1" t="s">
        <v>6116</v>
      </c>
      <c r="B3314" s="2" t="s">
        <v>6114</v>
      </c>
      <c r="C3314" s="3"/>
      <c r="D3314" s="3"/>
      <c r="E3314" s="3" t="s">
        <v>6117</v>
      </c>
      <c r="F3314" s="3" t="s">
        <v>2721</v>
      </c>
      <c r="G3314" s="3" t="s">
        <v>2721</v>
      </c>
      <c r="H3314" s="1" t="s">
        <v>6116</v>
      </c>
      <c r="I3314" s="1">
        <v>32.0</v>
      </c>
      <c r="J3314" s="1" t="s">
        <v>35</v>
      </c>
      <c r="K3314" s="2" t="s">
        <v>20</v>
      </c>
      <c r="L3314" s="4">
        <v>2022.0</v>
      </c>
      <c r="M3314" s="5">
        <v>4.1159</v>
      </c>
      <c r="N3314" s="6" t="str">
        <f t="shared" si="1"/>
        <v>5433012052</v>
      </c>
      <c r="O3314" s="8">
        <v>8.5444999E9</v>
      </c>
      <c r="P3314" s="8" t="str">
        <f t="shared" si="2"/>
        <v>CABLE O.R.PMXX 4G1,5 ST ART.15460 (TECO) / КАБЕЛЬ ЭКРАНИРОВАННЫЙ O.R.PMXX 4G1,5 ST ART.15460 (TECO), СИЛОВОЙ, 4Х-ЖИЛЬНЫЙ, ДЛЯ ПЕРЕДАЧИ ЭЛЕКТРОЭНЕРГИИ ВНУТРИ ОБОРУДОВАНИЯ, МАТЕРИАЛ ПРОВОДНИКОВ: МЕДЬ, МАТЕРИАЛ ОБЩЕЙ ИЗОЛЯЦИИ: ПОЛИУРЕТАН МАТЕРИАЛ</v>
      </c>
    </row>
    <row r="3315" ht="15.75" customHeight="1">
      <c r="A3315" s="1" t="s">
        <v>6118</v>
      </c>
      <c r="B3315" s="2" t="s">
        <v>6072</v>
      </c>
      <c r="C3315" s="3"/>
      <c r="D3315" s="3"/>
      <c r="E3315" s="3" t="s">
        <v>6119</v>
      </c>
      <c r="F3315" s="3" t="s">
        <v>2774</v>
      </c>
      <c r="G3315" s="3" t="s">
        <v>2775</v>
      </c>
      <c r="H3315" s="1" t="s">
        <v>6118</v>
      </c>
      <c r="I3315" s="1">
        <v>4.0</v>
      </c>
      <c r="J3315" s="1" t="s">
        <v>35</v>
      </c>
      <c r="K3315" s="2" t="s">
        <v>20</v>
      </c>
      <c r="L3315" s="4">
        <v>2019.0</v>
      </c>
      <c r="M3315" s="5" t="s">
        <v>2984</v>
      </c>
      <c r="N3315" s="6" t="str">
        <f t="shared" si="1"/>
        <v>5437100101</v>
      </c>
      <c r="O3315" s="8" t="s">
        <v>2947</v>
      </c>
      <c r="P3315"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3316" ht="15.75" customHeight="1">
      <c r="A3316" s="1" t="s">
        <v>6120</v>
      </c>
      <c r="B3316" s="2" t="s">
        <v>6121</v>
      </c>
      <c r="C3316" s="3"/>
      <c r="D3316" s="3"/>
      <c r="E3316" s="3" t="s">
        <v>6122</v>
      </c>
      <c r="F3316" s="3" t="s">
        <v>2774</v>
      </c>
      <c r="G3316" s="3" t="s">
        <v>2775</v>
      </c>
      <c r="H3316" s="1" t="s">
        <v>6120</v>
      </c>
      <c r="I3316" s="1">
        <v>2.0</v>
      </c>
      <c r="J3316" s="1" t="s">
        <v>35</v>
      </c>
      <c r="K3316" s="2" t="s">
        <v>20</v>
      </c>
      <c r="L3316" s="4">
        <v>2022.0</v>
      </c>
      <c r="M3316" s="5">
        <v>31.28</v>
      </c>
      <c r="N3316" s="6" t="str">
        <f t="shared" si="1"/>
        <v>5437100350</v>
      </c>
      <c r="O3316" s="8">
        <v>8.544429009E9</v>
      </c>
      <c r="P3316" s="8" t="str">
        <f t="shared" si="2"/>
        <v>CONNECTOR M12 (4P PUR) 15MT IFFD04M12150P-SCHUMMEL) / КАБЕЛЬ С ПОЛИУРЕТАНОВОЙ ОБОЛОЧКОЙ С КОННЕКТОРОМ М12 4-ПИН ЭКРАНИРОВАННЫЙ. НОМИНАЛЬНОЕ НАПРЯЖЕНИЕ 240 В, ТОК 4 А. ДЛЯ ПОДКЛЮЧЕНИЯ ИНДУКТИВНЫХ ДАТЧИКОВ НА СТАНКЕ ДЛЯ КОНТАКТНОЙ СВАРКИ СОПРОТИВЛЕНИЕМ</v>
      </c>
    </row>
    <row r="3317" ht="15.75" customHeight="1">
      <c r="A3317" s="2" t="s">
        <v>6123</v>
      </c>
      <c r="B3317" s="2" t="s">
        <v>6124</v>
      </c>
      <c r="C3317" s="3"/>
      <c r="D3317" s="3"/>
      <c r="E3317" s="3" t="s">
        <v>6125</v>
      </c>
      <c r="F3317" s="3" t="s">
        <v>2986</v>
      </c>
      <c r="G3317" s="3" t="s">
        <v>2986</v>
      </c>
      <c r="H3317" s="2" t="s">
        <v>6123</v>
      </c>
      <c r="I3317" s="2">
        <v>1.0</v>
      </c>
      <c r="J3317" s="2" t="s">
        <v>35</v>
      </c>
      <c r="K3317" s="2" t="s">
        <v>2091</v>
      </c>
      <c r="L3317" s="4">
        <v>2022.0</v>
      </c>
      <c r="M3317" s="5">
        <v>47.7</v>
      </c>
      <c r="N3317" s="6" t="str">
        <f t="shared" si="1"/>
        <v>5437107126</v>
      </c>
      <c r="O3317" s="8" t="s">
        <v>3004</v>
      </c>
      <c r="P3317" s="8" t="str">
        <f t="shared" si="2"/>
        <v>ДАТЧИК ФОТОЭЛЕКТРИЧЕСКИЙ РАБОЧЕЕ НАПРЯЖЕНИЕ 10 - 30 В, ТОК &lt; 24 МА. ПЛАСТИКОВЫЙ КОРПУС, КОННЕКТОР М12 4-PIN, РЕЗЬБА ДЛЯ УСТАНОВКИ: М18. ИЗЛУЧАЕТ ИК-СВЕТ ДЛЯ ОПРЕДЕЛЕНИЯ НАЛИЧИЯ ОТРАЖАЮЩЕЙ ПОВЕРХНОСТИ НА РАССТОЯНИИ ДО 500 ММ. УСТАНАВЛИВАЕТСЯ НА СТАНКЕ</v>
      </c>
    </row>
    <row r="3318" ht="15.75" customHeight="1">
      <c r="A3318" s="1" t="s">
        <v>6126</v>
      </c>
      <c r="B3318" s="2" t="s">
        <v>6127</v>
      </c>
      <c r="C3318" s="3"/>
      <c r="D3318" s="3"/>
      <c r="E3318" s="3" t="s">
        <v>6128</v>
      </c>
      <c r="F3318" s="3" t="s">
        <v>2924</v>
      </c>
      <c r="G3318" s="3" t="s">
        <v>2924</v>
      </c>
      <c r="H3318" s="1" t="s">
        <v>6126</v>
      </c>
      <c r="I3318" s="1">
        <v>1.0</v>
      </c>
      <c r="J3318" s="1" t="s">
        <v>35</v>
      </c>
      <c r="K3318" s="2" t="s">
        <v>2091</v>
      </c>
      <c r="L3318" s="4">
        <v>2019.0</v>
      </c>
      <c r="M3318" s="5" t="s">
        <v>2984</v>
      </c>
      <c r="N3318" s="6" t="str">
        <f t="shared" si="1"/>
        <v>5458024100</v>
      </c>
      <c r="O3318" s="8">
        <v>8.501320009E9</v>
      </c>
      <c r="P3318" s="8" t="str">
        <f t="shared" si="2"/>
        <v>СЕРВОМОТОР. ИСПОЛЬЗУЕТСЯ ДЛЯ ВРАЩЕНИЯ ДИСКА. ПАРАМЕТРЫ: ПИТАНИЕ 400В, МАКС. 3200 ОБ/МИН, С РЕЗОЛЬВЕРОМ, ПИТАНИЕ ТОРМОЗА 24VDC. МОЩНОСТЬ 5,8 КВТ</v>
      </c>
    </row>
    <row r="3319" ht="15.75" customHeight="1">
      <c r="A3319" s="1" t="s">
        <v>6129</v>
      </c>
      <c r="B3319" s="2" t="s">
        <v>6130</v>
      </c>
      <c r="C3319" s="3"/>
      <c r="D3319" s="3"/>
      <c r="E3319" s="3" t="s">
        <v>6131</v>
      </c>
      <c r="F3319" s="3" t="s">
        <v>2843</v>
      </c>
      <c r="G3319" s="3" t="s">
        <v>3102</v>
      </c>
      <c r="H3319" s="1" t="s">
        <v>6129</v>
      </c>
      <c r="I3319" s="1">
        <v>1.0</v>
      </c>
      <c r="J3319" s="1" t="s">
        <v>35</v>
      </c>
      <c r="K3319" s="2" t="s">
        <v>2091</v>
      </c>
      <c r="L3319" s="4">
        <v>2022.0</v>
      </c>
      <c r="M3319" s="5">
        <v>931.63</v>
      </c>
      <c r="N3319" s="6" t="str">
        <f t="shared" si="1"/>
        <v>5458042402</v>
      </c>
      <c r="O3319" s="8">
        <v>8.501522009E9</v>
      </c>
      <c r="P3319" s="8" t="str">
        <f t="shared" si="2"/>
        <v>СИНХРОННОЙ СЕРВОДВИГАТЕЛЕЬ ПЕРЕМЕННОГО ТОКА СЕРИИ DSС 071, 3-Х ФАЗНЫЙ. НОМИНАЛЬНОЙ ВЫХОД.МОЩНОСТЬЮ 3,6 КВТ НАПРЯЖЕНИЕ ПИТАНИЯ 540VDC, НОМИНАЛЬНЫЙ ТОК: 0 - 9,5 А / 11,9 - 22,7 А; КРУТЯЩИЙ МОМЕНТ: 12 НМ, СКОРОСТЬ ВРАЩЕНИЯ: 4000 ОБ/МИН. МОТОР</v>
      </c>
    </row>
    <row r="3320" ht="15.75" customHeight="1">
      <c r="A3320" s="1" t="s">
        <v>6132</v>
      </c>
      <c r="B3320" s="2" t="s">
        <v>6133</v>
      </c>
      <c r="C3320" s="3"/>
      <c r="D3320" s="3"/>
      <c r="E3320" s="3" t="s">
        <v>6134</v>
      </c>
      <c r="F3320" s="3" t="s">
        <v>2843</v>
      </c>
      <c r="G3320" s="3" t="s">
        <v>3102</v>
      </c>
      <c r="H3320" s="1" t="s">
        <v>6132</v>
      </c>
      <c r="I3320" s="1">
        <v>4.0</v>
      </c>
      <c r="J3320" s="1" t="s">
        <v>35</v>
      </c>
      <c r="K3320" s="2" t="s">
        <v>2091</v>
      </c>
      <c r="L3320" s="4">
        <v>2022.0</v>
      </c>
      <c r="M3320" s="5">
        <v>566.58</v>
      </c>
      <c r="N3320" s="6" t="str">
        <f t="shared" si="1"/>
        <v>5458043101</v>
      </c>
      <c r="O3320" s="8">
        <v>8.501510009E9</v>
      </c>
      <c r="P3320" s="8" t="str">
        <f t="shared" si="2"/>
        <v>СИНХРОННЫЙ ЭЛЕКТРОДВИГАТЕЛЬ. МОЩНОСТЬ 0,7 КВТ, НОМИНАЛЬНАЯ ЧАСТОТА ВРАЩЕНИЯ 3000 ОБ/МИН. 340 ВОЛТ, 1,9 А, 2,7 НМ. УСТАНАВЛИВАЕТСЯ НА КОРПУС СВАРОЧНОГО ЭЛЕКТРОДА СТАНКА MULTIASSEMBLER 3000. ЗА СЧЕТ УПРАВЕНИЯ МОТОРОМ ОБЕСПЕЧИВАЕТСЯ ПЕРЕМЕЩЕНИЕ ВСЕГО</v>
      </c>
    </row>
    <row r="3321" ht="15.75" customHeight="1">
      <c r="A3321" s="1" t="s">
        <v>6135</v>
      </c>
      <c r="B3321" s="2" t="s">
        <v>6136</v>
      </c>
      <c r="C3321" s="3"/>
      <c r="D3321" s="3"/>
      <c r="E3321" s="3" t="s">
        <v>6137</v>
      </c>
      <c r="F3321" s="3" t="s">
        <v>2630</v>
      </c>
      <c r="G3321" s="3" t="s">
        <v>2631</v>
      </c>
      <c r="H3321" s="1" t="s">
        <v>6135</v>
      </c>
      <c r="I3321" s="1">
        <v>1.0</v>
      </c>
      <c r="J3321" s="1" t="s">
        <v>35</v>
      </c>
      <c r="K3321" s="2" t="s">
        <v>2091</v>
      </c>
      <c r="L3321" s="4">
        <v>2022.0</v>
      </c>
      <c r="M3321" s="5">
        <v>1395.1</v>
      </c>
      <c r="N3321" s="6" t="str">
        <f t="shared" si="1"/>
        <v>5459000155</v>
      </c>
      <c r="O3321" s="8">
        <v>8.501523E9</v>
      </c>
      <c r="P3321" s="8" t="str">
        <f t="shared" si="2"/>
        <v>СЕРВОМОТОР DSP1-100MO64U-40-54-AOB-NNT-K-AN-O-000. РАБОЧЕЕ НАПРЯЖЕНИЕ 400 В, НОМИНАЛЬНАЯ СКОРОСТЬ 4000 ОБ/М, НОМИНАЛЬНАЯ МОЩНОСТЬ 11 КВ, НОМИНАЛЬНЫЙ МОМЕНТ 26 НМ, НОМИНАЛЬНЫЙ ТОК 26,4 А. ДЛЯ СТАНКА ГИБОЧНОГО PRIMA 13. УСТАНАВЛИВАЕТСЯ В БЛОК ПРОТЯЖКИ</v>
      </c>
    </row>
    <row r="3322" ht="15.75" customHeight="1">
      <c r="A3322" s="1" t="s">
        <v>6138</v>
      </c>
      <c r="B3322" s="2" t="s">
        <v>6139</v>
      </c>
      <c r="C3322" s="3"/>
      <c r="D3322" s="3"/>
      <c r="E3322" s="3" t="s">
        <v>6140</v>
      </c>
      <c r="F3322" s="3" t="s">
        <v>3215</v>
      </c>
      <c r="G3322" s="3" t="s">
        <v>3216</v>
      </c>
      <c r="H3322" s="1" t="s">
        <v>6138</v>
      </c>
      <c r="I3322" s="1">
        <v>1.0</v>
      </c>
      <c r="J3322" s="1" t="s">
        <v>35</v>
      </c>
      <c r="K3322" s="2" t="s">
        <v>20</v>
      </c>
      <c r="L3322" s="4">
        <v>2022.0</v>
      </c>
      <c r="M3322" s="5">
        <v>629.3</v>
      </c>
      <c r="N3322" s="6" t="str">
        <f t="shared" si="1"/>
        <v>5460002096</v>
      </c>
      <c r="O3322" s="8">
        <v>8.4834021E9</v>
      </c>
      <c r="P3322" s="8" t="str">
        <f t="shared" si="2"/>
        <v>РЕДУКТОР ПЛАНЕТАРНЫЙ С ПЕРЕДАТОЧНЫМ ОТНОШЕНИЕМ 1:15,39. МОДЕЛЬ 110D. ДЛЯ ПЕРЕДАЧИ КРУТЯЩЕГО МОМЕНТА ОТ СЕРВОМОТОРА К ВАЛУ РОЛИКА ПРОТЯЖКИ НА СТАНКЕ FORMULA 14.</v>
      </c>
    </row>
    <row r="3323" ht="15.75" customHeight="1">
      <c r="A3323" s="1" t="s">
        <v>6141</v>
      </c>
      <c r="B3323" s="2" t="s">
        <v>6142</v>
      </c>
      <c r="C3323" s="3"/>
      <c r="D3323" s="3"/>
      <c r="E3323" s="3" t="s">
        <v>6143</v>
      </c>
      <c r="F3323" s="3" t="s">
        <v>3228</v>
      </c>
      <c r="G3323" s="3" t="s">
        <v>3192</v>
      </c>
      <c r="H3323" s="1" t="s">
        <v>6141</v>
      </c>
      <c r="I3323" s="1">
        <v>1.0</v>
      </c>
      <c r="J3323" s="1" t="s">
        <v>35</v>
      </c>
      <c r="K3323" s="2" t="s">
        <v>20</v>
      </c>
      <c r="L3323" s="4">
        <v>2022.0</v>
      </c>
      <c r="M3323" s="5">
        <v>440.64</v>
      </c>
      <c r="N3323" s="6" t="str">
        <f t="shared" si="1"/>
        <v>5460100220</v>
      </c>
      <c r="O3323" s="8">
        <v>8.501510001E9</v>
      </c>
      <c r="P3323" s="8" t="str">
        <f t="shared" si="2"/>
        <v>M.RED.W63 U30 P80 B5 B6 BN80B4 230/400-50 IP55 S F B5 0.75KW / МОТОР С ЧЕРВЯЧНЫМ РЕДУКТОРОМ. ТРЕХФАЗНЫЙ АСИНХРОННЫЙ МОТОР. РАБОЧЕЕ НАПРЯЖЕНИЕ 400 В, 50 ГЦ. МОЩНОСТЬ 0,75 КВТ, НОМИНАЛЬНАЯ ЧАСТОТА ВРАЩЕНИЯ 1500 ОБ/МИН, КОЛ-ВО ПОЛЮСОВ: 4. НОМИНАЛЬНАЯ</v>
      </c>
    </row>
    <row r="3324" ht="15.75" customHeight="1">
      <c r="A3324" s="1" t="s">
        <v>6144</v>
      </c>
      <c r="B3324" s="2" t="s">
        <v>5421</v>
      </c>
      <c r="C3324" s="3"/>
      <c r="D3324" s="3"/>
      <c r="E3324" s="3" t="s">
        <v>6145</v>
      </c>
      <c r="F3324" s="3" t="s">
        <v>3294</v>
      </c>
      <c r="G3324" s="3" t="s">
        <v>3295</v>
      </c>
      <c r="H3324" s="1" t="s">
        <v>6144</v>
      </c>
      <c r="I3324" s="1">
        <v>2.0</v>
      </c>
      <c r="J3324" s="1" t="s">
        <v>35</v>
      </c>
      <c r="K3324" s="2" t="s">
        <v>20</v>
      </c>
      <c r="L3324" s="4">
        <v>2022.0</v>
      </c>
      <c r="M3324" s="5">
        <v>40.53</v>
      </c>
      <c r="N3324" s="6" t="str">
        <f t="shared" si="1"/>
        <v>5486000000</v>
      </c>
      <c r="O3324" s="8">
        <v>8.483608E9</v>
      </c>
      <c r="P3324" s="8" t="str">
        <f t="shared" si="2"/>
        <v>FLEXIBLE COUPLING WAC 25 10/6 (HELICAL) / МУФТА УПРУГАЯ WAC 25 10/6, СИЛЬФОННАЯ ИЗ АЛЮМИНИЯ ДЛЯ СОЕДИНЕНИЯ ВАЛА ЭЛЕКТРОДВИГАТЕЛЯ С ВАЛОМ ИСПОЛНИТЕЛЬНОГО МЕХАНИЗМА ГИБОЧНОГО СТАНКА FORMULA 14., ДЛЯ СТАНКА FORMULA 14</v>
      </c>
    </row>
    <row r="3325" ht="15.75" customHeight="1">
      <c r="A3325" s="1" t="s">
        <v>6146</v>
      </c>
      <c r="B3325" s="2" t="s">
        <v>5421</v>
      </c>
      <c r="C3325" s="3"/>
      <c r="D3325" s="3"/>
      <c r="E3325" s="3" t="s">
        <v>6147</v>
      </c>
      <c r="F3325" s="3" t="s">
        <v>3294</v>
      </c>
      <c r="G3325" s="3" t="s">
        <v>3295</v>
      </c>
      <c r="H3325" s="1" t="s">
        <v>6146</v>
      </c>
      <c r="I3325" s="1">
        <v>2.0</v>
      </c>
      <c r="J3325" s="1" t="s">
        <v>35</v>
      </c>
      <c r="K3325" s="2" t="s">
        <v>20</v>
      </c>
      <c r="L3325" s="4">
        <v>2022.0</v>
      </c>
      <c r="M3325" s="5">
        <v>41.82</v>
      </c>
      <c r="N3325" s="6" t="str">
        <f t="shared" si="1"/>
        <v>5486000005</v>
      </c>
      <c r="O3325" s="8">
        <v>8.483608E9</v>
      </c>
      <c r="P3325" s="8" t="str">
        <f t="shared" si="2"/>
        <v>FLEXIBILE COUPLING WAC 25 10/10 (HELICAL) / МУФТА УПРУГАЯ WAC 25 10/10, СИЛЬФОННАЯ ИЗ АЛЮМИНИЯ ДЛЯ СОЕДИНЕНИЯ ВАЛА ЭЛЕКТРОДВИГАТЕЛЯ С ВАЛОМ ИСПОЛНИТЕЛЬНОГО МЕХАНИЗМА ГИБОЧНОГО СТАНКА FORMULA 14, ДЛЯ СТАНКА FORMULA 14</v>
      </c>
    </row>
    <row r="3326" ht="15.75" customHeight="1">
      <c r="A3326" s="1" t="s">
        <v>6148</v>
      </c>
      <c r="B3326" s="2" t="s">
        <v>6149</v>
      </c>
      <c r="C3326" s="3"/>
      <c r="D3326" s="3"/>
      <c r="E3326" s="3" t="s">
        <v>3322</v>
      </c>
      <c r="F3326" s="3" t="s">
        <v>1319</v>
      </c>
      <c r="G3326" s="3" t="s">
        <v>1320</v>
      </c>
      <c r="H3326" s="1" t="s">
        <v>6148</v>
      </c>
      <c r="I3326" s="1">
        <v>16.0</v>
      </c>
      <c r="J3326" s="1" t="s">
        <v>35</v>
      </c>
      <c r="K3326" s="2" t="s">
        <v>2413</v>
      </c>
      <c r="L3326" s="4">
        <v>2019.0</v>
      </c>
      <c r="M3326" s="5" t="s">
        <v>2984</v>
      </c>
      <c r="N3326" s="6" t="str">
        <f t="shared" si="1"/>
        <v>5550010003</v>
      </c>
      <c r="O3326" s="8">
        <v>8.482109008E9</v>
      </c>
      <c r="P3326" s="8" t="str">
        <f t="shared" si="2"/>
        <v>ПОДШИПНИК ШАРИКОВЫЙ SKF 50X90X20 SKF 6210-2RS1</v>
      </c>
    </row>
    <row r="3327" ht="15.75" customHeight="1">
      <c r="A3327" s="1" t="s">
        <v>6150</v>
      </c>
      <c r="B3327" s="2" t="s">
        <v>6149</v>
      </c>
      <c r="C3327" s="3"/>
      <c r="D3327" s="3"/>
      <c r="E3327" s="3" t="s">
        <v>3330</v>
      </c>
      <c r="F3327" s="3" t="s">
        <v>1319</v>
      </c>
      <c r="G3327" s="3" t="s">
        <v>1320</v>
      </c>
      <c r="H3327" s="1" t="s">
        <v>6150</v>
      </c>
      <c r="I3327" s="1">
        <v>4.0</v>
      </c>
      <c r="J3327" s="1" t="s">
        <v>35</v>
      </c>
      <c r="K3327" s="2" t="s">
        <v>2413</v>
      </c>
      <c r="L3327" s="4">
        <v>2019.0</v>
      </c>
      <c r="M3327" s="5" t="s">
        <v>2984</v>
      </c>
      <c r="N3327" s="6" t="str">
        <f t="shared" si="1"/>
        <v>5550010017</v>
      </c>
      <c r="O3327" s="8">
        <v>8.482109008E9</v>
      </c>
      <c r="P3327" s="8" t="str">
        <f t="shared" si="2"/>
        <v>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3328" ht="15.75" customHeight="1">
      <c r="A3328" s="1" t="s">
        <v>6151</v>
      </c>
      <c r="B3328" s="2" t="s">
        <v>6149</v>
      </c>
      <c r="C3328" s="3"/>
      <c r="D3328" s="3"/>
      <c r="E3328" s="3" t="s">
        <v>3333</v>
      </c>
      <c r="F3328" s="3" t="s">
        <v>1319</v>
      </c>
      <c r="G3328" s="3" t="s">
        <v>1320</v>
      </c>
      <c r="H3328" s="1" t="s">
        <v>6151</v>
      </c>
      <c r="I3328" s="1">
        <v>44.0</v>
      </c>
      <c r="J3328" s="1" t="s">
        <v>35</v>
      </c>
      <c r="K3328" s="2" t="s">
        <v>2413</v>
      </c>
      <c r="L3328" s="4">
        <v>2019.0</v>
      </c>
      <c r="M3328" s="5" t="s">
        <v>2984</v>
      </c>
      <c r="N3328" s="6" t="str">
        <f t="shared" si="1"/>
        <v>5550010019</v>
      </c>
      <c r="O3328" s="8">
        <v>8.482109008E9</v>
      </c>
      <c r="P3328" s="8" t="str">
        <f t="shared" si="2"/>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3329" ht="15.75" customHeight="1">
      <c r="A3329" s="1" t="s">
        <v>6152</v>
      </c>
      <c r="B3329" s="2" t="s">
        <v>6153</v>
      </c>
      <c r="C3329" s="3"/>
      <c r="D3329" s="3"/>
      <c r="E3329" s="3" t="s">
        <v>3452</v>
      </c>
      <c r="F3329" s="3" t="s">
        <v>1288</v>
      </c>
      <c r="G3329" s="3" t="s">
        <v>1289</v>
      </c>
      <c r="H3329" s="1" t="s">
        <v>6152</v>
      </c>
      <c r="I3329" s="1">
        <v>2.0</v>
      </c>
      <c r="J3329" s="1" t="s">
        <v>35</v>
      </c>
      <c r="K3329" s="2" t="s">
        <v>1374</v>
      </c>
      <c r="L3329" s="4">
        <v>2019.0</v>
      </c>
      <c r="M3329" s="5" t="s">
        <v>2984</v>
      </c>
      <c r="N3329" s="6" t="str">
        <f t="shared" si="1"/>
        <v>5557000018</v>
      </c>
      <c r="O3329" s="8" t="s">
        <v>3453</v>
      </c>
      <c r="P3329"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3330" ht="15.75" customHeight="1">
      <c r="A3330" s="1" t="s">
        <v>6154</v>
      </c>
      <c r="B3330" s="2" t="s">
        <v>6153</v>
      </c>
      <c r="C3330" s="3"/>
      <c r="D3330" s="3"/>
      <c r="E3330" s="3" t="s">
        <v>6155</v>
      </c>
      <c r="F3330" s="3" t="s">
        <v>1288</v>
      </c>
      <c r="G3330" s="3" t="s">
        <v>1289</v>
      </c>
      <c r="H3330" s="1" t="s">
        <v>6154</v>
      </c>
      <c r="I3330" s="1">
        <v>2.0</v>
      </c>
      <c r="J3330" s="1" t="s">
        <v>35</v>
      </c>
      <c r="K3330" s="2" t="s">
        <v>1374</v>
      </c>
      <c r="L3330" s="4">
        <v>2019.0</v>
      </c>
      <c r="M3330" s="5" t="s">
        <v>2984</v>
      </c>
      <c r="N3330" s="6" t="str">
        <f t="shared" si="1"/>
        <v>5557000020</v>
      </c>
      <c r="O3330" s="8" t="s">
        <v>3467</v>
      </c>
      <c r="P3330"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3331" ht="15.75" customHeight="1">
      <c r="A3331" s="1" t="s">
        <v>6156</v>
      </c>
      <c r="B3331" s="2" t="s">
        <v>6157</v>
      </c>
      <c r="C3331" s="3"/>
      <c r="D3331" s="3"/>
      <c r="E3331" s="3" t="s">
        <v>6158</v>
      </c>
      <c r="F3331" s="3" t="s">
        <v>17</v>
      </c>
      <c r="G3331" s="3" t="s">
        <v>18</v>
      </c>
      <c r="H3331" s="1" t="s">
        <v>6156</v>
      </c>
      <c r="I3331" s="1">
        <v>2.0</v>
      </c>
      <c r="J3331" s="1" t="s">
        <v>35</v>
      </c>
      <c r="K3331" s="2" t="s">
        <v>20</v>
      </c>
      <c r="L3331" s="4">
        <v>2019.0</v>
      </c>
      <c r="M3331" s="5" t="s">
        <v>2984</v>
      </c>
      <c r="N3331" s="6" t="str">
        <f t="shared" si="1"/>
        <v>5584004121</v>
      </c>
      <c r="O3331" s="8">
        <v>7.315119E9</v>
      </c>
      <c r="P3331" s="8" t="str">
        <f t="shared" si="2"/>
        <v>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row>
    <row r="3332" ht="15.75" customHeight="1">
      <c r="A3332" s="1" t="s">
        <v>6159</v>
      </c>
      <c r="B3332" s="2" t="s">
        <v>5749</v>
      </c>
      <c r="C3332" s="3"/>
      <c r="D3332" s="3"/>
      <c r="E3332" s="3" t="s">
        <v>6160</v>
      </c>
      <c r="F3332" s="3" t="s">
        <v>3555</v>
      </c>
      <c r="G3332" s="3" t="s">
        <v>3555</v>
      </c>
      <c r="H3332" s="1" t="s">
        <v>6159</v>
      </c>
      <c r="I3332" s="1">
        <v>2.0</v>
      </c>
      <c r="J3332" s="1" t="s">
        <v>35</v>
      </c>
      <c r="K3332" s="2" t="s">
        <v>20</v>
      </c>
      <c r="L3332" s="4">
        <v>2022.0</v>
      </c>
      <c r="M3332" s="5">
        <v>1.755</v>
      </c>
      <c r="N3332" s="6" t="str">
        <f t="shared" si="1"/>
        <v>5590200013</v>
      </c>
      <c r="O3332" s="8">
        <v>4.016930005E9</v>
      </c>
      <c r="P3332"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v>
      </c>
    </row>
    <row r="3333" ht="15.75" customHeight="1">
      <c r="A3333" s="1" t="s">
        <v>6161</v>
      </c>
      <c r="B3333" s="2" t="s">
        <v>5749</v>
      </c>
      <c r="C3333" s="3"/>
      <c r="D3333" s="3"/>
      <c r="E3333" s="3" t="s">
        <v>6162</v>
      </c>
      <c r="F3333" s="3" t="s">
        <v>3555</v>
      </c>
      <c r="G3333" s="3" t="s">
        <v>3555</v>
      </c>
      <c r="H3333" s="1" t="s">
        <v>6161</v>
      </c>
      <c r="I3333" s="1">
        <v>2.0</v>
      </c>
      <c r="J3333" s="1" t="s">
        <v>35</v>
      </c>
      <c r="K3333" s="2" t="s">
        <v>20</v>
      </c>
      <c r="L3333" s="4">
        <v>2022.0</v>
      </c>
      <c r="M3333" s="5">
        <v>2.45</v>
      </c>
      <c r="N3333" s="6" t="str">
        <f t="shared" si="1"/>
        <v>5590200019</v>
      </c>
      <c r="O3333" s="8">
        <v>4.016930005E9</v>
      </c>
      <c r="P3333" s="8" t="str">
        <f t="shared" si="2"/>
        <v>УПЛОТНИТЕЛЬНОЕ КОЛЬЦО V-ОБРАЗНОГО СЕЧЕНИЯ ТОРЦЕВОЕ ИЗ МЯГКОЙ НЕ ПОРИСТОЙ ВУЛКАНИЗИРОВАННОЙ РЕЗИНЫ. УСТАНАВЛИВАЕТСЯ НА ВАЛ ПРОТЯЖКИ И ПРЕДОТВРАЩАЕТ ПОПАДАНИЕ ПЫЛИ/ГРЯЗИ В ПОДШИПНИКОВЫЙ УЗЕЛ</v>
      </c>
    </row>
    <row r="3334" ht="15.75" customHeight="1">
      <c r="A3334" s="1" t="s">
        <v>6163</v>
      </c>
      <c r="B3334" s="2" t="s">
        <v>6164</v>
      </c>
      <c r="C3334" s="3"/>
      <c r="D3334" s="3"/>
      <c r="E3334" s="3" t="s">
        <v>6165</v>
      </c>
      <c r="F3334" s="3" t="s">
        <v>933</v>
      </c>
      <c r="G3334" s="3" t="s">
        <v>933</v>
      </c>
      <c r="H3334" s="1" t="s">
        <v>6163</v>
      </c>
      <c r="I3334" s="1">
        <v>1.0</v>
      </c>
      <c r="J3334" s="1" t="s">
        <v>35</v>
      </c>
      <c r="K3334" s="2" t="s">
        <v>20</v>
      </c>
      <c r="L3334" s="4">
        <v>2019.0</v>
      </c>
      <c r="M3334" s="5" t="s">
        <v>2984</v>
      </c>
      <c r="N3334" s="6" t="str">
        <f t="shared" si="1"/>
        <v>5630401071</v>
      </c>
      <c r="O3334" s="8">
        <v>8.48180599E9</v>
      </c>
      <c r="P3334"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v>
      </c>
    </row>
    <row r="3335" ht="15.75" customHeight="1">
      <c r="A3335" s="1" t="s">
        <v>6166</v>
      </c>
      <c r="B3335" s="2" t="s">
        <v>6164</v>
      </c>
      <c r="C3335" s="3"/>
      <c r="D3335" s="3"/>
      <c r="E3335" s="3" t="s">
        <v>6167</v>
      </c>
      <c r="F3335" s="3" t="s">
        <v>933</v>
      </c>
      <c r="G3335" s="3" t="s">
        <v>933</v>
      </c>
      <c r="H3335" s="1" t="s">
        <v>6166</v>
      </c>
      <c r="I3335" s="1">
        <v>1.0</v>
      </c>
      <c r="J3335" s="1" t="s">
        <v>35</v>
      </c>
      <c r="K3335" s="2" t="s">
        <v>20</v>
      </c>
      <c r="L3335" s="4">
        <v>2019.0</v>
      </c>
      <c r="M3335" s="5" t="s">
        <v>2984</v>
      </c>
      <c r="N3335" s="6" t="str">
        <f t="shared" si="1"/>
        <v>5630401072</v>
      </c>
      <c r="O3335" s="8">
        <v>8.48180599E9</v>
      </c>
      <c r="P3335"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v>
      </c>
    </row>
    <row r="3336" ht="15.75" customHeight="1">
      <c r="A3336" s="1" t="s">
        <v>6168</v>
      </c>
      <c r="B3336" s="2" t="s">
        <v>6169</v>
      </c>
      <c r="C3336" s="3"/>
      <c r="D3336" s="3"/>
      <c r="E3336" s="3" t="s">
        <v>6170</v>
      </c>
      <c r="F3336" s="3" t="s">
        <v>3509</v>
      </c>
      <c r="G3336" s="3" t="s">
        <v>933</v>
      </c>
      <c r="H3336" s="1" t="s">
        <v>6168</v>
      </c>
      <c r="I3336" s="1">
        <v>1.0</v>
      </c>
      <c r="J3336" s="1" t="s">
        <v>35</v>
      </c>
      <c r="K3336" s="2" t="s">
        <v>2091</v>
      </c>
      <c r="L3336" s="4">
        <v>2022.0</v>
      </c>
      <c r="M3336" s="5">
        <v>13.49</v>
      </c>
      <c r="N3336" s="6" t="str">
        <f t="shared" si="1"/>
        <v>5639714025</v>
      </c>
      <c r="O3336" s="8">
        <v>8.2149E9</v>
      </c>
      <c r="P3336" s="8" t="str">
        <f t="shared" si="2"/>
        <v>ПРИСПОСОБЛЕНИЕ ДЛЯ ОБРЕЗКИ ОГНЕУПОРНЫХ ПНЕВМАТИЧЕСКИХ ТРУБОК ДИАМЕТРОМ 6 ММ. ТРУБКА С НАРУЖНЫМ ДИАМЕТРОМ 8 ММ ВСТАВЛЯЕТСЯ В РЕЗАК ДО УПОРА НА ВЕЛИЧИНУ X = 15.7+-1 ММ. СТАЛЬНОЕ ЛЕЗВИЕ, УСТАНОВЛЕННОЕ ВНУТРИ РЕЗАКА, УМЕНЬШАЕТ НАРУЖНЫЙ ДИАМЕТР</v>
      </c>
    </row>
    <row r="3337" ht="15.75" customHeight="1">
      <c r="A3337" s="1" t="s">
        <v>6171</v>
      </c>
      <c r="B3337" s="2" t="s">
        <v>6172</v>
      </c>
      <c r="C3337" s="3"/>
      <c r="D3337" s="3"/>
      <c r="E3337" s="3" t="s">
        <v>4056</v>
      </c>
      <c r="F3337" s="3" t="s">
        <v>3509</v>
      </c>
      <c r="G3337" s="3" t="s">
        <v>933</v>
      </c>
      <c r="H3337" s="1" t="s">
        <v>6171</v>
      </c>
      <c r="I3337" s="1">
        <v>10.0</v>
      </c>
      <c r="J3337" s="1" t="s">
        <v>35</v>
      </c>
      <c r="K3337" s="2" t="s">
        <v>2091</v>
      </c>
      <c r="L3337" s="4">
        <v>2022.0</v>
      </c>
      <c r="M3337" s="5">
        <v>6.998</v>
      </c>
      <c r="N3337" s="6" t="str">
        <f t="shared" si="1"/>
        <v>5639714026</v>
      </c>
      <c r="O3337" s="8">
        <v>3.917320009E9</v>
      </c>
      <c r="P3337" s="8" t="str">
        <f t="shared" si="2"/>
        <v>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v>
      </c>
    </row>
    <row r="3338" ht="15.75" customHeight="1">
      <c r="A3338" s="1" t="s">
        <v>6173</v>
      </c>
      <c r="B3338" s="2" t="s">
        <v>6172</v>
      </c>
      <c r="C3338" s="3"/>
      <c r="D3338" s="3"/>
      <c r="E3338" s="3" t="s">
        <v>4059</v>
      </c>
      <c r="F3338" s="3" t="s">
        <v>3509</v>
      </c>
      <c r="G3338" s="3" t="s">
        <v>933</v>
      </c>
      <c r="H3338" s="1" t="s">
        <v>6173</v>
      </c>
      <c r="I3338" s="1">
        <v>10.0</v>
      </c>
      <c r="J3338" s="1" t="s">
        <v>35</v>
      </c>
      <c r="K3338" s="2" t="s">
        <v>2091</v>
      </c>
      <c r="L3338" s="4">
        <v>2022.0</v>
      </c>
      <c r="M3338" s="5">
        <v>6.992</v>
      </c>
      <c r="N3338" s="6" t="str">
        <f t="shared" si="1"/>
        <v>5639714027</v>
      </c>
      <c r="O3338" s="8">
        <v>3.917320009E9</v>
      </c>
      <c r="P3338" s="8" t="str">
        <f t="shared" si="2"/>
        <v>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v>
      </c>
    </row>
    <row r="3339" ht="15.75" customHeight="1">
      <c r="A3339" s="1" t="s">
        <v>6174</v>
      </c>
      <c r="B3339" s="2" t="s">
        <v>6175</v>
      </c>
      <c r="C3339" s="3"/>
      <c r="D3339" s="3"/>
      <c r="E3339" s="3" t="s">
        <v>6176</v>
      </c>
      <c r="F3339" s="3" t="s">
        <v>17</v>
      </c>
      <c r="G3339" s="3" t="s">
        <v>18</v>
      </c>
      <c r="H3339" s="1" t="s">
        <v>6174</v>
      </c>
      <c r="I3339" s="1">
        <v>12.0</v>
      </c>
      <c r="J3339" s="1" t="s">
        <v>35</v>
      </c>
      <c r="K3339" s="2" t="s">
        <v>20</v>
      </c>
      <c r="L3339" s="4">
        <v>2022.0</v>
      </c>
      <c r="M3339" s="5">
        <v>40.32</v>
      </c>
      <c r="N3339" s="6" t="str">
        <f t="shared" si="1"/>
        <v>5732902012</v>
      </c>
      <c r="O3339" s="8">
        <v>7.318190008E9</v>
      </c>
      <c r="P3339" s="8" t="str">
        <f t="shared" si="2"/>
        <v>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v>
      </c>
    </row>
    <row r="3340" ht="15.75" customHeight="1">
      <c r="A3340" s="1" t="s">
        <v>6177</v>
      </c>
      <c r="B3340" s="2" t="s">
        <v>5897</v>
      </c>
      <c r="C3340" s="3"/>
      <c r="D3340" s="3"/>
      <c r="E3340" s="3" t="s">
        <v>4192</v>
      </c>
      <c r="F3340" s="3" t="s">
        <v>17</v>
      </c>
      <c r="G3340" s="3" t="s">
        <v>18</v>
      </c>
      <c r="H3340" s="1" t="s">
        <v>6177</v>
      </c>
      <c r="I3340" s="1">
        <v>68.0</v>
      </c>
      <c r="J3340" s="1" t="s">
        <v>35</v>
      </c>
      <c r="K3340" s="2" t="s">
        <v>20</v>
      </c>
      <c r="L3340" s="4">
        <v>2019.0</v>
      </c>
      <c r="M3340" s="5" t="s">
        <v>2984</v>
      </c>
      <c r="N3340" s="6" t="str">
        <f t="shared" si="1"/>
        <v>5735500004</v>
      </c>
      <c r="O3340" s="8" t="s">
        <v>4189</v>
      </c>
      <c r="P3340"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3341" ht="15.75" customHeight="1">
      <c r="A3341" s="1" t="s">
        <v>6178</v>
      </c>
      <c r="B3341" s="2" t="s">
        <v>6014</v>
      </c>
      <c r="C3341" s="3"/>
      <c r="D3341" s="3"/>
      <c r="E3341" s="3" t="s">
        <v>4191</v>
      </c>
      <c r="F3341" s="3" t="s">
        <v>17</v>
      </c>
      <c r="G3341" s="3" t="s">
        <v>18</v>
      </c>
      <c r="H3341" s="1" t="s">
        <v>6178</v>
      </c>
      <c r="I3341" s="1">
        <v>40.0</v>
      </c>
      <c r="J3341" s="1" t="s">
        <v>35</v>
      </c>
      <c r="K3341" s="2" t="s">
        <v>20</v>
      </c>
      <c r="L3341" s="4">
        <v>2019.0</v>
      </c>
      <c r="M3341" s="5" t="s">
        <v>2984</v>
      </c>
      <c r="N3341" s="6" t="str">
        <f t="shared" si="1"/>
        <v>5735500024</v>
      </c>
      <c r="O3341" s="8" t="s">
        <v>4201</v>
      </c>
      <c r="P3341" s="8" t="str">
        <f t="shared" si="2"/>
        <v>РОЛИК ПОЛИУРЕТАНОВЫЙ. УСТАНОВЛЕН НА ВРАЩАЮЩЕМСЯ ВАЛУ ПОДАЧИ ПРОДОЛЬНОЙ АРМАТУРЫ</v>
      </c>
    </row>
    <row r="3342" ht="15.75" customHeight="1">
      <c r="A3342" s="1" t="s">
        <v>6179</v>
      </c>
      <c r="B3342" s="2" t="s">
        <v>6180</v>
      </c>
      <c r="C3342" s="3"/>
      <c r="D3342" s="3"/>
      <c r="E3342" s="3" t="s">
        <v>6181</v>
      </c>
      <c r="F3342" s="3" t="s">
        <v>17</v>
      </c>
      <c r="G3342" s="3" t="s">
        <v>18</v>
      </c>
      <c r="H3342" s="1" t="s">
        <v>6179</v>
      </c>
      <c r="I3342" s="1">
        <v>1.0</v>
      </c>
      <c r="J3342" s="1" t="s">
        <v>35</v>
      </c>
      <c r="K3342" s="2" t="s">
        <v>20</v>
      </c>
      <c r="L3342" s="4">
        <v>2019.0</v>
      </c>
      <c r="M3342" s="5" t="s">
        <v>2984</v>
      </c>
      <c r="N3342" s="6" t="str">
        <f t="shared" si="1"/>
        <v>5901610035</v>
      </c>
      <c r="O3342" s="8">
        <v>7.3181589E9</v>
      </c>
      <c r="P3342" s="8" t="str">
        <f t="shared" si="2"/>
        <v>ВИНТ ФИКСАЦИИ. РАЗМЕРЫ: M10X35. СТАЛЬ. КЛАСС ПРОЧНОСТИ 8.8. ПРЕДЕЛ ПРОЧНОСТИ ПРИ РАСТЯЖЕНИИ 800 МПА</v>
      </c>
    </row>
    <row r="3343" ht="15.75" customHeight="1">
      <c r="A3343" s="1" t="s">
        <v>6182</v>
      </c>
      <c r="B3343" s="2" t="s">
        <v>6183</v>
      </c>
      <c r="C3343" s="3"/>
      <c r="D3343" s="3"/>
      <c r="E3343" s="3" t="s">
        <v>6184</v>
      </c>
      <c r="F3343" s="3" t="s">
        <v>17</v>
      </c>
      <c r="G3343" s="3" t="s">
        <v>18</v>
      </c>
      <c r="H3343" s="1" t="s">
        <v>6182</v>
      </c>
      <c r="I3343" s="1">
        <v>20.0</v>
      </c>
      <c r="J3343" s="1" t="s">
        <v>35</v>
      </c>
      <c r="K3343" s="2" t="s">
        <v>20</v>
      </c>
      <c r="L3343" s="4">
        <v>2022.0</v>
      </c>
      <c r="M3343" s="5">
        <v>0.2</v>
      </c>
      <c r="N3343" s="6" t="str">
        <f t="shared" si="1"/>
        <v>5907310035</v>
      </c>
      <c r="O3343" s="8">
        <v>7.3181569E9</v>
      </c>
      <c r="P3343" s="8" t="str">
        <f t="shared" si="2"/>
        <v>ВИНТ СТАЛЬНОЙ С НЕПОЛНОЙ РЕЗБОЙ. РАЗМЕР M10X35. ПРЕДЕЛ ПРОЧНОСТИ 1200 МПА, ПРЕДЕЛ ТЕКУЧЕСТИ 1080 МПА, ГОЛОВКА ЦИЛИНДРИЧЕСКАЯ С ВНУТРЕННИМ ШЕСТИГРАННИКОМ</v>
      </c>
    </row>
    <row r="3344" ht="15.75" customHeight="1">
      <c r="A3344" s="1" t="s">
        <v>6185</v>
      </c>
      <c r="B3344" s="2" t="s">
        <v>6186</v>
      </c>
      <c r="C3344" s="3"/>
      <c r="D3344" s="3"/>
      <c r="E3344" s="3" t="s">
        <v>6187</v>
      </c>
      <c r="F3344" s="3" t="s">
        <v>17</v>
      </c>
      <c r="G3344" s="3" t="s">
        <v>18</v>
      </c>
      <c r="H3344" s="1" t="s">
        <v>6185</v>
      </c>
      <c r="I3344" s="1">
        <v>1.0</v>
      </c>
      <c r="J3344" s="1" t="s">
        <v>35</v>
      </c>
      <c r="K3344" s="2" t="s">
        <v>20</v>
      </c>
      <c r="L3344" s="4">
        <v>2019.0</v>
      </c>
      <c r="M3344" s="5" t="s">
        <v>2984</v>
      </c>
      <c r="N3344" s="6" t="str">
        <f t="shared" si="1"/>
        <v>5940550010</v>
      </c>
      <c r="O3344" s="8">
        <v>7.318220009E9</v>
      </c>
      <c r="P3344" s="8" t="str">
        <f t="shared" si="2"/>
        <v>ШАЙБА D10. СТАЛЬ</v>
      </c>
    </row>
    <row r="3345" ht="15.75" customHeight="1">
      <c r="A3345" s="1" t="s">
        <v>6188</v>
      </c>
      <c r="B3345" s="2" t="s">
        <v>6186</v>
      </c>
      <c r="C3345" s="3"/>
      <c r="D3345" s="3"/>
      <c r="E3345" s="3" t="s">
        <v>6189</v>
      </c>
      <c r="F3345" s="3" t="s">
        <v>17</v>
      </c>
      <c r="G3345" s="3" t="s">
        <v>18</v>
      </c>
      <c r="H3345" s="1" t="s">
        <v>6188</v>
      </c>
      <c r="I3345" s="1">
        <v>1.0</v>
      </c>
      <c r="J3345" s="1" t="s">
        <v>35</v>
      </c>
      <c r="K3345" s="2" t="s">
        <v>20</v>
      </c>
      <c r="L3345" s="4">
        <v>2019.0</v>
      </c>
      <c r="M3345" s="5" t="s">
        <v>2984</v>
      </c>
      <c r="N3345" s="6" t="str">
        <f t="shared" si="1"/>
        <v>5943510451</v>
      </c>
      <c r="O3345" s="8">
        <v>7.318220009E9</v>
      </c>
      <c r="P3345" s="8" t="str">
        <f t="shared" si="2"/>
        <v>ШАЙБА 10,5X45X5. СТАЛЬ</v>
      </c>
    </row>
    <row r="3346" ht="15.75" customHeight="1">
      <c r="A3346" s="1" t="s">
        <v>6190</v>
      </c>
      <c r="B3346" s="2" t="s">
        <v>6191</v>
      </c>
      <c r="C3346" s="3"/>
      <c r="D3346" s="3"/>
      <c r="E3346" s="3" t="s">
        <v>6192</v>
      </c>
      <c r="F3346" s="3" t="s">
        <v>17</v>
      </c>
      <c r="G3346" s="3" t="s">
        <v>18</v>
      </c>
      <c r="H3346" s="1" t="s">
        <v>6190</v>
      </c>
      <c r="I3346" s="1">
        <v>2.0</v>
      </c>
      <c r="J3346" s="1" t="s">
        <v>35</v>
      </c>
      <c r="K3346" s="2" t="s">
        <v>20</v>
      </c>
      <c r="L3346" s="4">
        <v>2022.0</v>
      </c>
      <c r="M3346" s="5">
        <v>2.38</v>
      </c>
      <c r="N3346" s="6" t="str">
        <f t="shared" si="1"/>
        <v>5958000016</v>
      </c>
      <c r="O3346" s="8">
        <v>7.31813E9</v>
      </c>
      <c r="P3346" s="8" t="str">
        <f t="shared" si="2"/>
        <v>LIFTING EYEBOLT M16 DIN 580 / РЫМ-БОЛТ ДЛЯ ПОДЪЕМА ДЕТАЛЕЙ И УЗЛОВ СТАНКА. РЕЗЬБА М16. ЛИТЬЕ, ТОЧЕНИЕ, РЕЗЬБОНАРЕЗАНИЕ.НА СТАНКЕ ДЛЯ КОНТАКТНОЙ СВАРКИ СОПРОТИВЛЕНИЕМ STRIP CB4/1200, ДЛЯ STRIP CB/1200</v>
      </c>
    </row>
    <row r="3347" ht="15.75" customHeight="1">
      <c r="A3347" s="1" t="s">
        <v>6193</v>
      </c>
      <c r="B3347" s="2" t="s">
        <v>4752</v>
      </c>
      <c r="C3347" s="3"/>
      <c r="D3347" s="3"/>
      <c r="E3347" s="3" t="s">
        <v>6194</v>
      </c>
      <c r="F3347" s="3" t="s">
        <v>17</v>
      </c>
      <c r="G3347" s="3" t="s">
        <v>18</v>
      </c>
      <c r="H3347" s="1" t="s">
        <v>6193</v>
      </c>
      <c r="I3347" s="1">
        <v>1.0</v>
      </c>
      <c r="J3347" s="1" t="s">
        <v>35</v>
      </c>
      <c r="K3347" s="2" t="s">
        <v>20</v>
      </c>
      <c r="L3347" s="4">
        <v>2022.0</v>
      </c>
      <c r="M3347" s="5">
        <v>714.0</v>
      </c>
      <c r="N3347" s="6" t="str">
        <f t="shared" si="1"/>
        <v>6226527214</v>
      </c>
      <c r="O3347" s="8">
        <v>8.46694E9</v>
      </c>
      <c r="P3347" s="8" t="str">
        <f t="shared" si="2"/>
        <v>ПАРА СТАЛЬНЫХ ЦИЛИНДРИЧЕСКИХ ОПРАВОК ДЛЯ ГИБКИ ПРУТКОВ. ВСТАВЛЯЮТСЯ В ПОВОРОТНЫЙ ДИСК ГИБОЧНОГО СТАНКА ROBOMASTER 45. ПРИ ВРАЩЕНИИ ДИСКА, ОПРАВКА ГНЕТ АРМАТУРУ. ТОЧЕНИЕ, ФРЕЗЕРОВАНИЕ</v>
      </c>
    </row>
    <row r="3348" ht="15.75" customHeight="1">
      <c r="A3348" s="1" t="s">
        <v>6195</v>
      </c>
      <c r="B3348" s="2">
        <v>8.46694E9</v>
      </c>
      <c r="C3348" s="3"/>
      <c r="D3348" s="3"/>
      <c r="E3348" s="3"/>
      <c r="F3348" s="3" t="s">
        <v>17</v>
      </c>
      <c r="G3348" s="3" t="s">
        <v>18</v>
      </c>
      <c r="H3348" s="1" t="s">
        <v>6195</v>
      </c>
      <c r="I3348" s="1">
        <v>4.0</v>
      </c>
      <c r="J3348" s="1" t="s">
        <v>35</v>
      </c>
      <c r="K3348" s="2" t="s">
        <v>20</v>
      </c>
      <c r="L3348" s="4">
        <v>2022.0</v>
      </c>
      <c r="M3348" s="5">
        <v>91.07</v>
      </c>
      <c r="N3348" s="6" t="str">
        <f t="shared" si="1"/>
        <v>6264721030</v>
      </c>
      <c r="O3348" s="8">
        <v>8.46694E9</v>
      </c>
      <c r="P3348" s="8" t="str">
        <f t="shared" si="2"/>
        <v/>
      </c>
    </row>
    <row r="3349" ht="15.75" customHeight="1">
      <c r="A3349" s="1" t="s">
        <v>6196</v>
      </c>
      <c r="B3349" s="2" t="s">
        <v>4764</v>
      </c>
      <c r="C3349" s="3"/>
      <c r="D3349" s="3"/>
      <c r="E3349" s="3" t="s">
        <v>6197</v>
      </c>
      <c r="F3349" s="3" t="s">
        <v>17</v>
      </c>
      <c r="G3349" s="3" t="s">
        <v>18</v>
      </c>
      <c r="H3349" s="1" t="s">
        <v>6196</v>
      </c>
      <c r="I3349" s="1">
        <v>1.0</v>
      </c>
      <c r="J3349" s="1" t="s">
        <v>35</v>
      </c>
      <c r="K3349" s="2" t="s">
        <v>20</v>
      </c>
      <c r="L3349" s="4">
        <v>2022.0</v>
      </c>
      <c r="M3349" s="5">
        <v>10200.0</v>
      </c>
      <c r="N3349" s="6" t="str">
        <f t="shared" si="1"/>
        <v>6289221014</v>
      </c>
      <c r="O3349" s="8">
        <v>7.326909807E9</v>
      </c>
      <c r="P3349" s="8" t="str">
        <f t="shared" si="2"/>
        <v>НАБОР ИЗ 30 ПАР ВТУЛОК И МОНТАЖНОЙ ОСНАСТКИ. СТАЛЬНЫЕ ВТУЛКИ ДЛЯ УСТАНОВКИ В СТАНОК ДЛЯ НАВИВКИ КАРКАСОВ. ПОЗИЦИЯ СОСТОИТ И 30 ПАР ВТУЛОК. КАЖДАЯ ПАРА СОСТОИТ ИЗ ВТУЛКИ ДЛЯ ПОДВИЖНОЙ ГОЛОВКИ СТАНКА(СКВОЗНАЯ ВТУЛКА) И НЕПОДВИЖНОЙ ВТУЛКИ(ГЛУХОЙ).</v>
      </c>
    </row>
    <row r="3350" ht="15.75" customHeight="1">
      <c r="A3350" s="1" t="s">
        <v>6198</v>
      </c>
      <c r="B3350" s="2" t="s">
        <v>6199</v>
      </c>
      <c r="C3350" s="3"/>
      <c r="D3350" s="3"/>
      <c r="E3350" s="3" t="s">
        <v>6200</v>
      </c>
      <c r="F3350" s="3" t="s">
        <v>1884</v>
      </c>
      <c r="G3350" s="3" t="s">
        <v>933</v>
      </c>
      <c r="H3350" s="1" t="s">
        <v>6198</v>
      </c>
      <c r="I3350" s="1">
        <v>1.0</v>
      </c>
      <c r="J3350" s="1" t="s">
        <v>35</v>
      </c>
      <c r="K3350" s="2" t="s">
        <v>20</v>
      </c>
      <c r="L3350" s="4">
        <v>2022.0</v>
      </c>
      <c r="M3350" s="5">
        <v>290.67</v>
      </c>
      <c r="N3350" s="6" t="str">
        <f t="shared" si="1"/>
        <v>62F4521002</v>
      </c>
      <c r="O3350" s="8">
        <v>8.48180591E9</v>
      </c>
      <c r="P3350" s="8" t="str">
        <f t="shared" si="2"/>
        <v>КОЛЛЕКТОР ВОЗДУШНЫЙ ДЛИНА 1500 ММ. УСТАНАВЛИВАЕТСЯ НА ПЕРЕДНЮЮ ЧАСТЬ СВАРОЧНОГО ПОРТАЛА СТАНКА STRIP CB4/1200. К КОЛЛЕКТОРУ ПОДКЛЮЧАЮТСЯ ПНЕВМАТИЧЕСКИЕ ЗАХВАТЫ АРМАТУРНЫХ ПРУТКОВ, НА КОЛЛЕКТОРЕ УСТАНОВЛЕН РУЧНОЙ РЕГУЛЯТОР ДАВЛЕНИЯ ВОЗДУХА.</v>
      </c>
    </row>
    <row r="3351" ht="15.75" customHeight="1">
      <c r="A3351" s="1" t="s">
        <v>6201</v>
      </c>
      <c r="B3351" s="2" t="s">
        <v>6202</v>
      </c>
      <c r="C3351" s="3"/>
      <c r="D3351" s="3"/>
      <c r="E3351" s="3" t="s">
        <v>4677</v>
      </c>
      <c r="F3351" s="3" t="s">
        <v>2101</v>
      </c>
      <c r="G3351" s="3" t="s">
        <v>2087</v>
      </c>
      <c r="H3351" s="1" t="s">
        <v>6201</v>
      </c>
      <c r="I3351" s="1">
        <v>1.0</v>
      </c>
      <c r="J3351" s="1" t="s">
        <v>35</v>
      </c>
      <c r="K3351" s="2" t="s">
        <v>20</v>
      </c>
      <c r="L3351" s="4">
        <v>2019.0</v>
      </c>
      <c r="M3351" s="5" t="s">
        <v>2984</v>
      </c>
      <c r="N3351" s="6" t="str">
        <f t="shared" si="1"/>
        <v>6984282270</v>
      </c>
      <c r="O3351" s="8" t="s">
        <v>2586</v>
      </c>
      <c r="P3351"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3352" ht="15.75" customHeight="1">
      <c r="A3352" s="1" t="s">
        <v>6203</v>
      </c>
      <c r="B3352" s="2" t="s">
        <v>5897</v>
      </c>
      <c r="C3352" s="3"/>
      <c r="D3352" s="3"/>
      <c r="E3352" s="3" t="s">
        <v>6204</v>
      </c>
      <c r="F3352" s="3" t="s">
        <v>2083</v>
      </c>
      <c r="G3352" s="3" t="s">
        <v>2083</v>
      </c>
      <c r="H3352" s="1" t="s">
        <v>6203</v>
      </c>
      <c r="I3352" s="1">
        <v>1.0</v>
      </c>
      <c r="J3352" s="1" t="s">
        <v>35</v>
      </c>
      <c r="K3352" s="2" t="s">
        <v>2091</v>
      </c>
      <c r="L3352" s="4">
        <v>2019.0</v>
      </c>
      <c r="M3352" s="5" t="s">
        <v>2984</v>
      </c>
      <c r="N3352" s="6" t="str">
        <f t="shared" si="1"/>
        <v>6984287120</v>
      </c>
      <c r="O3352" s="8">
        <v>8.5159E9</v>
      </c>
      <c r="P3352"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ТЕХ. ХАРАКТЕРИСТИКИ: ЖИДКОСТНОЕ ОХЛАЖДЕНИЕ"</v>
      </c>
    </row>
    <row r="3353" ht="15.75" customHeight="1">
      <c r="A3353" s="1" t="s">
        <v>6205</v>
      </c>
      <c r="B3353" s="2">
        <v>8.536E9</v>
      </c>
      <c r="C3353" s="3" t="s">
        <v>6206</v>
      </c>
      <c r="D3353" s="3" t="s">
        <v>6207</v>
      </c>
      <c r="E3353" s="3" t="s">
        <v>6208</v>
      </c>
      <c r="F3353" s="3" t="s">
        <v>6209</v>
      </c>
      <c r="G3353" s="3" t="s">
        <v>6209</v>
      </c>
      <c r="H3353" s="1" t="s">
        <v>6205</v>
      </c>
      <c r="I3353" s="1">
        <v>2.0</v>
      </c>
      <c r="J3353" s="1" t="s">
        <v>19</v>
      </c>
      <c r="K3353" s="2" t="s">
        <v>20</v>
      </c>
      <c r="L3353" s="4">
        <v>2018.0</v>
      </c>
      <c r="M3353" s="5">
        <v>43.32</v>
      </c>
      <c r="N3353" s="6" t="str">
        <f t="shared" si="1"/>
        <v>69A1682043</v>
      </c>
      <c r="O3353" s="8">
        <v>8.536E9</v>
      </c>
      <c r="P3353" s="8" t="str">
        <f t="shared" si="2"/>
        <v>Бесконтактный индуктивный переключатель на напряжение 10-30 В</v>
      </c>
    </row>
    <row r="3354" ht="15.75" customHeight="1">
      <c r="A3354" s="1" t="s">
        <v>6210</v>
      </c>
      <c r="B3354" s="2">
        <v>8.501522009E9</v>
      </c>
      <c r="C3354" s="3" t="s">
        <v>6211</v>
      </c>
      <c r="D3354" s="3" t="s">
        <v>6212</v>
      </c>
      <c r="E3354" s="3" t="s">
        <v>6213</v>
      </c>
      <c r="F3354" s="3" t="s">
        <v>2630</v>
      </c>
      <c r="G3354" s="3" t="s">
        <v>2631</v>
      </c>
      <c r="H3354" s="1" t="s">
        <v>6210</v>
      </c>
      <c r="I3354" s="1">
        <v>1.0</v>
      </c>
      <c r="J3354" s="1" t="s">
        <v>19</v>
      </c>
      <c r="K3354" s="2" t="s">
        <v>2091</v>
      </c>
      <c r="L3354" s="4">
        <v>2021.0</v>
      </c>
      <c r="M3354" s="5">
        <v>1564.5</v>
      </c>
      <c r="N3354" s="6" t="str">
        <f t="shared" si="1"/>
        <v>U5459000074</v>
      </c>
      <c r="O3354" s="8">
        <v>8.501522009E9</v>
      </c>
      <c r="P3354" s="8" t="str">
        <f t="shared" si="2"/>
        <v>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v>
      </c>
    </row>
    <row r="3355" ht="15.75" customHeight="1">
      <c r="A3355" s="1" t="s">
        <v>6214</v>
      </c>
      <c r="B3355" s="2">
        <v>8.544429009E9</v>
      </c>
      <c r="C3355" s="3"/>
      <c r="D3355" s="3"/>
      <c r="E3355" s="3" t="s">
        <v>6215</v>
      </c>
      <c r="F3355" s="3" t="s">
        <v>6216</v>
      </c>
      <c r="G3355" s="3" t="s">
        <v>6217</v>
      </c>
      <c r="H3355" s="1" t="s">
        <v>6214</v>
      </c>
      <c r="I3355" s="1">
        <v>4.0</v>
      </c>
      <c r="J3355" s="1" t="s">
        <v>19</v>
      </c>
      <c r="K3355" s="2" t="s">
        <v>20</v>
      </c>
      <c r="L3355" s="4">
        <v>2019.0</v>
      </c>
      <c r="M3355" s="5">
        <v>30.0</v>
      </c>
      <c r="N3355" s="6" t="str">
        <f t="shared" si="1"/>
        <v>БЕЗАРТИКУЛА</v>
      </c>
      <c r="O3355" s="8">
        <v>8.544429009E9</v>
      </c>
      <c r="P3355" s="8" t="str">
        <f t="shared" si="2"/>
        <v>КОМПЛЕКТ ЭЛЕКТРИЧЕСКИХ КАБЕЛЕЙ НА НАПРЯЖ.540-750В С КОНТАКТНЫМИ РАЗЪЕМАМИ НА КОНЦАХ ДЛЯ ПОДКЛЮЧЕНИЯ ФУНКЦИОАНАЛЬНЫХ УЗЛОВ К ГИБОЧНОМУ СТАНКУ RETA13- СОСТОИТ ИЗ: 1) КАБЕЛЬ МЕДНЫЙ МНОГОЖИЛЬНЫЙ СЕЧЕНИЕ 35 ММ2, ДИАМЕТР 6,68ММ, ИЗОЛЯЦИЯ ПВХ. ДЛИНА 10М 2) КАБЕЛЬ МЕДНЫЙ МНОГОЖИЛЬНЫЙ, СЕЧЕНИЕ 25ММ2, ДИАМЕТР 5,64 ММ2, ДЛИНА 10М 3) КАБЕЛЬ МЕДНЫЙ МНОГОЖИЛЬНЫЙ СЕЧЕНИЕ 16 ММ2, ДИАМЕТР 4,51ММ, ИЗОЛЯЦИЯ ПВХ,ДЛИНА 2М 4) КАБЕЛЬ 4-ХПРОВОДНОЙ, МНОГОЖИЛЬНЫЙ, СЕЧЕНИЕ КАЖДОГО ПРОВОДА 10ММ2, ДИАМЕТР 3,57, ИЗОЛЯЦИЯ ДИЛ ПВХ,ДЛИНА 13М. - ЯВЛЯЮТСЯ ЗАПЧАСТЯМИ РАНЕЕ СЕРТИФИЦИРОВАННОГО ОБОРУДОВАНИЯ - ГИБОЧНОЙ МАШИНЫ RETA 13</v>
      </c>
    </row>
    <row r="3356" ht="15.75" customHeight="1">
      <c r="A3356" s="1" t="s">
        <v>5722</v>
      </c>
      <c r="B3356" s="2" t="s">
        <v>4764</v>
      </c>
      <c r="C3356" s="3"/>
      <c r="D3356" s="3"/>
      <c r="E3356" s="3" t="s">
        <v>6218</v>
      </c>
      <c r="F3356" s="3" t="s">
        <v>17</v>
      </c>
      <c r="G3356" s="3" t="s">
        <v>18</v>
      </c>
      <c r="H3356" s="1" t="s">
        <v>5722</v>
      </c>
      <c r="I3356" s="1">
        <v>2.0</v>
      </c>
      <c r="J3356" s="1" t="s">
        <v>35</v>
      </c>
      <c r="K3356" s="2" t="s">
        <v>20</v>
      </c>
      <c r="L3356" s="4">
        <v>2023.0</v>
      </c>
      <c r="M3356" s="5">
        <v>257.6</v>
      </c>
      <c r="N3356" s="6" t="str">
        <f t="shared" si="1"/>
        <v>20F4535A30</v>
      </c>
      <c r="O3356" s="8">
        <v>7.326909807E9</v>
      </c>
      <c r="P3356" s="8" t="str">
        <f t="shared" si="2"/>
        <v>ЗАЖИМ СТАЛЬНОЙ 120X54X15. СПОСОБ ИЗГОТОВЛЕНИЯ: РЕЗКА, СВЕРЛЕНИЕ, НАРЕЗАНИЕ РЕЗЬБЫ, ШЛИФОВАНИЕ. УСТАНАВЛИВАЕТСЯ НА ВЕРХНЮЮ ПЛАНКУ ПРИСПОСОБЛЕНИЯ ЗАХВАТА ПОПЕРЕЧНОЙ АРМАТУРЫ. ЗАЖИМАЕТ ПОПЕРЕЧНЫЙ ПРУТ. ДЛЯ СТАНКА СТЫКОВОЙ СВАРКИ СОПРОТИВЛЕНИЕМ, МОДЕЛЬ</v>
      </c>
    </row>
    <row r="3357" ht="15.75" customHeight="1">
      <c r="A3357" s="1" t="s">
        <v>5720</v>
      </c>
      <c r="B3357" s="2" t="s">
        <v>4764</v>
      </c>
      <c r="C3357" s="3"/>
      <c r="D3357" s="3"/>
      <c r="E3357" s="3" t="s">
        <v>6219</v>
      </c>
      <c r="F3357" s="3" t="s">
        <v>17</v>
      </c>
      <c r="G3357" s="3" t="s">
        <v>18</v>
      </c>
      <c r="H3357" s="1" t="s">
        <v>5720</v>
      </c>
      <c r="I3357" s="1">
        <v>12.0</v>
      </c>
      <c r="J3357" s="1" t="s">
        <v>35</v>
      </c>
      <c r="K3357" s="2" t="s">
        <v>20</v>
      </c>
      <c r="L3357" s="4">
        <v>2023.0</v>
      </c>
      <c r="M3357" s="5">
        <v>8.5125</v>
      </c>
      <c r="N3357" s="6" t="str">
        <f t="shared" si="1"/>
        <v>20F4535970</v>
      </c>
      <c r="O3357" s="8">
        <v>7.326909807E9</v>
      </c>
      <c r="P3357" s="8" t="str">
        <f t="shared" si="2"/>
        <v>СТАЛЬНАЯ ПЛАСТИНА ДЛЯ КРЕПЛЕНИЯ ЗАЖИМА ПОДАЧИ ПОПЕРЕЧНЫХ ПРУТОВ НА ДЕРЖАТЕЛЕ. СПОСОБ ИЗГОТОВЛЕНИЯ - ЛАЗЕРНАЯ РЕЗКА. СТАНОК: STRIP CB 4/1200.</v>
      </c>
    </row>
    <row r="3358" ht="15.75" customHeight="1">
      <c r="A3358" s="1" t="s">
        <v>6220</v>
      </c>
      <c r="B3358" s="2">
        <v>8.46694E9</v>
      </c>
      <c r="C3358" s="3" t="s">
        <v>6221</v>
      </c>
      <c r="D3358" s="3" t="s">
        <v>6222</v>
      </c>
      <c r="E3358" s="3" t="s">
        <v>6223</v>
      </c>
      <c r="F3358" s="3" t="s">
        <v>17</v>
      </c>
      <c r="G3358" s="3" t="s">
        <v>18</v>
      </c>
      <c r="H3358" s="1" t="s">
        <v>6220</v>
      </c>
      <c r="I3358" s="1">
        <v>1.0</v>
      </c>
      <c r="J3358" s="1" t="s">
        <v>19</v>
      </c>
      <c r="K3358" s="2" t="s">
        <v>20</v>
      </c>
      <c r="L3358" s="4">
        <v>2020.0</v>
      </c>
      <c r="M3358" s="5">
        <v>25097.6</v>
      </c>
      <c r="N3358" s="6" t="str">
        <f t="shared" si="1"/>
        <v>30A3630011</v>
      </c>
      <c r="O3358" s="8">
        <v>8.46694E9</v>
      </c>
      <c r="P3358" s="8" t="str">
        <f t="shared" si="2"/>
        <v>УЗЕЛ В СБОРЕ ДЛЯ ПРАВИЛЬНО-ОТРЕЗНОГО СТАНКА R12.ПРЕДНАЗНАЧЕН ДЛЯ РЕЗКИ И ИЗМЕРЕНИЯ АРМАТУРЫ. СОСТОИТ ИЗ СТАЛЬНОГО КОРПУСА: РАМКА-КОРПУС ДЛЯ МОНТАЖА ИЗМЕРИТЕЛЬНЫХ РОЛИКОВ(РОЛИКИ НЕ УСТАНОВЛЕНЫ). РАМКА В СБОРЕ СО СТАЛЬНЫМ КОРПУСОМ НОЖА. ВНУТРИ КОРПУСА НОЖА УСТАНОВЛЕНЫ ВАЛЫ И ЗУБЧАТЫЕ КОЛЕСА, ПРИВОДЯЩИЕ В ДВИЖЕНИЕ ДИСКИ НОЖА. В ЗАДНЕЙ ЧАСТИ УСТАНОВЛЕН ФЛАНЕЦ ДЛЯ МОНТАЖА РЕДУКТОРА И СЕРВОМОТОРА.</v>
      </c>
    </row>
    <row r="3359" ht="15.75" customHeight="1">
      <c r="A3359" s="1" t="s">
        <v>5097</v>
      </c>
      <c r="B3359" s="2" t="s">
        <v>4779</v>
      </c>
      <c r="C3359" s="3"/>
      <c r="D3359" s="3"/>
      <c r="E3359" s="3" t="s">
        <v>6224</v>
      </c>
      <c r="F3359" s="3" t="s">
        <v>17</v>
      </c>
      <c r="G3359" s="3" t="s">
        <v>18</v>
      </c>
      <c r="H3359" s="1" t="s">
        <v>5097</v>
      </c>
      <c r="I3359" s="1">
        <v>1.0</v>
      </c>
      <c r="J3359" s="1" t="s">
        <v>35</v>
      </c>
      <c r="K3359" s="2" t="s">
        <v>20</v>
      </c>
      <c r="L3359" s="4">
        <v>2023.0</v>
      </c>
      <c r="M3359" s="5">
        <v>336.0</v>
      </c>
      <c r="N3359" s="6" t="str">
        <f t="shared" si="1"/>
        <v>20A2735990</v>
      </c>
      <c r="O3359" s="8" t="s">
        <v>5099</v>
      </c>
      <c r="P3359" s="8" t="str">
        <f t="shared" si="2"/>
        <v>СТАЛЬНАЯ НАПРАВЛЯЮЩАЯ ДЛЯ ПОПЕРЕЧНОЙ АРМАТУРЫ 58X58X105. СПОСОБ ИЗГОТОВЛЕНИЯ: ТОЧЕНИЕ, ФРЕЗЕРОВАНИЕ, СВЕРЛЕНИЕ. УСТАНАВЛИВАЕТСЯ НА ПОДВИЖНУЮ ЧАСТЬ УЗЛА РЕЗКИ ПОПЕРЕЧНОЙ АРМАТУРЫ НА СТАНКЕ ДЛЯ КОНТАКТНОЙ СВАРКИ СОПРОТИВЛЕНИЕМ STRIP CB 4/1200.</v>
      </c>
    </row>
    <row r="3360" ht="15.75" customHeight="1">
      <c r="A3360" s="1" t="s">
        <v>6225</v>
      </c>
      <c r="B3360" s="2" t="s">
        <v>6226</v>
      </c>
      <c r="C3360" s="3"/>
      <c r="D3360" s="3"/>
      <c r="E3360" s="3" t="s">
        <v>6227</v>
      </c>
      <c r="F3360" s="3" t="s">
        <v>2836</v>
      </c>
      <c r="G3360" s="3" t="s">
        <v>2631</v>
      </c>
      <c r="H3360" s="1" t="s">
        <v>6225</v>
      </c>
      <c r="I3360" s="1">
        <v>1.0</v>
      </c>
      <c r="J3360" s="1" t="s">
        <v>35</v>
      </c>
      <c r="K3360" s="2" t="s">
        <v>2091</v>
      </c>
      <c r="L3360" s="4">
        <v>2023.0</v>
      </c>
      <c r="M3360" s="5">
        <v>34600.89</v>
      </c>
      <c r="N3360" s="6" t="str">
        <f t="shared" si="1"/>
        <v>5459000209</v>
      </c>
      <c r="O3360" s="8">
        <v>8.5015381E9</v>
      </c>
      <c r="P3360" s="8" t="str">
        <f t="shared" si="2"/>
        <v>СИНХРОННОЙ ЭЛЕКТРОДВИГАТЕЛЬ ПЕРЕМЕННОГО ТОКА СЕРИИ DA1, 3-Х ФАЗНЫЙ. НОМИНАЛЬНОЙ ВЫХОД.МОЩНОСТЬЮ 220 КВТ НАПРЯЖЕНИЕ ПИТАНИЯ 365 В, НОМИНАЛЬНЫЙ ТОК:415 А; КРУТЯЩИЙ МОМЕНТ: 1400 НМ, НОМИНАЛЬНАЯ СКОРОСТЬ ВРАЩЕНИЯ: 1500 ОБ/МИН,-ЯВЛЯЕТСЯ ЗАПЧАСТЬЮ РАНЕЕ</v>
      </c>
    </row>
    <row r="3361" ht="15.75" customHeight="1">
      <c r="A3361" s="1" t="s">
        <v>6228</v>
      </c>
      <c r="B3361" s="2" t="s">
        <v>6229</v>
      </c>
      <c r="C3361" s="3"/>
      <c r="D3361" s="3"/>
      <c r="E3361" s="3" t="s">
        <v>6230</v>
      </c>
      <c r="F3361" s="3" t="s">
        <v>2836</v>
      </c>
      <c r="G3361" s="3" t="s">
        <v>2631</v>
      </c>
      <c r="H3361" s="1" t="s">
        <v>6228</v>
      </c>
      <c r="I3361" s="1">
        <v>1.0</v>
      </c>
      <c r="J3361" s="1" t="s">
        <v>35</v>
      </c>
      <c r="K3361" s="2" t="s">
        <v>2091</v>
      </c>
      <c r="L3361" s="4">
        <v>2023.0</v>
      </c>
      <c r="M3361" s="5">
        <v>3643.62</v>
      </c>
      <c r="N3361" s="6" t="str">
        <f t="shared" si="1"/>
        <v>5436600012</v>
      </c>
      <c r="O3361" s="8">
        <v>8.5044091E9</v>
      </c>
      <c r="P3361" s="8" t="str">
        <f t="shared" si="2"/>
        <v>ПРЕОБРАЗОВАТЕЛЬ СТАТИЧЕСКИЙ НА НАПРЯЖЕНИЕ 400В/480В,МОДЕЛЬ BM3313- ПРЕДНАЗНАЧЕН ДЛЯ УПРАВЛЕНИЯ СКОРОСТЬЮ, КРУТЯЩИМ МОМЕНТОМ, ПОЛОЖЕНИЕМ 3-Х ФАЗНЫХ СЕРВОДВИГАТЕЛЕЙ МАКС. МОЩНОСТЬЮ 5 КВТ, НАПРЯЖ. ПИТАНИЯ 400/480В ТОК 10.4 А, ЧАСТОТА 50/60 HZ, ДЛЯ</v>
      </c>
    </row>
    <row r="3362" ht="15.75" customHeight="1">
      <c r="A3362" s="1" t="s">
        <v>6231</v>
      </c>
      <c r="B3362" s="2" t="s">
        <v>6153</v>
      </c>
      <c r="C3362" s="3"/>
      <c r="D3362" s="3"/>
      <c r="E3362" s="3" t="s">
        <v>6232</v>
      </c>
      <c r="F3362" s="3" t="s">
        <v>1288</v>
      </c>
      <c r="G3362" s="3" t="s">
        <v>1288</v>
      </c>
      <c r="H3362" s="1" t="s">
        <v>6231</v>
      </c>
      <c r="I3362" s="1">
        <v>1.0</v>
      </c>
      <c r="J3362" s="1" t="s">
        <v>35</v>
      </c>
      <c r="K3362" s="2" t="s">
        <v>1374</v>
      </c>
      <c r="L3362" s="4">
        <v>2023.0</v>
      </c>
      <c r="M3362" s="5">
        <v>91.5</v>
      </c>
      <c r="N3362" s="6" t="str">
        <f t="shared" si="1"/>
        <v>5557000103</v>
      </c>
      <c r="O3362" s="8">
        <v>8.4832E9</v>
      </c>
      <c r="P3362" s="8" t="str">
        <f t="shared" si="2"/>
        <v>ЛИНЕЙНАЯ НАПРАВЛЯЮЩАЯ КАРЕТКА R1665.2.9.4.20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57,3 Х 63 Х 32,5 ММ</v>
      </c>
    </row>
    <row r="3363" ht="15.75" customHeight="1">
      <c r="A3363" s="1" t="s">
        <v>6233</v>
      </c>
      <c r="B3363" s="2" t="s">
        <v>6153</v>
      </c>
      <c r="C3363" s="3"/>
      <c r="D3363" s="3"/>
      <c r="E3363" s="3" t="s">
        <v>6234</v>
      </c>
      <c r="F3363" s="3" t="s">
        <v>1288</v>
      </c>
      <c r="G3363" s="3" t="s">
        <v>1288</v>
      </c>
      <c r="H3363" s="1" t="s">
        <v>6233</v>
      </c>
      <c r="I3363" s="1">
        <v>2.0</v>
      </c>
      <c r="J3363" s="1" t="s">
        <v>35</v>
      </c>
      <c r="K3363" s="2" t="s">
        <v>1374</v>
      </c>
      <c r="L3363" s="4">
        <v>2023.0</v>
      </c>
      <c r="M3363" s="5">
        <v>86.89</v>
      </c>
      <c r="N3363" s="6" t="str">
        <f t="shared" si="1"/>
        <v>5557000102</v>
      </c>
      <c r="O3363" s="8">
        <v>8.4832E9</v>
      </c>
      <c r="P3363" s="8" t="str">
        <f t="shared" si="2"/>
        <v>ЛИНЕЙНАЯ НАПРАВЛЯЮЩАЯ КАРЕТКА R1666 2_9_4_20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25 Х 57,3 Х 44 ММ</v>
      </c>
    </row>
    <row r="3364" ht="15.75" customHeight="1">
      <c r="A3364" s="1" t="s">
        <v>6235</v>
      </c>
      <c r="B3364" s="2" t="s">
        <v>6153</v>
      </c>
      <c r="C3364" s="3"/>
      <c r="D3364" s="3"/>
      <c r="E3364" s="3" t="s">
        <v>6236</v>
      </c>
      <c r="F3364" s="3" t="s">
        <v>1288</v>
      </c>
      <c r="G3364" s="3" t="s">
        <v>1288</v>
      </c>
      <c r="H3364" s="1" t="s">
        <v>6235</v>
      </c>
      <c r="I3364" s="1">
        <v>4.0</v>
      </c>
      <c r="J3364" s="1" t="s">
        <v>35</v>
      </c>
      <c r="K3364" s="2" t="s">
        <v>1374</v>
      </c>
      <c r="L3364" s="4">
        <v>2023.0</v>
      </c>
      <c r="M3364" s="5">
        <v>131.06</v>
      </c>
      <c r="N3364" s="6" t="str">
        <f t="shared" si="1"/>
        <v>5557000112</v>
      </c>
      <c r="O3364" s="8">
        <v>8.4832E9</v>
      </c>
      <c r="P3364" s="8" t="str">
        <f t="shared" si="2"/>
        <v>ЛИНЕЙНАЯ НАПРАВЛЯЮЩАЯ КАРЕТКА KWD-030-FNS-CS-C0-N-DS-0-01-S1-OA-BX-LS-000-RS-000-01 (ПОДШИПНИКИ ОПОРНЫЕ ШАРИКОВЫЕ В СТАЛЬНОМ КОРПУСЕ), ПЕРЕМЕЩАЕТСЯ ПО НАПРАВЛЯЮЩЕЙ И ПЕРЕМЕЩАЕТ НИЖНИЙ СВАРОЧНЫЙ ЭЛЕКТРОД, КАРЕТКА ИМЕЕТ ПРЯМОУГОЛЬНУЮ ФОРМУ. ГАБАРИТЫ:</v>
      </c>
    </row>
    <row r="3365" ht="15.75" customHeight="1">
      <c r="A3365" s="1" t="s">
        <v>6237</v>
      </c>
      <c r="B3365" s="2" t="s">
        <v>6238</v>
      </c>
      <c r="C3365" s="3"/>
      <c r="D3365" s="3"/>
      <c r="E3365" s="3" t="s">
        <v>6239</v>
      </c>
      <c r="F3365" s="3" t="s">
        <v>6240</v>
      </c>
      <c r="G3365" s="3" t="s">
        <v>6241</v>
      </c>
      <c r="H3365" s="1" t="s">
        <v>6237</v>
      </c>
      <c r="I3365" s="1">
        <v>1.0</v>
      </c>
      <c r="J3365" s="1" t="s">
        <v>35</v>
      </c>
      <c r="K3365" s="2" t="s">
        <v>20</v>
      </c>
      <c r="L3365" s="4">
        <v>2023.0</v>
      </c>
      <c r="M3365" s="5">
        <v>386.43</v>
      </c>
      <c r="N3365" s="6" t="str">
        <f t="shared" si="1"/>
        <v>5437105054</v>
      </c>
      <c r="O3365" s="8">
        <v>8.516802002E9</v>
      </c>
      <c r="P3365" s="8" t="str">
        <f t="shared" si="2"/>
        <v>НАГРЕВАТЕЛЬНЫЙ ЭЛЕМЕНЕТ ДЛЯ ГИДРАВЛНИЧЕСКОЙ СТАНЦИИ. УСТАНАВЛИВАЕТСЯ В КОРПУС ГИДРОСТАНЦИИ И СЛУЖИТ ДЛЯ РАЗОГРЕВА МАСЛА ДО ТРЕБУЕМОЙ ТЕМПЕРАТУРЫ. НАПРЯЖЕНИЕ ПИТАНИЕ 220 ИЛИ 400 В/ МОЩНОСТЬ 2000 ВТ</v>
      </c>
    </row>
    <row r="3366" ht="15.75" customHeight="1">
      <c r="A3366" s="1" t="s">
        <v>6242</v>
      </c>
      <c r="B3366" s="2" t="s">
        <v>6243</v>
      </c>
      <c r="C3366" s="3"/>
      <c r="D3366" s="3"/>
      <c r="E3366" s="3" t="s">
        <v>6244</v>
      </c>
      <c r="F3366" s="3" t="s">
        <v>6240</v>
      </c>
      <c r="G3366" s="3" t="s">
        <v>6241</v>
      </c>
      <c r="H3366" s="1" t="s">
        <v>6242</v>
      </c>
      <c r="I3366" s="1">
        <v>1.0</v>
      </c>
      <c r="J3366" s="1" t="s">
        <v>35</v>
      </c>
      <c r="K3366" s="2" t="s">
        <v>20</v>
      </c>
      <c r="L3366" s="4">
        <v>2023.0</v>
      </c>
      <c r="M3366" s="5">
        <v>69.53</v>
      </c>
      <c r="N3366" s="6" t="str">
        <f t="shared" si="1"/>
        <v>5432200025</v>
      </c>
      <c r="O3366" s="8">
        <v>9.0321089E9</v>
      </c>
      <c r="P3366" s="8" t="str">
        <f t="shared" si="2"/>
        <v>ТЕРМОСТАТ ДЛЯ ГИДРАВЛИЧЕСКОЙ СИСТЕМЫ. УСТАНАВЛИВАЕТСЯ В КОРПУС ГИДРАВЛИЧЕСКОЙ СТАНЦИИ. ИМЕЕТ В КОНСТРУКЦИИ ЩУС С ПОМОЩЬЮ КОТОРОГО ПРОИСХОДИТ ИЗМЕРЕНИЕ. ПОЛЬЗОВАТЕЛЬ ЗАДАЕТ ТЕМПЕРАТУРУ НА МЕХАНИЧЕСКОМ РЕГУЛЯТОРЕ. ПРИ ДОСТИЖЕНИИ ВЫСТАВЛЕННОЙ</v>
      </c>
    </row>
    <row r="3367" ht="15.75" customHeight="1">
      <c r="A3367" s="1" t="s">
        <v>6245</v>
      </c>
      <c r="B3367" s="2" t="s">
        <v>6246</v>
      </c>
      <c r="C3367" s="3"/>
      <c r="D3367" s="3"/>
      <c r="E3367" s="3" t="s">
        <v>6247</v>
      </c>
      <c r="F3367" s="3" t="s">
        <v>17</v>
      </c>
      <c r="G3367" s="3" t="s">
        <v>18</v>
      </c>
      <c r="H3367" s="1" t="s">
        <v>6245</v>
      </c>
      <c r="I3367" s="1">
        <v>1.0</v>
      </c>
      <c r="J3367" s="1" t="s">
        <v>35</v>
      </c>
      <c r="K3367" s="2" t="s">
        <v>20</v>
      </c>
      <c r="L3367" s="4">
        <v>2023.0</v>
      </c>
      <c r="M3367" s="5">
        <v>995.0</v>
      </c>
      <c r="N3367" s="6" t="str">
        <f t="shared" si="1"/>
        <v>62A3621202</v>
      </c>
      <c r="O3367" s="8">
        <v>7.325999009E9</v>
      </c>
      <c r="P3367" s="8" t="str">
        <f t="shared" si="2"/>
        <v>КОМПЛЕКТ ИЗ 10 ВКЛАДЫШЕЙ ПРАВКИ, РАЗМ. 1XDIAM.6-8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v>
      </c>
    </row>
    <row r="3368" ht="15.75" customHeight="1">
      <c r="A3368" s="1" t="s">
        <v>6248</v>
      </c>
      <c r="B3368" s="2" t="s">
        <v>6246</v>
      </c>
      <c r="C3368" s="3"/>
      <c r="D3368" s="3"/>
      <c r="E3368" s="3" t="s">
        <v>6249</v>
      </c>
      <c r="F3368" s="3" t="s">
        <v>17</v>
      </c>
      <c r="G3368" s="3" t="s">
        <v>18</v>
      </c>
      <c r="H3368" s="1" t="s">
        <v>6248</v>
      </c>
      <c r="I3368" s="1">
        <v>1.0</v>
      </c>
      <c r="J3368" s="1" t="s">
        <v>35</v>
      </c>
      <c r="K3368" s="2" t="s">
        <v>20</v>
      </c>
      <c r="L3368" s="4">
        <v>2023.0</v>
      </c>
      <c r="M3368" s="5">
        <v>1380.0</v>
      </c>
      <c r="N3368" s="6" t="str">
        <f t="shared" si="1"/>
        <v>62A3621204</v>
      </c>
      <c r="O3368" s="8">
        <v>7.325999009E9</v>
      </c>
      <c r="P3368" s="8" t="str">
        <f t="shared" si="2"/>
        <v>КОМПЛЕКТ ИЗ 10 ВКЛАДЫШЕЙ ПРАВКИ, РАЗМ. 1XDIAM.10-12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v>
      </c>
    </row>
    <row r="3369" ht="15.75" customHeight="1">
      <c r="A3369" s="1" t="s">
        <v>5212</v>
      </c>
      <c r="B3369" s="2" t="s">
        <v>6246</v>
      </c>
      <c r="C3369" s="3"/>
      <c r="D3369" s="3"/>
      <c r="E3369" s="3" t="s">
        <v>6250</v>
      </c>
      <c r="F3369" s="3" t="s">
        <v>17</v>
      </c>
      <c r="G3369" s="3" t="s">
        <v>18</v>
      </c>
      <c r="H3369" s="1" t="s">
        <v>5212</v>
      </c>
      <c r="I3369" s="1">
        <v>13.0</v>
      </c>
      <c r="J3369" s="1" t="s">
        <v>35</v>
      </c>
      <c r="K3369" s="2" t="s">
        <v>20</v>
      </c>
      <c r="L3369" s="4">
        <v>2023.0</v>
      </c>
      <c r="M3369" s="5">
        <v>95.0</v>
      </c>
      <c r="N3369" s="6" t="str">
        <f t="shared" si="1"/>
        <v>20A3615060</v>
      </c>
      <c r="O3369" s="8" t="s">
        <v>5216</v>
      </c>
      <c r="P3369"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row r="3370" ht="15.75" customHeight="1">
      <c r="A3370" s="1" t="s">
        <v>5263</v>
      </c>
      <c r="B3370" s="2" t="s">
        <v>6246</v>
      </c>
      <c r="C3370" s="3"/>
      <c r="D3370" s="3"/>
      <c r="E3370" s="3" t="s">
        <v>6251</v>
      </c>
      <c r="F3370" s="3" t="s">
        <v>17</v>
      </c>
      <c r="G3370" s="3" t="s">
        <v>18</v>
      </c>
      <c r="H3370" s="1" t="s">
        <v>5263</v>
      </c>
      <c r="I3370" s="1">
        <v>2.0</v>
      </c>
      <c r="J3370" s="1" t="s">
        <v>35</v>
      </c>
      <c r="K3370" s="2" t="s">
        <v>20</v>
      </c>
      <c r="L3370" s="4">
        <v>2023.0</v>
      </c>
      <c r="M3370" s="5">
        <v>104.0</v>
      </c>
      <c r="N3370" s="6" t="str">
        <f t="shared" si="1"/>
        <v>20A3615270</v>
      </c>
      <c r="O3370" s="8" t="s">
        <v>5216</v>
      </c>
      <c r="P3370" s="8" t="str">
        <f t="shared" si="2"/>
        <v>ВКЛАДЫШ ПРАВКИ, РАЗМ. 1XDIAM.4-5,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row r="3371" ht="15.75" customHeight="1">
      <c r="A3371" s="1" t="s">
        <v>5268</v>
      </c>
      <c r="B3371" s="2" t="s">
        <v>6246</v>
      </c>
      <c r="C3371" s="3"/>
      <c r="D3371" s="3"/>
      <c r="E3371" s="3" t="s">
        <v>6252</v>
      </c>
      <c r="F3371" s="3" t="s">
        <v>17</v>
      </c>
      <c r="G3371" s="3" t="s">
        <v>18</v>
      </c>
      <c r="H3371" s="1" t="s">
        <v>5268</v>
      </c>
      <c r="I3371" s="1">
        <v>14.0</v>
      </c>
      <c r="J3371" s="1" t="s">
        <v>35</v>
      </c>
      <c r="K3371" s="2" t="s">
        <v>20</v>
      </c>
      <c r="L3371" s="4">
        <v>2023.0</v>
      </c>
      <c r="M3371" s="5">
        <v>131.0</v>
      </c>
      <c r="N3371" s="6" t="str">
        <f t="shared" si="1"/>
        <v>20A3615420</v>
      </c>
      <c r="O3371" s="8" t="s">
        <v>5216</v>
      </c>
      <c r="P3371" s="8" t="str">
        <f t="shared" si="2"/>
        <v>ВКЛАДЫШ ПРАВКИ, РАЗМ. 1XDIAM.10-12,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47.43"/>
    <col customWidth="1" min="3" max="3" width="9.86"/>
    <col customWidth="1" min="4" max="4" width="6.86"/>
    <col customWidth="1" min="5" max="5" width="9.14"/>
    <col customWidth="1" min="6" max="6" width="14.14"/>
    <col customWidth="1" min="7" max="7" width="75.57"/>
    <col customWidth="1" min="8" max="8" width="58.86"/>
    <col customWidth="1" min="9" max="9" width="86.14"/>
    <col customWidth="1" min="10" max="10" width="11.14"/>
    <col customWidth="1" min="11" max="11" width="22.86"/>
    <col customWidth="1" min="12" max="12" width="20.14"/>
    <col customWidth="1" min="13" max="13" width="12.0"/>
    <col customWidth="1" min="14" max="14" width="9.29"/>
    <col customWidth="1" min="15" max="15" width="12.86"/>
    <col customWidth="1" min="16" max="16" width="14.0"/>
    <col customWidth="1" min="17" max="17" width="24.57"/>
    <col customWidth="1" min="18" max="18" width="15.86"/>
    <col customWidth="1" min="19" max="19" width="17.71"/>
    <col customWidth="1" min="20" max="20" width="12.43"/>
    <col customWidth="1" min="21" max="21" width="11.43"/>
    <col customWidth="1" min="22" max="22" width="11.86"/>
  </cols>
  <sheetData>
    <row r="1">
      <c r="A1" s="15" t="s">
        <v>0</v>
      </c>
      <c r="B1" s="16" t="s">
        <v>6253</v>
      </c>
      <c r="C1" s="16" t="s">
        <v>6254</v>
      </c>
      <c r="D1" s="16" t="s">
        <v>6255</v>
      </c>
      <c r="E1" s="17"/>
      <c r="F1" s="18" t="s">
        <v>6256</v>
      </c>
      <c r="G1" s="19" t="s">
        <v>6257</v>
      </c>
      <c r="H1" s="19" t="s">
        <v>6258</v>
      </c>
      <c r="I1" s="19" t="s">
        <v>6259</v>
      </c>
      <c r="J1" s="19" t="s">
        <v>6260</v>
      </c>
      <c r="K1" s="20" t="s">
        <v>6261</v>
      </c>
      <c r="L1" s="19" t="s">
        <v>6262</v>
      </c>
      <c r="M1" s="20" t="s">
        <v>6263</v>
      </c>
      <c r="N1" s="20" t="s">
        <v>6264</v>
      </c>
      <c r="O1" s="20" t="s">
        <v>6265</v>
      </c>
      <c r="P1" s="21" t="s">
        <v>6266</v>
      </c>
      <c r="Q1" s="18" t="s">
        <v>6267</v>
      </c>
      <c r="R1" s="18" t="s">
        <v>6268</v>
      </c>
      <c r="S1" s="18" t="s">
        <v>6269</v>
      </c>
      <c r="T1" s="18" t="s">
        <v>6270</v>
      </c>
      <c r="U1" s="18" t="s">
        <v>6271</v>
      </c>
      <c r="V1" s="18" t="s">
        <v>6272</v>
      </c>
    </row>
    <row r="2">
      <c r="A2" s="22">
        <v>7802.0</v>
      </c>
      <c r="B2" s="23" t="s">
        <v>6273</v>
      </c>
      <c r="C2" s="16" t="s">
        <v>6274</v>
      </c>
      <c r="D2" s="16" t="s">
        <v>35</v>
      </c>
      <c r="E2" s="17"/>
      <c r="F2" s="18">
        <v>7802.0</v>
      </c>
      <c r="G2" s="18" t="str">
        <f>IFERROR(VLOOKUP(spare_parts!$F2,'Запчасти'!A$2:P$3371,3,0),"null")</f>
        <v>null</v>
      </c>
      <c r="H2" s="18" t="str">
        <f>IFERROR(VLOOKUP(spare_parts!$F2,A:D,2,0),"null")</f>
        <v>Распределитель MFH-3-1/8</v>
      </c>
      <c r="I2" s="18" t="str">
        <f>IFERROR(VLOOKUP(spare_parts!$F2,'Запчасти'!$A$2:$P$3371,5,0),"null")</f>
        <v>null</v>
      </c>
      <c r="J2" s="24" t="str">
        <f t="shared" ref="J2:J30" si="1">IFERROR(VLOOKUP(F2,$A1:$D2423,3,0),"null")</f>
        <v/>
      </c>
      <c r="K2" s="18" t="str">
        <f>IFERROR(VLOOKUP(spare_parts!$F2,'Запчасти'!$A$2:$P$3371,6,0),"null")</f>
        <v>null</v>
      </c>
      <c r="L2" s="18" t="str">
        <f>IFERROR(VLOOKUP(spare_parts!$F2,'Запчасти'!$A$2:$P$3371,7,0),"null")</f>
        <v>null</v>
      </c>
      <c r="M2" s="18" t="str">
        <f>IFERROR(VLOOKUP(spare_parts!$F2,'Запчасти'!$A$2:$P$3371,9,0),"null")</f>
        <v>null</v>
      </c>
      <c r="N2" s="18" t="str">
        <f>IFERROR(VLOOKUP(spare_parts!$F2,'Запчасти'!$A$2:$P$3371,10,0),"null")</f>
        <v>null</v>
      </c>
      <c r="O2" s="18" t="str">
        <f>IFERROR(VLOOKUP(spare_parts!$F2,'Запчасти'!$A$2:$P$3371,11,0),"null")</f>
        <v>null</v>
      </c>
      <c r="P2" s="18" t="str">
        <f>IFERROR(VLOOKUP(spare_parts!$F2,'Запчасти'!$A$2:$P$3371,2,0),"null")</f>
        <v>null</v>
      </c>
      <c r="Q2" s="18"/>
      <c r="R2" s="18"/>
      <c r="S2" s="18"/>
      <c r="T2" s="18"/>
      <c r="U2" s="18"/>
      <c r="V2" s="18"/>
    </row>
    <row r="3">
      <c r="A3" s="22">
        <v>19758.0</v>
      </c>
      <c r="B3" s="23" t="s">
        <v>6275</v>
      </c>
      <c r="C3" s="16" t="s">
        <v>6274</v>
      </c>
      <c r="D3" s="16" t="s">
        <v>35</v>
      </c>
      <c r="E3" s="17"/>
      <c r="F3" s="18">
        <v>19758.0</v>
      </c>
      <c r="G3" s="18" t="str">
        <f>IFERROR(VLOOKUP(spare_parts!$F3,'Запчасти'!A$2:P$3371,3,0),"null")</f>
        <v>null</v>
      </c>
      <c r="H3" s="18" t="str">
        <f>IFERROR(VLOOKUP(spare_parts!$F3,A:D,2,0),"null")</f>
        <v>Распределитель MFH-5-1/8-B</v>
      </c>
      <c r="I3" s="24" t="str">
        <f>IFERROR(VLOOKUP(spare_parts!$F3,'Запчасти'!$A$2:$P$3371,5,0),"null")</f>
        <v>null</v>
      </c>
      <c r="J3" s="24" t="str">
        <f t="shared" si="1"/>
        <v/>
      </c>
      <c r="K3" s="18" t="str">
        <f>IFERROR(VLOOKUP(spare_parts!$F3,'Запчасти'!$A$2:$P$3371,6,0),"null")</f>
        <v>null</v>
      </c>
      <c r="L3" s="18" t="str">
        <f>IFERROR(VLOOKUP(spare_parts!$F3,'Запчасти'!$A$2:$P$3371,7,0),"null")</f>
        <v>null</v>
      </c>
      <c r="M3" s="18" t="str">
        <f>IFERROR(VLOOKUP(spare_parts!$F3,'Запчасти'!$A$2:$P$3371,9,0),"null")</f>
        <v>null</v>
      </c>
      <c r="N3" s="18" t="str">
        <f>IFERROR(VLOOKUP(spare_parts!$F3,'Запчасти'!$A$2:$P$3371,10,0),"null")</f>
        <v>null</v>
      </c>
      <c r="O3" s="18" t="str">
        <f>IFERROR(VLOOKUP(spare_parts!$F3,'Запчасти'!$A$2:$P$3371,11,0),"null")</f>
        <v>null</v>
      </c>
      <c r="P3" s="18" t="str">
        <f>IFERROR(VLOOKUP(spare_parts!$F3,'Запчасти'!$A$2:$P$3371,2,0),"null")</f>
        <v>null</v>
      </c>
      <c r="Q3" s="18"/>
      <c r="R3" s="18"/>
      <c r="S3" s="18"/>
      <c r="T3" s="18"/>
      <c r="U3" s="18"/>
      <c r="V3" s="18"/>
    </row>
    <row r="4">
      <c r="A4" s="22">
        <v>34411.0</v>
      </c>
      <c r="B4" s="23" t="s">
        <v>6276</v>
      </c>
      <c r="C4" s="16" t="s">
        <v>6274</v>
      </c>
      <c r="D4" s="16" t="s">
        <v>35</v>
      </c>
      <c r="E4" s="17"/>
      <c r="F4" s="18">
        <v>34411.0</v>
      </c>
      <c r="G4" s="18" t="str">
        <f>IFERROR(VLOOKUP(spare_parts!$F4,'Запчасти'!A$2:P$3371,3,0),"null")</f>
        <v>null</v>
      </c>
      <c r="H4" s="18" t="str">
        <f>IFERROR(VLOOKUP(spare_parts!$F4,A:D,2,0),"null")</f>
        <v>Катушка MSFG-24/42-50/60-0D</v>
      </c>
      <c r="I4" s="24" t="str">
        <f>IFERROR(VLOOKUP(spare_parts!$F4,'Запчасти'!$A$2:$P$3371,5,0),"null")</f>
        <v>null</v>
      </c>
      <c r="J4" s="24" t="str">
        <f t="shared" si="1"/>
        <v/>
      </c>
      <c r="K4" s="18" t="str">
        <f>IFERROR(VLOOKUP(spare_parts!$F4,'Запчасти'!$A$2:$P$3371,6,0),"null")</f>
        <v>null</v>
      </c>
      <c r="L4" s="18" t="str">
        <f>IFERROR(VLOOKUP(spare_parts!$F4,'Запчасти'!$A$2:$P$3371,7,0),"null")</f>
        <v>null</v>
      </c>
      <c r="M4" s="18" t="str">
        <f>IFERROR(VLOOKUP(spare_parts!$F4,'Запчасти'!$A$2:$P$3371,9,0),"null")</f>
        <v>null</v>
      </c>
      <c r="N4" s="18" t="str">
        <f>IFERROR(VLOOKUP(spare_parts!$F4,'Запчасти'!$A$2:$P$3371,10,0),"null")</f>
        <v>null</v>
      </c>
      <c r="O4" s="18" t="str">
        <f>IFERROR(VLOOKUP(spare_parts!$F4,'Запчасти'!$A$2:$P$3371,11,0),"null")</f>
        <v>null</v>
      </c>
      <c r="P4" s="18" t="str">
        <f>IFERROR(VLOOKUP(spare_parts!$F4,'Запчасти'!$A$2:$P$3371,2,0),"null")</f>
        <v>null</v>
      </c>
      <c r="Q4" s="18"/>
      <c r="R4" s="18"/>
      <c r="S4" s="18"/>
      <c r="T4" s="18"/>
      <c r="U4" s="18"/>
      <c r="V4" s="18"/>
    </row>
    <row r="5">
      <c r="A5" s="22">
        <v>151717.0</v>
      </c>
      <c r="B5" s="23" t="s">
        <v>6277</v>
      </c>
      <c r="C5" s="16" t="s">
        <v>6274</v>
      </c>
      <c r="D5" s="16" t="s">
        <v>35</v>
      </c>
      <c r="E5" s="17"/>
      <c r="F5" s="18">
        <v>151717.0</v>
      </c>
      <c r="G5" s="18" t="str">
        <f>IFERROR(VLOOKUP(spare_parts!$F5,'Запчасти'!A$2:P$3371,3,0),"null")</f>
        <v>null</v>
      </c>
      <c r="H5" s="18" t="str">
        <f>IFERROR(VLOOKUP(spare_parts!$F5,A:D,2,0),"null")</f>
        <v>Свет уплотнение MEB-LD-12 -24 DC</v>
      </c>
      <c r="I5" s="24" t="str">
        <f>IFERROR(VLOOKUP(spare_parts!$F5,'Запчасти'!$A$2:$P$3371,5,0),"null")</f>
        <v>null</v>
      </c>
      <c r="J5" s="24" t="str">
        <f t="shared" si="1"/>
        <v/>
      </c>
      <c r="K5" s="18" t="str">
        <f>IFERROR(VLOOKUP(spare_parts!$F5,'Запчасти'!$A$2:$P$3371,6,0),"null")</f>
        <v>null</v>
      </c>
      <c r="L5" s="18" t="str">
        <f>IFERROR(VLOOKUP(spare_parts!$F5,'Запчасти'!$A$2:$P$3371,7,0),"null")</f>
        <v>null</v>
      </c>
      <c r="M5" s="18" t="str">
        <f>IFERROR(VLOOKUP(spare_parts!$F5,'Запчасти'!$A$2:$P$3371,9,0),"null")</f>
        <v>null</v>
      </c>
      <c r="N5" s="18" t="str">
        <f>IFERROR(VLOOKUP(spare_parts!$F5,'Запчасти'!$A$2:$P$3371,10,0),"null")</f>
        <v>null</v>
      </c>
      <c r="O5" s="18" t="str">
        <f>IFERROR(VLOOKUP(spare_parts!$F5,'Запчасти'!$A$2:$P$3371,11,0),"null")</f>
        <v>null</v>
      </c>
      <c r="P5" s="18" t="str">
        <f>IFERROR(VLOOKUP(spare_parts!$F5,'Запчасти'!$A$2:$P$3371,2,0),"null")</f>
        <v>null</v>
      </c>
      <c r="Q5" s="18"/>
      <c r="R5" s="18"/>
      <c r="S5" s="18"/>
      <c r="T5" s="18"/>
      <c r="U5" s="18"/>
      <c r="V5" s="18"/>
    </row>
    <row r="6">
      <c r="A6" s="22">
        <v>163142.0</v>
      </c>
      <c r="B6" s="23" t="s">
        <v>6278</v>
      </c>
      <c r="C6" s="16" t="s">
        <v>6274</v>
      </c>
      <c r="D6" s="16" t="s">
        <v>35</v>
      </c>
      <c r="E6" s="17"/>
      <c r="F6" s="18">
        <v>163142.0</v>
      </c>
      <c r="G6" s="18" t="str">
        <f>IFERROR(VLOOKUP(spare_parts!$F6,'Запчасти'!A$2:P$3371,3,0),"null")</f>
        <v>null</v>
      </c>
      <c r="H6" s="18" t="str">
        <f>IFERROR(VLOOKUP(spare_parts!$F6,A:D,2,0),"null")</f>
        <v>Распределитель CPE18-M 1H-5L-1/4</v>
      </c>
      <c r="I6" s="24" t="str">
        <f>IFERROR(VLOOKUP(spare_parts!$F6,'Запчасти'!$A$2:$P$3371,5,0),"null")</f>
        <v>null</v>
      </c>
      <c r="J6" s="24" t="str">
        <f t="shared" si="1"/>
        <v/>
      </c>
      <c r="K6" s="18" t="str">
        <f>IFERROR(VLOOKUP(spare_parts!$F6,'Запчасти'!$A$2:$P$3371,6,0),"null")</f>
        <v>null</v>
      </c>
      <c r="L6" s="18" t="str">
        <f>IFERROR(VLOOKUP(spare_parts!$F6,'Запчасти'!$A$2:$P$3371,7,0),"null")</f>
        <v>null</v>
      </c>
      <c r="M6" s="18" t="str">
        <f>IFERROR(VLOOKUP(spare_parts!$F6,'Запчасти'!$A$2:$P$3371,9,0),"null")</f>
        <v>null</v>
      </c>
      <c r="N6" s="18" t="str">
        <f>IFERROR(VLOOKUP(spare_parts!$F6,'Запчасти'!$A$2:$P$3371,10,0),"null")</f>
        <v>null</v>
      </c>
      <c r="O6" s="18" t="str">
        <f>IFERROR(VLOOKUP(spare_parts!$F6,'Запчасти'!$A$2:$P$3371,11,0),"null")</f>
        <v>null</v>
      </c>
      <c r="P6" s="18" t="str">
        <f>IFERROR(VLOOKUP(spare_parts!$F6,'Запчасти'!$A$2:$P$3371,2,0),"null")</f>
        <v>null</v>
      </c>
      <c r="Q6" s="18"/>
      <c r="R6" s="18"/>
      <c r="S6" s="18"/>
      <c r="T6" s="18"/>
      <c r="U6" s="18"/>
      <c r="V6" s="18"/>
    </row>
    <row r="7">
      <c r="A7" s="22">
        <v>163143.0</v>
      </c>
      <c r="B7" s="23" t="s">
        <v>6279</v>
      </c>
      <c r="C7" s="16" t="s">
        <v>6274</v>
      </c>
      <c r="D7" s="16" t="s">
        <v>35</v>
      </c>
      <c r="E7" s="17"/>
      <c r="F7" s="18">
        <v>163143.0</v>
      </c>
      <c r="G7" s="18" t="str">
        <f>IFERROR(VLOOKUP(spare_parts!$F7,'Запчасти'!A$2:P$3371,3,0),"null")</f>
        <v>null</v>
      </c>
      <c r="H7" s="18" t="str">
        <f>IFERROR(VLOOKUP(spare_parts!$F7,A:D,2,0),"null")</f>
        <v>Распределитель CPE18-M 1H-5J-1/4</v>
      </c>
      <c r="I7" s="24" t="str">
        <f>IFERROR(VLOOKUP(spare_parts!$F7,'Запчасти'!$A$2:$P$3371,5,0),"null")</f>
        <v>null</v>
      </c>
      <c r="J7" s="24" t="str">
        <f t="shared" si="1"/>
        <v/>
      </c>
      <c r="K7" s="18" t="str">
        <f>IFERROR(VLOOKUP(spare_parts!$F7,'Запчасти'!$A$2:$P$3371,6,0),"null")</f>
        <v>null</v>
      </c>
      <c r="L7" s="18" t="str">
        <f>IFERROR(VLOOKUP(spare_parts!$F7,'Запчасти'!$A$2:$P$3371,7,0),"null")</f>
        <v>null</v>
      </c>
      <c r="M7" s="18" t="str">
        <f>IFERROR(VLOOKUP(spare_parts!$F7,'Запчасти'!$A$2:$P$3371,9,0),"null")</f>
        <v>null</v>
      </c>
      <c r="N7" s="18" t="str">
        <f>IFERROR(VLOOKUP(spare_parts!$F7,'Запчасти'!$A$2:$P$3371,10,0),"null")</f>
        <v>null</v>
      </c>
      <c r="O7" s="18" t="str">
        <f>IFERROR(VLOOKUP(spare_parts!$F7,'Запчасти'!$A$2:$P$3371,11,0),"null")</f>
        <v>null</v>
      </c>
      <c r="P7" s="18" t="str">
        <f>IFERROR(VLOOKUP(spare_parts!$F7,'Запчасти'!$A$2:$P$3371,2,0),"null")</f>
        <v>null</v>
      </c>
      <c r="Q7" s="18"/>
      <c r="R7" s="18"/>
      <c r="S7" s="18"/>
      <c r="T7" s="18"/>
      <c r="U7" s="18"/>
      <c r="V7" s="18"/>
    </row>
    <row r="8">
      <c r="A8" s="22">
        <v>196937.0</v>
      </c>
      <c r="B8" s="23" t="s">
        <v>6280</v>
      </c>
      <c r="C8" s="16" t="s">
        <v>6274</v>
      </c>
      <c r="D8" s="16" t="s">
        <v>35</v>
      </c>
      <c r="E8" s="17"/>
      <c r="F8" s="18">
        <v>196937.0</v>
      </c>
      <c r="G8" s="18" t="str">
        <f>IFERROR(VLOOKUP(spare_parts!$F8,'Запчасти'!A$2:P$3371,3,0),"null")</f>
        <v>null</v>
      </c>
      <c r="H8" s="18" t="str">
        <f>IFERROR(VLOOKUP(spare_parts!$F8,A:D,2,0),"null")</f>
        <v>Распределитель CPE14-M 1BH-5/3G-1/8</v>
      </c>
      <c r="I8" s="24" t="str">
        <f>IFERROR(VLOOKUP(spare_parts!$F8,'Запчасти'!$A$2:$P$3371,5,0),"null")</f>
        <v>null</v>
      </c>
      <c r="J8" s="24" t="str">
        <f t="shared" si="1"/>
        <v/>
      </c>
      <c r="K8" s="18" t="str">
        <f>IFERROR(VLOOKUP(spare_parts!$F8,'Запчасти'!$A$2:$P$3371,6,0),"null")</f>
        <v>null</v>
      </c>
      <c r="L8" s="18" t="str">
        <f>IFERROR(VLOOKUP(spare_parts!$F8,'Запчасти'!$A$2:$P$3371,7,0),"null")</f>
        <v>null</v>
      </c>
      <c r="M8" s="18" t="str">
        <f>IFERROR(VLOOKUP(spare_parts!$F8,'Запчасти'!$A$2:$P$3371,9,0),"null")</f>
        <v>null</v>
      </c>
      <c r="N8" s="18" t="str">
        <f>IFERROR(VLOOKUP(spare_parts!$F8,'Запчасти'!$A$2:$P$3371,10,0),"null")</f>
        <v>null</v>
      </c>
      <c r="O8" s="18" t="str">
        <f>IFERROR(VLOOKUP(spare_parts!$F8,'Запчасти'!$A$2:$P$3371,11,0),"null")</f>
        <v>null</v>
      </c>
      <c r="P8" s="18" t="str">
        <f>IFERROR(VLOOKUP(spare_parts!$F8,'Запчасти'!$A$2:$P$3371,2,0),"null")</f>
        <v>null</v>
      </c>
      <c r="Q8" s="18"/>
      <c r="R8" s="18"/>
      <c r="S8" s="18"/>
      <c r="T8" s="18"/>
      <c r="U8" s="18"/>
      <c r="V8" s="18"/>
    </row>
    <row r="9">
      <c r="A9" s="22">
        <v>196941.0</v>
      </c>
      <c r="B9" s="23" t="s">
        <v>6281</v>
      </c>
      <c r="C9" s="16" t="s">
        <v>6274</v>
      </c>
      <c r="D9" s="16" t="s">
        <v>35</v>
      </c>
      <c r="E9" s="17"/>
      <c r="F9" s="18">
        <v>196941.0</v>
      </c>
      <c r="G9" s="18" t="str">
        <f>IFERROR(VLOOKUP(spare_parts!$F9,'Запчасти'!A$2:P$3371,3,0),"null")</f>
        <v>null</v>
      </c>
      <c r="H9" s="18" t="str">
        <f>IFERROR(VLOOKUP(spare_parts!$F9,A:D,2,0),"null")</f>
        <v>Распределитель CPE14-M 1BH-5L-1/8</v>
      </c>
      <c r="I9" s="24" t="str">
        <f>IFERROR(VLOOKUP(spare_parts!$F9,'Запчасти'!$A$2:$P$3371,5,0),"null")</f>
        <v>null</v>
      </c>
      <c r="J9" s="24" t="str">
        <f t="shared" si="1"/>
        <v/>
      </c>
      <c r="K9" s="18" t="str">
        <f>IFERROR(VLOOKUP(spare_parts!$F9,'Запчасти'!$A$2:$P$3371,6,0),"null")</f>
        <v>null</v>
      </c>
      <c r="L9" s="18" t="str">
        <f>IFERROR(VLOOKUP(spare_parts!$F9,'Запчасти'!$A$2:$P$3371,7,0),"null")</f>
        <v>null</v>
      </c>
      <c r="M9" s="18" t="str">
        <f>IFERROR(VLOOKUP(spare_parts!$F9,'Запчасти'!$A$2:$P$3371,9,0),"null")</f>
        <v>null</v>
      </c>
      <c r="N9" s="18" t="str">
        <f>IFERROR(VLOOKUP(spare_parts!$F9,'Запчасти'!$A$2:$P$3371,10,0),"null")</f>
        <v>null</v>
      </c>
      <c r="O9" s="18" t="str">
        <f>IFERROR(VLOOKUP(spare_parts!$F9,'Запчасти'!$A$2:$P$3371,11,0),"null")</f>
        <v>null</v>
      </c>
      <c r="P9" s="18" t="str">
        <f>IFERROR(VLOOKUP(spare_parts!$F9,'Запчасти'!$A$2:$P$3371,2,0),"null")</f>
        <v>null</v>
      </c>
      <c r="Q9" s="18"/>
      <c r="R9" s="18"/>
      <c r="S9" s="18"/>
      <c r="T9" s="18"/>
      <c r="U9" s="18"/>
      <c r="V9" s="18"/>
    </row>
    <row r="10">
      <c r="A10" s="22">
        <v>234257.0</v>
      </c>
      <c r="B10" s="23" t="s">
        <v>6282</v>
      </c>
      <c r="C10" s="16" t="s">
        <v>6274</v>
      </c>
      <c r="D10" s="16" t="s">
        <v>35</v>
      </c>
      <c r="E10" s="17"/>
      <c r="F10" s="18">
        <v>234257.0</v>
      </c>
      <c r="G10" s="18" t="str">
        <f>IFERROR(VLOOKUP(spare_parts!$F10,'Запчасти'!A$2:P$3371,3,0),"null")</f>
        <v>null</v>
      </c>
      <c r="H10" s="18" t="str">
        <f>IFERROR(VLOOKUP(spare_parts!$F10,A:D,2,0),"null")</f>
        <v>VZA44POBAA, Инвертор V1000, 4.0/5,5 кВт,9.2/11.1A, 400B,3-фазы, V/f или векторное управление без дат</v>
      </c>
      <c r="I10" s="24" t="str">
        <f>IFERROR(VLOOKUP(spare_parts!$F10,'Запчасти'!$A$2:$P$3371,5,0),"null")</f>
        <v>null</v>
      </c>
      <c r="J10" s="24" t="str">
        <f t="shared" si="1"/>
        <v/>
      </c>
      <c r="K10" s="18" t="str">
        <f>IFERROR(VLOOKUP(spare_parts!$F10,'Запчасти'!$A$2:$P$3371,6,0),"null")</f>
        <v>null</v>
      </c>
      <c r="L10" s="18" t="str">
        <f>IFERROR(VLOOKUP(spare_parts!$F10,'Запчасти'!$A$2:$P$3371,7,0),"null")</f>
        <v>null</v>
      </c>
      <c r="M10" s="18" t="str">
        <f>IFERROR(VLOOKUP(spare_parts!$F10,'Запчасти'!$A$2:$P$3371,9,0),"null")</f>
        <v>null</v>
      </c>
      <c r="N10" s="18" t="str">
        <f>IFERROR(VLOOKUP(spare_parts!$F10,'Запчасти'!$A$2:$P$3371,10,0),"null")</f>
        <v>null</v>
      </c>
      <c r="O10" s="18" t="str">
        <f>IFERROR(VLOOKUP(spare_parts!$F10,'Запчасти'!$A$2:$P$3371,11,0),"null")</f>
        <v>null</v>
      </c>
      <c r="P10" s="18" t="str">
        <f>IFERROR(VLOOKUP(spare_parts!$F10,'Запчасти'!$A$2:$P$3371,2,0),"null")</f>
        <v>null</v>
      </c>
      <c r="Q10" s="18"/>
      <c r="R10" s="18"/>
      <c r="S10" s="18"/>
      <c r="T10" s="18"/>
      <c r="U10" s="18"/>
      <c r="V10" s="18"/>
    </row>
    <row r="11">
      <c r="A11" s="22">
        <v>527467.0</v>
      </c>
      <c r="B11" s="23" t="s">
        <v>6283</v>
      </c>
      <c r="C11" s="16" t="s">
        <v>6274</v>
      </c>
      <c r="D11" s="16" t="s">
        <v>35</v>
      </c>
      <c r="E11" s="17"/>
      <c r="F11" s="18">
        <v>527467.0</v>
      </c>
      <c r="G11" s="18" t="str">
        <f>IFERROR(VLOOKUP(spare_parts!$F11,'Запчасти'!A$2:P$3371,3,0),"null")</f>
        <v>null</v>
      </c>
      <c r="H11" s="18" t="str">
        <f>IFERROR(VLOOKUP(spare_parts!$F11,A:D,2,0),"null")</f>
        <v>Реле давления SDE5-D10-O-Q6E-P-M8</v>
      </c>
      <c r="I11" s="24" t="str">
        <f>IFERROR(VLOOKUP(spare_parts!$F11,'Запчасти'!$A$2:$P$3371,5,0),"null")</f>
        <v>null</v>
      </c>
      <c r="J11" s="24" t="str">
        <f t="shared" si="1"/>
        <v/>
      </c>
      <c r="K11" s="18" t="str">
        <f>IFERROR(VLOOKUP(spare_parts!$F11,'Запчасти'!$A$2:$P$3371,6,0),"null")</f>
        <v>null</v>
      </c>
      <c r="L11" s="18" t="str">
        <f>IFERROR(VLOOKUP(spare_parts!$F11,'Запчасти'!$A$2:$P$3371,7,0),"null")</f>
        <v>null</v>
      </c>
      <c r="M11" s="18" t="str">
        <f>IFERROR(VLOOKUP(spare_parts!$F11,'Запчасти'!$A$2:$P$3371,9,0),"null")</f>
        <v>null</v>
      </c>
      <c r="N11" s="18" t="str">
        <f>IFERROR(VLOOKUP(spare_parts!$F11,'Запчасти'!$A$2:$P$3371,10,0),"null")</f>
        <v>null</v>
      </c>
      <c r="O11" s="18" t="str">
        <f>IFERROR(VLOOKUP(spare_parts!$F11,'Запчасти'!$A$2:$P$3371,11,0),"null")</f>
        <v>null</v>
      </c>
      <c r="P11" s="18" t="str">
        <f>IFERROR(VLOOKUP(spare_parts!$F11,'Запчасти'!$A$2:$P$3371,2,0),"null")</f>
        <v>null</v>
      </c>
      <c r="Q11" s="18"/>
      <c r="R11" s="18"/>
      <c r="S11" s="18"/>
      <c r="T11" s="18"/>
      <c r="U11" s="18"/>
      <c r="V11" s="18"/>
    </row>
    <row r="12">
      <c r="A12" s="22">
        <v>554044.0</v>
      </c>
      <c r="B12" s="23" t="s">
        <v>6284</v>
      </c>
      <c r="C12" s="16" t="s">
        <v>6274</v>
      </c>
      <c r="D12" s="16" t="s">
        <v>35</v>
      </c>
      <c r="E12" s="17"/>
      <c r="F12" s="18">
        <v>554044.0</v>
      </c>
      <c r="G12" s="18" t="str">
        <f>IFERROR(VLOOKUP(spare_parts!$F12,'Запчасти'!A$2:P$3371,3,0),"null")</f>
        <v>null</v>
      </c>
      <c r="H12" s="18" t="str">
        <f>IFERROR(VLOOKUP(spare_parts!$F12,A:D,2,0),"null")</f>
        <v>Регулятор VPPM-6L-L-1-G18-0L 10H-V&amp;</v>
      </c>
      <c r="I12" s="24" t="str">
        <f>IFERROR(VLOOKUP(spare_parts!$F12,'Запчасти'!$A$2:$P$3371,5,0),"null")</f>
        <v>null</v>
      </c>
      <c r="J12" s="24" t="str">
        <f t="shared" si="1"/>
        <v/>
      </c>
      <c r="K12" s="18" t="str">
        <f>IFERROR(VLOOKUP(spare_parts!$F12,'Запчасти'!$A$2:$P$3371,6,0),"null")</f>
        <v>null</v>
      </c>
      <c r="L12" s="18" t="str">
        <f>IFERROR(VLOOKUP(spare_parts!$F12,'Запчасти'!$A$2:$P$3371,7,0),"null")</f>
        <v>null</v>
      </c>
      <c r="M12" s="18" t="str">
        <f>IFERROR(VLOOKUP(spare_parts!$F12,'Запчасти'!$A$2:$P$3371,9,0),"null")</f>
        <v>null</v>
      </c>
      <c r="N12" s="18" t="str">
        <f>IFERROR(VLOOKUP(spare_parts!$F12,'Запчасти'!$A$2:$P$3371,10,0),"null")</f>
        <v>null</v>
      </c>
      <c r="O12" s="18" t="str">
        <f>IFERROR(VLOOKUP(spare_parts!$F12,'Запчасти'!$A$2:$P$3371,11,0),"null")</f>
        <v>null</v>
      </c>
      <c r="P12" s="18" t="str">
        <f>IFERROR(VLOOKUP(spare_parts!$F12,'Запчасти'!$A$2:$P$3371,2,0),"null")</f>
        <v>null</v>
      </c>
      <c r="Q12" s="18"/>
      <c r="R12" s="18"/>
      <c r="S12" s="18"/>
      <c r="T12" s="18"/>
      <c r="U12" s="18"/>
      <c r="V12" s="18"/>
    </row>
    <row r="13">
      <c r="A13" s="22">
        <v>572716.0</v>
      </c>
      <c r="B13" s="23" t="s">
        <v>6285</v>
      </c>
      <c r="C13" s="16" t="s">
        <v>6274</v>
      </c>
      <c r="D13" s="16" t="s">
        <v>35</v>
      </c>
      <c r="E13" s="17"/>
      <c r="F13" s="18">
        <v>572716.0</v>
      </c>
      <c r="G13" s="18" t="str">
        <f>IFERROR(VLOOKUP(spare_parts!$F13,'Запчасти'!A$2:P$3371,3,0),"null")</f>
        <v>null</v>
      </c>
      <c r="H13" s="18" t="str">
        <f>IFERROR(VLOOKUP(spare_parts!$F13,A:D,2,0),"null")</f>
        <v>Пневмоцилиндр ADN-63-60-A-PPS-A</v>
      </c>
      <c r="I13" s="24" t="str">
        <f>IFERROR(VLOOKUP(spare_parts!$F13,'Запчасти'!$A$2:$P$3371,5,0),"null")</f>
        <v>null</v>
      </c>
      <c r="J13" s="24" t="str">
        <f t="shared" si="1"/>
        <v/>
      </c>
      <c r="K13" s="18" t="str">
        <f>IFERROR(VLOOKUP(spare_parts!$F13,'Запчасти'!$A$2:$P$3371,6,0),"null")</f>
        <v>null</v>
      </c>
      <c r="L13" s="18" t="str">
        <f>IFERROR(VLOOKUP(spare_parts!$F13,'Запчасти'!$A$2:$P$3371,7,0),"null")</f>
        <v>null</v>
      </c>
      <c r="M13" s="18" t="str">
        <f>IFERROR(VLOOKUP(spare_parts!$F13,'Запчасти'!$A$2:$P$3371,9,0),"null")</f>
        <v>null</v>
      </c>
      <c r="N13" s="18" t="str">
        <f>IFERROR(VLOOKUP(spare_parts!$F13,'Запчасти'!$A$2:$P$3371,10,0),"null")</f>
        <v>null</v>
      </c>
      <c r="O13" s="18" t="str">
        <f>IFERROR(VLOOKUP(spare_parts!$F13,'Запчасти'!$A$2:$P$3371,11,0),"null")</f>
        <v>null</v>
      </c>
      <c r="P13" s="18" t="str">
        <f>IFERROR(VLOOKUP(spare_parts!$F13,'Запчасти'!$A$2:$P$3371,2,0),"null")</f>
        <v>null</v>
      </c>
      <c r="Q13" s="18"/>
      <c r="R13" s="18"/>
      <c r="S13" s="18"/>
      <c r="T13" s="18"/>
      <c r="U13" s="18"/>
      <c r="V13" s="18"/>
    </row>
    <row r="14">
      <c r="A14" s="22">
        <v>574229.0</v>
      </c>
      <c r="B14" s="23" t="s">
        <v>6286</v>
      </c>
      <c r="C14" s="16" t="s">
        <v>6274</v>
      </c>
      <c r="D14" s="16" t="s">
        <v>35</v>
      </c>
      <c r="E14" s="17"/>
      <c r="F14" s="18">
        <v>574229.0</v>
      </c>
      <c r="G14" s="18" t="str">
        <f>IFERROR(VLOOKUP(spare_parts!$F14,'Запчасти'!A$2:P$3371,3,0),"null")</f>
        <v>null</v>
      </c>
      <c r="H14" s="18" t="str">
        <f>IFERROR(VLOOKUP(spare_parts!$F14,A:D,2,0),"null")</f>
        <v>Распределитель VUVG-L 14-M52-AT-G18-1R8L</v>
      </c>
      <c r="I14" s="24" t="str">
        <f>IFERROR(VLOOKUP(spare_parts!$F14,'Запчасти'!$A$2:$P$3371,5,0),"null")</f>
        <v>null</v>
      </c>
      <c r="J14" s="24" t="str">
        <f t="shared" si="1"/>
        <v/>
      </c>
      <c r="K14" s="18" t="str">
        <f>IFERROR(VLOOKUP(spare_parts!$F14,'Запчасти'!$A$2:$P$3371,6,0),"null")</f>
        <v>null</v>
      </c>
      <c r="L14" s="18" t="str">
        <f>IFERROR(VLOOKUP(spare_parts!$F14,'Запчасти'!$A$2:$P$3371,7,0),"null")</f>
        <v>null</v>
      </c>
      <c r="M14" s="18" t="str">
        <f>IFERROR(VLOOKUP(spare_parts!$F14,'Запчасти'!$A$2:$P$3371,9,0),"null")</f>
        <v>null</v>
      </c>
      <c r="N14" s="18" t="str">
        <f>IFERROR(VLOOKUP(spare_parts!$F14,'Запчасти'!$A$2:$P$3371,10,0),"null")</f>
        <v>null</v>
      </c>
      <c r="O14" s="18" t="str">
        <f>IFERROR(VLOOKUP(spare_parts!$F14,'Запчасти'!$A$2:$P$3371,11,0),"null")</f>
        <v>null</v>
      </c>
      <c r="P14" s="18" t="str">
        <f>IFERROR(VLOOKUP(spare_parts!$F14,'Запчасти'!$A$2:$P$3371,2,0),"null")</f>
        <v>null</v>
      </c>
      <c r="Q14" s="18"/>
      <c r="R14" s="18"/>
      <c r="S14" s="18"/>
      <c r="T14" s="18"/>
      <c r="U14" s="18"/>
      <c r="V14" s="18"/>
    </row>
    <row r="15">
      <c r="A15" s="22">
        <v>1376429.0</v>
      </c>
      <c r="B15" s="23" t="s">
        <v>6287</v>
      </c>
      <c r="C15" s="16" t="s">
        <v>6274</v>
      </c>
      <c r="D15" s="16" t="s">
        <v>35</v>
      </c>
      <c r="E15" s="17"/>
      <c r="F15" s="18">
        <v>1376429.0</v>
      </c>
      <c r="G15" s="18" t="str">
        <f>IFERROR(VLOOKUP(spare_parts!$F15,'Запчасти'!A$2:P$3371,3,0),"null")</f>
        <v>null</v>
      </c>
      <c r="H15" s="18" t="str">
        <f>IFERROR(VLOOKUP(spare_parts!$F15,A:D,2,0),"null")</f>
        <v>Пневмоцилиндр DSBC-32-200-PPVA-N3</v>
      </c>
      <c r="I15" s="24" t="str">
        <f>IFERROR(VLOOKUP(spare_parts!$F15,'Запчасти'!$A$2:$P$3371,5,0),"null")</f>
        <v>null</v>
      </c>
      <c r="J15" s="24" t="str">
        <f t="shared" si="1"/>
        <v/>
      </c>
      <c r="K15" s="18" t="str">
        <f>IFERROR(VLOOKUP(spare_parts!$F15,'Запчасти'!$A$2:$P$3371,6,0),"null")</f>
        <v>null</v>
      </c>
      <c r="L15" s="18" t="str">
        <f>IFERROR(VLOOKUP(spare_parts!$F15,'Запчасти'!$A$2:$P$3371,7,0),"null")</f>
        <v>null</v>
      </c>
      <c r="M15" s="18" t="str">
        <f>IFERROR(VLOOKUP(spare_parts!$F15,'Запчасти'!$A$2:$P$3371,9,0),"null")</f>
        <v>null</v>
      </c>
      <c r="N15" s="18" t="str">
        <f>IFERROR(VLOOKUP(spare_parts!$F15,'Запчасти'!$A$2:$P$3371,10,0),"null")</f>
        <v>null</v>
      </c>
      <c r="O15" s="18" t="str">
        <f>IFERROR(VLOOKUP(spare_parts!$F15,'Запчасти'!$A$2:$P$3371,11,0),"null")</f>
        <v>null</v>
      </c>
      <c r="P15" s="18" t="str">
        <f>IFERROR(VLOOKUP(spare_parts!$F15,'Запчасти'!$A$2:$P$3371,2,0),"null")</f>
        <v>null</v>
      </c>
      <c r="Q15" s="18"/>
      <c r="R15" s="18"/>
      <c r="S15" s="18"/>
      <c r="T15" s="18"/>
      <c r="U15" s="18"/>
      <c r="V15" s="18"/>
    </row>
    <row r="16">
      <c r="A16" s="22">
        <v>1376430.0</v>
      </c>
      <c r="B16" s="23" t="s">
        <v>6288</v>
      </c>
      <c r="C16" s="16" t="s">
        <v>6274</v>
      </c>
      <c r="D16" s="16" t="s">
        <v>35</v>
      </c>
      <c r="E16" s="17"/>
      <c r="F16" s="18">
        <v>1376430.0</v>
      </c>
      <c r="G16" s="18" t="str">
        <f>IFERROR(VLOOKUP(spare_parts!$F16,'Запчасти'!A$2:P$3371,3,0),"null")</f>
        <v>null</v>
      </c>
      <c r="H16" s="18" t="str">
        <f>IFERROR(VLOOKUP(spare_parts!$F16,A:D,2,0),"null")</f>
        <v>Пневмоцилиндр DSBC-32-250-PPVA-N3</v>
      </c>
      <c r="I16" s="24" t="str">
        <f>IFERROR(VLOOKUP(spare_parts!$F16,'Запчасти'!$A$2:$P$3371,5,0),"null")</f>
        <v>null</v>
      </c>
      <c r="J16" s="24" t="str">
        <f t="shared" si="1"/>
        <v/>
      </c>
      <c r="K16" s="18" t="str">
        <f>IFERROR(VLOOKUP(spare_parts!$F16,'Запчасти'!$A$2:$P$3371,6,0),"null")</f>
        <v>null</v>
      </c>
      <c r="L16" s="18" t="str">
        <f>IFERROR(VLOOKUP(spare_parts!$F16,'Запчасти'!$A$2:$P$3371,7,0),"null")</f>
        <v>null</v>
      </c>
      <c r="M16" s="18" t="str">
        <f>IFERROR(VLOOKUP(spare_parts!$F16,'Запчасти'!$A$2:$P$3371,9,0),"null")</f>
        <v>null</v>
      </c>
      <c r="N16" s="18" t="str">
        <f>IFERROR(VLOOKUP(spare_parts!$F16,'Запчасти'!$A$2:$P$3371,10,0),"null")</f>
        <v>null</v>
      </c>
      <c r="O16" s="18" t="str">
        <f>IFERROR(VLOOKUP(spare_parts!$F16,'Запчасти'!$A$2:$P$3371,11,0),"null")</f>
        <v>null</v>
      </c>
      <c r="P16" s="18" t="str">
        <f>IFERROR(VLOOKUP(spare_parts!$F16,'Запчасти'!$A$2:$P$3371,2,0),"null")</f>
        <v>null</v>
      </c>
      <c r="Q16" s="18"/>
      <c r="R16" s="18"/>
      <c r="S16" s="18"/>
      <c r="T16" s="18"/>
      <c r="U16" s="18"/>
      <c r="V16" s="18"/>
    </row>
    <row r="17">
      <c r="A17" s="22">
        <v>1383582.0</v>
      </c>
      <c r="B17" s="23" t="s">
        <v>6289</v>
      </c>
      <c r="C17" s="16" t="s">
        <v>6274</v>
      </c>
      <c r="D17" s="16" t="s">
        <v>35</v>
      </c>
      <c r="E17" s="17"/>
      <c r="F17" s="18">
        <v>1383582.0</v>
      </c>
      <c r="G17" s="18" t="str">
        <f>IFERROR(VLOOKUP(spare_parts!$F17,'Запчасти'!A$2:P$3371,3,0),"null")</f>
        <v>null</v>
      </c>
      <c r="H17" s="18" t="str">
        <f>IFERROR(VLOOKUP(spare_parts!$F17,A:D,2,0),"null")</f>
        <v>Пневмоцилиндр DSBC-63-100-PPVA-N3</v>
      </c>
      <c r="I17" s="24" t="str">
        <f>IFERROR(VLOOKUP(spare_parts!$F17,'Запчасти'!$A$2:$P$3371,5,0),"null")</f>
        <v>null</v>
      </c>
      <c r="J17" s="24" t="str">
        <f t="shared" si="1"/>
        <v/>
      </c>
      <c r="K17" s="18" t="str">
        <f>IFERROR(VLOOKUP(spare_parts!$F17,'Запчасти'!$A$2:$P$3371,6,0),"null")</f>
        <v>null</v>
      </c>
      <c r="L17" s="18" t="str">
        <f>IFERROR(VLOOKUP(spare_parts!$F17,'Запчасти'!$A$2:$P$3371,7,0),"null")</f>
        <v>null</v>
      </c>
      <c r="M17" s="18" t="str">
        <f>IFERROR(VLOOKUP(spare_parts!$F17,'Запчасти'!$A$2:$P$3371,9,0),"null")</f>
        <v>null</v>
      </c>
      <c r="N17" s="18" t="str">
        <f>IFERROR(VLOOKUP(spare_parts!$F17,'Запчасти'!$A$2:$P$3371,10,0),"null")</f>
        <v>null</v>
      </c>
      <c r="O17" s="18" t="str">
        <f>IFERROR(VLOOKUP(spare_parts!$F17,'Запчасти'!$A$2:$P$3371,11,0),"null")</f>
        <v>null</v>
      </c>
      <c r="P17" s="18" t="str">
        <f>IFERROR(VLOOKUP(spare_parts!$F17,'Запчасти'!$A$2:$P$3371,2,0),"null")</f>
        <v>null</v>
      </c>
      <c r="Q17" s="18"/>
      <c r="R17" s="18"/>
      <c r="S17" s="18"/>
      <c r="T17" s="18"/>
      <c r="U17" s="18"/>
      <c r="V17" s="18"/>
    </row>
    <row r="18">
      <c r="A18" s="22">
        <v>1463504.0</v>
      </c>
      <c r="B18" s="23" t="s">
        <v>6290</v>
      </c>
      <c r="C18" s="16" t="s">
        <v>6274</v>
      </c>
      <c r="D18" s="16" t="s">
        <v>35</v>
      </c>
      <c r="E18" s="17"/>
      <c r="F18" s="18">
        <v>1463504.0</v>
      </c>
      <c r="G18" s="18" t="str">
        <f>IFERROR(VLOOKUP(spare_parts!$F18,'Запчасти'!A$2:P$3371,3,0),"null")</f>
        <v>null</v>
      </c>
      <c r="H18" s="18" t="str">
        <f>IFERROR(VLOOKUP(spare_parts!$F18,A:D,2,0),"null")</f>
        <v>Пневмоцилиндр DSBC-80-600-PPVA-N3</v>
      </c>
      <c r="I18" s="24" t="str">
        <f>IFERROR(VLOOKUP(spare_parts!$F18,'Запчасти'!$A$2:$P$3371,5,0),"null")</f>
        <v>null</v>
      </c>
      <c r="J18" s="24" t="str">
        <f t="shared" si="1"/>
        <v/>
      </c>
      <c r="K18" s="18" t="str">
        <f>IFERROR(VLOOKUP(spare_parts!$F18,'Запчасти'!$A$2:$P$3371,6,0),"null")</f>
        <v>null</v>
      </c>
      <c r="L18" s="18" t="str">
        <f>IFERROR(VLOOKUP(spare_parts!$F18,'Запчасти'!$A$2:$P$3371,7,0),"null")</f>
        <v>null</v>
      </c>
      <c r="M18" s="18" t="str">
        <f>IFERROR(VLOOKUP(spare_parts!$F18,'Запчасти'!$A$2:$P$3371,9,0),"null")</f>
        <v>null</v>
      </c>
      <c r="N18" s="18" t="str">
        <f>IFERROR(VLOOKUP(spare_parts!$F18,'Запчасти'!$A$2:$P$3371,10,0),"null")</f>
        <v>null</v>
      </c>
      <c r="O18" s="18" t="str">
        <f>IFERROR(VLOOKUP(spare_parts!$F18,'Запчасти'!$A$2:$P$3371,11,0),"null")</f>
        <v>null</v>
      </c>
      <c r="P18" s="18" t="str">
        <f>IFERROR(VLOOKUP(spare_parts!$F18,'Запчасти'!$A$2:$P$3371,2,0),"null")</f>
        <v>null</v>
      </c>
      <c r="Q18" s="18"/>
      <c r="R18" s="18"/>
      <c r="S18" s="18"/>
      <c r="T18" s="18"/>
      <c r="U18" s="18"/>
      <c r="V18" s="18"/>
    </row>
    <row r="19">
      <c r="A19" s="22">
        <v>1463598.0</v>
      </c>
      <c r="B19" s="23" t="s">
        <v>6291</v>
      </c>
      <c r="C19" s="16" t="s">
        <v>6274</v>
      </c>
      <c r="D19" s="16" t="s">
        <v>35</v>
      </c>
      <c r="E19" s="17"/>
      <c r="F19" s="18">
        <v>1463598.0</v>
      </c>
      <c r="G19" s="18" t="str">
        <f>IFERROR(VLOOKUP(spare_parts!$F19,'Запчасти'!A$2:P$3371,3,0),"null")</f>
        <v>null</v>
      </c>
      <c r="H19" s="18" t="str">
        <f>IFERROR(VLOOKUP(spare_parts!$F19,A:D,2,0),"null")</f>
        <v>Пневмоцилиндр DSBC-100-350-PPVA-N3</v>
      </c>
      <c r="I19" s="24" t="str">
        <f>IFERROR(VLOOKUP(spare_parts!$F19,'Запчасти'!$A$2:$P$3371,5,0),"null")</f>
        <v>null</v>
      </c>
      <c r="J19" s="24" t="str">
        <f t="shared" si="1"/>
        <v/>
      </c>
      <c r="K19" s="18" t="str">
        <f>IFERROR(VLOOKUP(spare_parts!$F19,'Запчасти'!$A$2:$P$3371,6,0),"null")</f>
        <v>null</v>
      </c>
      <c r="L19" s="18" t="str">
        <f>IFERROR(VLOOKUP(spare_parts!$F19,'Запчасти'!$A$2:$P$3371,7,0),"null")</f>
        <v>null</v>
      </c>
      <c r="M19" s="18" t="str">
        <f>IFERROR(VLOOKUP(spare_parts!$F19,'Запчасти'!$A$2:$P$3371,9,0),"null")</f>
        <v>null</v>
      </c>
      <c r="N19" s="18" t="str">
        <f>IFERROR(VLOOKUP(spare_parts!$F19,'Запчасти'!$A$2:$P$3371,10,0),"null")</f>
        <v>null</v>
      </c>
      <c r="O19" s="18" t="str">
        <f>IFERROR(VLOOKUP(spare_parts!$F19,'Запчасти'!$A$2:$P$3371,11,0),"null")</f>
        <v>null</v>
      </c>
      <c r="P19" s="18" t="str">
        <f>IFERROR(VLOOKUP(spare_parts!$F19,'Запчасти'!$A$2:$P$3371,2,0),"null")</f>
        <v>null</v>
      </c>
      <c r="Q19" s="18"/>
      <c r="R19" s="18"/>
      <c r="S19" s="18"/>
      <c r="T19" s="18"/>
      <c r="U19" s="18"/>
      <c r="V19" s="18"/>
    </row>
    <row r="20">
      <c r="A20" s="22">
        <v>2123166.0</v>
      </c>
      <c r="B20" s="23" t="s">
        <v>6292</v>
      </c>
      <c r="C20" s="16" t="s">
        <v>6274</v>
      </c>
      <c r="D20" s="16" t="s">
        <v>35</v>
      </c>
      <c r="E20" s="17"/>
      <c r="F20" s="18">
        <v>2123166.0</v>
      </c>
      <c r="G20" s="18" t="str">
        <f>IFERROR(VLOOKUP(spare_parts!$F20,'Запчасти'!A$2:P$3371,3,0),"null")</f>
        <v>null</v>
      </c>
      <c r="H20" s="18" t="str">
        <f>IFERROR(VLOOKUP(spare_parts!$F20,A:D,2,0),"null")</f>
        <v>Пневмоцилиндр DSBC-40-20-PPVA-N3</v>
      </c>
      <c r="I20" s="24" t="str">
        <f>IFERROR(VLOOKUP(spare_parts!$F20,'Запчасти'!$A$2:$P$3371,5,0),"null")</f>
        <v>null</v>
      </c>
      <c r="J20" s="24" t="str">
        <f t="shared" si="1"/>
        <v/>
      </c>
      <c r="K20" s="18" t="str">
        <f>IFERROR(VLOOKUP(spare_parts!$F20,'Запчасти'!$A$2:$P$3371,6,0),"null")</f>
        <v>null</v>
      </c>
      <c r="L20" s="18" t="str">
        <f>IFERROR(VLOOKUP(spare_parts!$F20,'Запчасти'!$A$2:$P$3371,7,0),"null")</f>
        <v>null</v>
      </c>
      <c r="M20" s="18" t="str">
        <f>IFERROR(VLOOKUP(spare_parts!$F20,'Запчасти'!$A$2:$P$3371,9,0),"null")</f>
        <v>null</v>
      </c>
      <c r="N20" s="18" t="str">
        <f>IFERROR(VLOOKUP(spare_parts!$F20,'Запчасти'!$A$2:$P$3371,10,0),"null")</f>
        <v>null</v>
      </c>
      <c r="O20" s="18" t="str">
        <f>IFERROR(VLOOKUP(spare_parts!$F20,'Запчасти'!$A$2:$P$3371,11,0),"null")</f>
        <v>null</v>
      </c>
      <c r="P20" s="18" t="str">
        <f>IFERROR(VLOOKUP(spare_parts!$F20,'Запчасти'!$A$2:$P$3371,2,0),"null")</f>
        <v>null</v>
      </c>
      <c r="Q20" s="18"/>
      <c r="R20" s="18"/>
      <c r="S20" s="18"/>
      <c r="T20" s="18"/>
      <c r="U20" s="18"/>
      <c r="V20" s="18"/>
    </row>
    <row r="21" ht="15.75" customHeight="1">
      <c r="A21" s="22">
        <v>2866459.0</v>
      </c>
      <c r="B21" s="23" t="s">
        <v>6293</v>
      </c>
      <c r="C21" s="16" t="s">
        <v>6274</v>
      </c>
      <c r="D21" s="16" t="s">
        <v>35</v>
      </c>
      <c r="E21" s="17"/>
      <c r="F21" s="18">
        <v>2866459.0</v>
      </c>
      <c r="G21" s="18" t="str">
        <f>IFERROR(VLOOKUP(spare_parts!$F21,'Запчасти'!A$2:P$3371,3,0),"null")</f>
        <v>null</v>
      </c>
      <c r="H21" s="18" t="str">
        <f>IFERROR(VLOOKUP(spare_parts!$F21,A:D,2,0),"null")</f>
        <v>Блок питания TRIO-PS/ЗАС/24DC/10 </v>
      </c>
      <c r="I21" s="24" t="str">
        <f>IFERROR(VLOOKUP(spare_parts!$F21,'Запчасти'!$A$2:$P$3371,5,0),"null")</f>
        <v>null</v>
      </c>
      <c r="J21" s="24" t="str">
        <f t="shared" si="1"/>
        <v/>
      </c>
      <c r="K21" s="18" t="str">
        <f>IFERROR(VLOOKUP(spare_parts!$F21,'Запчасти'!$A$2:$P$3371,6,0),"null")</f>
        <v>null</v>
      </c>
      <c r="L21" s="18" t="str">
        <f>IFERROR(VLOOKUP(spare_parts!$F21,'Запчасти'!$A$2:$P$3371,7,0),"null")</f>
        <v>null</v>
      </c>
      <c r="M21" s="18" t="str">
        <f>IFERROR(VLOOKUP(spare_parts!$F21,'Запчасти'!$A$2:$P$3371,9,0),"null")</f>
        <v>null</v>
      </c>
      <c r="N21" s="18" t="str">
        <f>IFERROR(VLOOKUP(spare_parts!$F21,'Запчасти'!$A$2:$P$3371,10,0),"null")</f>
        <v>null</v>
      </c>
      <c r="O21" s="18" t="str">
        <f>IFERROR(VLOOKUP(spare_parts!$F21,'Запчасти'!$A$2:$P$3371,11,0),"null")</f>
        <v>null</v>
      </c>
      <c r="P21" s="18" t="str">
        <f>IFERROR(VLOOKUP(spare_parts!$F21,'Запчасти'!$A$2:$P$3371,2,0),"null")</f>
        <v>null</v>
      </c>
      <c r="Q21" s="18"/>
      <c r="R21" s="18"/>
      <c r="S21" s="18"/>
      <c r="T21" s="18"/>
      <c r="U21" s="18"/>
      <c r="V21" s="18"/>
    </row>
    <row r="22" ht="15.75" customHeight="1">
      <c r="A22" s="22">
        <v>4.02861002E8</v>
      </c>
      <c r="B22" s="23" t="s">
        <v>15</v>
      </c>
      <c r="C22" s="16" t="s">
        <v>6274</v>
      </c>
      <c r="D22" s="16" t="s">
        <v>35</v>
      </c>
      <c r="E22" s="17"/>
      <c r="F22" s="18">
        <v>4.02861002E8</v>
      </c>
      <c r="G22" s="18" t="str">
        <f>IFERROR(VLOOKUP(spare_parts!$F22,'Запчасти'!A$2:P$3371,3,0),"null")</f>
        <v>FLAT BAR PE UHMW POLYETHYLENE 1000 100X20X3000</v>
      </c>
      <c r="H22" s="18" t="str">
        <f>IFERROR(VLOOKUP(spare_parts!$F22,A:D,2,0),"null")</f>
        <v>Планка плоская полиэтиленовая  1000 -100x20x3000</v>
      </c>
      <c r="I22" s="24" t="str">
        <f>IFERROR(VLOOKUP(spare_parts!$F22,'Запчасти'!$A$2:$P$3371,5,0),"null")</f>
        <v>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v>
      </c>
      <c r="J22" s="24" t="str">
        <f t="shared" si="1"/>
        <v/>
      </c>
      <c r="K22" s="18" t="str">
        <f>IFERROR(VLOOKUP(spare_parts!$F22,'Запчасти'!$A$2:$P$3371,6,0),"null")</f>
        <v>SCHNELL SPA</v>
      </c>
      <c r="L22" s="18" t="str">
        <f>IFERROR(VLOOKUP(spare_parts!$F22,'Запчасти'!$A$2:$P$3371,7,0),"null")</f>
        <v>SCHNELL</v>
      </c>
      <c r="M22" s="18">
        <f>IFERROR(VLOOKUP(spare_parts!$F22,'Запчасти'!$A$2:$P$3371,9,0),"null")</f>
        <v>4</v>
      </c>
      <c r="N22" s="18" t="str">
        <f>IFERROR(VLOOKUP(spare_parts!$F22,'Запчасти'!$A$2:$P$3371,10,0),"null")</f>
        <v>шт</v>
      </c>
      <c r="O22" s="18" t="str">
        <f>IFERROR(VLOOKUP(spare_parts!$F22,'Запчасти'!$A$2:$P$3371,11,0),"null")</f>
        <v>IT</v>
      </c>
      <c r="P22" s="18">
        <f>IFERROR(VLOOKUP(spare_parts!$F22,'Запчасти'!$A$2:$P$3371,2,0),"null")</f>
        <v>3926909709</v>
      </c>
      <c r="Q22" s="18"/>
      <c r="R22" s="18"/>
      <c r="S22" s="18"/>
      <c r="T22" s="18"/>
      <c r="U22" s="18"/>
      <c r="V22" s="18"/>
    </row>
    <row r="23" ht="15.75" customHeight="1">
      <c r="A23" s="22">
        <v>4.02861003E8</v>
      </c>
      <c r="B23" s="23" t="s">
        <v>25</v>
      </c>
      <c r="C23" s="16" t="s">
        <v>6274</v>
      </c>
      <c r="D23" s="16" t="s">
        <v>35</v>
      </c>
      <c r="E23" s="17"/>
      <c r="F23" s="18">
        <v>4.02861003E8</v>
      </c>
      <c r="G23" s="18" t="str">
        <f>IFERROR(VLOOKUP(spare_parts!$F23,'Запчасти'!A$2:P$3371,3,0),"null")</f>
        <v>FLAT BAR PE UHMW POLYETHYLENE 1000 50X20X3000 (POLIZENE)</v>
      </c>
      <c r="H23" s="18" t="str">
        <f>IFERROR(VLOOKUP(spare_parts!$F23,A:D,2,0),"null")</f>
        <v>Планка плоская полиэтиленовая 50x20x3000</v>
      </c>
      <c r="I23" s="24" t="str">
        <f>IFERROR(VLOOKUP(spare_parts!$F23,'Запчасти'!$A$2:$P$3371,5,0),"null")</f>
        <v>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v>
      </c>
      <c r="J23" s="24" t="str">
        <f t="shared" si="1"/>
        <v/>
      </c>
      <c r="K23" s="18" t="str">
        <f>IFERROR(VLOOKUP(spare_parts!$F23,'Запчасти'!$A$2:$P$3371,6,0),"null")</f>
        <v>SCHNELL SPA</v>
      </c>
      <c r="L23" s="18" t="str">
        <f>IFERROR(VLOOKUP(spare_parts!$F23,'Запчасти'!$A$2:$P$3371,7,0),"null")</f>
        <v>SCHNELL</v>
      </c>
      <c r="M23" s="18">
        <f>IFERROR(VLOOKUP(spare_parts!$F23,'Запчасти'!$A$2:$P$3371,9,0),"null")</f>
        <v>1</v>
      </c>
      <c r="N23" s="18" t="str">
        <f>IFERROR(VLOOKUP(spare_parts!$F23,'Запчасти'!$A$2:$P$3371,10,0),"null")</f>
        <v>шт</v>
      </c>
      <c r="O23" s="18" t="str">
        <f>IFERROR(VLOOKUP(spare_parts!$F23,'Запчасти'!$A$2:$P$3371,11,0),"null")</f>
        <v>IT</v>
      </c>
      <c r="P23" s="18">
        <f>IFERROR(VLOOKUP(spare_parts!$F23,'Запчасти'!$A$2:$P$3371,2,0),"null")</f>
        <v>3926909709</v>
      </c>
      <c r="Q23" s="18"/>
      <c r="R23" s="18"/>
      <c r="S23" s="18"/>
      <c r="T23" s="18"/>
      <c r="U23" s="18"/>
      <c r="V23" s="18"/>
    </row>
    <row r="24" ht="15.75" customHeight="1">
      <c r="A24" s="22">
        <v>4.02861015E8</v>
      </c>
      <c r="B24" s="23" t="s">
        <v>28</v>
      </c>
      <c r="C24" s="16" t="s">
        <v>6274</v>
      </c>
      <c r="D24" s="16" t="s">
        <v>35</v>
      </c>
      <c r="E24" s="17"/>
      <c r="F24" s="18">
        <v>4.02861015E8</v>
      </c>
      <c r="G24" s="18" t="str">
        <f>IFERROR(VLOOKUP(spare_parts!$F24,'Запчасти'!A$2:P$3371,3,0),"null")</f>
        <v>FLAT BAR PE UHMW POLYETHYLENE 1000 70X20</v>
      </c>
      <c r="H24" s="18" t="str">
        <f>IFERROR(VLOOKUP(spare_parts!$F24,A:D,2,0),"null")</f>
        <v>Планка плоская полиэтиленовая  1000 70x20  (POLIZENE)</v>
      </c>
      <c r="I24" s="24" t="str">
        <f>IFERROR(VLOOKUP(spare_parts!$F24,'Запчасти'!$A$2:$P$3371,5,0),"null")</f>
        <v>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v>
      </c>
      <c r="J24" s="24" t="str">
        <f t="shared" si="1"/>
        <v/>
      </c>
      <c r="K24" s="18" t="str">
        <f>IFERROR(VLOOKUP(spare_parts!$F24,'Запчасти'!$A$2:$P$3371,6,0),"null")</f>
        <v>SCHNELL SPA</v>
      </c>
      <c r="L24" s="18" t="str">
        <f>IFERROR(VLOOKUP(spare_parts!$F24,'Запчасти'!$A$2:$P$3371,7,0),"null")</f>
        <v>SCHNELL</v>
      </c>
      <c r="M24" s="18">
        <f>IFERROR(VLOOKUP(spare_parts!$F24,'Запчасти'!$A$2:$P$3371,9,0),"null")</f>
        <v>9</v>
      </c>
      <c r="N24" s="18" t="str">
        <f>IFERROR(VLOOKUP(spare_parts!$F24,'Запчасти'!$A$2:$P$3371,10,0),"null")</f>
        <v>м</v>
      </c>
      <c r="O24" s="18" t="str">
        <f>IFERROR(VLOOKUP(spare_parts!$F24,'Запчасти'!$A$2:$P$3371,11,0),"null")</f>
        <v>IT</v>
      </c>
      <c r="P24" s="18">
        <f>IFERROR(VLOOKUP(spare_parts!$F24,'Запчасти'!$A$2:$P$3371,2,0),"null")</f>
        <v>3926909200</v>
      </c>
      <c r="Q24" s="18"/>
      <c r="R24" s="18"/>
      <c r="S24" s="18"/>
      <c r="T24" s="18"/>
      <c r="U24" s="18"/>
      <c r="V24" s="18"/>
    </row>
    <row r="25" ht="15.75" customHeight="1">
      <c r="A25" s="22">
        <v>2.0155011E9</v>
      </c>
      <c r="B25" s="23" t="s">
        <v>6294</v>
      </c>
      <c r="C25" s="16" t="s">
        <v>6274</v>
      </c>
      <c r="D25" s="16" t="s">
        <v>35</v>
      </c>
      <c r="E25" s="17"/>
      <c r="F25" s="18">
        <v>2.0155011E9</v>
      </c>
      <c r="G25" s="18" t="str">
        <f>IFERROR(VLOOKUP(spare_parts!$F25,'Запчасти'!A$2:P$3371,3,0),"null")</f>
        <v>null</v>
      </c>
      <c r="H25" s="18" t="str">
        <f>IFERROR(VLOOKUP(spare_parts!$F25,A:D,2,0),"null")</f>
        <v>Муфта D30 L90</v>
      </c>
      <c r="I25" s="24" t="str">
        <f>IFERROR(VLOOKUP(spare_parts!$F25,'Запчасти'!$A$2:$P$3371,5,0),"null")</f>
        <v>null</v>
      </c>
      <c r="J25" s="24" t="str">
        <f t="shared" si="1"/>
        <v/>
      </c>
      <c r="K25" s="18" t="str">
        <f>IFERROR(VLOOKUP(spare_parts!$F25,'Запчасти'!$A$2:$P$3371,6,0),"null")</f>
        <v>null</v>
      </c>
      <c r="L25" s="18" t="str">
        <f>IFERROR(VLOOKUP(spare_parts!$F25,'Запчасти'!$A$2:$P$3371,7,0),"null")</f>
        <v>null</v>
      </c>
      <c r="M25" s="18" t="str">
        <f>IFERROR(VLOOKUP(spare_parts!$F25,'Запчасти'!$A$2:$P$3371,9,0),"null")</f>
        <v>null</v>
      </c>
      <c r="N25" s="18" t="str">
        <f>IFERROR(VLOOKUP(spare_parts!$F25,'Запчасти'!$A$2:$P$3371,10,0),"null")</f>
        <v>null</v>
      </c>
      <c r="O25" s="18" t="str">
        <f>IFERROR(VLOOKUP(spare_parts!$F25,'Запчасти'!$A$2:$P$3371,11,0),"null")</f>
        <v>null</v>
      </c>
      <c r="P25" s="18" t="str">
        <f>IFERROR(VLOOKUP(spare_parts!$F25,'Запчасти'!$A$2:$P$3371,2,0),"null")</f>
        <v>null</v>
      </c>
      <c r="Q25" s="18"/>
      <c r="R25" s="18"/>
      <c r="S25" s="18"/>
      <c r="T25" s="18"/>
      <c r="U25" s="18"/>
      <c r="V25" s="18"/>
    </row>
    <row r="26" ht="15.75" customHeight="1">
      <c r="A26" s="22">
        <v>2.01560155E9</v>
      </c>
      <c r="B26" s="23" t="s">
        <v>67</v>
      </c>
      <c r="C26" s="16" t="s">
        <v>6274</v>
      </c>
      <c r="D26" s="16" t="s">
        <v>35</v>
      </c>
      <c r="E26" s="17"/>
      <c r="F26" s="18">
        <v>2.01560155E9</v>
      </c>
      <c r="G26" s="18" t="str">
        <f>IFERROR(VLOOKUP(spare_parts!$F26,'Запчасти'!A$2:P$3371,3,0),"null")</f>
        <v>BLADE 90X70X28</v>
      </c>
      <c r="H26" s="18" t="str">
        <f>IFERROR(VLOOKUP(spare_parts!$F26,A:D,2,0),"null")</f>
        <v>Нож 90x70x28</v>
      </c>
      <c r="I26" s="24" t="str">
        <f>IFERROR(VLOOKUP(spare_parts!$F26,'Запчасти'!$A$2:$P$3371,5,0),"null")</f>
        <v>НОЖ ДЛЯ СТАНКА C4 (НОЖНИЦЫ ДЛЯ РЕЗКИ АРМАТУРЫ)</v>
      </c>
      <c r="J26" s="24" t="str">
        <f t="shared" si="1"/>
        <v/>
      </c>
      <c r="K26" s="18" t="str">
        <f>IFERROR(VLOOKUP(spare_parts!$F26,'Запчасти'!$A$2:$P$3371,6,0),"null")</f>
        <v>SCHNELL SPA</v>
      </c>
      <c r="L26" s="18" t="str">
        <f>IFERROR(VLOOKUP(spare_parts!$F26,'Запчасти'!$A$2:$P$3371,7,0),"null")</f>
        <v>SCHNELL</v>
      </c>
      <c r="M26" s="18">
        <f>IFERROR(VLOOKUP(spare_parts!$F26,'Запчасти'!$A$2:$P$3371,9,0),"null")</f>
        <v>2</v>
      </c>
      <c r="N26" s="18" t="str">
        <f>IFERROR(VLOOKUP(spare_parts!$F26,'Запчасти'!$A$2:$P$3371,10,0),"null")</f>
        <v>шт</v>
      </c>
      <c r="O26" s="18" t="str">
        <f>IFERROR(VLOOKUP(spare_parts!$F26,'Запчасти'!$A$2:$P$3371,11,0),"null")</f>
        <v>IT</v>
      </c>
      <c r="P26" s="18">
        <f>IFERROR(VLOOKUP(spare_parts!$F26,'Запчасти'!$A$2:$P$3371,2,0),"null")</f>
        <v>8208100000</v>
      </c>
      <c r="Q26" s="18"/>
      <c r="R26" s="18"/>
      <c r="S26" s="18"/>
      <c r="T26" s="18"/>
      <c r="U26" s="18"/>
      <c r="V26" s="18"/>
    </row>
    <row r="27" ht="15.75" customHeight="1">
      <c r="A27" s="22">
        <v>2.0220333E9</v>
      </c>
      <c r="B27" s="23" t="s">
        <v>70</v>
      </c>
      <c r="C27" s="16" t="s">
        <v>6274</v>
      </c>
      <c r="D27" s="16" t="s">
        <v>35</v>
      </c>
      <c r="E27" s="17"/>
      <c r="F27" s="18">
        <v>2.0220333E9</v>
      </c>
      <c r="G27" s="18" t="str">
        <f>IFERROR(VLOOKUP(spare_parts!$F27,'Запчасти'!A$2:P$3371,3,0),"null")</f>
        <v>SLEEVE DE.120 DI104 L=396</v>
      </c>
      <c r="H27" s="18" t="str">
        <f>IFERROR(VLOOKUP(spare_parts!$F27,A:D,2,0),"null")</f>
        <v>РУКАВ DE.120 DI104 L=396</v>
      </c>
      <c r="I27" s="24" t="str">
        <f>IFERROR(VLOOKUP(spare_parts!$F27,'Запчасти'!$A$2:$P$3371,5,0),"null")</f>
        <v>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v>
      </c>
      <c r="J27" s="24" t="str">
        <f t="shared" si="1"/>
        <v/>
      </c>
      <c r="K27" s="18" t="str">
        <f>IFERROR(VLOOKUP(spare_parts!$F27,'Запчасти'!$A$2:$P$3371,6,0),"null")</f>
        <v>RULLI RULMECA SPA</v>
      </c>
      <c r="L27" s="18" t="str">
        <f>IFERROR(VLOOKUP(spare_parts!$F27,'Запчасти'!$A$2:$P$3371,7,0),"null")</f>
        <v>SCHNELL</v>
      </c>
      <c r="M27" s="18">
        <f>IFERROR(VLOOKUP(spare_parts!$F27,'Запчасти'!$A$2:$P$3371,9,0),"null")</f>
        <v>5</v>
      </c>
      <c r="N27" s="18" t="str">
        <f>IFERROR(VLOOKUP(spare_parts!$F27,'Запчасти'!$A$2:$P$3371,10,0),"null")</f>
        <v>шт</v>
      </c>
      <c r="O27" s="18" t="str">
        <f>IFERROR(VLOOKUP(spare_parts!$F27,'Запчасти'!$A$2:$P$3371,11,0),"null")</f>
        <v>IT</v>
      </c>
      <c r="P27" s="18">
        <f>IFERROR(VLOOKUP(spare_parts!$F27,'Запчасти'!$A$2:$P$3371,2,0),"null")</f>
        <v>3926909709</v>
      </c>
      <c r="Q27" s="18"/>
      <c r="R27" s="18"/>
      <c r="S27" s="18"/>
      <c r="T27" s="18"/>
      <c r="U27" s="18"/>
      <c r="V27" s="18"/>
    </row>
    <row r="28" ht="15.75" customHeight="1">
      <c r="A28" s="22">
        <v>2.02400507E9</v>
      </c>
      <c r="B28" s="23" t="s">
        <v>74</v>
      </c>
      <c r="C28" s="16">
        <v>19.650000000000002</v>
      </c>
      <c r="D28" s="16" t="s">
        <v>35</v>
      </c>
      <c r="E28" s="17"/>
      <c r="F28" s="18">
        <v>2.02400507E9</v>
      </c>
      <c r="G28" s="18" t="str">
        <f>IFERROR(VLOOKUP(spare_parts!$F28,'Запчасти'!A$2:P$3371,3,0),"null")</f>
        <v>KNURLED PULLING WHEEL De198 Di86 H=100</v>
      </c>
      <c r="H28" s="18" t="str">
        <f>IFERROR(VLOOKUP(spare_parts!$F28,A:D,2,0),"null")</f>
        <v>Ролик рифленый</v>
      </c>
      <c r="I28" s="24" t="str">
        <f>IFERROR(VLOOKUP(spare_parts!$F28,'Запчасти'!$A$2:$P$3371,5,0),"null")</f>
        <v>РОЛИК РИФЛЕНЫЙ ДЛЯ ПОДАЧИ АРМАТУРЫ В СТАНКЕ МЕРНОЙ РЕЗКИ СТЕРЖНЕВОЙ АРМАТУРЫ МОДЕЛИ BAT 100T/2. НАРУЖНЫЙ ДИАМЕТР 198ММ, ВНУТРЕННИЙ ДИАМЕТР 86ММ, ВЫСОТА 100 ММ.</v>
      </c>
      <c r="J28" s="24">
        <f t="shared" si="1"/>
        <v>19.65</v>
      </c>
      <c r="K28" s="18" t="str">
        <f>IFERROR(VLOOKUP(spare_parts!$F28,'Запчасти'!$A$2:$P$3371,6,0),"null")</f>
        <v>SCHNELL SPA</v>
      </c>
      <c r="L28" s="18" t="str">
        <f>IFERROR(VLOOKUP(spare_parts!$F28,'Запчасти'!$A$2:$P$3371,7,0),"null")</f>
        <v>SCHNELL</v>
      </c>
      <c r="M28" s="18">
        <f>IFERROR(VLOOKUP(spare_parts!$F28,'Запчасти'!$A$2:$P$3371,9,0),"null")</f>
        <v>4</v>
      </c>
      <c r="N28" s="18" t="str">
        <f>IFERROR(VLOOKUP(spare_parts!$F28,'Запчасти'!$A$2:$P$3371,10,0),"null")</f>
        <v>шт</v>
      </c>
      <c r="O28" s="18" t="str">
        <f>IFERROR(VLOOKUP(spare_parts!$F28,'Запчасти'!$A$2:$P$3371,11,0),"null")</f>
        <v>IT</v>
      </c>
      <c r="P28" s="18">
        <f>IFERROR(VLOOKUP(spare_parts!$F28,'Запчасти'!$A$2:$P$3371,2,0),"null")</f>
        <v>8466940000</v>
      </c>
      <c r="Q28" s="18"/>
      <c r="R28" s="18"/>
      <c r="S28" s="18"/>
      <c r="T28" s="18"/>
      <c r="U28" s="18"/>
      <c r="V28" s="18"/>
    </row>
    <row r="29" ht="15.75" customHeight="1">
      <c r="A29" s="22">
        <v>2.02400556E9</v>
      </c>
      <c r="B29" s="23" t="s">
        <v>77</v>
      </c>
      <c r="C29" s="16">
        <v>21.052</v>
      </c>
      <c r="D29" s="16" t="s">
        <v>35</v>
      </c>
      <c r="E29" s="17"/>
      <c r="F29" s="18">
        <v>2.02400556E9</v>
      </c>
      <c r="G29" s="18" t="str">
        <f>IFERROR(VLOOKUP(spare_parts!$F29,'Запчасти'!A$2:P$3371,3,0),"null")</f>
        <v>MEASURING WHEEL De 198 H 100</v>
      </c>
      <c r="H29" s="18" t="str">
        <f>IFERROR(VLOOKUP(spare_parts!$F29,A:D,2,0),"null")</f>
        <v>Ролик мерный</v>
      </c>
      <c r="I29" s="24" t="str">
        <f>IFERROR(VLOOKUP(spare_parts!$F29,'Запчасти'!$A$2:$P$3371,5,0),"null")</f>
        <v>РОЛИК МЕРНЫЙ ДЛЯ ПОДАЧИ АРМАТУРЫ В СТАНКЕ МЕРНОЙ РЕЗКИ СТЕРЖНЕВОЙ АРМАТУРЫ МОДЕЛИ BAT 100T/2. НАРУЖНЫЙ ДИАМЕТР 198ММ, ВЫСОТА 100 ММ</v>
      </c>
      <c r="J29" s="24">
        <f t="shared" si="1"/>
        <v>21.052</v>
      </c>
      <c r="K29" s="18" t="str">
        <f>IFERROR(VLOOKUP(spare_parts!$F29,'Запчасти'!$A$2:$P$3371,6,0),"null")</f>
        <v>SCHNELL SPA</v>
      </c>
      <c r="L29" s="18" t="str">
        <f>IFERROR(VLOOKUP(spare_parts!$F29,'Запчасти'!$A$2:$P$3371,7,0),"null")</f>
        <v>SCHNELL</v>
      </c>
      <c r="M29" s="18">
        <f>IFERROR(VLOOKUP(spare_parts!$F29,'Запчасти'!$A$2:$P$3371,9,0),"null")</f>
        <v>4</v>
      </c>
      <c r="N29" s="18" t="str">
        <f>IFERROR(VLOOKUP(spare_parts!$F29,'Запчасти'!$A$2:$P$3371,10,0),"null")</f>
        <v>шт</v>
      </c>
      <c r="O29" s="18" t="str">
        <f>IFERROR(VLOOKUP(spare_parts!$F29,'Запчасти'!$A$2:$P$3371,11,0),"null")</f>
        <v>IT</v>
      </c>
      <c r="P29" s="18">
        <f>IFERROR(VLOOKUP(spare_parts!$F29,'Запчасти'!$A$2:$P$3371,2,0),"null")</f>
        <v>8466940000</v>
      </c>
      <c r="Q29" s="18"/>
      <c r="R29" s="18"/>
      <c r="S29" s="18"/>
      <c r="T29" s="18"/>
      <c r="U29" s="18"/>
      <c r="V29" s="18"/>
    </row>
    <row r="30" ht="15.75" customHeight="1">
      <c r="A30" s="15">
        <v>2.02705019E9</v>
      </c>
      <c r="B30" s="16" t="s">
        <v>6295</v>
      </c>
      <c r="C30" s="16" t="s">
        <v>6274</v>
      </c>
      <c r="D30" s="16" t="s">
        <v>35</v>
      </c>
      <c r="E30" s="17"/>
      <c r="F30" s="18">
        <v>2.02705019E9</v>
      </c>
      <c r="G30" s="18" t="str">
        <f>IFERROR(VLOOKUP(spare_parts!$F30,'Запчасти'!A$2:P$3371,3,0),"null")</f>
        <v>null</v>
      </c>
      <c r="H30" s="18" t="str">
        <f>IFERROR(VLOOKUP(spare_parts!$F30,A:D,2,0),"null")</f>
        <v>Крышка защиты ролика DE:120 DI:104 L=772</v>
      </c>
      <c r="I30" s="24" t="str">
        <f>IFERROR(VLOOKUP(spare_parts!$F30,'Запчасти'!$A$2:$P$3371,5,0),"null")</f>
        <v>null</v>
      </c>
      <c r="J30" s="24" t="str">
        <f t="shared" si="1"/>
        <v/>
      </c>
      <c r="K30" s="18" t="str">
        <f>IFERROR(VLOOKUP(spare_parts!$F30,'Запчасти'!$A$2:$P$3371,6,0),"null")</f>
        <v>null</v>
      </c>
      <c r="L30" s="18" t="str">
        <f>IFERROR(VLOOKUP(spare_parts!$F30,'Запчасти'!$A$2:$P$3371,7,0),"null")</f>
        <v>null</v>
      </c>
      <c r="M30" s="18" t="str">
        <f>IFERROR(VLOOKUP(spare_parts!$F30,'Запчасти'!$A$2:$P$3371,9,0),"null")</f>
        <v>null</v>
      </c>
      <c r="N30" s="18" t="str">
        <f>IFERROR(VLOOKUP(spare_parts!$F30,'Запчасти'!$A$2:$P$3371,10,0),"null")</f>
        <v>null</v>
      </c>
      <c r="O30" s="18" t="str">
        <f>IFERROR(VLOOKUP(spare_parts!$F30,'Запчасти'!$A$2:$P$3371,11,0),"null")</f>
        <v>null</v>
      </c>
      <c r="P30" s="18" t="str">
        <f>IFERROR(VLOOKUP(spare_parts!$F30,'Запчасти'!$A$2:$P$3371,2,0),"null")</f>
        <v>null</v>
      </c>
      <c r="Q30" s="18"/>
      <c r="R30" s="18"/>
      <c r="S30" s="18"/>
      <c r="T30" s="18"/>
      <c r="U30" s="18"/>
      <c r="V30" s="18"/>
    </row>
    <row r="31" ht="15.75" customHeight="1">
      <c r="A31" s="15">
        <v>2.029015161E9</v>
      </c>
      <c r="B31" s="16" t="s">
        <v>6296</v>
      </c>
      <c r="C31" s="16" t="s">
        <v>6274</v>
      </c>
      <c r="D31" s="16" t="s">
        <v>35</v>
      </c>
      <c r="E31" s="17"/>
      <c r="F31" s="18">
        <v>2.029015161E9</v>
      </c>
      <c r="G31" s="18" t="str">
        <f>IFERROR(VLOOKUP(spare_parts!$F31,'Запчасти'!A$2:P$3371,3,0),"null")</f>
        <v>null</v>
      </c>
      <c r="H31" s="18" t="str">
        <f>IFERROR(VLOOKUP(spare_parts!$F31,A:D,2,0),"null")</f>
        <v>Пластина резиновая контактная 150x80x16</v>
      </c>
      <c r="I31" s="24" t="str">
        <f>IFERROR(VLOOKUP(spare_parts!$F31,'Запчасти'!$A$2:$P$3371,5,0),"null")</f>
        <v>null</v>
      </c>
      <c r="J31" s="24" t="str">
        <f t="shared" ref="J31:J33" si="2">IFERROR(VLOOKUP(F31,A30:D2452,3,0),"null")</f>
        <v/>
      </c>
      <c r="K31" s="18" t="str">
        <f>IFERROR(VLOOKUP(spare_parts!$F31,'Запчасти'!$A$2:$P$3371,6,0),"null")</f>
        <v>null</v>
      </c>
      <c r="L31" s="18" t="str">
        <f>IFERROR(VLOOKUP(spare_parts!$F31,'Запчасти'!$A$2:$P$3371,7,0),"null")</f>
        <v>null</v>
      </c>
      <c r="M31" s="18" t="str">
        <f>IFERROR(VLOOKUP(spare_parts!$F31,'Запчасти'!$A$2:$P$3371,9,0),"null")</f>
        <v>null</v>
      </c>
      <c r="N31" s="18" t="str">
        <f>IFERROR(VLOOKUP(spare_parts!$F31,'Запчасти'!$A$2:$P$3371,10,0),"null")</f>
        <v>null</v>
      </c>
      <c r="O31" s="18" t="str">
        <f>IFERROR(VLOOKUP(spare_parts!$F31,'Запчасти'!$A$2:$P$3371,11,0),"null")</f>
        <v>null</v>
      </c>
      <c r="P31" s="18" t="str">
        <f>IFERROR(VLOOKUP(spare_parts!$F31,'Запчасти'!$A$2:$P$3371,2,0),"null")</f>
        <v>null</v>
      </c>
      <c r="Q31" s="18"/>
      <c r="R31" s="18"/>
      <c r="S31" s="18"/>
      <c r="T31" s="18"/>
      <c r="U31" s="18"/>
      <c r="V31" s="18"/>
    </row>
    <row r="32" ht="15.75" customHeight="1">
      <c r="A32" s="22">
        <v>2.03641016E9</v>
      </c>
      <c r="B32" s="23" t="s">
        <v>99</v>
      </c>
      <c r="C32" s="16" t="s">
        <v>6274</v>
      </c>
      <c r="D32" s="16" t="s">
        <v>35</v>
      </c>
      <c r="E32" s="17"/>
      <c r="F32" s="18">
        <v>2.03641016E9</v>
      </c>
      <c r="G32" s="18" t="str">
        <f>IFERROR(VLOOKUP(spare_parts!$F32,'Запчасти'!A$2:P$3371,3,0),"null")</f>
        <v>WHEEL</v>
      </c>
      <c r="H32" s="18" t="str">
        <f>IFERROR(VLOOKUP(spare_parts!$F32,A:D,2,0),"null")</f>
        <v>Ролик</v>
      </c>
      <c r="I32" s="24" t="str">
        <f>IFERROR(VLOOKUP(spare_parts!$F32,'Запчасти'!$A$2:$P$3371,5,0),"null")</f>
        <v>РОЛИК ПРОТЯЖКИ АРМАТУРЫ СТАЛЬНОЙ,ДЛЯ УСТАНОВКИ ДЛЯ РЕЗКИ СТЕРЖНЕВОЙ АРМАТУРЫ С АВТОМАТИЧЕСКИМ УПРАВЛЕНИЕМ SHEAR LINE 150.</v>
      </c>
      <c r="J32" s="24" t="str">
        <f t="shared" si="2"/>
        <v/>
      </c>
      <c r="K32" s="18" t="str">
        <f>IFERROR(VLOOKUP(spare_parts!$F32,'Запчасти'!$A$2:$P$3371,6,0),"null")</f>
        <v>SCHNELL SPA</v>
      </c>
      <c r="L32" s="18" t="str">
        <f>IFERROR(VLOOKUP(spare_parts!$F32,'Запчасти'!$A$2:$P$3371,7,0),"null")</f>
        <v>SCHNELL</v>
      </c>
      <c r="M32" s="18">
        <f>IFERROR(VLOOKUP(spare_parts!$F32,'Запчасти'!$A$2:$P$3371,9,0),"null")</f>
        <v>4</v>
      </c>
      <c r="N32" s="18" t="str">
        <f>IFERROR(VLOOKUP(spare_parts!$F32,'Запчасти'!$A$2:$P$3371,10,0),"null")</f>
        <v>шт</v>
      </c>
      <c r="O32" s="18" t="str">
        <f>IFERROR(VLOOKUP(spare_parts!$F32,'Запчасти'!$A$2:$P$3371,11,0),"null")</f>
        <v>IT</v>
      </c>
      <c r="P32" s="18">
        <f>IFERROR(VLOOKUP(spare_parts!$F32,'Запчасти'!$A$2:$P$3371,2,0),"null")</f>
        <v>8466940000</v>
      </c>
      <c r="Q32" s="18"/>
      <c r="R32" s="18"/>
      <c r="S32" s="18"/>
      <c r="T32" s="18"/>
      <c r="U32" s="18"/>
      <c r="V32" s="18"/>
    </row>
    <row r="33" ht="15.75" customHeight="1">
      <c r="A33" s="22">
        <v>2.03641022E9</v>
      </c>
      <c r="B33" s="23" t="s">
        <v>102</v>
      </c>
      <c r="C33" s="16" t="s">
        <v>6274</v>
      </c>
      <c r="D33" s="16" t="s">
        <v>35</v>
      </c>
      <c r="E33" s="17"/>
      <c r="F33" s="18">
        <v>2.03641022E9</v>
      </c>
      <c r="G33" s="18" t="str">
        <f>IFERROR(VLOOKUP(spare_parts!$F33,'Запчасти'!A$2:P$3371,3,0),"null")</f>
        <v>GEAR WHEEL</v>
      </c>
      <c r="H33" s="18" t="str">
        <f>IFERROR(VLOOKUP(spare_parts!$F33,A:D,2,0),"null")</f>
        <v>Ролик зубчатый </v>
      </c>
      <c r="I33" s="24" t="str">
        <f>IFERROR(VLOOKUP(spare_parts!$F33,'Запчасти'!$A$2:$P$3371,5,0),"null")</f>
        <v>РОЛИК ЗУБЧАТЫЙ СТАЛЬНОЙ ПРОТЯЖКИ АРМАТУРЫДЛЯ УСТАНОВКИ ДЛЯ РЕЗКИ СТЕРЖНЕВОЙ АРМАТУРЫ С АВТОМАТИЧЕСКИМ УПРАВЛЕНИЕМ SHEAR LINE 150</v>
      </c>
      <c r="J33" s="24" t="str">
        <f t="shared" si="2"/>
        <v/>
      </c>
      <c r="K33" s="18" t="str">
        <f>IFERROR(VLOOKUP(spare_parts!$F33,'Запчасти'!$A$2:$P$3371,6,0),"null")</f>
        <v>SCHNELL SPA</v>
      </c>
      <c r="L33" s="18" t="str">
        <f>IFERROR(VLOOKUP(spare_parts!$F33,'Запчасти'!$A$2:$P$3371,7,0),"null")</f>
        <v>SCHNELL</v>
      </c>
      <c r="M33" s="18">
        <f>IFERROR(VLOOKUP(spare_parts!$F33,'Запчасти'!$A$2:$P$3371,9,0),"null")</f>
        <v>1</v>
      </c>
      <c r="N33" s="18" t="str">
        <f>IFERROR(VLOOKUP(spare_parts!$F33,'Запчасти'!$A$2:$P$3371,10,0),"null")</f>
        <v>шт</v>
      </c>
      <c r="O33" s="18" t="str">
        <f>IFERROR(VLOOKUP(spare_parts!$F33,'Запчасти'!$A$2:$P$3371,11,0),"null")</f>
        <v>IT</v>
      </c>
      <c r="P33" s="18">
        <f>IFERROR(VLOOKUP(spare_parts!$F33,'Запчасти'!$A$2:$P$3371,2,0),"null")</f>
        <v>8466940000</v>
      </c>
      <c r="Q33" s="18"/>
      <c r="R33" s="18"/>
      <c r="S33" s="18"/>
      <c r="T33" s="18"/>
      <c r="U33" s="18"/>
      <c r="V33" s="18"/>
    </row>
    <row r="34" ht="15.75" customHeight="1">
      <c r="A34" s="22">
        <v>2.04330212E9</v>
      </c>
      <c r="B34" s="23" t="s">
        <v>6297</v>
      </c>
      <c r="C34" s="16" t="s">
        <v>6274</v>
      </c>
      <c r="D34" s="16" t="s">
        <v>35</v>
      </c>
      <c r="E34" s="17"/>
      <c r="F34" s="18">
        <v>2.04330212E9</v>
      </c>
      <c r="G34" s="18" t="str">
        <f>IFERROR(VLOOKUP(spare_parts!$F34,'Запчасти'!A$2:P$3371,3,0),"null")</f>
        <v>BLADE 60X27X160</v>
      </c>
      <c r="H34" s="18" t="str">
        <f>IFERROR(VLOOKUP(spare_parts!$F34,A:D,2,0),"null")</f>
        <v>Нож 60X27X160</v>
      </c>
      <c r="I34" s="24" t="str">
        <f>IFERROR(VLOOKUP(spare_parts!$F34,'Запчасти'!$A$2:$P$3371,5,0),"null")</f>
        <v>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v>
      </c>
      <c r="J34" s="24" t="str">
        <f t="shared" ref="J34:J2423" si="3">IFERROR(VLOOKUP(F34,B:D,2,0),"null")</f>
        <v>null</v>
      </c>
      <c r="K34" s="18" t="str">
        <f>IFERROR(VLOOKUP(spare_parts!$F34,'Запчасти'!$A$2:$P$3371,6,0),"null")</f>
        <v>SCHNELL SPA</v>
      </c>
      <c r="L34" s="18" t="str">
        <f>IFERROR(VLOOKUP(spare_parts!$F34,'Запчасти'!$A$2:$P$3371,7,0),"null")</f>
        <v>SCHNELL</v>
      </c>
      <c r="M34" s="18">
        <f>IFERROR(VLOOKUP(spare_parts!$F34,'Запчасти'!$A$2:$P$3371,9,0),"null")</f>
        <v>4</v>
      </c>
      <c r="N34" s="18" t="str">
        <f>IFERROR(VLOOKUP(spare_parts!$F34,'Запчасти'!$A$2:$P$3371,10,0),"null")</f>
        <v>шт</v>
      </c>
      <c r="O34" s="18" t="str">
        <f>IFERROR(VLOOKUP(spare_parts!$F34,'Запчасти'!$A$2:$P$3371,11,0),"null")</f>
        <v>IT</v>
      </c>
      <c r="P34" s="18">
        <f>IFERROR(VLOOKUP(spare_parts!$F34,'Запчасти'!$A$2:$P$3371,2,0),"null")</f>
        <v>8208100000</v>
      </c>
      <c r="Q34" s="18"/>
      <c r="R34" s="18"/>
      <c r="S34" s="18"/>
      <c r="T34" s="18"/>
      <c r="U34" s="18"/>
      <c r="V34" s="18"/>
    </row>
    <row r="35" ht="15.75" customHeight="1">
      <c r="A35" s="22">
        <v>2.04330216E9</v>
      </c>
      <c r="B35" s="23" t="s">
        <v>108</v>
      </c>
      <c r="C35" s="16" t="s">
        <v>6274</v>
      </c>
      <c r="D35" s="16" t="s">
        <v>35</v>
      </c>
      <c r="E35" s="17"/>
      <c r="F35" s="18">
        <v>2.04330216E9</v>
      </c>
      <c r="G35" s="18" t="str">
        <f>IFERROR(VLOOKUP(spare_parts!$F35,'Запчасти'!A$2:P$3371,3,0),"null")</f>
        <v>FIXED BKADE SPACER L=160 B=15 H=36</v>
      </c>
      <c r="H35" s="18" t="str">
        <f>IFERROR(VLOOKUP(spare_parts!$F35,A:D,2,0),"null")</f>
        <v>Распорка</v>
      </c>
      <c r="I35" s="24" t="str">
        <f>IFERROR(VLOOKUP(spare_parts!$F35,'Запчасти'!$A$2:$P$3371,5,0),"null")</f>
        <v>РАСПОРКА НОЖА СТАЛЬНАЯ ГИДРАВЛИЧЕСКОГО МОДУЛЯ СИСТЕМЫ РЕЗКИ L=160 B=15 H=36,ДЛЯ УСТАНОВКИ РЕЗКИ СТЕРЖНЕВОЙ АРМАТУРЫ С АВТОМАТИЧЕСКИМ УПРАВЛЕНИЕМ SHEAR LINE 150</v>
      </c>
      <c r="J35" s="24" t="str">
        <f t="shared" si="3"/>
        <v>null</v>
      </c>
      <c r="K35" s="18" t="str">
        <f>IFERROR(VLOOKUP(spare_parts!$F35,'Запчасти'!$A$2:$P$3371,6,0),"null")</f>
        <v>SCHNELL SPA</v>
      </c>
      <c r="L35" s="18" t="str">
        <f>IFERROR(VLOOKUP(spare_parts!$F35,'Запчасти'!$A$2:$P$3371,7,0),"null")</f>
        <v>SCHNELL</v>
      </c>
      <c r="M35" s="18">
        <f>IFERROR(VLOOKUP(spare_parts!$F35,'Запчасти'!$A$2:$P$3371,9,0),"null")</f>
        <v>2</v>
      </c>
      <c r="N35" s="18" t="str">
        <f>IFERROR(VLOOKUP(spare_parts!$F35,'Запчасти'!$A$2:$P$3371,10,0),"null")</f>
        <v>шт</v>
      </c>
      <c r="O35" s="18" t="str">
        <f>IFERROR(VLOOKUP(spare_parts!$F35,'Запчасти'!$A$2:$P$3371,11,0),"null")</f>
        <v>IT</v>
      </c>
      <c r="P35" s="18">
        <f>IFERROR(VLOOKUP(spare_parts!$F35,'Запчасти'!$A$2:$P$3371,2,0),"null")</f>
        <v>8466940000</v>
      </c>
      <c r="Q35" s="18"/>
      <c r="R35" s="18"/>
      <c r="S35" s="18"/>
      <c r="T35" s="18"/>
      <c r="U35" s="18"/>
      <c r="V35" s="18"/>
    </row>
    <row r="36" ht="15.75" customHeight="1">
      <c r="A36" s="22">
        <v>2.045805202E9</v>
      </c>
      <c r="B36" s="23" t="s">
        <v>111</v>
      </c>
      <c r="C36" s="16" t="s">
        <v>6274</v>
      </c>
      <c r="D36" s="16" t="s">
        <v>35</v>
      </c>
      <c r="E36" s="17"/>
      <c r="F36" s="18">
        <v>2.045805202E9</v>
      </c>
      <c r="G36" s="18" t="str">
        <f>IFERROR(VLOOKUP(spare_parts!$F36,'Запчасти'!A$2:P$3371,3,0),"null")</f>
        <v>SHAPED HORIZONTAL ROLLER De126.7 l=137.5 D</v>
      </c>
      <c r="H36" s="18" t="str">
        <f>IFERROR(VLOOKUP(spare_parts!$F36,A:D,2,0),"null")</f>
        <v>Ролик горизонтальный профилированный</v>
      </c>
      <c r="I36" s="24" t="str">
        <f>IFERROR(VLOOKUP(spare_parts!$F36,'Запчасти'!$A$2:$P$3371,5,0),"null")</f>
        <v>РОЛИК ГОРИЗОНТАЛЬНЫЙ ПРОФИЛИРОВАННЫЙ ДЛЯ ПОДАЧИ АРМАТУРЫ В СТАНКЕ МЕРНОЙ РЕЗКИ СТЕРЖНЕВОЙ АРМАТУРЫ МОДЕЛИ BAT 100. НАРУЖНЫЙ ДИАМЕТР 126.7 ММ, ДЛИНА 137.5 ММ</v>
      </c>
      <c r="J36" s="24" t="str">
        <f t="shared" si="3"/>
        <v>null</v>
      </c>
      <c r="K36" s="18" t="str">
        <f>IFERROR(VLOOKUP(spare_parts!$F36,'Запчасти'!$A$2:$P$3371,6,0),"null")</f>
        <v>SCHNELL SPA</v>
      </c>
      <c r="L36" s="18" t="str">
        <f>IFERROR(VLOOKUP(spare_parts!$F36,'Запчасти'!$A$2:$P$3371,7,0),"null")</f>
        <v>SCHNELL</v>
      </c>
      <c r="M36" s="18">
        <f>IFERROR(VLOOKUP(spare_parts!$F36,'Запчасти'!$A$2:$P$3371,9,0),"null")</f>
        <v>1</v>
      </c>
      <c r="N36" s="18" t="str">
        <f>IFERROR(VLOOKUP(spare_parts!$F36,'Запчасти'!$A$2:$P$3371,10,0),"null")</f>
        <v>шт</v>
      </c>
      <c r="O36" s="18" t="str">
        <f>IFERROR(VLOOKUP(spare_parts!$F36,'Запчасти'!$A$2:$P$3371,11,0),"null")</f>
        <v>IT</v>
      </c>
      <c r="P36" s="18">
        <f>IFERROR(VLOOKUP(spare_parts!$F36,'Запчасти'!$A$2:$P$3371,2,0),"null")</f>
        <v>8466940000</v>
      </c>
      <c r="Q36" s="18"/>
      <c r="R36" s="18"/>
      <c r="S36" s="18"/>
      <c r="T36" s="18"/>
      <c r="U36" s="18"/>
      <c r="V36" s="18"/>
    </row>
    <row r="37" ht="15.75" customHeight="1">
      <c r="A37" s="22">
        <v>2.045810221E9</v>
      </c>
      <c r="B37" s="23" t="s">
        <v>120</v>
      </c>
      <c r="C37" s="16" t="s">
        <v>6274</v>
      </c>
      <c r="D37" s="16" t="s">
        <v>35</v>
      </c>
      <c r="E37" s="17"/>
      <c r="F37" s="18">
        <v>2.045810221E9</v>
      </c>
      <c r="G37" s="18" t="str">
        <f>IFERROR(VLOOKUP(spare_parts!$F37,'Запчасти'!A$2:P$3371,3,0),"null")</f>
        <v>VULKOLLAN RING DI=142 DE=180 THICK.=81</v>
      </c>
      <c r="H37" s="18" t="str">
        <f>IFERROR(VLOOKUP(spare_parts!$F37,A:D,2,0),"null")</f>
        <v>Кольцо вулканизированное</v>
      </c>
      <c r="I37" s="24" t="str">
        <f>IFERROR(VLOOKUP(spare_parts!$F37,'Запчасти'!$A$2:$P$3371,5,0),"null")</f>
        <v>КОЛЬЦО РОЛИКА ИЗ VULKOLAN (ПОЛИУРЕТАН) ДЛЯ СТАНКА МЕРНОЙ РЕЗКИ СТЕРЖНЕВОЙ АРМАТУРЫ МОДЕЛИ BAT 100T/2. НАРУЖНЫЙ ДИАМЕТР 180ММ, ВНУТРЕННИЙ ДИАМЕТР 142ММ, ВЫСОТА 81 ММ</v>
      </c>
      <c r="J37" s="24" t="str">
        <f t="shared" si="3"/>
        <v>null</v>
      </c>
      <c r="K37" s="18" t="str">
        <f>IFERROR(VLOOKUP(spare_parts!$F37,'Запчасти'!$A$2:$P$3371,6,0),"null")</f>
        <v>SCHNELL SPA</v>
      </c>
      <c r="L37" s="18" t="str">
        <f>IFERROR(VLOOKUP(spare_parts!$F37,'Запчасти'!$A$2:$P$3371,7,0),"null")</f>
        <v>SCHNELL</v>
      </c>
      <c r="M37" s="18">
        <f>IFERROR(VLOOKUP(spare_parts!$F37,'Запчасти'!$A$2:$P$3371,9,0),"null")</f>
        <v>2</v>
      </c>
      <c r="N37" s="18" t="str">
        <f>IFERROR(VLOOKUP(spare_parts!$F37,'Запчасти'!$A$2:$P$3371,10,0),"null")</f>
        <v>шт</v>
      </c>
      <c r="O37" s="18" t="str">
        <f>IFERROR(VLOOKUP(spare_parts!$F37,'Запчасти'!$A$2:$P$3371,11,0),"null")</f>
        <v>IT</v>
      </c>
      <c r="P37" s="18">
        <f>IFERROR(VLOOKUP(spare_parts!$F37,'Запчасти'!$A$2:$P$3371,2,0),"null")</f>
        <v>3926909709</v>
      </c>
      <c r="Q37" s="18"/>
      <c r="R37" s="18"/>
      <c r="S37" s="18"/>
      <c r="T37" s="18"/>
      <c r="U37" s="18"/>
      <c r="V37" s="18"/>
    </row>
    <row r="38" ht="15.75" customHeight="1">
      <c r="A38" s="22">
        <v>2.045810341E9</v>
      </c>
      <c r="B38" s="23" t="s">
        <v>123</v>
      </c>
      <c r="C38" s="16" t="s">
        <v>6274</v>
      </c>
      <c r="D38" s="16" t="s">
        <v>35</v>
      </c>
      <c r="E38" s="17"/>
      <c r="F38" s="18">
        <v>2.045810341E9</v>
      </c>
      <c r="G38" s="18" t="str">
        <f>IFERROR(VLOOKUP(spare_parts!$F38,'Запчасти'!A$2:P$3371,3,0),"null")</f>
        <v>ELASTIC RING FOR IDLE WHEEL DE 148.5 H=79.3</v>
      </c>
      <c r="H38" s="18" t="str">
        <f>IFERROR(VLOOKUP(spare_parts!$F38,A:D,2,0),"null")</f>
        <v>Кольцо эластичное ролика холостого хода</v>
      </c>
      <c r="I38" s="24" t="str">
        <f>IFERROR(VLOOKUP(spare_parts!$F38,'Запчасти'!$A$2:$P$3371,5,0),"null")</f>
        <v>КОЛЬЦО ЭЛАСТИЧНОЕ РОЛИКА ХОЛОСТОГО ХОДА ИЗ VULKOLAN (ПОЛИУРЕТАН) ДЛЯ СТАНКА МЕРНОЙ РЕЗКИ СТЕРЖНЕВОЙ АРМАТУРЫ МОДЕЛИ BAT 100T/2. НАРУЖНЫЙ ДИАМЕТР 148.5ММ, ВЫСОТА 79.3 ММ.</v>
      </c>
      <c r="J38" s="24" t="str">
        <f t="shared" si="3"/>
        <v>null</v>
      </c>
      <c r="K38" s="18" t="str">
        <f>IFERROR(VLOOKUP(spare_parts!$F38,'Запчасти'!$A$2:$P$3371,6,0),"null")</f>
        <v>SCHNELL SPA</v>
      </c>
      <c r="L38" s="18" t="str">
        <f>IFERROR(VLOOKUP(spare_parts!$F38,'Запчасти'!$A$2:$P$3371,7,0),"null")</f>
        <v>SCHNELL</v>
      </c>
      <c r="M38" s="18">
        <f>IFERROR(VLOOKUP(spare_parts!$F38,'Запчасти'!$A$2:$P$3371,9,0),"null")</f>
        <v>4</v>
      </c>
      <c r="N38" s="18" t="str">
        <f>IFERROR(VLOOKUP(spare_parts!$F38,'Запчасти'!$A$2:$P$3371,10,0),"null")</f>
        <v>шт</v>
      </c>
      <c r="O38" s="18" t="str">
        <f>IFERROR(VLOOKUP(spare_parts!$F38,'Запчасти'!$A$2:$P$3371,11,0),"null")</f>
        <v>IT</v>
      </c>
      <c r="P38" s="18">
        <f>IFERROR(VLOOKUP(spare_parts!$F38,'Запчасти'!$A$2:$P$3371,2,0),"null")</f>
        <v>3926909709</v>
      </c>
      <c r="Q38" s="18"/>
      <c r="R38" s="18"/>
      <c r="S38" s="18"/>
      <c r="T38" s="18"/>
      <c r="U38" s="18"/>
      <c r="V38" s="18"/>
    </row>
    <row r="39" ht="15.75" customHeight="1">
      <c r="A39" s="22">
        <v>2.04582031E9</v>
      </c>
      <c r="B39" s="23" t="s">
        <v>138</v>
      </c>
      <c r="C39" s="16">
        <v>3.018</v>
      </c>
      <c r="D39" s="16" t="s">
        <v>35</v>
      </c>
      <c r="E39" s="17"/>
      <c r="F39" s="18">
        <v>2.04582031E9</v>
      </c>
      <c r="G39" s="18" t="str">
        <f>IFERROR(VLOOKUP(spare_parts!$F39,'Запчасти'!A$2:P$3371,3,0),"null")</f>
        <v>MOBILE BLADE SPECIAL VERSION 30X95.5X32 M16</v>
      </c>
      <c r="H39" s="18" t="str">
        <f>IFERROR(VLOOKUP(spare_parts!$F39,A:D,2,0),"null")</f>
        <v>Нож мобильный специальная версия 30х95.5х32 М16</v>
      </c>
      <c r="I39" s="24" t="str">
        <f>IFERROR(VLOOKUP(spare_parts!$F39,'Запчасти'!$A$2:$P$3371,5,0),"null")</f>
        <v>НОЖ МОБИЛЬНЫЙ СТАЛЬНОЙ, РАЗМ.30Х95.5Х32, М16, ДЛЯ РЕЗКИ СТАЛЬНОЙ АРМАТУРЫ, ЗАКРЕПЛЕН НА ПОДВИЖНОЙ ЧАСТИ СИСТЕМЫ РЕЗКИ ГИБОЧНО-ОТРЕЗНОГО СТАНКА BAR WISER 22N</v>
      </c>
      <c r="J39" s="24" t="str">
        <f t="shared" si="3"/>
        <v>null</v>
      </c>
      <c r="K39" s="18" t="str">
        <f>IFERROR(VLOOKUP(spare_parts!$F39,'Запчасти'!$A$2:$P$3371,6,0),"null")</f>
        <v>SCHNELL SPA</v>
      </c>
      <c r="L39" s="18" t="str">
        <f>IFERROR(VLOOKUP(spare_parts!$F39,'Запчасти'!$A$2:$P$3371,7,0),"null")</f>
        <v>SCHNELL</v>
      </c>
      <c r="M39" s="18">
        <f>IFERROR(VLOOKUP(spare_parts!$F39,'Запчасти'!$A$2:$P$3371,9,0),"null")</f>
        <v>1</v>
      </c>
      <c r="N39" s="18" t="str">
        <f>IFERROR(VLOOKUP(spare_parts!$F39,'Запчасти'!$A$2:$P$3371,10,0),"null")</f>
        <v>шт</v>
      </c>
      <c r="O39" s="18" t="str">
        <f>IFERROR(VLOOKUP(spare_parts!$F39,'Запчасти'!$A$2:$P$3371,11,0),"null")</f>
        <v>IT</v>
      </c>
      <c r="P39" s="18">
        <f>IFERROR(VLOOKUP(spare_parts!$F39,'Запчасти'!$A$2:$P$3371,2,0),"null")</f>
        <v>8208100000</v>
      </c>
      <c r="Q39" s="18"/>
      <c r="R39" s="18"/>
      <c r="S39" s="18"/>
      <c r="T39" s="18"/>
      <c r="U39" s="18"/>
      <c r="V39" s="18"/>
    </row>
    <row r="40" ht="15.75" customHeight="1">
      <c r="A40" s="22">
        <v>2.04582205E9</v>
      </c>
      <c r="B40" s="23" t="s">
        <v>141</v>
      </c>
      <c r="C40" s="16" t="s">
        <v>6274</v>
      </c>
      <c r="D40" s="16" t="s">
        <v>35</v>
      </c>
      <c r="E40" s="17"/>
      <c r="F40" s="18">
        <v>2.04582205E9</v>
      </c>
      <c r="G40" s="18" t="str">
        <f>IFERROR(VLOOKUP(spare_parts!$F40,'Запчасти'!A$2:P$3371,3,0),"null")</f>
        <v>FIXED BLADE 130X120X32 WITH 4 CUTTING EDGES</v>
      </c>
      <c r="H40" s="18" t="str">
        <f>IFERROR(VLOOKUP(spare_parts!$F40,A:D,2,0),"null")</f>
        <v>Нож фиксированный 130х120х32 с 4 режущими кромками</v>
      </c>
      <c r="I40" s="24" t="str">
        <f>IFERROR(VLOOKUP(spare_parts!$F40,'Запчасти'!$A$2:$P$3371,5,0),"null")</f>
        <v>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v>
      </c>
      <c r="J40" s="24" t="str">
        <f t="shared" si="3"/>
        <v>null</v>
      </c>
      <c r="K40" s="18" t="str">
        <f>IFERROR(VLOOKUP(spare_parts!$F40,'Запчасти'!$A$2:$P$3371,6,0),"null")</f>
        <v>SCHNELL SPA</v>
      </c>
      <c r="L40" s="18" t="str">
        <f>IFERROR(VLOOKUP(spare_parts!$F40,'Запчасти'!$A$2:$P$3371,7,0),"null")</f>
        <v>SCHNELL</v>
      </c>
      <c r="M40" s="18">
        <f>IFERROR(VLOOKUP(spare_parts!$F40,'Запчасти'!$A$2:$P$3371,9,0),"null")</f>
        <v>1</v>
      </c>
      <c r="N40" s="18" t="str">
        <f>IFERROR(VLOOKUP(spare_parts!$F40,'Запчасти'!$A$2:$P$3371,10,0),"null")</f>
        <v>шт</v>
      </c>
      <c r="O40" s="18" t="str">
        <f>IFERROR(VLOOKUP(spare_parts!$F40,'Запчасти'!$A$2:$P$3371,11,0),"null")</f>
        <v>IT</v>
      </c>
      <c r="P40" s="18">
        <f>IFERROR(VLOOKUP(spare_parts!$F40,'Запчасти'!$A$2:$P$3371,2,0),"null")</f>
        <v>8208100000</v>
      </c>
      <c r="Q40" s="18"/>
      <c r="R40" s="18"/>
      <c r="S40" s="18"/>
      <c r="T40" s="18"/>
      <c r="U40" s="18"/>
      <c r="V40" s="18"/>
    </row>
    <row r="41" ht="15.75" customHeight="1">
      <c r="A41" s="22">
        <v>2.04601709E9</v>
      </c>
      <c r="B41" s="23" t="s">
        <v>144</v>
      </c>
      <c r="C41" s="16" t="s">
        <v>6274</v>
      </c>
      <c r="D41" s="16" t="s">
        <v>35</v>
      </c>
      <c r="E41" s="17"/>
      <c r="F41" s="18">
        <v>2.04601709E9</v>
      </c>
      <c r="G41" s="18" t="str">
        <f>IFERROR(VLOOKUP(spare_parts!$F41,'Запчасти'!A$2:P$3371,3,0),"null")</f>
        <v>BRONZE BUSH FOR ARM DI=175 DE=189 SP=20</v>
      </c>
      <c r="H41" s="18" t="str">
        <f>IFERROR(VLOOKUP(spare_parts!$F41,A:D,2,0),"null")</f>
        <v>Втулка бронзовая</v>
      </c>
      <c r="I41" s="24" t="str">
        <f>IFERROR(VLOOKUP(spare_parts!$F41,'Запчасти'!$A$2:$P$3371,5,0),"null")</f>
        <v>ВТУЛКА ДЛЯ НИЖНЕЙ ОПОРЫ ИЗ БРОНЗЫ ДЛЯ СТАНКА МЕРНОЙ РЕЗКИ СТЕРЖНЕВОЙ АРМАТУРЫ МОДЕЛИ BAT 100T/2. ВНУТРЕННИЙ ДИАМЕТР 175ММ, ДИАМЕТР ВНЕШНИЙ 189ММ, ВЫСОТА 20 ММ</v>
      </c>
      <c r="J41" s="24" t="str">
        <f t="shared" si="3"/>
        <v>null</v>
      </c>
      <c r="K41" s="18" t="str">
        <f>IFERROR(VLOOKUP(spare_parts!$F41,'Запчасти'!$A$2:$P$3371,6,0),"null")</f>
        <v>SCHNELL SPA</v>
      </c>
      <c r="L41" s="18" t="str">
        <f>IFERROR(VLOOKUP(spare_parts!$F41,'Запчасти'!$A$2:$P$3371,7,0),"null")</f>
        <v>SCHNELL</v>
      </c>
      <c r="M41" s="18">
        <f>IFERROR(VLOOKUP(spare_parts!$F41,'Запчасти'!$A$2:$P$3371,9,0),"null")</f>
        <v>4</v>
      </c>
      <c r="N41" s="18" t="str">
        <f>IFERROR(VLOOKUP(spare_parts!$F41,'Запчасти'!$A$2:$P$3371,10,0),"null")</f>
        <v>шт</v>
      </c>
      <c r="O41" s="18" t="str">
        <f>IFERROR(VLOOKUP(spare_parts!$F41,'Запчасти'!$A$2:$P$3371,11,0),"null")</f>
        <v>IT</v>
      </c>
      <c r="P41" s="18">
        <f>IFERROR(VLOOKUP(spare_parts!$F41,'Запчасти'!$A$2:$P$3371,2,0),"null")</f>
        <v>8466940000</v>
      </c>
      <c r="Q41" s="18"/>
      <c r="R41" s="18"/>
      <c r="S41" s="18"/>
      <c r="T41" s="18"/>
      <c r="U41" s="18"/>
      <c r="V41" s="18"/>
    </row>
    <row r="42" ht="15.75" customHeight="1">
      <c r="A42" s="22">
        <v>2.0460171E9</v>
      </c>
      <c r="B42" s="23" t="s">
        <v>147</v>
      </c>
      <c r="C42" s="16" t="s">
        <v>6274</v>
      </c>
      <c r="D42" s="16" t="s">
        <v>35</v>
      </c>
      <c r="E42" s="17"/>
      <c r="F42" s="18">
        <v>2.0460171E9</v>
      </c>
      <c r="G42" s="18" t="str">
        <f>IFERROR(VLOOKUP(spare_parts!$F42,'Запчасти'!A$2:P$3371,3,0),"null")</f>
        <v>LOWER SUPPORT 264X230X59</v>
      </c>
      <c r="H42" s="18" t="str">
        <f>IFERROR(VLOOKUP(spare_parts!$F42,A:D,2,0),"null")</f>
        <v>Стойка опорная нижняя</v>
      </c>
      <c r="I42" s="24" t="str">
        <f>IFERROR(VLOOKUP(spare_parts!$F42,'Запчасти'!$A$2:$P$3371,5,0),"null")</f>
        <v>СТОЙКА ОПОРНАЯ НИЖНЯЯ ДЛЯ СТАНКА МЕРНОЙ РЕЗКИ СТЕРЖНЕВОЙ АРМАТУРЫ МОДЕЛИ BAT 100T/2. РАЗМЕР 264ММХ230ММХ59ММ</v>
      </c>
      <c r="J42" s="24" t="str">
        <f t="shared" si="3"/>
        <v>null</v>
      </c>
      <c r="K42" s="18" t="str">
        <f>IFERROR(VLOOKUP(spare_parts!$F42,'Запчасти'!$A$2:$P$3371,6,0),"null")</f>
        <v>SCHNELL SPA</v>
      </c>
      <c r="L42" s="18" t="str">
        <f>IFERROR(VLOOKUP(spare_parts!$F42,'Запчасти'!$A$2:$P$3371,7,0),"null")</f>
        <v>SCHNELL</v>
      </c>
      <c r="M42" s="18">
        <f>IFERROR(VLOOKUP(spare_parts!$F42,'Запчасти'!$A$2:$P$3371,9,0),"null")</f>
        <v>2</v>
      </c>
      <c r="N42" s="18" t="str">
        <f>IFERROR(VLOOKUP(spare_parts!$F42,'Запчасти'!$A$2:$P$3371,10,0),"null")</f>
        <v>шт</v>
      </c>
      <c r="O42" s="18" t="str">
        <f>IFERROR(VLOOKUP(spare_parts!$F42,'Запчасти'!$A$2:$P$3371,11,0),"null")</f>
        <v>IT</v>
      </c>
      <c r="P42" s="18">
        <f>IFERROR(VLOOKUP(spare_parts!$F42,'Запчасти'!$A$2:$P$3371,2,0),"null")</f>
        <v>8466940000</v>
      </c>
      <c r="Q42" s="18"/>
      <c r="R42" s="18"/>
      <c r="S42" s="18"/>
      <c r="T42" s="18"/>
      <c r="U42" s="18"/>
      <c r="V42" s="18"/>
    </row>
    <row r="43" ht="15.75" customHeight="1">
      <c r="A43" s="15">
        <v>2.06330501E9</v>
      </c>
      <c r="B43" s="16" t="s">
        <v>162</v>
      </c>
      <c r="C43" s="16" t="s">
        <v>6274</v>
      </c>
      <c r="D43" s="16" t="s">
        <v>35</v>
      </c>
      <c r="E43" s="17"/>
      <c r="F43" s="18">
        <v>2.06330501E9</v>
      </c>
      <c r="G43" s="18" t="str">
        <f>IFERROR(VLOOKUP(spare_parts!$F43,'Запчасти'!A$2:P$3371,3,0),"null")</f>
        <v>CASING OF PULLING DEVICE</v>
      </c>
      <c r="H43" s="18" t="str">
        <f>IFERROR(VLOOKUP(spare_parts!$F43,A:D,2,0),"null")</f>
        <v>Коробка протяжки</v>
      </c>
      <c r="I43" s="24" t="str">
        <f>IFERROR(VLOOKUP(spare_parts!$F43,'Запчасти'!$A$2:$P$3371,5,0),"null")</f>
        <v>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v>
      </c>
      <c r="J43" s="24" t="str">
        <f t="shared" si="3"/>
        <v>null</v>
      </c>
      <c r="K43" s="18" t="str">
        <f>IFERROR(VLOOKUP(spare_parts!$F43,'Запчасти'!$A$2:$P$3371,6,0),"null")</f>
        <v>SCHNELL SPA</v>
      </c>
      <c r="L43" s="18" t="str">
        <f>IFERROR(VLOOKUP(spare_parts!$F43,'Запчасти'!$A$2:$P$3371,7,0),"null")</f>
        <v>SCHNELL</v>
      </c>
      <c r="M43" s="18">
        <f>IFERROR(VLOOKUP(spare_parts!$F43,'Запчасти'!$A$2:$P$3371,9,0),"null")</f>
        <v>1</v>
      </c>
      <c r="N43" s="18" t="str">
        <f>IFERROR(VLOOKUP(spare_parts!$F43,'Запчасти'!$A$2:$P$3371,10,0),"null")</f>
        <v>шт</v>
      </c>
      <c r="O43" s="18" t="str">
        <f>IFERROR(VLOOKUP(spare_parts!$F43,'Запчасти'!$A$2:$P$3371,11,0),"null")</f>
        <v>IT</v>
      </c>
      <c r="P43" s="18">
        <f>IFERROR(VLOOKUP(spare_parts!$F43,'Запчасти'!$A$2:$P$3371,2,0),"null")</f>
        <v>7326909807</v>
      </c>
      <c r="Q43" s="18"/>
      <c r="R43" s="18"/>
      <c r="S43" s="18"/>
      <c r="T43" s="18"/>
      <c r="U43" s="18"/>
      <c r="V43" s="18"/>
    </row>
    <row r="44" ht="15.75" customHeight="1">
      <c r="A44" s="15">
        <v>2.06331006E9</v>
      </c>
      <c r="B44" s="16" t="s">
        <v>168</v>
      </c>
      <c r="C44" s="16">
        <v>0.093094</v>
      </c>
      <c r="D44" s="16" t="s">
        <v>35</v>
      </c>
      <c r="E44" s="17"/>
      <c r="F44" s="18">
        <v>2.06331006E9</v>
      </c>
      <c r="G44" s="18" t="str">
        <f>IFERROR(VLOOKUP(spare_parts!$F44,'Запчасти'!A$2:P$3371,3,0),"null")</f>
        <v>BENDING BUSH HOLDER PIN DE=25 L=43.30</v>
      </c>
      <c r="H44" s="18" t="str">
        <f>IFERROR(VLOOKUP(spare_parts!$F44,A:D,2,0),"null")</f>
        <v>Палец крепежный гибочной втулки DE=25 L=43.30</v>
      </c>
      <c r="I44" s="24" t="str">
        <f>IFERROR(VLOOKUP(spare_parts!$F44,'Запчасти'!$A$2:$P$3371,5,0),"null")</f>
        <v>ПАЛЕЦ СТАЛЬНОЙ С РЕЗЬБОЙ М10 ДЛЯ КРЕПЛЕНИЯ ИБОЧНОГО РОЛИКА К КОРПУСУ ГИБОЧНОГО ДИСКА. ДЛИНА 43,3 ММ, ДИАМ 25М</v>
      </c>
      <c r="J44" s="24" t="str">
        <f t="shared" si="3"/>
        <v>null</v>
      </c>
      <c r="K44" s="18" t="str">
        <f>IFERROR(VLOOKUP(spare_parts!$F44,'Запчасти'!$A$2:$P$3371,6,0),"null")</f>
        <v>SCHNELL SPA</v>
      </c>
      <c r="L44" s="18" t="str">
        <f>IFERROR(VLOOKUP(spare_parts!$F44,'Запчасти'!$A$2:$P$3371,7,0),"null")</f>
        <v>SCHNELL</v>
      </c>
      <c r="M44" s="18">
        <f>IFERROR(VLOOKUP(spare_parts!$F44,'Запчасти'!$A$2:$P$3371,9,0),"null")</f>
        <v>1</v>
      </c>
      <c r="N44" s="18" t="str">
        <f>IFERROR(VLOOKUP(spare_parts!$F44,'Запчасти'!$A$2:$P$3371,10,0),"null")</f>
        <v>шт</v>
      </c>
      <c r="O44" s="18" t="str">
        <f>IFERROR(VLOOKUP(spare_parts!$F44,'Запчасти'!$A$2:$P$3371,11,0),"null")</f>
        <v>IT</v>
      </c>
      <c r="P44" s="18">
        <f>IFERROR(VLOOKUP(spare_parts!$F44,'Запчасти'!$A$2:$P$3371,2,0),"null")</f>
        <v>7318190009</v>
      </c>
      <c r="Q44" s="18"/>
      <c r="R44" s="18"/>
      <c r="S44" s="18"/>
      <c r="T44" s="18"/>
      <c r="U44" s="18"/>
      <c r="V44" s="18"/>
    </row>
    <row r="45" ht="15.75" customHeight="1">
      <c r="A45" s="15">
        <v>2.06331007E9</v>
      </c>
      <c r="B45" s="16" t="s">
        <v>171</v>
      </c>
      <c r="C45" s="16">
        <v>0.117821</v>
      </c>
      <c r="D45" s="16" t="s">
        <v>35</v>
      </c>
      <c r="E45" s="17"/>
      <c r="F45" s="18">
        <v>2.06331007E9</v>
      </c>
      <c r="G45" s="18" t="str">
        <f>IFERROR(VLOOKUP(spare_parts!$F45,'Запчасти'!A$2:P$3371,3,0),"null")</f>
        <v>PIN FOR CENTRAL MANDREL DE=25L=56.300</v>
      </c>
      <c r="H45" s="18" t="str">
        <f>IFERROR(VLOOKUP(spare_parts!$F45,A:D,2,0),"null")</f>
        <v>Штифт для центрального сердечника DE=25L =56.300</v>
      </c>
      <c r="I45" s="24" t="str">
        <f>IFERROR(VLOOKUP(spare_parts!$F45,'Запчасти'!$A$2:$P$3371,5,0),"null")</f>
        <v>ПАЛЕЦ СТАЛЬНОЙ С РЕЗЬБОЙ М10 ДЛЯ КРЕПЛЕНИЯ ЦЕНТРАЛЬНОЙ ГИБОЧНОЙ ОПРАВКИ В ГИБОЧНОМ ДИСКЕ УЗЛА ГИБКИ. ДЛИНА 56,3 ММ, ДИАМЕТР 25 ММ</v>
      </c>
      <c r="J45" s="24" t="str">
        <f t="shared" si="3"/>
        <v>null</v>
      </c>
      <c r="K45" s="18" t="str">
        <f>IFERROR(VLOOKUP(spare_parts!$F45,'Запчасти'!$A$2:$P$3371,6,0),"null")</f>
        <v>SCHNELL SPA</v>
      </c>
      <c r="L45" s="18" t="str">
        <f>IFERROR(VLOOKUP(spare_parts!$F45,'Запчасти'!$A$2:$P$3371,7,0),"null")</f>
        <v>SCHNELL</v>
      </c>
      <c r="M45" s="18">
        <f>IFERROR(VLOOKUP(spare_parts!$F45,'Запчасти'!$A$2:$P$3371,9,0),"null")</f>
        <v>1</v>
      </c>
      <c r="N45" s="18" t="str">
        <f>IFERROR(VLOOKUP(spare_parts!$F45,'Запчасти'!$A$2:$P$3371,10,0),"null")</f>
        <v>шт</v>
      </c>
      <c r="O45" s="18" t="str">
        <f>IFERROR(VLOOKUP(spare_parts!$F45,'Запчасти'!$A$2:$P$3371,11,0),"null")</f>
        <v>IT</v>
      </c>
      <c r="P45" s="18">
        <f>IFERROR(VLOOKUP(spare_parts!$F45,'Запчасти'!$A$2:$P$3371,2,0),"null")</f>
        <v>7318190009</v>
      </c>
      <c r="Q45" s="18"/>
      <c r="R45" s="18"/>
      <c r="S45" s="18"/>
      <c r="T45" s="18"/>
      <c r="U45" s="18"/>
      <c r="V45" s="18"/>
    </row>
    <row r="46" ht="15.75" customHeight="1">
      <c r="A46" s="15">
        <v>2.06331008E9</v>
      </c>
      <c r="B46" s="16" t="s">
        <v>174</v>
      </c>
      <c r="C46" s="16">
        <v>0.084</v>
      </c>
      <c r="D46" s="16" t="s">
        <v>35</v>
      </c>
      <c r="E46" s="17"/>
      <c r="F46" s="18">
        <v>2.06331008E9</v>
      </c>
      <c r="G46" s="18" t="str">
        <f>IFERROR(VLOOKUP(spare_parts!$F46,'Запчасти'!A$2:P$3371,3,0),"null")</f>
        <v>BUSH FOR BENDING PIN DI=21 DE=32 L=25</v>
      </c>
      <c r="H46" s="18" t="str">
        <f>IFERROR(VLOOKUP(spare_parts!$F46,A:D,2,0),"null")</f>
        <v>Втулка для гибочного штифта DI=21 DE=32 L=25</v>
      </c>
      <c r="I46" s="24" t="str">
        <f>IFERROR(VLOOKUP(spare_parts!$F46,'Запчасти'!$A$2:$P$3371,5,0),"null")</f>
        <v>ВТУЛКА ДЛЯ МОНТАЖА ГИБОЧНОГО ШТИФТА В МЕХАНИЗМЕ ГИБКИ. ДИАМЕТР ВНЕШНИЙ 32ММ, ДЛИНА 25 ММ, СТАЛЬНАЯ ШТАМПОВАННАЯ</v>
      </c>
      <c r="J46" s="24" t="str">
        <f t="shared" si="3"/>
        <v>null</v>
      </c>
      <c r="K46" s="18" t="str">
        <f>IFERROR(VLOOKUP(spare_parts!$F46,'Запчасти'!$A$2:$P$3371,6,0),"null")</f>
        <v>SCHNELL SPA</v>
      </c>
      <c r="L46" s="18" t="str">
        <f>IFERROR(VLOOKUP(spare_parts!$F46,'Запчасти'!$A$2:$P$3371,7,0),"null")</f>
        <v>SCHNELL</v>
      </c>
      <c r="M46" s="18">
        <f>IFERROR(VLOOKUP(spare_parts!$F46,'Запчасти'!$A$2:$P$3371,9,0),"null")</f>
        <v>2</v>
      </c>
      <c r="N46" s="18" t="str">
        <f>IFERROR(VLOOKUP(spare_parts!$F46,'Запчасти'!$A$2:$P$3371,10,0),"null")</f>
        <v>шт</v>
      </c>
      <c r="O46" s="18" t="str">
        <f>IFERROR(VLOOKUP(spare_parts!$F46,'Запчасти'!$A$2:$P$3371,11,0),"null")</f>
        <v>IT</v>
      </c>
      <c r="P46" s="18">
        <f>IFERROR(VLOOKUP(spare_parts!$F46,'Запчасти'!$A$2:$P$3371,2,0),"null")</f>
        <v>7326909409</v>
      </c>
      <c r="Q46" s="18"/>
      <c r="R46" s="18"/>
      <c r="S46" s="18"/>
      <c r="T46" s="18"/>
      <c r="U46" s="18"/>
      <c r="V46" s="18"/>
    </row>
    <row r="47" ht="15.75" customHeight="1">
      <c r="A47" s="15">
        <v>2.06331018E9</v>
      </c>
      <c r="B47" s="16" t="s">
        <v>6298</v>
      </c>
      <c r="C47" s="16" t="s">
        <v>6274</v>
      </c>
      <c r="D47" s="16" t="s">
        <v>35</v>
      </c>
      <c r="E47" s="17"/>
      <c r="F47" s="18">
        <v>2.06331018E9</v>
      </c>
      <c r="G47" s="18" t="str">
        <f>IFERROR(VLOOKUP(spare_parts!$F47,'Запчасти'!A$2:P$3371,3,0),"null")</f>
        <v>null</v>
      </c>
      <c r="H47" s="18" t="str">
        <f>IFERROR(VLOOKUP(spare_parts!$F47,A:D,2,0),"null")</f>
        <v>Втелка для сердечника D.40 DI=20.30 DE=40 L=25</v>
      </c>
      <c r="I47" s="24" t="str">
        <f>IFERROR(VLOOKUP(spare_parts!$F47,'Запчасти'!$A$2:$P$3371,5,0),"null")</f>
        <v>null</v>
      </c>
      <c r="J47" s="24" t="str">
        <f t="shared" si="3"/>
        <v>null</v>
      </c>
      <c r="K47" s="18" t="str">
        <f>IFERROR(VLOOKUP(spare_parts!$F47,'Запчасти'!$A$2:$P$3371,6,0),"null")</f>
        <v>null</v>
      </c>
      <c r="L47" s="18" t="str">
        <f>IFERROR(VLOOKUP(spare_parts!$F47,'Запчасти'!$A$2:$P$3371,7,0),"null")</f>
        <v>null</v>
      </c>
      <c r="M47" s="18" t="str">
        <f>IFERROR(VLOOKUP(spare_parts!$F47,'Запчасти'!$A$2:$P$3371,9,0),"null")</f>
        <v>null</v>
      </c>
      <c r="N47" s="18" t="str">
        <f>IFERROR(VLOOKUP(spare_parts!$F47,'Запчасти'!$A$2:$P$3371,10,0),"null")</f>
        <v>null</v>
      </c>
      <c r="O47" s="18" t="str">
        <f>IFERROR(VLOOKUP(spare_parts!$F47,'Запчасти'!$A$2:$P$3371,11,0),"null")</f>
        <v>null</v>
      </c>
      <c r="P47" s="18" t="str">
        <f>IFERROR(VLOOKUP(spare_parts!$F47,'Запчасти'!$A$2:$P$3371,2,0),"null")</f>
        <v>null</v>
      </c>
      <c r="Q47" s="18"/>
      <c r="R47" s="18"/>
      <c r="S47" s="18"/>
      <c r="T47" s="18"/>
      <c r="U47" s="18"/>
      <c r="V47" s="18"/>
    </row>
    <row r="48" ht="15.75" customHeight="1">
      <c r="A48" s="15">
        <v>2.06331029E9</v>
      </c>
      <c r="B48" s="16" t="s">
        <v>183</v>
      </c>
      <c r="C48" s="16">
        <v>0.088</v>
      </c>
      <c r="D48" s="16" t="s">
        <v>35</v>
      </c>
      <c r="E48" s="17"/>
      <c r="F48" s="18">
        <v>2.06331029E9</v>
      </c>
      <c r="G48" s="18" t="str">
        <f>IFERROR(VLOOKUP(spare_parts!$F48,'Запчасти'!A$2:P$3371,3,0),"null")</f>
        <v>Ролик правки разделительный внутренний</v>
      </c>
      <c r="H48" s="18" t="str">
        <f>IFERROR(VLOOKUP(spare_parts!$F48,A:D,2,0),"null")</f>
        <v>Втулка для сердечника D.32 DI=20.30 DE=32 L=25</v>
      </c>
      <c r="I48" s="24" t="str">
        <f>IFERROR(VLOOKUP(spare_parts!$F48,'Запчасти'!$A$2:$P$3371,5,0),"null")</f>
        <v>ВТУЛКА ДЛЯ МОНТАЖА ГИБОЧНОГО ШТИФТА В МЕХАНИЗМЕ ГИБКИ. ДИАМЕТР ВНЕШНИЙ 32ММ, ДЛИНА 25 ММ, СТАЛЬНАЯ ШТАМПОВАННАЯ</v>
      </c>
      <c r="J48" s="24" t="str">
        <f t="shared" si="3"/>
        <v>null</v>
      </c>
      <c r="K48" s="18" t="str">
        <f>IFERROR(VLOOKUP(spare_parts!$F48,'Запчасти'!$A$2:$P$3371,6,0),"null")</f>
        <v>SCHNELL SPA</v>
      </c>
      <c r="L48" s="18" t="str">
        <f>IFERROR(VLOOKUP(spare_parts!$F48,'Запчасти'!$A$2:$P$3371,7,0),"null")</f>
        <v>SCHNELL</v>
      </c>
      <c r="M48" s="18">
        <f>IFERROR(VLOOKUP(spare_parts!$F48,'Запчасти'!$A$2:$P$3371,9,0),"null")</f>
        <v>2</v>
      </c>
      <c r="N48" s="18" t="str">
        <f>IFERROR(VLOOKUP(spare_parts!$F48,'Запчасти'!$A$2:$P$3371,10,0),"null")</f>
        <v>шт</v>
      </c>
      <c r="O48" s="18" t="str">
        <f>IFERROR(VLOOKUP(spare_parts!$F48,'Запчасти'!$A$2:$P$3371,11,0),"null")</f>
        <v>IT</v>
      </c>
      <c r="P48" s="18">
        <f>IFERROR(VLOOKUP(spare_parts!$F48,'Запчасти'!$A$2:$P$3371,2,0),"null")</f>
        <v>7326909409</v>
      </c>
      <c r="Q48" s="18"/>
      <c r="R48" s="18"/>
      <c r="S48" s="18"/>
      <c r="T48" s="18"/>
      <c r="U48" s="18"/>
      <c r="V48" s="18"/>
    </row>
    <row r="49" ht="15.75" customHeight="1">
      <c r="A49" s="15">
        <v>2.06332006E9</v>
      </c>
      <c r="B49" s="16" t="s">
        <v>6299</v>
      </c>
      <c r="C49" s="16" t="s">
        <v>6274</v>
      </c>
      <c r="D49" s="16" t="s">
        <v>35</v>
      </c>
      <c r="E49" s="17"/>
      <c r="F49" s="18">
        <v>2.06332006E9</v>
      </c>
      <c r="G49" s="18" t="str">
        <f>IFERROR(VLOOKUP(spare_parts!$F49,'Запчасти'!A$2:P$3371,3,0),"null")</f>
        <v>null</v>
      </c>
      <c r="H49" s="18" t="str">
        <f>IFERROR(VLOOKUP(spare_parts!$F49,A:D,2,0),"null")</f>
        <v>Нож мобильный 70.2X26X14.7</v>
      </c>
      <c r="I49" s="24" t="str">
        <f>IFERROR(VLOOKUP(spare_parts!$F49,'Запчасти'!$A$2:$P$3371,5,0),"null")</f>
        <v>null</v>
      </c>
      <c r="J49" s="24" t="str">
        <f t="shared" si="3"/>
        <v>null</v>
      </c>
      <c r="K49" s="18" t="str">
        <f>IFERROR(VLOOKUP(spare_parts!$F49,'Запчасти'!$A$2:$P$3371,6,0),"null")</f>
        <v>null</v>
      </c>
      <c r="L49" s="18" t="str">
        <f>IFERROR(VLOOKUP(spare_parts!$F49,'Запчасти'!$A$2:$P$3371,7,0),"null")</f>
        <v>null</v>
      </c>
      <c r="M49" s="18" t="str">
        <f>IFERROR(VLOOKUP(spare_parts!$F49,'Запчасти'!$A$2:$P$3371,9,0),"null")</f>
        <v>null</v>
      </c>
      <c r="N49" s="18" t="str">
        <f>IFERROR(VLOOKUP(spare_parts!$F49,'Запчасти'!$A$2:$P$3371,10,0),"null")</f>
        <v>null</v>
      </c>
      <c r="O49" s="18" t="str">
        <f>IFERROR(VLOOKUP(spare_parts!$F49,'Запчасти'!$A$2:$P$3371,11,0),"null")</f>
        <v>null</v>
      </c>
      <c r="P49" s="18" t="str">
        <f>IFERROR(VLOOKUP(spare_parts!$F49,'Запчасти'!$A$2:$P$3371,2,0),"null")</f>
        <v>null</v>
      </c>
      <c r="Q49" s="18"/>
      <c r="R49" s="18"/>
      <c r="S49" s="18"/>
      <c r="T49" s="18"/>
      <c r="U49" s="18"/>
      <c r="V49" s="18"/>
    </row>
    <row r="50" ht="15.75" customHeight="1">
      <c r="A50" s="15">
        <v>2.06332008E9</v>
      </c>
      <c r="B50" s="16" t="s">
        <v>6300</v>
      </c>
      <c r="C50" s="16" t="s">
        <v>6274</v>
      </c>
      <c r="D50" s="16" t="s">
        <v>35</v>
      </c>
      <c r="E50" s="17"/>
      <c r="F50" s="18">
        <v>2.06332008E9</v>
      </c>
      <c r="G50" s="18" t="str">
        <f>IFERROR(VLOOKUP(spare_parts!$F50,'Запчасти'!A$2:P$3371,3,0),"null")</f>
        <v>null</v>
      </c>
      <c r="H50" s="18" t="str">
        <f>IFERROR(VLOOKUP(spare_parts!$F50,A:D,2,0),"null")</f>
        <v>Нож фиксированный для 2 прутков D.6−8</v>
      </c>
      <c r="I50" s="24" t="str">
        <f>IFERROR(VLOOKUP(spare_parts!$F50,'Запчасти'!$A$2:$P$3371,5,0),"null")</f>
        <v>null</v>
      </c>
      <c r="J50" s="24" t="str">
        <f t="shared" si="3"/>
        <v>null</v>
      </c>
      <c r="K50" s="18" t="str">
        <f>IFERROR(VLOOKUP(spare_parts!$F50,'Запчасти'!$A$2:$P$3371,6,0),"null")</f>
        <v>null</v>
      </c>
      <c r="L50" s="18" t="str">
        <f>IFERROR(VLOOKUP(spare_parts!$F50,'Запчасти'!$A$2:$P$3371,7,0),"null")</f>
        <v>null</v>
      </c>
      <c r="M50" s="18" t="str">
        <f>IFERROR(VLOOKUP(spare_parts!$F50,'Запчасти'!$A$2:$P$3371,9,0),"null")</f>
        <v>null</v>
      </c>
      <c r="N50" s="18" t="str">
        <f>IFERROR(VLOOKUP(spare_parts!$F50,'Запчасти'!$A$2:$P$3371,10,0),"null")</f>
        <v>null</v>
      </c>
      <c r="O50" s="18" t="str">
        <f>IFERROR(VLOOKUP(spare_parts!$F50,'Запчасти'!$A$2:$P$3371,11,0),"null")</f>
        <v>null</v>
      </c>
      <c r="P50" s="18" t="str">
        <f>IFERROR(VLOOKUP(spare_parts!$F50,'Запчасти'!$A$2:$P$3371,2,0),"null")</f>
        <v>null</v>
      </c>
      <c r="Q50" s="18"/>
      <c r="R50" s="18"/>
      <c r="S50" s="18"/>
      <c r="T50" s="18"/>
      <c r="U50" s="18"/>
      <c r="V50" s="18"/>
    </row>
    <row r="51" ht="15.75" customHeight="1">
      <c r="A51" s="15">
        <v>2.063320201E9</v>
      </c>
      <c r="B51" s="16" t="s">
        <v>6301</v>
      </c>
      <c r="C51" s="16" t="s">
        <v>6274</v>
      </c>
      <c r="D51" s="16" t="s">
        <v>35</v>
      </c>
      <c r="E51" s="17"/>
      <c r="F51" s="18">
        <v>2.063320201E9</v>
      </c>
      <c r="G51" s="18" t="str">
        <f>IFERROR(VLOOKUP(spare_parts!$F51,'Запчасти'!A$2:P$3371,3,0),"null")</f>
        <v>null</v>
      </c>
      <c r="H51" s="18" t="str">
        <f>IFERROR(VLOOKUP(spare_parts!$F51,A:D,2,0),"null")</f>
        <v>Нож фиксированный для одного прутка D.12/13 − (Отверстие D.15)</v>
      </c>
      <c r="I51" s="24" t="str">
        <f>IFERROR(VLOOKUP(spare_parts!$F51,'Запчасти'!$A$2:$P$3371,5,0),"null")</f>
        <v>null</v>
      </c>
      <c r="J51" s="24" t="str">
        <f t="shared" si="3"/>
        <v>null</v>
      </c>
      <c r="K51" s="18" t="str">
        <f>IFERROR(VLOOKUP(spare_parts!$F51,'Запчасти'!$A$2:$P$3371,6,0),"null")</f>
        <v>null</v>
      </c>
      <c r="L51" s="18" t="str">
        <f>IFERROR(VLOOKUP(spare_parts!$F51,'Запчасти'!$A$2:$P$3371,7,0),"null")</f>
        <v>null</v>
      </c>
      <c r="M51" s="18" t="str">
        <f>IFERROR(VLOOKUP(spare_parts!$F51,'Запчасти'!$A$2:$P$3371,9,0),"null")</f>
        <v>null</v>
      </c>
      <c r="N51" s="18" t="str">
        <f>IFERROR(VLOOKUP(spare_parts!$F51,'Запчасти'!$A$2:$P$3371,10,0),"null")</f>
        <v>null</v>
      </c>
      <c r="O51" s="18" t="str">
        <f>IFERROR(VLOOKUP(spare_parts!$F51,'Запчасти'!$A$2:$P$3371,11,0),"null")</f>
        <v>null</v>
      </c>
      <c r="P51" s="18" t="str">
        <f>IFERROR(VLOOKUP(spare_parts!$F51,'Запчасти'!$A$2:$P$3371,2,0),"null")</f>
        <v>null</v>
      </c>
      <c r="Q51" s="18"/>
      <c r="R51" s="18"/>
      <c r="S51" s="18"/>
      <c r="T51" s="18"/>
      <c r="U51" s="18"/>
      <c r="V51" s="18"/>
    </row>
    <row r="52" ht="15.75" customHeight="1">
      <c r="A52" s="15">
        <v>2.063505062E9</v>
      </c>
      <c r="B52" s="16" t="s">
        <v>6302</v>
      </c>
      <c r="C52" s="16" t="s">
        <v>6274</v>
      </c>
      <c r="D52" s="16" t="s">
        <v>35</v>
      </c>
      <c r="E52" s="17"/>
      <c r="F52" s="18">
        <v>2.063505062E9</v>
      </c>
      <c r="G52" s="18" t="str">
        <f>IFERROR(VLOOKUP(spare_parts!$F52,'Запчасти'!A$2:P$3371,3,0),"null")</f>
        <v>null</v>
      </c>
      <c r="H52" s="18" t="str">
        <f>IFERROR(VLOOKUP(spare_parts!$F52,A:D,2,0),"null")</f>
        <v>Ролик протяжки с насечками DE=170 H=25</v>
      </c>
      <c r="I52" s="24" t="str">
        <f>IFERROR(VLOOKUP(spare_parts!$F52,'Запчасти'!$A$2:$P$3371,5,0),"null")</f>
        <v>null</v>
      </c>
      <c r="J52" s="24" t="str">
        <f t="shared" si="3"/>
        <v>null</v>
      </c>
      <c r="K52" s="18" t="str">
        <f>IFERROR(VLOOKUP(spare_parts!$F52,'Запчасти'!$A$2:$P$3371,6,0),"null")</f>
        <v>null</v>
      </c>
      <c r="L52" s="18" t="str">
        <f>IFERROR(VLOOKUP(spare_parts!$F52,'Запчасти'!$A$2:$P$3371,7,0),"null")</f>
        <v>null</v>
      </c>
      <c r="M52" s="18" t="str">
        <f>IFERROR(VLOOKUP(spare_parts!$F52,'Запчасти'!$A$2:$P$3371,9,0),"null")</f>
        <v>null</v>
      </c>
      <c r="N52" s="18" t="str">
        <f>IFERROR(VLOOKUP(spare_parts!$F52,'Запчасти'!$A$2:$P$3371,10,0),"null")</f>
        <v>null</v>
      </c>
      <c r="O52" s="18" t="str">
        <f>IFERROR(VLOOKUP(spare_parts!$F52,'Запчасти'!$A$2:$P$3371,11,0),"null")</f>
        <v>null</v>
      </c>
      <c r="P52" s="18" t="str">
        <f>IFERROR(VLOOKUP(spare_parts!$F52,'Запчасти'!$A$2:$P$3371,2,0),"null")</f>
        <v>null</v>
      </c>
      <c r="Q52" s="18"/>
      <c r="R52" s="18"/>
      <c r="S52" s="18"/>
      <c r="T52" s="18"/>
      <c r="U52" s="18"/>
      <c r="V52" s="18"/>
    </row>
    <row r="53" ht="15.75" customHeight="1">
      <c r="A53" s="22">
        <v>2.063505063E9</v>
      </c>
      <c r="B53" s="23" t="s">
        <v>188</v>
      </c>
      <c r="C53" s="16">
        <v>2.22</v>
      </c>
      <c r="D53" s="16" t="s">
        <v>35</v>
      </c>
      <c r="E53" s="17"/>
      <c r="F53" s="18">
        <v>2.063505063E9</v>
      </c>
      <c r="G53" s="18" t="str">
        <f>IFERROR(VLOOKUP(spare_parts!$F53,'Запчасти'!A$2:P$3371,3,0),"null")</f>
        <v>KNURLED TRACTION WHEEL DE=170 DI=40</v>
      </c>
      <c r="H53" s="18" t="str">
        <f>IFERROR(VLOOKUP(spare_parts!$F53,A:D,2,0),"null")</f>
        <v>Ролик протяжки с насечкой  DE170 DI40</v>
      </c>
      <c r="I53" s="24" t="str">
        <f>IFERROR(VLOOKUP(spare_parts!$F53,'Запчасти'!$A$2:$P$3371,5,0),"null")</f>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c r="J53" s="24" t="str">
        <f t="shared" si="3"/>
        <v>null</v>
      </c>
      <c r="K53" s="18" t="str">
        <f>IFERROR(VLOOKUP(spare_parts!$F53,'Запчасти'!$A$2:$P$3371,6,0),"null")</f>
        <v>SCHNELL SPA</v>
      </c>
      <c r="L53" s="18" t="str">
        <f>IFERROR(VLOOKUP(spare_parts!$F53,'Запчасти'!$A$2:$P$3371,7,0),"null")</f>
        <v>SCHNELL</v>
      </c>
      <c r="M53" s="18">
        <f>IFERROR(VLOOKUP(spare_parts!$F53,'Запчасти'!$A$2:$P$3371,9,0),"null")</f>
        <v>4</v>
      </c>
      <c r="N53" s="18" t="str">
        <f>IFERROR(VLOOKUP(spare_parts!$F53,'Запчасти'!$A$2:$P$3371,10,0),"null")</f>
        <v>шт</v>
      </c>
      <c r="O53" s="18" t="str">
        <f>IFERROR(VLOOKUP(spare_parts!$F53,'Запчасти'!$A$2:$P$3371,11,0),"null")</f>
        <v>IT</v>
      </c>
      <c r="P53" s="18">
        <f>IFERROR(VLOOKUP(spare_parts!$F53,'Запчасти'!$A$2:$P$3371,2,0),"null")</f>
        <v>8466940000</v>
      </c>
      <c r="Q53" s="18"/>
      <c r="R53" s="18"/>
      <c r="S53" s="18"/>
      <c r="T53" s="18"/>
      <c r="U53" s="18"/>
      <c r="V53" s="18"/>
    </row>
    <row r="54" ht="15.75" customHeight="1">
      <c r="A54" s="22">
        <v>2.06350544E9</v>
      </c>
      <c r="B54" s="23" t="s">
        <v>221</v>
      </c>
      <c r="C54" s="16" t="s">
        <v>6274</v>
      </c>
      <c r="D54" s="16" t="s">
        <v>35</v>
      </c>
      <c r="E54" s="17"/>
      <c r="F54" s="18">
        <v>2.06350544E9</v>
      </c>
      <c r="G54" s="18" t="str">
        <f>IFERROR(VLOOKUP(spare_parts!$F54,'Запчасти'!A$2:P$3371,3,0),"null")</f>
        <v>IDLE MEASURING WHEEL H=22 DE=127.30 DI=30</v>
      </c>
      <c r="H54" s="18" t="str">
        <f>IFERROR(VLOOKUP(spare_parts!$F54,A:D,2,0),"null")</f>
        <v>Ролик холостой мерный  H22 D127.30 DI30</v>
      </c>
      <c r="I54" s="24" t="str">
        <f>IFERROR(VLOOKUP(spare_parts!$F54,'Запчасти'!$A$2:$P$3371,5,0),"null")</f>
        <v>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v>
      </c>
      <c r="J54" s="24" t="str">
        <f t="shared" si="3"/>
        <v>null</v>
      </c>
      <c r="K54" s="18" t="str">
        <f>IFERROR(VLOOKUP(spare_parts!$F54,'Запчасти'!$A$2:$P$3371,6,0),"null")</f>
        <v>SCHNELL SPA</v>
      </c>
      <c r="L54" s="18" t="str">
        <f>IFERROR(VLOOKUP(spare_parts!$F54,'Запчасти'!$A$2:$P$3371,7,0),"null")</f>
        <v>SCHNELL</v>
      </c>
      <c r="M54" s="18">
        <f>IFERROR(VLOOKUP(spare_parts!$F54,'Запчасти'!$A$2:$P$3371,9,0),"null")</f>
        <v>4</v>
      </c>
      <c r="N54" s="18" t="str">
        <f>IFERROR(VLOOKUP(spare_parts!$F54,'Запчасти'!$A$2:$P$3371,10,0),"null")</f>
        <v>шт</v>
      </c>
      <c r="O54" s="18" t="str">
        <f>IFERROR(VLOOKUP(spare_parts!$F54,'Запчасти'!$A$2:$P$3371,11,0),"null")</f>
        <v>IT</v>
      </c>
      <c r="P54" s="18">
        <f>IFERROR(VLOOKUP(spare_parts!$F54,'Запчасти'!$A$2:$P$3371,2,0),"null")</f>
        <v>8466940000</v>
      </c>
      <c r="Q54" s="18"/>
      <c r="R54" s="18"/>
      <c r="S54" s="18"/>
      <c r="T54" s="18"/>
      <c r="U54" s="18"/>
      <c r="V54" s="18"/>
    </row>
    <row r="55" ht="15.75" customHeight="1">
      <c r="A55" s="22">
        <v>2.06350706E9</v>
      </c>
      <c r="B55" s="23" t="s">
        <v>228</v>
      </c>
      <c r="C55" s="16" t="s">
        <v>6274</v>
      </c>
      <c r="D55" s="16" t="s">
        <v>35</v>
      </c>
      <c r="E55" s="17"/>
      <c r="F55" s="18">
        <v>2.06350706E9</v>
      </c>
      <c r="G55" s="18" t="str">
        <f>IFERROR(VLOOKUP(spare_parts!$F55,'Запчасти'!A$2:P$3371,3,0),"null")</f>
        <v>SEAT COVER FLANGE De104 Di31 H=14</v>
      </c>
      <c r="H55" s="18" t="str">
        <f>IFERROR(VLOOKUP(spare_parts!$F55,A:D,2,0),"null")</f>
        <v>ФЛАНЕЦ ЗАДНИЙ De104 Di31 H=14</v>
      </c>
      <c r="I55" s="24" t="str">
        <f>IFERROR(VLOOKUP(spare_parts!$F55,'Запчасти'!$A$2:$P$3371,5,0),"null")</f>
        <v>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v>
      </c>
      <c r="J55" s="24" t="str">
        <f t="shared" si="3"/>
        <v>null</v>
      </c>
      <c r="K55" s="18" t="str">
        <f>IFERROR(VLOOKUP(spare_parts!$F55,'Запчасти'!$A$2:$P$3371,6,0),"null")</f>
        <v>SCHNELL SPA</v>
      </c>
      <c r="L55" s="18" t="str">
        <f>IFERROR(VLOOKUP(spare_parts!$F55,'Запчасти'!$A$2:$P$3371,7,0),"null")</f>
        <v>SCHNELL</v>
      </c>
      <c r="M55" s="18">
        <f>IFERROR(VLOOKUP(spare_parts!$F55,'Запчасти'!$A$2:$P$3371,9,0),"null")</f>
        <v>1</v>
      </c>
      <c r="N55" s="18" t="str">
        <f>IFERROR(VLOOKUP(spare_parts!$F55,'Запчасти'!$A$2:$P$3371,10,0),"null")</f>
        <v>шт</v>
      </c>
      <c r="O55" s="18" t="str">
        <f>IFERROR(VLOOKUP(spare_parts!$F55,'Запчасти'!$A$2:$P$3371,11,0),"null")</f>
        <v>IT</v>
      </c>
      <c r="P55" s="18">
        <f>IFERROR(VLOOKUP(spare_parts!$F55,'Запчасти'!$A$2:$P$3371,2,0),"null")</f>
        <v>8466940000</v>
      </c>
      <c r="Q55" s="18"/>
      <c r="R55" s="18"/>
      <c r="S55" s="18"/>
      <c r="T55" s="18"/>
      <c r="U55" s="18"/>
      <c r="V55" s="18"/>
    </row>
    <row r="56" ht="15.75" customHeight="1">
      <c r="A56" s="22">
        <v>2.063510301E9</v>
      </c>
      <c r="B56" s="23" t="s">
        <v>236</v>
      </c>
      <c r="C56" s="16">
        <v>0.091</v>
      </c>
      <c r="D56" s="16" t="s">
        <v>35</v>
      </c>
      <c r="E56" s="17"/>
      <c r="F56" s="18">
        <v>2.063510301E9</v>
      </c>
      <c r="G56" s="18" t="str">
        <f>IFERROR(VLOOKUP(spare_parts!$F56,'Запчасти'!A$2:P$3371,3,0),"null")</f>
        <v>FORK 24X24X41 DГ_x0098_=12</v>
      </c>
      <c r="H56" s="18" t="str">
        <f>IFERROR(VLOOKUP(spare_parts!$F56,A:D,2,0),"null")</f>
        <v>ВИЛКА ДЛЯ ГИБОЧНОГО ЭКСЦЕНТРИКОВОГО ВАЛА  24X24 L=42 </v>
      </c>
      <c r="I56" s="24" t="str">
        <f>IFERROR(VLOOKUP(spare_parts!$F56,'Запчасти'!$A$2:$P$3371,5,0),"null")</f>
        <v> ВИЛКА ДЛЯ ГИБОЧНОГО
ЭКСЦЕНТРИКОВОГО ВАЛА,
ИСПОЛЬЗУЕТСЯ ДЛЯ СОЕДИНЕНИЯ ВАЛА ПОРШНЯ И
МЕХАНИЗМА ГИБКИ. ИМЕЕТ
РЕЗЬБУ. МАТЕРИАЛ СТАЛЬ. 24X24
L=42</v>
      </c>
      <c r="J56" s="24" t="str">
        <f t="shared" si="3"/>
        <v>null</v>
      </c>
      <c r="K56" s="18" t="str">
        <f>IFERROR(VLOOKUP(spare_parts!$F56,'Запчасти'!$A$2:$P$3371,6,0),"null")</f>
        <v>SCHNELL SPA</v>
      </c>
      <c r="L56" s="18" t="str">
        <f>IFERROR(VLOOKUP(spare_parts!$F56,'Запчасти'!$A$2:$P$3371,7,0),"null")</f>
        <v>SCHNELL</v>
      </c>
      <c r="M56" s="18">
        <f>IFERROR(VLOOKUP(spare_parts!$F56,'Запчасти'!$A$2:$P$3371,9,0),"null")</f>
        <v>1</v>
      </c>
      <c r="N56" s="18" t="str">
        <f>IFERROR(VLOOKUP(spare_parts!$F56,'Запчасти'!$A$2:$P$3371,10,0),"null")</f>
        <v>шт</v>
      </c>
      <c r="O56" s="18" t="str">
        <f>IFERROR(VLOOKUP(spare_parts!$F56,'Запчасти'!$A$2:$P$3371,11,0),"null")</f>
        <v>IT</v>
      </c>
      <c r="P56" s="18">
        <f>IFERROR(VLOOKUP(spare_parts!$F56,'Запчасти'!$A$2:$P$3371,2,0),"null")</f>
        <v>7326909807</v>
      </c>
      <c r="Q56" s="18"/>
      <c r="R56" s="18"/>
      <c r="S56" s="18"/>
      <c r="T56" s="18"/>
      <c r="U56" s="18"/>
      <c r="V56" s="18"/>
    </row>
    <row r="57" ht="15.75" customHeight="1">
      <c r="A57" s="22">
        <v>2.063511051E9</v>
      </c>
      <c r="B57" s="23" t="s">
        <v>6303</v>
      </c>
      <c r="C57" s="16" t="s">
        <v>6274</v>
      </c>
      <c r="D57" s="16" t="s">
        <v>35</v>
      </c>
      <c r="E57" s="17"/>
      <c r="F57" s="18">
        <v>2.063511051E9</v>
      </c>
      <c r="G57" s="18" t="str">
        <f>IFERROR(VLOOKUP(spare_parts!$F57,'Запчасти'!A$2:P$3371,3,0),"null")</f>
        <v>BENDING MANDREL DE=25 L=85,600</v>
      </c>
      <c r="H57" s="18" t="str">
        <f>IFERROR(VLOOKUP(spare_parts!$F57,A:D,2,0),"null")</f>
        <v>Оправка для гибки  DE25 L85.6</v>
      </c>
      <c r="I57" s="24" t="str">
        <f>IFERROR(VLOOKUP(spare_parts!$F57,'Запчасти'!$A$2:$P$3371,5,0),"null")</f>
        <v>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c r="J57" s="24" t="str">
        <f t="shared" si="3"/>
        <v>null</v>
      </c>
      <c r="K57" s="18" t="str">
        <f>IFERROR(VLOOKUP(spare_parts!$F57,'Запчасти'!$A$2:$P$3371,6,0),"null")</f>
        <v>SCHNELL SPA</v>
      </c>
      <c r="L57" s="18" t="str">
        <f>IFERROR(VLOOKUP(spare_parts!$F57,'Запчасти'!$A$2:$P$3371,7,0),"null")</f>
        <v>SCHNELL</v>
      </c>
      <c r="M57" s="18">
        <f>IFERROR(VLOOKUP(spare_parts!$F57,'Запчасти'!$A$2:$P$3371,9,0),"null")</f>
        <v>1</v>
      </c>
      <c r="N57" s="18" t="str">
        <f>IFERROR(VLOOKUP(spare_parts!$F57,'Запчасти'!$A$2:$P$3371,10,0),"null")</f>
        <v>шт</v>
      </c>
      <c r="O57" s="18" t="str">
        <f>IFERROR(VLOOKUP(spare_parts!$F57,'Запчасти'!$A$2:$P$3371,11,0),"null")</f>
        <v>IT</v>
      </c>
      <c r="P57" s="18">
        <f>IFERROR(VLOOKUP(spare_parts!$F57,'Запчасти'!$A$2:$P$3371,2,0),"null")</f>
        <v>8466940000</v>
      </c>
      <c r="Q57" s="18"/>
      <c r="R57" s="18"/>
      <c r="S57" s="18"/>
      <c r="T57" s="18"/>
      <c r="U57" s="18"/>
      <c r="V57" s="18"/>
    </row>
    <row r="58" ht="15.75" customHeight="1">
      <c r="A58" s="22">
        <v>2.063511071E9</v>
      </c>
      <c r="B58" s="23" t="s">
        <v>6304</v>
      </c>
      <c r="C58" s="16">
        <v>0.26</v>
      </c>
      <c r="D58" s="16" t="s">
        <v>35</v>
      </c>
      <c r="E58" s="17"/>
      <c r="F58" s="18">
        <v>2.063511071E9</v>
      </c>
      <c r="G58" s="18" t="str">
        <f>IFERROR(VLOOKUP(spare_parts!$F58,'Запчасти'!A$2:P$3371,3,0),"null")</f>
        <v>BENDING MANDREL DE=20 L=85,60</v>
      </c>
      <c r="H58" s="18" t="str">
        <f>IFERROR(VLOOKUP(spare_parts!$F58,A:D,2,0),"null")</f>
        <v>Оправка для гибки  DE20  L85.6</v>
      </c>
      <c r="I58" s="24" t="str">
        <f>IFERROR(VLOOKUP(spare_parts!$F58,'Запчасти'!$A$2:$P$3371,5,0),"null")</f>
        <v>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c r="J58" s="24" t="str">
        <f t="shared" si="3"/>
        <v>null</v>
      </c>
      <c r="K58" s="18" t="str">
        <f>IFERROR(VLOOKUP(spare_parts!$F58,'Запчасти'!$A$2:$P$3371,6,0),"null")</f>
        <v>SCHNELL SPA</v>
      </c>
      <c r="L58" s="18" t="str">
        <f>IFERROR(VLOOKUP(spare_parts!$F58,'Запчасти'!$A$2:$P$3371,7,0),"null")</f>
        <v>SCHNELL</v>
      </c>
      <c r="M58" s="18">
        <f>IFERROR(VLOOKUP(spare_parts!$F58,'Запчасти'!$A$2:$P$3371,9,0),"null")</f>
        <v>1</v>
      </c>
      <c r="N58" s="18" t="str">
        <f>IFERROR(VLOOKUP(spare_parts!$F58,'Запчасти'!$A$2:$P$3371,10,0),"null")</f>
        <v>шт</v>
      </c>
      <c r="O58" s="18" t="str">
        <f>IFERROR(VLOOKUP(spare_parts!$F58,'Запчасти'!$A$2:$P$3371,11,0),"null")</f>
        <v>IT</v>
      </c>
      <c r="P58" s="18">
        <f>IFERROR(VLOOKUP(spare_parts!$F58,'Запчасти'!$A$2:$P$3371,2,0),"null")</f>
        <v>8466940000</v>
      </c>
      <c r="Q58" s="18"/>
      <c r="R58" s="18"/>
      <c r="S58" s="18"/>
      <c r="T58" s="18"/>
      <c r="U58" s="18"/>
      <c r="V58" s="18"/>
    </row>
    <row r="59" ht="15.75" customHeight="1">
      <c r="A59" s="22">
        <v>2.063515012E9</v>
      </c>
      <c r="B59" s="23" t="s">
        <v>254</v>
      </c>
      <c r="C59" s="16" t="s">
        <v>6274</v>
      </c>
      <c r="D59" s="16" t="s">
        <v>35</v>
      </c>
      <c r="E59" s="17"/>
      <c r="F59" s="18">
        <v>2.063515012E9</v>
      </c>
      <c r="G59" s="18" t="str">
        <f>IFERROR(VLOOKUP(spare_parts!$F59,'Запчасти'!A$2:P$3371,3,0),"null")</f>
        <v>FRAME FOR INTERNAL STRAIGHTENER 220x29 L=686</v>
      </c>
      <c r="H59" s="18" t="str">
        <f>IFERROR(VLOOKUP(spare_parts!$F59,A:D,2,0),"null")</f>
        <v>Правильный каркас 220х29 L=686</v>
      </c>
      <c r="I59" s="24" t="str">
        <f>IFERROR(VLOOKUP(spare_parts!$F59,'Запчасти'!$A$2:$P$3371,5,0),"null")</f>
        <v>РАМА ВНУТРЕННЕЙ СИСТЕМЫ ПРАВКИ ПРОВОЛОКИ ПО ГОРИЗОНТАЛИ, ДЛЯ МАШИНЫ ГИБОЧНОЙ С АВТОМАТИЧЕСКИМ УПРАВЛЕНИЕМ ЭЛЕКТРОФИЦИРОВАННОЙ, МОДЕЛЬ FORMULA 14</v>
      </c>
      <c r="J59" s="24" t="str">
        <f t="shared" si="3"/>
        <v>null</v>
      </c>
      <c r="K59" s="18" t="str">
        <f>IFERROR(VLOOKUP(spare_parts!$F59,'Запчасти'!$A$2:$P$3371,6,0),"null")</f>
        <v>SCHNELL SPA</v>
      </c>
      <c r="L59" s="18" t="str">
        <f>IFERROR(VLOOKUP(spare_parts!$F59,'Запчасти'!$A$2:$P$3371,7,0),"null")</f>
        <v>SCHNELL</v>
      </c>
      <c r="M59" s="18">
        <f>IFERROR(VLOOKUP(spare_parts!$F59,'Запчасти'!$A$2:$P$3371,9,0),"null")</f>
        <v>1</v>
      </c>
      <c r="N59" s="18" t="str">
        <f>IFERROR(VLOOKUP(spare_parts!$F59,'Запчасти'!$A$2:$P$3371,10,0),"null")</f>
        <v>шт</v>
      </c>
      <c r="O59" s="18" t="str">
        <f>IFERROR(VLOOKUP(spare_parts!$F59,'Запчасти'!$A$2:$P$3371,11,0),"null")</f>
        <v>IT</v>
      </c>
      <c r="P59" s="18">
        <f>IFERROR(VLOOKUP(spare_parts!$F59,'Запчасти'!$A$2:$P$3371,2,0),"null")</f>
        <v>8466940000</v>
      </c>
      <c r="Q59" s="18"/>
      <c r="R59" s="18"/>
      <c r="S59" s="18"/>
      <c r="T59" s="18"/>
      <c r="U59" s="18"/>
      <c r="V59" s="18"/>
    </row>
    <row r="60" ht="15.75" customHeight="1">
      <c r="A60" s="15">
        <v>2.063515023E9</v>
      </c>
      <c r="B60" s="16" t="s">
        <v>257</v>
      </c>
      <c r="C60" s="16">
        <v>2.813</v>
      </c>
      <c r="D60" s="16" t="s">
        <v>35</v>
      </c>
      <c r="E60" s="17"/>
      <c r="F60" s="18">
        <v>2.063515023E9</v>
      </c>
      <c r="G60" s="18" t="str">
        <f>IFERROR(VLOOKUP(spare_parts!$F60,'Запчасти'!A$2:P$3371,3,0),"null")</f>
        <v>DRUM SUPPORT 50x60 L=211</v>
      </c>
      <c r="H60" s="18" t="str">
        <f>IFERROR(VLOOKUP(spare_parts!$F60,A:D,2,0),"null")</f>
        <v>Суппорт барабана 50x60 L=211 </v>
      </c>
      <c r="I60" s="24" t="str">
        <f>IFERROR(VLOOKUP(spare_parts!$F60,'Запчасти'!$A$2:$P$3371,5,0),"null")</f>
        <v>СУППОРТ БАРАБАНА. ИСПОЛЬЗУЕТСЯ ДЛЯ КРЕПЛЕНИЯ НАСТРОЕЧНОГО БАРАБАНА НА СТАНИНЕ АВТОМАТИЧЕСКОГО ГИБОЧНОГО СТАНКА МАШИНЫ FORMULA 14.</v>
      </c>
      <c r="J60" s="24" t="str">
        <f t="shared" si="3"/>
        <v>null</v>
      </c>
      <c r="K60" s="18" t="str">
        <f>IFERROR(VLOOKUP(spare_parts!$F60,'Запчасти'!$A$2:$P$3371,6,0),"null")</f>
        <v>SCHNELL SPA</v>
      </c>
      <c r="L60" s="18" t="str">
        <f>IFERROR(VLOOKUP(spare_parts!$F60,'Запчасти'!$A$2:$P$3371,7,0),"null")</f>
        <v>SCHNELL</v>
      </c>
      <c r="M60" s="18">
        <f>IFERROR(VLOOKUP(spare_parts!$F60,'Запчасти'!$A$2:$P$3371,9,0),"null")</f>
        <v>4</v>
      </c>
      <c r="N60" s="18" t="str">
        <f>IFERROR(VLOOKUP(spare_parts!$F60,'Запчасти'!$A$2:$P$3371,10,0),"null")</f>
        <v>шт</v>
      </c>
      <c r="O60" s="18" t="str">
        <f>IFERROR(VLOOKUP(spare_parts!$F60,'Запчасти'!$A$2:$P$3371,11,0),"null")</f>
        <v>IT</v>
      </c>
      <c r="P60" s="18">
        <f>IFERROR(VLOOKUP(spare_parts!$F60,'Запчасти'!$A$2:$P$3371,2,0),"null")</f>
        <v>8466940000</v>
      </c>
      <c r="Q60" s="18"/>
      <c r="R60" s="18"/>
      <c r="S60" s="18"/>
      <c r="T60" s="18"/>
      <c r="U60" s="18"/>
      <c r="V60" s="18"/>
    </row>
    <row r="61" ht="15.75" customHeight="1">
      <c r="A61" s="22">
        <v>2.06351505E9</v>
      </c>
      <c r="B61" s="23" t="s">
        <v>266</v>
      </c>
      <c r="C61" s="16">
        <v>0.04699999999999999</v>
      </c>
      <c r="D61" s="16" t="s">
        <v>35</v>
      </c>
      <c r="E61" s="17"/>
      <c r="F61" s="18">
        <v>2.06351505E9</v>
      </c>
      <c r="G61" s="18" t="str">
        <f>IFERROR(VLOOKUP(spare_parts!$F61,'Запчасти'!A$2:P$3371,3,0),"null")</f>
        <v>WHEEL ADJUSTING PIN M14X35</v>
      </c>
      <c r="H61" s="18" t="str">
        <f>IFERROR(VLOOKUP(spare_parts!$F61,A:D,2,0),"null")</f>
        <v>Винт регулировки ролика M14X35</v>
      </c>
      <c r="I61" s="24" t="str">
        <f>IFERROR(VLOOKUP(spare_parts!$F61,'Запчасти'!$A$2:$P$3371,5,0),"null")</f>
        <v>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c r="J61" s="24" t="str">
        <f t="shared" si="3"/>
        <v>null</v>
      </c>
      <c r="K61" s="18" t="str">
        <f>IFERROR(VLOOKUP(spare_parts!$F61,'Запчасти'!$A$2:$P$3371,6,0),"null")</f>
        <v>SCHNELL SPA</v>
      </c>
      <c r="L61" s="18" t="str">
        <f>IFERROR(VLOOKUP(spare_parts!$F61,'Запчасти'!$A$2:$P$3371,7,0),"null")</f>
        <v>SCHNELL</v>
      </c>
      <c r="M61" s="18">
        <f>IFERROR(VLOOKUP(spare_parts!$F61,'Запчасти'!$A$2:$P$3371,9,0),"null")</f>
        <v>20</v>
      </c>
      <c r="N61" s="18" t="str">
        <f>IFERROR(VLOOKUP(spare_parts!$F61,'Запчасти'!$A$2:$P$3371,10,0),"null")</f>
        <v>шт</v>
      </c>
      <c r="O61" s="18" t="str">
        <f>IFERROR(VLOOKUP(spare_parts!$F61,'Запчасти'!$A$2:$P$3371,11,0),"null")</f>
        <v>IT</v>
      </c>
      <c r="P61" s="18">
        <f>IFERROR(VLOOKUP(spare_parts!$F61,'Запчасти'!$A$2:$P$3371,2,0),"null")</f>
        <v>7318157009</v>
      </c>
      <c r="Q61" s="18"/>
      <c r="R61" s="18"/>
      <c r="S61" s="18"/>
      <c r="T61" s="18"/>
      <c r="U61" s="18"/>
      <c r="V61" s="18"/>
    </row>
    <row r="62" ht="15.75" customHeight="1">
      <c r="A62" s="22">
        <v>2.063515092E9</v>
      </c>
      <c r="B62" s="23" t="s">
        <v>277</v>
      </c>
      <c r="C62" s="16">
        <v>0.879</v>
      </c>
      <c r="D62" s="16" t="s">
        <v>35</v>
      </c>
      <c r="E62" s="17"/>
      <c r="F62" s="18">
        <v>2.063515092E9</v>
      </c>
      <c r="G62" s="18" t="str">
        <f>IFERROR(VLOOKUP(spare_parts!$F62,'Запчасти'!A$2:P$3371,3,0),"null")</f>
        <v>ENLARGED GROOVE STRAIGHTENING WHEEL DE89 H39</v>
      </c>
      <c r="H62" s="18" t="str">
        <f>IFERROR(VLOOKUP(spare_parts!$F62,A:D,2,0),"null")</f>
        <v>Ролик правки с увеличенным пазом DE89 H39</v>
      </c>
      <c r="I62" s="24" t="str">
        <f>IFERROR(VLOOKUP(spare_parts!$F62,'Запчасти'!$A$2:$P$3371,5,0),"null")</f>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62" s="24" t="str">
        <f t="shared" si="3"/>
        <v>null</v>
      </c>
      <c r="K62" s="18" t="str">
        <f>IFERROR(VLOOKUP(spare_parts!$F62,'Запчасти'!$A$2:$P$3371,6,0),"null")</f>
        <v>SCHNELL SPA</v>
      </c>
      <c r="L62" s="18" t="str">
        <f>IFERROR(VLOOKUP(spare_parts!$F62,'Запчасти'!$A$2:$P$3371,7,0),"null")</f>
        <v>SCHNELL</v>
      </c>
      <c r="M62" s="18">
        <f>IFERROR(VLOOKUP(spare_parts!$F62,'Запчасти'!$A$2:$P$3371,9,0),"null")</f>
        <v>8</v>
      </c>
      <c r="N62" s="18" t="str">
        <f>IFERROR(VLOOKUP(spare_parts!$F62,'Запчасти'!$A$2:$P$3371,10,0),"null")</f>
        <v>шт</v>
      </c>
      <c r="O62" s="18" t="str">
        <f>IFERROR(VLOOKUP(spare_parts!$F62,'Запчасти'!$A$2:$P$3371,11,0),"null")</f>
        <v>IT</v>
      </c>
      <c r="P62" s="18">
        <f>IFERROR(VLOOKUP(spare_parts!$F62,'Запчасти'!$A$2:$P$3371,2,0),"null")</f>
        <v>8466940000</v>
      </c>
      <c r="Q62" s="18"/>
      <c r="R62" s="18"/>
      <c r="S62" s="18"/>
      <c r="T62" s="18"/>
      <c r="U62" s="18"/>
      <c r="V62" s="18"/>
    </row>
    <row r="63" ht="15.75" customHeight="1">
      <c r="A63" s="22">
        <v>2.063515093E9</v>
      </c>
      <c r="B63" s="23" t="s">
        <v>293</v>
      </c>
      <c r="C63" s="16">
        <v>0.776714</v>
      </c>
      <c r="D63" s="16" t="s">
        <v>35</v>
      </c>
      <c r="E63" s="17"/>
      <c r="F63" s="18">
        <v>2.063515093E9</v>
      </c>
      <c r="G63" s="18" t="str">
        <f>IFERROR(VLOOKUP(spare_parts!$F63,'Запчасти'!A$2:P$3371,3,0),"null")</f>
        <v>U-SHAPED STRAIGHTENING WHEEL   ВЃГ_x0098_E=89   ВЃГ_x0098_I=62 A=90</v>
      </c>
      <c r="H63" s="18" t="str">
        <f>IFERROR(VLOOKUP(spare_parts!$F63,A:D,2,0),"null")</f>
        <v>Ролик правильный DE89  DI55  DP80  A45</v>
      </c>
      <c r="I63" s="24" t="str">
        <f>IFERROR(VLOOKUP(spare_parts!$F63,'Запчасти'!$A$2:$P$3371,5,0),"null")</f>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c r="J63" s="24" t="str">
        <f t="shared" si="3"/>
        <v>null</v>
      </c>
      <c r="K63" s="18" t="str">
        <f>IFERROR(VLOOKUP(spare_parts!$F63,'Запчасти'!$A$2:$P$3371,6,0),"null")</f>
        <v>SCHNELL SPA</v>
      </c>
      <c r="L63" s="18" t="str">
        <f>IFERROR(VLOOKUP(spare_parts!$F63,'Запчасти'!$A$2:$P$3371,7,0),"null")</f>
        <v>SCHNELL</v>
      </c>
      <c r="M63" s="18">
        <f>IFERROR(VLOOKUP(spare_parts!$F63,'Запчасти'!$A$2:$P$3371,9,0),"null")</f>
        <v>1</v>
      </c>
      <c r="N63" s="18" t="str">
        <f>IFERROR(VLOOKUP(spare_parts!$F63,'Запчасти'!$A$2:$P$3371,10,0),"null")</f>
        <v>шт</v>
      </c>
      <c r="O63" s="18" t="str">
        <f>IFERROR(VLOOKUP(spare_parts!$F63,'Запчасти'!$A$2:$P$3371,11,0),"null")</f>
        <v>IT</v>
      </c>
      <c r="P63" s="18">
        <f>IFERROR(VLOOKUP(spare_parts!$F63,'Запчасти'!$A$2:$P$3371,2,0),"null")</f>
        <v>8466940000</v>
      </c>
      <c r="Q63" s="18"/>
      <c r="R63" s="18"/>
      <c r="S63" s="18"/>
      <c r="T63" s="18"/>
      <c r="U63" s="18"/>
      <c r="V63" s="18"/>
    </row>
    <row r="64" ht="15.75" customHeight="1">
      <c r="A64" s="22">
        <v>2.063515102E9</v>
      </c>
      <c r="B64" s="23" t="s">
        <v>299</v>
      </c>
      <c r="C64" s="16">
        <v>0.473</v>
      </c>
      <c r="D64" s="16" t="s">
        <v>35</v>
      </c>
      <c r="E64" s="17"/>
      <c r="F64" s="18">
        <v>2.063515102E9</v>
      </c>
      <c r="G64" s="18" t="str">
        <f>IFERROR(VLOOKUP(spare_parts!$F64,'Запчасти'!A$2:P$3371,3,0),"null")</f>
        <v>ENLARGED GROOVE STRAIGHTENING WHEEL DE=74 DI=65</v>
      </c>
      <c r="H64" s="18" t="str">
        <f>IFERROR(VLOOKUP(spare_parts!$F64,A:D,2,0),"null")</f>
        <v>Ролик правки с увеличенным пазом DE74 DI65</v>
      </c>
      <c r="I64" s="24" t="str">
        <f>IFERROR(VLOOKUP(spare_parts!$F64,'Запчасти'!$A$2:$P$3371,5,0),"null")</f>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64" s="24" t="str">
        <f t="shared" si="3"/>
        <v>null</v>
      </c>
      <c r="K64" s="18" t="str">
        <f>IFERROR(VLOOKUP(spare_parts!$F64,'Запчасти'!$A$2:$P$3371,6,0),"null")</f>
        <v>SCHNELL SPA</v>
      </c>
      <c r="L64" s="18" t="str">
        <f>IFERROR(VLOOKUP(spare_parts!$F64,'Запчасти'!$A$2:$P$3371,7,0),"null")</f>
        <v>SCHNELL</v>
      </c>
      <c r="M64" s="18">
        <f>IFERROR(VLOOKUP(spare_parts!$F64,'Запчасти'!$A$2:$P$3371,9,0),"null")</f>
        <v>8</v>
      </c>
      <c r="N64" s="18" t="str">
        <f>IFERROR(VLOOKUP(spare_parts!$F64,'Запчасти'!$A$2:$P$3371,10,0),"null")</f>
        <v>шт</v>
      </c>
      <c r="O64" s="18" t="str">
        <f>IFERROR(VLOOKUP(spare_parts!$F64,'Запчасти'!$A$2:$P$3371,11,0),"null")</f>
        <v>IT</v>
      </c>
      <c r="P64" s="18">
        <f>IFERROR(VLOOKUP(spare_parts!$F64,'Запчасти'!$A$2:$P$3371,2,0),"null")</f>
        <v>8466940000</v>
      </c>
      <c r="Q64" s="18"/>
      <c r="R64" s="18"/>
      <c r="S64" s="18"/>
      <c r="T64" s="18"/>
      <c r="U64" s="18"/>
      <c r="V64" s="18"/>
    </row>
    <row r="65" ht="15.75" customHeight="1">
      <c r="A65" s="22">
        <v>2.063515112E9</v>
      </c>
      <c r="B65" s="23" t="s">
        <v>312</v>
      </c>
      <c r="C65" s="16">
        <v>0.344</v>
      </c>
      <c r="D65" s="16" t="s">
        <v>35</v>
      </c>
      <c r="E65" s="17"/>
      <c r="F65" s="18">
        <v>2.063515112E9</v>
      </c>
      <c r="G65" s="18" t="str">
        <f>IFERROR(VLOOKUP(spare_parts!$F65,'Запчасти'!A$2:P$3371,3,0),"null")</f>
        <v>WHEEL   ВЃГ_x0098_E=89   ВЃГ_x0098_I=57 SP=18.800</v>
      </c>
      <c r="H65" s="18" t="str">
        <f>IFERROR(VLOOKUP(spare_parts!$F65,A:D,2,0),"null")</f>
        <v>Ролик правки двойной внутренний с увеличенным пазом </v>
      </c>
      <c r="I65" s="24" t="str">
        <f>IFERROR(VLOOKUP(spare_parts!$F65,'Запчасти'!$A$2:$P$3371,5,0),"null")</f>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c r="J65" s="24" t="str">
        <f t="shared" si="3"/>
        <v>null</v>
      </c>
      <c r="K65" s="18" t="str">
        <f>IFERROR(VLOOKUP(spare_parts!$F65,'Запчасти'!$A$2:$P$3371,6,0),"null")</f>
        <v>SCHNELL SPA</v>
      </c>
      <c r="L65" s="18" t="str">
        <f>IFERROR(VLOOKUP(spare_parts!$F65,'Запчасти'!$A$2:$P$3371,7,0),"null")</f>
        <v>SCHNELL</v>
      </c>
      <c r="M65" s="18">
        <f>IFERROR(VLOOKUP(spare_parts!$F65,'Запчасти'!$A$2:$P$3371,9,0),"null")</f>
        <v>2</v>
      </c>
      <c r="N65" s="18" t="str">
        <f>IFERROR(VLOOKUP(spare_parts!$F65,'Запчасти'!$A$2:$P$3371,10,0),"null")</f>
        <v>шт</v>
      </c>
      <c r="O65" s="18" t="str">
        <f>IFERROR(VLOOKUP(spare_parts!$F65,'Запчасти'!$A$2:$P$3371,11,0),"null")</f>
        <v>IT</v>
      </c>
      <c r="P65" s="18">
        <f>IFERROR(VLOOKUP(spare_parts!$F65,'Запчасти'!$A$2:$P$3371,2,0),"null")</f>
        <v>8466940000</v>
      </c>
      <c r="Q65" s="18"/>
      <c r="R65" s="18"/>
      <c r="S65" s="18"/>
      <c r="T65" s="18"/>
      <c r="U65" s="18"/>
      <c r="V65" s="18"/>
    </row>
    <row r="66" ht="15.75" customHeight="1">
      <c r="A66" s="22">
        <v>2.063515122E9</v>
      </c>
      <c r="B66" s="23" t="s">
        <v>323</v>
      </c>
      <c r="C66" s="16">
        <v>0.363</v>
      </c>
      <c r="D66" s="16" t="s">
        <v>35</v>
      </c>
      <c r="E66" s="17"/>
      <c r="F66" s="18">
        <v>2.063515122E9</v>
      </c>
      <c r="G66" s="18" t="str">
        <f>IFERROR(VLOOKUP(spare_parts!$F66,'Запчасти'!A$2:P$3371,3,0),"null")</f>
        <v>WHEEL   ВЃГ_x0098_E=89   ВЃГ_x0098_I=57 SP=17</v>
      </c>
      <c r="H66" s="18" t="str">
        <f>IFERROR(VLOOKUP(spare_parts!$F66,A:D,2,0),"null")</f>
        <v>Ролик правки двойной внешний с увеличенным пазом </v>
      </c>
      <c r="I66" s="24" t="str">
        <f>IFERROR(VLOOKUP(spare_parts!$F66,'Запчасти'!$A$2:$P$3371,5,0),"null")</f>
        <v>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c r="J66" s="24" t="str">
        <f t="shared" si="3"/>
        <v>null</v>
      </c>
      <c r="K66" s="18" t="str">
        <f>IFERROR(VLOOKUP(spare_parts!$F66,'Запчасти'!$A$2:$P$3371,6,0),"null")</f>
        <v>SCHNELL SPA</v>
      </c>
      <c r="L66" s="18" t="str">
        <f>IFERROR(VLOOKUP(spare_parts!$F66,'Запчасти'!$A$2:$P$3371,7,0),"null")</f>
        <v>SCHNELL</v>
      </c>
      <c r="M66" s="18">
        <f>IFERROR(VLOOKUP(spare_parts!$F66,'Запчасти'!$A$2:$P$3371,9,0),"null")</f>
        <v>2</v>
      </c>
      <c r="N66" s="18" t="str">
        <f>IFERROR(VLOOKUP(spare_parts!$F66,'Запчасти'!$A$2:$P$3371,10,0),"null")</f>
        <v>шт</v>
      </c>
      <c r="O66" s="18" t="str">
        <f>IFERROR(VLOOKUP(spare_parts!$F66,'Запчасти'!$A$2:$P$3371,11,0),"null")</f>
        <v>IT</v>
      </c>
      <c r="P66" s="18">
        <f>IFERROR(VLOOKUP(spare_parts!$F66,'Запчасти'!$A$2:$P$3371,2,0),"null")</f>
        <v>8466940000</v>
      </c>
      <c r="Q66" s="18"/>
      <c r="R66" s="18"/>
      <c r="S66" s="18"/>
      <c r="T66" s="18"/>
      <c r="U66" s="18"/>
      <c r="V66" s="18"/>
    </row>
    <row r="67" ht="15.75" customHeight="1">
      <c r="A67" s="15">
        <v>2.06351516E9</v>
      </c>
      <c r="B67" s="16" t="s">
        <v>341</v>
      </c>
      <c r="C67" s="16">
        <v>0.564</v>
      </c>
      <c r="D67" s="16" t="s">
        <v>35</v>
      </c>
      <c r="E67" s="17"/>
      <c r="F67" s="18">
        <v>2.06351516E9</v>
      </c>
      <c r="G67" s="18" t="str">
        <f>IFERROR(VLOOKUP(spare_parts!$F67,'Запчасти'!A$2:P$3371,3,0),"null")</f>
        <v>FIXED SHAFT FOR WHEEL De=76 L=65</v>
      </c>
      <c r="H67" s="18" t="str">
        <f>IFERROR(VLOOKUP(spare_parts!$F67,A:D,2,0),"null")</f>
        <v>Вал фиксации для ролика  De=76 L=65</v>
      </c>
      <c r="I67" s="24" t="str">
        <f>IFERROR(VLOOKUP(spare_parts!$F67,'Запчасти'!$A$2:$P$3371,5,0),"null")</f>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7" s="24" t="str">
        <f t="shared" si="3"/>
        <v>null</v>
      </c>
      <c r="K67" s="18" t="str">
        <f>IFERROR(VLOOKUP(spare_parts!$F67,'Запчасти'!$A$2:$P$3371,6,0),"null")</f>
        <v>SCHNELL SPA</v>
      </c>
      <c r="L67" s="18" t="str">
        <f>IFERROR(VLOOKUP(spare_parts!$F67,'Запчасти'!$A$2:$P$3371,7,0),"null")</f>
        <v>SCHNELL</v>
      </c>
      <c r="M67" s="18">
        <f>IFERROR(VLOOKUP(spare_parts!$F67,'Запчасти'!$A$2:$P$3371,9,0),"null")</f>
        <v>1</v>
      </c>
      <c r="N67" s="18" t="str">
        <f>IFERROR(VLOOKUP(spare_parts!$F67,'Запчасти'!$A$2:$P$3371,10,0),"null")</f>
        <v>шт</v>
      </c>
      <c r="O67" s="18" t="str">
        <f>IFERROR(VLOOKUP(spare_parts!$F67,'Запчасти'!$A$2:$P$3371,11,0),"null")</f>
        <v>IT</v>
      </c>
      <c r="P67" s="18">
        <f>IFERROR(VLOOKUP(spare_parts!$F67,'Запчасти'!$A$2:$P$3371,2,0),"null")</f>
        <v>8466940000</v>
      </c>
      <c r="Q67" s="18"/>
      <c r="R67" s="18"/>
      <c r="S67" s="18"/>
      <c r="T67" s="18"/>
      <c r="U67" s="18"/>
      <c r="V67" s="18"/>
    </row>
    <row r="68" ht="15.75" customHeight="1">
      <c r="A68" s="15">
        <v>2.06351517E9</v>
      </c>
      <c r="B68" s="16" t="s">
        <v>345</v>
      </c>
      <c r="C68" s="16">
        <v>0.405</v>
      </c>
      <c r="D68" s="16" t="s">
        <v>35</v>
      </c>
      <c r="E68" s="17"/>
      <c r="F68" s="18">
        <v>2.06351517E9</v>
      </c>
      <c r="G68" s="18" t="str">
        <f>IFERROR(VLOOKUP(spare_parts!$F68,'Запчасти'!A$2:P$3371,3,0),"null")</f>
        <v>FIXED SHAFT FOR WHEEL D=74 L=67.5</v>
      </c>
      <c r="H68" s="18" t="str">
        <f>IFERROR(VLOOKUP(spare_parts!$F68,A:D,2,0),"null")</f>
        <v>Вал фиксации для ролика  D=74 L=67.5</v>
      </c>
      <c r="I68" s="24" t="str">
        <f>IFERROR(VLOOKUP(spare_parts!$F68,'Запчасти'!$A$2:$P$3371,5,0),"null")</f>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8" s="24" t="str">
        <f t="shared" si="3"/>
        <v>null</v>
      </c>
      <c r="K68" s="18" t="str">
        <f>IFERROR(VLOOKUP(spare_parts!$F68,'Запчасти'!$A$2:$P$3371,6,0),"null")</f>
        <v>SCHNELL SPA</v>
      </c>
      <c r="L68" s="18" t="str">
        <f>IFERROR(VLOOKUP(spare_parts!$F68,'Запчасти'!$A$2:$P$3371,7,0),"null")</f>
        <v>SCHNELL</v>
      </c>
      <c r="M68" s="18">
        <f>IFERROR(VLOOKUP(spare_parts!$F68,'Запчасти'!$A$2:$P$3371,9,0),"null")</f>
        <v>2</v>
      </c>
      <c r="N68" s="18" t="str">
        <f>IFERROR(VLOOKUP(spare_parts!$F68,'Запчасти'!$A$2:$P$3371,10,0),"null")</f>
        <v>шт</v>
      </c>
      <c r="O68" s="18" t="str">
        <f>IFERROR(VLOOKUP(spare_parts!$F68,'Запчасти'!$A$2:$P$3371,11,0),"null")</f>
        <v>IT</v>
      </c>
      <c r="P68" s="18">
        <f>IFERROR(VLOOKUP(spare_parts!$F68,'Запчасти'!$A$2:$P$3371,2,0),"null")</f>
        <v>8466940000</v>
      </c>
      <c r="Q68" s="18"/>
      <c r="R68" s="18"/>
      <c r="S68" s="18"/>
      <c r="T68" s="18"/>
      <c r="U68" s="18"/>
      <c r="V68" s="18"/>
    </row>
    <row r="69" ht="15.75" customHeight="1">
      <c r="A69" s="15">
        <v>2.06351518E9</v>
      </c>
      <c r="B69" s="16" t="s">
        <v>348</v>
      </c>
      <c r="C69" s="16">
        <v>0.42</v>
      </c>
      <c r="D69" s="16" t="s">
        <v>35</v>
      </c>
      <c r="E69" s="17"/>
      <c r="F69" s="18">
        <v>2.06351518E9</v>
      </c>
      <c r="G69" s="18" t="str">
        <f>IFERROR(VLOOKUP(spare_parts!$F69,'Запчасти'!A$2:P$3371,3,0),"null")</f>
        <v>FLOATING SHAFT FOR WHEEL DE=76 L=67</v>
      </c>
      <c r="H69" s="18" t="str">
        <f>IFERROR(VLOOKUP(spare_parts!$F69,A:D,2,0),"null")</f>
        <v>Вал для ролика De76/30 H=67
(подвижный)</v>
      </c>
      <c r="I69" s="24" t="str">
        <f>IFERROR(VLOOKUP(spare_parts!$F69,'Запчасти'!$A$2:$P$3371,5,0),"null")</f>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9" s="24" t="str">
        <f t="shared" si="3"/>
        <v>null</v>
      </c>
      <c r="K69" s="18" t="str">
        <f>IFERROR(VLOOKUP(spare_parts!$F69,'Запчасти'!$A$2:$P$3371,6,0),"null")</f>
        <v>SCHNELL SPA</v>
      </c>
      <c r="L69" s="18" t="str">
        <f>IFERROR(VLOOKUP(spare_parts!$F69,'Запчасти'!$A$2:$P$3371,7,0),"null")</f>
        <v>SCHNELL</v>
      </c>
      <c r="M69" s="18">
        <f>IFERROR(VLOOKUP(spare_parts!$F69,'Запчасти'!$A$2:$P$3371,9,0),"null")</f>
        <v>1</v>
      </c>
      <c r="N69" s="18" t="str">
        <f>IFERROR(VLOOKUP(spare_parts!$F69,'Запчасти'!$A$2:$P$3371,10,0),"null")</f>
        <v>шт</v>
      </c>
      <c r="O69" s="18" t="str">
        <f>IFERROR(VLOOKUP(spare_parts!$F69,'Запчасти'!$A$2:$P$3371,11,0),"null")</f>
        <v>IT</v>
      </c>
      <c r="P69" s="18">
        <f>IFERROR(VLOOKUP(spare_parts!$F69,'Запчасти'!$A$2:$P$3371,2,0),"null")</f>
        <v>8466940000</v>
      </c>
      <c r="Q69" s="18"/>
      <c r="R69" s="18"/>
      <c r="S69" s="18"/>
      <c r="T69" s="18"/>
      <c r="U69" s="18"/>
      <c r="V69" s="18"/>
    </row>
    <row r="70" ht="15.75" customHeight="1">
      <c r="A70" s="15">
        <v>2.06351519E9</v>
      </c>
      <c r="B70" s="16" t="s">
        <v>351</v>
      </c>
      <c r="C70" s="16">
        <v>0.374</v>
      </c>
      <c r="D70" s="16" t="s">
        <v>35</v>
      </c>
      <c r="E70" s="17"/>
      <c r="F70" s="18">
        <v>2.06351519E9</v>
      </c>
      <c r="G70" s="18" t="str">
        <f>IFERROR(VLOOKUP(spare_parts!$F70,'Запчасти'!A$2:P$3371,3,0),"null")</f>
        <v>FLOATING SHAFT FOR WHEEL DA=25 L=69</v>
      </c>
      <c r="H70" s="18" t="str">
        <f>IFERROR(VLOOKUP(spare_parts!$F70,A:D,2,0),"null")</f>
        <v>Вал для ролика  De74/25 H=69</v>
      </c>
      <c r="I70" s="24" t="str">
        <f>IFERROR(VLOOKUP(spare_parts!$F70,'Запчасти'!$A$2:$P$3371,5,0),"null")</f>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70" s="24" t="str">
        <f t="shared" si="3"/>
        <v>null</v>
      </c>
      <c r="K70" s="18" t="str">
        <f>IFERROR(VLOOKUP(spare_parts!$F70,'Запчасти'!$A$2:$P$3371,6,0),"null")</f>
        <v>SCHNELL SPA</v>
      </c>
      <c r="L70" s="18" t="str">
        <f>IFERROR(VLOOKUP(spare_parts!$F70,'Запчасти'!$A$2:$P$3371,7,0),"null")</f>
        <v>SCHNELL</v>
      </c>
      <c r="M70" s="18">
        <f>IFERROR(VLOOKUP(spare_parts!$F70,'Запчасти'!$A$2:$P$3371,9,0),"null")</f>
        <v>2</v>
      </c>
      <c r="N70" s="18" t="str">
        <f>IFERROR(VLOOKUP(spare_parts!$F70,'Запчасти'!$A$2:$P$3371,10,0),"null")</f>
        <v>шт</v>
      </c>
      <c r="O70" s="18" t="str">
        <f>IFERROR(VLOOKUP(spare_parts!$F70,'Запчасти'!$A$2:$P$3371,11,0),"null")</f>
        <v>IT</v>
      </c>
      <c r="P70" s="18">
        <f>IFERROR(VLOOKUP(spare_parts!$F70,'Запчасти'!$A$2:$P$3371,2,0),"null")</f>
        <v>8466940000</v>
      </c>
      <c r="Q70" s="18"/>
      <c r="R70" s="18"/>
      <c r="S70" s="18"/>
      <c r="T70" s="18"/>
      <c r="U70" s="18"/>
      <c r="V70" s="18"/>
    </row>
    <row r="71" ht="15.75" customHeight="1">
      <c r="A71" s="22">
        <v>2.0635152E9</v>
      </c>
      <c r="B71" s="23" t="s">
        <v>354</v>
      </c>
      <c r="C71" s="16">
        <v>0.404</v>
      </c>
      <c r="D71" s="16" t="s">
        <v>35</v>
      </c>
      <c r="E71" s="17"/>
      <c r="F71" s="18">
        <v>2.0635152E9</v>
      </c>
      <c r="G71" s="18" t="str">
        <f>IFERROR(VLOOKUP(spare_parts!$F71,'Запчасти'!A$2:P$3371,3,0),"null")</f>
        <v>FLOATING SHAFT FOR WHEEL De76/35 H=48.9</v>
      </c>
      <c r="H71" s="18" t="str">
        <f>IFERROR(VLOOKUP(spare_parts!$F71,A:D,2,0),"null")</f>
        <v>Штифт подвижный для ролика De76/35 H=48.9</v>
      </c>
      <c r="I71" s="24" t="str">
        <f>IFERROR(VLOOKUP(spare_parts!$F71,'Запчасти'!$A$2:$P$3371,5,0),"null")</f>
        <v>ВТУЛКА ПОДВИЖНАЯ, ДИАМ. 76Х35, ВЫСОТА 48,9 ММ, СТАЛЬНАЯ/МЕХ.ОБРАБОТКА, ТОЧЕНИЕ,ФРЕЗЕРОВАНИЕ/, ДЛЯ МОДУЛЯ ВЫРАВНИВАНИЯ АРМАТУРЫ ГИБОЧНОГО СТАНКА</v>
      </c>
      <c r="J71" s="24" t="str">
        <f t="shared" si="3"/>
        <v>null</v>
      </c>
      <c r="K71" s="18" t="str">
        <f>IFERROR(VLOOKUP(spare_parts!$F71,'Запчасти'!$A$2:$P$3371,6,0),"null")</f>
        <v>SCHNELL SPA</v>
      </c>
      <c r="L71" s="18" t="str">
        <f>IFERROR(VLOOKUP(spare_parts!$F71,'Запчасти'!$A$2:$P$3371,7,0),"null")</f>
        <v>SCHNELL</v>
      </c>
      <c r="M71" s="18">
        <f>IFERROR(VLOOKUP(spare_parts!$F71,'Запчасти'!$A$2:$P$3371,9,0),"null")</f>
        <v>2</v>
      </c>
      <c r="N71" s="18" t="str">
        <f>IFERROR(VLOOKUP(spare_parts!$F71,'Запчасти'!$A$2:$P$3371,10,0),"null")</f>
        <v>шт</v>
      </c>
      <c r="O71" s="18" t="str">
        <f>IFERROR(VLOOKUP(spare_parts!$F71,'Запчасти'!$A$2:$P$3371,11,0),"null")</f>
        <v>IT</v>
      </c>
      <c r="P71" s="18">
        <f>IFERROR(VLOOKUP(spare_parts!$F71,'Запчасти'!$A$2:$P$3371,2,0),"null")</f>
        <v>7326909807</v>
      </c>
      <c r="Q71" s="18"/>
      <c r="R71" s="18"/>
      <c r="S71" s="18"/>
      <c r="T71" s="18"/>
      <c r="U71" s="18"/>
      <c r="V71" s="18"/>
    </row>
    <row r="72" ht="15.75" customHeight="1">
      <c r="A72" s="22">
        <v>2.06351525E9</v>
      </c>
      <c r="B72" s="23" t="s">
        <v>359</v>
      </c>
      <c r="C72" s="16">
        <v>0.2</v>
      </c>
      <c r="D72" s="16" t="s">
        <v>35</v>
      </c>
      <c r="E72" s="17"/>
      <c r="F72" s="18">
        <v>2.06351525E9</v>
      </c>
      <c r="G72" s="18" t="str">
        <f>IFERROR(VLOOKUP(spare_parts!$F72,'Запчасти'!A$2:P$3371,3,0),"null")</f>
        <v>DRUM FIXING SCREW M20x60 L=80</v>
      </c>
      <c r="H72" s="18" t="str">
        <f>IFERROR(VLOOKUP(spare_parts!$F72,A:D,2,0),"null")</f>
        <v>Винт фиксации М20х60 L=80</v>
      </c>
      <c r="I72" s="24" t="str">
        <f>IFERROR(VLOOKUP(spare_parts!$F72,'Запчасти'!$A$2:$P$3371,5,0),"null")</f>
        <v>ВИНТ ФИКСАЦИИ БАРАБАНА, M20X60 ДЛЯ МАШИНЫ ГИБОЧНОЙ С АВТОМАТИЧЕСКИМ УПРАВЛЕНИЕМ ЭЛЕКТРОФИЦИРОВАННОЙ, МОДЕЛЬ FORMULA 14</v>
      </c>
      <c r="J72" s="24" t="str">
        <f t="shared" si="3"/>
        <v>null</v>
      </c>
      <c r="K72" s="18" t="str">
        <f>IFERROR(VLOOKUP(spare_parts!$F72,'Запчасти'!$A$2:$P$3371,6,0),"null")</f>
        <v>SCHNELL SPA</v>
      </c>
      <c r="L72" s="18" t="str">
        <f>IFERROR(VLOOKUP(spare_parts!$F72,'Запчасти'!$A$2:$P$3371,7,0),"null")</f>
        <v>SCHNELL</v>
      </c>
      <c r="M72" s="18">
        <f>IFERROR(VLOOKUP(spare_parts!$F72,'Запчасти'!$A$2:$P$3371,9,0),"null")</f>
        <v>2</v>
      </c>
      <c r="N72" s="18" t="str">
        <f>IFERROR(VLOOKUP(spare_parts!$F72,'Запчасти'!$A$2:$P$3371,10,0),"null")</f>
        <v>шт</v>
      </c>
      <c r="O72" s="18" t="str">
        <f>IFERROR(VLOOKUP(spare_parts!$F72,'Запчасти'!$A$2:$P$3371,11,0),"null")</f>
        <v>IT</v>
      </c>
      <c r="P72" s="18">
        <f>IFERROR(VLOOKUP(spare_parts!$F72,'Запчасти'!$A$2:$P$3371,2,0),"null")</f>
        <v>7318156900</v>
      </c>
      <c r="Q72" s="18"/>
      <c r="R72" s="18"/>
      <c r="S72" s="18"/>
      <c r="T72" s="18"/>
      <c r="U72" s="18"/>
      <c r="V72" s="18"/>
    </row>
    <row r="73" ht="15.75" customHeight="1">
      <c r="A73" s="15">
        <v>2.0635157E9</v>
      </c>
      <c r="B73" s="16" t="s">
        <v>369</v>
      </c>
      <c r="C73" s="16" t="s">
        <v>6274</v>
      </c>
      <c r="D73" s="16" t="s">
        <v>35</v>
      </c>
      <c r="E73" s="17"/>
      <c r="F73" s="18">
        <v>2.0635157E9</v>
      </c>
      <c r="G73" s="18" t="str">
        <f>IFERROR(VLOOKUP(spare_parts!$F73,'Запчасти'!A$2:P$3371,3,0),"null")</f>
        <v>SUPPORT FOR BEAM 50X60 L=211</v>
      </c>
      <c r="H73" s="18" t="str">
        <f>IFERROR(VLOOKUP(spare_parts!$F73,A:D,2,0),"null")</f>
        <v>Суппорт для ручья 50X60 L=211</v>
      </c>
      <c r="I73" s="24" t="str">
        <f>IFERROR(VLOOKUP(spare_parts!$F73,'Запчасти'!$A$2:$P$3371,5,0),"null")</f>
        <v>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v>
      </c>
      <c r="J73" s="24" t="str">
        <f t="shared" si="3"/>
        <v>null</v>
      </c>
      <c r="K73" s="18" t="str">
        <f>IFERROR(VLOOKUP(spare_parts!$F73,'Запчасти'!$A$2:$P$3371,6,0),"null")</f>
        <v>SCHNELL SPA</v>
      </c>
      <c r="L73" s="18" t="str">
        <f>IFERROR(VLOOKUP(spare_parts!$F73,'Запчасти'!$A$2:$P$3371,7,0),"null")</f>
        <v>SCHNELL</v>
      </c>
      <c r="M73" s="18">
        <f>IFERROR(VLOOKUP(spare_parts!$F73,'Запчасти'!$A$2:$P$3371,9,0),"null")</f>
        <v>4</v>
      </c>
      <c r="N73" s="18" t="str">
        <f>IFERROR(VLOOKUP(spare_parts!$F73,'Запчасти'!$A$2:$P$3371,10,0),"null")</f>
        <v>шт</v>
      </c>
      <c r="O73" s="18" t="str">
        <f>IFERROR(VLOOKUP(spare_parts!$F73,'Запчасти'!$A$2:$P$3371,11,0),"null")</f>
        <v>IT</v>
      </c>
      <c r="P73" s="18">
        <f>IFERROR(VLOOKUP(spare_parts!$F73,'Запчасти'!$A$2:$P$3371,2,0),"null")</f>
        <v>8466940000</v>
      </c>
      <c r="Q73" s="18"/>
      <c r="R73" s="18"/>
      <c r="S73" s="18"/>
      <c r="T73" s="18"/>
      <c r="U73" s="18"/>
      <c r="V73" s="18"/>
    </row>
    <row r="74" ht="15.75" customHeight="1">
      <c r="A74" s="15">
        <v>2.06351573E9</v>
      </c>
      <c r="B74" s="16" t="s">
        <v>372</v>
      </c>
      <c r="C74" s="16" t="s">
        <v>6274</v>
      </c>
      <c r="D74" s="16" t="s">
        <v>35</v>
      </c>
      <c r="E74" s="17"/>
      <c r="F74" s="18">
        <v>2.06351573E9</v>
      </c>
      <c r="G74" s="18" t="str">
        <f>IFERROR(VLOOKUP(spare_parts!$F74,'Запчасти'!A$2:P$3371,3,0),"null")</f>
        <v>LOCK SCREW FOR BEAM M20X1.5 L=70</v>
      </c>
      <c r="H74" s="18" t="str">
        <f>IFERROR(VLOOKUP(spare_parts!$F74,A:D,2,0),"null")</f>
        <v>Винт фиксирующий для ручья M20X1.5 L=70</v>
      </c>
      <c r="I74" s="24" t="str">
        <f>IFERROR(VLOOKUP(spare_parts!$F74,'Запчасти'!$A$2:$P$3371,5,0),"null")</f>
        <v>Винт стальной с резьбой М20 с шагом резьбы 1,5 мм. Длина резьбовой части 70мм. С цилиндрической головкой под шестигранный ключ</v>
      </c>
      <c r="J74" s="24" t="str">
        <f t="shared" si="3"/>
        <v>null</v>
      </c>
      <c r="K74" s="18" t="str">
        <f>IFERROR(VLOOKUP(spare_parts!$F74,'Запчасти'!$A$2:$P$3371,6,0),"null")</f>
        <v>SCHNELL</v>
      </c>
      <c r="L74" s="18" t="str">
        <f>IFERROR(VLOOKUP(spare_parts!$F74,'Запчасти'!$A$2:$P$3371,7,0),"null")</f>
        <v>SCHNELL</v>
      </c>
      <c r="M74" s="18">
        <f>IFERROR(VLOOKUP(spare_parts!$F74,'Запчасти'!$A$2:$P$3371,9,0),"null")</f>
        <v>2</v>
      </c>
      <c r="N74" s="18" t="str">
        <f>IFERROR(VLOOKUP(spare_parts!$F74,'Запчасти'!$A$2:$P$3371,10,0),"null")</f>
        <v>шт</v>
      </c>
      <c r="O74" s="18" t="str">
        <f>IFERROR(VLOOKUP(spare_parts!$F74,'Запчасти'!$A$2:$P$3371,11,0),"null")</f>
        <v/>
      </c>
      <c r="P74" s="18">
        <f>IFERROR(VLOOKUP(spare_parts!$F74,'Запчасти'!$A$2:$P$3371,2,0),"null")</f>
        <v>7318159009</v>
      </c>
      <c r="Q74" s="18"/>
      <c r="R74" s="18"/>
      <c r="S74" s="18"/>
      <c r="T74" s="18"/>
      <c r="U74" s="18"/>
      <c r="V74" s="18"/>
    </row>
    <row r="75" ht="15.75" customHeight="1">
      <c r="A75" s="15">
        <v>2.06351577E9</v>
      </c>
      <c r="B75" s="16" t="s">
        <v>6305</v>
      </c>
      <c r="C75" s="16" t="s">
        <v>6274</v>
      </c>
      <c r="D75" s="16" t="s">
        <v>35</v>
      </c>
      <c r="E75" s="17"/>
      <c r="F75" s="18">
        <v>2.06351577E9</v>
      </c>
      <c r="G75" s="18" t="str">
        <f>IFERROR(VLOOKUP(spare_parts!$F75,'Запчасти'!A$2:P$3371,3,0),"null")</f>
        <v>null</v>
      </c>
      <c r="H75" s="18" t="str">
        <f>IFERROR(VLOOKUP(spare_parts!$F75,A:D,2,0),"null")</f>
        <v>Ролик правильный переворачиваемый DE=89 DI=55</v>
      </c>
      <c r="I75" s="24" t="str">
        <f>IFERROR(VLOOKUP(spare_parts!$F75,'Запчасти'!$A$2:$P$3371,5,0),"null")</f>
        <v>null</v>
      </c>
      <c r="J75" s="24" t="str">
        <f t="shared" si="3"/>
        <v>null</v>
      </c>
      <c r="K75" s="18" t="str">
        <f>IFERROR(VLOOKUP(spare_parts!$F75,'Запчасти'!$A$2:$P$3371,6,0),"null")</f>
        <v>null</v>
      </c>
      <c r="L75" s="18" t="str">
        <f>IFERROR(VLOOKUP(spare_parts!$F75,'Запчасти'!$A$2:$P$3371,7,0),"null")</f>
        <v>null</v>
      </c>
      <c r="M75" s="18" t="str">
        <f>IFERROR(VLOOKUP(spare_parts!$F75,'Запчасти'!$A$2:$P$3371,9,0),"null")</f>
        <v>null</v>
      </c>
      <c r="N75" s="18" t="str">
        <f>IFERROR(VLOOKUP(spare_parts!$F75,'Запчасти'!$A$2:$P$3371,10,0),"null")</f>
        <v>null</v>
      </c>
      <c r="O75" s="18" t="str">
        <f>IFERROR(VLOOKUP(spare_parts!$F75,'Запчасти'!$A$2:$P$3371,11,0),"null")</f>
        <v>null</v>
      </c>
      <c r="P75" s="18" t="str">
        <f>IFERROR(VLOOKUP(spare_parts!$F75,'Запчасти'!$A$2:$P$3371,2,0),"null")</f>
        <v>null</v>
      </c>
      <c r="Q75" s="18"/>
      <c r="R75" s="18"/>
      <c r="S75" s="18"/>
      <c r="T75" s="18"/>
      <c r="U75" s="18"/>
      <c r="V75" s="18"/>
    </row>
    <row r="76" ht="15.75" customHeight="1">
      <c r="A76" s="15">
        <v>2.06351581E9</v>
      </c>
      <c r="B76" s="16" t="s">
        <v>375</v>
      </c>
      <c r="C76" s="16">
        <v>0.393</v>
      </c>
      <c r="D76" s="16" t="s">
        <v>35</v>
      </c>
      <c r="E76" s="17"/>
      <c r="F76" s="18">
        <v>2.06351581E9</v>
      </c>
      <c r="G76" s="18" t="str">
        <f>IFERROR(VLOOKUP(spare_parts!$F76,'Запчасти'!A$2:P$3371,3,0),"null")</f>
        <v>SHAPED STRAIGHTENING WHEEL Г_x0098_E=74 Г_x0098_I=52 SP=35</v>
      </c>
      <c r="H76" s="18" t="str">
        <f>IFERROR(VLOOKUP(spare_parts!$F76,A:D,2,0),"null")</f>
        <v>Ролик правильный переворачиваемый DE=74 DI=52</v>
      </c>
      <c r="I76" s="24" t="str">
        <f>IFERROR(VLOOKUP(spare_parts!$F76,'Запчасти'!$A$2:$P$3371,5,0),"null")</f>
        <v>РОЛИК ДЛЯ ПРАВКИ АРМАТУРЫ В ВЕРТИКАЛЬНОМ БЛОКЕ ПРАВКИ АРМАТУРЫ СТАНКА FORMULA 14, СТАЛЬ, ТОЧЕНИЕ,</v>
      </c>
      <c r="J76" s="24" t="str">
        <f t="shared" si="3"/>
        <v>null</v>
      </c>
      <c r="K76" s="18" t="str">
        <f>IFERROR(VLOOKUP(spare_parts!$F76,'Запчасти'!$A$2:$P$3371,6,0),"null")</f>
        <v>SCHNELL SPA</v>
      </c>
      <c r="L76" s="18" t="str">
        <f>IFERROR(VLOOKUP(spare_parts!$F76,'Запчасти'!$A$2:$P$3371,7,0),"null")</f>
        <v>SCHNELL</v>
      </c>
      <c r="M76" s="18">
        <f>IFERROR(VLOOKUP(spare_parts!$F76,'Запчасти'!$A$2:$P$3371,9,0),"null")</f>
        <v>5</v>
      </c>
      <c r="N76" s="18" t="str">
        <f>IFERROR(VLOOKUP(spare_parts!$F76,'Запчасти'!$A$2:$P$3371,10,0),"null")</f>
        <v>шт</v>
      </c>
      <c r="O76" s="18" t="str">
        <f>IFERROR(VLOOKUP(spare_parts!$F76,'Запчасти'!$A$2:$P$3371,11,0),"null")</f>
        <v>IT</v>
      </c>
      <c r="P76" s="18">
        <f>IFERROR(VLOOKUP(spare_parts!$F76,'Запчасти'!$A$2:$P$3371,2,0),"null")</f>
        <v>8466940000</v>
      </c>
      <c r="Q76" s="18"/>
      <c r="R76" s="18"/>
      <c r="S76" s="18"/>
      <c r="T76" s="18"/>
      <c r="U76" s="18"/>
      <c r="V76" s="18"/>
    </row>
    <row r="77" ht="15.75" customHeight="1">
      <c r="A77" s="15">
        <v>2.06351585E9</v>
      </c>
      <c r="B77" s="16" t="s">
        <v>6306</v>
      </c>
      <c r="C77" s="16" t="s">
        <v>6274</v>
      </c>
      <c r="D77" s="16" t="s">
        <v>35</v>
      </c>
      <c r="E77" s="17"/>
      <c r="F77" s="18">
        <v>2.06351585E9</v>
      </c>
      <c r="G77" s="18" t="str">
        <f>IFERROR(VLOOKUP(spare_parts!$F77,'Запчасти'!A$2:P$3371,3,0),"null")</f>
        <v>null</v>
      </c>
      <c r="H77" s="18" t="str">
        <f>IFERROR(VLOOKUP(spare_parts!$F77,A:D,2,0),"null")</f>
        <v>Ролик правильный с канавой переворачиваемый DE=89 DI=55</v>
      </c>
      <c r="I77" s="24" t="str">
        <f>IFERROR(VLOOKUP(spare_parts!$F77,'Запчасти'!$A$2:$P$3371,5,0),"null")</f>
        <v>null</v>
      </c>
      <c r="J77" s="24" t="str">
        <f t="shared" si="3"/>
        <v>null</v>
      </c>
      <c r="K77" s="18" t="str">
        <f>IFERROR(VLOOKUP(spare_parts!$F77,'Запчасти'!$A$2:$P$3371,6,0),"null")</f>
        <v>null</v>
      </c>
      <c r="L77" s="18" t="str">
        <f>IFERROR(VLOOKUP(spare_parts!$F77,'Запчасти'!$A$2:$P$3371,7,0),"null")</f>
        <v>null</v>
      </c>
      <c r="M77" s="18" t="str">
        <f>IFERROR(VLOOKUP(spare_parts!$F77,'Запчасти'!$A$2:$P$3371,9,0),"null")</f>
        <v>null</v>
      </c>
      <c r="N77" s="18" t="str">
        <f>IFERROR(VLOOKUP(spare_parts!$F77,'Запчасти'!$A$2:$P$3371,10,0),"null")</f>
        <v>null</v>
      </c>
      <c r="O77" s="18" t="str">
        <f>IFERROR(VLOOKUP(spare_parts!$F77,'Запчасти'!$A$2:$P$3371,11,0),"null")</f>
        <v>null</v>
      </c>
      <c r="P77" s="18" t="str">
        <f>IFERROR(VLOOKUP(spare_parts!$F77,'Запчасти'!$A$2:$P$3371,2,0),"null")</f>
        <v>null</v>
      </c>
      <c r="Q77" s="18"/>
      <c r="R77" s="18"/>
      <c r="S77" s="18"/>
      <c r="T77" s="18"/>
      <c r="U77" s="18"/>
      <c r="V77" s="18"/>
    </row>
    <row r="78" ht="15.75" customHeight="1">
      <c r="A78" s="15">
        <v>2.06351588E9</v>
      </c>
      <c r="B78" s="16" t="s">
        <v>6307</v>
      </c>
      <c r="C78" s="16" t="s">
        <v>6274</v>
      </c>
      <c r="D78" s="16" t="s">
        <v>35</v>
      </c>
      <c r="E78" s="17"/>
      <c r="F78" s="18">
        <v>2.06351588E9</v>
      </c>
      <c r="G78" s="18" t="str">
        <f>IFERROR(VLOOKUP(spare_parts!$F78,'Запчасти'!A$2:P$3371,3,0),"null")</f>
        <v>null</v>
      </c>
      <c r="H78" s="18" t="str">
        <f>IFERROR(VLOOKUP(spare_parts!$F78,A:D,2,0),"null")</f>
        <v>Вал фиксированного колеса DA 74 DE=73 L=62.80</v>
      </c>
      <c r="I78" s="24" t="str">
        <f>IFERROR(VLOOKUP(spare_parts!$F78,'Запчасти'!$A$2:$P$3371,5,0),"null")</f>
        <v>null</v>
      </c>
      <c r="J78" s="24" t="str">
        <f t="shared" si="3"/>
        <v>null</v>
      </c>
      <c r="K78" s="18" t="str">
        <f>IFERROR(VLOOKUP(spare_parts!$F78,'Запчасти'!$A$2:$P$3371,6,0),"null")</f>
        <v>null</v>
      </c>
      <c r="L78" s="18" t="str">
        <f>IFERROR(VLOOKUP(spare_parts!$F78,'Запчасти'!$A$2:$P$3371,7,0),"null")</f>
        <v>null</v>
      </c>
      <c r="M78" s="18" t="str">
        <f>IFERROR(VLOOKUP(spare_parts!$F78,'Запчасти'!$A$2:$P$3371,9,0),"null")</f>
        <v>null</v>
      </c>
      <c r="N78" s="18" t="str">
        <f>IFERROR(VLOOKUP(spare_parts!$F78,'Запчасти'!$A$2:$P$3371,10,0),"null")</f>
        <v>null</v>
      </c>
      <c r="O78" s="18" t="str">
        <f>IFERROR(VLOOKUP(spare_parts!$F78,'Запчасти'!$A$2:$P$3371,11,0),"null")</f>
        <v>null</v>
      </c>
      <c r="P78" s="18" t="str">
        <f>IFERROR(VLOOKUP(spare_parts!$F78,'Запчасти'!$A$2:$P$3371,2,0),"null")</f>
        <v>null</v>
      </c>
      <c r="Q78" s="18"/>
      <c r="R78" s="18"/>
      <c r="S78" s="18"/>
      <c r="T78" s="18"/>
      <c r="U78" s="18"/>
      <c r="V78" s="18"/>
    </row>
    <row r="79" ht="15.75" customHeight="1">
      <c r="A79" s="15">
        <v>2.06352124E9</v>
      </c>
      <c r="B79" s="16" t="s">
        <v>6308</v>
      </c>
      <c r="C79" s="16" t="s">
        <v>6274</v>
      </c>
      <c r="D79" s="16" t="s">
        <v>35</v>
      </c>
      <c r="E79" s="17"/>
      <c r="F79" s="18">
        <v>2.06352124E9</v>
      </c>
      <c r="G79" s="18" t="str">
        <f>IFERROR(VLOOKUP(spare_parts!$F79,'Запчасти'!A$2:P$3371,3,0),"null")</f>
        <v>null</v>
      </c>
      <c r="H79" s="18" t="str">
        <f>IFERROR(VLOOKUP(spare_parts!$F79,A:D,2,0),"null")</f>
        <v>Пластина 389.50X87 SP=11</v>
      </c>
      <c r="I79" s="24" t="str">
        <f>IFERROR(VLOOKUP(spare_parts!$F79,'Запчасти'!$A$2:$P$3371,5,0),"null")</f>
        <v>null</v>
      </c>
      <c r="J79" s="24" t="str">
        <f t="shared" si="3"/>
        <v>null</v>
      </c>
      <c r="K79" s="18" t="str">
        <f>IFERROR(VLOOKUP(spare_parts!$F79,'Запчасти'!$A$2:$P$3371,6,0),"null")</f>
        <v>null</v>
      </c>
      <c r="L79" s="18" t="str">
        <f>IFERROR(VLOOKUP(spare_parts!$F79,'Запчасти'!$A$2:$P$3371,7,0),"null")</f>
        <v>null</v>
      </c>
      <c r="M79" s="18" t="str">
        <f>IFERROR(VLOOKUP(spare_parts!$F79,'Запчасти'!$A$2:$P$3371,9,0),"null")</f>
        <v>null</v>
      </c>
      <c r="N79" s="18" t="str">
        <f>IFERROR(VLOOKUP(spare_parts!$F79,'Запчасти'!$A$2:$P$3371,10,0),"null")</f>
        <v>null</v>
      </c>
      <c r="O79" s="18" t="str">
        <f>IFERROR(VLOOKUP(spare_parts!$F79,'Запчасти'!$A$2:$P$3371,11,0),"null")</f>
        <v>null</v>
      </c>
      <c r="P79" s="18" t="str">
        <f>IFERROR(VLOOKUP(spare_parts!$F79,'Запчасти'!$A$2:$P$3371,2,0),"null")</f>
        <v>null</v>
      </c>
      <c r="Q79" s="18"/>
      <c r="R79" s="18"/>
      <c r="S79" s="18"/>
      <c r="T79" s="18"/>
      <c r="U79" s="18"/>
      <c r="V79" s="18"/>
    </row>
    <row r="80" ht="15.75" customHeight="1">
      <c r="A80" s="15">
        <v>2.06352125E9</v>
      </c>
      <c r="B80" s="16" t="s">
        <v>6309</v>
      </c>
      <c r="C80" s="16" t="s">
        <v>6274</v>
      </c>
      <c r="D80" s="16" t="s">
        <v>35</v>
      </c>
      <c r="E80" s="17"/>
      <c r="F80" s="18">
        <v>2.06352125E9</v>
      </c>
      <c r="G80" s="18" t="str">
        <f>IFERROR(VLOOKUP(spare_parts!$F80,'Запчасти'!A$2:P$3371,3,0),"null")</f>
        <v>null</v>
      </c>
      <c r="H80" s="18" t="str">
        <f>IFERROR(VLOOKUP(spare_parts!$F80,A:D,2,0),"null")</f>
        <v>Пластина несущая для направляющей прутка 90X14.5X411</v>
      </c>
      <c r="I80" s="24" t="str">
        <f>IFERROR(VLOOKUP(spare_parts!$F80,'Запчасти'!$A$2:$P$3371,5,0),"null")</f>
        <v>null</v>
      </c>
      <c r="J80" s="24" t="str">
        <f t="shared" si="3"/>
        <v>null</v>
      </c>
      <c r="K80" s="18" t="str">
        <f>IFERROR(VLOOKUP(spare_parts!$F80,'Запчасти'!$A$2:$P$3371,6,0),"null")</f>
        <v>null</v>
      </c>
      <c r="L80" s="18" t="str">
        <f>IFERROR(VLOOKUP(spare_parts!$F80,'Запчасти'!$A$2:$P$3371,7,0),"null")</f>
        <v>null</v>
      </c>
      <c r="M80" s="18" t="str">
        <f>IFERROR(VLOOKUP(spare_parts!$F80,'Запчасти'!$A$2:$P$3371,9,0),"null")</f>
        <v>null</v>
      </c>
      <c r="N80" s="18" t="str">
        <f>IFERROR(VLOOKUP(spare_parts!$F80,'Запчасти'!$A$2:$P$3371,10,0),"null")</f>
        <v>null</v>
      </c>
      <c r="O80" s="18" t="str">
        <f>IFERROR(VLOOKUP(spare_parts!$F80,'Запчасти'!$A$2:$P$3371,11,0),"null")</f>
        <v>null</v>
      </c>
      <c r="P80" s="18" t="str">
        <f>IFERROR(VLOOKUP(spare_parts!$F80,'Запчасти'!$A$2:$P$3371,2,0),"null")</f>
        <v>null</v>
      </c>
      <c r="Q80" s="18"/>
      <c r="R80" s="18"/>
      <c r="S80" s="18"/>
      <c r="T80" s="18"/>
      <c r="U80" s="18"/>
      <c r="V80" s="18"/>
    </row>
    <row r="81" ht="15.75" customHeight="1">
      <c r="A81" s="15">
        <v>2.06352126E9</v>
      </c>
      <c r="B81" s="16" t="s">
        <v>6310</v>
      </c>
      <c r="C81" s="16" t="s">
        <v>6274</v>
      </c>
      <c r="D81" s="16" t="s">
        <v>35</v>
      </c>
      <c r="E81" s="17"/>
      <c r="F81" s="18">
        <v>2.06352126E9</v>
      </c>
      <c r="G81" s="18" t="str">
        <f>IFERROR(VLOOKUP(spare_parts!$F81,'Запчасти'!A$2:P$3371,3,0),"null")</f>
        <v>null</v>
      </c>
      <c r="H81" s="18" t="str">
        <f>IFERROR(VLOOKUP(spare_parts!$F81,A:D,2,0),"null")</f>
        <v>Направляющая прутка для резки на входе  95X29X380</v>
      </c>
      <c r="I81" s="24" t="str">
        <f>IFERROR(VLOOKUP(spare_parts!$F81,'Запчасти'!$A$2:$P$3371,5,0),"null")</f>
        <v>null</v>
      </c>
      <c r="J81" s="24" t="str">
        <f t="shared" si="3"/>
        <v>null</v>
      </c>
      <c r="K81" s="18" t="str">
        <f>IFERROR(VLOOKUP(spare_parts!$F81,'Запчасти'!$A$2:$P$3371,6,0),"null")</f>
        <v>null</v>
      </c>
      <c r="L81" s="18" t="str">
        <f>IFERROR(VLOOKUP(spare_parts!$F81,'Запчасти'!$A$2:$P$3371,7,0),"null")</f>
        <v>null</v>
      </c>
      <c r="M81" s="18" t="str">
        <f>IFERROR(VLOOKUP(spare_parts!$F81,'Запчасти'!$A$2:$P$3371,9,0),"null")</f>
        <v>null</v>
      </c>
      <c r="N81" s="18" t="str">
        <f>IFERROR(VLOOKUP(spare_parts!$F81,'Запчасти'!$A$2:$P$3371,10,0),"null")</f>
        <v>null</v>
      </c>
      <c r="O81" s="18" t="str">
        <f>IFERROR(VLOOKUP(spare_parts!$F81,'Запчасти'!$A$2:$P$3371,11,0),"null")</f>
        <v>null</v>
      </c>
      <c r="P81" s="18" t="str">
        <f>IFERROR(VLOOKUP(spare_parts!$F81,'Запчасти'!$A$2:$P$3371,2,0),"null")</f>
        <v>null</v>
      </c>
      <c r="Q81" s="18"/>
      <c r="R81" s="18"/>
      <c r="S81" s="18"/>
      <c r="T81" s="18"/>
      <c r="U81" s="18"/>
      <c r="V81" s="18"/>
    </row>
    <row r="82" ht="15.75" customHeight="1">
      <c r="A82" s="15">
        <v>2.06352127E9</v>
      </c>
      <c r="B82" s="16" t="s">
        <v>6311</v>
      </c>
      <c r="C82" s="16" t="s">
        <v>6274</v>
      </c>
      <c r="D82" s="16" t="s">
        <v>35</v>
      </c>
      <c r="E82" s="17"/>
      <c r="F82" s="18">
        <v>2.06352127E9</v>
      </c>
      <c r="G82" s="18" t="str">
        <f>IFERROR(VLOOKUP(spare_parts!$F82,'Запчасти'!A$2:P$3371,3,0),"null")</f>
        <v>null</v>
      </c>
      <c r="H82" s="18" t="str">
        <f>IFERROR(VLOOKUP(spare_parts!$F82,A:D,2,0),"null")</f>
        <v>Направляющая прутка для резки на выходе 95X29X390</v>
      </c>
      <c r="I82" s="24" t="str">
        <f>IFERROR(VLOOKUP(spare_parts!$F82,'Запчасти'!$A$2:$P$3371,5,0),"null")</f>
        <v>null</v>
      </c>
      <c r="J82" s="24" t="str">
        <f t="shared" si="3"/>
        <v>null</v>
      </c>
      <c r="K82" s="18" t="str">
        <f>IFERROR(VLOOKUP(spare_parts!$F82,'Запчасти'!$A$2:$P$3371,6,0),"null")</f>
        <v>null</v>
      </c>
      <c r="L82" s="18" t="str">
        <f>IFERROR(VLOOKUP(spare_parts!$F82,'Запчасти'!$A$2:$P$3371,7,0),"null")</f>
        <v>null</v>
      </c>
      <c r="M82" s="18" t="str">
        <f>IFERROR(VLOOKUP(spare_parts!$F82,'Запчасти'!$A$2:$P$3371,9,0),"null")</f>
        <v>null</v>
      </c>
      <c r="N82" s="18" t="str">
        <f>IFERROR(VLOOKUP(spare_parts!$F82,'Запчасти'!$A$2:$P$3371,10,0),"null")</f>
        <v>null</v>
      </c>
      <c r="O82" s="18" t="str">
        <f>IFERROR(VLOOKUP(spare_parts!$F82,'Запчасти'!$A$2:$P$3371,11,0),"null")</f>
        <v>null</v>
      </c>
      <c r="P82" s="18" t="str">
        <f>IFERROR(VLOOKUP(spare_parts!$F82,'Запчасти'!$A$2:$P$3371,2,0),"null")</f>
        <v>null</v>
      </c>
      <c r="Q82" s="18"/>
      <c r="R82" s="18"/>
      <c r="S82" s="18"/>
      <c r="T82" s="18"/>
      <c r="U82" s="18"/>
      <c r="V82" s="18"/>
    </row>
    <row r="83" ht="15.75" customHeight="1">
      <c r="A83" s="22">
        <v>2.06352169E9</v>
      </c>
      <c r="B83" s="23" t="s">
        <v>399</v>
      </c>
      <c r="C83" s="16">
        <v>0.21448299999999998</v>
      </c>
      <c r="D83" s="16" t="s">
        <v>35</v>
      </c>
      <c r="E83" s="17"/>
      <c r="F83" s="18">
        <v>2.06352169E9</v>
      </c>
      <c r="G83" s="18" t="str">
        <f>IFERROR(VLOOKUP(spare_parts!$F83,'Запчасти'!A$2:P$3371,3,0),"null")</f>
        <v>MOBILE BLADE WITH 4 SHARPS 50X33X24</v>
      </c>
      <c r="H83" s="18" t="str">
        <f>IFERROR(VLOOKUP(spare_parts!$F83,A:D,2,0),"null")</f>
        <v>Нож подвижный с 4 режущими поверхностями 50X33X24</v>
      </c>
      <c r="I83" s="24" t="str">
        <f>IFERROR(VLOOKUP(spare_parts!$F83,'Запчасти'!$A$2:$P$3371,5,0),"null")</f>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v>
      </c>
      <c r="J83" s="24" t="str">
        <f t="shared" si="3"/>
        <v>null</v>
      </c>
      <c r="K83" s="18" t="str">
        <f>IFERROR(VLOOKUP(spare_parts!$F83,'Запчасти'!$A$2:$P$3371,6,0),"null")</f>
        <v>SCHNELL SPA</v>
      </c>
      <c r="L83" s="18" t="str">
        <f>IFERROR(VLOOKUP(spare_parts!$F83,'Запчасти'!$A$2:$P$3371,7,0),"null")</f>
        <v>SCHNELL</v>
      </c>
      <c r="M83" s="18">
        <f>IFERROR(VLOOKUP(spare_parts!$F83,'Запчасти'!$A$2:$P$3371,9,0),"null")</f>
        <v>2</v>
      </c>
      <c r="N83" s="18" t="str">
        <f>IFERROR(VLOOKUP(spare_parts!$F83,'Запчасти'!$A$2:$P$3371,10,0),"null")</f>
        <v>шт</v>
      </c>
      <c r="O83" s="18" t="str">
        <f>IFERROR(VLOOKUP(spare_parts!$F83,'Запчасти'!$A$2:$P$3371,11,0),"null")</f>
        <v>IT</v>
      </c>
      <c r="P83" s="18">
        <f>IFERROR(VLOOKUP(spare_parts!$F83,'Запчасти'!$A$2:$P$3371,2,0),"null")</f>
        <v>8208100000</v>
      </c>
      <c r="Q83" s="18"/>
      <c r="R83" s="18"/>
      <c r="S83" s="18"/>
      <c r="T83" s="18"/>
      <c r="U83" s="18"/>
      <c r="V83" s="18"/>
    </row>
    <row r="84" ht="15.75" customHeight="1">
      <c r="A84" s="15">
        <v>2.06352174E9</v>
      </c>
      <c r="B84" s="16" t="s">
        <v>6312</v>
      </c>
      <c r="C84" s="16" t="s">
        <v>6274</v>
      </c>
      <c r="D84" s="16" t="s">
        <v>35</v>
      </c>
      <c r="E84" s="17"/>
      <c r="F84" s="18">
        <v>2.06352174E9</v>
      </c>
      <c r="G84" s="18" t="str">
        <f>IFERROR(VLOOKUP(spare_parts!$F84,'Запчасти'!A$2:P$3371,3,0),"null")</f>
        <v>null</v>
      </c>
      <c r="H84" s="18" t="str">
        <f>IFERROR(VLOOKUP(spare_parts!$F84,A:D,2,0),"null")</f>
        <v>Нож фиксированный  в сборе для 1 прутка D12\13  - c 4режущими поверхностями</v>
      </c>
      <c r="I84" s="24" t="str">
        <f>IFERROR(VLOOKUP(spare_parts!$F84,'Запчасти'!$A$2:$P$3371,5,0),"null")</f>
        <v>null</v>
      </c>
      <c r="J84" s="24" t="str">
        <f t="shared" si="3"/>
        <v>null</v>
      </c>
      <c r="K84" s="18" t="str">
        <f>IFERROR(VLOOKUP(spare_parts!$F84,'Запчасти'!$A$2:$P$3371,6,0),"null")</f>
        <v>null</v>
      </c>
      <c r="L84" s="18" t="str">
        <f>IFERROR(VLOOKUP(spare_parts!$F84,'Запчасти'!$A$2:$P$3371,7,0),"null")</f>
        <v>null</v>
      </c>
      <c r="M84" s="18" t="str">
        <f>IFERROR(VLOOKUP(spare_parts!$F84,'Запчасти'!$A$2:$P$3371,9,0),"null")</f>
        <v>null</v>
      </c>
      <c r="N84" s="18" t="str">
        <f>IFERROR(VLOOKUP(spare_parts!$F84,'Запчасти'!$A$2:$P$3371,10,0),"null")</f>
        <v>null</v>
      </c>
      <c r="O84" s="18" t="str">
        <f>IFERROR(VLOOKUP(spare_parts!$F84,'Запчасти'!$A$2:$P$3371,11,0),"null")</f>
        <v>null</v>
      </c>
      <c r="P84" s="18" t="str">
        <f>IFERROR(VLOOKUP(spare_parts!$F84,'Запчасти'!$A$2:$P$3371,2,0),"null")</f>
        <v>null</v>
      </c>
      <c r="Q84" s="18"/>
      <c r="R84" s="18"/>
      <c r="S84" s="18"/>
      <c r="T84" s="18"/>
      <c r="U84" s="18"/>
      <c r="V84" s="18"/>
    </row>
    <row r="85" ht="15.75" customHeight="1">
      <c r="A85" s="15">
        <v>2.06352176E9</v>
      </c>
      <c r="B85" s="16" t="s">
        <v>6313</v>
      </c>
      <c r="C85" s="16" t="s">
        <v>6274</v>
      </c>
      <c r="D85" s="16" t="s">
        <v>35</v>
      </c>
      <c r="E85" s="17"/>
      <c r="F85" s="18">
        <v>2.06352176E9</v>
      </c>
      <c r="G85" s="18" t="str">
        <f>IFERROR(VLOOKUP(spare_parts!$F85,'Запчасти'!A$2:P$3371,3,0),"null")</f>
        <v>null</v>
      </c>
      <c r="H85" s="18" t="str">
        <f>IFERROR(VLOOKUP(spare_parts!$F85,A:D,2,0),"null")</f>
        <v>Нож фиксированный  в сборе для 1 прутка D14  - c 4режущими поверхностями</v>
      </c>
      <c r="I85" s="24" t="str">
        <f>IFERROR(VLOOKUP(spare_parts!$F85,'Запчасти'!$A$2:$P$3371,5,0),"null")</f>
        <v>null</v>
      </c>
      <c r="J85" s="24" t="str">
        <f t="shared" si="3"/>
        <v>null</v>
      </c>
      <c r="K85" s="18" t="str">
        <f>IFERROR(VLOOKUP(spare_parts!$F85,'Запчасти'!$A$2:$P$3371,6,0),"null")</f>
        <v>null</v>
      </c>
      <c r="L85" s="18" t="str">
        <f>IFERROR(VLOOKUP(spare_parts!$F85,'Запчасти'!$A$2:$P$3371,7,0),"null")</f>
        <v>null</v>
      </c>
      <c r="M85" s="18" t="str">
        <f>IFERROR(VLOOKUP(spare_parts!$F85,'Запчасти'!$A$2:$P$3371,9,0),"null")</f>
        <v>null</v>
      </c>
      <c r="N85" s="18" t="str">
        <f>IFERROR(VLOOKUP(spare_parts!$F85,'Запчасти'!$A$2:$P$3371,10,0),"null")</f>
        <v>null</v>
      </c>
      <c r="O85" s="18" t="str">
        <f>IFERROR(VLOOKUP(spare_parts!$F85,'Запчасти'!$A$2:$P$3371,11,0),"null")</f>
        <v>null</v>
      </c>
      <c r="P85" s="18" t="str">
        <f>IFERROR(VLOOKUP(spare_parts!$F85,'Запчасти'!$A$2:$P$3371,2,0),"null")</f>
        <v>null</v>
      </c>
      <c r="Q85" s="18"/>
      <c r="R85" s="18"/>
      <c r="S85" s="18"/>
      <c r="T85" s="18"/>
      <c r="U85" s="18"/>
      <c r="V85" s="18"/>
    </row>
    <row r="86" ht="15.75" customHeight="1">
      <c r="A86" s="15">
        <v>2.06352183E9</v>
      </c>
      <c r="B86" s="16" t="s">
        <v>6314</v>
      </c>
      <c r="C86" s="16" t="s">
        <v>6274</v>
      </c>
      <c r="D86" s="16" t="s">
        <v>35</v>
      </c>
      <c r="E86" s="17"/>
      <c r="F86" s="18">
        <v>2.06352183E9</v>
      </c>
      <c r="G86" s="18" t="str">
        <f>IFERROR(VLOOKUP(spare_parts!$F86,'Запчасти'!A$2:P$3371,3,0),"null")</f>
        <v>null</v>
      </c>
      <c r="H86" s="18" t="str">
        <f>IFERROR(VLOOKUP(spare_parts!$F86,A:D,2,0),"null")</f>
        <v>Нож фиксированный  в сборе для 1 прутка D10  - c 4режущими поверхностями</v>
      </c>
      <c r="I86" s="24" t="str">
        <f>IFERROR(VLOOKUP(spare_parts!$F86,'Запчасти'!$A$2:$P$3371,5,0),"null")</f>
        <v>null</v>
      </c>
      <c r="J86" s="24" t="str">
        <f t="shared" si="3"/>
        <v>null</v>
      </c>
      <c r="K86" s="18" t="str">
        <f>IFERROR(VLOOKUP(spare_parts!$F86,'Запчасти'!$A$2:$P$3371,6,0),"null")</f>
        <v>null</v>
      </c>
      <c r="L86" s="18" t="str">
        <f>IFERROR(VLOOKUP(spare_parts!$F86,'Запчасти'!$A$2:$P$3371,7,0),"null")</f>
        <v>null</v>
      </c>
      <c r="M86" s="18" t="str">
        <f>IFERROR(VLOOKUP(spare_parts!$F86,'Запчасти'!$A$2:$P$3371,9,0),"null")</f>
        <v>null</v>
      </c>
      <c r="N86" s="18" t="str">
        <f>IFERROR(VLOOKUP(spare_parts!$F86,'Запчасти'!$A$2:$P$3371,10,0),"null")</f>
        <v>null</v>
      </c>
      <c r="O86" s="18" t="str">
        <f>IFERROR(VLOOKUP(spare_parts!$F86,'Запчасти'!$A$2:$P$3371,11,0),"null")</f>
        <v>null</v>
      </c>
      <c r="P86" s="18" t="str">
        <f>IFERROR(VLOOKUP(spare_parts!$F86,'Запчасти'!$A$2:$P$3371,2,0),"null")</f>
        <v>null</v>
      </c>
      <c r="Q86" s="18"/>
      <c r="R86" s="18"/>
      <c r="S86" s="18"/>
      <c r="T86" s="18"/>
      <c r="U86" s="18"/>
      <c r="V86" s="18"/>
    </row>
    <row r="87" ht="15.75" customHeight="1">
      <c r="A87" s="22">
        <v>2.06352189E9</v>
      </c>
      <c r="B87" s="23" t="s">
        <v>6315</v>
      </c>
      <c r="C87" s="16" t="s">
        <v>6274</v>
      </c>
      <c r="D87" s="16" t="s">
        <v>35</v>
      </c>
      <c r="E87" s="17"/>
      <c r="F87" s="18">
        <v>2.06352189E9</v>
      </c>
      <c r="G87" s="18" t="str">
        <f>IFERROR(VLOOKUP(spare_parts!$F87,'Запчасти'!A$2:P$3371,3,0),"null")</f>
        <v>null</v>
      </c>
      <c r="H87" s="18" t="str">
        <f>IFERROR(VLOOKUP(spare_parts!$F87,A:D,2,0),"null")</f>
        <v>Нож фиксированный  в сборе для 1 прутка D8  - c 4режущими поверхностями</v>
      </c>
      <c r="I87" s="24" t="str">
        <f>IFERROR(VLOOKUP(spare_parts!$F87,'Запчасти'!$A$2:$P$3371,5,0),"null")</f>
        <v>null</v>
      </c>
      <c r="J87" s="24" t="str">
        <f t="shared" si="3"/>
        <v>null</v>
      </c>
      <c r="K87" s="18" t="str">
        <f>IFERROR(VLOOKUP(spare_parts!$F87,'Запчасти'!$A$2:$P$3371,6,0),"null")</f>
        <v>null</v>
      </c>
      <c r="L87" s="18" t="str">
        <f>IFERROR(VLOOKUP(spare_parts!$F87,'Запчасти'!$A$2:$P$3371,7,0),"null")</f>
        <v>null</v>
      </c>
      <c r="M87" s="18" t="str">
        <f>IFERROR(VLOOKUP(spare_parts!$F87,'Запчасти'!$A$2:$P$3371,9,0),"null")</f>
        <v>null</v>
      </c>
      <c r="N87" s="18" t="str">
        <f>IFERROR(VLOOKUP(spare_parts!$F87,'Запчасти'!$A$2:$P$3371,10,0),"null")</f>
        <v>null</v>
      </c>
      <c r="O87" s="18" t="str">
        <f>IFERROR(VLOOKUP(spare_parts!$F87,'Запчасти'!$A$2:$P$3371,11,0),"null")</f>
        <v>null</v>
      </c>
      <c r="P87" s="18" t="str">
        <f>IFERROR(VLOOKUP(spare_parts!$F87,'Запчасти'!$A$2:$P$3371,2,0),"null")</f>
        <v>null</v>
      </c>
      <c r="Q87" s="18"/>
      <c r="R87" s="18"/>
      <c r="S87" s="18"/>
      <c r="T87" s="18"/>
      <c r="U87" s="18"/>
      <c r="V87" s="18"/>
    </row>
    <row r="88" ht="15.75" customHeight="1">
      <c r="A88" s="15">
        <v>2.06352543E9</v>
      </c>
      <c r="B88" s="16" t="s">
        <v>417</v>
      </c>
      <c r="C88" s="16" t="s">
        <v>6274</v>
      </c>
      <c r="D88" s="16" t="s">
        <v>35</v>
      </c>
      <c r="E88" s="17"/>
      <c r="F88" s="18">
        <v>2.06352543E9</v>
      </c>
      <c r="G88" s="18" t="str">
        <f>IFERROR(VLOOKUP(spare_parts!$F88,'Запчасти'!A$2:P$3371,3,0),"null")</f>
        <v>HOLDER FOR SPRING D=64</v>
      </c>
      <c r="H88" s="18" t="str">
        <f>IFERROR(VLOOKUP(spare_parts!$F88,A:D,2,0),"null")</f>
        <v>Седло пружины D=64</v>
      </c>
      <c r="I88" s="24" t="str">
        <f>IFERROR(VLOOKUP(spare_parts!$F88,'Запчасти'!$A$2:$P$3371,5,0),"null")</f>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c r="J88" s="24" t="str">
        <f t="shared" si="3"/>
        <v>null</v>
      </c>
      <c r="K88" s="18" t="str">
        <f>IFERROR(VLOOKUP(spare_parts!$F88,'Запчасти'!$A$2:$P$3371,6,0),"null")</f>
        <v>SCHNELL SPA</v>
      </c>
      <c r="L88" s="18" t="str">
        <f>IFERROR(VLOOKUP(spare_parts!$F88,'Запчасти'!$A$2:$P$3371,7,0),"null")</f>
        <v>SCHNELL</v>
      </c>
      <c r="M88" s="18">
        <f>IFERROR(VLOOKUP(spare_parts!$F88,'Запчасти'!$A$2:$P$3371,9,0),"null")</f>
        <v>2</v>
      </c>
      <c r="N88" s="18" t="str">
        <f>IFERROR(VLOOKUP(spare_parts!$F88,'Запчасти'!$A$2:$P$3371,10,0),"null")</f>
        <v>шт</v>
      </c>
      <c r="O88" s="18" t="str">
        <f>IFERROR(VLOOKUP(spare_parts!$F88,'Запчасти'!$A$2:$P$3371,11,0),"null")</f>
        <v>IT</v>
      </c>
      <c r="P88" s="18">
        <f>IFERROR(VLOOKUP(spare_parts!$F88,'Запчасти'!$A$2:$P$3371,2,0),"null")</f>
        <v>7326909807</v>
      </c>
      <c r="Q88" s="18"/>
      <c r="R88" s="18"/>
      <c r="S88" s="18"/>
      <c r="T88" s="18"/>
      <c r="U88" s="18"/>
      <c r="V88" s="18"/>
    </row>
    <row r="89" ht="15.75" customHeight="1">
      <c r="A89" s="22">
        <v>2.063535061E9</v>
      </c>
      <c r="B89" s="23" t="s">
        <v>424</v>
      </c>
      <c r="C89" s="16">
        <v>0.9049999999999999</v>
      </c>
      <c r="D89" s="16" t="s">
        <v>35</v>
      </c>
      <c r="E89" s="17"/>
      <c r="F89" s="18">
        <v>2.063535061E9</v>
      </c>
      <c r="G89" s="18" t="str">
        <f>IFERROR(VLOOKUP(spare_parts!$F89,'Запчасти'!A$2:P$3371,3,0),"null")</f>
        <v>STRAIGHTENING WHEEL H=39 DE=89 DI=55</v>
      </c>
      <c r="H89" s="18" t="str">
        <f>IFERROR(VLOOKUP(spare_parts!$F89,A:D,2,0),"null")</f>
        <v>Ролик правки H39 DE89 DI55</v>
      </c>
      <c r="I89" s="24" t="str">
        <f>IFERROR(VLOOKUP(spare_parts!$F89,'Запчасти'!$A$2:$P$3371,5,0),"null")</f>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89" s="24" t="str">
        <f t="shared" si="3"/>
        <v>null</v>
      </c>
      <c r="K89" s="18" t="str">
        <f>IFERROR(VLOOKUP(spare_parts!$F89,'Запчасти'!$A$2:$P$3371,6,0),"null")</f>
        <v>SCHNELL SPA</v>
      </c>
      <c r="L89" s="18" t="str">
        <f>IFERROR(VLOOKUP(spare_parts!$F89,'Запчасти'!$A$2:$P$3371,7,0),"null")</f>
        <v>SCHNELL</v>
      </c>
      <c r="M89" s="18">
        <f>IFERROR(VLOOKUP(spare_parts!$F89,'Запчасти'!$A$2:$P$3371,9,0),"null")</f>
        <v>15</v>
      </c>
      <c r="N89" s="18" t="str">
        <f>IFERROR(VLOOKUP(spare_parts!$F89,'Запчасти'!$A$2:$P$3371,10,0),"null")</f>
        <v>шт</v>
      </c>
      <c r="O89" s="18" t="str">
        <f>IFERROR(VLOOKUP(spare_parts!$F89,'Запчасти'!$A$2:$P$3371,11,0),"null")</f>
        <v>IT</v>
      </c>
      <c r="P89" s="18">
        <f>IFERROR(VLOOKUP(spare_parts!$F89,'Запчасти'!$A$2:$P$3371,2,0),"null")</f>
        <v>8466940000</v>
      </c>
      <c r="Q89" s="18"/>
      <c r="R89" s="18"/>
      <c r="S89" s="18"/>
      <c r="T89" s="18"/>
      <c r="U89" s="18"/>
      <c r="V89" s="18"/>
    </row>
    <row r="90" ht="15.75" customHeight="1">
      <c r="A90" s="22">
        <v>2.063535062E9</v>
      </c>
      <c r="B90" s="23" t="s">
        <v>430</v>
      </c>
      <c r="C90" s="16">
        <v>0.801399</v>
      </c>
      <c r="D90" s="16" t="s">
        <v>35</v>
      </c>
      <c r="E90" s="17"/>
      <c r="F90" s="18">
        <v>2.063535062E9</v>
      </c>
      <c r="G90" s="18" t="str">
        <f>IFERROR(VLOOKUP(spare_parts!$F90,'Запчасти'!A$2:P$3371,3,0),"null")</f>
        <v>WHEEL   ВЃГ_x0098_E=89   ВЃГ_x0098_I=62 SP=40</v>
      </c>
      <c r="H90" s="18" t="str">
        <f>IFERROR(VLOOKUP(spare_parts!$F90,A:D,2,0),"null")</f>
        <v>Ролик правильный H40  DE89 DL62</v>
      </c>
      <c r="I90" s="24" t="str">
        <f>IFERROR(VLOOKUP(spare_parts!$F90,'Запчасти'!$A$2:$P$3371,5,0),"null")</f>
        <v>РОЛИК ПРАВИЛЬНЫЙ H40 DE89 DL62, ИСПОЛЬЗУЕТСЯ ПРИ ОБРАБОТКЕ ПРОВОЛОКИ ИЗ БУХТЫ И ПРИДАНИЯ АРМАТУРЕ ПРЯМОЙ ФОРМЫ, ДЛЯ ГИБОЧНОГО СТАНКА FORMULA 14</v>
      </c>
      <c r="J90" s="24" t="str">
        <f t="shared" si="3"/>
        <v>null</v>
      </c>
      <c r="K90" s="18" t="str">
        <f>IFERROR(VLOOKUP(spare_parts!$F90,'Запчасти'!$A$2:$P$3371,6,0),"null")</f>
        <v>SCHNELL SPA</v>
      </c>
      <c r="L90" s="18" t="str">
        <f>IFERROR(VLOOKUP(spare_parts!$F90,'Запчасти'!$A$2:$P$3371,7,0),"null")</f>
        <v>SCHNELL</v>
      </c>
      <c r="M90" s="18">
        <f>IFERROR(VLOOKUP(spare_parts!$F90,'Запчасти'!$A$2:$P$3371,9,0),"null")</f>
        <v>6</v>
      </c>
      <c r="N90" s="18" t="str">
        <f>IFERROR(VLOOKUP(spare_parts!$F90,'Запчасти'!$A$2:$P$3371,10,0),"null")</f>
        <v>шт</v>
      </c>
      <c r="O90" s="18" t="str">
        <f>IFERROR(VLOOKUP(spare_parts!$F90,'Запчасти'!$A$2:$P$3371,11,0),"null")</f>
        <v>IT</v>
      </c>
      <c r="P90" s="18">
        <f>IFERROR(VLOOKUP(spare_parts!$F90,'Запчасти'!$A$2:$P$3371,2,0),"null")</f>
        <v>8466940000</v>
      </c>
      <c r="Q90" s="18"/>
      <c r="R90" s="18"/>
      <c r="S90" s="18"/>
      <c r="T90" s="18"/>
      <c r="U90" s="18"/>
      <c r="V90" s="18"/>
    </row>
    <row r="91" ht="15.75" customHeight="1">
      <c r="A91" s="22">
        <v>2.063535072E9</v>
      </c>
      <c r="B91" s="23" t="s">
        <v>438</v>
      </c>
      <c r="C91" s="16">
        <v>0.352</v>
      </c>
      <c r="D91" s="16" t="s">
        <v>35</v>
      </c>
      <c r="E91" s="17"/>
      <c r="F91" s="18">
        <v>2.063535072E9</v>
      </c>
      <c r="G91" s="18" t="str">
        <f>IFERROR(VLOOKUP(spare_parts!$F91,'Запчасти'!A$2:P$3371,3,0),"null")</f>
        <v>WHEEL   ВЃГ_x0098_E=89   ВЃГ_x0098_I=57 SP=18.800</v>
      </c>
      <c r="H91" s="18" t="str">
        <f>IFERROR(VLOOKUP(spare_parts!$F91,A:D,2,0),"null")</f>
        <v>Ролик правки разделительный внутренний DE89 DI62</v>
      </c>
      <c r="I91" s="24" t="str">
        <f>IFERROR(VLOOKUP(spare_parts!$F91,'Запчасти'!$A$2:$P$3371,5,0),"null")</f>
        <v>РОЛИК ПРАВИЛЬНЫЙ ВНУТРЕННИЙ DE89 DI62, ИСПОЛЬЗУЕТСЯ ПРИ ОБРАБОТКЕ ПРОВОЛОКИ ИЗ БУХТЫ И ПРИДАНИЯ АРМАТУРЕ ПРЯМОЙ ФОРМЫ, ДЛЯ ГИБОЧНОГО СТАНКА FORMULA 14</v>
      </c>
      <c r="J91" s="24" t="str">
        <f t="shared" si="3"/>
        <v>null</v>
      </c>
      <c r="K91" s="18" t="str">
        <f>IFERROR(VLOOKUP(spare_parts!$F91,'Запчасти'!$A$2:$P$3371,6,0),"null")</f>
        <v>SCHNELL SPA</v>
      </c>
      <c r="L91" s="18" t="str">
        <f>IFERROR(VLOOKUP(spare_parts!$F91,'Запчасти'!$A$2:$P$3371,7,0),"null")</f>
        <v>SCHNELL</v>
      </c>
      <c r="M91" s="18">
        <f>IFERROR(VLOOKUP(spare_parts!$F91,'Запчасти'!$A$2:$P$3371,9,0),"null")</f>
        <v>4</v>
      </c>
      <c r="N91" s="18" t="str">
        <f>IFERROR(VLOOKUP(spare_parts!$F91,'Запчасти'!$A$2:$P$3371,10,0),"null")</f>
        <v>шт</v>
      </c>
      <c r="O91" s="18" t="str">
        <f>IFERROR(VLOOKUP(spare_parts!$F91,'Запчасти'!$A$2:$P$3371,11,0),"null")</f>
        <v>IT</v>
      </c>
      <c r="P91" s="18">
        <f>IFERROR(VLOOKUP(spare_parts!$F91,'Запчасти'!$A$2:$P$3371,2,0),"null")</f>
        <v>8466940000</v>
      </c>
      <c r="Q91" s="18"/>
      <c r="R91" s="18"/>
      <c r="S91" s="18"/>
      <c r="T91" s="18"/>
      <c r="U91" s="18"/>
      <c r="V91" s="18"/>
    </row>
    <row r="92" ht="15.75" customHeight="1">
      <c r="A92" s="22">
        <v>2.063535082E9</v>
      </c>
      <c r="B92" s="23" t="s">
        <v>453</v>
      </c>
      <c r="C92" s="16">
        <v>0.364291</v>
      </c>
      <c r="D92" s="16" t="s">
        <v>35</v>
      </c>
      <c r="E92" s="17"/>
      <c r="F92" s="18">
        <v>2.063535082E9</v>
      </c>
      <c r="G92" s="18" t="str">
        <f>IFERROR(VLOOKUP(spare_parts!$F92,'Запчасти'!A$2:P$3371,3,0),"null")</f>
        <v>WHEEL   ВЃГ_x0098_E=89   ВЃГ_x0098_I=57 SP=18</v>
      </c>
      <c r="H92" s="18" t="str">
        <f>IFERROR(VLOOKUP(spare_parts!$F92,A:D,2,0),"null")</f>
        <v>Ролик правки разделительный внешний L17.85 DE89 DI57</v>
      </c>
      <c r="I92" s="24" t="str">
        <f>IFERROR(VLOOKUP(spare_parts!$F92,'Запчасти'!$A$2:$P$3371,5,0),"null")</f>
        <v>РОЛИК ПРАВИЛЬНЫЙ ВНЕШНИЙ L17.85 DE89 DI57, ИСПОЛЬЗУЕТСЯ ПРИ ОБРАБОТКЕ ПРОВОЛОКИ ИЗ БУХТЫ И ПРИДАНИЯ АРМАТУРЕ ПРЯМОЙ ФОРМЫ, ДЛЯ ГИБОЧНОГО СТАНКА FORMULA 14</v>
      </c>
      <c r="J92" s="24" t="str">
        <f t="shared" si="3"/>
        <v>null</v>
      </c>
      <c r="K92" s="18" t="str">
        <f>IFERROR(VLOOKUP(spare_parts!$F92,'Запчасти'!$A$2:$P$3371,6,0),"null")</f>
        <v>SCHNELL SPA</v>
      </c>
      <c r="L92" s="18" t="str">
        <f>IFERROR(VLOOKUP(spare_parts!$F92,'Запчасти'!$A$2:$P$3371,7,0),"null")</f>
        <v>SCHNELL</v>
      </c>
      <c r="M92" s="18">
        <f>IFERROR(VLOOKUP(spare_parts!$F92,'Запчасти'!$A$2:$P$3371,9,0),"null")</f>
        <v>1</v>
      </c>
      <c r="N92" s="18" t="str">
        <f>IFERROR(VLOOKUP(spare_parts!$F92,'Запчасти'!$A$2:$P$3371,10,0),"null")</f>
        <v>шт</v>
      </c>
      <c r="O92" s="18" t="str">
        <f>IFERROR(VLOOKUP(spare_parts!$F92,'Запчасти'!$A$2:$P$3371,11,0),"null")</f>
        <v>IT</v>
      </c>
      <c r="P92" s="18">
        <f>IFERROR(VLOOKUP(spare_parts!$F92,'Запчасти'!$A$2:$P$3371,2,0),"null")</f>
        <v>8466940000</v>
      </c>
      <c r="Q92" s="18"/>
      <c r="R92" s="18"/>
      <c r="S92" s="18"/>
      <c r="T92" s="18"/>
      <c r="U92" s="18"/>
      <c r="V92" s="18"/>
    </row>
    <row r="93" ht="15.75" customHeight="1">
      <c r="A93" s="15">
        <v>2.063535111E9</v>
      </c>
      <c r="B93" s="16" t="s">
        <v>6316</v>
      </c>
      <c r="C93" s="16" t="s">
        <v>6274</v>
      </c>
      <c r="D93" s="16" t="s">
        <v>35</v>
      </c>
      <c r="E93" s="17"/>
      <c r="F93" s="18">
        <v>2.063535111E9</v>
      </c>
      <c r="G93" s="18" t="str">
        <f>IFERROR(VLOOKUP(spare_parts!$F93,'Запчасти'!A$2:P$3371,3,0),"null")</f>
        <v>null</v>
      </c>
      <c r="H93" s="18" t="str">
        <f>IFERROR(VLOOKUP(spare_parts!$F93,A:D,2,0),"null")</f>
        <v>Пластина подачи направляющей проволоки с зажимами 328X411X82</v>
      </c>
      <c r="I93" s="24" t="str">
        <f>IFERROR(VLOOKUP(spare_parts!$F93,'Запчасти'!$A$2:$P$3371,5,0),"null")</f>
        <v>null</v>
      </c>
      <c r="J93" s="24" t="str">
        <f t="shared" si="3"/>
        <v>null</v>
      </c>
      <c r="K93" s="18" t="str">
        <f>IFERROR(VLOOKUP(spare_parts!$F93,'Запчасти'!$A$2:$P$3371,6,0),"null")</f>
        <v>null</v>
      </c>
      <c r="L93" s="18" t="str">
        <f>IFERROR(VLOOKUP(spare_parts!$F93,'Запчасти'!$A$2:$P$3371,7,0),"null")</f>
        <v>null</v>
      </c>
      <c r="M93" s="18" t="str">
        <f>IFERROR(VLOOKUP(spare_parts!$F93,'Запчасти'!$A$2:$P$3371,9,0),"null")</f>
        <v>null</v>
      </c>
      <c r="N93" s="18" t="str">
        <f>IFERROR(VLOOKUP(spare_parts!$F93,'Запчасти'!$A$2:$P$3371,10,0),"null")</f>
        <v>null</v>
      </c>
      <c r="O93" s="18" t="str">
        <f>IFERROR(VLOOKUP(spare_parts!$F93,'Запчасти'!$A$2:$P$3371,11,0),"null")</f>
        <v>null</v>
      </c>
      <c r="P93" s="18" t="str">
        <f>IFERROR(VLOOKUP(spare_parts!$F93,'Запчасти'!$A$2:$P$3371,2,0),"null")</f>
        <v>null</v>
      </c>
      <c r="Q93" s="18"/>
      <c r="R93" s="18"/>
      <c r="S93" s="18"/>
      <c r="T93" s="18"/>
      <c r="U93" s="18"/>
      <c r="V93" s="18"/>
    </row>
    <row r="94" ht="15.75" customHeight="1">
      <c r="A94" s="15">
        <v>2.063535121E9</v>
      </c>
      <c r="B94" s="16" t="s">
        <v>6317</v>
      </c>
      <c r="C94" s="16">
        <v>1.83</v>
      </c>
      <c r="D94" s="16" t="s">
        <v>35</v>
      </c>
      <c r="E94" s="17"/>
      <c r="F94" s="18">
        <v>2.063535121E9</v>
      </c>
      <c r="G94" s="18" t="str">
        <f>IFERROR(VLOOKUP(spare_parts!$F94,'Запчасти'!A$2:P$3371,3,0),"null")</f>
        <v>null</v>
      </c>
      <c r="H94" s="18" t="str">
        <f>IFERROR(VLOOKUP(spare_parts!$F94,A:D,2,0),"null")</f>
        <v>Подача направляющей проволоки DE 87 DI 15L=58</v>
      </c>
      <c r="I94" s="24" t="str">
        <f>IFERROR(VLOOKUP(spare_parts!$F94,'Запчасти'!$A$2:$P$3371,5,0),"null")</f>
        <v>null</v>
      </c>
      <c r="J94" s="24" t="str">
        <f t="shared" si="3"/>
        <v>null</v>
      </c>
      <c r="K94" s="18" t="str">
        <f>IFERROR(VLOOKUP(spare_parts!$F94,'Запчасти'!$A$2:$P$3371,6,0),"null")</f>
        <v>null</v>
      </c>
      <c r="L94" s="18" t="str">
        <f>IFERROR(VLOOKUP(spare_parts!$F94,'Запчасти'!$A$2:$P$3371,7,0),"null")</f>
        <v>null</v>
      </c>
      <c r="M94" s="18" t="str">
        <f>IFERROR(VLOOKUP(spare_parts!$F94,'Запчасти'!$A$2:$P$3371,9,0),"null")</f>
        <v>null</v>
      </c>
      <c r="N94" s="18" t="str">
        <f>IFERROR(VLOOKUP(spare_parts!$F94,'Запчасти'!$A$2:$P$3371,10,0),"null")</f>
        <v>null</v>
      </c>
      <c r="O94" s="18" t="str">
        <f>IFERROR(VLOOKUP(spare_parts!$F94,'Запчасти'!$A$2:$P$3371,11,0),"null")</f>
        <v>null</v>
      </c>
      <c r="P94" s="18" t="str">
        <f>IFERROR(VLOOKUP(spare_parts!$F94,'Запчасти'!$A$2:$P$3371,2,0),"null")</f>
        <v>null</v>
      </c>
      <c r="Q94" s="18"/>
      <c r="R94" s="18"/>
      <c r="S94" s="18"/>
      <c r="T94" s="18"/>
      <c r="U94" s="18"/>
      <c r="V94" s="18"/>
    </row>
    <row r="95" ht="15.75" customHeight="1">
      <c r="A95" s="22">
        <v>2.06353513E9</v>
      </c>
      <c r="B95" s="23" t="s">
        <v>464</v>
      </c>
      <c r="C95" s="16">
        <v>0.056224</v>
      </c>
      <c r="D95" s="16" t="s">
        <v>35</v>
      </c>
      <c r="E95" s="17"/>
      <c r="F95" s="18">
        <v>2.06353513E9</v>
      </c>
      <c r="G95" s="18" t="str">
        <f>IFERROR(VLOOKUP(spare_parts!$F95,'Запчасти'!A$2:P$3371,3,0),"null")</f>
        <v>WIRE SEPARATING PLATE 25.3X4.2X74</v>
      </c>
      <c r="H95" s="18" t="str">
        <f>IFERROR(VLOOKUP(spare_parts!$F95,A:D,2,0),"null")</f>
        <v>Пластина разделительная для проволоки 25.3X4.2X74</v>
      </c>
      <c r="I95" s="24" t="str">
        <f>IFERROR(VLOOKUP(spare_parts!$F95,'Запчасти'!$A$2:$P$3371,5,0),"null")</f>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c r="J95" s="24" t="str">
        <f t="shared" si="3"/>
        <v>null</v>
      </c>
      <c r="K95" s="18" t="str">
        <f>IFERROR(VLOOKUP(spare_parts!$F95,'Запчасти'!$A$2:$P$3371,6,0),"null")</f>
        <v>SCHNELL SPA</v>
      </c>
      <c r="L95" s="18" t="str">
        <f>IFERROR(VLOOKUP(spare_parts!$F95,'Запчасти'!$A$2:$P$3371,7,0),"null")</f>
        <v>SCHNELL</v>
      </c>
      <c r="M95" s="18">
        <f>IFERROR(VLOOKUP(spare_parts!$F95,'Запчасти'!$A$2:$P$3371,9,0),"null")</f>
        <v>4</v>
      </c>
      <c r="N95" s="18" t="str">
        <f>IFERROR(VLOOKUP(spare_parts!$F95,'Запчасти'!$A$2:$P$3371,10,0),"null")</f>
        <v>шт</v>
      </c>
      <c r="O95" s="18" t="str">
        <f>IFERROR(VLOOKUP(spare_parts!$F95,'Запчасти'!$A$2:$P$3371,11,0),"null")</f>
        <v>IT</v>
      </c>
      <c r="P95" s="18">
        <f>IFERROR(VLOOKUP(spare_parts!$F95,'Запчасти'!$A$2:$P$3371,2,0),"null")</f>
        <v>7326909409</v>
      </c>
      <c r="Q95" s="18"/>
      <c r="R95" s="18"/>
      <c r="S95" s="18"/>
      <c r="T95" s="18"/>
      <c r="U95" s="18"/>
      <c r="V95" s="18"/>
    </row>
    <row r="96" ht="15.75" customHeight="1">
      <c r="A96" s="15">
        <v>2.06353563E9</v>
      </c>
      <c r="B96" s="16" t="s">
        <v>6318</v>
      </c>
      <c r="C96" s="16">
        <v>0.436</v>
      </c>
      <c r="D96" s="16" t="s">
        <v>35</v>
      </c>
      <c r="E96" s="17"/>
      <c r="F96" s="18">
        <v>2.06353563E9</v>
      </c>
      <c r="G96" s="18" t="str">
        <f>IFERROR(VLOOKUP(spare_parts!$F96,'Запчасти'!A$2:P$3371,3,0),"null")</f>
        <v>null</v>
      </c>
      <c r="H96" s="18" t="str">
        <f>IFERROR(VLOOKUP(spare_parts!$F96,A:D,2,0),"null")</f>
        <v>Ролик разделительный для арматуры D.13 DE=68 DI=28</v>
      </c>
      <c r="I96" s="24" t="str">
        <f>IFERROR(VLOOKUP(spare_parts!$F96,'Запчасти'!$A$2:$P$3371,5,0),"null")</f>
        <v>null</v>
      </c>
      <c r="J96" s="24" t="str">
        <f t="shared" si="3"/>
        <v>null</v>
      </c>
      <c r="K96" s="18" t="str">
        <f>IFERROR(VLOOKUP(spare_parts!$F96,'Запчасти'!$A$2:$P$3371,6,0),"null")</f>
        <v>null</v>
      </c>
      <c r="L96" s="18" t="str">
        <f>IFERROR(VLOOKUP(spare_parts!$F96,'Запчасти'!$A$2:$P$3371,7,0),"null")</f>
        <v>null</v>
      </c>
      <c r="M96" s="18" t="str">
        <f>IFERROR(VLOOKUP(spare_parts!$F96,'Запчасти'!$A$2:$P$3371,9,0),"null")</f>
        <v>null</v>
      </c>
      <c r="N96" s="18" t="str">
        <f>IFERROR(VLOOKUP(spare_parts!$F96,'Запчасти'!$A$2:$P$3371,10,0),"null")</f>
        <v>null</v>
      </c>
      <c r="O96" s="18" t="str">
        <f>IFERROR(VLOOKUP(spare_parts!$F96,'Запчасти'!$A$2:$P$3371,11,0),"null")</f>
        <v>null</v>
      </c>
      <c r="P96" s="18" t="str">
        <f>IFERROR(VLOOKUP(spare_parts!$F96,'Запчасти'!$A$2:$P$3371,2,0),"null")</f>
        <v>null</v>
      </c>
      <c r="Q96" s="18"/>
      <c r="R96" s="18"/>
      <c r="S96" s="18"/>
      <c r="T96" s="18"/>
      <c r="U96" s="18"/>
      <c r="V96" s="18"/>
    </row>
    <row r="97" ht="15.75" customHeight="1">
      <c r="A97" s="15">
        <v>2.06353577E9</v>
      </c>
      <c r="B97" s="16" t="s">
        <v>476</v>
      </c>
      <c r="C97" s="16">
        <v>0.299</v>
      </c>
      <c r="D97" s="16" t="s">
        <v>35</v>
      </c>
      <c r="E97" s="17"/>
      <c r="F97" s="18">
        <v>2.06353577E9</v>
      </c>
      <c r="G97" s="18" t="str">
        <f>IFERROR(VLOOKUP(spare_parts!$F97,'Запчасти'!A$2:P$3371,3,0),"null")</f>
        <v>THREADED SHAFT FOR BALANCER (FINE THREAD) DE=16 L=190</v>
      </c>
      <c r="H97" s="18" t="str">
        <f>IFERROR(VLOOKUP(spare_parts!$F97,A:D,2,0),"null")</f>
        <v>Вал для балансира с резьбой (Точной резьбой) DE=16 L=190</v>
      </c>
      <c r="I97" s="24" t="str">
        <f>IFERROR(VLOOKUP(spare_parts!$F97,'Запчасти'!$A$2:$P$3371,5,0),"null")</f>
        <v>ВАЛ СТАЛЬНОЙ ДЛЯ ПЕРЕМЕЩЕНИЯ БАЛАНСИРА, ДЛИНА 190 ММ, РЕЗЬБА М16(ЛЕВАЯ)</v>
      </c>
      <c r="J97" s="24" t="str">
        <f t="shared" si="3"/>
        <v>null</v>
      </c>
      <c r="K97" s="18" t="str">
        <f>IFERROR(VLOOKUP(spare_parts!$F97,'Запчасти'!$A$2:$P$3371,6,0),"null")</f>
        <v>SCHNELL SPA</v>
      </c>
      <c r="L97" s="18" t="str">
        <f>IFERROR(VLOOKUP(spare_parts!$F97,'Запчасти'!$A$2:$P$3371,7,0),"null")</f>
        <v>SCHNELL</v>
      </c>
      <c r="M97" s="18">
        <f>IFERROR(VLOOKUP(spare_parts!$F97,'Запчасти'!$A$2:$P$3371,9,0),"null")</f>
        <v>1</v>
      </c>
      <c r="N97" s="18" t="str">
        <f>IFERROR(VLOOKUP(spare_parts!$F97,'Запчасти'!$A$2:$P$3371,10,0),"null")</f>
        <v>шт</v>
      </c>
      <c r="O97" s="18" t="str">
        <f>IFERROR(VLOOKUP(spare_parts!$F97,'Запчасти'!$A$2:$P$3371,11,0),"null")</f>
        <v>IT</v>
      </c>
      <c r="P97" s="18">
        <f>IFERROR(VLOOKUP(spare_parts!$F97,'Запчасти'!$A$2:$P$3371,2,0),"null")</f>
        <v>8483109500</v>
      </c>
      <c r="Q97" s="18"/>
      <c r="R97" s="18"/>
      <c r="S97" s="18"/>
      <c r="T97" s="18"/>
      <c r="U97" s="18"/>
      <c r="V97" s="18"/>
    </row>
    <row r="98" ht="15.75" customHeight="1">
      <c r="A98" s="15">
        <v>2.06360505E9</v>
      </c>
      <c r="B98" s="16" t="s">
        <v>489</v>
      </c>
      <c r="C98" s="16" t="s">
        <v>6274</v>
      </c>
      <c r="D98" s="16" t="s">
        <v>35</v>
      </c>
      <c r="E98" s="17"/>
      <c r="F98" s="18">
        <v>2.06360505E9</v>
      </c>
      <c r="G98" s="18" t="str">
        <f>IFERROR(VLOOKUP(spare_parts!$F98,'Запчасти'!A$2:P$3371,3,0),"null")</f>
        <v>EXTENSION SHAFT FOR ENCODER D=10 L=200</v>
      </c>
      <c r="H98" s="18" t="str">
        <f>IFERROR(VLOOKUP(spare_parts!$F98,A:D,2,0),"null")</f>
        <v>Удилинитель вала энкодера D=10 L=200</v>
      </c>
      <c r="I98" s="24" t="str">
        <f>IFERROR(VLOOKUP(spare_parts!$F98,'Запчасти'!$A$2:$P$3371,5,0),"null")</f>
        <v>удлинитель вала энкодера, алюминий, D10 L=200мм для передачи вращения с вала колеса на вал энкодера</v>
      </c>
      <c r="J98" s="24" t="str">
        <f t="shared" si="3"/>
        <v>null</v>
      </c>
      <c r="K98" s="18" t="str">
        <f>IFERROR(VLOOKUP(spare_parts!$F98,'Запчасти'!$A$2:$P$3371,6,0),"null")</f>
        <v>SCHNELL SPA</v>
      </c>
      <c r="L98" s="18" t="str">
        <f>IFERROR(VLOOKUP(spare_parts!$F98,'Запчасти'!$A$2:$P$3371,7,0),"null")</f>
        <v>SCHNELL</v>
      </c>
      <c r="M98" s="18">
        <f>IFERROR(VLOOKUP(spare_parts!$F98,'Запчасти'!$A$2:$P$3371,9,0),"null")</f>
        <v>1</v>
      </c>
      <c r="N98" s="18" t="str">
        <f>IFERROR(VLOOKUP(spare_parts!$F98,'Запчасти'!$A$2:$P$3371,10,0),"null")</f>
        <v>шт</v>
      </c>
      <c r="O98" s="18" t="str">
        <f>IFERROR(VLOOKUP(spare_parts!$F98,'Запчасти'!$A$2:$P$3371,11,0),"null")</f>
        <v>IT</v>
      </c>
      <c r="P98" s="18">
        <f>IFERROR(VLOOKUP(spare_parts!$F98,'Запчасти'!$A$2:$P$3371,2,0),"null")</f>
        <v>7316000000</v>
      </c>
      <c r="Q98" s="18"/>
      <c r="R98" s="18"/>
      <c r="S98" s="18"/>
      <c r="T98" s="18"/>
      <c r="U98" s="18"/>
      <c r="V98" s="18"/>
    </row>
    <row r="99" ht="15.75" customHeight="1">
      <c r="A99" s="15">
        <v>2.063605082E9</v>
      </c>
      <c r="B99" s="16" t="s">
        <v>493</v>
      </c>
      <c r="C99" s="16">
        <v>1.999505</v>
      </c>
      <c r="D99" s="16" t="s">
        <v>35</v>
      </c>
      <c r="E99" s="17"/>
      <c r="F99" s="18">
        <v>2.063605082E9</v>
      </c>
      <c r="G99" s="18" t="str">
        <f>IFERROR(VLOOKUP(spare_parts!$F99,'Запчасти'!A$2:P$3371,3,0),"null")</f>
        <v>null</v>
      </c>
      <c r="H99" s="18" t="str">
        <f>IFERROR(VLOOKUP(spare_parts!$F99,A:D,2,0),"null")</f>
        <v>Направляющая прутка на входе двойная 69.500X69X255 2XØ10</v>
      </c>
      <c r="I99" s="24" t="str">
        <f>IFERROR(VLOOKUP(spare_parts!$F99,'Запчасти'!$A$2:$P$3371,5,0),"null")</f>
        <v>null</v>
      </c>
      <c r="J99" s="24" t="str">
        <f t="shared" si="3"/>
        <v>null</v>
      </c>
      <c r="K99" s="18" t="str">
        <f>IFERROR(VLOOKUP(spare_parts!$F99,'Запчасти'!$A$2:$P$3371,6,0),"null")</f>
        <v>null</v>
      </c>
      <c r="L99" s="18" t="str">
        <f>IFERROR(VLOOKUP(spare_parts!$F99,'Запчасти'!$A$2:$P$3371,7,0),"null")</f>
        <v>null</v>
      </c>
      <c r="M99" s="18" t="str">
        <f>IFERROR(VLOOKUP(spare_parts!$F99,'Запчасти'!$A$2:$P$3371,9,0),"null")</f>
        <v>null</v>
      </c>
      <c r="N99" s="18" t="str">
        <f>IFERROR(VLOOKUP(spare_parts!$F99,'Запчасти'!$A$2:$P$3371,10,0),"null")</f>
        <v>null</v>
      </c>
      <c r="O99" s="18" t="str">
        <f>IFERROR(VLOOKUP(spare_parts!$F99,'Запчасти'!$A$2:$P$3371,11,0),"null")</f>
        <v>null</v>
      </c>
      <c r="P99" s="18" t="str">
        <f>IFERROR(VLOOKUP(spare_parts!$F99,'Запчасти'!$A$2:$P$3371,2,0),"null")</f>
        <v>null</v>
      </c>
      <c r="Q99" s="18"/>
      <c r="R99" s="18"/>
      <c r="S99" s="18"/>
      <c r="T99" s="18"/>
      <c r="U99" s="18"/>
      <c r="V99" s="18"/>
    </row>
    <row r="100" ht="15.75" customHeight="1">
      <c r="A100" s="22">
        <v>2.0636051E9</v>
      </c>
      <c r="B100" s="23" t="s">
        <v>496</v>
      </c>
      <c r="C100" s="16" t="s">
        <v>6274</v>
      </c>
      <c r="D100" s="16" t="s">
        <v>35</v>
      </c>
      <c r="E100" s="17"/>
      <c r="F100" s="18">
        <v>2.0636051E9</v>
      </c>
      <c r="G100" s="18" t="str">
        <f>IFERROR(VLOOKUP(spare_parts!$F100,'Запчасти'!A$2:P$3371,3,0),"null")</f>
        <v>MEAS. AND PRESSURE IDLE WHEEL H=26 De127.30 Di=30</v>
      </c>
      <c r="H100" s="18" t="str">
        <f>IFERROR(VLOOKUP(spare_parts!$F100,A:D,2,0),"null")</f>
        <v>Ролик холостой прижимной измерительный H26 DE127,3 DI30</v>
      </c>
      <c r="I100" s="24" t="str">
        <f>IFERROR(VLOOKUP(spare_parts!$F100,'Запчасти'!$A$2:$P$3371,5,0),"null")</f>
        <v>РОЛИК ХОЛОСТОЙ ПРИЖИМНОЙ H26 DE127.30 DI30 ПРОТЯЖНОГО МЕХАНИЗМА ПОДАЧИ АРМАТУРЫ, ДЛЯ ГИБОЧНОГО СТАНКА FORMULA 14</v>
      </c>
      <c r="J100" s="24" t="str">
        <f t="shared" si="3"/>
        <v>null</v>
      </c>
      <c r="K100" s="18" t="str">
        <f>IFERROR(VLOOKUP(spare_parts!$F100,'Запчасти'!$A$2:$P$3371,6,0),"null")</f>
        <v>SCHNELL SPA</v>
      </c>
      <c r="L100" s="18" t="str">
        <f>IFERROR(VLOOKUP(spare_parts!$F100,'Запчасти'!$A$2:$P$3371,7,0),"null")</f>
        <v>SCHNELL</v>
      </c>
      <c r="M100" s="18">
        <f>IFERROR(VLOOKUP(spare_parts!$F100,'Запчасти'!$A$2:$P$3371,9,0),"null")</f>
        <v>2</v>
      </c>
      <c r="N100" s="18" t="str">
        <f>IFERROR(VLOOKUP(spare_parts!$F100,'Запчасти'!$A$2:$P$3371,10,0),"null")</f>
        <v>шт</v>
      </c>
      <c r="O100" s="18" t="str">
        <f>IFERROR(VLOOKUP(spare_parts!$F100,'Запчасти'!$A$2:$P$3371,11,0),"null")</f>
        <v>IT</v>
      </c>
      <c r="P100" s="18">
        <f>IFERROR(VLOOKUP(spare_parts!$F100,'Запчасти'!$A$2:$P$3371,2,0),"null")</f>
        <v>8466940000</v>
      </c>
      <c r="Q100" s="18"/>
      <c r="R100" s="18"/>
      <c r="S100" s="18"/>
      <c r="T100" s="18"/>
      <c r="U100" s="18"/>
      <c r="V100" s="18"/>
    </row>
    <row r="101" ht="15.75" customHeight="1">
      <c r="A101" s="22">
        <v>2.063605102E9</v>
      </c>
      <c r="B101" s="23" t="s">
        <v>500</v>
      </c>
      <c r="C101" s="16">
        <v>1.444</v>
      </c>
      <c r="D101" s="16" t="s">
        <v>35</v>
      </c>
      <c r="E101" s="17"/>
      <c r="F101" s="18">
        <v>2.063605102E9</v>
      </c>
      <c r="G101" s="18" t="str">
        <f>IFERROR(VLOOKUP(spare_parts!$F101,'Запчасти'!A$2:P$3371,3,0),"null")</f>
        <v>MEASURING AND PRESSURE IDLE WHEEL H=26 D=127.30 DI=30</v>
      </c>
      <c r="H101" s="18" t="str">
        <f>IFERROR(VLOOKUP(spare_parts!$F101,A:D,2,0),"null")</f>
        <v>Ролик измерительный прижимной холостой H26, D127.30, DI30</v>
      </c>
      <c r="I101" s="24" t="str">
        <f>IFERROR(VLOOKUP(spare_parts!$F101,'Запчасти'!$A$2:$P$3371,5,0),"null")</f>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c r="J101" s="24" t="str">
        <f t="shared" si="3"/>
        <v>null</v>
      </c>
      <c r="K101" s="18" t="str">
        <f>IFERROR(VLOOKUP(spare_parts!$F101,'Запчасти'!$A$2:$P$3371,6,0),"null")</f>
        <v>SCHNELL SPA</v>
      </c>
      <c r="L101" s="18" t="str">
        <f>IFERROR(VLOOKUP(spare_parts!$F101,'Запчасти'!$A$2:$P$3371,7,0),"null")</f>
        <v>SCHNELL</v>
      </c>
      <c r="M101" s="18">
        <f>IFERROR(VLOOKUP(spare_parts!$F101,'Запчасти'!$A$2:$P$3371,9,0),"null")</f>
        <v>2</v>
      </c>
      <c r="N101" s="18" t="str">
        <f>IFERROR(VLOOKUP(spare_parts!$F101,'Запчасти'!$A$2:$P$3371,10,0),"null")</f>
        <v>шт</v>
      </c>
      <c r="O101" s="18" t="str">
        <f>IFERROR(VLOOKUP(spare_parts!$F101,'Запчасти'!$A$2:$P$3371,11,0),"null")</f>
        <v>IT</v>
      </c>
      <c r="P101" s="18">
        <f>IFERROR(VLOOKUP(spare_parts!$F101,'Запчасти'!$A$2:$P$3371,2,0),"null")</f>
        <v>8466940000</v>
      </c>
      <c r="Q101" s="18"/>
      <c r="R101" s="18"/>
      <c r="S101" s="18"/>
      <c r="T101" s="18"/>
      <c r="U101" s="18"/>
      <c r="V101" s="18"/>
    </row>
    <row r="102" ht="15.75" customHeight="1">
      <c r="A102" s="22">
        <v>2.06360511E9</v>
      </c>
      <c r="B102" s="23" t="s">
        <v>520</v>
      </c>
      <c r="C102" s="16" t="s">
        <v>6274</v>
      </c>
      <c r="D102" s="16" t="s">
        <v>35</v>
      </c>
      <c r="E102" s="17"/>
      <c r="F102" s="18">
        <v>2.06360511E9</v>
      </c>
      <c r="G102" s="18" t="str">
        <f>IFERROR(VLOOKUP(spare_parts!$F102,'Запчасти'!A$2:P$3371,3,0),"null")</f>
        <v>PRESSURE IDLE WHEEL H=26 DE=127,30 DI=30</v>
      </c>
      <c r="H102" s="18" t="str">
        <f>IFERROR(VLOOKUP(spare_parts!$F102,A:D,2,0),"null")</f>
        <v>Ролик холостой прижимной H26  DE127,3  DI30</v>
      </c>
      <c r="I102" s="24" t="str">
        <f>IFERROR(VLOOKUP(spare_parts!$F102,'Запчасти'!$A$2:$P$3371,5,0),"null")</f>
        <v>РОЛИК ПРИЖИМНОЙ, H26 DE127,30 DI30 ПРОТЯЖНОГО МЕХАНИЗМА ПОДАЧИ АРМАТУРЫ В КОМПЛЕКТЕ С КРЕПЕЖОМ (ВИНТЫ 14 ШТ)ДЛЯ ГИБОЧНОГО СТАНКА FORMULA 14,</v>
      </c>
      <c r="J102" s="24" t="str">
        <f t="shared" si="3"/>
        <v>null</v>
      </c>
      <c r="K102" s="18" t="str">
        <f>IFERROR(VLOOKUP(spare_parts!$F102,'Запчасти'!$A$2:$P$3371,6,0),"null")</f>
        <v>SCHNELL SPA</v>
      </c>
      <c r="L102" s="18" t="str">
        <f>IFERROR(VLOOKUP(spare_parts!$F102,'Запчасти'!$A$2:$P$3371,7,0),"null")</f>
        <v>SCHNELL</v>
      </c>
      <c r="M102" s="18">
        <f>IFERROR(VLOOKUP(spare_parts!$F102,'Запчасти'!$A$2:$P$3371,9,0),"null")</f>
        <v>2</v>
      </c>
      <c r="N102" s="18" t="str">
        <f>IFERROR(VLOOKUP(spare_parts!$F102,'Запчасти'!$A$2:$P$3371,10,0),"null")</f>
        <v>шт</v>
      </c>
      <c r="O102" s="18" t="str">
        <f>IFERROR(VLOOKUP(spare_parts!$F102,'Запчасти'!$A$2:$P$3371,11,0),"null")</f>
        <v>IT</v>
      </c>
      <c r="P102" s="18">
        <f>IFERROR(VLOOKUP(spare_parts!$F102,'Запчасти'!$A$2:$P$3371,2,0),"null")</f>
        <v>8466940000</v>
      </c>
      <c r="Q102" s="18"/>
      <c r="R102" s="18"/>
      <c r="S102" s="18"/>
      <c r="T102" s="18"/>
      <c r="U102" s="18"/>
      <c r="V102" s="18"/>
    </row>
    <row r="103" ht="15.75" customHeight="1">
      <c r="A103" s="15">
        <v>2.063605111E9</v>
      </c>
      <c r="B103" s="16" t="s">
        <v>1858</v>
      </c>
      <c r="C103" s="16" t="s">
        <v>6274</v>
      </c>
      <c r="D103" s="16" t="s">
        <v>35</v>
      </c>
      <c r="E103" s="17"/>
      <c r="F103" s="18">
        <v>2.063605111E9</v>
      </c>
      <c r="G103" s="18" t="str">
        <f>IFERROR(VLOOKUP(spare_parts!$F103,'Запчасти'!A$2:P$3371,3,0),"null")</f>
        <v>null</v>
      </c>
      <c r="H103" s="18" t="str">
        <f>IFERROR(VLOOKUP(spare_parts!$F103,A:D,2,0),"null")</f>
        <v>Ролик прижимной</v>
      </c>
      <c r="I103" s="24" t="str">
        <f>IFERROR(VLOOKUP(spare_parts!$F103,'Запчасти'!$A$2:$P$3371,5,0),"null")</f>
        <v>null</v>
      </c>
      <c r="J103" s="24" t="str">
        <f t="shared" si="3"/>
        <v>null</v>
      </c>
      <c r="K103" s="18" t="str">
        <f>IFERROR(VLOOKUP(spare_parts!$F103,'Запчасти'!$A$2:$P$3371,6,0),"null")</f>
        <v>null</v>
      </c>
      <c r="L103" s="18" t="str">
        <f>IFERROR(VLOOKUP(spare_parts!$F103,'Запчасти'!$A$2:$P$3371,7,0),"null")</f>
        <v>null</v>
      </c>
      <c r="M103" s="18" t="str">
        <f>IFERROR(VLOOKUP(spare_parts!$F103,'Запчасти'!$A$2:$P$3371,9,0),"null")</f>
        <v>null</v>
      </c>
      <c r="N103" s="18" t="str">
        <f>IFERROR(VLOOKUP(spare_parts!$F103,'Запчасти'!$A$2:$P$3371,10,0),"null")</f>
        <v>null</v>
      </c>
      <c r="O103" s="18" t="str">
        <f>IFERROR(VLOOKUP(spare_parts!$F103,'Запчасти'!$A$2:$P$3371,11,0),"null")</f>
        <v>null</v>
      </c>
      <c r="P103" s="18" t="str">
        <f>IFERROR(VLOOKUP(spare_parts!$F103,'Запчасти'!$A$2:$P$3371,2,0),"null")</f>
        <v>null</v>
      </c>
      <c r="Q103" s="18"/>
      <c r="R103" s="18"/>
      <c r="S103" s="18"/>
      <c r="T103" s="18"/>
      <c r="U103" s="18"/>
      <c r="V103" s="18"/>
    </row>
    <row r="104" ht="15.75" customHeight="1">
      <c r="A104" s="22">
        <v>2.063605112E9</v>
      </c>
      <c r="B104" s="23" t="s">
        <v>525</v>
      </c>
      <c r="C104" s="16">
        <v>1.503</v>
      </c>
      <c r="D104" s="16" t="s">
        <v>35</v>
      </c>
      <c r="E104" s="17"/>
      <c r="F104" s="18">
        <v>2.063605112E9</v>
      </c>
      <c r="G104" s="18" t="str">
        <f>IFERROR(VLOOKUP(spare_parts!$F104,'Запчасти'!A$2:P$3371,3,0),"null")</f>
        <v>PRESSURE IDLE WHEEL H=26 DE=130.30 DI=30 COMPLETE WITH</v>
      </c>
      <c r="H104" s="18" t="str">
        <f>IFERROR(VLOOKUP(spare_parts!$F104,A:D,2,0),"null")</f>
        <v>Ролик прижимной холостой  H26 DE130.30 DI30 с 6 винтами</v>
      </c>
      <c r="I104" s="24" t="str">
        <f>IFERROR(VLOOKUP(spare_parts!$F104,'Запчасти'!$A$2:$P$3371,5,0),"null")</f>
        <v>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c r="J104" s="24" t="str">
        <f t="shared" si="3"/>
        <v>null</v>
      </c>
      <c r="K104" s="18" t="str">
        <f>IFERROR(VLOOKUP(spare_parts!$F104,'Запчасти'!$A$2:$P$3371,6,0),"null")</f>
        <v>SCHNELL SPA</v>
      </c>
      <c r="L104" s="18" t="str">
        <f>IFERROR(VLOOKUP(spare_parts!$F104,'Запчасти'!$A$2:$P$3371,7,0),"null")</f>
        <v>SCHNELL</v>
      </c>
      <c r="M104" s="18">
        <f>IFERROR(VLOOKUP(spare_parts!$F104,'Запчасти'!$A$2:$P$3371,9,0),"null")</f>
        <v>1</v>
      </c>
      <c r="N104" s="18" t="str">
        <f>IFERROR(VLOOKUP(spare_parts!$F104,'Запчасти'!$A$2:$P$3371,10,0),"null")</f>
        <v>шт</v>
      </c>
      <c r="O104" s="18" t="str">
        <f>IFERROR(VLOOKUP(spare_parts!$F104,'Запчасти'!$A$2:$P$3371,11,0),"null")</f>
        <v>IT</v>
      </c>
      <c r="P104" s="18">
        <f>IFERROR(VLOOKUP(spare_parts!$F104,'Запчасти'!$A$2:$P$3371,2,0),"null")</f>
        <v>8466940000</v>
      </c>
      <c r="Q104" s="18"/>
      <c r="R104" s="18"/>
      <c r="S104" s="18"/>
      <c r="T104" s="18"/>
      <c r="U104" s="18"/>
      <c r="V104" s="18"/>
    </row>
    <row r="105" ht="15.75" customHeight="1">
      <c r="A105" s="22">
        <v>2.063605151E9</v>
      </c>
      <c r="B105" s="23" t="s">
        <v>6319</v>
      </c>
      <c r="C105" s="16">
        <v>2.765</v>
      </c>
      <c r="D105" s="16" t="s">
        <v>35</v>
      </c>
      <c r="E105" s="17"/>
      <c r="F105" s="18">
        <v>2.063605151E9</v>
      </c>
      <c r="G105" s="18" t="str">
        <f>IFERROR(VLOOKUP(spare_parts!$F105,'Запчасти'!A$2:P$3371,3,0),"null")</f>
        <v>PULLING WHEEL DE=170.40 Z=83 M=2 DP=166</v>
      </c>
      <c r="H105" s="18" t="str">
        <f>IFERROR(VLOOKUP(spare_parts!$F105,A:D,2,0),"null")</f>
        <v>Ролик протяжки DE170.40  Z83 M2 DP166</v>
      </c>
      <c r="I105" s="24" t="str">
        <f>IFERROR(VLOOKUP(spare_parts!$F105,'Запчасти'!$A$2:$P$3371,5,0),"null")</f>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c r="J105" s="24" t="str">
        <f t="shared" si="3"/>
        <v>null</v>
      </c>
      <c r="K105" s="18" t="str">
        <f>IFERROR(VLOOKUP(spare_parts!$F105,'Запчасти'!$A$2:$P$3371,6,0),"null")</f>
        <v>SCHNELL SPA</v>
      </c>
      <c r="L105" s="18" t="str">
        <f>IFERROR(VLOOKUP(spare_parts!$F105,'Запчасти'!$A$2:$P$3371,7,0),"null")</f>
        <v>SCHNELL</v>
      </c>
      <c r="M105" s="18">
        <f>IFERROR(VLOOKUP(spare_parts!$F105,'Запчасти'!$A$2:$P$3371,9,0),"null")</f>
        <v>2</v>
      </c>
      <c r="N105" s="18" t="str">
        <f>IFERROR(VLOOKUP(spare_parts!$F105,'Запчасти'!$A$2:$P$3371,10,0),"null")</f>
        <v>шт</v>
      </c>
      <c r="O105" s="18" t="str">
        <f>IFERROR(VLOOKUP(spare_parts!$F105,'Запчасти'!$A$2:$P$3371,11,0),"null")</f>
        <v>IT</v>
      </c>
      <c r="P105" s="18">
        <f>IFERROR(VLOOKUP(spare_parts!$F105,'Запчасти'!$A$2:$P$3371,2,0),"null")</f>
        <v>8466940000</v>
      </c>
      <c r="Q105" s="18"/>
      <c r="R105" s="18"/>
      <c r="S105" s="18"/>
      <c r="T105" s="18"/>
      <c r="U105" s="18"/>
      <c r="V105" s="18"/>
    </row>
    <row r="106" ht="15.75" customHeight="1">
      <c r="A106" s="22">
        <v>2.063616161E9</v>
      </c>
      <c r="B106" s="23" t="s">
        <v>557</v>
      </c>
      <c r="C106" s="16" t="s">
        <v>6274</v>
      </c>
      <c r="D106" s="16" t="s">
        <v>35</v>
      </c>
      <c r="E106" s="17"/>
      <c r="F106" s="18">
        <v>2.063616161E9</v>
      </c>
      <c r="G106" s="18" t="str">
        <f>IFERROR(VLOOKUP(spare_parts!$F106,'Запчасти'!A$2:P$3371,3,0),"null")</f>
        <v>CONNECTION ROD FOR EXTERNAL PLIT WHEELS I=70.3 L=140</v>
      </c>
      <c r="H106" s="18" t="str">
        <f>IFERROR(VLOOKUP(spare_parts!$F106,A:D,2,0),"null")</f>
        <v>Тяга соединительная для внешних разделительных  роликов</v>
      </c>
      <c r="I106" s="24" t="str">
        <f>IFERROR(VLOOKUP(spare_parts!$F106,'Запчасти'!$A$2:$P$3371,5,0),"null")</f>
        <v>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v>
      </c>
      <c r="J106" s="24" t="str">
        <f t="shared" si="3"/>
        <v>null</v>
      </c>
      <c r="K106" s="18" t="str">
        <f>IFERROR(VLOOKUP(spare_parts!$F106,'Запчасти'!$A$2:$P$3371,6,0),"null")</f>
        <v>SCHNELL SPA</v>
      </c>
      <c r="L106" s="18" t="str">
        <f>IFERROR(VLOOKUP(spare_parts!$F106,'Запчасти'!$A$2:$P$3371,7,0),"null")</f>
        <v>SCHNELL</v>
      </c>
      <c r="M106" s="18">
        <f>IFERROR(VLOOKUP(spare_parts!$F106,'Запчасти'!$A$2:$P$3371,9,0),"null")</f>
        <v>2</v>
      </c>
      <c r="N106" s="18" t="str">
        <f>IFERROR(VLOOKUP(spare_parts!$F106,'Запчасти'!$A$2:$P$3371,10,0),"null")</f>
        <v>шт</v>
      </c>
      <c r="O106" s="18" t="str">
        <f>IFERROR(VLOOKUP(spare_parts!$F106,'Запчасти'!$A$2:$P$3371,11,0),"null")</f>
        <v>IT</v>
      </c>
      <c r="P106" s="18">
        <f>IFERROR(VLOOKUP(spare_parts!$F106,'Запчасти'!$A$2:$P$3371,2,0),"null")</f>
        <v>8466940000</v>
      </c>
      <c r="Q106" s="18"/>
      <c r="R106" s="18"/>
      <c r="S106" s="18"/>
      <c r="T106" s="18"/>
      <c r="U106" s="18"/>
      <c r="V106" s="18"/>
    </row>
    <row r="107" ht="15.75" customHeight="1">
      <c r="A107" s="22">
        <v>2.063616401E9</v>
      </c>
      <c r="B107" s="23" t="s">
        <v>560</v>
      </c>
      <c r="C107" s="16" t="s">
        <v>6274</v>
      </c>
      <c r="D107" s="16" t="s">
        <v>35</v>
      </c>
      <c r="E107" s="17"/>
      <c r="F107" s="18">
        <v>2.063616401E9</v>
      </c>
      <c r="G107" s="18" t="str">
        <f>IFERROR(VLOOKUP(spare_parts!$F107,'Запчасти'!A$2:P$3371,3,0),"null")</f>
        <v>ENDLESS-SCREW FOR BALANCER SHAFT D=50 L=40</v>
      </c>
      <c r="H107" s="18" t="str">
        <f>IFERROR(VLOOKUP(spare_parts!$F107,A:D,2,0),"null")</f>
        <v>Винт балансировочного вала D50 L40</v>
      </c>
      <c r="I107" s="24" t="str">
        <f>IFERROR(VLOOKUP(spare_parts!$F107,'Запчасти'!$A$2:$P$3371,5,0),"null")</f>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c r="J107" s="24" t="str">
        <f t="shared" si="3"/>
        <v>null</v>
      </c>
      <c r="K107" s="18" t="str">
        <f>IFERROR(VLOOKUP(spare_parts!$F107,'Запчасти'!$A$2:$P$3371,6,0),"null")</f>
        <v>SCHNELL SPA</v>
      </c>
      <c r="L107" s="18" t="str">
        <f>IFERROR(VLOOKUP(spare_parts!$F107,'Запчасти'!$A$2:$P$3371,7,0),"null")</f>
        <v>SCHNELL</v>
      </c>
      <c r="M107" s="18">
        <f>IFERROR(VLOOKUP(spare_parts!$F107,'Запчасти'!$A$2:$P$3371,9,0),"null")</f>
        <v>1</v>
      </c>
      <c r="N107" s="18" t="str">
        <f>IFERROR(VLOOKUP(spare_parts!$F107,'Запчасти'!$A$2:$P$3371,10,0),"null")</f>
        <v>шт</v>
      </c>
      <c r="O107" s="18" t="str">
        <f>IFERROR(VLOOKUP(spare_parts!$F107,'Запчасти'!$A$2:$P$3371,11,0),"null")</f>
        <v>IT</v>
      </c>
      <c r="P107" s="18">
        <f>IFERROR(VLOOKUP(spare_parts!$F107,'Запчасти'!$A$2:$P$3371,2,0),"null")</f>
        <v>7326909807</v>
      </c>
      <c r="Q107" s="18"/>
      <c r="R107" s="18"/>
      <c r="S107" s="18"/>
      <c r="T107" s="18"/>
      <c r="U107" s="18"/>
      <c r="V107" s="18"/>
    </row>
    <row r="108" ht="15.75" customHeight="1">
      <c r="A108" s="15">
        <v>2.063616662E9</v>
      </c>
      <c r="B108" s="16" t="s">
        <v>6320</v>
      </c>
      <c r="C108" s="16" t="s">
        <v>6274</v>
      </c>
      <c r="D108" s="16" t="s">
        <v>35</v>
      </c>
      <c r="E108" s="17"/>
      <c r="F108" s="18">
        <v>2.063616662E9</v>
      </c>
      <c r="G108" s="18" t="str">
        <f>IFERROR(VLOOKUP(spare_parts!$F108,'Запчасти'!A$2:P$3371,3,0),"null")</f>
        <v>null</v>
      </c>
      <c r="H108" s="18" t="str">
        <f>IFERROR(VLOOKUP(spare_parts!$F108,A:D,2,0),"null")</f>
        <v>Пластина режущая стопорная</v>
      </c>
      <c r="I108" s="24" t="str">
        <f>IFERROR(VLOOKUP(spare_parts!$F108,'Запчасти'!$A$2:$P$3371,5,0),"null")</f>
        <v>null</v>
      </c>
      <c r="J108" s="24" t="str">
        <f t="shared" si="3"/>
        <v>null</v>
      </c>
      <c r="K108" s="18" t="str">
        <f>IFERROR(VLOOKUP(spare_parts!$F108,'Запчасти'!$A$2:$P$3371,6,0),"null")</f>
        <v>null</v>
      </c>
      <c r="L108" s="18" t="str">
        <f>IFERROR(VLOOKUP(spare_parts!$F108,'Запчасти'!$A$2:$P$3371,7,0),"null")</f>
        <v>null</v>
      </c>
      <c r="M108" s="18" t="str">
        <f>IFERROR(VLOOKUP(spare_parts!$F108,'Запчасти'!$A$2:$P$3371,9,0),"null")</f>
        <v>null</v>
      </c>
      <c r="N108" s="18" t="str">
        <f>IFERROR(VLOOKUP(spare_parts!$F108,'Запчасти'!$A$2:$P$3371,10,0),"null")</f>
        <v>null</v>
      </c>
      <c r="O108" s="18" t="str">
        <f>IFERROR(VLOOKUP(spare_parts!$F108,'Запчасти'!$A$2:$P$3371,11,0),"null")</f>
        <v>null</v>
      </c>
      <c r="P108" s="18" t="str">
        <f>IFERROR(VLOOKUP(spare_parts!$F108,'Запчасти'!$A$2:$P$3371,2,0),"null")</f>
        <v>null</v>
      </c>
      <c r="Q108" s="18"/>
      <c r="R108" s="18"/>
      <c r="S108" s="18"/>
      <c r="T108" s="18"/>
      <c r="U108" s="18"/>
      <c r="V108" s="18"/>
    </row>
    <row r="109" ht="15.75" customHeight="1">
      <c r="A109" s="22">
        <v>2.06361668E9</v>
      </c>
      <c r="B109" s="23" t="s">
        <v>568</v>
      </c>
      <c r="C109" s="16" t="s">
        <v>6274</v>
      </c>
      <c r="D109" s="16" t="s">
        <v>35</v>
      </c>
      <c r="E109" s="17"/>
      <c r="F109" s="18">
        <v>2.06361668E9</v>
      </c>
      <c r="G109" s="18" t="str">
        <f>IFERROR(VLOOKUP(spare_parts!$F109,'Запчасти'!A$2:P$3371,3,0),"null")</f>
        <v>SPACER RING DI=35 DE=40 THICK=2,05</v>
      </c>
      <c r="H109" s="18" t="str">
        <f>IFERROR(VLOOKUP(spare_parts!$F109,A:D,2,0),"null")</f>
        <v>Кольцо распорное DI35 DE40 THIK2.05</v>
      </c>
      <c r="I109" s="24" t="str">
        <f>IFERROR(VLOOKUP(spare_parts!$F109,'Запчасти'!$A$2:$P$3371,5,0),"null")</f>
        <v>КОЛЬЦО СТАЛЬНОЕ РАСПОРНОЕ, D 35/40ММ ТОЛЩИНА 2,05ММ, ДЛЯ РАЗДЕЛЕНИЯ КОМПОНЕНТОВ ФИКСИРОВАННОГО РОЛИКА ГИБОЧНОГО СТАНКА FORMULA 14</v>
      </c>
      <c r="J109" s="24" t="str">
        <f t="shared" si="3"/>
        <v>null</v>
      </c>
      <c r="K109" s="18" t="str">
        <f>IFERROR(VLOOKUP(spare_parts!$F109,'Запчасти'!$A$2:$P$3371,6,0),"null")</f>
        <v>SCHNELL SPA</v>
      </c>
      <c r="L109" s="18" t="str">
        <f>IFERROR(VLOOKUP(spare_parts!$F109,'Запчасти'!$A$2:$P$3371,7,0),"null")</f>
        <v>SCHNELL</v>
      </c>
      <c r="M109" s="18">
        <f>IFERROR(VLOOKUP(spare_parts!$F109,'Запчасти'!$A$2:$P$3371,9,0),"null")</f>
        <v>1</v>
      </c>
      <c r="N109" s="18" t="str">
        <f>IFERROR(VLOOKUP(spare_parts!$F109,'Запчасти'!$A$2:$P$3371,10,0),"null")</f>
        <v>шт</v>
      </c>
      <c r="O109" s="18" t="str">
        <f>IFERROR(VLOOKUP(spare_parts!$F109,'Запчасти'!$A$2:$P$3371,11,0),"null")</f>
        <v>IT</v>
      </c>
      <c r="P109" s="18">
        <f>IFERROR(VLOOKUP(spare_parts!$F109,'Запчасти'!$A$2:$P$3371,2,0),"null")</f>
        <v>7326909409</v>
      </c>
      <c r="Q109" s="18"/>
      <c r="R109" s="18"/>
      <c r="S109" s="18"/>
      <c r="T109" s="18"/>
      <c r="U109" s="18"/>
      <c r="V109" s="18"/>
    </row>
    <row r="110" ht="15.75" customHeight="1">
      <c r="A110" s="22">
        <v>2.06362004E9</v>
      </c>
      <c r="B110" s="23" t="s">
        <v>6321</v>
      </c>
      <c r="C110" s="16">
        <v>2.14</v>
      </c>
      <c r="D110" s="16" t="s">
        <v>35</v>
      </c>
      <c r="E110" s="17"/>
      <c r="F110" s="18">
        <v>2.06362004E9</v>
      </c>
      <c r="G110" s="18" t="str">
        <f>IFERROR(VLOOKUP(spare_parts!$F110,'Запчасти'!A$2:P$3371,3,0),"null")</f>
        <v>FIXED BLADE SINGLE STRAND FOR D=12</v>
      </c>
      <c r="H110" s="18" t="str">
        <f>IFERROR(VLOOKUP(spare_parts!$F110,A:D,2,0),"null")</f>
        <v>Нож фиксированный для одного прутка  D.12 </v>
      </c>
      <c r="I110" s="24" t="str">
        <f>IFERROR(VLOOKUP(spare_parts!$F110,'Запчасти'!$A$2:$P$3371,5,0),"null")</f>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c r="J110" s="24" t="str">
        <f t="shared" si="3"/>
        <v>null</v>
      </c>
      <c r="K110" s="18" t="str">
        <f>IFERROR(VLOOKUP(spare_parts!$F110,'Запчасти'!$A$2:$P$3371,6,0),"null")</f>
        <v>SCHNELL SPA</v>
      </c>
      <c r="L110" s="18" t="str">
        <f>IFERROR(VLOOKUP(spare_parts!$F110,'Запчасти'!$A$2:$P$3371,7,0),"null")</f>
        <v>SCHNELL</v>
      </c>
      <c r="M110" s="18">
        <f>IFERROR(VLOOKUP(spare_parts!$F110,'Запчасти'!$A$2:$P$3371,9,0),"null")</f>
        <v>1</v>
      </c>
      <c r="N110" s="18" t="str">
        <f>IFERROR(VLOOKUP(spare_parts!$F110,'Запчасти'!$A$2:$P$3371,10,0),"null")</f>
        <v>шт</v>
      </c>
      <c r="O110" s="18" t="str">
        <f>IFERROR(VLOOKUP(spare_parts!$F110,'Запчасти'!$A$2:$P$3371,11,0),"null")</f>
        <v>IT</v>
      </c>
      <c r="P110" s="18">
        <f>IFERROR(VLOOKUP(spare_parts!$F110,'Запчасти'!$A$2:$P$3371,2,0),"null")</f>
        <v>8208100000</v>
      </c>
      <c r="Q110" s="18"/>
      <c r="R110" s="18"/>
      <c r="S110" s="18"/>
      <c r="T110" s="18"/>
      <c r="U110" s="18"/>
      <c r="V110" s="18"/>
    </row>
    <row r="111" ht="15.75" customHeight="1">
      <c r="A111" s="22">
        <v>2.06362007E9</v>
      </c>
      <c r="B111" s="23" t="s">
        <v>580</v>
      </c>
      <c r="C111" s="16">
        <v>2.08</v>
      </c>
      <c r="D111" s="16" t="s">
        <v>35</v>
      </c>
      <c r="E111" s="17"/>
      <c r="F111" s="18">
        <v>2.06362007E9</v>
      </c>
      <c r="G111" s="18" t="str">
        <f>IFERROR(VLOOKUP(spare_parts!$F111,'Запчасти'!A$2:P$3371,3,0),"null")</f>
        <v>FIXED BLADE SINGLE STRAND FOR D=14</v>
      </c>
      <c r="H111" s="18" t="str">
        <f>IFERROR(VLOOKUP(spare_parts!$F111,A:D,2,0),"null")</f>
        <v>Нож фиксированный D.14</v>
      </c>
      <c r="I111" s="24" t="str">
        <f>IFERROR(VLOOKUP(spare_parts!$F111,'Запчасти'!$A$2:$P$3371,5,0),"null")</f>
        <v>НОЖ ФИКСИРОВАННЫЙ
СТАЛЬНОЙ D14 ДЛЯ РЕЗКИ
АРМАТУРЫ ИЗ ОДНОЙ
ПРОВОЛОКИ ДИАМЕТРОМ 12 ММ.
УСТАНАВЛИВАЕТСЯ В УЗЕЛ
РЕЗКИ АВТОМАТИЧЕСКОГО
ГИБОЧНОГО СТАНКА</v>
      </c>
      <c r="J111" s="24" t="str">
        <f t="shared" si="3"/>
        <v>null</v>
      </c>
      <c r="K111" s="18" t="str">
        <f>IFERROR(VLOOKUP(spare_parts!$F111,'Запчасти'!$A$2:$P$3371,6,0),"null")</f>
        <v>SCHNELL SPA</v>
      </c>
      <c r="L111" s="18" t="str">
        <f>IFERROR(VLOOKUP(spare_parts!$F111,'Запчасти'!$A$2:$P$3371,7,0),"null")</f>
        <v>SCHNELL</v>
      </c>
      <c r="M111" s="18">
        <f>IFERROR(VLOOKUP(spare_parts!$F111,'Запчасти'!$A$2:$P$3371,9,0),"null")</f>
        <v>1</v>
      </c>
      <c r="N111" s="18" t="str">
        <f>IFERROR(VLOOKUP(spare_parts!$F111,'Запчасти'!$A$2:$P$3371,10,0),"null")</f>
        <v>шт</v>
      </c>
      <c r="O111" s="18" t="str">
        <f>IFERROR(VLOOKUP(spare_parts!$F111,'Запчасти'!$A$2:$P$3371,11,0),"null")</f>
        <v>IT</v>
      </c>
      <c r="P111" s="18">
        <f>IFERROR(VLOOKUP(spare_parts!$F111,'Запчасти'!$A$2:$P$3371,2,0),"null")</f>
        <v>8208100000</v>
      </c>
      <c r="Q111" s="18"/>
      <c r="R111" s="18"/>
      <c r="S111" s="18"/>
      <c r="T111" s="18"/>
      <c r="U111" s="18"/>
      <c r="V111" s="18"/>
    </row>
    <row r="112" ht="15.75" customHeight="1">
      <c r="A112" s="22">
        <v>2.063636282E9</v>
      </c>
      <c r="B112" s="23" t="s">
        <v>586</v>
      </c>
      <c r="C112" s="16" t="s">
        <v>6274</v>
      </c>
      <c r="D112" s="16" t="s">
        <v>35</v>
      </c>
      <c r="E112" s="17"/>
      <c r="F112" s="18">
        <v>2.063636282E9</v>
      </c>
      <c r="G112" s="18" t="str">
        <f>IFERROR(VLOOKUP(spare_parts!$F112,'Запчасти'!A$2:P$3371,3,0),"null")</f>
        <v>SHAFT WITH TANG DE=36 L=89.50</v>
      </c>
      <c r="H112" s="18" t="str">
        <f>IFERROR(VLOOKUP(spare_parts!$F112,A:D,2,0),"null")</f>
        <v>Вал DE36 L89.50</v>
      </c>
      <c r="I112" s="24" t="str">
        <f>IFERROR(VLOOKUP(spare_parts!$F112,'Запчасти'!$A$2:$P$3371,5,0),"null")</f>
        <v>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v>
      </c>
      <c r="J112" s="24" t="str">
        <f t="shared" si="3"/>
        <v>null</v>
      </c>
      <c r="K112" s="18" t="str">
        <f>IFERROR(VLOOKUP(spare_parts!$F112,'Запчасти'!$A$2:$P$3371,6,0),"null")</f>
        <v>SCHNELL SPA</v>
      </c>
      <c r="L112" s="18" t="str">
        <f>IFERROR(VLOOKUP(spare_parts!$F112,'Запчасти'!$A$2:$P$3371,7,0),"null")</f>
        <v>SCHNELL</v>
      </c>
      <c r="M112" s="18">
        <f>IFERROR(VLOOKUP(spare_parts!$F112,'Запчасти'!$A$2:$P$3371,9,0),"null")</f>
        <v>2</v>
      </c>
      <c r="N112" s="18" t="str">
        <f>IFERROR(VLOOKUP(spare_parts!$F112,'Запчасти'!$A$2:$P$3371,10,0),"null")</f>
        <v>шт</v>
      </c>
      <c r="O112" s="18" t="str">
        <f>IFERROR(VLOOKUP(spare_parts!$F112,'Запчасти'!$A$2:$P$3371,11,0),"null")</f>
        <v>IT</v>
      </c>
      <c r="P112" s="18">
        <f>IFERROR(VLOOKUP(spare_parts!$F112,'Запчасти'!$A$2:$P$3371,2,0),"null")</f>
        <v>7326909807</v>
      </c>
      <c r="Q112" s="18"/>
      <c r="R112" s="18"/>
      <c r="S112" s="18"/>
      <c r="T112" s="18"/>
      <c r="U112" s="18"/>
      <c r="V112" s="18"/>
    </row>
    <row r="113" ht="15.75" customHeight="1">
      <c r="A113" s="22">
        <v>2.06363629E9</v>
      </c>
      <c r="B113" s="23" t="s">
        <v>589</v>
      </c>
      <c r="C113" s="16" t="s">
        <v>6274</v>
      </c>
      <c r="D113" s="16" t="s">
        <v>35</v>
      </c>
      <c r="E113" s="17"/>
      <c r="F113" s="18">
        <v>2.06363629E9</v>
      </c>
      <c r="G113" s="18" t="str">
        <f>IFERROR(VLOOKUP(spare_parts!$F113,'Запчасти'!A$2:P$3371,3,0),"null")</f>
        <v>WIRE GUIDE ENTRY WHEEL De 66 H=37.4</v>
      </c>
      <c r="H113" s="18" t="str">
        <f>IFERROR(VLOOKUP(spare_parts!$F113,A:D,2,0),"null")</f>
        <v>Ролик направляющий  DE66 H37,4</v>
      </c>
      <c r="I113" s="24" t="str">
        <f>IFERROR(VLOOKUP(spare_parts!$F113,'Запчасти'!$A$2:$P$3371,5,0),"null")</f>
        <v>РОЛИК НАПРАВЛЯЮЩИЙ DE66 H37,4 ДЛЯ ДЛЯ НАПРАВЛЕНИЯ АРМАТУРЫ ВО ВРЕМЯ ПРАВКИ В НУЖНОМ НАПРАВЛЕНИИ, ДЛЯ ГИБОЧНОГО СТАНКА FORMULA 14</v>
      </c>
      <c r="J113" s="24" t="str">
        <f t="shared" si="3"/>
        <v>null</v>
      </c>
      <c r="K113" s="18" t="str">
        <f>IFERROR(VLOOKUP(spare_parts!$F113,'Запчасти'!$A$2:$P$3371,6,0),"null")</f>
        <v>SCHNELL SPA</v>
      </c>
      <c r="L113" s="18" t="str">
        <f>IFERROR(VLOOKUP(spare_parts!$F113,'Запчасти'!$A$2:$P$3371,7,0),"null")</f>
        <v>SCHNELL</v>
      </c>
      <c r="M113" s="18">
        <f>IFERROR(VLOOKUP(spare_parts!$F113,'Запчасти'!$A$2:$P$3371,9,0),"null")</f>
        <v>1</v>
      </c>
      <c r="N113" s="18" t="str">
        <f>IFERROR(VLOOKUP(spare_parts!$F113,'Запчасти'!$A$2:$P$3371,10,0),"null")</f>
        <v>шт</v>
      </c>
      <c r="O113" s="18" t="str">
        <f>IFERROR(VLOOKUP(spare_parts!$F113,'Запчасти'!$A$2:$P$3371,11,0),"null")</f>
        <v>IT</v>
      </c>
      <c r="P113" s="18">
        <f>IFERROR(VLOOKUP(spare_parts!$F113,'Запчасти'!$A$2:$P$3371,2,0),"null")</f>
        <v>8466940000</v>
      </c>
      <c r="Q113" s="18"/>
      <c r="R113" s="18"/>
      <c r="S113" s="18"/>
      <c r="T113" s="18"/>
      <c r="U113" s="18"/>
      <c r="V113" s="18"/>
    </row>
    <row r="114" ht="15.75" customHeight="1">
      <c r="A114" s="22">
        <v>2.06363631E9</v>
      </c>
      <c r="B114" s="23" t="s">
        <v>593</v>
      </c>
      <c r="C114" s="16" t="s">
        <v>6274</v>
      </c>
      <c r="D114" s="16" t="s">
        <v>35</v>
      </c>
      <c r="E114" s="17"/>
      <c r="F114" s="18">
        <v>2.06363631E9</v>
      </c>
      <c r="G114" s="18" t="str">
        <f>IFERROR(VLOOKUP(spare_parts!$F114,'Запчасти'!A$2:P$3371,3,0),"null")</f>
        <v>SPACER FOR BEARINGS DE 25 DI 20.1 H=2</v>
      </c>
      <c r="H114" s="18" t="str">
        <f>IFERROR(VLOOKUP(spare_parts!$F114,A:D,2,0),"null")</f>
        <v>Распорка для подшипников DE 25 DI20.1 H2</v>
      </c>
      <c r="I114" s="24" t="str">
        <f>IFERROR(VLOOKUP(spare_parts!$F114,'Запчасти'!$A$2:$P$3371,5,0),"null")</f>
        <v>Распорка для подшипников. Сталь. Для установки между подшипниками в правящем колесе. Внеш. Диам 25мм, внутр диам 20мм. Толщина 1,2 мм. Для гибочной машины Formula 14 </v>
      </c>
      <c r="J114" s="24" t="str">
        <f t="shared" si="3"/>
        <v>null</v>
      </c>
      <c r="K114" s="18" t="str">
        <f>IFERROR(VLOOKUP(spare_parts!$F114,'Запчасти'!$A$2:$P$3371,6,0),"null")</f>
        <v>SCHNELL SPA</v>
      </c>
      <c r="L114" s="18" t="str">
        <f>IFERROR(VLOOKUP(spare_parts!$F114,'Запчасти'!$A$2:$P$3371,7,0),"null")</f>
        <v>SCHNELL</v>
      </c>
      <c r="M114" s="18">
        <f>IFERROR(VLOOKUP(spare_parts!$F114,'Запчасти'!$A$2:$P$3371,9,0),"null")</f>
        <v>10</v>
      </c>
      <c r="N114" s="18" t="str">
        <f>IFERROR(VLOOKUP(spare_parts!$F114,'Запчасти'!$A$2:$P$3371,10,0),"null")</f>
        <v>шт</v>
      </c>
      <c r="O114" s="18" t="str">
        <f>IFERROR(VLOOKUP(spare_parts!$F114,'Запчасти'!$A$2:$P$3371,11,0),"null")</f>
        <v>IT</v>
      </c>
      <c r="P114" s="18">
        <f>IFERROR(VLOOKUP(spare_parts!$F114,'Запчасти'!$A$2:$P$3371,2,0),"null")</f>
        <v>7316000000</v>
      </c>
      <c r="Q114" s="18"/>
      <c r="R114" s="18"/>
      <c r="S114" s="18"/>
      <c r="T114" s="18"/>
      <c r="U114" s="18"/>
      <c r="V114" s="18"/>
    </row>
    <row r="115" ht="15.75" customHeight="1">
      <c r="A115" s="22">
        <v>2.06363659E9</v>
      </c>
      <c r="B115" s="23" t="s">
        <v>598</v>
      </c>
      <c r="C115" s="16" t="s">
        <v>6274</v>
      </c>
      <c r="D115" s="16" t="s">
        <v>35</v>
      </c>
      <c r="E115" s="17"/>
      <c r="F115" s="18">
        <v>2.06363659E9</v>
      </c>
      <c r="G115" s="18" t="str">
        <f>IFERROR(VLOOKUP(spare_parts!$F115,'Запчасти'!A$2:P$3371,3,0),"null")</f>
        <v>WIRE DIVIDING WHEEL D=14 DE 66 DI=42</v>
      </c>
      <c r="H115" s="18" t="str">
        <f>IFERROR(VLOOKUP(spare_parts!$F115,A:D,2,0),"null")</f>
        <v>Ролик разделительный D14 DE66 DI42</v>
      </c>
      <c r="I115" s="24" t="str">
        <f>IFERROR(VLOOKUP(spare_parts!$F115,'Запчасти'!$A$2:$P$3371,5,0),"null")</f>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v>
      </c>
      <c r="J115" s="24" t="str">
        <f t="shared" si="3"/>
        <v>null</v>
      </c>
      <c r="K115" s="18" t="str">
        <f>IFERROR(VLOOKUP(spare_parts!$F115,'Запчасти'!$A$2:$P$3371,6,0),"null")</f>
        <v>SCHNELL SPA</v>
      </c>
      <c r="L115" s="18" t="str">
        <f>IFERROR(VLOOKUP(spare_parts!$F115,'Запчасти'!$A$2:$P$3371,7,0),"null")</f>
        <v>SCHNELL</v>
      </c>
      <c r="M115" s="18">
        <f>IFERROR(VLOOKUP(spare_parts!$F115,'Запчасти'!$A$2:$P$3371,9,0),"null")</f>
        <v>1</v>
      </c>
      <c r="N115" s="18" t="str">
        <f>IFERROR(VLOOKUP(spare_parts!$F115,'Запчасти'!$A$2:$P$3371,10,0),"null")</f>
        <v>шт</v>
      </c>
      <c r="O115" s="18" t="str">
        <f>IFERROR(VLOOKUP(spare_parts!$F115,'Запчасти'!$A$2:$P$3371,11,0),"null")</f>
        <v>IT</v>
      </c>
      <c r="P115" s="18">
        <f>IFERROR(VLOOKUP(spare_parts!$F115,'Запчасти'!$A$2:$P$3371,2,0),"null")</f>
        <v>8466940000</v>
      </c>
      <c r="Q115" s="18"/>
      <c r="R115" s="18"/>
      <c r="S115" s="18"/>
      <c r="T115" s="18"/>
      <c r="U115" s="18"/>
      <c r="V115" s="18"/>
    </row>
    <row r="116" ht="15.75" customHeight="1">
      <c r="A116" s="22">
        <v>2.0636366E9</v>
      </c>
      <c r="B116" s="23" t="s">
        <v>602</v>
      </c>
      <c r="C116" s="16">
        <v>1.9</v>
      </c>
      <c r="D116" s="16" t="s">
        <v>35</v>
      </c>
      <c r="E116" s="17"/>
      <c r="F116" s="18">
        <v>2.0636366E9</v>
      </c>
      <c r="G116" s="18" t="str">
        <f>IFERROR(VLOOKUP(spare_parts!$F116,'Запчасти'!A$2:P$3371,3,0),"null")</f>
        <v>INLET WIRE GUIDE - DOUBLE STRAND FOR D.14 DE87 L=59</v>
      </c>
      <c r="H116" s="18" t="str">
        <f>IFERROR(VLOOKUP(spare_parts!$F116,A:D,2,0),"null")</f>
        <v>Направляющая проволоки для двойного прутка D.14 DE87 L59</v>
      </c>
      <c r="I116" s="24" t="str">
        <f>IFERROR(VLOOKUP(spare_parts!$F116,'Запчасти'!$A$2:$P$3371,5,0),"null")</f>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v>
      </c>
      <c r="J116" s="24" t="str">
        <f t="shared" si="3"/>
        <v>null</v>
      </c>
      <c r="K116" s="18" t="str">
        <f>IFERROR(VLOOKUP(spare_parts!$F116,'Запчасти'!$A$2:$P$3371,6,0),"null")</f>
        <v>SCHNELL SPA</v>
      </c>
      <c r="L116" s="18" t="str">
        <f>IFERROR(VLOOKUP(spare_parts!$F116,'Запчасти'!$A$2:$P$3371,7,0),"null")</f>
        <v>SCHNELL</v>
      </c>
      <c r="M116" s="18">
        <f>IFERROR(VLOOKUP(spare_parts!$F116,'Запчасти'!$A$2:$P$3371,9,0),"null")</f>
        <v>1</v>
      </c>
      <c r="N116" s="18" t="str">
        <f>IFERROR(VLOOKUP(spare_parts!$F116,'Запчасти'!$A$2:$P$3371,10,0),"null")</f>
        <v>шт</v>
      </c>
      <c r="O116" s="18" t="str">
        <f>IFERROR(VLOOKUP(spare_parts!$F116,'Запчасти'!$A$2:$P$3371,11,0),"null")</f>
        <v>IT</v>
      </c>
      <c r="P116" s="18">
        <f>IFERROR(VLOOKUP(spare_parts!$F116,'Запчасти'!$A$2:$P$3371,2,0),"null")</f>
        <v>8466940000</v>
      </c>
      <c r="Q116" s="18"/>
      <c r="R116" s="18"/>
      <c r="S116" s="18"/>
      <c r="T116" s="18"/>
      <c r="U116" s="18"/>
      <c r="V116" s="18"/>
    </row>
    <row r="117" ht="15.75" customHeight="1">
      <c r="A117" s="22">
        <v>2.06363662E9</v>
      </c>
      <c r="B117" s="23" t="s">
        <v>606</v>
      </c>
      <c r="C117" s="16">
        <v>0.74001</v>
      </c>
      <c r="D117" s="16" t="s">
        <v>35</v>
      </c>
      <c r="E117" s="17"/>
      <c r="F117" s="18">
        <v>2.06363662E9</v>
      </c>
      <c r="G117" s="18" t="str">
        <f>IFERROR(VLOOKUP(spare_parts!$F117,'Запчасти'!A$2:P$3371,3,0),"null")</f>
        <v>WHEEL   ВЃГ_x0098_E=80   ВЃГ_x0098_I=62 SP=40</v>
      </c>
      <c r="H117" s="18" t="str">
        <f>IFERROR(VLOOKUP(spare_parts!$F117,A:D,2,0),"null")</f>
        <v>Ролик правильный DE80</v>
      </c>
      <c r="I117" s="24" t="str">
        <f>IFERROR(VLOOKUP(spare_parts!$F117,'Запчасти'!$A$2:$P$3371,5,0),"null")</f>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c r="J117" s="24" t="str">
        <f t="shared" si="3"/>
        <v>null</v>
      </c>
      <c r="K117" s="18" t="str">
        <f>IFERROR(VLOOKUP(spare_parts!$F117,'Запчасти'!$A$2:$P$3371,6,0),"null")</f>
        <v>SCHNELL SPA</v>
      </c>
      <c r="L117" s="18" t="str">
        <f>IFERROR(VLOOKUP(spare_parts!$F117,'Запчасти'!$A$2:$P$3371,7,0),"null")</f>
        <v>SCHNELL</v>
      </c>
      <c r="M117" s="18">
        <f>IFERROR(VLOOKUP(spare_parts!$F117,'Запчасти'!$A$2:$P$3371,9,0),"null")</f>
        <v>7</v>
      </c>
      <c r="N117" s="18" t="str">
        <f>IFERROR(VLOOKUP(spare_parts!$F117,'Запчасти'!$A$2:$P$3371,10,0),"null")</f>
        <v>шт</v>
      </c>
      <c r="O117" s="18" t="str">
        <f>IFERROR(VLOOKUP(spare_parts!$F117,'Запчасти'!$A$2:$P$3371,11,0),"null")</f>
        <v>IT</v>
      </c>
      <c r="P117" s="18">
        <f>IFERROR(VLOOKUP(spare_parts!$F117,'Запчасти'!$A$2:$P$3371,2,0),"null")</f>
        <v>7326909808</v>
      </c>
      <c r="Q117" s="18"/>
      <c r="R117" s="18"/>
      <c r="S117" s="18"/>
      <c r="T117" s="18"/>
      <c r="U117" s="18"/>
      <c r="V117" s="18"/>
    </row>
    <row r="118" ht="15.75" customHeight="1">
      <c r="A118" s="22">
        <v>2.06363663E9</v>
      </c>
      <c r="B118" s="23" t="s">
        <v>608</v>
      </c>
      <c r="C118" s="16">
        <v>0.478</v>
      </c>
      <c r="D118" s="16" t="s">
        <v>35</v>
      </c>
      <c r="E118" s="17"/>
      <c r="F118" s="18">
        <v>2.06363663E9</v>
      </c>
      <c r="G118" s="18" t="str">
        <f>IFERROR(VLOOKUP(spare_parts!$F118,'Запчасти'!A$2:P$3371,3,0),"null")</f>
        <v>LOWER WIRE DIVIDING WHEEL DE=69 DI=42</v>
      </c>
      <c r="H118" s="18" t="str">
        <f>IFERROR(VLOOKUP(spare_parts!$F118,A:D,2,0),"null")</f>
        <v>Ролик разделительный нижний DE69 DI42</v>
      </c>
      <c r="I118" s="24" t="str">
        <f>IFERROR(VLOOKUP(spare_parts!$F118,'Запчасти'!$A$2:$P$3371,5,0),"null")</f>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c r="J118" s="24" t="str">
        <f t="shared" si="3"/>
        <v>null</v>
      </c>
      <c r="K118" s="18" t="str">
        <f>IFERROR(VLOOKUP(spare_parts!$F118,'Запчасти'!$A$2:$P$3371,6,0),"null")</f>
        <v>SCHNELL SPA</v>
      </c>
      <c r="L118" s="18" t="str">
        <f>IFERROR(VLOOKUP(spare_parts!$F118,'Запчасти'!$A$2:$P$3371,7,0),"null")</f>
        <v>SCHNELL</v>
      </c>
      <c r="M118" s="18">
        <f>IFERROR(VLOOKUP(spare_parts!$F118,'Запчасти'!$A$2:$P$3371,9,0),"null")</f>
        <v>1</v>
      </c>
      <c r="N118" s="18" t="str">
        <f>IFERROR(VLOOKUP(spare_parts!$F118,'Запчасти'!$A$2:$P$3371,10,0),"null")</f>
        <v>шт</v>
      </c>
      <c r="O118" s="18" t="str">
        <f>IFERROR(VLOOKUP(spare_parts!$F118,'Запчасти'!$A$2:$P$3371,11,0),"null")</f>
        <v>IT</v>
      </c>
      <c r="P118" s="18">
        <f>IFERROR(VLOOKUP(spare_parts!$F118,'Запчасти'!$A$2:$P$3371,2,0),"null")</f>
        <v>8466940000</v>
      </c>
      <c r="Q118" s="18"/>
      <c r="R118" s="18"/>
      <c r="S118" s="18"/>
      <c r="T118" s="18"/>
      <c r="U118" s="18"/>
      <c r="V118" s="18"/>
    </row>
    <row r="119" ht="15.75" customHeight="1">
      <c r="A119" s="22">
        <v>2.06363664E9</v>
      </c>
      <c r="B119" s="23" t="s">
        <v>611</v>
      </c>
      <c r="C119" s="16">
        <v>0.392</v>
      </c>
      <c r="D119" s="16" t="s">
        <v>35</v>
      </c>
      <c r="E119" s="17"/>
      <c r="F119" s="18">
        <v>2.06363664E9</v>
      </c>
      <c r="G119" s="18" t="str">
        <f>IFERROR(VLOOKUP(spare_parts!$F119,'Запчасти'!A$2:P$3371,3,0),"null")</f>
        <v>UPPER WIRE DIVIDING WHEEL DE=65 DI=42</v>
      </c>
      <c r="H119" s="18" t="str">
        <f>IFERROR(VLOOKUP(spare_parts!$F119,A:D,2,0),"null")</f>
        <v>Ролик разделительный верхний DE65 DI42</v>
      </c>
      <c r="I119" s="24" t="str">
        <f>IFERROR(VLOOKUP(spare_parts!$F119,'Запчасти'!$A$2:$P$3371,5,0),"null")</f>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c r="J119" s="24" t="str">
        <f t="shared" si="3"/>
        <v>null</v>
      </c>
      <c r="K119" s="18" t="str">
        <f>IFERROR(VLOOKUP(spare_parts!$F119,'Запчасти'!$A$2:$P$3371,6,0),"null")</f>
        <v>SCHNELL SPA</v>
      </c>
      <c r="L119" s="18" t="str">
        <f>IFERROR(VLOOKUP(spare_parts!$F119,'Запчасти'!$A$2:$P$3371,7,0),"null")</f>
        <v>SCHNELL</v>
      </c>
      <c r="M119" s="18">
        <f>IFERROR(VLOOKUP(spare_parts!$F119,'Запчасти'!$A$2:$P$3371,9,0),"null")</f>
        <v>1</v>
      </c>
      <c r="N119" s="18" t="str">
        <f>IFERROR(VLOOKUP(spare_parts!$F119,'Запчасти'!$A$2:$P$3371,10,0),"null")</f>
        <v>шт</v>
      </c>
      <c r="O119" s="18" t="str">
        <f>IFERROR(VLOOKUP(spare_parts!$F119,'Запчасти'!$A$2:$P$3371,11,0),"null")</f>
        <v>IT</v>
      </c>
      <c r="P119" s="18">
        <f>IFERROR(VLOOKUP(spare_parts!$F119,'Запчасти'!$A$2:$P$3371,2,0),"null")</f>
        <v>8466940000</v>
      </c>
      <c r="Q119" s="18"/>
      <c r="R119" s="18"/>
      <c r="S119" s="18"/>
      <c r="T119" s="18"/>
      <c r="U119" s="18"/>
      <c r="V119" s="18"/>
    </row>
    <row r="120" ht="15.75" customHeight="1">
      <c r="A120" s="15">
        <v>2.066005151E9</v>
      </c>
      <c r="B120" s="16" t="s">
        <v>6322</v>
      </c>
      <c r="C120" s="16" t="s">
        <v>6274</v>
      </c>
      <c r="D120" s="16" t="s">
        <v>35</v>
      </c>
      <c r="E120" s="17"/>
      <c r="F120" s="18">
        <v>2.066005151E9</v>
      </c>
      <c r="G120" s="18" t="str">
        <f>IFERROR(VLOOKUP(spare_parts!$F120,'Запчасти'!A$2:P$3371,3,0),"null")</f>
        <v>null</v>
      </c>
      <c r="H120" s="18" t="str">
        <f>IFERROR(VLOOKUP(spare_parts!$F120,A:D,2,0),"null")</f>
        <v>Вал для прижимного ролика D60 L170.5</v>
      </c>
      <c r="I120" s="24" t="str">
        <f>IFERROR(VLOOKUP(spare_parts!$F120,'Запчасти'!$A$2:$P$3371,5,0),"null")</f>
        <v>null</v>
      </c>
      <c r="J120" s="24" t="str">
        <f t="shared" si="3"/>
        <v>null</v>
      </c>
      <c r="K120" s="18" t="str">
        <f>IFERROR(VLOOKUP(spare_parts!$F120,'Запчасти'!$A$2:$P$3371,6,0),"null")</f>
        <v>null</v>
      </c>
      <c r="L120" s="18" t="str">
        <f>IFERROR(VLOOKUP(spare_parts!$F120,'Запчасти'!$A$2:$P$3371,7,0),"null")</f>
        <v>null</v>
      </c>
      <c r="M120" s="18" t="str">
        <f>IFERROR(VLOOKUP(spare_parts!$F120,'Запчасти'!$A$2:$P$3371,9,0),"null")</f>
        <v>null</v>
      </c>
      <c r="N120" s="18" t="str">
        <f>IFERROR(VLOOKUP(spare_parts!$F120,'Запчасти'!$A$2:$P$3371,10,0),"null")</f>
        <v>null</v>
      </c>
      <c r="O120" s="18" t="str">
        <f>IFERROR(VLOOKUP(spare_parts!$F120,'Запчасти'!$A$2:$P$3371,11,0),"null")</f>
        <v>null</v>
      </c>
      <c r="P120" s="18" t="str">
        <f>IFERROR(VLOOKUP(spare_parts!$F120,'Запчасти'!$A$2:$P$3371,2,0),"null")</f>
        <v>null</v>
      </c>
      <c r="Q120" s="18"/>
      <c r="R120" s="18"/>
      <c r="S120" s="18"/>
      <c r="T120" s="18"/>
      <c r="U120" s="18"/>
      <c r="V120" s="18"/>
    </row>
    <row r="121" ht="15.75" customHeight="1">
      <c r="A121" s="15">
        <v>2.066005152E9</v>
      </c>
      <c r="B121" s="16" t="s">
        <v>626</v>
      </c>
      <c r="C121" s="16">
        <v>1.31</v>
      </c>
      <c r="D121" s="16" t="s">
        <v>35</v>
      </c>
      <c r="E121" s="17"/>
      <c r="F121" s="18">
        <v>2.066005152E9</v>
      </c>
      <c r="G121" s="18" t="str">
        <f>IFERROR(VLOOKUP(spare_parts!$F121,'Запчасти'!A$2:P$3371,3,0),"null")</f>
        <v>SHAFT FOR PRESSURE WHEEL DE=60 L=171</v>
      </c>
      <c r="H121" s="18" t="str">
        <f>IFERROR(VLOOKUP(spare_parts!$F121,A:D,2,0),"null")</f>
        <v>Вал для прижимного ролика DE=60 L=171</v>
      </c>
      <c r="I121" s="24" t="str">
        <f>IFERROR(VLOOKUP(spare_parts!$F121,'Запчасти'!$A$2:$P$3371,5,0),"null")</f>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c r="J121" s="24" t="str">
        <f t="shared" si="3"/>
        <v>null</v>
      </c>
      <c r="K121" s="18" t="str">
        <f>IFERROR(VLOOKUP(spare_parts!$F121,'Запчасти'!$A$2:$P$3371,6,0),"null")</f>
        <v>SCHNELL SPA</v>
      </c>
      <c r="L121" s="18" t="str">
        <f>IFERROR(VLOOKUP(spare_parts!$F121,'Запчасти'!$A$2:$P$3371,7,0),"null")</f>
        <v>SCHNELL</v>
      </c>
      <c r="M121" s="18">
        <f>IFERROR(VLOOKUP(spare_parts!$F121,'Запчасти'!$A$2:$P$3371,9,0),"null")</f>
        <v>1</v>
      </c>
      <c r="N121" s="18" t="str">
        <f>IFERROR(VLOOKUP(spare_parts!$F121,'Запчасти'!$A$2:$P$3371,10,0),"null")</f>
        <v>шт</v>
      </c>
      <c r="O121" s="18" t="str">
        <f>IFERROR(VLOOKUP(spare_parts!$F121,'Запчасти'!$A$2:$P$3371,11,0),"null")</f>
        <v>IT</v>
      </c>
      <c r="P121" s="18">
        <f>IFERROR(VLOOKUP(spare_parts!$F121,'Запчасти'!$A$2:$P$3371,2,0),"null")</f>
        <v>8466940000</v>
      </c>
      <c r="Q121" s="18"/>
      <c r="R121" s="18"/>
      <c r="S121" s="18"/>
      <c r="T121" s="18"/>
      <c r="U121" s="18"/>
      <c r="V121" s="18"/>
    </row>
    <row r="122" ht="15.75" customHeight="1">
      <c r="A122" s="22">
        <v>2.066005163E9</v>
      </c>
      <c r="B122" s="23" t="s">
        <v>634</v>
      </c>
      <c r="C122" s="16">
        <v>1.437</v>
      </c>
      <c r="D122" s="16" t="s">
        <v>35</v>
      </c>
      <c r="E122" s="17"/>
      <c r="F122" s="18">
        <v>2.066005163E9</v>
      </c>
      <c r="G122" s="18" t="str">
        <f>IFERROR(VLOOKUP(spare_parts!$F122,'Запчасти'!A$2:P$3371,3,0),"null")</f>
        <v>IDLE PRESSURE WHEEL DE=127.3 DI=30 (SVERKER)</v>
      </c>
      <c r="H122" s="18" t="str">
        <f>IFERROR(VLOOKUP(spare_parts!$F122,A:D,2,0),"null")</f>
        <v>РОЛИК ХОЛОСТОЙ ПРИЖИМНОЙ DE =127.3 DI=30 (SVERKER)</v>
      </c>
      <c r="I122" s="24" t="str">
        <f>IFERROR(VLOOKUP(spare_parts!$F122,'Запчасти'!$A$2:$P$3371,5,0),"null")</f>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c r="J122" s="24" t="str">
        <f t="shared" si="3"/>
        <v>null</v>
      </c>
      <c r="K122" s="18" t="str">
        <f>IFERROR(VLOOKUP(spare_parts!$F122,'Запчасти'!$A$2:$P$3371,6,0),"null")</f>
        <v>SCHNELL SPA</v>
      </c>
      <c r="L122" s="18" t="str">
        <f>IFERROR(VLOOKUP(spare_parts!$F122,'Запчасти'!$A$2:$P$3371,7,0),"null")</f>
        <v>SCHNELL</v>
      </c>
      <c r="M122" s="18">
        <f>IFERROR(VLOOKUP(spare_parts!$F122,'Запчасти'!$A$2:$P$3371,9,0),"null")</f>
        <v>1</v>
      </c>
      <c r="N122" s="18" t="str">
        <f>IFERROR(VLOOKUP(spare_parts!$F122,'Запчасти'!$A$2:$P$3371,10,0),"null")</f>
        <v>шт</v>
      </c>
      <c r="O122" s="18" t="str">
        <f>IFERROR(VLOOKUP(spare_parts!$F122,'Запчасти'!$A$2:$P$3371,11,0),"null")</f>
        <v>IT</v>
      </c>
      <c r="P122" s="18">
        <f>IFERROR(VLOOKUP(spare_parts!$F122,'Запчасти'!$A$2:$P$3371,2,0),"null")</f>
        <v>8466940000</v>
      </c>
      <c r="Q122" s="18"/>
      <c r="R122" s="18"/>
      <c r="S122" s="18"/>
      <c r="T122" s="18"/>
      <c r="U122" s="18"/>
      <c r="V122" s="18"/>
    </row>
    <row r="123" ht="15.75" customHeight="1">
      <c r="A123" s="22">
        <v>2.066005164E9</v>
      </c>
      <c r="B123" s="23" t="s">
        <v>642</v>
      </c>
      <c r="C123" s="16">
        <v>1.4471</v>
      </c>
      <c r="D123" s="16" t="s">
        <v>35</v>
      </c>
      <c r="E123" s="17"/>
      <c r="F123" s="18">
        <v>2.066005164E9</v>
      </c>
      <c r="G123" s="18" t="str">
        <f>IFERROR(VLOOKUP(spare_parts!$F123,'Запчасти'!A$2:P$3371,3,0),"null")</f>
        <v>IDLE PRESSURE WHEEL H=26 DE=127.30 DI=30</v>
      </c>
      <c r="H123" s="18" t="str">
        <f>IFERROR(VLOOKUP(spare_parts!$F123,A:D,2,0),"null")</f>
        <v>Ролик холостой прижимной  H26 D127.30 DI30</v>
      </c>
      <c r="I123" s="24" t="str">
        <f>IFERROR(VLOOKUP(spare_parts!$F123,'Запчасти'!$A$2:$P$3371,5,0),"null")</f>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c r="J123" s="24" t="str">
        <f t="shared" si="3"/>
        <v>null</v>
      </c>
      <c r="K123" s="18" t="str">
        <f>IFERROR(VLOOKUP(spare_parts!$F123,'Запчасти'!$A$2:$P$3371,6,0),"null")</f>
        <v>SCHNELL SPA</v>
      </c>
      <c r="L123" s="18" t="str">
        <f>IFERROR(VLOOKUP(spare_parts!$F123,'Запчасти'!$A$2:$P$3371,7,0),"null")</f>
        <v>SCHNELL</v>
      </c>
      <c r="M123" s="18">
        <f>IFERROR(VLOOKUP(spare_parts!$F123,'Запчасти'!$A$2:$P$3371,9,0),"null")</f>
        <v>1</v>
      </c>
      <c r="N123" s="18" t="str">
        <f>IFERROR(VLOOKUP(spare_parts!$F123,'Запчасти'!$A$2:$P$3371,10,0),"null")</f>
        <v>шт</v>
      </c>
      <c r="O123" s="18" t="str">
        <f>IFERROR(VLOOKUP(spare_parts!$F123,'Запчасти'!$A$2:$P$3371,11,0),"null")</f>
        <v>IT</v>
      </c>
      <c r="P123" s="18">
        <f>IFERROR(VLOOKUP(spare_parts!$F123,'Запчасти'!$A$2:$P$3371,2,0),"null")</f>
        <v>8466940000</v>
      </c>
      <c r="Q123" s="18"/>
      <c r="R123" s="18"/>
      <c r="S123" s="18"/>
      <c r="T123" s="18"/>
      <c r="U123" s="18"/>
      <c r="V123" s="18"/>
    </row>
    <row r="124" ht="15.75" customHeight="1">
      <c r="A124" s="15">
        <v>2.066005182E9</v>
      </c>
      <c r="B124" s="16" t="s">
        <v>657</v>
      </c>
      <c r="C124" s="16">
        <v>2.959</v>
      </c>
      <c r="D124" s="16" t="s">
        <v>35</v>
      </c>
      <c r="E124" s="17"/>
      <c r="F124" s="18">
        <v>2.066005182E9</v>
      </c>
      <c r="G124" s="18" t="str">
        <f>IFERROR(VLOOKUP(spare_parts!$F124,'Запчасти'!A$2:P$3371,3,0),"null")</f>
        <v>SLEEVE FOR MEASURING WHEEL DE104 L=157.7</v>
      </c>
      <c r="H124" s="18" t="str">
        <f>IFERROR(VLOOKUP(spare_parts!$F124,A:D,2,0),"null")</f>
        <v>Втулка для мерного ролика DE104 L=157.7</v>
      </c>
      <c r="I124" s="24" t="str">
        <f>IFERROR(VLOOKUP(spare_parts!$F124,'Запчасти'!$A$2:$P$3371,5,0),"null")</f>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c r="J124" s="24" t="str">
        <f t="shared" si="3"/>
        <v>null</v>
      </c>
      <c r="K124" s="18" t="str">
        <f>IFERROR(VLOOKUP(spare_parts!$F124,'Запчасти'!$A$2:$P$3371,6,0),"null")</f>
        <v>SCHNELL SPA</v>
      </c>
      <c r="L124" s="18" t="str">
        <f>IFERROR(VLOOKUP(spare_parts!$F124,'Запчасти'!$A$2:$P$3371,7,0),"null")</f>
        <v>SCHNELL</v>
      </c>
      <c r="M124" s="18">
        <f>IFERROR(VLOOKUP(spare_parts!$F124,'Запчасти'!$A$2:$P$3371,9,0),"null")</f>
        <v>2</v>
      </c>
      <c r="N124" s="18" t="str">
        <f>IFERROR(VLOOKUP(spare_parts!$F124,'Запчасти'!$A$2:$P$3371,10,0),"null")</f>
        <v>шт</v>
      </c>
      <c r="O124" s="18" t="str">
        <f>IFERROR(VLOOKUP(spare_parts!$F124,'Запчасти'!$A$2:$P$3371,11,0),"null")</f>
        <v>IT</v>
      </c>
      <c r="P124" s="18">
        <f>IFERROR(VLOOKUP(spare_parts!$F124,'Запчасти'!$A$2:$P$3371,2,0),"null")</f>
        <v>7326909807</v>
      </c>
      <c r="Q124" s="18"/>
      <c r="R124" s="18"/>
      <c r="S124" s="18"/>
      <c r="T124" s="18"/>
      <c r="U124" s="18"/>
      <c r="V124" s="18"/>
    </row>
    <row r="125" ht="15.75" customHeight="1">
      <c r="A125" s="22">
        <v>2.066005191E9</v>
      </c>
      <c r="B125" s="23" t="s">
        <v>659</v>
      </c>
      <c r="C125" s="16">
        <v>0.68</v>
      </c>
      <c r="D125" s="16" t="s">
        <v>35</v>
      </c>
      <c r="E125" s="17"/>
      <c r="F125" s="18">
        <v>2.066005191E9</v>
      </c>
      <c r="G125" s="18" t="str">
        <f>IFERROR(VLOOKUP(spare_parts!$F125,'Запчасти'!A$2:P$3371,3,0),"null")</f>
        <v>CLOSING FLANGE FOR SLEEVE De104 Di32 H=14</v>
      </c>
      <c r="H125" s="18" t="str">
        <f>IFERROR(VLOOKUP(spare_parts!$F125,A:D,2,0),"null")</f>
        <v>ФЛАНЕЦ ЗАКРЫВАЮЩИЙ  ДЛЯ РУКАВА  De104 Di32 H=14 </v>
      </c>
      <c r="I125" s="24" t="str">
        <f>IFERROR(VLOOKUP(spare_parts!$F125,'Запчасти'!$A$2:$P$3371,5,0),"null")</f>
        <v>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v>
      </c>
      <c r="J125" s="24" t="str">
        <f t="shared" si="3"/>
        <v>null</v>
      </c>
      <c r="K125" s="18" t="str">
        <f>IFERROR(VLOOKUP(spare_parts!$F125,'Запчасти'!$A$2:$P$3371,6,0),"null")</f>
        <v>SCHNELL SPA</v>
      </c>
      <c r="L125" s="18" t="str">
        <f>IFERROR(VLOOKUP(spare_parts!$F125,'Запчасти'!$A$2:$P$3371,7,0),"null")</f>
        <v>SCHNELL</v>
      </c>
      <c r="M125" s="18">
        <f>IFERROR(VLOOKUP(spare_parts!$F125,'Запчасти'!$A$2:$P$3371,9,0),"null")</f>
        <v>1</v>
      </c>
      <c r="N125" s="18" t="str">
        <f>IFERROR(VLOOKUP(spare_parts!$F125,'Запчасти'!$A$2:$P$3371,10,0),"null")</f>
        <v>шт</v>
      </c>
      <c r="O125" s="18" t="str">
        <f>IFERROR(VLOOKUP(spare_parts!$F125,'Запчасти'!$A$2:$P$3371,11,0),"null")</f>
        <v>IT</v>
      </c>
      <c r="P125" s="18">
        <f>IFERROR(VLOOKUP(spare_parts!$F125,'Запчасти'!$A$2:$P$3371,2,0),"null")</f>
        <v>8466940000</v>
      </c>
      <c r="Q125" s="18"/>
      <c r="R125" s="18"/>
      <c r="S125" s="18"/>
      <c r="T125" s="18"/>
      <c r="U125" s="18"/>
      <c r="V125" s="18"/>
    </row>
    <row r="126" ht="15.75" customHeight="1">
      <c r="A126" s="15">
        <v>2.066005201E9</v>
      </c>
      <c r="B126" s="16" t="s">
        <v>6323</v>
      </c>
      <c r="C126" s="16" t="s">
        <v>6274</v>
      </c>
      <c r="D126" s="16" t="s">
        <v>35</v>
      </c>
      <c r="E126" s="17"/>
      <c r="F126" s="18">
        <v>2.066005201E9</v>
      </c>
      <c r="G126" s="18" t="str">
        <f>IFERROR(VLOOKUP(spare_parts!$F126,'Запчасти'!A$2:P$3371,3,0),"null")</f>
        <v>null</v>
      </c>
      <c r="H126" s="18" t="str">
        <f>IFERROR(VLOOKUP(spare_parts!$F126,A:D,2,0),"null")</f>
        <v>Вал-подшипник измерительного колеса DE=60 L=215</v>
      </c>
      <c r="I126" s="24" t="str">
        <f>IFERROR(VLOOKUP(spare_parts!$F126,'Запчасти'!$A$2:$P$3371,5,0),"null")</f>
        <v>null</v>
      </c>
      <c r="J126" s="24" t="str">
        <f t="shared" si="3"/>
        <v>null</v>
      </c>
      <c r="K126" s="18" t="str">
        <f>IFERROR(VLOOKUP(spare_parts!$F126,'Запчасти'!$A$2:$P$3371,6,0),"null")</f>
        <v>null</v>
      </c>
      <c r="L126" s="18" t="str">
        <f>IFERROR(VLOOKUP(spare_parts!$F126,'Запчасти'!$A$2:$P$3371,7,0),"null")</f>
        <v>null</v>
      </c>
      <c r="M126" s="18" t="str">
        <f>IFERROR(VLOOKUP(spare_parts!$F126,'Запчасти'!$A$2:$P$3371,9,0),"null")</f>
        <v>null</v>
      </c>
      <c r="N126" s="18" t="str">
        <f>IFERROR(VLOOKUP(spare_parts!$F126,'Запчасти'!$A$2:$P$3371,10,0),"null")</f>
        <v>null</v>
      </c>
      <c r="O126" s="18" t="str">
        <f>IFERROR(VLOOKUP(spare_parts!$F126,'Запчасти'!$A$2:$P$3371,11,0),"null")</f>
        <v>null</v>
      </c>
      <c r="P126" s="18" t="str">
        <f>IFERROR(VLOOKUP(spare_parts!$F126,'Запчасти'!$A$2:$P$3371,2,0),"null")</f>
        <v>null</v>
      </c>
      <c r="Q126" s="18"/>
      <c r="R126" s="18"/>
      <c r="S126" s="18"/>
      <c r="T126" s="18"/>
      <c r="U126" s="18"/>
      <c r="V126" s="18"/>
    </row>
    <row r="127" ht="15.75" customHeight="1">
      <c r="A127" s="15">
        <v>2.066005202E9</v>
      </c>
      <c r="B127" s="16" t="s">
        <v>664</v>
      </c>
      <c r="C127" s="16">
        <v>1.37</v>
      </c>
      <c r="D127" s="16" t="s">
        <v>35</v>
      </c>
      <c r="E127" s="17"/>
      <c r="F127" s="18">
        <v>2.066005202E9</v>
      </c>
      <c r="G127" s="18" t="str">
        <f>IFERROR(VLOOKUP(spare_parts!$F127,'Запчасти'!A$2:P$3371,3,0),"null")</f>
        <v>MEASURING WHEEL SUPPORTING SHAFT DE=60 L=215</v>
      </c>
      <c r="H127" s="18" t="str">
        <f>IFERROR(VLOOKUP(spare_parts!$F127,A:D,2,0),"null")</f>
        <v>Вал опорный измерительного ролика DE=60 L=215</v>
      </c>
      <c r="I127" s="24" t="str">
        <f>IFERROR(VLOOKUP(spare_parts!$F127,'Запчасти'!$A$2:$P$3371,5,0),"null")</f>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c r="J127" s="24" t="str">
        <f t="shared" si="3"/>
        <v>null</v>
      </c>
      <c r="K127" s="18" t="str">
        <f>IFERROR(VLOOKUP(spare_parts!$F127,'Запчасти'!$A$2:$P$3371,6,0),"null")</f>
        <v>SCHNELL SPA</v>
      </c>
      <c r="L127" s="18" t="str">
        <f>IFERROR(VLOOKUP(spare_parts!$F127,'Запчасти'!$A$2:$P$3371,7,0),"null")</f>
        <v>SCHNELL</v>
      </c>
      <c r="M127" s="18">
        <f>IFERROR(VLOOKUP(spare_parts!$F127,'Запчасти'!$A$2:$P$3371,9,0),"null")</f>
        <v>1</v>
      </c>
      <c r="N127" s="18" t="str">
        <f>IFERROR(VLOOKUP(spare_parts!$F127,'Запчасти'!$A$2:$P$3371,10,0),"null")</f>
        <v>шт</v>
      </c>
      <c r="O127" s="18" t="str">
        <f>IFERROR(VLOOKUP(spare_parts!$F127,'Запчасти'!$A$2:$P$3371,11,0),"null")</f>
        <v>IT</v>
      </c>
      <c r="P127" s="18">
        <f>IFERROR(VLOOKUP(spare_parts!$F127,'Запчасти'!$A$2:$P$3371,2,0),"null")</f>
        <v>8466940000</v>
      </c>
      <c r="Q127" s="18"/>
      <c r="R127" s="18"/>
      <c r="S127" s="18"/>
      <c r="T127" s="18"/>
      <c r="U127" s="18"/>
      <c r="V127" s="18"/>
    </row>
    <row r="128" ht="15.75" customHeight="1">
      <c r="A128" s="15">
        <v>2.066005203E9</v>
      </c>
      <c r="B128" s="16" t="s">
        <v>6324</v>
      </c>
      <c r="C128" s="16" t="s">
        <v>6274</v>
      </c>
      <c r="D128" s="16" t="s">
        <v>35</v>
      </c>
      <c r="E128" s="17"/>
      <c r="F128" s="18">
        <v>2.066005203E9</v>
      </c>
      <c r="G128" s="18" t="str">
        <f>IFERROR(VLOOKUP(spare_parts!$F128,'Запчасти'!A$2:P$3371,3,0),"null")</f>
        <v>null</v>
      </c>
      <c r="H128" s="18" t="str">
        <f>IFERROR(VLOOKUP(spare_parts!$F128,A:D,2,0),"null")</f>
        <v>Вал несущий для измерительного колеса DE=60 L=215</v>
      </c>
      <c r="I128" s="24" t="str">
        <f>IFERROR(VLOOKUP(spare_parts!$F128,'Запчасти'!$A$2:$P$3371,5,0),"null")</f>
        <v>null</v>
      </c>
      <c r="J128" s="24" t="str">
        <f t="shared" si="3"/>
        <v>null</v>
      </c>
      <c r="K128" s="18" t="str">
        <f>IFERROR(VLOOKUP(spare_parts!$F128,'Запчасти'!$A$2:$P$3371,6,0),"null")</f>
        <v>null</v>
      </c>
      <c r="L128" s="18" t="str">
        <f>IFERROR(VLOOKUP(spare_parts!$F128,'Запчасти'!$A$2:$P$3371,7,0),"null")</f>
        <v>null</v>
      </c>
      <c r="M128" s="18" t="str">
        <f>IFERROR(VLOOKUP(spare_parts!$F128,'Запчасти'!$A$2:$P$3371,9,0),"null")</f>
        <v>null</v>
      </c>
      <c r="N128" s="18" t="str">
        <f>IFERROR(VLOOKUP(spare_parts!$F128,'Запчасти'!$A$2:$P$3371,10,0),"null")</f>
        <v>null</v>
      </c>
      <c r="O128" s="18" t="str">
        <f>IFERROR(VLOOKUP(spare_parts!$F128,'Запчасти'!$A$2:$P$3371,11,0),"null")</f>
        <v>null</v>
      </c>
      <c r="P128" s="18" t="str">
        <f>IFERROR(VLOOKUP(spare_parts!$F128,'Запчасти'!$A$2:$P$3371,2,0),"null")</f>
        <v>null</v>
      </c>
      <c r="Q128" s="18"/>
      <c r="R128" s="18"/>
      <c r="S128" s="18"/>
      <c r="T128" s="18"/>
      <c r="U128" s="18"/>
      <c r="V128" s="18"/>
    </row>
    <row r="129" ht="15.75" customHeight="1">
      <c r="A129" s="22">
        <v>2.066005213E9</v>
      </c>
      <c r="B129" s="23" t="s">
        <v>667</v>
      </c>
      <c r="C129" s="16">
        <v>1.426</v>
      </c>
      <c r="D129" s="16" t="s">
        <v>35</v>
      </c>
      <c r="E129" s="17"/>
      <c r="F129" s="18">
        <v>2.066005213E9</v>
      </c>
      <c r="G129" s="18" t="str">
        <f>IFERROR(VLOOKUP(spare_parts!$F129,'Запчасти'!A$2:P$3371,3,0),"null")</f>
        <v>PRESSURE AND MEASURING IDLE WHEEL DE=127.30 DI=30</v>
      </c>
      <c r="H129" s="18" t="str">
        <f>IFERROR(VLOOKUP(spare_parts!$F129,A:D,2,0),"null")</f>
        <v>Ролик холостой прижимной мерный  D127.30 DI30</v>
      </c>
      <c r="I129" s="24" t="str">
        <f>IFERROR(VLOOKUP(spare_parts!$F129,'Запчасти'!$A$2:$P$3371,5,0),"null")</f>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c r="J129" s="24" t="str">
        <f t="shared" si="3"/>
        <v>null</v>
      </c>
      <c r="K129" s="18" t="str">
        <f>IFERROR(VLOOKUP(spare_parts!$F129,'Запчасти'!$A$2:$P$3371,6,0),"null")</f>
        <v>SCHNELL SPA</v>
      </c>
      <c r="L129" s="18" t="str">
        <f>IFERROR(VLOOKUP(spare_parts!$F129,'Запчасти'!$A$2:$P$3371,7,0),"null")</f>
        <v>SCHNELL</v>
      </c>
      <c r="M129" s="18">
        <f>IFERROR(VLOOKUP(spare_parts!$F129,'Запчасти'!$A$2:$P$3371,9,0),"null")</f>
        <v>1</v>
      </c>
      <c r="N129" s="18" t="str">
        <f>IFERROR(VLOOKUP(spare_parts!$F129,'Запчасти'!$A$2:$P$3371,10,0),"null")</f>
        <v>шт</v>
      </c>
      <c r="O129" s="18" t="str">
        <f>IFERROR(VLOOKUP(spare_parts!$F129,'Запчасти'!$A$2:$P$3371,11,0),"null")</f>
        <v>IT</v>
      </c>
      <c r="P129" s="18">
        <f>IFERROR(VLOOKUP(spare_parts!$F129,'Запчасти'!$A$2:$P$3371,2,0),"null")</f>
        <v>8466940000</v>
      </c>
      <c r="Q129" s="18"/>
      <c r="R129" s="18"/>
      <c r="S129" s="18"/>
      <c r="T129" s="18"/>
      <c r="U129" s="18"/>
      <c r="V129" s="18"/>
    </row>
    <row r="130" ht="15.75" customHeight="1">
      <c r="A130" s="22">
        <v>2.0660054E9</v>
      </c>
      <c r="B130" s="23" t="s">
        <v>673</v>
      </c>
      <c r="C130" s="16">
        <v>0.734</v>
      </c>
      <c r="D130" s="16" t="s">
        <v>35</v>
      </c>
      <c r="E130" s="17"/>
      <c r="F130" s="18">
        <v>2.0660054E9</v>
      </c>
      <c r="G130" s="18" t="str">
        <f>IFERROR(VLOOKUP(spare_parts!$F130,'Запчасти'!A$2:P$3371,3,0),"null")</f>
        <v>MOTOR - REDUCTION GEAR COUPLING DE34.5 DI28 H=84</v>
      </c>
      <c r="H130" s="18" t="str">
        <f>IFERROR(VLOOKUP(spare_parts!$F130,A:D,2,0),"null")</f>
        <v>Муфта соединения мотора -редуктора DE34.5 DI28 H84</v>
      </c>
      <c r="I130" s="24" t="str">
        <f>IFERROR(VLOOKUP(spare_parts!$F130,'Запчасти'!$A$2:$P$3371,5,0),"null")</f>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c r="J130" s="24" t="str">
        <f t="shared" si="3"/>
        <v>null</v>
      </c>
      <c r="K130" s="18" t="str">
        <f>IFERROR(VLOOKUP(spare_parts!$F130,'Запчасти'!$A$2:$P$3371,6,0),"null")</f>
        <v>SCHNELL SPA</v>
      </c>
      <c r="L130" s="18" t="str">
        <f>IFERROR(VLOOKUP(spare_parts!$F130,'Запчасти'!$A$2:$P$3371,7,0),"null")</f>
        <v>SCHNELL</v>
      </c>
      <c r="M130" s="18">
        <f>IFERROR(VLOOKUP(spare_parts!$F130,'Запчасти'!$A$2:$P$3371,9,0),"null")</f>
        <v>2</v>
      </c>
      <c r="N130" s="18" t="str">
        <f>IFERROR(VLOOKUP(spare_parts!$F130,'Запчасти'!$A$2:$P$3371,10,0),"null")</f>
        <v>шт</v>
      </c>
      <c r="O130" s="18" t="str">
        <f>IFERROR(VLOOKUP(spare_parts!$F130,'Запчасти'!$A$2:$P$3371,11,0),"null")</f>
        <v>IT</v>
      </c>
      <c r="P130" s="18">
        <f>IFERROR(VLOOKUP(spare_parts!$F130,'Запчасти'!$A$2:$P$3371,2,0),"null")</f>
        <v>8483908100</v>
      </c>
      <c r="Q130" s="18"/>
      <c r="R130" s="18"/>
      <c r="S130" s="18"/>
      <c r="T130" s="18"/>
      <c r="U130" s="18"/>
      <c r="V130" s="18"/>
    </row>
    <row r="131" ht="15.75" customHeight="1">
      <c r="A131" s="22">
        <v>2.066010021E9</v>
      </c>
      <c r="B131" s="23" t="s">
        <v>687</v>
      </c>
      <c r="C131" s="16" t="s">
        <v>6274</v>
      </c>
      <c r="D131" s="16" t="s">
        <v>35</v>
      </c>
      <c r="E131" s="17"/>
      <c r="F131" s="18">
        <v>2.066010021E9</v>
      </c>
      <c r="G131" s="18" t="str">
        <f>IFERROR(VLOOKUP(spare_parts!$F131,'Запчасти'!A$2:P$3371,3,0),"null")</f>
        <v>THRUST BEARING BLOCK</v>
      </c>
      <c r="H131" s="18" t="str">
        <f>IFERROR(VLOOKUP(spare_parts!$F131,A:D,2,0),"null")</f>
        <v>Блок упорного подшипника</v>
      </c>
      <c r="I131" s="24" t="str">
        <f>IFERROR(VLOOKUP(spare_parts!$F131,'Запчасти'!$A$2:$P$3371,5,0),"null")</f>
        <v>ВТУЛКА СТАЛЬНАЯ УПОРНОГО БЛОКА ПОДШИПНИКА / ШТАМПОВКА, МЕХ.ОБРАБОТКА/, ДЛЯ МАШИНЫ ГИБОЧНОЙ С АВТОМАТИЧЕСКИМ УПРАВЛЕНИЕМ ЭЛЕКТРОФИЦИРОВАННОЙ FORMULA 14</v>
      </c>
      <c r="J131" s="24" t="str">
        <f t="shared" si="3"/>
        <v>null</v>
      </c>
      <c r="K131" s="18" t="str">
        <f>IFERROR(VLOOKUP(spare_parts!$F131,'Запчасти'!$A$2:$P$3371,6,0),"null")</f>
        <v>SCHNELL SPA</v>
      </c>
      <c r="L131" s="18" t="str">
        <f>IFERROR(VLOOKUP(spare_parts!$F131,'Запчасти'!$A$2:$P$3371,7,0),"null")</f>
        <v>SCHNELL</v>
      </c>
      <c r="M131" s="18">
        <f>IFERROR(VLOOKUP(spare_parts!$F131,'Запчасти'!$A$2:$P$3371,9,0),"null")</f>
        <v>4</v>
      </c>
      <c r="N131" s="18" t="str">
        <f>IFERROR(VLOOKUP(spare_parts!$F131,'Запчасти'!$A$2:$P$3371,10,0),"null")</f>
        <v>шт</v>
      </c>
      <c r="O131" s="18" t="str">
        <f>IFERROR(VLOOKUP(spare_parts!$F131,'Запчасти'!$A$2:$P$3371,11,0),"null")</f>
        <v>IT</v>
      </c>
      <c r="P131" s="18">
        <f>IFERROR(VLOOKUP(spare_parts!$F131,'Запчасти'!$A$2:$P$3371,2,0),"null")</f>
        <v>7326909409</v>
      </c>
      <c r="Q131" s="18"/>
      <c r="R131" s="18"/>
      <c r="S131" s="18"/>
      <c r="T131" s="18"/>
      <c r="U131" s="18"/>
      <c r="V131" s="18"/>
    </row>
    <row r="132" ht="15.75" customHeight="1">
      <c r="A132" s="22">
        <v>2.06601003E9</v>
      </c>
      <c r="B132" s="23" t="s">
        <v>690</v>
      </c>
      <c r="C132" s="16" t="s">
        <v>6274</v>
      </c>
      <c r="D132" s="16" t="s">
        <v>35</v>
      </c>
      <c r="E132" s="17"/>
      <c r="F132" s="18">
        <v>2.06601003E9</v>
      </c>
      <c r="G132" s="18" t="str">
        <f>IFERROR(VLOOKUP(spare_parts!$F132,'Запчасти'!A$2:P$3371,3,0),"null")</f>
        <v>BUSH FOR BEARING DI=26 DE=42 L=27</v>
      </c>
      <c r="H132" s="18" t="str">
        <f>IFERROR(VLOOKUP(spare_parts!$F132,A:D,2,0),"null")</f>
        <v>Втулка подшипника DI=26 DE=42 L=27</v>
      </c>
      <c r="I132" s="24" t="str">
        <f>IFERROR(VLOOKUP(spare_parts!$F132,'Запчасти'!$A$2:$P$3371,5,0),"null")</f>
        <v>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c r="J132" s="24" t="str">
        <f t="shared" si="3"/>
        <v>null</v>
      </c>
      <c r="K132" s="18" t="str">
        <f>IFERROR(VLOOKUP(spare_parts!$F132,'Запчасти'!$A$2:$P$3371,6,0),"null")</f>
        <v>SCHNELL SPA</v>
      </c>
      <c r="L132" s="18" t="str">
        <f>IFERROR(VLOOKUP(spare_parts!$F132,'Запчасти'!$A$2:$P$3371,7,0),"null")</f>
        <v>SCHNELL</v>
      </c>
      <c r="M132" s="18">
        <f>IFERROR(VLOOKUP(spare_parts!$F132,'Запчасти'!$A$2:$P$3371,9,0),"null")</f>
        <v>4</v>
      </c>
      <c r="N132" s="18" t="str">
        <f>IFERROR(VLOOKUP(spare_parts!$F132,'Запчасти'!$A$2:$P$3371,10,0),"null")</f>
        <v>шт</v>
      </c>
      <c r="O132" s="18" t="str">
        <f>IFERROR(VLOOKUP(spare_parts!$F132,'Запчасти'!$A$2:$P$3371,11,0),"null")</f>
        <v>IT</v>
      </c>
      <c r="P132" s="18">
        <f>IFERROR(VLOOKUP(spare_parts!$F132,'Запчасти'!$A$2:$P$3371,2,0),"null")</f>
        <v>7326909409</v>
      </c>
      <c r="Q132" s="18"/>
      <c r="R132" s="18"/>
      <c r="S132" s="18"/>
      <c r="T132" s="18"/>
      <c r="U132" s="18"/>
      <c r="V132" s="18"/>
    </row>
    <row r="133" ht="15.75" customHeight="1">
      <c r="A133" s="22">
        <v>2.06601004E9</v>
      </c>
      <c r="B133" s="23" t="s">
        <v>694</v>
      </c>
      <c r="C133" s="16" t="s">
        <v>6274</v>
      </c>
      <c r="D133" s="16" t="s">
        <v>35</v>
      </c>
      <c r="E133" s="17"/>
      <c r="F133" s="18">
        <v>2.06601004E9</v>
      </c>
      <c r="G133" s="18" t="str">
        <f>IFERROR(VLOOKUP(spare_parts!$F133,'Запчасти'!A$2:P$3371,3,0),"null")</f>
        <v>RING SPACER DE=42 DI=25.40 H=5</v>
      </c>
      <c r="H133" s="18" t="str">
        <f>IFERROR(VLOOKUP(spare_parts!$F133,A:D,2,0),"null")</f>
        <v>Распорка кольцевая DE=42 DI=25.40 H=5</v>
      </c>
      <c r="I133" s="24" t="str">
        <f>IFERROR(VLOOKUP(spare_parts!$F133,'Запчасти'!$A$2:$P$3371,5,0),"null")</f>
        <v>КОЛЬЦО РАСПОРНОЕ ИЗ ПОЛИАМИДА, DE=42 DI=25.40 H=5, ДЛЯ МАШИНЫ ГИБОЧНОЙ С АВТОМАТИЧЕСКИМ УПРАВЛЕНИЕМ ЭЛЕКТРОФИЦИРОВАННОЙ FORMULA 14</v>
      </c>
      <c r="J133" s="24" t="str">
        <f t="shared" si="3"/>
        <v>null</v>
      </c>
      <c r="K133" s="18" t="str">
        <f>IFERROR(VLOOKUP(spare_parts!$F133,'Запчасти'!$A$2:$P$3371,6,0),"null")</f>
        <v>SCHNELL SPA</v>
      </c>
      <c r="L133" s="18" t="str">
        <f>IFERROR(VLOOKUP(spare_parts!$F133,'Запчасти'!$A$2:$P$3371,7,0),"null")</f>
        <v>SCHNELL</v>
      </c>
      <c r="M133" s="18">
        <f>IFERROR(VLOOKUP(spare_parts!$F133,'Запчасти'!$A$2:$P$3371,9,0),"null")</f>
        <v>4</v>
      </c>
      <c r="N133" s="18" t="str">
        <f>IFERROR(VLOOKUP(spare_parts!$F133,'Запчасти'!$A$2:$P$3371,10,0),"null")</f>
        <v>шт</v>
      </c>
      <c r="O133" s="18" t="str">
        <f>IFERROR(VLOOKUP(spare_parts!$F133,'Запчасти'!$A$2:$P$3371,11,0),"null")</f>
        <v>IT</v>
      </c>
      <c r="P133" s="18">
        <f>IFERROR(VLOOKUP(spare_parts!$F133,'Запчасти'!$A$2:$P$3371,2,0),"null")</f>
        <v>3926909709</v>
      </c>
      <c r="Q133" s="18"/>
      <c r="R133" s="18"/>
      <c r="S133" s="18"/>
      <c r="T133" s="18"/>
      <c r="U133" s="18"/>
      <c r="V133" s="18"/>
    </row>
    <row r="134" ht="15.75" customHeight="1">
      <c r="A134" s="22">
        <v>2.06601018E9</v>
      </c>
      <c r="B134" s="23" t="s">
        <v>704</v>
      </c>
      <c r="C134" s="16">
        <v>0.01</v>
      </c>
      <c r="D134" s="16" t="s">
        <v>35</v>
      </c>
      <c r="E134" s="17"/>
      <c r="F134" s="18">
        <v>2.06601018E9</v>
      </c>
      <c r="G134" s="18" t="str">
        <f>IFERROR(VLOOKUP(spare_parts!$F134,'Запчасти'!A$2:P$3371,3,0),"null")</f>
        <v>BENDING PIN HOLDER BUSH DE 47</v>
      </c>
      <c r="H134" s="18" t="str">
        <f>IFERROR(VLOOKUP(spare_parts!$F134,A:D,2,0),"null")</f>
        <v>Гибочный кулачок</v>
      </c>
      <c r="I134" s="24" t="str">
        <f>IFERROR(VLOOKUP(spare_parts!$F134,'Запчасти'!$A$2:$P$3371,5,0),"null")</f>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c r="J134" s="24" t="str">
        <f t="shared" si="3"/>
        <v>null</v>
      </c>
      <c r="K134" s="18" t="str">
        <f>IFERROR(VLOOKUP(spare_parts!$F134,'Запчасти'!$A$2:$P$3371,6,0),"null")</f>
        <v>SCHNELL SPA</v>
      </c>
      <c r="L134" s="18" t="str">
        <f>IFERROR(VLOOKUP(spare_parts!$F134,'Запчасти'!$A$2:$P$3371,7,0),"null")</f>
        <v>SCHNELL</v>
      </c>
      <c r="M134" s="18">
        <f>IFERROR(VLOOKUP(spare_parts!$F134,'Запчасти'!$A$2:$P$3371,9,0),"null")</f>
        <v>2</v>
      </c>
      <c r="N134" s="18" t="str">
        <f>IFERROR(VLOOKUP(spare_parts!$F134,'Запчасти'!$A$2:$P$3371,10,0),"null")</f>
        <v>шт</v>
      </c>
      <c r="O134" s="18" t="str">
        <f>IFERROR(VLOOKUP(spare_parts!$F134,'Запчасти'!$A$2:$P$3371,11,0),"null")</f>
        <v>IT</v>
      </c>
      <c r="P134" s="18">
        <f>IFERROR(VLOOKUP(spare_parts!$F134,'Запчасти'!$A$2:$P$3371,2,0),"null")</f>
        <v>7326909807</v>
      </c>
      <c r="Q134" s="18"/>
      <c r="R134" s="18"/>
      <c r="S134" s="18"/>
      <c r="T134" s="18"/>
      <c r="U134" s="18"/>
      <c r="V134" s="18"/>
    </row>
    <row r="135" ht="15.75" customHeight="1">
      <c r="A135" s="22">
        <v>2.06601019E9</v>
      </c>
      <c r="B135" s="23" t="s">
        <v>711</v>
      </c>
      <c r="C135" s="16">
        <v>0.12</v>
      </c>
      <c r="D135" s="16" t="s">
        <v>35</v>
      </c>
      <c r="E135" s="17"/>
      <c r="F135" s="18">
        <v>2.06601019E9</v>
      </c>
      <c r="G135" s="18" t="str">
        <f>IFERROR(VLOOKUP(spare_parts!$F135,'Запчасти'!A$2:P$3371,3,0),"null")</f>
        <v>TOOTHED BLOCK FOR BENDING PIN</v>
      </c>
      <c r="H135" s="18" t="str">
        <f>IFERROR(VLOOKUP(spare_parts!$F135,A:D,2,0),"null")</f>
        <v>Гайка зубчатая гибочного пальца</v>
      </c>
      <c r="I135" s="24" t="str">
        <f>IFERROR(VLOOKUP(spare_parts!$F135,'Запчасти'!$A$2:$P$3371,5,0),"null")</f>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c r="J135" s="24" t="str">
        <f t="shared" si="3"/>
        <v>null</v>
      </c>
      <c r="K135" s="18" t="str">
        <f>IFERROR(VLOOKUP(spare_parts!$F135,'Запчасти'!$A$2:$P$3371,6,0),"null")</f>
        <v>SCHNELL SPA</v>
      </c>
      <c r="L135" s="18" t="str">
        <f>IFERROR(VLOOKUP(spare_parts!$F135,'Запчасти'!$A$2:$P$3371,7,0),"null")</f>
        <v>SCHNELL</v>
      </c>
      <c r="M135" s="18">
        <f>IFERROR(VLOOKUP(spare_parts!$F135,'Запчасти'!$A$2:$P$3371,9,0),"null")</f>
        <v>2</v>
      </c>
      <c r="N135" s="18" t="str">
        <f>IFERROR(VLOOKUP(spare_parts!$F135,'Запчасти'!$A$2:$P$3371,10,0),"null")</f>
        <v>шт</v>
      </c>
      <c r="O135" s="18" t="str">
        <f>IFERROR(VLOOKUP(spare_parts!$F135,'Запчасти'!$A$2:$P$3371,11,0),"null")</f>
        <v>IT</v>
      </c>
      <c r="P135" s="18">
        <f>IFERROR(VLOOKUP(spare_parts!$F135,'Запчасти'!$A$2:$P$3371,2,0),"null")</f>
        <v>7326909807</v>
      </c>
      <c r="Q135" s="18"/>
      <c r="R135" s="18"/>
      <c r="S135" s="18"/>
      <c r="T135" s="18"/>
      <c r="U135" s="18"/>
      <c r="V135" s="18"/>
    </row>
    <row r="136" ht="15.75" customHeight="1">
      <c r="A136" s="22">
        <v>2.0660102E9</v>
      </c>
      <c r="B136" s="23" t="s">
        <v>720</v>
      </c>
      <c r="C136" s="16">
        <v>0.033</v>
      </c>
      <c r="D136" s="16" t="s">
        <v>35</v>
      </c>
      <c r="E136" s="17"/>
      <c r="F136" s="18">
        <v>2.0660102E9</v>
      </c>
      <c r="G136" s="18" t="str">
        <f>IFERROR(VLOOKUP(spare_parts!$F136,'Запчасти'!A$2:P$3371,3,0),"null")</f>
        <v>BUSH FOR ECCENTRIC SHAFT 32X32 De36 Di23 H10.4</v>
      </c>
      <c r="H136" s="18" t="str">
        <f>IFERROR(VLOOKUP(spare_parts!$F136,A:D,2,0),"null")</f>
        <v>Втулка для вала  32X32  De36 Di23 H10.4</v>
      </c>
      <c r="I136" s="24" t="str">
        <f>IFERROR(VLOOKUP(spare_parts!$F136,'Запчасти'!$A$2:$P$3371,5,0),"null")</f>
        <v>ГАЙКА ВТУЛОЧНАЯ СТАЛЬНАЯ С
РЕЗЬБОЙ, РАЗМ. 32X32 DE36 DI23
H10.4, ДЛЯ ФИКСАЦИИ ВАЛА, ДЛЯ
ГИБОЧНОЙ МАШИНЫ С
АВТОМАТИЧЕСКИМ УПРАВЛЕНИЕМ</v>
      </c>
      <c r="J136" s="24" t="str">
        <f t="shared" si="3"/>
        <v>null</v>
      </c>
      <c r="K136" s="18" t="str">
        <f>IFERROR(VLOOKUP(spare_parts!$F136,'Запчасти'!$A$2:$P$3371,6,0),"null")</f>
        <v>SCHNELL SPA</v>
      </c>
      <c r="L136" s="18" t="str">
        <f>IFERROR(VLOOKUP(spare_parts!$F136,'Запчасти'!$A$2:$P$3371,7,0),"null")</f>
        <v>SCHNELL</v>
      </c>
      <c r="M136" s="18">
        <f>IFERROR(VLOOKUP(spare_parts!$F136,'Запчасти'!$A$2:$P$3371,9,0),"null")</f>
        <v>2</v>
      </c>
      <c r="N136" s="18" t="str">
        <f>IFERROR(VLOOKUP(spare_parts!$F136,'Запчасти'!$A$2:$P$3371,10,0),"null")</f>
        <v>шт</v>
      </c>
      <c r="O136" s="18" t="str">
        <f>IFERROR(VLOOKUP(spare_parts!$F136,'Запчасти'!$A$2:$P$3371,11,0),"null")</f>
        <v>IT</v>
      </c>
      <c r="P136" s="18">
        <f>IFERROR(VLOOKUP(spare_parts!$F136,'Запчасти'!$A$2:$P$3371,2,0),"null")</f>
        <v>7318163009</v>
      </c>
      <c r="Q136" s="18"/>
      <c r="R136" s="18"/>
      <c r="S136" s="18"/>
      <c r="T136" s="18"/>
      <c r="U136" s="18"/>
      <c r="V136" s="18"/>
    </row>
    <row r="137" ht="15.75" customHeight="1">
      <c r="A137" s="22">
        <v>2.06601021E9</v>
      </c>
      <c r="B137" s="23" t="s">
        <v>725</v>
      </c>
      <c r="C137" s="16">
        <v>0.02</v>
      </c>
      <c r="D137" s="16" t="s">
        <v>35</v>
      </c>
      <c r="E137" s="17"/>
      <c r="F137" s="18">
        <v>2.06601021E9</v>
      </c>
      <c r="G137" s="18" t="str">
        <f>IFERROR(VLOOKUP(spare_parts!$F137,'Запчасти'!A$2:P$3371,3,0),"null")</f>
        <v>SUPPORTING SLEEVE FOR BRASS BUSHING De25 Di15 H=10,5</v>
      </c>
      <c r="H137" s="18" t="str">
        <f>IFERROR(VLOOKUP(spare_parts!$F137,A:D,2,0),"null")</f>
        <v>Втулка  De25 Di15 H=10,5</v>
      </c>
      <c r="I137" s="24" t="str">
        <f>IFERROR(VLOOKUP(spare_parts!$F137,'Запчасти'!$A$2:$P$3371,5,0),"null")</f>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c r="J137" s="24" t="str">
        <f t="shared" si="3"/>
        <v>null</v>
      </c>
      <c r="K137" s="18" t="str">
        <f>IFERROR(VLOOKUP(spare_parts!$F137,'Запчасти'!$A$2:$P$3371,6,0),"null")</f>
        <v>SCHNELL SPA</v>
      </c>
      <c r="L137" s="18" t="str">
        <f>IFERROR(VLOOKUP(spare_parts!$F137,'Запчасти'!$A$2:$P$3371,7,0),"null")</f>
        <v>SCHNELL</v>
      </c>
      <c r="M137" s="18">
        <f>IFERROR(VLOOKUP(spare_parts!$F137,'Запчасти'!$A$2:$P$3371,9,0),"null")</f>
        <v>2</v>
      </c>
      <c r="N137" s="18" t="str">
        <f>IFERROR(VLOOKUP(spare_parts!$F137,'Запчасти'!$A$2:$P$3371,10,0),"null")</f>
        <v>шт</v>
      </c>
      <c r="O137" s="18" t="str">
        <f>IFERROR(VLOOKUP(spare_parts!$F137,'Запчасти'!$A$2:$P$3371,11,0),"null")</f>
        <v>IT</v>
      </c>
      <c r="P137" s="18">
        <f>IFERROR(VLOOKUP(spare_parts!$F137,'Запчасти'!$A$2:$P$3371,2,0),"null")</f>
        <v>7326909409</v>
      </c>
      <c r="Q137" s="18"/>
      <c r="R137" s="18"/>
      <c r="S137" s="18"/>
      <c r="T137" s="18"/>
      <c r="U137" s="18"/>
      <c r="V137" s="18"/>
    </row>
    <row r="138" ht="15.75" customHeight="1">
      <c r="A138" s="15">
        <v>2.06601023E9</v>
      </c>
      <c r="B138" s="16" t="s">
        <v>730</v>
      </c>
      <c r="C138" s="16">
        <v>0.23</v>
      </c>
      <c r="D138" s="16" t="s">
        <v>35</v>
      </c>
      <c r="E138" s="17"/>
      <c r="F138" s="18">
        <v>2.06601023E9</v>
      </c>
      <c r="G138" s="18" t="str">
        <f>IFERROR(VLOOKUP(spare_parts!$F138,'Запчасти'!A$2:P$3371,3,0),"null")</f>
        <v>ECCENTRIC SHAFT De20/15 E=16,5 L=92</v>
      </c>
      <c r="H138" s="18" t="str">
        <f>IFERROR(VLOOKUP(spare_parts!$F138,A:D,2,0),"null")</f>
        <v>Вал эксцентриковый De20/15 E=16,5 L=92</v>
      </c>
      <c r="I138" s="24" t="str">
        <f>IFERROR(VLOOKUP(spare_parts!$F138,'Запчасти'!$A$2:$P$3371,5,0),"null")</f>
        <v> ВАЛ СТАЛЬНОЙ
ЭКСЦЕНТРИКОВЫЙ DE20/15 E=16,
5 L=92, ДЛЯ БЛОКА СИСТЕМЫ
РЕЗКИДЛЯ МАШИНЫ ГИБОЧНОЙ С
АВТОМАТИЧЕСКИМ
УПРАВЛЕНИЕМ
ЭЛЕКТРОФИЦИРОВАННОЙ,
МОДЕЛЬ FORMULA 14</v>
      </c>
      <c r="J138" s="24" t="str">
        <f t="shared" si="3"/>
        <v>null</v>
      </c>
      <c r="K138" s="18" t="str">
        <f>IFERROR(VLOOKUP(spare_parts!$F138,'Запчасти'!$A$2:$P$3371,6,0),"null")</f>
        <v>SCHNELL SPA</v>
      </c>
      <c r="L138" s="18" t="str">
        <f>IFERROR(VLOOKUP(spare_parts!$F138,'Запчасти'!$A$2:$P$3371,7,0),"null")</f>
        <v>SCHNELL</v>
      </c>
      <c r="M138" s="18">
        <f>IFERROR(VLOOKUP(spare_parts!$F138,'Запчасти'!$A$2:$P$3371,9,0),"null")</f>
        <v>2</v>
      </c>
      <c r="N138" s="18" t="str">
        <f>IFERROR(VLOOKUP(spare_parts!$F138,'Запчасти'!$A$2:$P$3371,10,0),"null")</f>
        <v>шт</v>
      </c>
      <c r="O138" s="18" t="str">
        <f>IFERROR(VLOOKUP(spare_parts!$F138,'Запчасти'!$A$2:$P$3371,11,0),"null")</f>
        <v>IT</v>
      </c>
      <c r="P138" s="18">
        <f>IFERROR(VLOOKUP(spare_parts!$F138,'Запчасти'!$A$2:$P$3371,2,0),"null")</f>
        <v>8483109500</v>
      </c>
      <c r="Q138" s="18"/>
      <c r="R138" s="18"/>
      <c r="S138" s="18"/>
      <c r="T138" s="18"/>
      <c r="U138" s="18"/>
      <c r="V138" s="18"/>
    </row>
    <row r="139" ht="15.75" customHeight="1">
      <c r="A139" s="22">
        <v>2.06601026E9</v>
      </c>
      <c r="B139" s="23" t="s">
        <v>742</v>
      </c>
      <c r="C139" s="16">
        <v>0.12</v>
      </c>
      <c r="D139" s="16" t="s">
        <v>35</v>
      </c>
      <c r="E139" s="17"/>
      <c r="F139" s="18">
        <v>2.06601026E9</v>
      </c>
      <c r="G139" s="18" t="str">
        <f>IFERROR(VLOOKUP(spare_parts!$F139,'Запчасти'!A$2:P$3371,3,0),"null")</f>
        <v>CONNECTING ROD Г_x0098_I=20 Г_x0098_I=12 I=37.500 L=63.500</v>
      </c>
      <c r="H139" s="18" t="str">
        <f>IFERROR(VLOOKUP(spare_parts!$F139,A:D,2,0),"null")</f>
        <v>СТЕРЖЕНЬ СОЕДИНИТЕЛЬНЫЙ ЭКСЦЕНТРИКОВОГО ВАЛА Di20/12 H=63/5</v>
      </c>
      <c r="I139" s="24" t="str">
        <f>IFERROR(VLOOKUP(spare_parts!$F139,'Запчасти'!$A$2:$P$3371,5,0),"null")</f>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c r="J139" s="24" t="str">
        <f t="shared" si="3"/>
        <v>null</v>
      </c>
      <c r="K139" s="18" t="str">
        <f>IFERROR(VLOOKUP(spare_parts!$F139,'Запчасти'!$A$2:$P$3371,6,0),"null")</f>
        <v>SCHNELL SPA</v>
      </c>
      <c r="L139" s="18" t="str">
        <f>IFERROR(VLOOKUP(spare_parts!$F139,'Запчасти'!$A$2:$P$3371,7,0),"null")</f>
        <v>SCHNELL</v>
      </c>
      <c r="M139" s="18">
        <f>IFERROR(VLOOKUP(spare_parts!$F139,'Запчасти'!$A$2:$P$3371,9,0),"null")</f>
        <v>1</v>
      </c>
      <c r="N139" s="18" t="str">
        <f>IFERROR(VLOOKUP(spare_parts!$F139,'Запчасти'!$A$2:$P$3371,10,0),"null")</f>
        <v>шт</v>
      </c>
      <c r="O139" s="18" t="str">
        <f>IFERROR(VLOOKUP(spare_parts!$F139,'Запчасти'!$A$2:$P$3371,11,0),"null")</f>
        <v>IT</v>
      </c>
      <c r="P139" s="18">
        <f>IFERROR(VLOOKUP(spare_parts!$F139,'Запчасти'!$A$2:$P$3371,2,0),"null")</f>
        <v>7326909807</v>
      </c>
      <c r="Q139" s="18"/>
      <c r="R139" s="18"/>
      <c r="S139" s="18"/>
      <c r="T139" s="18"/>
      <c r="U139" s="18"/>
      <c r="V139" s="18"/>
    </row>
    <row r="140" ht="15.75" customHeight="1">
      <c r="A140" s="22">
        <v>2.06601033E9</v>
      </c>
      <c r="B140" s="23" t="s">
        <v>758</v>
      </c>
      <c r="C140" s="16">
        <v>0.031</v>
      </c>
      <c r="D140" s="16" t="s">
        <v>35</v>
      </c>
      <c r="E140" s="17"/>
      <c r="F140" s="18">
        <v>2.06601033E9</v>
      </c>
      <c r="G140" s="18" t="str">
        <f>IFERROR(VLOOKUP(spare_parts!$F140,'Запчасти'!A$2:P$3371,3,0),"null")</f>
        <v>PIN D.12 L=35 i=25</v>
      </c>
      <c r="H140" s="18" t="str">
        <f>IFERROR(VLOOKUP(spare_parts!$F140,A:D,2,0),"null")</f>
        <v>ШТИФТ D.12 L=35 i=25</v>
      </c>
      <c r="I140" s="24" t="str">
        <f>IFERROR(VLOOKUP(spare_parts!$F140,'Запчасти'!$A$2:$P$3371,5,0),"null")</f>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c r="J140" s="24" t="str">
        <f t="shared" si="3"/>
        <v>null</v>
      </c>
      <c r="K140" s="18" t="str">
        <f>IFERROR(VLOOKUP(spare_parts!$F140,'Запчасти'!$A$2:$P$3371,6,0),"null")</f>
        <v>SCHNELL SPA</v>
      </c>
      <c r="L140" s="18" t="str">
        <f>IFERROR(VLOOKUP(spare_parts!$F140,'Запчасти'!$A$2:$P$3371,7,0),"null")</f>
        <v>SCHNELL</v>
      </c>
      <c r="M140" s="18">
        <f>IFERROR(VLOOKUP(spare_parts!$F140,'Запчасти'!$A$2:$P$3371,9,0),"null")</f>
        <v>1</v>
      </c>
      <c r="N140" s="18" t="str">
        <f>IFERROR(VLOOKUP(spare_parts!$F140,'Запчасти'!$A$2:$P$3371,10,0),"null")</f>
        <v>шт</v>
      </c>
      <c r="O140" s="18" t="str">
        <f>IFERROR(VLOOKUP(spare_parts!$F140,'Запчасти'!$A$2:$P$3371,11,0),"null")</f>
        <v>IT</v>
      </c>
      <c r="P140" s="18">
        <f>IFERROR(VLOOKUP(spare_parts!$F140,'Запчасти'!$A$2:$P$3371,2,0),"null")</f>
        <v>7318290009</v>
      </c>
      <c r="Q140" s="18"/>
      <c r="R140" s="18"/>
      <c r="S140" s="18"/>
      <c r="T140" s="18"/>
      <c r="U140" s="18"/>
      <c r="V140" s="18"/>
    </row>
    <row r="141" ht="15.75" customHeight="1">
      <c r="A141" s="22">
        <v>2.06601062E9</v>
      </c>
      <c r="B141" s="23" t="s">
        <v>764</v>
      </c>
      <c r="C141" s="16">
        <v>0.02</v>
      </c>
      <c r="D141" s="16" t="s">
        <v>35</v>
      </c>
      <c r="E141" s="17"/>
      <c r="F141" s="18">
        <v>2.06601062E9</v>
      </c>
      <c r="G141" s="18" t="str">
        <f>IFERROR(VLOOKUP(spare_parts!$F141,'Запчасти'!A$2:P$3371,3,0),"null")</f>
        <v>PIN FOR EXTRACTOR M10 L=131</v>
      </c>
      <c r="H141" s="18" t="str">
        <f>IFERROR(VLOOKUP(spare_parts!$F141,A:D,2,0),"null")</f>
        <v>Наконечник съемника сердечника </v>
      </c>
      <c r="I141" s="24" t="str">
        <f>IFERROR(VLOOKUP(spare_parts!$F141,'Запчасти'!$A$2:$P$3371,5,0),"null")</f>
        <v> </v>
      </c>
      <c r="J141" s="24" t="str">
        <f t="shared" si="3"/>
        <v>null</v>
      </c>
      <c r="K141" s="18" t="str">
        <f>IFERROR(VLOOKUP(spare_parts!$F141,'Запчасти'!$A$2:$P$3371,6,0),"null")</f>
        <v>SCHNELL SPA</v>
      </c>
      <c r="L141" s="18" t="str">
        <f>IFERROR(VLOOKUP(spare_parts!$F141,'Запчасти'!$A$2:$P$3371,7,0),"null")</f>
        <v>SCHNELL</v>
      </c>
      <c r="M141" s="18">
        <f>IFERROR(VLOOKUP(spare_parts!$F141,'Запчасти'!$A$2:$P$3371,9,0),"null")</f>
        <v>2</v>
      </c>
      <c r="N141" s="18" t="str">
        <f>IFERROR(VLOOKUP(spare_parts!$F141,'Запчасти'!$A$2:$P$3371,10,0),"null")</f>
        <v>шт</v>
      </c>
      <c r="O141" s="18" t="str">
        <f>IFERROR(VLOOKUP(spare_parts!$F141,'Запчасти'!$A$2:$P$3371,11,0),"null")</f>
        <v>IT</v>
      </c>
      <c r="P141" s="18">
        <f>IFERROR(VLOOKUP(spare_parts!$F141,'Запчасти'!$A$2:$P$3371,2,0),"null")</f>
        <v>7318190009</v>
      </c>
      <c r="Q141" s="18"/>
      <c r="R141" s="18"/>
      <c r="S141" s="18"/>
      <c r="T141" s="18"/>
      <c r="U141" s="18"/>
      <c r="V141" s="18"/>
    </row>
    <row r="142" ht="15.75" customHeight="1">
      <c r="A142" s="22">
        <v>2.06602009E9</v>
      </c>
      <c r="B142" s="23" t="s">
        <v>769</v>
      </c>
      <c r="C142" s="16">
        <v>0.74</v>
      </c>
      <c r="D142" s="16" t="s">
        <v>35</v>
      </c>
      <c r="E142" s="17"/>
      <c r="F142" s="18">
        <v>2.06602009E9</v>
      </c>
      <c r="G142" s="18" t="str">
        <f>IFERROR(VLOOKUP(spare_parts!$F142,'Запчасти'!A$2:P$3371,3,0),"null")</f>
        <v>BRONZE BUSH FOR CUTTING ARM De65 Di56 L=120</v>
      </c>
      <c r="H142" s="18" t="str">
        <f>IFERROR(VLOOKUP(spare_parts!$F142,A:D,2,0),"null")</f>
        <v>Втулка бронзовая для рычага резки De65  Di56  L120</v>
      </c>
      <c r="I142" s="24" t="str">
        <f>IFERROR(VLOOKUP(spare_parts!$F142,'Запчасти'!$A$2:$P$3371,5,0),"null")</f>
        <v>ВТУЛКА БРОНЗОВАЯ УПЛОТНИТЕЛЬНАЯ, ДИАМ 65/55ММ, ВЫСОТА 12 ММ, ДЛЯ УЗЛА РЕЗКИ АРМАТУРНОЙ СТАЛЬНОЙ ПРОВОЛОКИ В ГИБОЧНОЙ СТАНКЕ FORMULA 14</v>
      </c>
      <c r="J142" s="24" t="str">
        <f t="shared" si="3"/>
        <v>null</v>
      </c>
      <c r="K142" s="18" t="str">
        <f>IFERROR(VLOOKUP(spare_parts!$F142,'Запчасти'!$A$2:$P$3371,6,0),"null")</f>
        <v>SCHNELL SPA</v>
      </c>
      <c r="L142" s="18" t="str">
        <f>IFERROR(VLOOKUP(spare_parts!$F142,'Запчасти'!$A$2:$P$3371,7,0),"null")</f>
        <v>SCHNELL</v>
      </c>
      <c r="M142" s="18">
        <f>IFERROR(VLOOKUP(spare_parts!$F142,'Запчасти'!$A$2:$P$3371,9,0),"null")</f>
        <v>2</v>
      </c>
      <c r="N142" s="18" t="str">
        <f>IFERROR(VLOOKUP(spare_parts!$F142,'Запчасти'!$A$2:$P$3371,10,0),"null")</f>
        <v>шт</v>
      </c>
      <c r="O142" s="18" t="str">
        <f>IFERROR(VLOOKUP(spare_parts!$F142,'Запчасти'!$A$2:$P$3371,11,0),"null")</f>
        <v>IT</v>
      </c>
      <c r="P142" s="18">
        <f>IFERROR(VLOOKUP(spare_parts!$F142,'Запчасти'!$A$2:$P$3371,2,0),"null")</f>
        <v>7419999000</v>
      </c>
      <c r="Q142" s="18"/>
      <c r="R142" s="18"/>
      <c r="S142" s="18"/>
      <c r="T142" s="18"/>
      <c r="U142" s="18"/>
      <c r="V142" s="18"/>
    </row>
    <row r="143" ht="15.75" customHeight="1">
      <c r="A143" s="25" t="s">
        <v>6325</v>
      </c>
      <c r="B143" s="16" t="s">
        <v>778</v>
      </c>
      <c r="C143" s="16">
        <v>0.23</v>
      </c>
      <c r="D143" s="16" t="s">
        <v>35</v>
      </c>
      <c r="E143" s="17"/>
      <c r="F143" s="18" t="s">
        <v>6325</v>
      </c>
      <c r="G143" s="18" t="str">
        <f>IFERROR(VLOOKUP(spare_parts!$F143,'Запчасти'!A$2:P$3371,3,0),"null")</f>
        <v>null</v>
      </c>
      <c r="H143" s="18" t="str">
        <f>IFERROR(VLOOKUP(spare_parts!$F143,A:D,2,0),"null")</f>
        <v>Палец для соединительного вала De48/26</v>
      </c>
      <c r="I143" s="24" t="str">
        <f>IFERROR(VLOOKUP(spare_parts!$F143,'Запчасти'!$A$2:$P$3371,5,0),"null")</f>
        <v>null</v>
      </c>
      <c r="J143" s="24" t="str">
        <f t="shared" si="3"/>
        <v>null</v>
      </c>
      <c r="K143" s="18" t="str">
        <f>IFERROR(VLOOKUP(spare_parts!$F143,'Запчасти'!$A$2:$P$3371,6,0),"null")</f>
        <v>null</v>
      </c>
      <c r="L143" s="18" t="str">
        <f>IFERROR(VLOOKUP(spare_parts!$F143,'Запчасти'!$A$2:$P$3371,7,0),"null")</f>
        <v>null</v>
      </c>
      <c r="M143" s="18" t="str">
        <f>IFERROR(VLOOKUP(spare_parts!$F143,'Запчасти'!$A$2:$P$3371,9,0),"null")</f>
        <v>null</v>
      </c>
      <c r="N143" s="18" t="str">
        <f>IFERROR(VLOOKUP(spare_parts!$F143,'Запчасти'!$A$2:$P$3371,10,0),"null")</f>
        <v>null</v>
      </c>
      <c r="O143" s="18" t="str">
        <f>IFERROR(VLOOKUP(spare_parts!$F143,'Запчасти'!$A$2:$P$3371,11,0),"null")</f>
        <v>null</v>
      </c>
      <c r="P143" s="18" t="str">
        <f>IFERROR(VLOOKUP(spare_parts!$F143,'Запчасти'!$A$2:$P$3371,2,0),"null")</f>
        <v>null</v>
      </c>
      <c r="Q143" s="18"/>
      <c r="R143" s="18"/>
      <c r="S143" s="18"/>
      <c r="T143" s="18"/>
      <c r="U143" s="18"/>
      <c r="V143" s="18"/>
    </row>
    <row r="144" ht="15.75" customHeight="1">
      <c r="A144" s="22">
        <v>2.06602012E9</v>
      </c>
      <c r="B144" s="23" t="s">
        <v>781</v>
      </c>
      <c r="C144" s="16">
        <v>8.0</v>
      </c>
      <c r="D144" s="16" t="s">
        <v>35</v>
      </c>
      <c r="E144" s="17"/>
      <c r="F144" s="18">
        <v>2.06602012E9</v>
      </c>
      <c r="G144" s="18" t="str">
        <f>IFERROR(VLOOKUP(spare_parts!$F144,'Запчасти'!A$2:P$3371,3,0),"null")</f>
        <v>ARM SUPPORT BLOCK Di65</v>
      </c>
      <c r="H144" s="18" t="str">
        <f>IFERROR(VLOOKUP(spare_parts!$F144,A:D,2,0),"null")</f>
        <v>Держатель стальной ножевого рычага DI65</v>
      </c>
      <c r="I144" s="24" t="str">
        <f>IFERROR(VLOOKUP(spare_parts!$F144,'Запчасти'!$A$2:$P$3371,5,0),"null")</f>
        <v>ДЕРЖАТЕЛЬ СТАЛЬНОЙ НОЖЕВОГО РЫЧАГА DI 65 ГИБОЧНОГО СТАНКА FORMELA 14</v>
      </c>
      <c r="J144" s="24" t="str">
        <f t="shared" si="3"/>
        <v>null</v>
      </c>
      <c r="K144" s="18" t="str">
        <f>IFERROR(VLOOKUP(spare_parts!$F144,'Запчасти'!$A$2:$P$3371,6,0),"null")</f>
        <v>SCHNELL SPA</v>
      </c>
      <c r="L144" s="18" t="str">
        <f>IFERROR(VLOOKUP(spare_parts!$F144,'Запчасти'!$A$2:$P$3371,7,0),"null")</f>
        <v>SCHNELL</v>
      </c>
      <c r="M144" s="18">
        <f>IFERROR(VLOOKUP(spare_parts!$F144,'Запчасти'!$A$2:$P$3371,9,0),"null")</f>
        <v>1</v>
      </c>
      <c r="N144" s="18" t="str">
        <f>IFERROR(VLOOKUP(spare_parts!$F144,'Запчасти'!$A$2:$P$3371,10,0),"null")</f>
        <v>шт</v>
      </c>
      <c r="O144" s="18" t="str">
        <f>IFERROR(VLOOKUP(spare_parts!$F144,'Запчасти'!$A$2:$P$3371,11,0),"null")</f>
        <v>IT</v>
      </c>
      <c r="P144" s="18">
        <f>IFERROR(VLOOKUP(spare_parts!$F144,'Запчасти'!$A$2:$P$3371,2,0),"null")</f>
        <v>8466940000</v>
      </c>
      <c r="Q144" s="18"/>
      <c r="R144" s="18"/>
      <c r="S144" s="18"/>
      <c r="T144" s="18"/>
      <c r="U144" s="18"/>
      <c r="V144" s="18"/>
    </row>
    <row r="145" ht="15.75" customHeight="1">
      <c r="A145" s="22">
        <v>2.06602013E9</v>
      </c>
      <c r="B145" s="23" t="s">
        <v>790</v>
      </c>
      <c r="C145" s="16">
        <v>2.08</v>
      </c>
      <c r="D145" s="16" t="s">
        <v>35</v>
      </c>
      <c r="E145" s="17"/>
      <c r="F145" s="18">
        <v>2.06602013E9</v>
      </c>
      <c r="G145" s="18" t="str">
        <f>IFERROR(VLOOKUP(spare_parts!$F145,'Запчасти'!A$2:P$3371,3,0),"null")</f>
        <v>FIXED BLADE - DOUBLE STRAND D=6 D=8</v>
      </c>
      <c r="H145" s="18" t="str">
        <f>IFERROR(VLOOKUP(spare_parts!$F145,A:D,2,0),"null")</f>
        <v>Нож фиксированный для двух прутков D6 D8 </v>
      </c>
      <c r="I145" s="24" t="str">
        <f>IFERROR(VLOOKUP(spare_parts!$F145,'Запчасти'!$A$2:$P$3371,5,0),"null")</f>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c r="J145" s="24" t="str">
        <f t="shared" si="3"/>
        <v>null</v>
      </c>
      <c r="K145" s="18" t="str">
        <f>IFERROR(VLOOKUP(spare_parts!$F145,'Запчасти'!$A$2:$P$3371,6,0),"null")</f>
        <v>SCHNELL SPA</v>
      </c>
      <c r="L145" s="18" t="str">
        <f>IFERROR(VLOOKUP(spare_parts!$F145,'Запчасти'!$A$2:$P$3371,7,0),"null")</f>
        <v>SCHNELL</v>
      </c>
      <c r="M145" s="18">
        <f>IFERROR(VLOOKUP(spare_parts!$F145,'Запчасти'!$A$2:$P$3371,9,0),"null")</f>
        <v>2</v>
      </c>
      <c r="N145" s="18" t="str">
        <f>IFERROR(VLOOKUP(spare_parts!$F145,'Запчасти'!$A$2:$P$3371,10,0),"null")</f>
        <v>шт</v>
      </c>
      <c r="O145" s="18" t="str">
        <f>IFERROR(VLOOKUP(spare_parts!$F145,'Запчасти'!$A$2:$P$3371,11,0),"null")</f>
        <v>IT</v>
      </c>
      <c r="P145" s="18">
        <f>IFERROR(VLOOKUP(spare_parts!$F145,'Запчасти'!$A$2:$P$3371,2,0),"null")</f>
        <v>8208100000</v>
      </c>
      <c r="Q145" s="18"/>
      <c r="R145" s="18"/>
      <c r="S145" s="18"/>
      <c r="T145" s="18"/>
      <c r="U145" s="18"/>
      <c r="V145" s="18"/>
    </row>
    <row r="146" ht="15.75" customHeight="1">
      <c r="A146" s="22">
        <v>2.06602014E9</v>
      </c>
      <c r="B146" s="23" t="s">
        <v>794</v>
      </c>
      <c r="C146" s="16">
        <v>2.05</v>
      </c>
      <c r="D146" s="16" t="s">
        <v>35</v>
      </c>
      <c r="E146" s="17"/>
      <c r="F146" s="18">
        <v>2.06602014E9</v>
      </c>
      <c r="G146" s="18" t="str">
        <f>IFERROR(VLOOKUP(spare_parts!$F146,'Запчасти'!A$2:P$3371,3,0),"null")</f>
        <v>SINGLE WIRE FIXED BLADE D.6 D.8 Di=10</v>
      </c>
      <c r="H146" s="18" t="str">
        <f>IFERROR(VLOOKUP(spare_parts!$F146,A:D,2,0),"null")</f>
        <v>Нож фиксированный</v>
      </c>
      <c r="I146" s="24" t="str">
        <f>IFERROR(VLOOKUP(spare_parts!$F146,'Запчасти'!$A$2:$P$3371,5,0),"null")</f>
        <v>НОЖ ФИКСИРОВАННЫЙ D=6 D=8 (ЧАСТЬ СИСТЕМЫ РЕЗКИ) ДЛЯ ОДНОВРЕМЕННОЙ РАБОТЫ ИЗ ОДНОЙ БУХТЫДЛЯ ГИБОЧНО-ПРАВИЛЬНО-ОТРЕЗНОГО СТАНКА RETA 13</v>
      </c>
      <c r="J146" s="24" t="str">
        <f t="shared" si="3"/>
        <v>null</v>
      </c>
      <c r="K146" s="18" t="str">
        <f>IFERROR(VLOOKUP(spare_parts!$F146,'Запчасти'!$A$2:$P$3371,6,0),"null")</f>
        <v>SCHNELL SPA</v>
      </c>
      <c r="L146" s="18" t="str">
        <f>IFERROR(VLOOKUP(spare_parts!$F146,'Запчасти'!$A$2:$P$3371,7,0),"null")</f>
        <v>SCHNELL</v>
      </c>
      <c r="M146" s="18">
        <f>IFERROR(VLOOKUP(spare_parts!$F146,'Запчасти'!$A$2:$P$3371,9,0),"null")</f>
        <v>2</v>
      </c>
      <c r="N146" s="18" t="str">
        <f>IFERROR(VLOOKUP(spare_parts!$F146,'Запчасти'!$A$2:$P$3371,10,0),"null")</f>
        <v>шт</v>
      </c>
      <c r="O146" s="18" t="str">
        <f>IFERROR(VLOOKUP(spare_parts!$F146,'Запчасти'!$A$2:$P$3371,11,0),"null")</f>
        <v>IT</v>
      </c>
      <c r="P146" s="18">
        <f>IFERROR(VLOOKUP(spare_parts!$F146,'Запчасти'!$A$2:$P$3371,2,0),"null")</f>
        <v>8208100000</v>
      </c>
      <c r="Q146" s="18"/>
      <c r="R146" s="18"/>
      <c r="S146" s="18"/>
      <c r="T146" s="18"/>
      <c r="U146" s="18"/>
      <c r="V146" s="18"/>
    </row>
    <row r="147" ht="15.75" customHeight="1">
      <c r="A147" s="22">
        <v>2.06602015E9</v>
      </c>
      <c r="B147" s="23" t="s">
        <v>794</v>
      </c>
      <c r="C147" s="16" t="s">
        <v>6274</v>
      </c>
      <c r="D147" s="16" t="s">
        <v>35</v>
      </c>
      <c r="E147" s="17"/>
      <c r="F147" s="18">
        <v>2.06602015E9</v>
      </c>
      <c r="G147" s="18" t="str">
        <f>IFERROR(VLOOKUP(spare_parts!$F147,'Запчасти'!A$2:P$3371,3,0),"null")</f>
        <v>FIXED BLADE - SINGLE STRAND D.10 D.12</v>
      </c>
      <c r="H147" s="18" t="str">
        <f>IFERROR(VLOOKUP(spare_parts!$F147,A:D,2,0),"null")</f>
        <v>Нож фиксированный</v>
      </c>
      <c r="I147" s="24" t="str">
        <f>IFERROR(VLOOKUP(spare_parts!$F147,'Запчасти'!$A$2:$P$3371,5,0),"null")</f>
        <v>НОЖ ФИКСИРОВАННЫЙ D=10 D=12 (ЧАСТЬ СИСТЕМЫ РЕЗКИ) ДЛЯ ОДНОВРЕМЕННОЙ РАБОТЫ ИЗ ОДНОЙ БУХТЫДЛЯ ГИБОЧНО-ПРАВИЛЬНО-ОТРЕЗНОГО СТАНКА RETA 13.</v>
      </c>
      <c r="J147" s="24" t="str">
        <f t="shared" si="3"/>
        <v>null</v>
      </c>
      <c r="K147" s="18" t="str">
        <f>IFERROR(VLOOKUP(spare_parts!$F147,'Запчасти'!$A$2:$P$3371,6,0),"null")</f>
        <v>SCHNELL SPA</v>
      </c>
      <c r="L147" s="18" t="str">
        <f>IFERROR(VLOOKUP(spare_parts!$F147,'Запчасти'!$A$2:$P$3371,7,0),"null")</f>
        <v>SCHNELL</v>
      </c>
      <c r="M147" s="18">
        <f>IFERROR(VLOOKUP(spare_parts!$F147,'Запчасти'!$A$2:$P$3371,9,0),"null")</f>
        <v>2</v>
      </c>
      <c r="N147" s="18" t="str">
        <f>IFERROR(VLOOKUP(spare_parts!$F147,'Запчасти'!$A$2:$P$3371,10,0),"null")</f>
        <v>шт</v>
      </c>
      <c r="O147" s="18" t="str">
        <f>IFERROR(VLOOKUP(spare_parts!$F147,'Запчасти'!$A$2:$P$3371,11,0),"null")</f>
        <v>IT</v>
      </c>
      <c r="P147" s="18">
        <f>IFERROR(VLOOKUP(spare_parts!$F147,'Запчасти'!$A$2:$P$3371,2,0),"null")</f>
        <v>8208100000</v>
      </c>
      <c r="Q147" s="18"/>
      <c r="R147" s="18"/>
      <c r="S147" s="18"/>
      <c r="T147" s="18"/>
      <c r="U147" s="18"/>
      <c r="V147" s="18"/>
    </row>
    <row r="148" ht="15.75" customHeight="1">
      <c r="A148" s="22">
        <v>2.06602018E9</v>
      </c>
      <c r="B148" s="23" t="s">
        <v>802</v>
      </c>
      <c r="C148" s="16">
        <v>2.1</v>
      </c>
      <c r="D148" s="16" t="s">
        <v>35</v>
      </c>
      <c r="E148" s="17"/>
      <c r="F148" s="18">
        <v>2.06602018E9</v>
      </c>
      <c r="G148" s="18" t="str">
        <f>IFERROR(VLOOKUP(spare_parts!$F148,'Запчасти'!A$2:P$3371,3,0),"null")</f>
        <v>SINGLE WIRE FIXED BLADE D.8 D.10 Di=12</v>
      </c>
      <c r="H148" s="18" t="str">
        <f>IFERROR(VLOOKUP(spare_parts!$F148,A:D,2,0),"null")</f>
        <v>Нож фиксированный D.8, D.10, DI 12.</v>
      </c>
      <c r="I148" s="24" t="str">
        <f>IFERROR(VLOOKUP(spare_parts!$F148,'Запчасти'!$A$2:$P$3371,5,0),"null")</f>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c r="J148" s="24" t="str">
        <f t="shared" si="3"/>
        <v>null</v>
      </c>
      <c r="K148" s="18" t="str">
        <f>IFERROR(VLOOKUP(spare_parts!$F148,'Запчасти'!$A$2:$P$3371,6,0),"null")</f>
        <v>SCHNELL SPA</v>
      </c>
      <c r="L148" s="18" t="str">
        <f>IFERROR(VLOOKUP(spare_parts!$F148,'Запчасти'!$A$2:$P$3371,7,0),"null")</f>
        <v>SCHNELL</v>
      </c>
      <c r="M148" s="18">
        <f>IFERROR(VLOOKUP(spare_parts!$F148,'Запчасти'!$A$2:$P$3371,9,0),"null")</f>
        <v>2</v>
      </c>
      <c r="N148" s="18" t="str">
        <f>IFERROR(VLOOKUP(spare_parts!$F148,'Запчасти'!$A$2:$P$3371,10,0),"null")</f>
        <v>шт</v>
      </c>
      <c r="O148" s="18" t="str">
        <f>IFERROR(VLOOKUP(spare_parts!$F148,'Запчасти'!$A$2:$P$3371,11,0),"null")</f>
        <v>IT</v>
      </c>
      <c r="P148" s="18">
        <f>IFERROR(VLOOKUP(spare_parts!$F148,'Запчасти'!$A$2:$P$3371,2,0),"null")</f>
        <v>8208100000</v>
      </c>
      <c r="Q148" s="18"/>
      <c r="R148" s="18"/>
      <c r="S148" s="18"/>
      <c r="T148" s="18"/>
      <c r="U148" s="18"/>
      <c r="V148" s="18"/>
    </row>
    <row r="149" ht="15.75" customHeight="1">
      <c r="A149" s="22">
        <v>2.0660202E9</v>
      </c>
      <c r="B149" s="23" t="s">
        <v>805</v>
      </c>
      <c r="C149" s="16" t="s">
        <v>6274</v>
      </c>
      <c r="D149" s="16" t="s">
        <v>35</v>
      </c>
      <c r="E149" s="17"/>
      <c r="F149" s="18">
        <v>2.0660202E9</v>
      </c>
      <c r="G149" s="18" t="str">
        <f>IFERROR(VLOOKUP(spare_parts!$F149,'Запчасти'!A$2:P$3371,3,0),"null")</f>
        <v>DOUBLE WIRE FIXED BLADE FOR D6</v>
      </c>
      <c r="H149" s="18" t="str">
        <f>IFERROR(VLOOKUP(spare_parts!$F149,A:D,2,0),"null")</f>
        <v>Нож фиксированный для двойного прутка D6</v>
      </c>
      <c r="I149" s="24" t="str">
        <f>IFERROR(VLOOKUP(spare_parts!$F149,'Запчасти'!$A$2:$P$3371,5,0),"null")</f>
        <v>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v>
      </c>
      <c r="J149" s="24" t="str">
        <f t="shared" si="3"/>
        <v>null</v>
      </c>
      <c r="K149" s="18" t="str">
        <f>IFERROR(VLOOKUP(spare_parts!$F149,'Запчасти'!$A$2:$P$3371,6,0),"null")</f>
        <v>SCHNELL SPA</v>
      </c>
      <c r="L149" s="18" t="str">
        <f>IFERROR(VLOOKUP(spare_parts!$F149,'Запчасти'!$A$2:$P$3371,7,0),"null")</f>
        <v>SCHNELL</v>
      </c>
      <c r="M149" s="18">
        <f>IFERROR(VLOOKUP(spare_parts!$F149,'Запчасти'!$A$2:$P$3371,9,0),"null")</f>
        <v>4</v>
      </c>
      <c r="N149" s="18" t="str">
        <f>IFERROR(VLOOKUP(spare_parts!$F149,'Запчасти'!$A$2:$P$3371,10,0),"null")</f>
        <v>шт</v>
      </c>
      <c r="O149" s="18" t="str">
        <f>IFERROR(VLOOKUP(spare_parts!$F149,'Запчасти'!$A$2:$P$3371,11,0),"null")</f>
        <v>IT</v>
      </c>
      <c r="P149" s="18">
        <f>IFERROR(VLOOKUP(spare_parts!$F149,'Запчасти'!$A$2:$P$3371,2,0),"null")</f>
        <v>8208100000</v>
      </c>
      <c r="Q149" s="18"/>
      <c r="R149" s="18"/>
      <c r="S149" s="18"/>
      <c r="T149" s="18"/>
      <c r="U149" s="18"/>
      <c r="V149" s="18"/>
    </row>
    <row r="150" ht="15.75" customHeight="1">
      <c r="A150" s="22">
        <v>2.06602024E9</v>
      </c>
      <c r="B150" s="23" t="s">
        <v>808</v>
      </c>
      <c r="C150" s="16">
        <v>0.81</v>
      </c>
      <c r="D150" s="16" t="s">
        <v>35</v>
      </c>
      <c r="E150" s="17"/>
      <c r="F150" s="18">
        <v>2.06602024E9</v>
      </c>
      <c r="G150" s="18" t="str">
        <f>IFERROR(VLOOKUP(spare_parts!$F150,'Запчасти'!A$2:P$3371,3,0),"null")</f>
        <v>CUTTING ARM FIXING WASHER De78 H=21</v>
      </c>
      <c r="H150" s="18" t="str">
        <f>IFERROR(VLOOKUP(spare_parts!$F150,A:D,2,0),"null")</f>
        <v>Элемент опорный стальной ножевого рычага De78 H21</v>
      </c>
      <c r="I150" s="24" t="str">
        <f>IFERROR(VLOOKUP(spare_parts!$F150,'Запчасти'!$A$2:$P$3371,5,0),"null")</f>
        <v>ОПОРНЫЙ ЭЛЕМЕНТ СТАЛЬНОЙ НОЖЕВОГО РЫЧАГА DE78 H21 ГИБОЧНОГО СТАНКА FORMULA 14</v>
      </c>
      <c r="J150" s="24" t="str">
        <f t="shared" si="3"/>
        <v>null</v>
      </c>
      <c r="K150" s="18" t="str">
        <f>IFERROR(VLOOKUP(spare_parts!$F150,'Запчасти'!$A$2:$P$3371,6,0),"null")</f>
        <v>SCHNELL SPA</v>
      </c>
      <c r="L150" s="18" t="str">
        <f>IFERROR(VLOOKUP(spare_parts!$F150,'Запчасти'!$A$2:$P$3371,7,0),"null")</f>
        <v>SCHNELL</v>
      </c>
      <c r="M150" s="18">
        <f>IFERROR(VLOOKUP(spare_parts!$F150,'Запчасти'!$A$2:$P$3371,9,0),"null")</f>
        <v>1</v>
      </c>
      <c r="N150" s="18" t="str">
        <f>IFERROR(VLOOKUP(spare_parts!$F150,'Запчасти'!$A$2:$P$3371,10,0),"null")</f>
        <v>шт</v>
      </c>
      <c r="O150" s="18" t="str">
        <f>IFERROR(VLOOKUP(spare_parts!$F150,'Запчасти'!$A$2:$P$3371,11,0),"null")</f>
        <v>IT</v>
      </c>
      <c r="P150" s="18">
        <f>IFERROR(VLOOKUP(spare_parts!$F150,'Запчасти'!$A$2:$P$3371,2,0),"null")</f>
        <v>8466940000</v>
      </c>
      <c r="Q150" s="18"/>
      <c r="R150" s="18"/>
      <c r="S150" s="18"/>
      <c r="T150" s="18"/>
      <c r="U150" s="18"/>
      <c r="V150" s="18"/>
    </row>
    <row r="151" ht="15.75" customHeight="1">
      <c r="A151" s="22">
        <v>2.066020251E9</v>
      </c>
      <c r="B151" s="23" t="s">
        <v>822</v>
      </c>
      <c r="C151" s="16">
        <v>0.076</v>
      </c>
      <c r="D151" s="16" t="s">
        <v>35</v>
      </c>
      <c r="E151" s="17"/>
      <c r="F151" s="18">
        <v>2.066020251E9</v>
      </c>
      <c r="G151" s="18" t="str">
        <f>IFERROR(VLOOKUP(spare_parts!$F151,'Запчасти'!A$2:P$3371,3,0),"null")</f>
        <v>MOBILE BLADE 34X24X14,2 - M8X1</v>
      </c>
      <c r="H151" s="18" t="str">
        <f>IFERROR(VLOOKUP(spare_parts!$F151,A:D,2,0),"null")</f>
        <v>Нож мобильный 34х24х14,2  M8x1</v>
      </c>
      <c r="I151" s="24" t="str">
        <f>IFERROR(VLOOKUP(spare_parts!$F151,'Запчасти'!$A$2:$P$3371,5,0),"null")</f>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c r="J151" s="24" t="str">
        <f t="shared" si="3"/>
        <v>null</v>
      </c>
      <c r="K151" s="18" t="str">
        <f>IFERROR(VLOOKUP(spare_parts!$F151,'Запчасти'!$A$2:$P$3371,6,0),"null")</f>
        <v>SCHNELL SPA</v>
      </c>
      <c r="L151" s="18" t="str">
        <f>IFERROR(VLOOKUP(spare_parts!$F151,'Запчасти'!$A$2:$P$3371,7,0),"null")</f>
        <v>SCHNELL</v>
      </c>
      <c r="M151" s="18">
        <f>IFERROR(VLOOKUP(spare_parts!$F151,'Запчасти'!$A$2:$P$3371,9,0),"null")</f>
        <v>20</v>
      </c>
      <c r="N151" s="18" t="str">
        <f>IFERROR(VLOOKUP(spare_parts!$F151,'Запчасти'!$A$2:$P$3371,10,0),"null")</f>
        <v>шт</v>
      </c>
      <c r="O151" s="18" t="str">
        <f>IFERROR(VLOOKUP(spare_parts!$F151,'Запчасти'!$A$2:$P$3371,11,0),"null")</f>
        <v>IT</v>
      </c>
      <c r="P151" s="18">
        <f>IFERROR(VLOOKUP(spare_parts!$F151,'Запчасти'!$A$2:$P$3371,2,0),"null")</f>
        <v>8208100000</v>
      </c>
      <c r="Q151" s="18"/>
      <c r="R151" s="18"/>
      <c r="S151" s="18"/>
      <c r="T151" s="18"/>
      <c r="U151" s="18"/>
      <c r="V151" s="18"/>
    </row>
    <row r="152" ht="15.75" customHeight="1">
      <c r="A152" s="22">
        <v>2.0660204E9</v>
      </c>
      <c r="B152" s="23" t="s">
        <v>833</v>
      </c>
      <c r="C152" s="16">
        <v>2.140382</v>
      </c>
      <c r="D152" s="16" t="s">
        <v>35</v>
      </c>
      <c r="E152" s="17"/>
      <c r="F152" s="18">
        <v>2.0660204E9</v>
      </c>
      <c r="G152" s="18" t="str">
        <f>IFERROR(VLOOKUP(spare_parts!$F152,'Запчасти'!A$2:P$3371,3,0),"null")</f>
        <v>FIXED BLADE SINGLE STRAND D.13</v>
      </c>
      <c r="H152" s="18" t="str">
        <f>IFERROR(VLOOKUP(spare_parts!$F152,A:D,2,0),"null")</f>
        <v>Нож фиксированный для одного прутка  D.13</v>
      </c>
      <c r="I152" s="24" t="str">
        <f>IFERROR(VLOOKUP(spare_parts!$F152,'Запчасти'!$A$2:$P$3371,5,0),"null")</f>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c r="J152" s="24" t="str">
        <f t="shared" si="3"/>
        <v>null</v>
      </c>
      <c r="K152" s="18" t="str">
        <f>IFERROR(VLOOKUP(spare_parts!$F152,'Запчасти'!$A$2:$P$3371,6,0),"null")</f>
        <v>SCHNELL SPA</v>
      </c>
      <c r="L152" s="18" t="str">
        <f>IFERROR(VLOOKUP(spare_parts!$F152,'Запчасти'!$A$2:$P$3371,7,0),"null")</f>
        <v>SCHNELL</v>
      </c>
      <c r="M152" s="18">
        <f>IFERROR(VLOOKUP(spare_parts!$F152,'Запчасти'!$A$2:$P$3371,9,0),"null")</f>
        <v>2</v>
      </c>
      <c r="N152" s="18" t="str">
        <f>IFERROR(VLOOKUP(spare_parts!$F152,'Запчасти'!$A$2:$P$3371,10,0),"null")</f>
        <v>шт</v>
      </c>
      <c r="O152" s="18" t="str">
        <f>IFERROR(VLOOKUP(spare_parts!$F152,'Запчасти'!$A$2:$P$3371,11,0),"null")</f>
        <v>IT</v>
      </c>
      <c r="P152" s="18">
        <f>IFERROR(VLOOKUP(spare_parts!$F152,'Запчасти'!$A$2:$P$3371,2,0),"null")</f>
        <v>8208100000</v>
      </c>
      <c r="Q152" s="18"/>
      <c r="R152" s="18"/>
      <c r="S152" s="18"/>
      <c r="T152" s="18"/>
      <c r="U152" s="18"/>
      <c r="V152" s="18"/>
    </row>
    <row r="153" ht="15.75" customHeight="1">
      <c r="A153" s="22">
        <v>2.06602086E9</v>
      </c>
      <c r="B153" s="23" t="s">
        <v>845</v>
      </c>
      <c r="C153" s="16">
        <v>0.121228</v>
      </c>
      <c r="D153" s="16" t="s">
        <v>35</v>
      </c>
      <c r="E153" s="17"/>
      <c r="F153" s="18">
        <v>2.06602086E9</v>
      </c>
      <c r="G153" s="18" t="str">
        <f>IFERROR(VLOOKUP(spare_parts!$F153,'Запчасти'!A$2:P$3371,3,0),"null")</f>
        <v>MOBILE BLADE 48.7x24x23.2 M10x1.25</v>
      </c>
      <c r="H153" s="18" t="str">
        <f>IFERROR(VLOOKUP(spare_parts!$F153,A:D,2,0),"null")</f>
        <v>Нож мобильный 48.7х24х23,2  M10x1.25</v>
      </c>
      <c r="I153" s="24" t="str">
        <f>IFERROR(VLOOKUP(spare_parts!$F153,'Запчасти'!$A$2:$P$3371,5,0),"null")</f>
        <v>НОЖ МОБИЛЬНЫЙ СТАЛЬНОЙ 48.7 X 24 X 23.2 M10X1.25, ЗАКРЕПЛЕН НА ПОДВИЖНОЙ ЧАСТИ СИСТЕМЫ РЕЗКИ СЛУЖИТ ДЛЯ РЕЗКИ АРМАТУРЫДЛЯ ГИБОЧНО-ПРАВИЛЬНО-ОТРЕЗНОГ О СТАНКА RETA 13</v>
      </c>
      <c r="J153" s="24" t="str">
        <f t="shared" si="3"/>
        <v>null</v>
      </c>
      <c r="K153" s="18" t="str">
        <f>IFERROR(VLOOKUP(spare_parts!$F153,'Запчасти'!$A$2:$P$3371,6,0),"null")</f>
        <v>SCHNELL SPA</v>
      </c>
      <c r="L153" s="18" t="str">
        <f>IFERROR(VLOOKUP(spare_parts!$F153,'Запчасти'!$A$2:$P$3371,7,0),"null")</f>
        <v>SCHNELL</v>
      </c>
      <c r="M153" s="18">
        <f>IFERROR(VLOOKUP(spare_parts!$F153,'Запчасти'!$A$2:$P$3371,9,0),"null")</f>
        <v>4</v>
      </c>
      <c r="N153" s="18" t="str">
        <f>IFERROR(VLOOKUP(spare_parts!$F153,'Запчасти'!$A$2:$P$3371,10,0),"null")</f>
        <v>шт</v>
      </c>
      <c r="O153" s="18" t="str">
        <f>IFERROR(VLOOKUP(spare_parts!$F153,'Запчасти'!$A$2:$P$3371,11,0),"null")</f>
        <v>IT</v>
      </c>
      <c r="P153" s="18">
        <f>IFERROR(VLOOKUP(spare_parts!$F153,'Запчасти'!$A$2:$P$3371,2,0),"null")</f>
        <v>8208100000</v>
      </c>
      <c r="Q153" s="18"/>
      <c r="R153" s="18"/>
      <c r="S153" s="18"/>
      <c r="T153" s="18"/>
      <c r="U153" s="18"/>
      <c r="V153" s="18"/>
    </row>
    <row r="154" ht="15.75" customHeight="1">
      <c r="A154" s="22">
        <v>2.06602095E9</v>
      </c>
      <c r="B154" s="23" t="s">
        <v>855</v>
      </c>
      <c r="C154" s="16">
        <v>2.2</v>
      </c>
      <c r="D154" s="16" t="s">
        <v>35</v>
      </c>
      <c r="E154" s="17"/>
      <c r="F154" s="18">
        <v>2.06602095E9</v>
      </c>
      <c r="G154" s="18" t="str">
        <f>IFERROR(VLOOKUP(spare_parts!$F154,'Запчасти'!A$2:P$3371,3,0),"null")</f>
        <v>FIXED BLADE - DOUBLE STRAND D.3/8" (10)</v>
      </c>
      <c r="H154" s="18" t="str">
        <f>IFERROR(VLOOKUP(spare_parts!$F154,A:D,2,0),"null")</f>
        <v>Нож фиксированный для двух прутков D10 /3/8 </v>
      </c>
      <c r="I154" s="24" t="str">
        <f>IFERROR(VLOOKUP(spare_parts!$F154,'Запчасти'!$A$2:$P$3371,5,0),"null")</f>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c r="J154" s="24" t="str">
        <f t="shared" si="3"/>
        <v>null</v>
      </c>
      <c r="K154" s="18" t="str">
        <f>IFERROR(VLOOKUP(spare_parts!$F154,'Запчасти'!$A$2:$P$3371,6,0),"null")</f>
        <v>SCHNELL SPA</v>
      </c>
      <c r="L154" s="18" t="str">
        <f>IFERROR(VLOOKUP(spare_parts!$F154,'Запчасти'!$A$2:$P$3371,7,0),"null")</f>
        <v>SCHNELL</v>
      </c>
      <c r="M154" s="18">
        <f>IFERROR(VLOOKUP(spare_parts!$F154,'Запчасти'!$A$2:$P$3371,9,0),"null")</f>
        <v>1</v>
      </c>
      <c r="N154" s="18" t="str">
        <f>IFERROR(VLOOKUP(spare_parts!$F154,'Запчасти'!$A$2:$P$3371,10,0),"null")</f>
        <v>шт</v>
      </c>
      <c r="O154" s="18" t="str">
        <f>IFERROR(VLOOKUP(spare_parts!$F154,'Запчасти'!$A$2:$P$3371,11,0),"null")</f>
        <v>IT</v>
      </c>
      <c r="P154" s="18">
        <f>IFERROR(VLOOKUP(spare_parts!$F154,'Запчасти'!$A$2:$P$3371,2,0),"null")</f>
        <v>8208100000</v>
      </c>
      <c r="Q154" s="18"/>
      <c r="R154" s="18"/>
      <c r="S154" s="18"/>
      <c r="T154" s="18"/>
      <c r="U154" s="18"/>
      <c r="V154" s="18"/>
    </row>
    <row r="155" ht="15.75" customHeight="1">
      <c r="A155" s="22">
        <v>2.068005011E9</v>
      </c>
      <c r="B155" s="23" t="s">
        <v>869</v>
      </c>
      <c r="C155" s="16" t="s">
        <v>6274</v>
      </c>
      <c r="D155" s="16" t="s">
        <v>35</v>
      </c>
      <c r="E155" s="17"/>
      <c r="F155" s="18">
        <v>2.068005011E9</v>
      </c>
      <c r="G155" s="18" t="str">
        <f>IFERROR(VLOOKUP(spare_parts!$F155,'Запчасти'!A$2:P$3371,3,0),"null")</f>
        <v>SLEEVE FOR MEASURING WHEEL De115 L=154.2</v>
      </c>
      <c r="H155" s="18" t="str">
        <f>IFERROR(VLOOKUP(spare_parts!$F155,A:D,2,0),"null")</f>
        <v>Муфта мерного ролика</v>
      </c>
      <c r="I155" s="24" t="str">
        <f>IFERROR(VLOOKUP(spare_parts!$F155,'Запчасти'!$A$2:$P$3371,5,0),"null")</f>
        <v>СУППОРТ МЕРНОГО РОЛИКА ДЛЯ ПРОТЯЖКИ АРМАТУРНОЙ СТАЛЬНОЙ ПРОВОЛОКИ ДЛЯ АВТОМАТИЧЕСКОГО ГИБОЧНОГО ЦЕТРА EURA 16. НАРУЖНЫЙ ДИАМЕТР 115ММ, ВЫСОТА 154.2 ММ.</v>
      </c>
      <c r="J155" s="24" t="str">
        <f t="shared" si="3"/>
        <v>null</v>
      </c>
      <c r="K155" s="18" t="str">
        <f>IFERROR(VLOOKUP(spare_parts!$F155,'Запчасти'!$A$2:$P$3371,6,0),"null")</f>
        <v>SCHNELL SPA</v>
      </c>
      <c r="L155" s="18" t="str">
        <f>IFERROR(VLOOKUP(spare_parts!$F155,'Запчасти'!$A$2:$P$3371,7,0),"null")</f>
        <v>SCHNELL</v>
      </c>
      <c r="M155" s="18">
        <f>IFERROR(VLOOKUP(spare_parts!$F155,'Запчасти'!$A$2:$P$3371,9,0),"null")</f>
        <v>3</v>
      </c>
      <c r="N155" s="18" t="str">
        <f>IFERROR(VLOOKUP(spare_parts!$F155,'Запчасти'!$A$2:$P$3371,10,0),"null")</f>
        <v>шт</v>
      </c>
      <c r="O155" s="18" t="str">
        <f>IFERROR(VLOOKUP(spare_parts!$F155,'Запчасти'!$A$2:$P$3371,11,0),"null")</f>
        <v>IT</v>
      </c>
      <c r="P155" s="18">
        <f>IFERROR(VLOOKUP(spare_parts!$F155,'Запчасти'!$A$2:$P$3371,2,0),"null")</f>
        <v>8466940000</v>
      </c>
      <c r="Q155" s="18"/>
      <c r="R155" s="18"/>
      <c r="S155" s="18"/>
      <c r="T155" s="18"/>
      <c r="U155" s="18"/>
      <c r="V155" s="18"/>
    </row>
    <row r="156" ht="15.75" customHeight="1">
      <c r="A156" s="22">
        <v>2.068005032E9</v>
      </c>
      <c r="B156" s="23" t="s">
        <v>872</v>
      </c>
      <c r="C156" s="16">
        <v>6.041</v>
      </c>
      <c r="D156" s="16" t="s">
        <v>35</v>
      </c>
      <c r="E156" s="17"/>
      <c r="F156" s="18">
        <v>2.068005032E9</v>
      </c>
      <c r="G156" s="18" t="str">
        <f>IFERROR(VLOOKUP(spare_parts!$F156,'Запчасти'!A$2:P$3371,3,0),"null")</f>
        <v>PULLING WHEEL Dp210 De216 H=41</v>
      </c>
      <c r="H156" s="18" t="str">
        <f>IFERROR(VLOOKUP(spare_parts!$F156,A:D,2,0),"null")</f>
        <v>Ролик протяжки Dp210 De216 H41</v>
      </c>
      <c r="I156" s="24" t="str">
        <f>IFERROR(VLOOKUP(spare_parts!$F156,'Запчасти'!$A$2:$P$3371,5,0),"null")</f>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c r="J156" s="24" t="str">
        <f t="shared" si="3"/>
        <v>null</v>
      </c>
      <c r="K156" s="18" t="str">
        <f>IFERROR(VLOOKUP(spare_parts!$F156,'Запчасти'!$A$2:$P$3371,6,0),"null")</f>
        <v>SCHNELL SPA</v>
      </c>
      <c r="L156" s="18" t="str">
        <f>IFERROR(VLOOKUP(spare_parts!$F156,'Запчасти'!$A$2:$P$3371,7,0),"null")</f>
        <v>SCHNELL</v>
      </c>
      <c r="M156" s="18">
        <f>IFERROR(VLOOKUP(spare_parts!$F156,'Запчасти'!$A$2:$P$3371,9,0),"null")</f>
        <v>4</v>
      </c>
      <c r="N156" s="18" t="str">
        <f>IFERROR(VLOOKUP(spare_parts!$F156,'Запчасти'!$A$2:$P$3371,10,0),"null")</f>
        <v>шт</v>
      </c>
      <c r="O156" s="18" t="str">
        <f>IFERROR(VLOOKUP(spare_parts!$F156,'Запчасти'!$A$2:$P$3371,11,0),"null")</f>
        <v>IT</v>
      </c>
      <c r="P156" s="18">
        <f>IFERROR(VLOOKUP(spare_parts!$F156,'Запчасти'!$A$2:$P$3371,2,0),"null")</f>
        <v>8466940000</v>
      </c>
      <c r="Q156" s="18"/>
      <c r="R156" s="18"/>
      <c r="S156" s="18"/>
      <c r="T156" s="18"/>
      <c r="U156" s="18"/>
      <c r="V156" s="18"/>
    </row>
    <row r="157" ht="15.75" customHeight="1">
      <c r="A157" s="15">
        <v>2.068005071E9</v>
      </c>
      <c r="B157" s="16" t="s">
        <v>890</v>
      </c>
      <c r="C157" s="16">
        <v>2.946</v>
      </c>
      <c r="D157" s="16" t="s">
        <v>35</v>
      </c>
      <c r="E157" s="17"/>
      <c r="F157" s="18">
        <v>2.068005071E9</v>
      </c>
      <c r="G157" s="18" t="str">
        <f>IFERROR(VLOOKUP(spare_parts!$F157,'Запчасти'!A$2:P$3371,3,0),"null")</f>
        <v>PRESSURE WHEEL De148.2 Di30 H=35</v>
      </c>
      <c r="H157" s="18" t="str">
        <f>IFERROR(VLOOKUP(spare_parts!$F157,A:D,2,0),"null")</f>
        <v>Ролик прижимной De148.2 Di30 H=35</v>
      </c>
      <c r="I157" s="24" t="str">
        <f>IFERROR(VLOOKUP(spare_parts!$F157,'Запчасти'!$A$2:$P$3371,5,0),"null")</f>
        <v>РОЛИК СТАЛЬНОЙ ХОЛОСТОЙ ПРИЖИМНОЙ, ДЛЯ ПРОТЯЖНОГО МЕХАНИЗМА ПОДАЧИ АРМАТУРЫ, H=35 DE=146,7 DI=30,ДЛЯ ГИБОЧНО-ПРАВИЛЬНО-ОТРЕЗНОГО СТАНКА RETA 13</v>
      </c>
      <c r="J157" s="24" t="str">
        <f t="shared" si="3"/>
        <v>null</v>
      </c>
      <c r="K157" s="18" t="str">
        <f>IFERROR(VLOOKUP(spare_parts!$F157,'Запчасти'!$A$2:$P$3371,6,0),"null")</f>
        <v>SCHNELL SPA</v>
      </c>
      <c r="L157" s="18" t="str">
        <f>IFERROR(VLOOKUP(spare_parts!$F157,'Запчасти'!$A$2:$P$3371,7,0),"null")</f>
        <v>SCHNELL</v>
      </c>
      <c r="M157" s="18">
        <f>IFERROR(VLOOKUP(spare_parts!$F157,'Запчасти'!$A$2:$P$3371,9,0),"null")</f>
        <v>1</v>
      </c>
      <c r="N157" s="18" t="str">
        <f>IFERROR(VLOOKUP(spare_parts!$F157,'Запчасти'!$A$2:$P$3371,10,0),"null")</f>
        <v>шт</v>
      </c>
      <c r="O157" s="18" t="str">
        <f>IFERROR(VLOOKUP(spare_parts!$F157,'Запчасти'!$A$2:$P$3371,11,0),"null")</f>
        <v>IT</v>
      </c>
      <c r="P157" s="18">
        <f>IFERROR(VLOOKUP(spare_parts!$F157,'Запчасти'!$A$2:$P$3371,2,0),"null")</f>
        <v>8466940000</v>
      </c>
      <c r="Q157" s="18"/>
      <c r="R157" s="18"/>
      <c r="S157" s="18"/>
      <c r="T157" s="18"/>
      <c r="U157" s="18"/>
      <c r="V157" s="18"/>
    </row>
    <row r="158" ht="15.75" customHeight="1">
      <c r="A158" s="15">
        <v>2.068010022E9</v>
      </c>
      <c r="B158" s="16" t="s">
        <v>897</v>
      </c>
      <c r="C158" s="16" t="s">
        <v>6274</v>
      </c>
      <c r="D158" s="16" t="s">
        <v>35</v>
      </c>
      <c r="E158" s="17"/>
      <c r="F158" s="18">
        <v>2.068010022E9</v>
      </c>
      <c r="G158" s="18" t="str">
        <f>IFERROR(VLOOKUP(spare_parts!$F158,'Запчасти'!A$2:P$3371,3,0),"null")</f>
        <v>BENDING PIN CARRYING SHAFT De75/80 H=369.8</v>
      </c>
      <c r="H158" s="18" t="str">
        <f>IFERROR(VLOOKUP(spare_parts!$F158,A:D,2,0),"null")</f>
        <v>Вал несущий гибочного штифта De75/80 H=369.8</v>
      </c>
      <c r="I158" s="24" t="str">
        <f>IFERROR(VLOOKUP(spare_parts!$F158,'Запчасти'!$A$2:$P$3371,5,0),"null")</f>
        <v>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v>
      </c>
      <c r="J158" s="24" t="str">
        <f t="shared" si="3"/>
        <v>null</v>
      </c>
      <c r="K158" s="18" t="str">
        <f>IFERROR(VLOOKUP(spare_parts!$F158,'Запчасти'!$A$2:$P$3371,6,0),"null")</f>
        <v>SCHNELL SPA</v>
      </c>
      <c r="L158" s="18" t="str">
        <f>IFERROR(VLOOKUP(spare_parts!$F158,'Запчасти'!$A$2:$P$3371,7,0),"null")</f>
        <v>SCHNELL</v>
      </c>
      <c r="M158" s="18">
        <f>IFERROR(VLOOKUP(spare_parts!$F158,'Запчасти'!$A$2:$P$3371,9,0),"null")</f>
        <v>1</v>
      </c>
      <c r="N158" s="18" t="str">
        <f>IFERROR(VLOOKUP(spare_parts!$F158,'Запчасти'!$A$2:$P$3371,10,0),"null")</f>
        <v>шт</v>
      </c>
      <c r="O158" s="18" t="str">
        <f>IFERROR(VLOOKUP(spare_parts!$F158,'Запчасти'!$A$2:$P$3371,11,0),"null")</f>
        <v>IT</v>
      </c>
      <c r="P158" s="18">
        <f>IFERROR(VLOOKUP(spare_parts!$F158,'Запчасти'!$A$2:$P$3371,2,0),"null")</f>
        <v>8483109500</v>
      </c>
      <c r="Q158" s="18"/>
      <c r="R158" s="18"/>
      <c r="S158" s="18"/>
      <c r="T158" s="18"/>
      <c r="U158" s="18"/>
      <c r="V158" s="18"/>
    </row>
    <row r="159" ht="15.75" customHeight="1">
      <c r="A159" s="22">
        <v>2.06801037E9</v>
      </c>
      <c r="B159" s="23" t="s">
        <v>912</v>
      </c>
      <c r="C159" s="16" t="s">
        <v>6274</v>
      </c>
      <c r="D159" s="16" t="s">
        <v>35</v>
      </c>
      <c r="E159" s="17"/>
      <c r="F159" s="18">
        <v>2.06801037E9</v>
      </c>
      <c r="G159" s="18" t="str">
        <f>IFERROR(VLOOKUP(spare_parts!$F159,'Запчасти'!A$2:P$3371,3,0),"null")</f>
        <v>BENDING BUSH DI=36 DE=51 L=36.20</v>
      </c>
      <c r="H159" s="18" t="str">
        <f>IFERROR(VLOOKUP(spare_parts!$F159,A:D,2,0),"null")</f>
        <v>Втулка гибочная</v>
      </c>
      <c r="I159" s="24" t="str">
        <f>IFERROR(VLOOKUP(spare_parts!$F159,'Запчасти'!$A$2:$P$3371,5,0),"null")</f>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c r="J159" s="24" t="str">
        <f t="shared" si="3"/>
        <v>null</v>
      </c>
      <c r="K159" s="18" t="str">
        <f>IFERROR(VLOOKUP(spare_parts!$F159,'Запчасти'!$A$2:$P$3371,6,0),"null")</f>
        <v>SCHNELL SPA</v>
      </c>
      <c r="L159" s="18" t="str">
        <f>IFERROR(VLOOKUP(spare_parts!$F159,'Запчасти'!$A$2:$P$3371,7,0),"null")</f>
        <v>SCHNELL</v>
      </c>
      <c r="M159" s="18">
        <f>IFERROR(VLOOKUP(spare_parts!$F159,'Запчасти'!$A$2:$P$3371,9,0),"null")</f>
        <v>3</v>
      </c>
      <c r="N159" s="18" t="str">
        <f>IFERROR(VLOOKUP(spare_parts!$F159,'Запчасти'!$A$2:$P$3371,10,0),"null")</f>
        <v>шт</v>
      </c>
      <c r="O159" s="18" t="str">
        <f>IFERROR(VLOOKUP(spare_parts!$F159,'Запчасти'!$A$2:$P$3371,11,0),"null")</f>
        <v>IT</v>
      </c>
      <c r="P159" s="18">
        <f>IFERROR(VLOOKUP(spare_parts!$F159,'Запчасти'!$A$2:$P$3371,2,0),"null")</f>
        <v>8466940000</v>
      </c>
      <c r="Q159" s="18"/>
      <c r="R159" s="18"/>
      <c r="S159" s="18"/>
      <c r="T159" s="18"/>
      <c r="U159" s="18"/>
      <c r="V159" s="18"/>
    </row>
    <row r="160" ht="15.75" customHeight="1">
      <c r="A160" s="22">
        <v>2.068205322E9</v>
      </c>
      <c r="B160" s="23" t="s">
        <v>919</v>
      </c>
      <c r="C160" s="16" t="s">
        <v>6274</v>
      </c>
      <c r="D160" s="16" t="s">
        <v>35</v>
      </c>
      <c r="E160" s="17"/>
      <c r="F160" s="18">
        <v>2.068205322E9</v>
      </c>
      <c r="G160" s="18" t="str">
        <f>IFERROR(VLOOKUP(spare_parts!$F160,'Запчасти'!A$2:P$3371,3,0),"null")</f>
        <v>MEASURING WHEEL SUPPORTING SHAFT</v>
      </c>
      <c r="H160" s="18" t="str">
        <f>IFERROR(VLOOKUP(spare_parts!$F160,A:D,2,0),"null")</f>
        <v>Опорный вал мерного ролика</v>
      </c>
      <c r="I160" s="24" t="str">
        <f>IFERROR(VLOOKUP(spare_parts!$F160,'Запчасти'!$A$2:$P$3371,5,0),"null")</f>
        <v>ОПОРНЫЙ ВАЛ МЕРНОГО РОЛИКА ИЗМЕРЕНИЯ ДЛИНЫ АРМАТУРНОГО ПРУТКА.
ДЛЯ ИСПОЛЬЗОВАНИЯ В
СТАНКАХ ПО ПРОИЗВОДСТВУ ОБЪЕМНЫХ МЕТАЛЛИЧЕСКИХ КАРКАСОВ</v>
      </c>
      <c r="J160" s="24" t="str">
        <f t="shared" si="3"/>
        <v>null</v>
      </c>
      <c r="K160" s="18" t="str">
        <f>IFERROR(VLOOKUP(spare_parts!$F160,'Запчасти'!$A$2:$P$3371,6,0),"null")</f>
        <v>SCHNELL SPA</v>
      </c>
      <c r="L160" s="18" t="str">
        <f>IFERROR(VLOOKUP(spare_parts!$F160,'Запчасти'!$A$2:$P$3371,7,0),"null")</f>
        <v>SCHNELL</v>
      </c>
      <c r="M160" s="18">
        <f>IFERROR(VLOOKUP(spare_parts!$F160,'Запчасти'!$A$2:$P$3371,9,0),"null")</f>
        <v>1</v>
      </c>
      <c r="N160" s="18" t="str">
        <f>IFERROR(VLOOKUP(spare_parts!$F160,'Запчасти'!$A$2:$P$3371,10,0),"null")</f>
        <v>шт</v>
      </c>
      <c r="O160" s="18" t="str">
        <f>IFERROR(VLOOKUP(spare_parts!$F160,'Запчасти'!$A$2:$P$3371,11,0),"null")</f>
        <v>IT</v>
      </c>
      <c r="P160" s="18">
        <f>IFERROR(VLOOKUP(spare_parts!$F160,'Запчасти'!$A$2:$P$3371,2,0),"null")</f>
        <v>8466940000</v>
      </c>
      <c r="Q160" s="18"/>
      <c r="R160" s="18"/>
      <c r="S160" s="18"/>
      <c r="T160" s="18"/>
      <c r="U160" s="18"/>
      <c r="V160" s="18"/>
    </row>
    <row r="161" ht="15.75" customHeight="1">
      <c r="A161" s="22">
        <v>2.068205332E9</v>
      </c>
      <c r="B161" s="23" t="s">
        <v>924</v>
      </c>
      <c r="C161" s="16">
        <v>1.278</v>
      </c>
      <c r="D161" s="16" t="s">
        <v>35</v>
      </c>
      <c r="E161" s="17"/>
      <c r="F161" s="18">
        <v>2.068205332E9</v>
      </c>
      <c r="G161" s="18" t="str">
        <f>IFERROR(VLOOKUP(spare_parts!$F161,'Запчасти'!A$2:P$3371,3,0),"null")</f>
        <v>SHAFT FOR PRESSURE WHEEL D=65 L=170.5</v>
      </c>
      <c r="H161" s="18" t="str">
        <f>IFERROR(VLOOKUP(spare_parts!$F161,A:D,2,0),"null")</f>
        <v>Вал прижимного ролика </v>
      </c>
      <c r="I161" s="24" t="str">
        <f>IFERROR(VLOOKUP(spare_parts!$F161,'Запчасти'!$A$2:$P$3371,5,0),"null")</f>
        <v>ВАЛ
ПРИЖИМНОГО РОЛИКА. ДЛЯ ИСПОЛЬЗОВАНИЯ В СТАНКАХ ПО ПРОИЗВОДСТВУ ОБЪЕМНЫХ
МЕТАЛЛИЧЕСКИХ КАРКАСОВ</v>
      </c>
      <c r="J161" s="24" t="str">
        <f t="shared" si="3"/>
        <v>null</v>
      </c>
      <c r="K161" s="18" t="str">
        <f>IFERROR(VLOOKUP(spare_parts!$F161,'Запчасти'!$A$2:$P$3371,6,0),"null")</f>
        <v>SCHNELL SPA</v>
      </c>
      <c r="L161" s="18" t="str">
        <f>IFERROR(VLOOKUP(spare_parts!$F161,'Запчасти'!$A$2:$P$3371,7,0),"null")</f>
        <v>SCHNELL</v>
      </c>
      <c r="M161" s="18">
        <f>IFERROR(VLOOKUP(spare_parts!$F161,'Запчасти'!$A$2:$P$3371,9,0),"null")</f>
        <v>1</v>
      </c>
      <c r="N161" s="18" t="str">
        <f>IFERROR(VLOOKUP(spare_parts!$F161,'Запчасти'!$A$2:$P$3371,10,0),"null")</f>
        <v>шт</v>
      </c>
      <c r="O161" s="18" t="str">
        <f>IFERROR(VLOOKUP(spare_parts!$F161,'Запчасти'!$A$2:$P$3371,11,0),"null")</f>
        <v>IT</v>
      </c>
      <c r="P161" s="18">
        <f>IFERROR(VLOOKUP(spare_parts!$F161,'Запчасти'!$A$2:$P$3371,2,0),"null")</f>
        <v>8466940000</v>
      </c>
      <c r="Q161" s="18"/>
      <c r="R161" s="18"/>
      <c r="S161" s="18"/>
      <c r="T161" s="18"/>
      <c r="U161" s="18"/>
      <c r="V161" s="18"/>
    </row>
    <row r="162" ht="15.75" customHeight="1">
      <c r="A162" s="22">
        <v>2.06821033E9</v>
      </c>
      <c r="B162" s="23" t="s">
        <v>928</v>
      </c>
      <c r="C162" s="16" t="s">
        <v>6274</v>
      </c>
      <c r="D162" s="16" t="s">
        <v>35</v>
      </c>
      <c r="E162" s="17"/>
      <c r="F162" s="18">
        <v>2.06821033E9</v>
      </c>
      <c r="G162" s="18" t="str">
        <f>IFERROR(VLOOKUP(spare_parts!$F162,'Запчасти'!A$2:P$3371,3,0),"null")</f>
        <v>PNEUMATIC CYLINDER  ISO 6431 D.50 H=60 COD. 320.03</v>
      </c>
      <c r="H162" s="18" t="str">
        <f>IFERROR(VLOOKUP(spare_parts!$F162,A:D,2,0),"null")</f>
        <v>Цилиндр пневматический  ISO 6431 D.50 H60 COD.320.03</v>
      </c>
      <c r="I162" s="24" t="str">
        <f>IFERROR(VLOOKUP(spare_parts!$F162,'Запчасти'!$A$2:$P$3371,5,0),"null")</f>
        <v>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v>
      </c>
      <c r="J162" s="24" t="str">
        <f t="shared" si="3"/>
        <v>null</v>
      </c>
      <c r="K162" s="18" t="str">
        <f>IFERROR(VLOOKUP(spare_parts!$F162,'Запчасти'!$A$2:$P$3371,6,0),"null")</f>
        <v>DIOTTALEVI S.R.L</v>
      </c>
      <c r="L162" s="18" t="str">
        <f>IFERROR(VLOOKUP(spare_parts!$F162,'Запчасти'!$A$2:$P$3371,7,0),"null")</f>
        <v>DIOTALLEVI</v>
      </c>
      <c r="M162" s="18">
        <f>IFERROR(VLOOKUP(spare_parts!$F162,'Запчасти'!$A$2:$P$3371,9,0),"null")</f>
        <v>1</v>
      </c>
      <c r="N162" s="18" t="str">
        <f>IFERROR(VLOOKUP(spare_parts!$F162,'Запчасти'!$A$2:$P$3371,10,0),"null")</f>
        <v>шт</v>
      </c>
      <c r="O162" s="18" t="str">
        <f>IFERROR(VLOOKUP(spare_parts!$F162,'Запчасти'!$A$2:$P$3371,11,0),"null")</f>
        <v>IT</v>
      </c>
      <c r="P162" s="18">
        <f>IFERROR(VLOOKUP(spare_parts!$F162,'Запчасти'!$A$2:$P$3371,2,0),"null")</f>
        <v>8412310009</v>
      </c>
      <c r="Q162" s="18"/>
      <c r="R162" s="18"/>
      <c r="S162" s="18"/>
      <c r="T162" s="18"/>
      <c r="U162" s="18"/>
      <c r="V162" s="18"/>
    </row>
    <row r="163" ht="15.75" customHeight="1">
      <c r="A163" s="22">
        <v>2.06821034E9</v>
      </c>
      <c r="B163" s="23" t="s">
        <v>935</v>
      </c>
      <c r="C163" s="16" t="s">
        <v>6274</v>
      </c>
      <c r="D163" s="16" t="s">
        <v>35</v>
      </c>
      <c r="E163" s="17"/>
      <c r="F163" s="18">
        <v>2.06821034E9</v>
      </c>
      <c r="G163" s="18" t="str">
        <f>IFERROR(VLOOKUP(spare_parts!$F163,'Запчасти'!A$2:P$3371,3,0),"null")</f>
        <v>FORK FOR ECCENTRIC SHAFT CYLINDER</v>
      </c>
      <c r="H163" s="18" t="str">
        <f>IFERROR(VLOOKUP(spare_parts!$F163,A:D,2,0),"null")</f>
        <v>Вилка вала цилиндра</v>
      </c>
      <c r="I163" s="24" t="str">
        <f>IFERROR(VLOOKUP(spare_parts!$F163,'Запчасти'!$A$2:$P$3371,5,0),"null")</f>
        <v>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v>
      </c>
      <c r="J163" s="24" t="str">
        <f t="shared" si="3"/>
        <v>null</v>
      </c>
      <c r="K163" s="18" t="str">
        <f>IFERROR(VLOOKUP(spare_parts!$F163,'Запчасти'!$A$2:$P$3371,6,0),"null")</f>
        <v>SCHNELL SPA</v>
      </c>
      <c r="L163" s="18" t="str">
        <f>IFERROR(VLOOKUP(spare_parts!$F163,'Запчасти'!$A$2:$P$3371,7,0),"null")</f>
        <v>SCHNELL</v>
      </c>
      <c r="M163" s="18">
        <f>IFERROR(VLOOKUP(spare_parts!$F163,'Запчасти'!$A$2:$P$3371,9,0),"null")</f>
        <v>1</v>
      </c>
      <c r="N163" s="18" t="str">
        <f>IFERROR(VLOOKUP(spare_parts!$F163,'Запчасти'!$A$2:$P$3371,10,0),"null")</f>
        <v>шт</v>
      </c>
      <c r="O163" s="18" t="str">
        <f>IFERROR(VLOOKUP(spare_parts!$F163,'Запчасти'!$A$2:$P$3371,11,0),"null")</f>
        <v>IT</v>
      </c>
      <c r="P163" s="18">
        <f>IFERROR(VLOOKUP(spare_parts!$F163,'Запчасти'!$A$2:$P$3371,2,0),"null")</f>
        <v>7326909409</v>
      </c>
      <c r="Q163" s="18"/>
      <c r="R163" s="18"/>
      <c r="S163" s="18"/>
      <c r="T163" s="18"/>
      <c r="U163" s="18"/>
      <c r="V163" s="18"/>
    </row>
    <row r="164" ht="15.75" customHeight="1">
      <c r="A164" s="22">
        <v>2.068215082E9</v>
      </c>
      <c r="B164" s="23" t="s">
        <v>941</v>
      </c>
      <c r="C164" s="16" t="s">
        <v>6274</v>
      </c>
      <c r="D164" s="16" t="s">
        <v>35</v>
      </c>
      <c r="E164" s="17"/>
      <c r="F164" s="18">
        <v>2.068215082E9</v>
      </c>
      <c r="G164" s="18" t="str">
        <f>IFERROR(VLOOKUP(spare_parts!$F164,'Запчасти'!A$2:P$3371,3,0),"null")</f>
        <v>SPIRAL SCREW FOR BALANCING SHAFT D=50 L=40</v>
      </c>
      <c r="H164" s="18" t="str">
        <f>IFERROR(VLOOKUP(spare_parts!$F164,A:D,2,0),"null")</f>
        <v>Гайка балансировочного вала</v>
      </c>
      <c r="I164" s="24" t="str">
        <f>IFERROR(VLOOKUP(spare_parts!$F164,'Запчасти'!$A$2:$P$3371,5,0),"null")</f>
        <v>СТАЛЬНАЯ ВТУЛКА БАЛАНСИРОВОЧНОГО ВАЛА РЕДУКТОРА /МЕХ.ОБРАБОТКА, НАРЕЗКА РЕЗЬБЫ, ОБТОЧКА/ДЛЯ ГИБОЧНОЙ МАШИНЫ С АВТОМАТИЧЕСКИМ УПРАВЛЕНИЕМ RETA 16</v>
      </c>
      <c r="J164" s="24" t="str">
        <f t="shared" si="3"/>
        <v>null</v>
      </c>
      <c r="K164" s="18" t="str">
        <f>IFERROR(VLOOKUP(spare_parts!$F164,'Запчасти'!$A$2:$P$3371,6,0),"null")</f>
        <v>SCHNELL SPA</v>
      </c>
      <c r="L164" s="18" t="str">
        <f>IFERROR(VLOOKUP(spare_parts!$F164,'Запчасти'!$A$2:$P$3371,7,0),"null")</f>
        <v>SCHNELL</v>
      </c>
      <c r="M164" s="18">
        <f>IFERROR(VLOOKUP(spare_parts!$F164,'Запчасти'!$A$2:$P$3371,9,0),"null")</f>
        <v>2</v>
      </c>
      <c r="N164" s="18" t="str">
        <f>IFERROR(VLOOKUP(spare_parts!$F164,'Запчасти'!$A$2:$P$3371,10,0),"null")</f>
        <v>шт</v>
      </c>
      <c r="O164" s="18" t="str">
        <f>IFERROR(VLOOKUP(spare_parts!$F164,'Запчасти'!$A$2:$P$3371,11,0),"null")</f>
        <v>IT</v>
      </c>
      <c r="P164" s="18">
        <f>IFERROR(VLOOKUP(spare_parts!$F164,'Запчасти'!$A$2:$P$3371,2,0),"null")</f>
        <v>7326909807</v>
      </c>
      <c r="Q164" s="18"/>
      <c r="R164" s="18"/>
      <c r="S164" s="18"/>
      <c r="T164" s="18"/>
      <c r="U164" s="18"/>
      <c r="V164" s="18"/>
    </row>
    <row r="165" ht="15.75" customHeight="1">
      <c r="A165" s="22">
        <v>2.068215111E9</v>
      </c>
      <c r="B165" s="23" t="s">
        <v>944</v>
      </c>
      <c r="C165" s="16" t="s">
        <v>6274</v>
      </c>
      <c r="D165" s="16" t="s">
        <v>35</v>
      </c>
      <c r="E165" s="17"/>
      <c r="F165" s="18">
        <v>2.068215111E9</v>
      </c>
      <c r="G165" s="18" t="str">
        <f>IFERROR(VLOOKUP(spare_parts!$F165,'Запчасти'!A$2:P$3371,3,0),"null")</f>
        <v>SHAFT FOR BALANCER DE=36 L=225.50</v>
      </c>
      <c r="H165" s="18" t="str">
        <f>IFERROR(VLOOKUP(spare_parts!$F165,A:D,2,0),"null")</f>
        <v>Вал для балансировочного ролика</v>
      </c>
      <c r="I165" s="24" t="str">
        <f>IFERROR(VLOOKUP(spare_parts!$F165,'Запчасти'!$A$2:$P$3371,5,0),"null")</f>
        <v>ОСЬ ВАЛА ДЛЯ РЕГУЛИРОВКИ БАЛАНСИРОВОЧНОГО РОЛИКА РЕДУКТОРА /МЕХ.ОБРАБОТКА, НАРЕЗКА РЕЗЬБЫ/ДЛЯ ГИБОЧНОЙ МАШИНЫ С АВТОМАТИЧЕСКИМ УПРАВЛЕНИЕМ RETA 16</v>
      </c>
      <c r="J165" s="24" t="str">
        <f t="shared" si="3"/>
        <v>null</v>
      </c>
      <c r="K165" s="18" t="str">
        <f>IFERROR(VLOOKUP(spare_parts!$F165,'Запчасти'!$A$2:$P$3371,6,0),"null")</f>
        <v>SCHNELL SPA</v>
      </c>
      <c r="L165" s="18" t="str">
        <f>IFERROR(VLOOKUP(spare_parts!$F165,'Запчасти'!$A$2:$P$3371,7,0),"null")</f>
        <v>SCHNELL</v>
      </c>
      <c r="M165" s="18">
        <f>IFERROR(VLOOKUP(spare_parts!$F165,'Запчасти'!$A$2:$P$3371,9,0),"null")</f>
        <v>2</v>
      </c>
      <c r="N165" s="18" t="str">
        <f>IFERROR(VLOOKUP(spare_parts!$F165,'Запчасти'!$A$2:$P$3371,10,0),"null")</f>
        <v>шт</v>
      </c>
      <c r="O165" s="18" t="str">
        <f>IFERROR(VLOOKUP(spare_parts!$F165,'Запчасти'!$A$2:$P$3371,11,0),"null")</f>
        <v>IT</v>
      </c>
      <c r="P165" s="18">
        <f>IFERROR(VLOOKUP(spare_parts!$F165,'Запчасти'!$A$2:$P$3371,2,0),"null")</f>
        <v>7326909807</v>
      </c>
      <c r="Q165" s="18"/>
      <c r="R165" s="18"/>
      <c r="S165" s="18"/>
      <c r="T165" s="18"/>
      <c r="U165" s="18"/>
      <c r="V165" s="18"/>
    </row>
    <row r="166" ht="15.75" customHeight="1">
      <c r="A166" s="15">
        <v>2.068215612E9</v>
      </c>
      <c r="B166" s="16" t="s">
        <v>6326</v>
      </c>
      <c r="C166" s="16" t="s">
        <v>6274</v>
      </c>
      <c r="D166" s="16" t="s">
        <v>35</v>
      </c>
      <c r="E166" s="17"/>
      <c r="F166" s="18">
        <v>2.068215612E9</v>
      </c>
      <c r="G166" s="18" t="str">
        <f>IFERROR(VLOOKUP(spare_parts!$F166,'Запчасти'!A$2:P$3371,3,0),"null")</f>
        <v>null</v>
      </c>
      <c r="H166" s="18" t="str">
        <f>IFERROR(VLOOKUP(spare_parts!$F166,A:D,2,0),"null")</f>
        <v>Ролик правки DE=108 DI=72 DP=86 A=90 </v>
      </c>
      <c r="I166" s="24" t="str">
        <f>IFERROR(VLOOKUP(spare_parts!$F166,'Запчасти'!$A$2:$P$3371,5,0),"null")</f>
        <v>null</v>
      </c>
      <c r="J166" s="24" t="str">
        <f t="shared" si="3"/>
        <v>null</v>
      </c>
      <c r="K166" s="18" t="str">
        <f>IFERROR(VLOOKUP(spare_parts!$F166,'Запчасти'!$A$2:$P$3371,6,0),"null")</f>
        <v>null</v>
      </c>
      <c r="L166" s="18" t="str">
        <f>IFERROR(VLOOKUP(spare_parts!$F166,'Запчасти'!$A$2:$P$3371,7,0),"null")</f>
        <v>null</v>
      </c>
      <c r="M166" s="18" t="str">
        <f>IFERROR(VLOOKUP(spare_parts!$F166,'Запчасти'!$A$2:$P$3371,9,0),"null")</f>
        <v>null</v>
      </c>
      <c r="N166" s="18" t="str">
        <f>IFERROR(VLOOKUP(spare_parts!$F166,'Запчасти'!$A$2:$P$3371,10,0),"null")</f>
        <v>null</v>
      </c>
      <c r="O166" s="18" t="str">
        <f>IFERROR(VLOOKUP(spare_parts!$F166,'Запчасти'!$A$2:$P$3371,11,0),"null")</f>
        <v>null</v>
      </c>
      <c r="P166" s="18" t="str">
        <f>IFERROR(VLOOKUP(spare_parts!$F166,'Запчасти'!$A$2:$P$3371,2,0),"null")</f>
        <v>null</v>
      </c>
      <c r="Q166" s="18"/>
      <c r="R166" s="18"/>
      <c r="S166" s="18"/>
      <c r="T166" s="18"/>
      <c r="U166" s="18"/>
      <c r="V166" s="18"/>
    </row>
    <row r="167" ht="15.75" customHeight="1">
      <c r="A167" s="15">
        <v>2.06822001E9</v>
      </c>
      <c r="B167" s="16" t="s">
        <v>947</v>
      </c>
      <c r="C167" s="16">
        <v>0.256</v>
      </c>
      <c r="D167" s="16" t="s">
        <v>35</v>
      </c>
      <c r="E167" s="17"/>
      <c r="F167" s="18">
        <v>2.06822001E9</v>
      </c>
      <c r="G167" s="18" t="str">
        <f>IFERROR(VLOOKUP(spare_parts!$F167,'Запчасти'!A$2:P$3371,3,0),"null")</f>
        <v>FIXED BLADE 55X36.5X23.1</v>
      </c>
      <c r="H167" s="18" t="str">
        <f>IFERROR(VLOOKUP(spare_parts!$F167,A:D,2,0),"null")</f>
        <v>Нож фиксированный 55X36.5X23.1</v>
      </c>
      <c r="I167" s="24" t="str">
        <f>IFERROR(VLOOKUP(spare_parts!$F167,'Запчасти'!$A$2:$P$3371,5,0),"null")</f>
        <v>НОЖ ФИКСИРОВАННЫЙ, СТАЛЬНОЙ. ДЛЯ РУБКИ АРМАТУРЫ. РАЗМЕРЫ 55Х36,5Х23,1 ММ. ДЛЯ ПРАВИЛЬНО-ГИБОЧНОГО СТАНКА PRIMA13.</v>
      </c>
      <c r="J167" s="24" t="str">
        <f t="shared" si="3"/>
        <v>null</v>
      </c>
      <c r="K167" s="18" t="str">
        <f>IFERROR(VLOOKUP(spare_parts!$F167,'Запчасти'!$A$2:$P$3371,6,0),"null")</f>
        <v>SCHNELL SPA</v>
      </c>
      <c r="L167" s="18" t="str">
        <f>IFERROR(VLOOKUP(spare_parts!$F167,'Запчасти'!$A$2:$P$3371,7,0),"null")</f>
        <v>SCHNELL</v>
      </c>
      <c r="M167" s="18">
        <f>IFERROR(VLOOKUP(spare_parts!$F167,'Запчасти'!$A$2:$P$3371,9,0),"null")</f>
        <v>1</v>
      </c>
      <c r="N167" s="18" t="str">
        <f>IFERROR(VLOOKUP(spare_parts!$F167,'Запчасти'!$A$2:$P$3371,10,0),"null")</f>
        <v>шт</v>
      </c>
      <c r="O167" s="18" t="str">
        <f>IFERROR(VLOOKUP(spare_parts!$F167,'Запчасти'!$A$2:$P$3371,11,0),"null")</f>
        <v>IT</v>
      </c>
      <c r="P167" s="18">
        <f>IFERROR(VLOOKUP(spare_parts!$F167,'Запчасти'!$A$2:$P$3371,2,0),"null")</f>
        <v>8208100000</v>
      </c>
      <c r="Q167" s="18"/>
      <c r="R167" s="18"/>
      <c r="S167" s="18"/>
      <c r="T167" s="18"/>
      <c r="U167" s="18"/>
      <c r="V167" s="18"/>
    </row>
    <row r="168" ht="15.75" customHeight="1">
      <c r="A168" s="22">
        <v>2.068220021E9</v>
      </c>
      <c r="B168" s="23" t="s">
        <v>951</v>
      </c>
      <c r="C168" s="16">
        <v>0.27</v>
      </c>
      <c r="D168" s="16" t="s">
        <v>35</v>
      </c>
      <c r="E168" s="17"/>
      <c r="F168" s="18">
        <v>2.068220021E9</v>
      </c>
      <c r="G168" s="18" t="str">
        <f>IFERROR(VLOOKUP(spare_parts!$F168,'Запчасти'!A$2:P$3371,3,0),"null")</f>
        <v>MOBILE BLADE 53X33X23.2 - M10X1.25 (INTERCAMB.2068220020)</v>
      </c>
      <c r="H168" s="18" t="str">
        <f>IFERROR(VLOOKUP(spare_parts!$F168,A:D,2,0),"null")</f>
        <v>НОЖ МОБИЛЬНЫЙ 53X33X23.2 − M10X1.25 (INTERCAMB.2068220020)</v>
      </c>
      <c r="I168" s="24" t="str">
        <f>IFERROR(VLOOKUP(spare_parts!$F168,'Запчасти'!$A$2:$P$3371,5,0),"null")</f>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c r="J168" s="24" t="str">
        <f t="shared" si="3"/>
        <v>null</v>
      </c>
      <c r="K168" s="18" t="str">
        <f>IFERROR(VLOOKUP(spare_parts!$F168,'Запчасти'!$A$2:$P$3371,6,0),"null")</f>
        <v>SCHNELL SPA</v>
      </c>
      <c r="L168" s="18" t="str">
        <f>IFERROR(VLOOKUP(spare_parts!$F168,'Запчасти'!$A$2:$P$3371,7,0),"null")</f>
        <v>SCHNELL</v>
      </c>
      <c r="M168" s="18">
        <f>IFERROR(VLOOKUP(spare_parts!$F168,'Запчасти'!$A$2:$P$3371,9,0),"null")</f>
        <v>5</v>
      </c>
      <c r="N168" s="18" t="str">
        <f>IFERROR(VLOOKUP(spare_parts!$F168,'Запчасти'!$A$2:$P$3371,10,0),"null")</f>
        <v>шт</v>
      </c>
      <c r="O168" s="18" t="str">
        <f>IFERROR(VLOOKUP(spare_parts!$F168,'Запчасти'!$A$2:$P$3371,11,0),"null")</f>
        <v>IT</v>
      </c>
      <c r="P168" s="18">
        <f>IFERROR(VLOOKUP(spare_parts!$F168,'Запчасти'!$A$2:$P$3371,2,0),"null")</f>
        <v>8208100000</v>
      </c>
      <c r="Q168" s="18"/>
      <c r="R168" s="18"/>
      <c r="S168" s="18"/>
      <c r="T168" s="18"/>
      <c r="U168" s="18"/>
      <c r="V168" s="18"/>
    </row>
    <row r="169" ht="15.75" customHeight="1">
      <c r="A169" s="15">
        <v>2.068230211E9</v>
      </c>
      <c r="B169" s="16" t="s">
        <v>462</v>
      </c>
      <c r="C169" s="16">
        <v>0.08</v>
      </c>
      <c r="D169" s="16" t="s">
        <v>35</v>
      </c>
      <c r="E169" s="17"/>
      <c r="F169" s="18">
        <v>2.068230211E9</v>
      </c>
      <c r="G169" s="18" t="str">
        <f>IFERROR(VLOOKUP(spare_parts!$F169,'Запчасти'!A$2:P$3371,3,0),"null")</f>
        <v>WIRE DIVIDING PLATE</v>
      </c>
      <c r="H169" s="18" t="str">
        <f>IFERROR(VLOOKUP(spare_parts!$F169,A:D,2,0),"null")</f>
        <v>Пластина разделительная для проволоки</v>
      </c>
      <c r="I169" s="24" t="str">
        <f>IFERROR(VLOOKUP(spare_parts!$F169,'Запчасти'!$A$2:$P$3371,5,0),"null")</f>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v>
      </c>
      <c r="J169" s="24" t="str">
        <f t="shared" si="3"/>
        <v>null</v>
      </c>
      <c r="K169" s="18" t="str">
        <f>IFERROR(VLOOKUP(spare_parts!$F169,'Запчасти'!$A$2:$P$3371,6,0),"null")</f>
        <v>SCHNELL SPA</v>
      </c>
      <c r="L169" s="18" t="str">
        <f>IFERROR(VLOOKUP(spare_parts!$F169,'Запчасти'!$A$2:$P$3371,7,0),"null")</f>
        <v>SCHNELL</v>
      </c>
      <c r="M169" s="18">
        <f>IFERROR(VLOOKUP(spare_parts!$F169,'Запчасти'!$A$2:$P$3371,9,0),"null")</f>
        <v>2</v>
      </c>
      <c r="N169" s="18" t="str">
        <f>IFERROR(VLOOKUP(spare_parts!$F169,'Запчасти'!$A$2:$P$3371,10,0),"null")</f>
        <v>шт</v>
      </c>
      <c r="O169" s="18" t="str">
        <f>IFERROR(VLOOKUP(spare_parts!$F169,'Запчасти'!$A$2:$P$3371,11,0),"null")</f>
        <v>IT</v>
      </c>
      <c r="P169" s="18">
        <f>IFERROR(VLOOKUP(spare_parts!$F169,'Запчасти'!$A$2:$P$3371,2,0),"null")</f>
        <v>7326909807</v>
      </c>
      <c r="Q169" s="18"/>
      <c r="R169" s="18"/>
      <c r="S169" s="18"/>
      <c r="T169" s="18"/>
      <c r="U169" s="18"/>
      <c r="V169" s="18"/>
    </row>
    <row r="170" ht="15.75" customHeight="1">
      <c r="A170" s="22">
        <v>2.07008004E9</v>
      </c>
      <c r="B170" s="23" t="s">
        <v>976</v>
      </c>
      <c r="C170" s="16" t="s">
        <v>6274</v>
      </c>
      <c r="D170" s="16" t="s">
        <v>35</v>
      </c>
      <c r="E170" s="17"/>
      <c r="F170" s="18">
        <v>2.07008004E9</v>
      </c>
      <c r="G170" s="18" t="str">
        <f>IFERROR(VLOOKUP(spare_parts!$F170,'Запчасти'!A$2:P$3371,3,0),"null")</f>
        <v>PROTECTION GUARD FOR VENTILATION 330X163X163 DI 145</v>
      </c>
      <c r="H170" s="18" t="str">
        <f>IFERROR(VLOOKUP(spare_parts!$F170,A:D,2,0),"null")</f>
        <v>Картер защиты вентиляции </v>
      </c>
      <c r="I170" s="24" t="str">
        <f>IFERROR(VLOOKUP(spare_parts!$F170,'Запчасти'!$A$2:$P$3371,5,0),"null")</f>
        <v>КАРТЕР СТАЛЬНОЙ ЗАЩИТНЫЙ УЧАСТКА РЕЗКИДЛЯ ГИБОЧНО-ОТРЕЗНОГО СТАНКА BAR WISER 22 N</v>
      </c>
      <c r="J170" s="24" t="str">
        <f t="shared" si="3"/>
        <v>null</v>
      </c>
      <c r="K170" s="18" t="str">
        <f>IFERROR(VLOOKUP(spare_parts!$F170,'Запчасти'!$A$2:$P$3371,6,0),"null")</f>
        <v>SCHNELL SPA</v>
      </c>
      <c r="L170" s="18" t="str">
        <f>IFERROR(VLOOKUP(spare_parts!$F170,'Запчасти'!$A$2:$P$3371,7,0),"null")</f>
        <v>SCHNELL</v>
      </c>
      <c r="M170" s="18">
        <f>IFERROR(VLOOKUP(spare_parts!$F170,'Запчасти'!$A$2:$P$3371,9,0),"null")</f>
        <v>1</v>
      </c>
      <c r="N170" s="18" t="str">
        <f>IFERROR(VLOOKUP(spare_parts!$F170,'Запчасти'!$A$2:$P$3371,10,0),"null")</f>
        <v>шт</v>
      </c>
      <c r="O170" s="18" t="str">
        <f>IFERROR(VLOOKUP(spare_parts!$F170,'Запчасти'!$A$2:$P$3371,11,0),"null")</f>
        <v>IT</v>
      </c>
      <c r="P170" s="18">
        <f>IFERROR(VLOOKUP(spare_parts!$F170,'Запчасти'!$A$2:$P$3371,2,0),"null")</f>
        <v>8466940000</v>
      </c>
      <c r="Q170" s="18"/>
      <c r="R170" s="18"/>
      <c r="S170" s="18"/>
      <c r="T170" s="18"/>
      <c r="U170" s="18"/>
      <c r="V170" s="18"/>
    </row>
    <row r="171" ht="15.75" customHeight="1">
      <c r="A171" s="22">
        <v>2.07201015E9</v>
      </c>
      <c r="B171" s="23" t="s">
        <v>979</v>
      </c>
      <c r="C171" s="16">
        <v>0.05</v>
      </c>
      <c r="D171" s="16" t="s">
        <v>35</v>
      </c>
      <c r="E171" s="17"/>
      <c r="F171" s="18">
        <v>2.07201015E9</v>
      </c>
      <c r="G171" s="18" t="str">
        <f>IFERROR(VLOOKUP(spare_parts!$F171,'Запчасти'!A$2:P$3371,3,0),"null")</f>
        <v>PUSH ROD FOR EXTRACTION TOOL M10 L=164 (FOR LOW MANDRELS)</v>
      </c>
      <c r="H171" s="18" t="str">
        <f>IFERROR(VLOOKUP(spare_parts!$F171,A:D,2,0),"null")</f>
        <v>Наконечник для экстрактора M10L164 (FOR LOW MANDRELS)</v>
      </c>
      <c r="I171" s="24" t="str">
        <f>IFERROR(VLOOKUP(spare_parts!$F171,'Запчасти'!$A$2:$P$3371,5,0),"null")</f>
        <v>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v>
      </c>
      <c r="J171" s="24" t="str">
        <f t="shared" si="3"/>
        <v>null</v>
      </c>
      <c r="K171" s="18" t="str">
        <f>IFERROR(VLOOKUP(spare_parts!$F171,'Запчасти'!$A$2:$P$3371,6,0),"null")</f>
        <v>SCHNELL SPA</v>
      </c>
      <c r="L171" s="18" t="str">
        <f>IFERROR(VLOOKUP(spare_parts!$F171,'Запчасти'!$A$2:$P$3371,7,0),"null")</f>
        <v>SCHNELL</v>
      </c>
      <c r="M171" s="18">
        <f>IFERROR(VLOOKUP(spare_parts!$F171,'Запчасти'!$A$2:$P$3371,9,0),"null")</f>
        <v>2</v>
      </c>
      <c r="N171" s="18" t="str">
        <f>IFERROR(VLOOKUP(spare_parts!$F171,'Запчасти'!$A$2:$P$3371,10,0),"null")</f>
        <v>шт</v>
      </c>
      <c r="O171" s="18" t="str">
        <f>IFERROR(VLOOKUP(spare_parts!$F171,'Запчасти'!$A$2:$P$3371,11,0),"null")</f>
        <v>IT</v>
      </c>
      <c r="P171" s="18">
        <f>IFERROR(VLOOKUP(spare_parts!$F171,'Запчасти'!$A$2:$P$3371,2,0),"null")</f>
        <v>8207909900</v>
      </c>
      <c r="Q171" s="18"/>
      <c r="R171" s="18"/>
      <c r="S171" s="18"/>
      <c r="T171" s="18"/>
      <c r="U171" s="18"/>
      <c r="V171" s="18"/>
    </row>
    <row r="172" ht="15.75" customHeight="1">
      <c r="A172" s="22">
        <v>2.073005761E9</v>
      </c>
      <c r="B172" s="23" t="s">
        <v>988</v>
      </c>
      <c r="C172" s="16">
        <v>4.556</v>
      </c>
      <c r="D172" s="16" t="s">
        <v>35</v>
      </c>
      <c r="E172" s="17"/>
      <c r="F172" s="18">
        <v>2.073005761E9</v>
      </c>
      <c r="G172" s="18" t="str">
        <f>IFERROR(VLOOKUP(spare_parts!$F172,'Запчасти'!A$2:P$3371,3,0),"null")</f>
        <v>PULLING WHEEL DE=141 Z=66 M=2 DP=136 COMPLETE WITH 16 SCREWS</v>
      </c>
      <c r="H172" s="18" t="str">
        <f>IFERROR(VLOOKUP(spare_parts!$F172,A:D,2,0),"null")</f>
        <v>Ролик протяжки</v>
      </c>
      <c r="I172" s="24" t="str">
        <f>IFERROR(VLOOKUP(spare_parts!$F172,'Запчасти'!$A$2:$P$3371,5,0),"null")</f>
        <v>РОЛИК ПРОТЯЖКИ DE=141 Z=66 M=2 DP=136 СТАЛЬНОЙ, ДЛЯ ПРОТЯЖНОГО МЕХАНИЗМА ПОДАЧИ АРМАТУРЫДЛЯ ГИБОЧНО-ОТРЕЗНОГО СТАНКА BAR WISER 22 N.</v>
      </c>
      <c r="J172" s="24" t="str">
        <f t="shared" si="3"/>
        <v>null</v>
      </c>
      <c r="K172" s="18" t="str">
        <f>IFERROR(VLOOKUP(spare_parts!$F172,'Запчасти'!$A$2:$P$3371,6,0),"null")</f>
        <v>SCHNELL SPA</v>
      </c>
      <c r="L172" s="18" t="str">
        <f>IFERROR(VLOOKUP(spare_parts!$F172,'Запчасти'!$A$2:$P$3371,7,0),"null")</f>
        <v>SCHNELL</v>
      </c>
      <c r="M172" s="18">
        <f>IFERROR(VLOOKUP(spare_parts!$F172,'Запчасти'!$A$2:$P$3371,9,0),"null")</f>
        <v>4</v>
      </c>
      <c r="N172" s="18" t="str">
        <f>IFERROR(VLOOKUP(spare_parts!$F172,'Запчасти'!$A$2:$P$3371,10,0),"null")</f>
        <v>шт</v>
      </c>
      <c r="O172" s="18" t="str">
        <f>IFERROR(VLOOKUP(spare_parts!$F172,'Запчасти'!$A$2:$P$3371,11,0),"null")</f>
        <v>IT</v>
      </c>
      <c r="P172" s="18">
        <f>IFERROR(VLOOKUP(spare_parts!$F172,'Запчасти'!$A$2:$P$3371,2,0),"null")</f>
        <v>8466940000</v>
      </c>
      <c r="Q172" s="18"/>
      <c r="R172" s="18"/>
      <c r="S172" s="18"/>
      <c r="T172" s="18"/>
      <c r="U172" s="18"/>
      <c r="V172" s="18"/>
    </row>
    <row r="173" ht="15.75" customHeight="1">
      <c r="A173" s="15">
        <v>2.07300577E9</v>
      </c>
      <c r="B173" s="16" t="s">
        <v>991</v>
      </c>
      <c r="C173" s="16" t="s">
        <v>6274</v>
      </c>
      <c r="D173" s="16" t="s">
        <v>35</v>
      </c>
      <c r="E173" s="17"/>
      <c r="F173" s="18">
        <v>2.07300577E9</v>
      </c>
      <c r="G173" s="18" t="str">
        <f>IFERROR(VLOOKUP(spare_parts!$F173,'Запчасти'!A$2:P$3371,3,0),"null")</f>
        <v>RING FOR TRACTION WHEEL DI=90 DE=148 THICK.=36.10</v>
      </c>
      <c r="H173" s="18" t="str">
        <f>IFERROR(VLOOKUP(spare_parts!$F173,A:D,2,0),"null")</f>
        <v>Кольцо ролика протяжки </v>
      </c>
      <c r="I173" s="24" t="str">
        <f>IFERROR(VLOOKUP(spare_parts!$F173,'Запчасти'!$A$2:$P$3371,5,0),"null")</f>
        <v>РОЛИК ПРОТЯЖКИ DI=90 DE=148 SP=36.10 АРМАТУРЫ СТАЛЬНОЙДЛЯ ГИБОЧНО-ОТРЕЗНОГО СТАНКА BAR WISER 22 N</v>
      </c>
      <c r="J173" s="24" t="str">
        <f t="shared" si="3"/>
        <v>null</v>
      </c>
      <c r="K173" s="18" t="str">
        <f>IFERROR(VLOOKUP(spare_parts!$F173,'Запчасти'!$A$2:$P$3371,6,0),"null")</f>
        <v>SCHNELL SPA</v>
      </c>
      <c r="L173" s="18" t="str">
        <f>IFERROR(VLOOKUP(spare_parts!$F173,'Запчасти'!$A$2:$P$3371,7,0),"null")</f>
        <v>SCHNELL</v>
      </c>
      <c r="M173" s="18">
        <f>IFERROR(VLOOKUP(spare_parts!$F173,'Запчасти'!$A$2:$P$3371,9,0),"null")</f>
        <v>4</v>
      </c>
      <c r="N173" s="18" t="str">
        <f>IFERROR(VLOOKUP(spare_parts!$F173,'Запчасти'!$A$2:$P$3371,10,0),"null")</f>
        <v>шт</v>
      </c>
      <c r="O173" s="18" t="str">
        <f>IFERROR(VLOOKUP(spare_parts!$F173,'Запчасти'!$A$2:$P$3371,11,0),"null")</f>
        <v>IT</v>
      </c>
      <c r="P173" s="18">
        <f>IFERROR(VLOOKUP(spare_parts!$F173,'Запчасти'!$A$2:$P$3371,2,0),"null")</f>
        <v>8466940000</v>
      </c>
      <c r="Q173" s="18"/>
      <c r="R173" s="18"/>
      <c r="S173" s="18"/>
      <c r="T173" s="18"/>
      <c r="U173" s="18"/>
      <c r="V173" s="18"/>
    </row>
    <row r="174" ht="15.75" customHeight="1">
      <c r="A174" s="15">
        <v>2.07300593E9</v>
      </c>
      <c r="B174" s="16" t="s">
        <v>6327</v>
      </c>
      <c r="C174" s="16">
        <v>0.157</v>
      </c>
      <c r="D174" s="16" t="s">
        <v>35</v>
      </c>
      <c r="E174" s="17"/>
      <c r="F174" s="18">
        <v>2.07300593E9</v>
      </c>
      <c r="G174" s="18" t="str">
        <f>IFERROR(VLOOKUP(spare_parts!$F174,'Запчасти'!A$2:P$3371,3,0),"null")</f>
        <v>null</v>
      </c>
      <c r="H174" s="18" t="str">
        <f>IFERROR(VLOOKUP(spare_parts!$F174,A:D,2,0),"null")</f>
        <v>Кольцо вулколлан </v>
      </c>
      <c r="I174" s="24" t="str">
        <f>IFERROR(VLOOKUP(spare_parts!$F174,'Запчасти'!$A$2:$P$3371,5,0),"null")</f>
        <v>null</v>
      </c>
      <c r="J174" s="24" t="str">
        <f t="shared" si="3"/>
        <v>null</v>
      </c>
      <c r="K174" s="18" t="str">
        <f>IFERROR(VLOOKUP(spare_parts!$F174,'Запчасти'!$A$2:$P$3371,6,0),"null")</f>
        <v>null</v>
      </c>
      <c r="L174" s="18" t="str">
        <f>IFERROR(VLOOKUP(spare_parts!$F174,'Запчасти'!$A$2:$P$3371,7,0),"null")</f>
        <v>null</v>
      </c>
      <c r="M174" s="18" t="str">
        <f>IFERROR(VLOOKUP(spare_parts!$F174,'Запчасти'!$A$2:$P$3371,9,0),"null")</f>
        <v>null</v>
      </c>
      <c r="N174" s="18" t="str">
        <f>IFERROR(VLOOKUP(spare_parts!$F174,'Запчасти'!$A$2:$P$3371,10,0),"null")</f>
        <v>null</v>
      </c>
      <c r="O174" s="18" t="str">
        <f>IFERROR(VLOOKUP(spare_parts!$F174,'Запчасти'!$A$2:$P$3371,11,0),"null")</f>
        <v>null</v>
      </c>
      <c r="P174" s="18" t="str">
        <f>IFERROR(VLOOKUP(spare_parts!$F174,'Запчасти'!$A$2:$P$3371,2,0),"null")</f>
        <v>null</v>
      </c>
      <c r="Q174" s="18"/>
      <c r="R174" s="18"/>
      <c r="S174" s="18"/>
      <c r="T174" s="18"/>
      <c r="U174" s="18"/>
      <c r="V174" s="18"/>
    </row>
    <row r="175" ht="15.75" customHeight="1">
      <c r="A175" s="15">
        <v>2.07301016E9</v>
      </c>
      <c r="B175" s="16" t="s">
        <v>6328</v>
      </c>
      <c r="C175" s="16" t="s">
        <v>6274</v>
      </c>
      <c r="D175" s="16" t="s">
        <v>35</v>
      </c>
      <c r="E175" s="17"/>
      <c r="F175" s="18">
        <v>2.07301016E9</v>
      </c>
      <c r="G175" s="18" t="str">
        <f>IFERROR(VLOOKUP(spare_parts!$F175,'Запчасти'!A$2:P$3371,3,0),"null")</f>
        <v>null</v>
      </c>
      <c r="H175" s="18" t="str">
        <f>IFERROR(VLOOKUP(spare_parts!$F175,A:D,2,0),"null")</f>
        <v>Втулка для гибки D16-DE73</v>
      </c>
      <c r="I175" s="24" t="str">
        <f>IFERROR(VLOOKUP(spare_parts!$F175,'Запчасти'!$A$2:$P$3371,5,0),"null")</f>
        <v>null</v>
      </c>
      <c r="J175" s="24" t="str">
        <f t="shared" si="3"/>
        <v>null</v>
      </c>
      <c r="K175" s="18" t="str">
        <f>IFERROR(VLOOKUP(spare_parts!$F175,'Запчасти'!$A$2:$P$3371,6,0),"null")</f>
        <v>null</v>
      </c>
      <c r="L175" s="18" t="str">
        <f>IFERROR(VLOOKUP(spare_parts!$F175,'Запчасти'!$A$2:$P$3371,7,0),"null")</f>
        <v>null</v>
      </c>
      <c r="M175" s="18" t="str">
        <f>IFERROR(VLOOKUP(spare_parts!$F175,'Запчасти'!$A$2:$P$3371,9,0),"null")</f>
        <v>null</v>
      </c>
      <c r="N175" s="18" t="str">
        <f>IFERROR(VLOOKUP(spare_parts!$F175,'Запчасти'!$A$2:$P$3371,10,0),"null")</f>
        <v>null</v>
      </c>
      <c r="O175" s="18" t="str">
        <f>IFERROR(VLOOKUP(spare_parts!$F175,'Запчасти'!$A$2:$P$3371,11,0),"null")</f>
        <v>null</v>
      </c>
      <c r="P175" s="18" t="str">
        <f>IFERROR(VLOOKUP(spare_parts!$F175,'Запчасти'!$A$2:$P$3371,2,0),"null")</f>
        <v>null</v>
      </c>
      <c r="Q175" s="18"/>
      <c r="R175" s="18"/>
      <c r="S175" s="18"/>
      <c r="T175" s="18"/>
      <c r="U175" s="18"/>
      <c r="V175" s="18"/>
    </row>
    <row r="176" ht="15.75" customHeight="1">
      <c r="A176" s="15">
        <v>2.07301554E9</v>
      </c>
      <c r="B176" s="16" t="s">
        <v>994</v>
      </c>
      <c r="C176" s="16" t="s">
        <v>6274</v>
      </c>
      <c r="D176" s="16" t="s">
        <v>35</v>
      </c>
      <c r="E176" s="17"/>
      <c r="F176" s="18">
        <v>2.07301554E9</v>
      </c>
      <c r="G176" s="18" t="str">
        <f>IFERROR(VLOOKUP(spare_parts!$F176,'Запчасти'!A$2:P$3371,3,0),"null")</f>
        <v>WHEEL   DE=92   DI=56 SP=18</v>
      </c>
      <c r="H176" s="18" t="str">
        <f>IFERROR(VLOOKUP(spare_parts!$F176,A:D,2,0),"null")</f>
        <v>Ролик двойной BW 22 DE=92 DI=56</v>
      </c>
      <c r="I176" s="24" t="str">
        <f>IFERROR(VLOOKUP(spare_parts!$F176,'Запчасти'!$A$2:$P$3371,5,0),"null")</f>
        <v>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v>
      </c>
      <c r="J176" s="24" t="str">
        <f t="shared" si="3"/>
        <v>null</v>
      </c>
      <c r="K176" s="18" t="str">
        <f>IFERROR(VLOOKUP(spare_parts!$F176,'Запчасти'!$A$2:$P$3371,6,0),"null")</f>
        <v>SCHNELL SPA</v>
      </c>
      <c r="L176" s="18" t="str">
        <f>IFERROR(VLOOKUP(spare_parts!$F176,'Запчасти'!$A$2:$P$3371,7,0),"null")</f>
        <v>SCHNELL</v>
      </c>
      <c r="M176" s="18">
        <f>IFERROR(VLOOKUP(spare_parts!$F176,'Запчасти'!$A$2:$P$3371,9,0),"null")</f>
        <v>4</v>
      </c>
      <c r="N176" s="18" t="str">
        <f>IFERROR(VLOOKUP(spare_parts!$F176,'Запчасти'!$A$2:$P$3371,10,0),"null")</f>
        <v>шт</v>
      </c>
      <c r="O176" s="18" t="str">
        <f>IFERROR(VLOOKUP(spare_parts!$F176,'Запчасти'!$A$2:$P$3371,11,0),"null")</f>
        <v>IT</v>
      </c>
      <c r="P176" s="18">
        <f>IFERROR(VLOOKUP(spare_parts!$F176,'Запчасти'!$A$2:$P$3371,2,0),"null")</f>
        <v>7326909807</v>
      </c>
      <c r="Q176" s="18"/>
      <c r="R176" s="18"/>
      <c r="S176" s="18"/>
      <c r="T176" s="18"/>
      <c r="U176" s="18"/>
      <c r="V176" s="18"/>
    </row>
    <row r="177" ht="15.75" customHeight="1">
      <c r="A177" s="22">
        <v>2.073020092E9</v>
      </c>
      <c r="B177" s="23" t="s">
        <v>794</v>
      </c>
      <c r="C177" s="16" t="s">
        <v>6274</v>
      </c>
      <c r="D177" s="16" t="s">
        <v>35</v>
      </c>
      <c r="E177" s="17"/>
      <c r="F177" s="18">
        <v>2.073020092E9</v>
      </c>
      <c r="G177" s="18" t="str">
        <f>IFERROR(VLOOKUP(spare_parts!$F177,'Запчасти'!A$2:P$3371,3,0),"null")</f>
        <v>COLTELLO FISSO 174X100X61 Г_x0098_19 INTERNO</v>
      </c>
      <c r="H177" s="18" t="str">
        <f>IFERROR(VLOOKUP(spare_parts!$F177,A:D,2,0),"null")</f>
        <v>Нож фиксированный</v>
      </c>
      <c r="I177" s="24" t="str">
        <f>IFERROR(VLOOKUP(spare_parts!$F177,'Запчасти'!$A$2:$P$3371,5,0),"null")</f>
        <v>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v>
      </c>
      <c r="J177" s="24" t="str">
        <f t="shared" si="3"/>
        <v>null</v>
      </c>
      <c r="K177" s="18" t="str">
        <f>IFERROR(VLOOKUP(spare_parts!$F177,'Запчасти'!$A$2:$P$3371,6,0),"null")</f>
        <v>SCHNELL SPA</v>
      </c>
      <c r="L177" s="18" t="str">
        <f>IFERROR(VLOOKUP(spare_parts!$F177,'Запчасти'!$A$2:$P$3371,7,0),"null")</f>
        <v>SCHNELL</v>
      </c>
      <c r="M177" s="18">
        <f>IFERROR(VLOOKUP(spare_parts!$F177,'Запчасти'!$A$2:$P$3371,9,0),"null")</f>
        <v>1</v>
      </c>
      <c r="N177" s="18" t="str">
        <f>IFERROR(VLOOKUP(spare_parts!$F177,'Запчасти'!$A$2:$P$3371,10,0),"null")</f>
        <v>шт</v>
      </c>
      <c r="O177" s="18" t="str">
        <f>IFERROR(VLOOKUP(spare_parts!$F177,'Запчасти'!$A$2:$P$3371,11,0),"null")</f>
        <v>IT</v>
      </c>
      <c r="P177" s="18">
        <f>IFERROR(VLOOKUP(spare_parts!$F177,'Запчасти'!$A$2:$P$3371,2,0),"null")</f>
        <v>8208100000</v>
      </c>
      <c r="Q177" s="18"/>
      <c r="R177" s="18"/>
      <c r="S177" s="18"/>
      <c r="T177" s="18"/>
      <c r="U177" s="18"/>
      <c r="V177" s="18"/>
    </row>
    <row r="178" ht="15.75" customHeight="1">
      <c r="A178" s="22">
        <v>2.073020102E9</v>
      </c>
      <c r="B178" s="23" t="s">
        <v>999</v>
      </c>
      <c r="C178" s="16">
        <v>5.485631</v>
      </c>
      <c r="D178" s="16" t="s">
        <v>35</v>
      </c>
      <c r="E178" s="17"/>
      <c r="F178" s="18">
        <v>2.073020102E9</v>
      </c>
      <c r="G178" s="18" t="str">
        <f>IFERROR(VLOOKUP(spare_parts!$F178,'Запчасти'!A$2:P$3371,3,0),"null")</f>
        <v>FIXED BLADE DOUBLE STRAND D.16</v>
      </c>
      <c r="H178" s="18" t="str">
        <f>IFERROR(VLOOKUP(spare_parts!$F178,A:D,2,0),"null")</f>
        <v>Нож фиксированный </v>
      </c>
      <c r="I178" s="24" t="str">
        <f>IFERROR(VLOOKUP(spare_parts!$F178,'Запчасти'!$A$2:$P$3371,5,0),"null")</f>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c r="J178" s="24" t="str">
        <f t="shared" si="3"/>
        <v>null</v>
      </c>
      <c r="K178" s="18" t="str">
        <f>IFERROR(VLOOKUP(spare_parts!$F178,'Запчасти'!$A$2:$P$3371,6,0),"null")</f>
        <v>SCHNELL SPA</v>
      </c>
      <c r="L178" s="18" t="str">
        <f>IFERROR(VLOOKUP(spare_parts!$F178,'Запчасти'!$A$2:$P$3371,7,0),"null")</f>
        <v>SCHNELL</v>
      </c>
      <c r="M178" s="18">
        <f>IFERROR(VLOOKUP(spare_parts!$F178,'Запчасти'!$A$2:$P$3371,9,0),"null")</f>
        <v>1</v>
      </c>
      <c r="N178" s="18" t="str">
        <f>IFERROR(VLOOKUP(spare_parts!$F178,'Запчасти'!$A$2:$P$3371,10,0),"null")</f>
        <v>шт</v>
      </c>
      <c r="O178" s="18" t="str">
        <f>IFERROR(VLOOKUP(spare_parts!$F178,'Запчасти'!$A$2:$P$3371,11,0),"null")</f>
        <v>IT</v>
      </c>
      <c r="P178" s="18">
        <f>IFERROR(VLOOKUP(spare_parts!$F178,'Запчасти'!$A$2:$P$3371,2,0),"null")</f>
        <v>8208100000</v>
      </c>
      <c r="Q178" s="18"/>
      <c r="R178" s="18"/>
      <c r="S178" s="18"/>
      <c r="T178" s="18"/>
      <c r="U178" s="18"/>
      <c r="V178" s="18"/>
    </row>
    <row r="179" ht="15.75" customHeight="1">
      <c r="A179" s="22">
        <v>2.073020112E9</v>
      </c>
      <c r="B179" s="23" t="s">
        <v>1003</v>
      </c>
      <c r="C179" s="16">
        <v>5.236624</v>
      </c>
      <c r="D179" s="16" t="s">
        <v>35</v>
      </c>
      <c r="E179" s="17"/>
      <c r="F179" s="18">
        <v>2.073020112E9</v>
      </c>
      <c r="G179" s="18" t="str">
        <f>IFERROR(VLOOKUP(spare_parts!$F179,'Запчасти'!A$2:P$3371,3,0),"null")</f>
        <v>DOUBLE WIRE FIXED BLADE D. 14 - 2 SCREWS</v>
      </c>
      <c r="H179" s="18" t="str">
        <f>IFERROR(VLOOKUP(spare_parts!$F179,A:D,2,0),"null")</f>
        <v>НОЖ ФИКСИРОВАННЫЙ ДЛЯ ДВОЙНОГО ПРУТКА 14 ММ</v>
      </c>
      <c r="I179" s="24" t="str">
        <f>IFERROR(VLOOKUP(spare_parts!$F179,'Запчасти'!$A$2:$P$3371,5,0),"null")</f>
        <v>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v>
      </c>
      <c r="J179" s="24" t="str">
        <f t="shared" si="3"/>
        <v>null</v>
      </c>
      <c r="K179" s="18" t="str">
        <f>IFERROR(VLOOKUP(spare_parts!$F179,'Запчасти'!$A$2:$P$3371,6,0),"null")</f>
        <v>SCHNELL SPA</v>
      </c>
      <c r="L179" s="18" t="str">
        <f>IFERROR(VLOOKUP(spare_parts!$F179,'Запчасти'!$A$2:$P$3371,7,0),"null")</f>
        <v>SCHNELL</v>
      </c>
      <c r="M179" s="18">
        <f>IFERROR(VLOOKUP(spare_parts!$F179,'Запчасти'!$A$2:$P$3371,9,0),"null")</f>
        <v>1</v>
      </c>
      <c r="N179" s="18" t="str">
        <f>IFERROR(VLOOKUP(spare_parts!$F179,'Запчасти'!$A$2:$P$3371,10,0),"null")</f>
        <v>шт</v>
      </c>
      <c r="O179" s="18" t="str">
        <f>IFERROR(VLOOKUP(spare_parts!$F179,'Запчасти'!$A$2:$P$3371,11,0),"null")</f>
        <v>IT</v>
      </c>
      <c r="P179" s="18">
        <f>IFERROR(VLOOKUP(spare_parts!$F179,'Запчасти'!$A$2:$P$3371,2,0),"null")</f>
        <v>8208100000</v>
      </c>
      <c r="Q179" s="18"/>
      <c r="R179" s="18"/>
      <c r="S179" s="18"/>
      <c r="T179" s="18"/>
      <c r="U179" s="18"/>
      <c r="V179" s="18"/>
    </row>
    <row r="180" ht="15.75" customHeight="1">
      <c r="A180" s="22">
        <v>2.073020122E9</v>
      </c>
      <c r="B180" s="23" t="s">
        <v>1008</v>
      </c>
      <c r="C180" s="16">
        <v>5.079892</v>
      </c>
      <c r="D180" s="16" t="s">
        <v>35</v>
      </c>
      <c r="E180" s="17"/>
      <c r="F180" s="18">
        <v>2.073020122E9</v>
      </c>
      <c r="G180" s="18" t="str">
        <f>IFERROR(VLOOKUP(spare_parts!$F180,'Запчасти'!A$2:P$3371,3,0),"null")</f>
        <v>FIXED BLADE DOUBLE STRAND D.8</v>
      </c>
      <c r="H180" s="18" t="str">
        <f>IFERROR(VLOOKUP(spare_parts!$F180,A:D,2,0),"null")</f>
        <v>НОЖ ФИКСИРОВАННЫЙ ДЛЯ ДВОЙНОГО ПРУТКА 8 ММ</v>
      </c>
      <c r="I180" s="24" t="str">
        <f>IFERROR(VLOOKUP(spare_parts!$F180,'Запчасти'!$A$2:$P$3371,5,0),"null")</f>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v>
      </c>
      <c r="J180" s="24" t="str">
        <f t="shared" si="3"/>
        <v>null</v>
      </c>
      <c r="K180" s="18" t="str">
        <f>IFERROR(VLOOKUP(spare_parts!$F180,'Запчасти'!$A$2:$P$3371,6,0),"null")</f>
        <v>SCHNELL SPA</v>
      </c>
      <c r="L180" s="18" t="str">
        <f>IFERROR(VLOOKUP(spare_parts!$F180,'Запчасти'!$A$2:$P$3371,7,0),"null")</f>
        <v>SCHNELL</v>
      </c>
      <c r="M180" s="18">
        <f>IFERROR(VLOOKUP(spare_parts!$F180,'Запчасти'!$A$2:$P$3371,9,0),"null")</f>
        <v>1</v>
      </c>
      <c r="N180" s="18" t="str">
        <f>IFERROR(VLOOKUP(spare_parts!$F180,'Запчасти'!$A$2:$P$3371,10,0),"null")</f>
        <v>шт</v>
      </c>
      <c r="O180" s="18" t="str">
        <f>IFERROR(VLOOKUP(spare_parts!$F180,'Запчасти'!$A$2:$P$3371,11,0),"null")</f>
        <v>IT</v>
      </c>
      <c r="P180" s="18">
        <f>IFERROR(VLOOKUP(spare_parts!$F180,'Запчасти'!$A$2:$P$3371,2,0),"null")</f>
        <v>8208100000</v>
      </c>
      <c r="Q180" s="18"/>
      <c r="R180" s="18"/>
      <c r="S180" s="18"/>
      <c r="T180" s="18"/>
      <c r="U180" s="18"/>
      <c r="V180" s="18"/>
    </row>
    <row r="181" ht="15.75" customHeight="1">
      <c r="A181" s="22">
        <v>2.073020132E9</v>
      </c>
      <c r="B181" s="23" t="s">
        <v>1012</v>
      </c>
      <c r="C181" s="16">
        <v>4.996075</v>
      </c>
      <c r="D181" s="16" t="s">
        <v>35</v>
      </c>
      <c r="E181" s="17"/>
      <c r="F181" s="18">
        <v>2.073020132E9</v>
      </c>
      <c r="G181" s="18" t="str">
        <f>IFERROR(VLOOKUP(spare_parts!$F181,'Запчасти'!A$2:P$3371,3,0),"null")</f>
        <v>FIXED BLADE DOUBLE STRAND REF. FONDO GOLA - D.12-13</v>
      </c>
      <c r="H181" s="18" t="str">
        <f>IFERROR(VLOOKUP(spare_parts!$F181,A:D,2,0),"null")</f>
        <v>НОЖ ФИКСИРОВАННЫЙ ДЛЯ ДВОЙНОГО ПРУТКА 12-13 ММ</v>
      </c>
      <c r="I181" s="24" t="str">
        <f>IFERROR(VLOOKUP(spare_parts!$F181,'Запчасти'!$A$2:$P$3371,5,0),"null")</f>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c r="J181" s="24" t="str">
        <f t="shared" si="3"/>
        <v>null</v>
      </c>
      <c r="K181" s="18" t="str">
        <f>IFERROR(VLOOKUP(spare_parts!$F181,'Запчасти'!$A$2:$P$3371,6,0),"null")</f>
        <v>SCHNELL SPA</v>
      </c>
      <c r="L181" s="18" t="str">
        <f>IFERROR(VLOOKUP(spare_parts!$F181,'Запчасти'!$A$2:$P$3371,7,0),"null")</f>
        <v>SCHNELL</v>
      </c>
      <c r="M181" s="18">
        <f>IFERROR(VLOOKUP(spare_parts!$F181,'Запчасти'!$A$2:$P$3371,9,0),"null")</f>
        <v>1</v>
      </c>
      <c r="N181" s="18" t="str">
        <f>IFERROR(VLOOKUP(spare_parts!$F181,'Запчасти'!$A$2:$P$3371,10,0),"null")</f>
        <v>шт</v>
      </c>
      <c r="O181" s="18" t="str">
        <f>IFERROR(VLOOKUP(spare_parts!$F181,'Запчасти'!$A$2:$P$3371,11,0),"null")</f>
        <v>IT</v>
      </c>
      <c r="P181" s="18">
        <f>IFERROR(VLOOKUP(spare_parts!$F181,'Запчасти'!$A$2:$P$3371,2,0),"null")</f>
        <v>8208100000</v>
      </c>
      <c r="Q181" s="18"/>
      <c r="R181" s="18"/>
      <c r="S181" s="18"/>
      <c r="T181" s="18"/>
      <c r="U181" s="18"/>
      <c r="V181" s="18"/>
    </row>
    <row r="182" ht="15.75" customHeight="1">
      <c r="A182" s="22">
        <v>2.073020161E9</v>
      </c>
      <c r="B182" s="23" t="s">
        <v>794</v>
      </c>
      <c r="C182" s="16">
        <v>5.203954</v>
      </c>
      <c r="D182" s="16" t="s">
        <v>35</v>
      </c>
      <c r="E182" s="17"/>
      <c r="F182" s="18">
        <v>2.073020161E9</v>
      </c>
      <c r="G182" s="18" t="str">
        <f>IFERROR(VLOOKUP(spare_parts!$F182,'Запчасти'!A$2:P$3371,3,0),"null")</f>
        <v>SINGLE WIRE FIXED BLADE D.20 2 SCREWS</v>
      </c>
      <c r="H182" s="18" t="str">
        <f>IFERROR(VLOOKUP(spare_parts!$F182,A:D,2,0),"null")</f>
        <v>Нож фиксированный</v>
      </c>
      <c r="I182" s="24" t="str">
        <f>IFERROR(VLOOKUP(spare_parts!$F182,'Запчасти'!$A$2:$P$3371,5,0),"null")</f>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c r="J182" s="24" t="str">
        <f t="shared" si="3"/>
        <v>null</v>
      </c>
      <c r="K182" s="18" t="str">
        <f>IFERROR(VLOOKUP(spare_parts!$F182,'Запчасти'!$A$2:$P$3371,6,0),"null")</f>
        <v>SCHNELL SPA</v>
      </c>
      <c r="L182" s="18" t="str">
        <f>IFERROR(VLOOKUP(spare_parts!$F182,'Запчасти'!$A$2:$P$3371,7,0),"null")</f>
        <v>SCHNELL</v>
      </c>
      <c r="M182" s="18">
        <f>IFERROR(VLOOKUP(spare_parts!$F182,'Запчасти'!$A$2:$P$3371,9,0),"null")</f>
        <v>1</v>
      </c>
      <c r="N182" s="18" t="str">
        <f>IFERROR(VLOOKUP(spare_parts!$F182,'Запчасти'!$A$2:$P$3371,10,0),"null")</f>
        <v>шт</v>
      </c>
      <c r="O182" s="18" t="str">
        <f>IFERROR(VLOOKUP(spare_parts!$F182,'Запчасти'!$A$2:$P$3371,11,0),"null")</f>
        <v>IT</v>
      </c>
      <c r="P182" s="18">
        <f>IFERROR(VLOOKUP(spare_parts!$F182,'Запчасти'!$A$2:$P$3371,2,0),"null")</f>
        <v>8208100000</v>
      </c>
      <c r="Q182" s="18"/>
      <c r="R182" s="18"/>
      <c r="S182" s="18"/>
      <c r="T182" s="18"/>
      <c r="U182" s="18"/>
      <c r="V182" s="18"/>
    </row>
    <row r="183" ht="15.75" customHeight="1">
      <c r="A183" s="22">
        <v>2.07302021E9</v>
      </c>
      <c r="B183" s="23" t="s">
        <v>1020</v>
      </c>
      <c r="C183" s="16">
        <v>5.056341</v>
      </c>
      <c r="D183" s="16" t="s">
        <v>35</v>
      </c>
      <c r="E183" s="17"/>
      <c r="F183" s="18">
        <v>2.07302021E9</v>
      </c>
      <c r="G183" s="18" t="str">
        <f>IFERROR(VLOOKUP(spare_parts!$F183,'Запчасти'!A$2:P$3371,3,0),"null")</f>
        <v>FIXED BLADE DOUBLE STRAND - D.10</v>
      </c>
      <c r="H183" s="18" t="str">
        <f>IFERROR(VLOOKUP(spare_parts!$F183,A:D,2,0),"null")</f>
        <v>НОЖ ФИКСИРОВАННЫЙ ДЛЯ ДВОЙНОГО ПРУТКА 10 ММ</v>
      </c>
      <c r="I183" s="24" t="str">
        <f>IFERROR(VLOOKUP(spare_parts!$F183,'Запчасти'!$A$2:$P$3371,5,0),"null")</f>
        <v>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v>
      </c>
      <c r="J183" s="24" t="str">
        <f t="shared" si="3"/>
        <v>null</v>
      </c>
      <c r="K183" s="18" t="str">
        <f>IFERROR(VLOOKUP(spare_parts!$F183,'Запчасти'!$A$2:$P$3371,6,0),"null")</f>
        <v>SCHNELL SPA</v>
      </c>
      <c r="L183" s="18" t="str">
        <f>IFERROR(VLOOKUP(spare_parts!$F183,'Запчасти'!$A$2:$P$3371,7,0),"null")</f>
        <v>SCHNELL</v>
      </c>
      <c r="M183" s="18">
        <f>IFERROR(VLOOKUP(spare_parts!$F183,'Запчасти'!$A$2:$P$3371,9,0),"null")</f>
        <v>1</v>
      </c>
      <c r="N183" s="18" t="str">
        <f>IFERROR(VLOOKUP(spare_parts!$F183,'Запчасти'!$A$2:$P$3371,10,0),"null")</f>
        <v>шт</v>
      </c>
      <c r="O183" s="18" t="str">
        <f>IFERROR(VLOOKUP(spare_parts!$F183,'Запчасти'!$A$2:$P$3371,11,0),"null")</f>
        <v>IT</v>
      </c>
      <c r="P183" s="18">
        <f>IFERROR(VLOOKUP(spare_parts!$F183,'Запчасти'!$A$2:$P$3371,2,0),"null")</f>
        <v>8208100000</v>
      </c>
      <c r="Q183" s="18"/>
      <c r="R183" s="18"/>
      <c r="S183" s="18"/>
      <c r="T183" s="18"/>
      <c r="U183" s="18"/>
      <c r="V183" s="18"/>
    </row>
    <row r="184" ht="15.75" customHeight="1">
      <c r="A184" s="22">
        <v>2.073020291E9</v>
      </c>
      <c r="B184" s="23" t="s">
        <v>1023</v>
      </c>
      <c r="C184" s="16">
        <v>0.236974</v>
      </c>
      <c r="D184" s="16" t="s">
        <v>35</v>
      </c>
      <c r="E184" s="17"/>
      <c r="F184" s="18">
        <v>2.073020291E9</v>
      </c>
      <c r="G184" s="18" t="str">
        <f>IFERROR(VLOOKUP(spare_parts!$F184,'Запчасти'!A$2:P$3371,3,0),"null")</f>
        <v>MOBILE BLADE 54.5X30X22.2 M10X1.25</v>
      </c>
      <c r="H184" s="18" t="str">
        <f>IFERROR(VLOOKUP(spare_parts!$F184,A:D,2,0),"null")</f>
        <v>Нож мобильный 54.5х30х22.2 М10х1.25</v>
      </c>
      <c r="I184" s="24" t="str">
        <f>IFERROR(VLOOKUP(spare_parts!$F184,'Запчасти'!$A$2:$P$3371,5,0),"null")</f>
        <v>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v>
      </c>
      <c r="J184" s="24" t="str">
        <f t="shared" si="3"/>
        <v>null</v>
      </c>
      <c r="K184" s="18" t="str">
        <f>IFERROR(VLOOKUP(spare_parts!$F184,'Запчасти'!$A$2:$P$3371,6,0),"null")</f>
        <v>SCHNELL SPA</v>
      </c>
      <c r="L184" s="18" t="str">
        <f>IFERROR(VLOOKUP(spare_parts!$F184,'Запчасти'!$A$2:$P$3371,7,0),"null")</f>
        <v>SCHNELL</v>
      </c>
      <c r="M184" s="18">
        <f>IFERROR(VLOOKUP(spare_parts!$F184,'Запчасти'!$A$2:$P$3371,9,0),"null")</f>
        <v>10</v>
      </c>
      <c r="N184" s="18" t="str">
        <f>IFERROR(VLOOKUP(spare_parts!$F184,'Запчасти'!$A$2:$P$3371,10,0),"null")</f>
        <v>шт</v>
      </c>
      <c r="O184" s="18" t="str">
        <f>IFERROR(VLOOKUP(spare_parts!$F184,'Запчасти'!$A$2:$P$3371,11,0),"null")</f>
        <v>IT</v>
      </c>
      <c r="P184" s="18">
        <f>IFERROR(VLOOKUP(spare_parts!$F184,'Запчасти'!$A$2:$P$3371,2,0),"null")</f>
        <v>8208100000</v>
      </c>
      <c r="Q184" s="18"/>
      <c r="R184" s="18"/>
      <c r="S184" s="18"/>
      <c r="T184" s="18"/>
      <c r="U184" s="18"/>
      <c r="V184" s="18"/>
    </row>
    <row r="185" ht="15.75" customHeight="1">
      <c r="A185" s="15">
        <v>2.0730203E9</v>
      </c>
      <c r="B185" s="16" t="s">
        <v>6329</v>
      </c>
      <c r="C185" s="16">
        <v>5.506517</v>
      </c>
      <c r="D185" s="16" t="s">
        <v>35</v>
      </c>
      <c r="E185" s="17"/>
      <c r="F185" s="18">
        <v>2.0730203E9</v>
      </c>
      <c r="G185" s="18" t="str">
        <f>IFERROR(VLOOKUP(spare_parts!$F185,'Запчасти'!A$2:P$3371,3,0),"null")</f>
        <v>null</v>
      </c>
      <c r="H185" s="18" t="str">
        <f>IFERROR(VLOOKUP(spare_parts!$F185,A:D,2,0),"null")</f>
        <v>Нож фиксированный   D.22 (26.5)</v>
      </c>
      <c r="I185" s="24" t="str">
        <f>IFERROR(VLOOKUP(spare_parts!$F185,'Запчасти'!$A$2:$P$3371,5,0),"null")</f>
        <v>null</v>
      </c>
      <c r="J185" s="24" t="str">
        <f t="shared" si="3"/>
        <v>null</v>
      </c>
      <c r="K185" s="18" t="str">
        <f>IFERROR(VLOOKUP(spare_parts!$F185,'Запчасти'!$A$2:$P$3371,6,0),"null")</f>
        <v>null</v>
      </c>
      <c r="L185" s="18" t="str">
        <f>IFERROR(VLOOKUP(spare_parts!$F185,'Запчасти'!$A$2:$P$3371,7,0),"null")</f>
        <v>null</v>
      </c>
      <c r="M185" s="18" t="str">
        <f>IFERROR(VLOOKUP(spare_parts!$F185,'Запчасти'!$A$2:$P$3371,9,0),"null")</f>
        <v>null</v>
      </c>
      <c r="N185" s="18" t="str">
        <f>IFERROR(VLOOKUP(spare_parts!$F185,'Запчасти'!$A$2:$P$3371,10,0),"null")</f>
        <v>null</v>
      </c>
      <c r="O185" s="18" t="str">
        <f>IFERROR(VLOOKUP(spare_parts!$F185,'Запчасти'!$A$2:$P$3371,11,0),"null")</f>
        <v>null</v>
      </c>
      <c r="P185" s="18" t="str">
        <f>IFERROR(VLOOKUP(spare_parts!$F185,'Запчасти'!$A$2:$P$3371,2,0),"null")</f>
        <v>null</v>
      </c>
      <c r="Q185" s="18"/>
      <c r="R185" s="18"/>
      <c r="S185" s="18"/>
      <c r="T185" s="18"/>
      <c r="U185" s="18"/>
      <c r="V185" s="18"/>
    </row>
    <row r="186" ht="15.75" customHeight="1">
      <c r="A186" s="22">
        <v>2.07302031E9</v>
      </c>
      <c r="B186" s="23" t="s">
        <v>794</v>
      </c>
      <c r="C186" s="16">
        <v>5.370865</v>
      </c>
      <c r="D186" s="16" t="s">
        <v>35</v>
      </c>
      <c r="E186" s="17"/>
      <c r="F186" s="18">
        <v>2.07302031E9</v>
      </c>
      <c r="G186" s="18" t="str">
        <f>IFERROR(VLOOKUP(spare_parts!$F186,'Запчасти'!A$2:P$3371,3,0),"null")</f>
        <v>FIXED BLADE 100X174X70 Г_x0098_8-20</v>
      </c>
      <c r="H186" s="18" t="str">
        <f>IFERROR(VLOOKUP(spare_parts!$F186,A:D,2,0),"null")</f>
        <v>Нож фиксированный</v>
      </c>
      <c r="I186" s="24" t="str">
        <f>IFERROR(VLOOKUP(spare_parts!$F186,'Запчасти'!$A$2:$P$3371,5,0),"null")</f>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c r="J186" s="24" t="str">
        <f t="shared" si="3"/>
        <v>null</v>
      </c>
      <c r="K186" s="18" t="str">
        <f>IFERROR(VLOOKUP(spare_parts!$F186,'Запчасти'!$A$2:$P$3371,6,0),"null")</f>
        <v>SCHNELL SPA</v>
      </c>
      <c r="L186" s="18" t="str">
        <f>IFERROR(VLOOKUP(spare_parts!$F186,'Запчасти'!$A$2:$P$3371,7,0),"null")</f>
        <v>SCHNELL</v>
      </c>
      <c r="M186" s="18">
        <f>IFERROR(VLOOKUP(spare_parts!$F186,'Запчасти'!$A$2:$P$3371,9,0),"null")</f>
        <v>1</v>
      </c>
      <c r="N186" s="18" t="str">
        <f>IFERROR(VLOOKUP(spare_parts!$F186,'Запчасти'!$A$2:$P$3371,10,0),"null")</f>
        <v>шт</v>
      </c>
      <c r="O186" s="18" t="str">
        <f>IFERROR(VLOOKUP(spare_parts!$F186,'Запчасти'!$A$2:$P$3371,11,0),"null")</f>
        <v>IT</v>
      </c>
      <c r="P186" s="18">
        <f>IFERROR(VLOOKUP(spare_parts!$F186,'Запчасти'!$A$2:$P$3371,2,0),"null")</f>
        <v>8208100000</v>
      </c>
      <c r="Q186" s="18"/>
      <c r="R186" s="18"/>
      <c r="S186" s="18"/>
      <c r="T186" s="18"/>
      <c r="U186" s="18"/>
      <c r="V186" s="18"/>
    </row>
    <row r="187" ht="15.75" customHeight="1">
      <c r="A187" s="22">
        <v>2.07302045E9</v>
      </c>
      <c r="B187" s="23" t="s">
        <v>1036</v>
      </c>
      <c r="C187" s="16">
        <v>5.161228</v>
      </c>
      <c r="D187" s="16" t="s">
        <v>35</v>
      </c>
      <c r="E187" s="17"/>
      <c r="F187" s="18">
        <v>2.07302045E9</v>
      </c>
      <c r="G187" s="18" t="str">
        <f>IFERROR(VLOOKUP(spare_parts!$F187,'Запчасти'!A$2:P$3371,3,0),"null")</f>
        <v>SINGLE WIRE FIXED BLADE D.8-10</v>
      </c>
      <c r="H187" s="18" t="str">
        <f>IFERROR(VLOOKUP(spare_parts!$F187,A:D,2,0),"null")</f>
        <v>Нож фиксированный для одного прутка D.8-10  в комплекте с 3 болтами и 3 шайбами </v>
      </c>
      <c r="I187" s="24" t="str">
        <f>IFERROR(VLOOKUP(spare_parts!$F187,'Запчасти'!$A$2:$P$3371,5,0),"null")</f>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v>
      </c>
      <c r="J187" s="24" t="str">
        <f t="shared" si="3"/>
        <v>null</v>
      </c>
      <c r="K187" s="18" t="str">
        <f>IFERROR(VLOOKUP(spare_parts!$F187,'Запчасти'!$A$2:$P$3371,6,0),"null")</f>
        <v>SCHNELL SPA</v>
      </c>
      <c r="L187" s="18" t="str">
        <f>IFERROR(VLOOKUP(spare_parts!$F187,'Запчасти'!$A$2:$P$3371,7,0),"null")</f>
        <v>SCHNELL</v>
      </c>
      <c r="M187" s="18">
        <f>IFERROR(VLOOKUP(spare_parts!$F187,'Запчасти'!$A$2:$P$3371,9,0),"null")</f>
        <v>1</v>
      </c>
      <c r="N187" s="18" t="str">
        <f>IFERROR(VLOOKUP(spare_parts!$F187,'Запчасти'!$A$2:$P$3371,10,0),"null")</f>
        <v>шт</v>
      </c>
      <c r="O187" s="18" t="str">
        <f>IFERROR(VLOOKUP(spare_parts!$F187,'Запчасти'!$A$2:$P$3371,11,0),"null")</f>
        <v>IT</v>
      </c>
      <c r="P187" s="18">
        <f>IFERROR(VLOOKUP(spare_parts!$F187,'Запчасти'!$A$2:$P$3371,2,0),"null")</f>
        <v>8208100000</v>
      </c>
      <c r="Q187" s="18"/>
      <c r="R187" s="18"/>
      <c r="S187" s="18"/>
      <c r="T187" s="18"/>
      <c r="U187" s="18"/>
      <c r="V187" s="18"/>
    </row>
    <row r="188" ht="15.75" customHeight="1">
      <c r="A188" s="15">
        <v>2.07302061E9</v>
      </c>
      <c r="B188" s="16" t="s">
        <v>6330</v>
      </c>
      <c r="C188" s="16" t="s">
        <v>6274</v>
      </c>
      <c r="D188" s="16" t="s">
        <v>35</v>
      </c>
      <c r="E188" s="17"/>
      <c r="F188" s="18">
        <v>2.07302061E9</v>
      </c>
      <c r="G188" s="18" t="str">
        <f>IFERROR(VLOOKUP(spare_parts!$F188,'Запчасти'!A$2:P$3371,3,0),"null")</f>
        <v>null</v>
      </c>
      <c r="H188" s="18" t="str">
        <f>IFERROR(VLOOKUP(spare_parts!$F188,A:D,2,0),"null")</f>
        <v>Нож неподвижный  D16</v>
      </c>
      <c r="I188" s="24" t="str">
        <f>IFERROR(VLOOKUP(spare_parts!$F188,'Запчасти'!$A$2:$P$3371,5,0),"null")</f>
        <v>null</v>
      </c>
      <c r="J188" s="24" t="str">
        <f t="shared" si="3"/>
        <v>null</v>
      </c>
      <c r="K188" s="18" t="str">
        <f>IFERROR(VLOOKUP(spare_parts!$F188,'Запчасти'!$A$2:$P$3371,6,0),"null")</f>
        <v>null</v>
      </c>
      <c r="L188" s="18" t="str">
        <f>IFERROR(VLOOKUP(spare_parts!$F188,'Запчасти'!$A$2:$P$3371,7,0),"null")</f>
        <v>null</v>
      </c>
      <c r="M188" s="18" t="str">
        <f>IFERROR(VLOOKUP(spare_parts!$F188,'Запчасти'!$A$2:$P$3371,9,0),"null")</f>
        <v>null</v>
      </c>
      <c r="N188" s="18" t="str">
        <f>IFERROR(VLOOKUP(spare_parts!$F188,'Запчасти'!$A$2:$P$3371,10,0),"null")</f>
        <v>null</v>
      </c>
      <c r="O188" s="18" t="str">
        <f>IFERROR(VLOOKUP(spare_parts!$F188,'Запчасти'!$A$2:$P$3371,11,0),"null")</f>
        <v>null</v>
      </c>
      <c r="P188" s="18" t="str">
        <f>IFERROR(VLOOKUP(spare_parts!$F188,'Запчасти'!$A$2:$P$3371,2,0),"null")</f>
        <v>null</v>
      </c>
      <c r="Q188" s="18"/>
      <c r="R188" s="18"/>
      <c r="S188" s="18"/>
      <c r="T188" s="18"/>
      <c r="U188" s="18"/>
      <c r="V188" s="18"/>
    </row>
    <row r="189" ht="15.75" customHeight="1">
      <c r="A189" s="22">
        <v>2.07303086E9</v>
      </c>
      <c r="B189" s="23" t="s">
        <v>988</v>
      </c>
      <c r="C189" s="16">
        <v>2.567</v>
      </c>
      <c r="D189" s="16" t="s">
        <v>35</v>
      </c>
      <c r="E189" s="17"/>
      <c r="F189" s="18">
        <v>2.07303086E9</v>
      </c>
      <c r="G189" s="18" t="str">
        <f>IFERROR(VLOOKUP(spare_parts!$F189,'Запчасти'!A$2:P$3371,3,0),"null")</f>
        <v>TRACTION WHEEL H=35 DE=127.5 Z=122 M=1 DP=0</v>
      </c>
      <c r="H189" s="18" t="str">
        <f>IFERROR(VLOOKUP(spare_parts!$F189,A:D,2,0),"null")</f>
        <v>Ролик протяжки</v>
      </c>
      <c r="I189" s="24" t="str">
        <f>IFERROR(VLOOKUP(spare_parts!$F189,'Запчасти'!$A$2:$P$3371,5,0),"null")</f>
        <v>РОЛИК ПРОТЯЖКИ СТАЛЬНОЙ ПРОВОЛОКИ H=35 DE=127.50 Z=122 M=1 DP=0, ДЛЯ ПРОТЯЖНОГО МЕХАНИЗМА ПОДАЧИ АРМАТУРЫДЛЯ ГИБОЧНО-ОТРЕЗНОГО СТАНКА BAR WISER 22 N.</v>
      </c>
      <c r="J189" s="24" t="str">
        <f t="shared" si="3"/>
        <v>null</v>
      </c>
      <c r="K189" s="18" t="str">
        <f>IFERROR(VLOOKUP(spare_parts!$F189,'Запчасти'!$A$2:$P$3371,6,0),"null")</f>
        <v>SCHNELL SPA</v>
      </c>
      <c r="L189" s="18" t="str">
        <f>IFERROR(VLOOKUP(spare_parts!$F189,'Запчасти'!$A$2:$P$3371,7,0),"null")</f>
        <v>SCHNELL</v>
      </c>
      <c r="M189" s="18">
        <f>IFERROR(VLOOKUP(spare_parts!$F189,'Запчасти'!$A$2:$P$3371,9,0),"null")</f>
        <v>4</v>
      </c>
      <c r="N189" s="18" t="str">
        <f>IFERROR(VLOOKUP(spare_parts!$F189,'Запчасти'!$A$2:$P$3371,10,0),"null")</f>
        <v>шт</v>
      </c>
      <c r="O189" s="18" t="str">
        <f>IFERROR(VLOOKUP(spare_parts!$F189,'Запчасти'!$A$2:$P$3371,11,0),"null")</f>
        <v>IT</v>
      </c>
      <c r="P189" s="18">
        <f>IFERROR(VLOOKUP(spare_parts!$F189,'Запчасти'!$A$2:$P$3371,2,0),"null")</f>
        <v>8466940000</v>
      </c>
      <c r="Q189" s="18"/>
      <c r="R189" s="18"/>
      <c r="S189" s="18"/>
      <c r="T189" s="18"/>
      <c r="U189" s="18"/>
      <c r="V189" s="18"/>
    </row>
    <row r="190" ht="15.75" customHeight="1">
      <c r="A190" s="22">
        <v>2.07303093E9</v>
      </c>
      <c r="B190" s="23" t="s">
        <v>1050</v>
      </c>
      <c r="C190" s="16">
        <v>2.698</v>
      </c>
      <c r="D190" s="16" t="s">
        <v>35</v>
      </c>
      <c r="E190" s="17"/>
      <c r="F190" s="18">
        <v>2.07303093E9</v>
      </c>
      <c r="G190" s="18" t="str">
        <f>IFERROR(VLOOKUP(spare_parts!$F190,'Запчасти'!A$2:P$3371,3,0),"null")</f>
        <v>TOOTHED MEASURING RING DI=101 DE=148 THICK.=35</v>
      </c>
      <c r="H190" s="18" t="str">
        <f>IFERROR(VLOOKUP(spare_parts!$F190,A:D,2,0),"null")</f>
        <v>Кольцо зубчатое измерительное </v>
      </c>
      <c r="I190" s="24" t="str">
        <f>IFERROR(VLOOKUP(spare_parts!$F190,'Запчасти'!$A$2:$P$3371,5,0),"null")</f>
        <v>РОЛИК ЗУБЧАТЫЙ СТАЛЬНОЙ ДЛЯ ПРОТЯЖКИ И ИЗМЕРЕНИЯ ДЛИНЫ ПРОВОЛОКИДЛЯ ГИБОЧНО-ОТРЕЗНОГО СТАНКА BAR WISER 22 N</v>
      </c>
      <c r="J190" s="24" t="str">
        <f t="shared" si="3"/>
        <v>null</v>
      </c>
      <c r="K190" s="18" t="str">
        <f>IFERROR(VLOOKUP(spare_parts!$F190,'Запчасти'!$A$2:$P$3371,6,0),"null")</f>
        <v>SCHNELL SPA</v>
      </c>
      <c r="L190" s="18" t="str">
        <f>IFERROR(VLOOKUP(spare_parts!$F190,'Запчасти'!$A$2:$P$3371,7,0),"null")</f>
        <v>SCHNELL</v>
      </c>
      <c r="M190" s="18">
        <f>IFERROR(VLOOKUP(spare_parts!$F190,'Запчасти'!$A$2:$P$3371,9,0),"null")</f>
        <v>4</v>
      </c>
      <c r="N190" s="18" t="str">
        <f>IFERROR(VLOOKUP(spare_parts!$F190,'Запчасти'!$A$2:$P$3371,10,0),"null")</f>
        <v>шт</v>
      </c>
      <c r="O190" s="18" t="str">
        <f>IFERROR(VLOOKUP(spare_parts!$F190,'Запчасти'!$A$2:$P$3371,11,0),"null")</f>
        <v>IT</v>
      </c>
      <c r="P190" s="18">
        <f>IFERROR(VLOOKUP(spare_parts!$F190,'Запчасти'!$A$2:$P$3371,2,0),"null")</f>
        <v>8466940000</v>
      </c>
      <c r="Q190" s="18"/>
      <c r="R190" s="18"/>
      <c r="S190" s="18"/>
      <c r="T190" s="18"/>
      <c r="U190" s="18"/>
      <c r="V190" s="18"/>
    </row>
    <row r="191" ht="15.75" customHeight="1">
      <c r="A191" s="22">
        <v>2.07355003E9</v>
      </c>
      <c r="B191" s="23" t="s">
        <v>1054</v>
      </c>
      <c r="C191" s="16">
        <v>4.27</v>
      </c>
      <c r="D191" s="16" t="s">
        <v>35</v>
      </c>
      <c r="E191" s="17"/>
      <c r="F191" s="18">
        <v>2.07355003E9</v>
      </c>
      <c r="G191" s="18" t="str">
        <f>IFERROR(VLOOKUP(spare_parts!$F191,'Запчасти'!A$2:P$3371,3,0),"null")</f>
        <v>PYRAMIDAL KNURLED PULLING WHEEL De=136 Di=25 Thick.5</v>
      </c>
      <c r="H191" s="18" t="str">
        <f>IFERROR(VLOOKUP(spare_parts!$F191,A:D,2,0),"null")</f>
        <v>Ролик протяжки с насечкой </v>
      </c>
      <c r="I191" s="24" t="str">
        <f>IFERROR(VLOOKUP(spare_parts!$F191,'Запчасти'!$A$2:$P$3371,5,0),"null")</f>
        <v> РОЛИК ПРОТЯЖКИ СТАЛЬНОЙ С НАСЕЧКОЙ СТАНКА BAR WISER 22 N, DE=136 DI=25 SP.5, ДЛЯ ПРОТЯЖНОГО МЕХАНИЗМА ПОДАЧИ АРМАТУРЫ ДЛЯ ГИБОЧНО-ОТРЕЗНОГО СТАНКА BAR WISER 22 N</v>
      </c>
      <c r="J191" s="24" t="str">
        <f t="shared" si="3"/>
        <v>null</v>
      </c>
      <c r="K191" s="18" t="str">
        <f>IFERROR(VLOOKUP(spare_parts!$F191,'Запчасти'!$A$2:$P$3371,6,0),"null")</f>
        <v>SCHNELL SPA</v>
      </c>
      <c r="L191" s="18" t="str">
        <f>IFERROR(VLOOKUP(spare_parts!$F191,'Запчасти'!$A$2:$P$3371,7,0),"null")</f>
        <v>SCHNELL</v>
      </c>
      <c r="M191" s="18">
        <f>IFERROR(VLOOKUP(spare_parts!$F191,'Запчасти'!$A$2:$P$3371,9,0),"null")</f>
        <v>2</v>
      </c>
      <c r="N191" s="18" t="str">
        <f>IFERROR(VLOOKUP(spare_parts!$F191,'Запчасти'!$A$2:$P$3371,10,0),"null")</f>
        <v>шт.</v>
      </c>
      <c r="O191" s="18" t="str">
        <f>IFERROR(VLOOKUP(spare_parts!$F191,'Запчасти'!$A$2:$P$3371,11,0),"null")</f>
        <v>IT</v>
      </c>
      <c r="P191" s="18">
        <f>IFERROR(VLOOKUP(spare_parts!$F191,'Запчасти'!$A$2:$P$3371,2,0),"null")</f>
        <v>8466940000</v>
      </c>
      <c r="Q191" s="18"/>
      <c r="R191" s="18"/>
      <c r="S191" s="18"/>
      <c r="T191" s="18"/>
      <c r="U191" s="18"/>
      <c r="V191" s="18"/>
    </row>
    <row r="192" ht="15.75" customHeight="1">
      <c r="A192" s="22">
        <v>2.07400636E9</v>
      </c>
      <c r="B192" s="23" t="s">
        <v>1063</v>
      </c>
      <c r="C192" s="16" t="s">
        <v>6274</v>
      </c>
      <c r="D192" s="16" t="s">
        <v>35</v>
      </c>
      <c r="E192" s="17"/>
      <c r="F192" s="18">
        <v>2.07400636E9</v>
      </c>
      <c r="G192" s="18" t="str">
        <f>IFERROR(VLOOKUP(spare_parts!$F192,'Запчасти'!A$2:P$3371,3,0),"null")</f>
        <v>PRESSURE RING FOR IDLE WHEEL</v>
      </c>
      <c r="H192" s="18" t="str">
        <f>IFERROR(VLOOKUP(spare_parts!$F192,A:D,2,0),"null")</f>
        <v>Кольцо уплотнительное ролика холостого хода</v>
      </c>
      <c r="I192" s="24" t="str">
        <f>IFERROR(VLOOKUP(spare_parts!$F192,'Запчасти'!$A$2:$P$3371,5,0),"null")</f>
        <v>НАБОРНОЕ КОЛЬЦО РОЛИКА ХОЛОСТОГО ХОДА ДЛЯ СТАНКА МЕРНОЙ РЕЗКИ СТЕРЖНЕВОЙ АРМАТУРЫ МОДЕЛИ BAT 100T/2</v>
      </c>
      <c r="J192" s="24" t="str">
        <f t="shared" si="3"/>
        <v>null</v>
      </c>
      <c r="K192" s="18" t="str">
        <f>IFERROR(VLOOKUP(spare_parts!$F192,'Запчасти'!$A$2:$P$3371,6,0),"null")</f>
        <v>SCHNELL SPA</v>
      </c>
      <c r="L192" s="18" t="str">
        <f>IFERROR(VLOOKUP(spare_parts!$F192,'Запчасти'!$A$2:$P$3371,7,0),"null")</f>
        <v>SCHNELL</v>
      </c>
      <c r="M192" s="18">
        <f>IFERROR(VLOOKUP(spare_parts!$F192,'Запчасти'!$A$2:$P$3371,9,0),"null")</f>
        <v>40</v>
      </c>
      <c r="N192" s="18" t="str">
        <f>IFERROR(VLOOKUP(spare_parts!$F192,'Запчасти'!$A$2:$P$3371,10,0),"null")</f>
        <v>шт</v>
      </c>
      <c r="O192" s="18" t="str">
        <f>IFERROR(VLOOKUP(spare_parts!$F192,'Запчасти'!$A$2:$P$3371,11,0),"null")</f>
        <v>IT</v>
      </c>
      <c r="P192" s="18">
        <f>IFERROR(VLOOKUP(spare_parts!$F192,'Запчасти'!$A$2:$P$3371,2,0),"null")</f>
        <v>8466940000</v>
      </c>
      <c r="Q192" s="18"/>
      <c r="R192" s="18"/>
      <c r="S192" s="18"/>
      <c r="T192" s="18"/>
      <c r="U192" s="18"/>
      <c r="V192" s="18"/>
    </row>
    <row r="193" ht="15.75" customHeight="1">
      <c r="A193" s="22">
        <v>2.07401003E9</v>
      </c>
      <c r="B193" s="23" t="s">
        <v>1066</v>
      </c>
      <c r="C193" s="16" t="s">
        <v>6274</v>
      </c>
      <c r="D193" s="16" t="s">
        <v>35</v>
      </c>
      <c r="E193" s="17"/>
      <c r="F193" s="18">
        <v>2.07401003E9</v>
      </c>
      <c r="G193" s="18" t="str">
        <f>IFERROR(VLOOKUP(spare_parts!$F193,'Запчасти'!A$2:P$3371,3,0),"null")</f>
        <v>BENDING MANDREL   ВЃГ_x0098_40 L=138,4</v>
      </c>
      <c r="H193" s="18" t="str">
        <f>IFERROR(VLOOKUP(spare_parts!$F193,A:D,2,0),"null")</f>
        <v>Оправка для гибки</v>
      </c>
      <c r="I193" s="24" t="str">
        <f>IFERROR(VLOOKUP(spare_parts!$F193,'Запчасти'!$A$2:$P$3371,5,0),"null")</f>
        <v>ОПРАВКА ДЛЯ ГИБКИ D.40 L=138.4 - СТАЛЬНОЙ ГИБОЧНЫЙ ПАЛЕЦ ДЛЯ ГИБКИ АРМАТУРНОГО ИЗДЕЛИЯ О СТАЛЬНУЮ ОПРАВКУДЛЯ ГИБОЧНО-ОТРЕЗНОГО СТАНКА BAR WISER 22 N</v>
      </c>
      <c r="J193" s="24" t="str">
        <f t="shared" si="3"/>
        <v>null</v>
      </c>
      <c r="K193" s="18" t="str">
        <f>IFERROR(VLOOKUP(spare_parts!$F193,'Запчасти'!$A$2:$P$3371,6,0),"null")</f>
        <v>SCHNELL SPA</v>
      </c>
      <c r="L193" s="18" t="str">
        <f>IFERROR(VLOOKUP(spare_parts!$F193,'Запчасти'!$A$2:$P$3371,7,0),"null")</f>
        <v>SCHNELL</v>
      </c>
      <c r="M193" s="18">
        <f>IFERROR(VLOOKUP(spare_parts!$F193,'Запчасти'!$A$2:$P$3371,9,0),"null")</f>
        <v>1</v>
      </c>
      <c r="N193" s="18" t="str">
        <f>IFERROR(VLOOKUP(spare_parts!$F193,'Запчасти'!$A$2:$P$3371,10,0),"null")</f>
        <v>шт</v>
      </c>
      <c r="O193" s="18" t="str">
        <f>IFERROR(VLOOKUP(spare_parts!$F193,'Запчасти'!$A$2:$P$3371,11,0),"null")</f>
        <v>IT</v>
      </c>
      <c r="P193" s="18">
        <f>IFERROR(VLOOKUP(spare_parts!$F193,'Запчасти'!$A$2:$P$3371,2,0),"null")</f>
        <v>8466940000</v>
      </c>
      <c r="Q193" s="18"/>
      <c r="R193" s="18"/>
      <c r="S193" s="18"/>
      <c r="T193" s="18"/>
      <c r="U193" s="18"/>
      <c r="V193" s="18"/>
    </row>
    <row r="194" ht="15.75" customHeight="1">
      <c r="A194" s="22">
        <v>2.07401004E9</v>
      </c>
      <c r="B194" s="23" t="s">
        <v>1066</v>
      </c>
      <c r="C194" s="16" t="s">
        <v>6274</v>
      </c>
      <c r="D194" s="16" t="s">
        <v>35</v>
      </c>
      <c r="E194" s="17"/>
      <c r="F194" s="18">
        <v>2.07401004E9</v>
      </c>
      <c r="G194" s="18" t="str">
        <f>IFERROR(VLOOKUP(spare_parts!$F194,'Запчасти'!A$2:P$3371,3,0),"null")</f>
        <v>BENDING MANDREL D.50 L=138.4</v>
      </c>
      <c r="H194" s="18" t="str">
        <f>IFERROR(VLOOKUP(spare_parts!$F194,A:D,2,0),"null")</f>
        <v>Оправка для гибки</v>
      </c>
      <c r="I194" s="24" t="str">
        <f>IFERROR(VLOOKUP(spare_parts!$F194,'Запчасти'!$A$2:$P$3371,5,0),"null")</f>
        <v>ОПРАВКА ДЛЯ ГИБКИ D.50 L=1 38.4 - СТАЛЬНОЙ ГИБОЧНЫЙ ПАЛЕЦ ДЛЯ ГИБКИ АРМАТУРНОГО ИЗДЕЛИЯ О СТАЛЬНУЮ ОПРАВКУДЛЯ ГИБОЧНО-ОТРЕЗНОГО СТАНКА BAR WISER 22 N</v>
      </c>
      <c r="J194" s="24" t="str">
        <f t="shared" si="3"/>
        <v>null</v>
      </c>
      <c r="K194" s="18" t="str">
        <f>IFERROR(VLOOKUP(spare_parts!$F194,'Запчасти'!$A$2:$P$3371,6,0),"null")</f>
        <v>SCHNELL SPA</v>
      </c>
      <c r="L194" s="18" t="str">
        <f>IFERROR(VLOOKUP(spare_parts!$F194,'Запчасти'!$A$2:$P$3371,7,0),"null")</f>
        <v>SCHNELL</v>
      </c>
      <c r="M194" s="18">
        <f>IFERROR(VLOOKUP(spare_parts!$F194,'Запчасти'!$A$2:$P$3371,9,0),"null")</f>
        <v>1</v>
      </c>
      <c r="N194" s="18" t="str">
        <f>IFERROR(VLOOKUP(spare_parts!$F194,'Запчасти'!$A$2:$P$3371,10,0),"null")</f>
        <v>шт</v>
      </c>
      <c r="O194" s="18" t="str">
        <f>IFERROR(VLOOKUP(spare_parts!$F194,'Запчасти'!$A$2:$P$3371,11,0),"null")</f>
        <v>IT</v>
      </c>
      <c r="P194" s="18">
        <f>IFERROR(VLOOKUP(spare_parts!$F194,'Запчасти'!$A$2:$P$3371,2,0),"null")</f>
        <v>8466940000</v>
      </c>
      <c r="Q194" s="18"/>
      <c r="R194" s="18"/>
      <c r="S194" s="18"/>
      <c r="T194" s="18"/>
      <c r="U194" s="18"/>
      <c r="V194" s="18"/>
    </row>
    <row r="195" ht="15.75" customHeight="1">
      <c r="A195" s="22">
        <v>2.07401005E9</v>
      </c>
      <c r="B195" s="23" t="s">
        <v>1066</v>
      </c>
      <c r="C195" s="16" t="s">
        <v>6274</v>
      </c>
      <c r="D195" s="16" t="s">
        <v>35</v>
      </c>
      <c r="E195" s="17"/>
      <c r="F195" s="18">
        <v>2.07401005E9</v>
      </c>
      <c r="G195" s="18" t="str">
        <f>IFERROR(VLOOKUP(spare_parts!$F195,'Запчасти'!A$2:P$3371,3,0),"null")</f>
        <v>BENDING MANDREL D.32 L=138.4</v>
      </c>
      <c r="H195" s="18" t="str">
        <f>IFERROR(VLOOKUP(spare_parts!$F195,A:D,2,0),"null")</f>
        <v>Оправка для гибки</v>
      </c>
      <c r="I195" s="24" t="str">
        <f>IFERROR(VLOOKUP(spare_parts!$F195,'Запчасти'!$A$2:$P$3371,5,0),"null")</f>
        <v>ОПРАВКА ДЛЯ ГИБКИ D.32 L=138.4 - СТАЛЬНОЙ ГИБОЧНЫЙ ПАЛЕЦ ДЛЯ ГИБКИ АРМАТУРНОГО ИЗДЕЛИЯ О СТАЛЬНУЮ ОПРАВКУДЛЯ ГИБОЧНО-ОТРЕЗНОГО СТАНКА BAR WISER 22 N</v>
      </c>
      <c r="J195" s="24" t="str">
        <f t="shared" si="3"/>
        <v>null</v>
      </c>
      <c r="K195" s="18" t="str">
        <f>IFERROR(VLOOKUP(spare_parts!$F195,'Запчасти'!$A$2:$P$3371,6,0),"null")</f>
        <v>SCHNELL SPA</v>
      </c>
      <c r="L195" s="18" t="str">
        <f>IFERROR(VLOOKUP(spare_parts!$F195,'Запчасти'!$A$2:$P$3371,7,0),"null")</f>
        <v>SCHNELL</v>
      </c>
      <c r="M195" s="18">
        <f>IFERROR(VLOOKUP(spare_parts!$F195,'Запчасти'!$A$2:$P$3371,9,0),"null")</f>
        <v>1</v>
      </c>
      <c r="N195" s="18" t="str">
        <f>IFERROR(VLOOKUP(spare_parts!$F195,'Запчасти'!$A$2:$P$3371,10,0),"null")</f>
        <v>шт</v>
      </c>
      <c r="O195" s="18" t="str">
        <f>IFERROR(VLOOKUP(spare_parts!$F195,'Запчасти'!$A$2:$P$3371,11,0),"null")</f>
        <v>IT</v>
      </c>
      <c r="P195" s="18">
        <f>IFERROR(VLOOKUP(spare_parts!$F195,'Запчасти'!$A$2:$P$3371,2,0),"null")</f>
        <v>8466940000</v>
      </c>
      <c r="Q195" s="18"/>
      <c r="R195" s="18"/>
      <c r="S195" s="18"/>
      <c r="T195" s="18"/>
      <c r="U195" s="18"/>
      <c r="V195" s="18"/>
    </row>
    <row r="196" ht="15.75" customHeight="1">
      <c r="A196" s="22">
        <v>2.07401007E9</v>
      </c>
      <c r="B196" s="23" t="s">
        <v>1066</v>
      </c>
      <c r="C196" s="16" t="s">
        <v>6274</v>
      </c>
      <c r="D196" s="16" t="s">
        <v>35</v>
      </c>
      <c r="E196" s="17"/>
      <c r="F196" s="18">
        <v>2.07401007E9</v>
      </c>
      <c r="G196" s="18" t="str">
        <f>IFERROR(VLOOKUP(spare_parts!$F196,'Запчасти'!A$2:P$3371,3,0),"null")</f>
        <v>null</v>
      </c>
      <c r="H196" s="18" t="str">
        <f>IFERROR(VLOOKUP(spare_parts!$F196,A:D,2,0),"null")</f>
        <v>Оправка для гибки</v>
      </c>
      <c r="I196" s="24" t="str">
        <f>IFERROR(VLOOKUP(spare_parts!$F196,'Запчасти'!$A$2:$P$3371,5,0),"null")</f>
        <v>null</v>
      </c>
      <c r="J196" s="24" t="str">
        <f t="shared" si="3"/>
        <v>null</v>
      </c>
      <c r="K196" s="18" t="str">
        <f>IFERROR(VLOOKUP(spare_parts!$F196,'Запчасти'!$A$2:$P$3371,6,0),"null")</f>
        <v>null</v>
      </c>
      <c r="L196" s="18" t="str">
        <f>IFERROR(VLOOKUP(spare_parts!$F196,'Запчасти'!$A$2:$P$3371,7,0),"null")</f>
        <v>null</v>
      </c>
      <c r="M196" s="18" t="str">
        <f>IFERROR(VLOOKUP(spare_parts!$F196,'Запчасти'!$A$2:$P$3371,9,0),"null")</f>
        <v>null</v>
      </c>
      <c r="N196" s="18" t="str">
        <f>IFERROR(VLOOKUP(spare_parts!$F196,'Запчасти'!$A$2:$P$3371,10,0),"null")</f>
        <v>null</v>
      </c>
      <c r="O196" s="18" t="str">
        <f>IFERROR(VLOOKUP(spare_parts!$F196,'Запчасти'!$A$2:$P$3371,11,0),"null")</f>
        <v>null</v>
      </c>
      <c r="P196" s="18" t="str">
        <f>IFERROR(VLOOKUP(spare_parts!$F196,'Запчасти'!$A$2:$P$3371,2,0),"null")</f>
        <v>null</v>
      </c>
      <c r="Q196" s="18"/>
      <c r="R196" s="18"/>
      <c r="S196" s="18"/>
      <c r="T196" s="18"/>
      <c r="U196" s="18"/>
      <c r="V196" s="18"/>
    </row>
    <row r="197" ht="15.75" customHeight="1">
      <c r="A197" s="15">
        <v>2.07401017E9</v>
      </c>
      <c r="B197" s="16" t="s">
        <v>1073</v>
      </c>
      <c r="C197" s="16" t="s">
        <v>6274</v>
      </c>
      <c r="D197" s="16" t="s">
        <v>35</v>
      </c>
      <c r="E197" s="17"/>
      <c r="F197" s="18">
        <v>2.07401017E9</v>
      </c>
      <c r="G197" s="18" t="str">
        <f>IFERROR(VLOOKUP(spare_parts!$F197,'Запчасти'!A$2:P$3371,3,0),"null")</f>
        <v>BENDING MANDREL D.25 L=138.4</v>
      </c>
      <c r="H197" s="18" t="str">
        <f>IFERROR(VLOOKUP(spare_parts!$F197,A:D,2,0),"null")</f>
        <v>Мандрино</v>
      </c>
      <c r="I197" s="24" t="str">
        <f>IFERROR(VLOOKUP(spare_parts!$F197,'Запчасти'!$A$2:$P$3371,5,0),"null")</f>
        <v>ОПРАВКА ДЛЯ ГИБКИ D.25 L=138.4 - СТАЛЬНОЙ ГИБОЧНЫЙ ПАЛЕЦ ДЛЯ ГИБКИ АРМАТУРНОГО ИЗДЕЛИЯ О СТАЛЬНУЮ ОПРАВКУДЛЯ ГИБОЧНО-ОТРЕЗНОГО СТАНКА BAR WISER 22 N</v>
      </c>
      <c r="J197" s="24" t="str">
        <f t="shared" si="3"/>
        <v>null</v>
      </c>
      <c r="K197" s="18" t="str">
        <f>IFERROR(VLOOKUP(spare_parts!$F197,'Запчасти'!$A$2:$P$3371,6,0),"null")</f>
        <v>SCHNELL SPA</v>
      </c>
      <c r="L197" s="18" t="str">
        <f>IFERROR(VLOOKUP(spare_parts!$F197,'Запчасти'!$A$2:$P$3371,7,0),"null")</f>
        <v>SCHNELL</v>
      </c>
      <c r="M197" s="18">
        <f>IFERROR(VLOOKUP(spare_parts!$F197,'Запчасти'!$A$2:$P$3371,9,0),"null")</f>
        <v>1</v>
      </c>
      <c r="N197" s="18" t="str">
        <f>IFERROR(VLOOKUP(spare_parts!$F197,'Запчасти'!$A$2:$P$3371,10,0),"null")</f>
        <v>шт</v>
      </c>
      <c r="O197" s="18" t="str">
        <f>IFERROR(VLOOKUP(spare_parts!$F197,'Запчасти'!$A$2:$P$3371,11,0),"null")</f>
        <v>IT</v>
      </c>
      <c r="P197" s="18">
        <f>IFERROR(VLOOKUP(spare_parts!$F197,'Запчасти'!$A$2:$P$3371,2,0),"null")</f>
        <v>8466940000</v>
      </c>
      <c r="Q197" s="18"/>
      <c r="R197" s="18"/>
      <c r="S197" s="18"/>
      <c r="T197" s="18"/>
      <c r="U197" s="18"/>
      <c r="V197" s="18"/>
    </row>
    <row r="198" ht="15.75" customHeight="1">
      <c r="A198" s="22">
        <v>2.07550501E9</v>
      </c>
      <c r="B198" s="23" t="s">
        <v>1079</v>
      </c>
      <c r="C198" s="16" t="s">
        <v>6274</v>
      </c>
      <c r="D198" s="16" t="s">
        <v>35</v>
      </c>
      <c r="E198" s="17"/>
      <c r="F198" s="18">
        <v>2.07550501E9</v>
      </c>
      <c r="G198" s="18" t="str">
        <f>IFERROR(VLOOKUP(spare_parts!$F198,'Запчасти'!A$2:P$3371,3,0),"null")</f>
        <v>MEASURING AND PRESSURE IDLE WHEEL DE=127.30 DI=30</v>
      </c>
      <c r="H198" s="18" t="str">
        <f>IFERROR(VLOOKUP(spare_parts!$F198,A:D,2,0),"null")</f>
        <v>Ролик холостой прижимной мерный  DE127.30 DI30</v>
      </c>
      <c r="I198" s="24" t="str">
        <f>IFERROR(VLOOKUP(spare_parts!$F198,'Запчасти'!$A$2:$P$3371,5,0),"null")</f>
        <v>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v>
      </c>
      <c r="J198" s="24" t="str">
        <f t="shared" si="3"/>
        <v>null</v>
      </c>
      <c r="K198" s="18" t="str">
        <f>IFERROR(VLOOKUP(spare_parts!$F198,'Запчасти'!$A$2:$P$3371,6,0),"null")</f>
        <v>SCHNELL SPA</v>
      </c>
      <c r="L198" s="18" t="str">
        <f>IFERROR(VLOOKUP(spare_parts!$F198,'Запчасти'!$A$2:$P$3371,7,0),"null")</f>
        <v>SCHNELL</v>
      </c>
      <c r="M198" s="18">
        <f>IFERROR(VLOOKUP(spare_parts!$F198,'Запчасти'!$A$2:$P$3371,9,0),"null")</f>
        <v>1</v>
      </c>
      <c r="N198" s="18" t="str">
        <f>IFERROR(VLOOKUP(spare_parts!$F198,'Запчасти'!$A$2:$P$3371,10,0),"null")</f>
        <v>шт</v>
      </c>
      <c r="O198" s="18" t="str">
        <f>IFERROR(VLOOKUP(spare_parts!$F198,'Запчасти'!$A$2:$P$3371,11,0),"null")</f>
        <v>IT</v>
      </c>
      <c r="P198" s="18">
        <f>IFERROR(VLOOKUP(spare_parts!$F198,'Запчасти'!$A$2:$P$3371,2,0),"null")</f>
        <v>8466940000</v>
      </c>
      <c r="Q198" s="18"/>
      <c r="R198" s="18"/>
      <c r="S198" s="18"/>
      <c r="T198" s="18"/>
      <c r="U198" s="18"/>
      <c r="V198" s="18"/>
    </row>
    <row r="199" ht="15.75" customHeight="1">
      <c r="A199" s="15">
        <v>2.07550502E9</v>
      </c>
      <c r="B199" s="16" t="s">
        <v>1082</v>
      </c>
      <c r="C199" s="16" t="s">
        <v>6274</v>
      </c>
      <c r="D199" s="16" t="s">
        <v>35</v>
      </c>
      <c r="E199" s="17"/>
      <c r="F199" s="18">
        <v>2.07550502E9</v>
      </c>
      <c r="G199" s="18" t="str">
        <f>IFERROR(VLOOKUP(spare_parts!$F199,'Запчасти'!A$2:P$3371,3,0),"null")</f>
        <v>MEASURING WHEEL HOLDING SHAFT DE=60 L=215</v>
      </c>
      <c r="H199" s="18" t="str">
        <f>IFERROR(VLOOKUP(spare_parts!$F199,A:D,2,0),"null")</f>
        <v>Ролик мерный штифта DE=60 L=215</v>
      </c>
      <c r="I199" s="24" t="str">
        <f>IFERROR(VLOOKUP(spare_parts!$F199,'Запчасти'!$A$2:$P$3371,5,0),"null")</f>
        <v>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v>
      </c>
      <c r="J199" s="24" t="str">
        <f t="shared" si="3"/>
        <v>null</v>
      </c>
      <c r="K199" s="18" t="str">
        <f>IFERROR(VLOOKUP(spare_parts!$F199,'Запчасти'!$A$2:$P$3371,6,0),"null")</f>
        <v>SCHNELL SPA</v>
      </c>
      <c r="L199" s="18" t="str">
        <f>IFERROR(VLOOKUP(spare_parts!$F199,'Запчасти'!$A$2:$P$3371,7,0),"null")</f>
        <v>SCHNELL</v>
      </c>
      <c r="M199" s="18">
        <f>IFERROR(VLOOKUP(spare_parts!$F199,'Запчасти'!$A$2:$P$3371,9,0),"null")</f>
        <v>1</v>
      </c>
      <c r="N199" s="18" t="str">
        <f>IFERROR(VLOOKUP(spare_parts!$F199,'Запчасти'!$A$2:$P$3371,10,0),"null")</f>
        <v>шт</v>
      </c>
      <c r="O199" s="18" t="str">
        <f>IFERROR(VLOOKUP(spare_parts!$F199,'Запчасти'!$A$2:$P$3371,11,0),"null")</f>
        <v>IT</v>
      </c>
      <c r="P199" s="18">
        <f>IFERROR(VLOOKUP(spare_parts!$F199,'Запчасти'!$A$2:$P$3371,2,0),"null")</f>
        <v>8466940000</v>
      </c>
      <c r="Q199" s="18"/>
      <c r="R199" s="18"/>
      <c r="S199" s="18"/>
      <c r="T199" s="18"/>
      <c r="U199" s="18"/>
      <c r="V199" s="18"/>
    </row>
    <row r="200" ht="15.75" customHeight="1">
      <c r="A200" s="22">
        <v>2.07705101E9</v>
      </c>
      <c r="B200" s="23" t="s">
        <v>1115</v>
      </c>
      <c r="C200" s="16">
        <v>0.753</v>
      </c>
      <c r="D200" s="16" t="s">
        <v>35</v>
      </c>
      <c r="E200" s="17"/>
      <c r="F200" s="18">
        <v>2.07705101E9</v>
      </c>
      <c r="G200" s="18" t="str">
        <f>IFERROR(VLOOKUP(spare_parts!$F200,'Запчасти'!A$2:P$3371,3,0),"null")</f>
        <v>COUPLING JOINT FOR GEAR MOTOR</v>
      </c>
      <c r="H200" s="18" t="str">
        <f>IFERROR(VLOOKUP(spare_parts!$F200,A:D,2,0),"null")</f>
        <v>Муфта мотора-редуктора</v>
      </c>
      <c r="I200" s="24" t="str">
        <f>IFERROR(VLOOKUP(spare_parts!$F200,'Запчасти'!$A$2:$P$3371,5,0),"null")</f>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c r="J200" s="24" t="str">
        <f t="shared" si="3"/>
        <v>null</v>
      </c>
      <c r="K200" s="18" t="str">
        <f>IFERROR(VLOOKUP(spare_parts!$F200,'Запчасти'!$A$2:$P$3371,6,0),"null")</f>
        <v>SCHNELL SPA</v>
      </c>
      <c r="L200" s="18" t="str">
        <f>IFERROR(VLOOKUP(spare_parts!$F200,'Запчасти'!$A$2:$P$3371,7,0),"null")</f>
        <v>SCHNELL</v>
      </c>
      <c r="M200" s="18">
        <f>IFERROR(VLOOKUP(spare_parts!$F200,'Запчасти'!$A$2:$P$3371,9,0),"null")</f>
        <v>1</v>
      </c>
      <c r="N200" s="18" t="str">
        <f>IFERROR(VLOOKUP(spare_parts!$F200,'Запчасти'!$A$2:$P$3371,10,0),"null")</f>
        <v>шт</v>
      </c>
      <c r="O200" s="18" t="str">
        <f>IFERROR(VLOOKUP(spare_parts!$F200,'Запчасти'!$A$2:$P$3371,11,0),"null")</f>
        <v>IT</v>
      </c>
      <c r="P200" s="18">
        <f>IFERROR(VLOOKUP(spare_parts!$F200,'Запчасти'!$A$2:$P$3371,2,0),"null")</f>
        <v>8483602000</v>
      </c>
      <c r="Q200" s="18"/>
      <c r="R200" s="18"/>
      <c r="S200" s="18"/>
      <c r="T200" s="18"/>
      <c r="U200" s="18"/>
      <c r="V200" s="18"/>
    </row>
    <row r="201" ht="15.75" customHeight="1">
      <c r="A201" s="22">
        <v>2.07801027E9</v>
      </c>
      <c r="B201" s="23" t="s">
        <v>1126</v>
      </c>
      <c r="C201" s="16">
        <v>0.062698</v>
      </c>
      <c r="D201" s="16" t="s">
        <v>35</v>
      </c>
      <c r="E201" s="17"/>
      <c r="F201" s="18">
        <v>2.07801027E9</v>
      </c>
      <c r="G201" s="18" t="str">
        <f>IFERROR(VLOOKUP(spare_parts!$F201,'Запчасти'!A$2:P$3371,3,0),"null")</f>
        <v>CONNECTING PIN FOR CYLINDER DE=16 L=39</v>
      </c>
      <c r="H201" s="18" t="str">
        <f>IFERROR(VLOOKUP(spare_parts!$F201,A:D,2,0),"null")</f>
        <v>Палец соединительный для коннектора DE16 L39</v>
      </c>
      <c r="I201" s="24" t="str">
        <f>IFERROR(VLOOKUP(spare_parts!$F201,'Запчасти'!$A$2:$P$3371,5,0),"null")</f>
        <v>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v>
      </c>
      <c r="J201" s="24" t="str">
        <f t="shared" si="3"/>
        <v>null</v>
      </c>
      <c r="K201" s="18" t="str">
        <f>IFERROR(VLOOKUP(spare_parts!$F201,'Запчасти'!$A$2:$P$3371,6,0),"null")</f>
        <v>SCHNELL SPA</v>
      </c>
      <c r="L201" s="18" t="str">
        <f>IFERROR(VLOOKUP(spare_parts!$F201,'Запчасти'!$A$2:$P$3371,7,0),"null")</f>
        <v>SCHNELL</v>
      </c>
      <c r="M201" s="18">
        <f>IFERROR(VLOOKUP(spare_parts!$F201,'Запчасти'!$A$2:$P$3371,9,0),"null")</f>
        <v>1</v>
      </c>
      <c r="N201" s="18" t="str">
        <f>IFERROR(VLOOKUP(spare_parts!$F201,'Запчасти'!$A$2:$P$3371,10,0),"null")</f>
        <v>шт</v>
      </c>
      <c r="O201" s="18" t="str">
        <f>IFERROR(VLOOKUP(spare_parts!$F201,'Запчасти'!$A$2:$P$3371,11,0),"null")</f>
        <v>IT</v>
      </c>
      <c r="P201" s="18">
        <f>IFERROR(VLOOKUP(spare_parts!$F201,'Запчасти'!$A$2:$P$3371,2,0),"null")</f>
        <v>7326909409</v>
      </c>
      <c r="Q201" s="18"/>
      <c r="R201" s="18"/>
      <c r="S201" s="18"/>
      <c r="T201" s="18"/>
      <c r="U201" s="18"/>
      <c r="V201" s="18"/>
    </row>
    <row r="202" ht="15.75" customHeight="1">
      <c r="A202" s="22">
        <v>2.0780105E9</v>
      </c>
      <c r="B202" s="23" t="s">
        <v>1130</v>
      </c>
      <c r="C202" s="16">
        <v>0.068</v>
      </c>
      <c r="D202" s="16" t="s">
        <v>35</v>
      </c>
      <c r="E202" s="17"/>
      <c r="F202" s="18">
        <v>2.0780105E9</v>
      </c>
      <c r="G202" s="18" t="str">
        <f>IFERROR(VLOOKUP(spare_parts!$F202,'Запчасти'!A$2:P$3371,3,0),"null")</f>
        <v>PIN FOR EXTRACTION TOOL M10 DE=7.30 L=192</v>
      </c>
      <c r="H202" s="18" t="str">
        <f>IFERROR(VLOOKUP(spare_parts!$F202,A:D,2,0),"null")</f>
        <v>Штифт для выталкивателя</v>
      </c>
      <c r="I202" s="24" t="str">
        <f>IFERROR(VLOOKUP(spare_parts!$F202,'Запчасти'!$A$2:$P$3371,5,0),"null")</f>
        <v>ШТИФТ СТАЛЬНОЙ С РЕЗЬБОЙ ДЛЯ ВЫТАЛКИВАТЕЛЯ M10 DE=7.30 L=192ДЛЯ ГИБОЧНО-ОТРЕЗНОГО СТАНКА BAR WISER 22 N</v>
      </c>
      <c r="J202" s="24" t="str">
        <f t="shared" si="3"/>
        <v>null</v>
      </c>
      <c r="K202" s="18" t="str">
        <f>IFERROR(VLOOKUP(spare_parts!$F202,'Запчасти'!$A$2:$P$3371,6,0),"null")</f>
        <v>SCHNELL SPA</v>
      </c>
      <c r="L202" s="18" t="str">
        <f>IFERROR(VLOOKUP(spare_parts!$F202,'Запчасти'!$A$2:$P$3371,7,0),"null")</f>
        <v>SCHNELL</v>
      </c>
      <c r="M202" s="18">
        <f>IFERROR(VLOOKUP(spare_parts!$F202,'Запчасти'!$A$2:$P$3371,9,0),"null")</f>
        <v>2</v>
      </c>
      <c r="N202" s="18" t="str">
        <f>IFERROR(VLOOKUP(spare_parts!$F202,'Запчасти'!$A$2:$P$3371,10,0),"null")</f>
        <v>шт</v>
      </c>
      <c r="O202" s="18" t="str">
        <f>IFERROR(VLOOKUP(spare_parts!$F202,'Запчасти'!$A$2:$P$3371,11,0),"null")</f>
        <v>IT</v>
      </c>
      <c r="P202" s="18">
        <f>IFERROR(VLOOKUP(spare_parts!$F202,'Запчасти'!$A$2:$P$3371,2,0),"null")</f>
        <v>7318190009</v>
      </c>
      <c r="Q202" s="18"/>
      <c r="R202" s="18"/>
      <c r="S202" s="18"/>
      <c r="T202" s="18"/>
      <c r="U202" s="18"/>
      <c r="V202" s="18"/>
    </row>
    <row r="203" ht="15.75" customHeight="1">
      <c r="A203" s="22">
        <v>2.078505011E9</v>
      </c>
      <c r="B203" s="23" t="s">
        <v>1142</v>
      </c>
      <c r="C203" s="16" t="s">
        <v>6274</v>
      </c>
      <c r="D203" s="16" t="s">
        <v>35</v>
      </c>
      <c r="E203" s="17"/>
      <c r="F203" s="18">
        <v>2.078505011E9</v>
      </c>
      <c r="G203" s="18" t="str">
        <f>IFERROR(VLOOKUP(spare_parts!$F203,'Запчасти'!A$2:P$3371,3,0),"null")</f>
        <v>TRACTION WHEEL H=40 I=16.4 DE=232 DI=40</v>
      </c>
      <c r="H203" s="18" t="str">
        <f>IFERROR(VLOOKUP(spare_parts!$F203,A:D,2,0),"null")</f>
        <v>Ролик протяжки H40 I16.4 DE232 DI40 </v>
      </c>
      <c r="I203" s="24" t="str">
        <f>IFERROR(VLOOKUP(spare_parts!$F203,'Запчасти'!$A$2:$P$3371,5,0),"null")</f>
        <v>РОЛИК ПРОТЯЖНЫЙ, H=40 I=16.4 DE=232 DI=40, УСТАНАВЛИВАЕТСЯ В ПРОТЯЖНЫЙ МЕХАНИЗМ ПОДАЧИ АРМАТУРЫ ИЗ БУХТЫ ДЛЯ ГИБКИ И РЕЗКИ В ГИБОЧНОМ СТАНКЕ RETA 16</v>
      </c>
      <c r="J203" s="24" t="str">
        <f t="shared" si="3"/>
        <v>null</v>
      </c>
      <c r="K203" s="18" t="str">
        <f>IFERROR(VLOOKUP(spare_parts!$F203,'Запчасти'!$A$2:$P$3371,6,0),"null")</f>
        <v>SCHNELL SPA</v>
      </c>
      <c r="L203" s="18" t="str">
        <f>IFERROR(VLOOKUP(spare_parts!$F203,'Запчасти'!$A$2:$P$3371,7,0),"null")</f>
        <v>SCHNELL</v>
      </c>
      <c r="M203" s="18">
        <f>IFERROR(VLOOKUP(spare_parts!$F203,'Запчасти'!$A$2:$P$3371,9,0),"null")</f>
        <v>4</v>
      </c>
      <c r="N203" s="18" t="str">
        <f>IFERROR(VLOOKUP(spare_parts!$F203,'Запчасти'!$A$2:$P$3371,10,0),"null")</f>
        <v>шт</v>
      </c>
      <c r="O203" s="18" t="str">
        <f>IFERROR(VLOOKUP(spare_parts!$F203,'Запчасти'!$A$2:$P$3371,11,0),"null")</f>
        <v>IT</v>
      </c>
      <c r="P203" s="18">
        <f>IFERROR(VLOOKUP(spare_parts!$F203,'Запчасти'!$A$2:$P$3371,2,0),"null")</f>
        <v>8466940000</v>
      </c>
      <c r="Q203" s="18"/>
      <c r="R203" s="18"/>
      <c r="S203" s="18"/>
      <c r="T203" s="18"/>
      <c r="U203" s="18"/>
      <c r="V203" s="18"/>
    </row>
    <row r="204" ht="15.75" customHeight="1">
      <c r="A204" s="22">
        <v>2.07851505E9</v>
      </c>
      <c r="B204" s="23" t="s">
        <v>1151</v>
      </c>
      <c r="C204" s="16" t="s">
        <v>6274</v>
      </c>
      <c r="D204" s="16" t="s">
        <v>35</v>
      </c>
      <c r="E204" s="17"/>
      <c r="F204" s="18">
        <v>2.07851505E9</v>
      </c>
      <c r="G204" s="18" t="str">
        <f>IFERROR(VLOOKUP(spare_parts!$F204,'Запчасти'!A$2:P$3371,3,0),"null")</f>
        <v>ADJUSTMENT SHAFT WITH RIGHT THREAD DE=24 L=163</v>
      </c>
      <c r="H204" s="18" t="str">
        <f>IFERROR(VLOOKUP(spare_parts!$F204,A:D,2,0),"null")</f>
        <v>Вал регулировочный с правой резьбой</v>
      </c>
      <c r="I204" s="24" t="str">
        <f>IFERROR(VLOOKUP(spare_parts!$F204,'Запчасти'!$A$2:$P$3371,5,0),"null")</f>
        <v>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v>
      </c>
      <c r="J204" s="24" t="str">
        <f t="shared" si="3"/>
        <v>null</v>
      </c>
      <c r="K204" s="18" t="str">
        <f>IFERROR(VLOOKUP(spare_parts!$F204,'Запчасти'!$A$2:$P$3371,6,0),"null")</f>
        <v>SCHNELL SPA</v>
      </c>
      <c r="L204" s="18" t="str">
        <f>IFERROR(VLOOKUP(spare_parts!$F204,'Запчасти'!$A$2:$P$3371,7,0),"null")</f>
        <v>SCHNELL</v>
      </c>
      <c r="M204" s="18">
        <f>IFERROR(VLOOKUP(spare_parts!$F204,'Запчасти'!$A$2:$P$3371,9,0),"null")</f>
        <v>1</v>
      </c>
      <c r="N204" s="18" t="str">
        <f>IFERROR(VLOOKUP(spare_parts!$F204,'Запчасти'!$A$2:$P$3371,10,0),"null")</f>
        <v>шт</v>
      </c>
      <c r="O204" s="18" t="str">
        <f>IFERROR(VLOOKUP(spare_parts!$F204,'Запчасти'!$A$2:$P$3371,11,0),"null")</f>
        <v>IT</v>
      </c>
      <c r="P204" s="18">
        <f>IFERROR(VLOOKUP(spare_parts!$F204,'Запчасти'!$A$2:$P$3371,2,0),"null")</f>
        <v>8466940000</v>
      </c>
      <c r="Q204" s="18"/>
      <c r="R204" s="18"/>
      <c r="S204" s="18"/>
      <c r="T204" s="18"/>
      <c r="U204" s="18"/>
      <c r="V204" s="18"/>
    </row>
    <row r="205" ht="15.75" customHeight="1">
      <c r="A205" s="22">
        <v>2.07851527E9</v>
      </c>
      <c r="B205" s="23" t="s">
        <v>1154</v>
      </c>
      <c r="C205" s="16" t="s">
        <v>6274</v>
      </c>
      <c r="D205" s="16" t="s">
        <v>35</v>
      </c>
      <c r="E205" s="17"/>
      <c r="F205" s="18">
        <v>2.07851527E9</v>
      </c>
      <c r="G205" s="18" t="str">
        <f>IFERROR(VLOOKUP(spare_parts!$F205,'Запчасти'!A$2:P$3371,3,0),"null")</f>
        <v>ADJUSTMENT SHAFT WITH LEFT THREAD DE=24 L=163</v>
      </c>
      <c r="H205" s="18" t="str">
        <f>IFERROR(VLOOKUP(spare_parts!$F205,A:D,2,0),"null")</f>
        <v>Вал регулировочный с левой резьбой</v>
      </c>
      <c r="I205" s="24" t="str">
        <f>IFERROR(VLOOKUP(spare_parts!$F205,'Запчасти'!$A$2:$P$3371,5,0),"null")</f>
        <v>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v>
      </c>
      <c r="J205" s="24" t="str">
        <f t="shared" si="3"/>
        <v>null</v>
      </c>
      <c r="K205" s="18" t="str">
        <f>IFERROR(VLOOKUP(spare_parts!$F205,'Запчасти'!$A$2:$P$3371,6,0),"null")</f>
        <v>SCHNELL SPA</v>
      </c>
      <c r="L205" s="18" t="str">
        <f>IFERROR(VLOOKUP(spare_parts!$F205,'Запчасти'!$A$2:$P$3371,7,0),"null")</f>
        <v>SCHNELL</v>
      </c>
      <c r="M205" s="18">
        <f>IFERROR(VLOOKUP(spare_parts!$F205,'Запчасти'!$A$2:$P$3371,9,0),"null")</f>
        <v>1</v>
      </c>
      <c r="N205" s="18" t="str">
        <f>IFERROR(VLOOKUP(spare_parts!$F205,'Запчасти'!$A$2:$P$3371,10,0),"null")</f>
        <v>шт</v>
      </c>
      <c r="O205" s="18" t="str">
        <f>IFERROR(VLOOKUP(spare_parts!$F205,'Запчасти'!$A$2:$P$3371,11,0),"null")</f>
        <v>IT</v>
      </c>
      <c r="P205" s="18">
        <f>IFERROR(VLOOKUP(spare_parts!$F205,'Запчасти'!$A$2:$P$3371,2,0),"null")</f>
        <v>8466940000</v>
      </c>
      <c r="Q205" s="18"/>
      <c r="R205" s="18"/>
      <c r="S205" s="18"/>
      <c r="T205" s="18"/>
      <c r="U205" s="18"/>
      <c r="V205" s="18"/>
    </row>
    <row r="206" ht="15.75" customHeight="1">
      <c r="A206" s="22">
        <v>2.07851551E9</v>
      </c>
      <c r="B206" s="23" t="s">
        <v>1157</v>
      </c>
      <c r="C206" s="16" t="s">
        <v>6274</v>
      </c>
      <c r="D206" s="16" t="s">
        <v>35</v>
      </c>
      <c r="E206" s="17"/>
      <c r="F206" s="18">
        <v>2.07851551E9</v>
      </c>
      <c r="G206" s="18" t="str">
        <f>IFERROR(VLOOKUP(spare_parts!$F206,'Запчасти'!A$2:P$3371,3,0),"null")</f>
        <v>MEASURING WHEEL DE=232 DI=30</v>
      </c>
      <c r="H206" s="18" t="str">
        <f>IFERROR(VLOOKUP(spare_parts!$F206,A:D,2,0),"null")</f>
        <v>Ролик мерный DE=232 DI=30</v>
      </c>
      <c r="I206" s="24" t="str">
        <f>IFERROR(VLOOKUP(spare_parts!$F206,'Запчасти'!$A$2:$P$3371,5,0),"null")</f>
        <v>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c r="J206" s="24" t="str">
        <f t="shared" si="3"/>
        <v>null</v>
      </c>
      <c r="K206" s="18" t="str">
        <f>IFERROR(VLOOKUP(spare_parts!$F206,'Запчасти'!$A$2:$P$3371,6,0),"null")</f>
        <v>SCHNELL SPA</v>
      </c>
      <c r="L206" s="18" t="str">
        <f>IFERROR(VLOOKUP(spare_parts!$F206,'Запчасти'!$A$2:$P$3371,7,0),"null")</f>
        <v>SCHNELL</v>
      </c>
      <c r="M206" s="18">
        <f>IFERROR(VLOOKUP(spare_parts!$F206,'Запчасти'!$A$2:$P$3371,9,0),"null")</f>
        <v>1</v>
      </c>
      <c r="N206" s="18" t="str">
        <f>IFERROR(VLOOKUP(spare_parts!$F206,'Запчасти'!$A$2:$P$3371,10,0),"null")</f>
        <v>шт</v>
      </c>
      <c r="O206" s="18" t="str">
        <f>IFERROR(VLOOKUP(spare_parts!$F206,'Запчасти'!$A$2:$P$3371,11,0),"null")</f>
        <v>IT</v>
      </c>
      <c r="P206" s="18">
        <f>IFERROR(VLOOKUP(spare_parts!$F206,'Запчасти'!$A$2:$P$3371,2,0),"null")</f>
        <v>8466940000</v>
      </c>
      <c r="Q206" s="18"/>
      <c r="R206" s="18"/>
      <c r="S206" s="18"/>
      <c r="T206" s="18"/>
      <c r="U206" s="18"/>
      <c r="V206" s="18"/>
    </row>
    <row r="207" ht="15.75" customHeight="1">
      <c r="A207" s="22">
        <v>2.07852001E9</v>
      </c>
      <c r="B207" s="23" t="s">
        <v>1160</v>
      </c>
      <c r="C207" s="16">
        <v>0.543</v>
      </c>
      <c r="D207" s="16" t="s">
        <v>35</v>
      </c>
      <c r="E207" s="17"/>
      <c r="F207" s="18">
        <v>2.07852001E9</v>
      </c>
      <c r="G207" s="18" t="str">
        <f>IFERROR(VLOOKUP(spare_parts!$F207,'Запчасти'!A$2:P$3371,3,0),"null")</f>
        <v>FIXED BLADE 70X40 H=30</v>
      </c>
      <c r="H207" s="18" t="str">
        <f>IFERROR(VLOOKUP(spare_parts!$F207,A:D,2,0),"null")</f>
        <v>НОЖ ФИКСИРОВАННЫЙ  70X40 H=30</v>
      </c>
      <c r="I207" s="24" t="str">
        <f>IFERROR(VLOOKUP(spare_parts!$F207,'Запчасти'!$A$2:$P$3371,5,0),"null")</f>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c r="J207" s="24" t="str">
        <f t="shared" si="3"/>
        <v>null</v>
      </c>
      <c r="K207" s="18" t="str">
        <f>IFERROR(VLOOKUP(spare_parts!$F207,'Запчасти'!$A$2:$P$3371,6,0),"null")</f>
        <v>SCHNELL SPA</v>
      </c>
      <c r="L207" s="18" t="str">
        <f>IFERROR(VLOOKUP(spare_parts!$F207,'Запчасти'!$A$2:$P$3371,7,0),"null")</f>
        <v>SCHNELL</v>
      </c>
      <c r="M207" s="18">
        <f>IFERROR(VLOOKUP(spare_parts!$F207,'Запчасти'!$A$2:$P$3371,9,0),"null")</f>
        <v>5</v>
      </c>
      <c r="N207" s="18" t="str">
        <f>IFERROR(VLOOKUP(spare_parts!$F207,'Запчасти'!$A$2:$P$3371,10,0),"null")</f>
        <v>шт</v>
      </c>
      <c r="O207" s="18" t="str">
        <f>IFERROR(VLOOKUP(spare_parts!$F207,'Запчасти'!$A$2:$P$3371,11,0),"null")</f>
        <v>IT</v>
      </c>
      <c r="P207" s="18">
        <f>IFERROR(VLOOKUP(spare_parts!$F207,'Запчасти'!$A$2:$P$3371,2,0),"null")</f>
        <v>8208100000</v>
      </c>
      <c r="Q207" s="18"/>
      <c r="R207" s="18"/>
      <c r="S207" s="18"/>
      <c r="T207" s="18"/>
      <c r="U207" s="18"/>
      <c r="V207" s="18"/>
    </row>
    <row r="208" ht="15.75" customHeight="1">
      <c r="A208" s="15">
        <v>2.0883013E9</v>
      </c>
      <c r="B208" s="16" t="s">
        <v>1181</v>
      </c>
      <c r="C208" s="16">
        <v>0.119</v>
      </c>
      <c r="D208" s="16" t="s">
        <v>35</v>
      </c>
      <c r="E208" s="17"/>
      <c r="F208" s="18">
        <v>2.0883013E9</v>
      </c>
      <c r="G208" s="18" t="str">
        <f>IFERROR(VLOOKUP(spare_parts!$F208,'Запчасти'!A$2:P$3371,3,0),"null")</f>
        <v>DISTANZIALE AD ANELLO RUOTA DE=60.300 DI=53.800 H=26</v>
      </c>
      <c r="H208" s="18" t="str">
        <f>IFERROR(VLOOKUP(spare_parts!$F208,A:D,2,0),"null")</f>
        <v>Распорка кольцевая ролика DE=60.300 DI=53.800 H=26</v>
      </c>
      <c r="I208" s="24" t="str">
        <f>IFERROR(VLOOKUP(spare_parts!$F208,'Запчасти'!$A$2:$P$3371,5,0),"null")</f>
        <v> РАСПОРКА DE=60.300 DI=53.800 H=26. МАТЕРИАЛ СТАЛЬ, ТОЧЕНИЕ</v>
      </c>
      <c r="J208" s="24" t="str">
        <f t="shared" si="3"/>
        <v>null</v>
      </c>
      <c r="K208" s="18" t="str">
        <f>IFERROR(VLOOKUP(spare_parts!$F208,'Запчасти'!$A$2:$P$3371,6,0),"null")</f>
        <v>SCHNELL SPA</v>
      </c>
      <c r="L208" s="18" t="str">
        <f>IFERROR(VLOOKUP(spare_parts!$F208,'Запчасти'!$A$2:$P$3371,7,0),"null")</f>
        <v>SCHNELL</v>
      </c>
      <c r="M208" s="18">
        <f>IFERROR(VLOOKUP(spare_parts!$F208,'Запчасти'!$A$2:$P$3371,9,0),"null")</f>
        <v>16</v>
      </c>
      <c r="N208" s="18" t="str">
        <f>IFERROR(VLOOKUP(spare_parts!$F208,'Запчасти'!$A$2:$P$3371,10,0),"null")</f>
        <v>шт</v>
      </c>
      <c r="O208" s="18" t="str">
        <f>IFERROR(VLOOKUP(spare_parts!$F208,'Запчасти'!$A$2:$P$3371,11,0),"null")</f>
        <v>IT</v>
      </c>
      <c r="P208" s="18">
        <f>IFERROR(VLOOKUP(spare_parts!$F208,'Запчасти'!$A$2:$P$3371,2,0),"null")</f>
        <v>7326909807</v>
      </c>
      <c r="Q208" s="18"/>
      <c r="R208" s="18"/>
      <c r="S208" s="18"/>
      <c r="T208" s="18"/>
      <c r="U208" s="18"/>
      <c r="V208" s="18"/>
    </row>
    <row r="209" ht="15.75" customHeight="1">
      <c r="A209" s="15">
        <v>2.08830137E9</v>
      </c>
      <c r="B209" s="16" t="s">
        <v>1186</v>
      </c>
      <c r="C209" s="16" t="s">
        <v>6274</v>
      </c>
      <c r="D209" s="16" t="s">
        <v>35</v>
      </c>
      <c r="E209" s="17"/>
      <c r="F209" s="18">
        <v>2.08830137E9</v>
      </c>
      <c r="G209" s="18" t="str">
        <f>IFERROR(VLOOKUP(spare_parts!$F209,'Запчасти'!A$2:P$3371,3,0),"null")</f>
        <v>DISTANZIALE AD ANELLO  DE=48.300 DI=42.500 H=44.100</v>
      </c>
      <c r="H209" s="18" t="str">
        <f>IFERROR(VLOOKUP(spare_parts!$F209,A:D,2,0),"null")</f>
        <v>Распорка кольцевая DE=48.300 DI=42.500 H=44.100</v>
      </c>
      <c r="I209" s="24" t="str">
        <f>IFERROR(VLOOKUP(spare_parts!$F209,'Запчасти'!$A$2:$P$3371,5,0),"null")</f>
        <v> РАСПОРКА DE=48.300 DI=42.500 H=44.100.ПРЕДСТАВЛЯЕТ СОБОЙ ЦИЛИНДР. МАТЕРИАЛ СТАЛЬ, ТОЧЕНИЕ</v>
      </c>
      <c r="J209" s="24" t="str">
        <f t="shared" si="3"/>
        <v>null</v>
      </c>
      <c r="K209" s="18" t="str">
        <f>IFERROR(VLOOKUP(spare_parts!$F209,'Запчасти'!$A$2:$P$3371,6,0),"null")</f>
        <v>SCHNELL SPA</v>
      </c>
      <c r="L209" s="18" t="str">
        <f>IFERROR(VLOOKUP(spare_parts!$F209,'Запчасти'!$A$2:$P$3371,7,0),"null")</f>
        <v>SCHNELL</v>
      </c>
      <c r="M209" s="18">
        <f>IFERROR(VLOOKUP(spare_parts!$F209,'Запчасти'!$A$2:$P$3371,9,0),"null")</f>
        <v>1</v>
      </c>
      <c r="N209" s="18" t="str">
        <f>IFERROR(VLOOKUP(spare_parts!$F209,'Запчасти'!$A$2:$P$3371,10,0),"null")</f>
        <v>шт</v>
      </c>
      <c r="O209" s="18" t="str">
        <f>IFERROR(VLOOKUP(spare_parts!$F209,'Запчасти'!$A$2:$P$3371,11,0),"null")</f>
        <v>IT</v>
      </c>
      <c r="P209" s="18">
        <f>IFERROR(VLOOKUP(spare_parts!$F209,'Запчасти'!$A$2:$P$3371,2,0),"null")</f>
        <v>7326909807</v>
      </c>
      <c r="Q209" s="18"/>
      <c r="R209" s="18"/>
      <c r="S209" s="18"/>
      <c r="T209" s="18"/>
      <c r="U209" s="18"/>
      <c r="V209" s="18"/>
    </row>
    <row r="210" ht="15.75" customHeight="1">
      <c r="A210" s="15">
        <v>2.08830138E9</v>
      </c>
      <c r="B210" s="16" t="s">
        <v>1189</v>
      </c>
      <c r="C210" s="16" t="s">
        <v>6274</v>
      </c>
      <c r="D210" s="16" t="s">
        <v>35</v>
      </c>
      <c r="E210" s="17"/>
      <c r="F210" s="18">
        <v>2.08830138E9</v>
      </c>
      <c r="G210" s="18" t="str">
        <f>IFERROR(VLOOKUP(spare_parts!$F210,'Запчасти'!A$2:P$3371,3,0),"null")</f>
        <v>PIGNONE  1X15.8 Z=30 DE=254 DP=243 DI=40</v>
      </c>
      <c r="H210" s="18" t="str">
        <f>IFERROR(VLOOKUP(spare_parts!$F210,A:D,2,0),"null")</f>
        <v>Колесо зубчатое 1X15.8 Z=30 DE=254 DP=243 DI=40</v>
      </c>
      <c r="I210" s="24" t="str">
        <f>IFERROR(VLOOKUP(spare_parts!$F210,'Запчасти'!$A$2:$P$3371,5,0),"null")</f>
        <v>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v>
      </c>
      <c r="J210" s="24" t="str">
        <f t="shared" si="3"/>
        <v>null</v>
      </c>
      <c r="K210" s="18" t="str">
        <f>IFERROR(VLOOKUP(spare_parts!$F210,'Запчасти'!$A$2:$P$3371,6,0),"null")</f>
        <v>SCHNELL SPA</v>
      </c>
      <c r="L210" s="18" t="str">
        <f>IFERROR(VLOOKUP(spare_parts!$F210,'Запчасти'!$A$2:$P$3371,7,0),"null")</f>
        <v>SCHNELL</v>
      </c>
      <c r="M210" s="18">
        <f>IFERROR(VLOOKUP(spare_parts!$F210,'Запчасти'!$A$2:$P$3371,9,0),"null")</f>
        <v>2</v>
      </c>
      <c r="N210" s="18" t="str">
        <f>IFERROR(VLOOKUP(spare_parts!$F210,'Запчасти'!$A$2:$P$3371,10,0),"null")</f>
        <v>шт</v>
      </c>
      <c r="O210" s="18" t="str">
        <f>IFERROR(VLOOKUP(spare_parts!$F210,'Запчасти'!$A$2:$P$3371,11,0),"null")</f>
        <v>IT</v>
      </c>
      <c r="P210" s="18">
        <f>IFERROR(VLOOKUP(spare_parts!$F210,'Запчасти'!$A$2:$P$3371,2,0),"null")</f>
        <v>8483908909</v>
      </c>
      <c r="Q210" s="18"/>
      <c r="R210" s="18"/>
      <c r="S210" s="18"/>
      <c r="T210" s="18"/>
      <c r="U210" s="18"/>
      <c r="V210" s="18"/>
    </row>
    <row r="211" ht="15.75" customHeight="1">
      <c r="A211" s="22">
        <v>2.088305452E9</v>
      </c>
      <c r="B211" s="23" t="s">
        <v>6331</v>
      </c>
      <c r="C211" s="16" t="s">
        <v>6274</v>
      </c>
      <c r="D211" s="16" t="s">
        <v>35</v>
      </c>
      <c r="E211" s="17"/>
      <c r="F211" s="18">
        <v>2.088305452E9</v>
      </c>
      <c r="G211" s="18" t="str">
        <f>IFERROR(VLOOKUP(spare_parts!$F211,'Запчасти'!A$2:P$3371,3,0),"null")</f>
        <v>null</v>
      </c>
      <c r="H211" s="18" t="str">
        <f>IFERROR(VLOOKUP(spare_parts!$F211,A:D,2,0),"null")</f>
        <v>ПОДВЕСНОЕ ОСЕВОЕ СООРУЖЕНИЕ </v>
      </c>
      <c r="I211" s="24" t="str">
        <f>IFERROR(VLOOKUP(spare_parts!$F211,'Запчасти'!$A$2:$P$3371,5,0),"null")</f>
        <v>null</v>
      </c>
      <c r="J211" s="24" t="str">
        <f t="shared" si="3"/>
        <v>null</v>
      </c>
      <c r="K211" s="18" t="str">
        <f>IFERROR(VLOOKUP(spare_parts!$F211,'Запчасти'!$A$2:$P$3371,6,0),"null")</f>
        <v>null</v>
      </c>
      <c r="L211" s="18" t="str">
        <f>IFERROR(VLOOKUP(spare_parts!$F211,'Запчасти'!$A$2:$P$3371,7,0),"null")</f>
        <v>null</v>
      </c>
      <c r="M211" s="18" t="str">
        <f>IFERROR(VLOOKUP(spare_parts!$F211,'Запчасти'!$A$2:$P$3371,9,0),"null")</f>
        <v>null</v>
      </c>
      <c r="N211" s="18" t="str">
        <f>IFERROR(VLOOKUP(spare_parts!$F211,'Запчасти'!$A$2:$P$3371,10,0),"null")</f>
        <v>null</v>
      </c>
      <c r="O211" s="18" t="str">
        <f>IFERROR(VLOOKUP(spare_parts!$F211,'Запчасти'!$A$2:$P$3371,11,0),"null")</f>
        <v>null</v>
      </c>
      <c r="P211" s="18" t="str">
        <f>IFERROR(VLOOKUP(spare_parts!$F211,'Запчасти'!$A$2:$P$3371,2,0),"null")</f>
        <v>null</v>
      </c>
      <c r="Q211" s="18"/>
      <c r="R211" s="18"/>
      <c r="S211" s="18"/>
      <c r="T211" s="18"/>
      <c r="U211" s="18"/>
      <c r="V211" s="18"/>
    </row>
    <row r="212" ht="15.75" customHeight="1">
      <c r="A212" s="15">
        <v>2.08830642E9</v>
      </c>
      <c r="B212" s="16" t="s">
        <v>6332</v>
      </c>
      <c r="C212" s="16" t="s">
        <v>6274</v>
      </c>
      <c r="D212" s="16" t="s">
        <v>35</v>
      </c>
      <c r="E212" s="17"/>
      <c r="F212" s="18">
        <v>2.08830642E9</v>
      </c>
      <c r="G212" s="18" t="str">
        <f>IFERROR(VLOOKUP(spare_parts!$F212,'Запчасти'!A$2:P$3371,3,0),"null")</f>
        <v>null</v>
      </c>
      <c r="H212" s="18" t="str">
        <f>IFERROR(VLOOKUP(spare_parts!$F212,A:D,2,0),"null")</f>
        <v>сегмент разделительный   </v>
      </c>
      <c r="I212" s="24" t="str">
        <f>IFERROR(VLOOKUP(spare_parts!$F212,'Запчасти'!$A$2:$P$3371,5,0),"null")</f>
        <v>null</v>
      </c>
      <c r="J212" s="24" t="str">
        <f t="shared" si="3"/>
        <v>null</v>
      </c>
      <c r="K212" s="18" t="str">
        <f>IFERROR(VLOOKUP(spare_parts!$F212,'Запчасти'!$A$2:$P$3371,6,0),"null")</f>
        <v>null</v>
      </c>
      <c r="L212" s="18" t="str">
        <f>IFERROR(VLOOKUP(spare_parts!$F212,'Запчасти'!$A$2:$P$3371,7,0),"null")</f>
        <v>null</v>
      </c>
      <c r="M212" s="18" t="str">
        <f>IFERROR(VLOOKUP(spare_parts!$F212,'Запчасти'!$A$2:$P$3371,9,0),"null")</f>
        <v>null</v>
      </c>
      <c r="N212" s="18" t="str">
        <f>IFERROR(VLOOKUP(spare_parts!$F212,'Запчасти'!$A$2:$P$3371,10,0),"null")</f>
        <v>null</v>
      </c>
      <c r="O212" s="18" t="str">
        <f>IFERROR(VLOOKUP(spare_parts!$F212,'Запчасти'!$A$2:$P$3371,11,0),"null")</f>
        <v>null</v>
      </c>
      <c r="P212" s="18" t="str">
        <f>IFERROR(VLOOKUP(spare_parts!$F212,'Запчасти'!$A$2:$P$3371,2,0),"null")</f>
        <v>null</v>
      </c>
      <c r="Q212" s="18"/>
      <c r="R212" s="18"/>
      <c r="S212" s="18"/>
      <c r="T212" s="18"/>
      <c r="U212" s="18"/>
      <c r="V212" s="18"/>
    </row>
    <row r="213" ht="15.75" customHeight="1">
      <c r="A213" s="22">
        <v>2.088306421E9</v>
      </c>
      <c r="B213" s="23" t="s">
        <v>6333</v>
      </c>
      <c r="C213" s="16" t="s">
        <v>6274</v>
      </c>
      <c r="D213" s="16" t="s">
        <v>35</v>
      </c>
      <c r="E213" s="17"/>
      <c r="F213" s="18">
        <v>2.088306421E9</v>
      </c>
      <c r="G213" s="18" t="str">
        <f>IFERROR(VLOOKUP(spare_parts!$F213,'Запчасти'!A$2:P$3371,3,0),"null")</f>
        <v>null</v>
      </c>
      <c r="H213" s="18" t="str">
        <f>IFERROR(VLOOKUP(spare_parts!$F213,A:D,2,0),"null")</f>
        <v>СЕГМЕНТ РАЗДЕЛИТЕЛЬНЫЙ </v>
      </c>
      <c r="I213" s="24" t="str">
        <f>IFERROR(VLOOKUP(spare_parts!$F213,'Запчасти'!$A$2:$P$3371,5,0),"null")</f>
        <v>null</v>
      </c>
      <c r="J213" s="24" t="str">
        <f t="shared" si="3"/>
        <v>null</v>
      </c>
      <c r="K213" s="18" t="str">
        <f>IFERROR(VLOOKUP(spare_parts!$F213,'Запчасти'!$A$2:$P$3371,6,0),"null")</f>
        <v>null</v>
      </c>
      <c r="L213" s="18" t="str">
        <f>IFERROR(VLOOKUP(spare_parts!$F213,'Запчасти'!$A$2:$P$3371,7,0),"null")</f>
        <v>null</v>
      </c>
      <c r="M213" s="18" t="str">
        <f>IFERROR(VLOOKUP(spare_parts!$F213,'Запчасти'!$A$2:$P$3371,9,0),"null")</f>
        <v>null</v>
      </c>
      <c r="N213" s="18" t="str">
        <f>IFERROR(VLOOKUP(spare_parts!$F213,'Запчасти'!$A$2:$P$3371,10,0),"null")</f>
        <v>null</v>
      </c>
      <c r="O213" s="18" t="str">
        <f>IFERROR(VLOOKUP(spare_parts!$F213,'Запчасти'!$A$2:$P$3371,11,0),"null")</f>
        <v>null</v>
      </c>
      <c r="P213" s="18" t="str">
        <f>IFERROR(VLOOKUP(spare_parts!$F213,'Запчасти'!$A$2:$P$3371,2,0),"null")</f>
        <v>null</v>
      </c>
      <c r="Q213" s="18"/>
      <c r="R213" s="18"/>
      <c r="S213" s="18"/>
      <c r="T213" s="18"/>
      <c r="U213" s="18"/>
      <c r="V213" s="18"/>
    </row>
    <row r="214" ht="15.75" customHeight="1">
      <c r="A214" s="15">
        <v>2.08830643E9</v>
      </c>
      <c r="B214" s="16" t="s">
        <v>6332</v>
      </c>
      <c r="C214" s="16" t="s">
        <v>6274</v>
      </c>
      <c r="D214" s="16" t="s">
        <v>35</v>
      </c>
      <c r="E214" s="17"/>
      <c r="F214" s="18">
        <v>2.08830643E9</v>
      </c>
      <c r="G214" s="18" t="str">
        <f>IFERROR(VLOOKUP(spare_parts!$F214,'Запчасти'!A$2:P$3371,3,0),"null")</f>
        <v>null</v>
      </c>
      <c r="H214" s="18" t="str">
        <f>IFERROR(VLOOKUP(spare_parts!$F214,A:D,2,0),"null")</f>
        <v>сегмент разделительный   </v>
      </c>
      <c r="I214" s="24" t="str">
        <f>IFERROR(VLOOKUP(spare_parts!$F214,'Запчасти'!$A$2:$P$3371,5,0),"null")</f>
        <v>null</v>
      </c>
      <c r="J214" s="24" t="str">
        <f t="shared" si="3"/>
        <v>null</v>
      </c>
      <c r="K214" s="18" t="str">
        <f>IFERROR(VLOOKUP(spare_parts!$F214,'Запчасти'!$A$2:$P$3371,6,0),"null")</f>
        <v>null</v>
      </c>
      <c r="L214" s="18" t="str">
        <f>IFERROR(VLOOKUP(spare_parts!$F214,'Запчасти'!$A$2:$P$3371,7,0),"null")</f>
        <v>null</v>
      </c>
      <c r="M214" s="18" t="str">
        <f>IFERROR(VLOOKUP(spare_parts!$F214,'Запчасти'!$A$2:$P$3371,9,0),"null")</f>
        <v>null</v>
      </c>
      <c r="N214" s="18" t="str">
        <f>IFERROR(VLOOKUP(spare_parts!$F214,'Запчасти'!$A$2:$P$3371,10,0),"null")</f>
        <v>null</v>
      </c>
      <c r="O214" s="18" t="str">
        <f>IFERROR(VLOOKUP(spare_parts!$F214,'Запчасти'!$A$2:$P$3371,11,0),"null")</f>
        <v>null</v>
      </c>
      <c r="P214" s="18" t="str">
        <f>IFERROR(VLOOKUP(spare_parts!$F214,'Запчасти'!$A$2:$P$3371,2,0),"null")</f>
        <v>null</v>
      </c>
      <c r="Q214" s="18"/>
      <c r="R214" s="18"/>
      <c r="S214" s="18"/>
      <c r="T214" s="18"/>
      <c r="U214" s="18"/>
      <c r="V214" s="18"/>
    </row>
    <row r="215" ht="15.75" customHeight="1">
      <c r="A215" s="22">
        <v>2.088306431E9</v>
      </c>
      <c r="B215" s="23" t="s">
        <v>6333</v>
      </c>
      <c r="C215" s="16" t="s">
        <v>6274</v>
      </c>
      <c r="D215" s="16" t="s">
        <v>35</v>
      </c>
      <c r="E215" s="17"/>
      <c r="F215" s="18">
        <v>2.088306431E9</v>
      </c>
      <c r="G215" s="18" t="str">
        <f>IFERROR(VLOOKUP(spare_parts!$F215,'Запчасти'!A$2:P$3371,3,0),"null")</f>
        <v>null</v>
      </c>
      <c r="H215" s="18" t="str">
        <f>IFERROR(VLOOKUP(spare_parts!$F215,A:D,2,0),"null")</f>
        <v>СЕГМЕНТ РАЗДЕЛИТЕЛЬНЫЙ </v>
      </c>
      <c r="I215" s="24" t="str">
        <f>IFERROR(VLOOKUP(spare_parts!$F215,'Запчасти'!$A$2:$P$3371,5,0),"null")</f>
        <v>null</v>
      </c>
      <c r="J215" s="24" t="str">
        <f t="shared" si="3"/>
        <v>null</v>
      </c>
      <c r="K215" s="18" t="str">
        <f>IFERROR(VLOOKUP(spare_parts!$F215,'Запчасти'!$A$2:$P$3371,6,0),"null")</f>
        <v>null</v>
      </c>
      <c r="L215" s="18" t="str">
        <f>IFERROR(VLOOKUP(spare_parts!$F215,'Запчасти'!$A$2:$P$3371,7,0),"null")</f>
        <v>null</v>
      </c>
      <c r="M215" s="18" t="str">
        <f>IFERROR(VLOOKUP(spare_parts!$F215,'Запчасти'!$A$2:$P$3371,9,0),"null")</f>
        <v>null</v>
      </c>
      <c r="N215" s="18" t="str">
        <f>IFERROR(VLOOKUP(spare_parts!$F215,'Запчасти'!$A$2:$P$3371,10,0),"null")</f>
        <v>null</v>
      </c>
      <c r="O215" s="18" t="str">
        <f>IFERROR(VLOOKUP(spare_parts!$F215,'Запчасти'!$A$2:$P$3371,11,0),"null")</f>
        <v>null</v>
      </c>
      <c r="P215" s="18" t="str">
        <f>IFERROR(VLOOKUP(spare_parts!$F215,'Запчасти'!$A$2:$P$3371,2,0),"null")</f>
        <v>null</v>
      </c>
      <c r="Q215" s="18"/>
      <c r="R215" s="18"/>
      <c r="S215" s="18"/>
      <c r="T215" s="18"/>
      <c r="U215" s="18"/>
      <c r="V215" s="18"/>
    </row>
    <row r="216" ht="15.75" customHeight="1">
      <c r="A216" s="22">
        <v>2.088306441E9</v>
      </c>
      <c r="B216" s="23" t="s">
        <v>6334</v>
      </c>
      <c r="C216" s="16" t="s">
        <v>6274</v>
      </c>
      <c r="D216" s="16" t="s">
        <v>35</v>
      </c>
      <c r="E216" s="17"/>
      <c r="F216" s="18">
        <v>2.088306441E9</v>
      </c>
      <c r="G216" s="18" t="str">
        <f>IFERROR(VLOOKUP(spare_parts!$F216,'Запчасти'!A$2:P$3371,3,0),"null")</f>
        <v>null</v>
      </c>
      <c r="H216" s="18" t="str">
        <f>IFERROR(VLOOKUP(spare_parts!$F216,A:D,2,0),"null")</f>
        <v>КОМПЛЕКТ СВАРНЫХ РАДИАЛЬНЫХ НАПРАВЛЯЮЩИХ  (ЗВЕЗДОЧКА) </v>
      </c>
      <c r="I216" s="24" t="str">
        <f>IFERROR(VLOOKUP(spare_parts!$F216,'Запчасти'!$A$2:$P$3371,5,0),"null")</f>
        <v>null</v>
      </c>
      <c r="J216" s="24" t="str">
        <f t="shared" si="3"/>
        <v>null</v>
      </c>
      <c r="K216" s="18" t="str">
        <f>IFERROR(VLOOKUP(spare_parts!$F216,'Запчасти'!$A$2:$P$3371,6,0),"null")</f>
        <v>null</v>
      </c>
      <c r="L216" s="18" t="str">
        <f>IFERROR(VLOOKUP(spare_parts!$F216,'Запчасти'!$A$2:$P$3371,7,0),"null")</f>
        <v>null</v>
      </c>
      <c r="M216" s="18" t="str">
        <f>IFERROR(VLOOKUP(spare_parts!$F216,'Запчасти'!$A$2:$P$3371,9,0),"null")</f>
        <v>null</v>
      </c>
      <c r="N216" s="18" t="str">
        <f>IFERROR(VLOOKUP(spare_parts!$F216,'Запчасти'!$A$2:$P$3371,10,0),"null")</f>
        <v>null</v>
      </c>
      <c r="O216" s="18" t="str">
        <f>IFERROR(VLOOKUP(spare_parts!$F216,'Запчасти'!$A$2:$P$3371,11,0),"null")</f>
        <v>null</v>
      </c>
      <c r="P216" s="18" t="str">
        <f>IFERROR(VLOOKUP(spare_parts!$F216,'Запчасти'!$A$2:$P$3371,2,0),"null")</f>
        <v>null</v>
      </c>
      <c r="Q216" s="18"/>
      <c r="R216" s="18"/>
      <c r="S216" s="18"/>
      <c r="T216" s="18"/>
      <c r="U216" s="18"/>
      <c r="V216" s="18"/>
    </row>
    <row r="217" ht="15.75" customHeight="1">
      <c r="A217" s="22">
        <v>2.088306471E9</v>
      </c>
      <c r="B217" s="23" t="s">
        <v>6335</v>
      </c>
      <c r="C217" s="16" t="s">
        <v>6274</v>
      </c>
      <c r="D217" s="16" t="s">
        <v>35</v>
      </c>
      <c r="E217" s="17"/>
      <c r="F217" s="18">
        <v>2.088306471E9</v>
      </c>
      <c r="G217" s="18" t="str">
        <f>IFERROR(VLOOKUP(spare_parts!$F217,'Запчасти'!A$2:P$3371,3,0),"null")</f>
        <v>null</v>
      </c>
      <c r="H217" s="18" t="str">
        <f>IFERROR(VLOOKUP(spare_parts!$F217,A:D,2,0),"null")</f>
        <v>ВТУЛКА DI20.500 DE30 L65</v>
      </c>
      <c r="I217" s="24" t="str">
        <f>IFERROR(VLOOKUP(spare_parts!$F217,'Запчасти'!$A$2:$P$3371,5,0),"null")</f>
        <v>null</v>
      </c>
      <c r="J217" s="24" t="str">
        <f t="shared" si="3"/>
        <v>null</v>
      </c>
      <c r="K217" s="18" t="str">
        <f>IFERROR(VLOOKUP(spare_parts!$F217,'Запчасти'!$A$2:$P$3371,6,0),"null")</f>
        <v>null</v>
      </c>
      <c r="L217" s="18" t="str">
        <f>IFERROR(VLOOKUP(spare_parts!$F217,'Запчасти'!$A$2:$P$3371,7,0),"null")</f>
        <v>null</v>
      </c>
      <c r="M217" s="18" t="str">
        <f>IFERROR(VLOOKUP(spare_parts!$F217,'Запчасти'!$A$2:$P$3371,9,0),"null")</f>
        <v>null</v>
      </c>
      <c r="N217" s="18" t="str">
        <f>IFERROR(VLOOKUP(spare_parts!$F217,'Запчасти'!$A$2:$P$3371,10,0),"null")</f>
        <v>null</v>
      </c>
      <c r="O217" s="18" t="str">
        <f>IFERROR(VLOOKUP(spare_parts!$F217,'Запчасти'!$A$2:$P$3371,11,0),"null")</f>
        <v>null</v>
      </c>
      <c r="P217" s="18" t="str">
        <f>IFERROR(VLOOKUP(spare_parts!$F217,'Запчасти'!$A$2:$P$3371,2,0),"null")</f>
        <v>null</v>
      </c>
      <c r="Q217" s="18"/>
      <c r="R217" s="18"/>
      <c r="S217" s="18"/>
      <c r="T217" s="18"/>
      <c r="U217" s="18"/>
      <c r="V217" s="18"/>
    </row>
    <row r="218" ht="15.75" customHeight="1">
      <c r="A218" s="26" t="s">
        <v>6336</v>
      </c>
      <c r="B218" s="23" t="s">
        <v>6337</v>
      </c>
      <c r="C218" s="16" t="s">
        <v>6274</v>
      </c>
      <c r="D218" s="16" t="s">
        <v>35</v>
      </c>
      <c r="E218" s="17"/>
      <c r="F218" s="18" t="s">
        <v>6336</v>
      </c>
      <c r="G218" s="18" t="str">
        <f>IFERROR(VLOOKUP(spare_parts!$F218,'Запчасти'!A$2:P$3371,3,0),"null")</f>
        <v>null</v>
      </c>
      <c r="H218" s="18" t="str">
        <f>IFERROR(VLOOKUP(spare_parts!$F218,A:D,2,0),"null")</f>
        <v>КОЛЬЦО D.600-800 E 1150-1350 DI=885 DE=106</v>
      </c>
      <c r="I218" s="24" t="str">
        <f>IFERROR(VLOOKUP(spare_parts!$F218,'Запчасти'!$A$2:$P$3371,5,0),"null")</f>
        <v>null</v>
      </c>
      <c r="J218" s="24" t="str">
        <f t="shared" si="3"/>
        <v>null</v>
      </c>
      <c r="K218" s="18" t="str">
        <f>IFERROR(VLOOKUP(spare_parts!$F218,'Запчасти'!$A$2:$P$3371,6,0),"null")</f>
        <v>null</v>
      </c>
      <c r="L218" s="18" t="str">
        <f>IFERROR(VLOOKUP(spare_parts!$F218,'Запчасти'!$A$2:$P$3371,7,0),"null")</f>
        <v>null</v>
      </c>
      <c r="M218" s="18" t="str">
        <f>IFERROR(VLOOKUP(spare_parts!$F218,'Запчасти'!$A$2:$P$3371,9,0),"null")</f>
        <v>null</v>
      </c>
      <c r="N218" s="18" t="str">
        <f>IFERROR(VLOOKUP(spare_parts!$F218,'Запчасти'!$A$2:$P$3371,10,0),"null")</f>
        <v>null</v>
      </c>
      <c r="O218" s="18" t="str">
        <f>IFERROR(VLOOKUP(spare_parts!$F218,'Запчасти'!$A$2:$P$3371,11,0),"null")</f>
        <v>null</v>
      </c>
      <c r="P218" s="18" t="str">
        <f>IFERROR(VLOOKUP(spare_parts!$F218,'Запчасти'!$A$2:$P$3371,2,0),"null")</f>
        <v>null</v>
      </c>
      <c r="Q218" s="18"/>
      <c r="R218" s="18"/>
      <c r="S218" s="18"/>
      <c r="T218" s="18"/>
      <c r="U218" s="18"/>
      <c r="V218" s="18"/>
    </row>
    <row r="219" ht="15.75" customHeight="1">
      <c r="A219" s="22">
        <v>2.088314102E9</v>
      </c>
      <c r="B219" s="23" t="s">
        <v>6338</v>
      </c>
      <c r="C219" s="16" t="s">
        <v>6274</v>
      </c>
      <c r="D219" s="16" t="s">
        <v>35</v>
      </c>
      <c r="E219" s="17"/>
      <c r="F219" s="18">
        <v>2.088314102E9</v>
      </c>
      <c r="G219" s="18" t="str">
        <f>IFERROR(VLOOKUP(spare_parts!$F219,'Запчасти'!A$2:P$3371,3,0),"null")</f>
        <v>null</v>
      </c>
      <c r="H219" s="18" t="str">
        <f>IFERROR(VLOOKUP(spare_parts!$F219,A:D,2,0),"null")</f>
        <v>ОПОРА КОЛЬЦА L=422.5</v>
      </c>
      <c r="I219" s="24" t="str">
        <f>IFERROR(VLOOKUP(spare_parts!$F219,'Запчасти'!$A$2:$P$3371,5,0),"null")</f>
        <v>null</v>
      </c>
      <c r="J219" s="24" t="str">
        <f t="shared" si="3"/>
        <v>null</v>
      </c>
      <c r="K219" s="18" t="str">
        <f>IFERROR(VLOOKUP(spare_parts!$F219,'Запчасти'!$A$2:$P$3371,6,0),"null")</f>
        <v>null</v>
      </c>
      <c r="L219" s="18" t="str">
        <f>IFERROR(VLOOKUP(spare_parts!$F219,'Запчасти'!$A$2:$P$3371,7,0),"null")</f>
        <v>null</v>
      </c>
      <c r="M219" s="18" t="str">
        <f>IFERROR(VLOOKUP(spare_parts!$F219,'Запчасти'!$A$2:$P$3371,9,0),"null")</f>
        <v>null</v>
      </c>
      <c r="N219" s="18" t="str">
        <f>IFERROR(VLOOKUP(spare_parts!$F219,'Запчасти'!$A$2:$P$3371,10,0),"null")</f>
        <v>null</v>
      </c>
      <c r="O219" s="18" t="str">
        <f>IFERROR(VLOOKUP(spare_parts!$F219,'Запчасти'!$A$2:$P$3371,11,0),"null")</f>
        <v>null</v>
      </c>
      <c r="P219" s="18" t="str">
        <f>IFERROR(VLOOKUP(spare_parts!$F219,'Запчасти'!$A$2:$P$3371,2,0),"null")</f>
        <v>null</v>
      </c>
      <c r="Q219" s="18"/>
      <c r="R219" s="18"/>
      <c r="S219" s="18"/>
      <c r="T219" s="18"/>
      <c r="U219" s="18"/>
      <c r="V219" s="18"/>
    </row>
    <row r="220" ht="15.75" customHeight="1">
      <c r="A220" s="22">
        <v>2.088314111E9</v>
      </c>
      <c r="B220" s="23" t="s">
        <v>6339</v>
      </c>
      <c r="C220" s="16" t="s">
        <v>6274</v>
      </c>
      <c r="D220" s="16" t="s">
        <v>35</v>
      </c>
      <c r="E220" s="17"/>
      <c r="F220" s="18">
        <v>2.088314111E9</v>
      </c>
      <c r="G220" s="18" t="str">
        <f>IFERROR(VLOOKUP(spare_parts!$F220,'Запчасти'!A$2:P$3371,3,0),"null")</f>
        <v>null</v>
      </c>
      <c r="H220" s="18" t="str">
        <f>IFERROR(VLOOKUP(spare_parts!$F220,A:D,2,0),"null")</f>
        <v>Рычаг передачи</v>
      </c>
      <c r="I220" s="24" t="str">
        <f>IFERROR(VLOOKUP(spare_parts!$F220,'Запчасти'!$A$2:$P$3371,5,0),"null")</f>
        <v>null</v>
      </c>
      <c r="J220" s="24" t="str">
        <f t="shared" si="3"/>
        <v>null</v>
      </c>
      <c r="K220" s="18" t="str">
        <f>IFERROR(VLOOKUP(spare_parts!$F220,'Запчасти'!$A$2:$P$3371,6,0),"null")</f>
        <v>null</v>
      </c>
      <c r="L220" s="18" t="str">
        <f>IFERROR(VLOOKUP(spare_parts!$F220,'Запчасти'!$A$2:$P$3371,7,0),"null")</f>
        <v>null</v>
      </c>
      <c r="M220" s="18" t="str">
        <f>IFERROR(VLOOKUP(spare_parts!$F220,'Запчасти'!$A$2:$P$3371,9,0),"null")</f>
        <v>null</v>
      </c>
      <c r="N220" s="18" t="str">
        <f>IFERROR(VLOOKUP(spare_parts!$F220,'Запчасти'!$A$2:$P$3371,10,0),"null")</f>
        <v>null</v>
      </c>
      <c r="O220" s="18" t="str">
        <f>IFERROR(VLOOKUP(spare_parts!$F220,'Запчасти'!$A$2:$P$3371,11,0),"null")</f>
        <v>null</v>
      </c>
      <c r="P220" s="18" t="str">
        <f>IFERROR(VLOOKUP(spare_parts!$F220,'Запчасти'!$A$2:$P$3371,2,0),"null")</f>
        <v>null</v>
      </c>
      <c r="Q220" s="18"/>
      <c r="R220" s="18"/>
      <c r="S220" s="18"/>
      <c r="T220" s="18"/>
      <c r="U220" s="18"/>
      <c r="V220" s="18"/>
    </row>
    <row r="221" ht="15.75" customHeight="1">
      <c r="A221" s="22">
        <v>2.088314122E9</v>
      </c>
      <c r="B221" s="23" t="s">
        <v>6340</v>
      </c>
      <c r="C221" s="16" t="s">
        <v>6274</v>
      </c>
      <c r="D221" s="16" t="s">
        <v>35</v>
      </c>
      <c r="E221" s="17"/>
      <c r="F221" s="18">
        <v>2.088314122E9</v>
      </c>
      <c r="G221" s="18" t="str">
        <f>IFERROR(VLOOKUP(spare_parts!$F221,'Запчасти'!A$2:P$3371,3,0),"null")</f>
        <v>null</v>
      </c>
      <c r="H221" s="18" t="str">
        <f>IFERROR(VLOOKUP(spare_parts!$F221,A:D,2,0),"null")</f>
        <v>РАСПОРКА ПЛЕЧА L=304 B=63 H=80</v>
      </c>
      <c r="I221" s="24" t="str">
        <f>IFERROR(VLOOKUP(spare_parts!$F221,'Запчасти'!$A$2:$P$3371,5,0),"null")</f>
        <v>null</v>
      </c>
      <c r="J221" s="24" t="str">
        <f t="shared" si="3"/>
        <v>null</v>
      </c>
      <c r="K221" s="18" t="str">
        <f>IFERROR(VLOOKUP(spare_parts!$F221,'Запчасти'!$A$2:$P$3371,6,0),"null")</f>
        <v>null</v>
      </c>
      <c r="L221" s="18" t="str">
        <f>IFERROR(VLOOKUP(spare_parts!$F221,'Запчасти'!$A$2:$P$3371,7,0),"null")</f>
        <v>null</v>
      </c>
      <c r="M221" s="18" t="str">
        <f>IFERROR(VLOOKUP(spare_parts!$F221,'Запчасти'!$A$2:$P$3371,9,0),"null")</f>
        <v>null</v>
      </c>
      <c r="N221" s="18" t="str">
        <f>IFERROR(VLOOKUP(spare_parts!$F221,'Запчасти'!$A$2:$P$3371,10,0),"null")</f>
        <v>null</v>
      </c>
      <c r="O221" s="18" t="str">
        <f>IFERROR(VLOOKUP(spare_parts!$F221,'Запчасти'!$A$2:$P$3371,11,0),"null")</f>
        <v>null</v>
      </c>
      <c r="P221" s="18" t="str">
        <f>IFERROR(VLOOKUP(spare_parts!$F221,'Запчасти'!$A$2:$P$3371,2,0),"null")</f>
        <v>null</v>
      </c>
      <c r="Q221" s="18"/>
      <c r="R221" s="18"/>
      <c r="S221" s="18"/>
      <c r="T221" s="18"/>
      <c r="U221" s="18"/>
      <c r="V221" s="18"/>
    </row>
    <row r="222" ht="15.75" customHeight="1">
      <c r="A222" s="22">
        <v>2.08831413E9</v>
      </c>
      <c r="B222" s="23" t="s">
        <v>6341</v>
      </c>
      <c r="C222" s="16" t="s">
        <v>6274</v>
      </c>
      <c r="D222" s="16" t="s">
        <v>35</v>
      </c>
      <c r="E222" s="17"/>
      <c r="F222" s="18">
        <v>2.08831413E9</v>
      </c>
      <c r="G222" s="18" t="str">
        <f>IFERROR(VLOOKUP(spare_parts!$F222,'Запчасти'!A$2:P$3371,3,0),"null")</f>
        <v>null</v>
      </c>
      <c r="H222" s="18" t="str">
        <f>IFERROR(VLOOKUP(spare_parts!$F222,A:D,2,0),"null")</f>
        <v>РАМКА ФИКСАЦИИ СКОБ 30X30 L=37</v>
      </c>
      <c r="I222" s="24" t="str">
        <f>IFERROR(VLOOKUP(spare_parts!$F222,'Запчасти'!$A$2:$P$3371,5,0),"null")</f>
        <v>null</v>
      </c>
      <c r="J222" s="24" t="str">
        <f t="shared" si="3"/>
        <v>null</v>
      </c>
      <c r="K222" s="18" t="str">
        <f>IFERROR(VLOOKUP(spare_parts!$F222,'Запчасти'!$A$2:$P$3371,6,0),"null")</f>
        <v>null</v>
      </c>
      <c r="L222" s="18" t="str">
        <f>IFERROR(VLOOKUP(spare_parts!$F222,'Запчасти'!$A$2:$P$3371,7,0),"null")</f>
        <v>null</v>
      </c>
      <c r="M222" s="18" t="str">
        <f>IFERROR(VLOOKUP(spare_parts!$F222,'Запчасти'!$A$2:$P$3371,9,0),"null")</f>
        <v>null</v>
      </c>
      <c r="N222" s="18" t="str">
        <f>IFERROR(VLOOKUP(spare_parts!$F222,'Запчасти'!$A$2:$P$3371,10,0),"null")</f>
        <v>null</v>
      </c>
      <c r="O222" s="18" t="str">
        <f>IFERROR(VLOOKUP(spare_parts!$F222,'Запчасти'!$A$2:$P$3371,11,0),"null")</f>
        <v>null</v>
      </c>
      <c r="P222" s="18" t="str">
        <f>IFERROR(VLOOKUP(spare_parts!$F222,'Запчасти'!$A$2:$P$3371,2,0),"null")</f>
        <v>null</v>
      </c>
      <c r="Q222" s="18"/>
      <c r="R222" s="18"/>
      <c r="S222" s="18"/>
      <c r="T222" s="18"/>
      <c r="U222" s="18"/>
      <c r="V222" s="18"/>
    </row>
    <row r="223" ht="15.75" customHeight="1">
      <c r="A223" s="22">
        <v>2.088314161E9</v>
      </c>
      <c r="B223" s="23" t="s">
        <v>6342</v>
      </c>
      <c r="C223" s="16" t="s">
        <v>6274</v>
      </c>
      <c r="D223" s="16" t="s">
        <v>35</v>
      </c>
      <c r="E223" s="17"/>
      <c r="F223" s="18">
        <v>2.088314161E9</v>
      </c>
      <c r="G223" s="18" t="str">
        <f>IFERROR(VLOOKUP(spare_parts!$F223,'Запчасти'!A$2:P$3371,3,0),"null")</f>
        <v>null</v>
      </c>
      <c r="H223" s="18" t="str">
        <f>IFERROR(VLOOKUP(spare_parts!$F223,A:D,2,0),"null")</f>
        <v>РЕЙКА ЦЕНТРАТОРА ВТУЛОК CM 1600</v>
      </c>
      <c r="I223" s="24" t="str">
        <f>IFERROR(VLOOKUP(spare_parts!$F223,'Запчасти'!$A$2:$P$3371,5,0),"null")</f>
        <v>null</v>
      </c>
      <c r="J223" s="24" t="str">
        <f t="shared" si="3"/>
        <v>null</v>
      </c>
      <c r="K223" s="18" t="str">
        <f>IFERROR(VLOOKUP(spare_parts!$F223,'Запчасти'!$A$2:$P$3371,6,0),"null")</f>
        <v>null</v>
      </c>
      <c r="L223" s="18" t="str">
        <f>IFERROR(VLOOKUP(spare_parts!$F223,'Запчасти'!$A$2:$P$3371,7,0),"null")</f>
        <v>null</v>
      </c>
      <c r="M223" s="18" t="str">
        <f>IFERROR(VLOOKUP(spare_parts!$F223,'Запчасти'!$A$2:$P$3371,9,0),"null")</f>
        <v>null</v>
      </c>
      <c r="N223" s="18" t="str">
        <f>IFERROR(VLOOKUP(spare_parts!$F223,'Запчасти'!$A$2:$P$3371,10,0),"null")</f>
        <v>null</v>
      </c>
      <c r="O223" s="18" t="str">
        <f>IFERROR(VLOOKUP(spare_parts!$F223,'Запчасти'!$A$2:$P$3371,11,0),"null")</f>
        <v>null</v>
      </c>
      <c r="P223" s="18" t="str">
        <f>IFERROR(VLOOKUP(spare_parts!$F223,'Запчасти'!$A$2:$P$3371,2,0),"null")</f>
        <v>null</v>
      </c>
      <c r="Q223" s="18"/>
      <c r="R223" s="18"/>
      <c r="S223" s="18"/>
      <c r="T223" s="18"/>
      <c r="U223" s="18"/>
      <c r="V223" s="18"/>
    </row>
    <row r="224" ht="15.75" customHeight="1">
      <c r="A224" s="22">
        <v>2.08831436E9</v>
      </c>
      <c r="B224" s="23" t="s">
        <v>1196</v>
      </c>
      <c r="C224" s="16">
        <v>1.548</v>
      </c>
      <c r="D224" s="16" t="s">
        <v>35</v>
      </c>
      <c r="E224" s="17"/>
      <c r="F224" s="18">
        <v>2.08831436E9</v>
      </c>
      <c r="G224" s="18" t="str">
        <f>IFERROR(VLOOKUP(spare_parts!$F224,'Запчасти'!A$2:P$3371,3,0),"null")</f>
        <v>BUSH WITH SUPPORT</v>
      </c>
      <c r="H224" s="18" t="str">
        <f>IFERROR(VLOOKUP(spare_parts!$F224,A:D,2,0),"null")</f>
        <v>СКОБА ВТУЛКИ ПРОТЯЖКИ</v>
      </c>
      <c r="I224" s="24" t="str">
        <f>IFERROR(VLOOKUP(spare_parts!$F224,'Запчасти'!$A$2:$P$3371,5,0),"null")</f>
        <v>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v>
      </c>
      <c r="J224" s="24" t="str">
        <f t="shared" si="3"/>
        <v>null</v>
      </c>
      <c r="K224" s="18" t="str">
        <f>IFERROR(VLOOKUP(spare_parts!$F224,'Запчасти'!$A$2:$P$3371,6,0),"null")</f>
        <v>SCHNELL SPA</v>
      </c>
      <c r="L224" s="18" t="str">
        <f>IFERROR(VLOOKUP(spare_parts!$F224,'Запчасти'!$A$2:$P$3371,7,0),"null")</f>
        <v>SCHNELL</v>
      </c>
      <c r="M224" s="18">
        <f>IFERROR(VLOOKUP(spare_parts!$F224,'Запчасти'!$A$2:$P$3371,9,0),"null")</f>
        <v>20</v>
      </c>
      <c r="N224" s="18" t="str">
        <f>IFERROR(VLOOKUP(spare_parts!$F224,'Запчасти'!$A$2:$P$3371,10,0),"null")</f>
        <v>шт</v>
      </c>
      <c r="O224" s="18" t="str">
        <f>IFERROR(VLOOKUP(spare_parts!$F224,'Запчасти'!$A$2:$P$3371,11,0),"null")</f>
        <v>IT</v>
      </c>
      <c r="P224" s="18">
        <f>IFERROR(VLOOKUP(spare_parts!$F224,'Запчасти'!$A$2:$P$3371,2,0),"null")</f>
        <v>7326909807</v>
      </c>
      <c r="Q224" s="18"/>
      <c r="R224" s="18"/>
      <c r="S224" s="18"/>
      <c r="T224" s="18"/>
      <c r="U224" s="18"/>
      <c r="V224" s="18"/>
    </row>
    <row r="225" ht="15.75" customHeight="1">
      <c r="A225" s="22">
        <v>2.08831441E9</v>
      </c>
      <c r="B225" s="23" t="s">
        <v>6343</v>
      </c>
      <c r="C225" s="16" t="s">
        <v>6274</v>
      </c>
      <c r="D225" s="16" t="s">
        <v>35</v>
      </c>
      <c r="E225" s="17"/>
      <c r="F225" s="18">
        <v>2.08831441E9</v>
      </c>
      <c r="G225" s="18" t="str">
        <f>IFERROR(VLOOKUP(spare_parts!$F225,'Запчасти'!A$2:P$3371,3,0),"null")</f>
        <v>null</v>
      </c>
      <c r="H225" s="18" t="str">
        <f>IFERROR(VLOOKUP(spare_parts!$F225,A:D,2,0),"null")</f>
        <v>ДИСК ОПОРЫ КОЛЬЦА DI=31 DE=55 SP=10</v>
      </c>
      <c r="I225" s="24" t="str">
        <f>IFERROR(VLOOKUP(spare_parts!$F225,'Запчасти'!$A$2:$P$3371,5,0),"null")</f>
        <v>null</v>
      </c>
      <c r="J225" s="24" t="str">
        <f t="shared" si="3"/>
        <v>null</v>
      </c>
      <c r="K225" s="18" t="str">
        <f>IFERROR(VLOOKUP(spare_parts!$F225,'Запчасти'!$A$2:$P$3371,6,0),"null")</f>
        <v>null</v>
      </c>
      <c r="L225" s="18" t="str">
        <f>IFERROR(VLOOKUP(spare_parts!$F225,'Запчасти'!$A$2:$P$3371,7,0),"null")</f>
        <v>null</v>
      </c>
      <c r="M225" s="18" t="str">
        <f>IFERROR(VLOOKUP(spare_parts!$F225,'Запчасти'!$A$2:$P$3371,9,0),"null")</f>
        <v>null</v>
      </c>
      <c r="N225" s="18" t="str">
        <f>IFERROR(VLOOKUP(spare_parts!$F225,'Запчасти'!$A$2:$P$3371,10,0),"null")</f>
        <v>null</v>
      </c>
      <c r="O225" s="18" t="str">
        <f>IFERROR(VLOOKUP(spare_parts!$F225,'Запчасти'!$A$2:$P$3371,11,0),"null")</f>
        <v>null</v>
      </c>
      <c r="P225" s="18" t="str">
        <f>IFERROR(VLOOKUP(spare_parts!$F225,'Запчасти'!$A$2:$P$3371,2,0),"null")</f>
        <v>null</v>
      </c>
      <c r="Q225" s="18"/>
      <c r="R225" s="18"/>
      <c r="S225" s="18"/>
      <c r="T225" s="18"/>
      <c r="U225" s="18"/>
      <c r="V225" s="18"/>
    </row>
    <row r="226" ht="15.75" customHeight="1">
      <c r="A226" s="22">
        <v>2.0883145E9</v>
      </c>
      <c r="B226" s="23" t="s">
        <v>6344</v>
      </c>
      <c r="C226" s="16" t="s">
        <v>6274</v>
      </c>
      <c r="D226" s="16" t="s">
        <v>35</v>
      </c>
      <c r="E226" s="17"/>
      <c r="F226" s="18">
        <v>2.0883145E9</v>
      </c>
      <c r="G226" s="18" t="str">
        <f>IFERROR(VLOOKUP(spare_parts!$F226,'Запчасти'!A$2:P$3371,3,0),"null")</f>
        <v>null</v>
      </c>
      <c r="H226" s="18" t="str">
        <f>IFERROR(VLOOKUP(spare_parts!$F226,A:D,2,0),"null")</f>
        <v>ДИСК DI=25 DE=58 SP=12</v>
      </c>
      <c r="I226" s="24" t="str">
        <f>IFERROR(VLOOKUP(spare_parts!$F226,'Запчасти'!$A$2:$P$3371,5,0),"null")</f>
        <v>null</v>
      </c>
      <c r="J226" s="24" t="str">
        <f t="shared" si="3"/>
        <v>null</v>
      </c>
      <c r="K226" s="18" t="str">
        <f>IFERROR(VLOOKUP(spare_parts!$F226,'Запчасти'!$A$2:$P$3371,6,0),"null")</f>
        <v>null</v>
      </c>
      <c r="L226" s="18" t="str">
        <f>IFERROR(VLOOKUP(spare_parts!$F226,'Запчасти'!$A$2:$P$3371,7,0),"null")</f>
        <v>null</v>
      </c>
      <c r="M226" s="18" t="str">
        <f>IFERROR(VLOOKUP(spare_parts!$F226,'Запчасти'!$A$2:$P$3371,9,0),"null")</f>
        <v>null</v>
      </c>
      <c r="N226" s="18" t="str">
        <f>IFERROR(VLOOKUP(spare_parts!$F226,'Запчасти'!$A$2:$P$3371,10,0),"null")</f>
        <v>null</v>
      </c>
      <c r="O226" s="18" t="str">
        <f>IFERROR(VLOOKUP(spare_parts!$F226,'Запчасти'!$A$2:$P$3371,11,0),"null")</f>
        <v>null</v>
      </c>
      <c r="P226" s="18" t="str">
        <f>IFERROR(VLOOKUP(spare_parts!$F226,'Запчасти'!$A$2:$P$3371,2,0),"null")</f>
        <v>null</v>
      </c>
      <c r="Q226" s="18"/>
      <c r="R226" s="18"/>
      <c r="S226" s="18"/>
      <c r="T226" s="18"/>
      <c r="U226" s="18"/>
      <c r="V226" s="18"/>
    </row>
    <row r="227" ht="15.75" customHeight="1">
      <c r="A227" s="22">
        <v>2.08831471E9</v>
      </c>
      <c r="B227" s="23" t="s">
        <v>6345</v>
      </c>
      <c r="C227" s="16" t="s">
        <v>6274</v>
      </c>
      <c r="D227" s="16" t="s">
        <v>35</v>
      </c>
      <c r="E227" s="17"/>
      <c r="F227" s="18">
        <v>2.08831471E9</v>
      </c>
      <c r="G227" s="18" t="str">
        <f>IFERROR(VLOOKUP(spare_parts!$F227,'Запчасти'!A$2:P$3371,3,0),"null")</f>
        <v>null</v>
      </c>
      <c r="H227" s="18" t="str">
        <f>IFERROR(VLOOKUP(spare_parts!$F227,A:D,2,0),"null")</f>
        <v>ДИСК ФИКСАЦИИ  DE=1719 DI=40,500 SP=20</v>
      </c>
      <c r="I227" s="24" t="str">
        <f>IFERROR(VLOOKUP(spare_parts!$F227,'Запчасти'!$A$2:$P$3371,5,0),"null")</f>
        <v>null</v>
      </c>
      <c r="J227" s="24" t="str">
        <f t="shared" si="3"/>
        <v>null</v>
      </c>
      <c r="K227" s="18" t="str">
        <f>IFERROR(VLOOKUP(spare_parts!$F227,'Запчасти'!$A$2:$P$3371,6,0),"null")</f>
        <v>null</v>
      </c>
      <c r="L227" s="18" t="str">
        <f>IFERROR(VLOOKUP(spare_parts!$F227,'Запчасти'!$A$2:$P$3371,7,0),"null")</f>
        <v>null</v>
      </c>
      <c r="M227" s="18" t="str">
        <f>IFERROR(VLOOKUP(spare_parts!$F227,'Запчасти'!$A$2:$P$3371,9,0),"null")</f>
        <v>null</v>
      </c>
      <c r="N227" s="18" t="str">
        <f>IFERROR(VLOOKUP(spare_parts!$F227,'Запчасти'!$A$2:$P$3371,10,0),"null")</f>
        <v>null</v>
      </c>
      <c r="O227" s="18" t="str">
        <f>IFERROR(VLOOKUP(spare_parts!$F227,'Запчасти'!$A$2:$P$3371,11,0),"null")</f>
        <v>null</v>
      </c>
      <c r="P227" s="18" t="str">
        <f>IFERROR(VLOOKUP(spare_parts!$F227,'Запчасти'!$A$2:$P$3371,2,0),"null")</f>
        <v>null</v>
      </c>
      <c r="Q227" s="18"/>
      <c r="R227" s="18"/>
      <c r="S227" s="18"/>
      <c r="T227" s="18"/>
      <c r="U227" s="18"/>
      <c r="V227" s="18"/>
    </row>
    <row r="228" ht="15.75" customHeight="1">
      <c r="A228" s="22">
        <v>2.08831473E9</v>
      </c>
      <c r="B228" s="23" t="s">
        <v>6346</v>
      </c>
      <c r="C228" s="16" t="s">
        <v>6274</v>
      </c>
      <c r="D228" s="16" t="s">
        <v>35</v>
      </c>
      <c r="E228" s="17"/>
      <c r="F228" s="18">
        <v>2.08831473E9</v>
      </c>
      <c r="G228" s="18" t="str">
        <f>IFERROR(VLOOKUP(spare_parts!$F228,'Запчасти'!A$2:P$3371,3,0),"null")</f>
        <v>null</v>
      </c>
      <c r="H228" s="18" t="str">
        <f>IFERROR(VLOOKUP(spare_parts!$F228,A:D,2,0),"null")</f>
        <v>НАПРАВЛЯЮЩАЯ БОКОВАЯ</v>
      </c>
      <c r="I228" s="24" t="str">
        <f>IFERROR(VLOOKUP(spare_parts!$F228,'Запчасти'!$A$2:$P$3371,5,0),"null")</f>
        <v>null</v>
      </c>
      <c r="J228" s="24" t="str">
        <f t="shared" si="3"/>
        <v>null</v>
      </c>
      <c r="K228" s="18" t="str">
        <f>IFERROR(VLOOKUP(spare_parts!$F228,'Запчасти'!$A$2:$P$3371,6,0),"null")</f>
        <v>null</v>
      </c>
      <c r="L228" s="18" t="str">
        <f>IFERROR(VLOOKUP(spare_parts!$F228,'Запчасти'!$A$2:$P$3371,7,0),"null")</f>
        <v>null</v>
      </c>
      <c r="M228" s="18" t="str">
        <f>IFERROR(VLOOKUP(spare_parts!$F228,'Запчасти'!$A$2:$P$3371,9,0),"null")</f>
        <v>null</v>
      </c>
      <c r="N228" s="18" t="str">
        <f>IFERROR(VLOOKUP(spare_parts!$F228,'Запчасти'!$A$2:$P$3371,10,0),"null")</f>
        <v>null</v>
      </c>
      <c r="O228" s="18" t="str">
        <f>IFERROR(VLOOKUP(spare_parts!$F228,'Запчасти'!$A$2:$P$3371,11,0),"null")</f>
        <v>null</v>
      </c>
      <c r="P228" s="18" t="str">
        <f>IFERROR(VLOOKUP(spare_parts!$F228,'Запчасти'!$A$2:$P$3371,2,0),"null")</f>
        <v>null</v>
      </c>
      <c r="Q228" s="18"/>
      <c r="R228" s="18"/>
      <c r="S228" s="18"/>
      <c r="T228" s="18"/>
      <c r="U228" s="18"/>
      <c r="V228" s="18"/>
    </row>
    <row r="229" ht="15.75" customHeight="1">
      <c r="A229" s="22">
        <v>2.08831474E9</v>
      </c>
      <c r="B229" s="23" t="s">
        <v>6347</v>
      </c>
      <c r="C229" s="16" t="s">
        <v>6274</v>
      </c>
      <c r="D229" s="16" t="s">
        <v>35</v>
      </c>
      <c r="E229" s="17"/>
      <c r="F229" s="18">
        <v>2.08831474E9</v>
      </c>
      <c r="G229" s="18" t="str">
        <f>IFERROR(VLOOKUP(spare_parts!$F229,'Запчасти'!A$2:P$3371,3,0),"null")</f>
        <v>null</v>
      </c>
      <c r="H229" s="18" t="str">
        <f>IFERROR(VLOOKUP(spare_parts!$F229,A:D,2,0),"null")</f>
        <v>РЕЙКА БОКОВАЯ</v>
      </c>
      <c r="I229" s="24" t="str">
        <f>IFERROR(VLOOKUP(spare_parts!$F229,'Запчасти'!$A$2:$P$3371,5,0),"null")</f>
        <v>null</v>
      </c>
      <c r="J229" s="24" t="str">
        <f t="shared" si="3"/>
        <v>null</v>
      </c>
      <c r="K229" s="18" t="str">
        <f>IFERROR(VLOOKUP(spare_parts!$F229,'Запчасти'!$A$2:$P$3371,6,0),"null")</f>
        <v>null</v>
      </c>
      <c r="L229" s="18" t="str">
        <f>IFERROR(VLOOKUP(spare_parts!$F229,'Запчасти'!$A$2:$P$3371,7,0),"null")</f>
        <v>null</v>
      </c>
      <c r="M229" s="18" t="str">
        <f>IFERROR(VLOOKUP(spare_parts!$F229,'Запчасти'!$A$2:$P$3371,9,0),"null")</f>
        <v>null</v>
      </c>
      <c r="N229" s="18" t="str">
        <f>IFERROR(VLOOKUP(spare_parts!$F229,'Запчасти'!$A$2:$P$3371,10,0),"null")</f>
        <v>null</v>
      </c>
      <c r="O229" s="18" t="str">
        <f>IFERROR(VLOOKUP(spare_parts!$F229,'Запчасти'!$A$2:$P$3371,11,0),"null")</f>
        <v>null</v>
      </c>
      <c r="P229" s="18" t="str">
        <f>IFERROR(VLOOKUP(spare_parts!$F229,'Запчасти'!$A$2:$P$3371,2,0),"null")</f>
        <v>null</v>
      </c>
      <c r="Q229" s="18"/>
      <c r="R229" s="18"/>
      <c r="S229" s="18"/>
      <c r="T229" s="18"/>
      <c r="U229" s="18"/>
      <c r="V229" s="18"/>
    </row>
    <row r="230" ht="15.75" customHeight="1">
      <c r="A230" s="22">
        <v>2.08831475E9</v>
      </c>
      <c r="B230" s="23" t="s">
        <v>6348</v>
      </c>
      <c r="C230" s="16" t="s">
        <v>6274</v>
      </c>
      <c r="D230" s="16" t="s">
        <v>35</v>
      </c>
      <c r="E230" s="17"/>
      <c r="F230" s="18">
        <v>2.08831475E9</v>
      </c>
      <c r="G230" s="18" t="str">
        <f>IFERROR(VLOOKUP(spare_parts!$F230,'Запчасти'!A$2:P$3371,3,0),"null")</f>
        <v>null</v>
      </c>
      <c r="H230" s="18" t="str">
        <f>IFERROR(VLOOKUP(spare_parts!$F230,A:D,2,0),"null")</f>
        <v>ПЛАСТИНА ЗАКРЫТИЯ БОКОВОЙ НАПРАВЛЯЮЩЕЙ </v>
      </c>
      <c r="I230" s="24" t="str">
        <f>IFERROR(VLOOKUP(spare_parts!$F230,'Запчасти'!$A$2:$P$3371,5,0),"null")</f>
        <v>null</v>
      </c>
      <c r="J230" s="24" t="str">
        <f t="shared" si="3"/>
        <v>null</v>
      </c>
      <c r="K230" s="18" t="str">
        <f>IFERROR(VLOOKUP(spare_parts!$F230,'Запчасти'!$A$2:$P$3371,6,0),"null")</f>
        <v>null</v>
      </c>
      <c r="L230" s="18" t="str">
        <f>IFERROR(VLOOKUP(spare_parts!$F230,'Запчасти'!$A$2:$P$3371,7,0),"null")</f>
        <v>null</v>
      </c>
      <c r="M230" s="18" t="str">
        <f>IFERROR(VLOOKUP(spare_parts!$F230,'Запчасти'!$A$2:$P$3371,9,0),"null")</f>
        <v>null</v>
      </c>
      <c r="N230" s="18" t="str">
        <f>IFERROR(VLOOKUP(spare_parts!$F230,'Запчасти'!$A$2:$P$3371,10,0),"null")</f>
        <v>null</v>
      </c>
      <c r="O230" s="18" t="str">
        <f>IFERROR(VLOOKUP(spare_parts!$F230,'Запчасти'!$A$2:$P$3371,11,0),"null")</f>
        <v>null</v>
      </c>
      <c r="P230" s="18" t="str">
        <f>IFERROR(VLOOKUP(spare_parts!$F230,'Запчасти'!$A$2:$P$3371,2,0),"null")</f>
        <v>null</v>
      </c>
      <c r="Q230" s="18"/>
      <c r="R230" s="18"/>
      <c r="S230" s="18"/>
      <c r="T230" s="18"/>
      <c r="U230" s="18"/>
      <c r="V230" s="18"/>
    </row>
    <row r="231" ht="15.75" customHeight="1">
      <c r="A231" s="22">
        <v>2.08831476E9</v>
      </c>
      <c r="B231" s="23" t="s">
        <v>6349</v>
      </c>
      <c r="C231" s="16" t="s">
        <v>6274</v>
      </c>
      <c r="D231" s="16" t="s">
        <v>35</v>
      </c>
      <c r="E231" s="17"/>
      <c r="F231" s="18">
        <v>2.08831476E9</v>
      </c>
      <c r="G231" s="18" t="str">
        <f>IFERROR(VLOOKUP(spare_parts!$F231,'Запчасти'!A$2:P$3371,3,0),"null")</f>
        <v>null</v>
      </c>
      <c r="H231" s="18" t="str">
        <f>IFERROR(VLOOKUP(spare_parts!$F231,A:D,2,0),"null")</f>
        <v>НАПРАВЛЯЮЩАЯ РЕЙКИ ЦЕНТРАТОРА ВТУЛОК</v>
      </c>
      <c r="I231" s="24" t="str">
        <f>IFERROR(VLOOKUP(spare_parts!$F231,'Запчасти'!$A$2:$P$3371,5,0),"null")</f>
        <v>null</v>
      </c>
      <c r="J231" s="24" t="str">
        <f t="shared" si="3"/>
        <v>null</v>
      </c>
      <c r="K231" s="18" t="str">
        <f>IFERROR(VLOOKUP(spare_parts!$F231,'Запчасти'!$A$2:$P$3371,6,0),"null")</f>
        <v>null</v>
      </c>
      <c r="L231" s="18" t="str">
        <f>IFERROR(VLOOKUP(spare_parts!$F231,'Запчасти'!$A$2:$P$3371,7,0),"null")</f>
        <v>null</v>
      </c>
      <c r="M231" s="18" t="str">
        <f>IFERROR(VLOOKUP(spare_parts!$F231,'Запчасти'!$A$2:$P$3371,9,0),"null")</f>
        <v>null</v>
      </c>
      <c r="N231" s="18" t="str">
        <f>IFERROR(VLOOKUP(spare_parts!$F231,'Запчасти'!$A$2:$P$3371,10,0),"null")</f>
        <v>null</v>
      </c>
      <c r="O231" s="18" t="str">
        <f>IFERROR(VLOOKUP(spare_parts!$F231,'Запчасти'!$A$2:$P$3371,11,0),"null")</f>
        <v>null</v>
      </c>
      <c r="P231" s="18" t="str">
        <f>IFERROR(VLOOKUP(spare_parts!$F231,'Запчасти'!$A$2:$P$3371,2,0),"null")</f>
        <v>null</v>
      </c>
      <c r="Q231" s="18"/>
      <c r="R231" s="18"/>
      <c r="S231" s="18"/>
      <c r="T231" s="18"/>
      <c r="U231" s="18"/>
      <c r="V231" s="18"/>
    </row>
    <row r="232" ht="15.75" customHeight="1">
      <c r="A232" s="22">
        <v>2.08831477E9</v>
      </c>
      <c r="B232" s="23" t="s">
        <v>6350</v>
      </c>
      <c r="C232" s="16" t="s">
        <v>6274</v>
      </c>
      <c r="D232" s="16" t="s">
        <v>35</v>
      </c>
      <c r="E232" s="17"/>
      <c r="F232" s="18">
        <v>2.08831477E9</v>
      </c>
      <c r="G232" s="18" t="str">
        <f>IFERROR(VLOOKUP(spare_parts!$F232,'Запчасти'!A$2:P$3371,3,0),"null")</f>
        <v>null</v>
      </c>
      <c r="H232" s="18" t="str">
        <f>IFERROR(VLOOKUP(spare_parts!$F232,A:D,2,0),"null")</f>
        <v>ПЛАСТИНА ЗАКРЫТИЯ НАПРАВЛЯЮЩЕЙ РЕЙКИ ЦЕНТРАТОРА ВТУЛОК </v>
      </c>
      <c r="I232" s="24" t="str">
        <f>IFERROR(VLOOKUP(spare_parts!$F232,'Запчасти'!$A$2:$P$3371,5,0),"null")</f>
        <v>null</v>
      </c>
      <c r="J232" s="24" t="str">
        <f t="shared" si="3"/>
        <v>null</v>
      </c>
      <c r="K232" s="18" t="str">
        <f>IFERROR(VLOOKUP(spare_parts!$F232,'Запчасти'!$A$2:$P$3371,6,0),"null")</f>
        <v>null</v>
      </c>
      <c r="L232" s="18" t="str">
        <f>IFERROR(VLOOKUP(spare_parts!$F232,'Запчасти'!$A$2:$P$3371,7,0),"null")</f>
        <v>null</v>
      </c>
      <c r="M232" s="18" t="str">
        <f>IFERROR(VLOOKUP(spare_parts!$F232,'Запчасти'!$A$2:$P$3371,9,0),"null")</f>
        <v>null</v>
      </c>
      <c r="N232" s="18" t="str">
        <f>IFERROR(VLOOKUP(spare_parts!$F232,'Запчасти'!$A$2:$P$3371,10,0),"null")</f>
        <v>null</v>
      </c>
      <c r="O232" s="18" t="str">
        <f>IFERROR(VLOOKUP(spare_parts!$F232,'Запчасти'!$A$2:$P$3371,11,0),"null")</f>
        <v>null</v>
      </c>
      <c r="P232" s="18" t="str">
        <f>IFERROR(VLOOKUP(spare_parts!$F232,'Запчасти'!$A$2:$P$3371,2,0),"null")</f>
        <v>null</v>
      </c>
      <c r="Q232" s="18"/>
      <c r="R232" s="18"/>
      <c r="S232" s="18"/>
      <c r="T232" s="18"/>
      <c r="U232" s="18"/>
      <c r="V232" s="18"/>
    </row>
    <row r="233" ht="15.75" customHeight="1">
      <c r="A233" s="22">
        <v>2.088314781E9</v>
      </c>
      <c r="B233" s="23" t="s">
        <v>6351</v>
      </c>
      <c r="C233" s="16" t="s">
        <v>6274</v>
      </c>
      <c r="D233" s="16" t="s">
        <v>35</v>
      </c>
      <c r="E233" s="17"/>
      <c r="F233" s="18">
        <v>2.088314781E9</v>
      </c>
      <c r="G233" s="18" t="str">
        <f>IFERROR(VLOOKUP(spare_parts!$F233,'Запчасти'!A$2:P$3371,3,0),"null")</f>
        <v>null</v>
      </c>
      <c r="H233" s="18" t="str">
        <f>IFERROR(VLOOKUP(spare_parts!$F233,A:D,2,0),"null")</f>
        <v>ЦЕНТРАТОР ВТУЛОК ПРОТЯЖКИ ДЛЯ ПРУТКОВ D.32</v>
      </c>
      <c r="I233" s="24" t="str">
        <f>IFERROR(VLOOKUP(spare_parts!$F233,'Запчасти'!$A$2:$P$3371,5,0),"null")</f>
        <v>null</v>
      </c>
      <c r="J233" s="24" t="str">
        <f t="shared" si="3"/>
        <v>null</v>
      </c>
      <c r="K233" s="18" t="str">
        <f>IFERROR(VLOOKUP(spare_parts!$F233,'Запчасти'!$A$2:$P$3371,6,0),"null")</f>
        <v>null</v>
      </c>
      <c r="L233" s="18" t="str">
        <f>IFERROR(VLOOKUP(spare_parts!$F233,'Запчасти'!$A$2:$P$3371,7,0),"null")</f>
        <v>null</v>
      </c>
      <c r="M233" s="18" t="str">
        <f>IFERROR(VLOOKUP(spare_parts!$F233,'Запчасти'!$A$2:$P$3371,9,0),"null")</f>
        <v>null</v>
      </c>
      <c r="N233" s="18" t="str">
        <f>IFERROR(VLOOKUP(spare_parts!$F233,'Запчасти'!$A$2:$P$3371,10,0),"null")</f>
        <v>null</v>
      </c>
      <c r="O233" s="18" t="str">
        <f>IFERROR(VLOOKUP(spare_parts!$F233,'Запчасти'!$A$2:$P$3371,11,0),"null")</f>
        <v>null</v>
      </c>
      <c r="P233" s="18" t="str">
        <f>IFERROR(VLOOKUP(spare_parts!$F233,'Запчасти'!$A$2:$P$3371,2,0),"null")</f>
        <v>null</v>
      </c>
      <c r="Q233" s="18"/>
      <c r="R233" s="18"/>
      <c r="S233" s="18"/>
      <c r="T233" s="18"/>
      <c r="U233" s="18"/>
      <c r="V233" s="18"/>
    </row>
    <row r="234" ht="15.75" customHeight="1">
      <c r="A234" s="22">
        <v>2.088314791E9</v>
      </c>
      <c r="B234" s="23" t="s">
        <v>6352</v>
      </c>
      <c r="C234" s="16" t="s">
        <v>6274</v>
      </c>
      <c r="D234" s="16" t="s">
        <v>35</v>
      </c>
      <c r="E234" s="17"/>
      <c r="F234" s="18">
        <v>2.088314791E9</v>
      </c>
      <c r="G234" s="18" t="str">
        <f>IFERROR(VLOOKUP(spare_parts!$F234,'Запчасти'!A$2:P$3371,3,0),"null")</f>
        <v>null</v>
      </c>
      <c r="H234" s="18" t="str">
        <f>IFERROR(VLOOKUP(spare_parts!$F234,A:D,2,0),"null")</f>
        <v>ЦЕНТРАТОР ВТУЛОК ФИКСАЦИИ ДЛЯ ПРУТКОВ D.32</v>
      </c>
      <c r="I234" s="24" t="str">
        <f>IFERROR(VLOOKUP(spare_parts!$F234,'Запчасти'!$A$2:$P$3371,5,0),"null")</f>
        <v>null</v>
      </c>
      <c r="J234" s="24" t="str">
        <f t="shared" si="3"/>
        <v>null</v>
      </c>
      <c r="K234" s="18" t="str">
        <f>IFERROR(VLOOKUP(spare_parts!$F234,'Запчасти'!$A$2:$P$3371,6,0),"null")</f>
        <v>null</v>
      </c>
      <c r="L234" s="18" t="str">
        <f>IFERROR(VLOOKUP(spare_parts!$F234,'Запчасти'!$A$2:$P$3371,7,0),"null")</f>
        <v>null</v>
      </c>
      <c r="M234" s="18" t="str">
        <f>IFERROR(VLOOKUP(spare_parts!$F234,'Запчасти'!$A$2:$P$3371,9,0),"null")</f>
        <v>null</v>
      </c>
      <c r="N234" s="18" t="str">
        <f>IFERROR(VLOOKUP(spare_parts!$F234,'Запчасти'!$A$2:$P$3371,10,0),"null")</f>
        <v>null</v>
      </c>
      <c r="O234" s="18" t="str">
        <f>IFERROR(VLOOKUP(spare_parts!$F234,'Запчасти'!$A$2:$P$3371,11,0),"null")</f>
        <v>null</v>
      </c>
      <c r="P234" s="18" t="str">
        <f>IFERROR(VLOOKUP(spare_parts!$F234,'Запчасти'!$A$2:$P$3371,2,0),"null")</f>
        <v>null</v>
      </c>
      <c r="Q234" s="18"/>
      <c r="R234" s="18"/>
      <c r="S234" s="18"/>
      <c r="T234" s="18"/>
      <c r="U234" s="18"/>
      <c r="V234" s="18"/>
    </row>
    <row r="235" ht="15.75" customHeight="1">
      <c r="A235" s="22">
        <v>2.08831485E9</v>
      </c>
      <c r="B235" s="23" t="s">
        <v>6353</v>
      </c>
      <c r="C235" s="16" t="s">
        <v>6274</v>
      </c>
      <c r="D235" s="16" t="s">
        <v>35</v>
      </c>
      <c r="E235" s="17"/>
      <c r="F235" s="18">
        <v>2.08831485E9</v>
      </c>
      <c r="G235" s="18" t="str">
        <f>IFERROR(VLOOKUP(spare_parts!$F235,'Запчасти'!A$2:P$3371,3,0),"null")</f>
        <v>null</v>
      </c>
      <c r="H235" s="18" t="str">
        <f>IFERROR(VLOOKUP(spare_parts!$F235,A:D,2,0),"null")</f>
        <v>ШАРНИР ЦЕНТРАТОРА ВТУЛОК </v>
      </c>
      <c r="I235" s="24" t="str">
        <f>IFERROR(VLOOKUP(spare_parts!$F235,'Запчасти'!$A$2:$P$3371,5,0),"null")</f>
        <v>null</v>
      </c>
      <c r="J235" s="24" t="str">
        <f t="shared" si="3"/>
        <v>null</v>
      </c>
      <c r="K235" s="18" t="str">
        <f>IFERROR(VLOOKUP(spare_parts!$F235,'Запчасти'!$A$2:$P$3371,6,0),"null")</f>
        <v>null</v>
      </c>
      <c r="L235" s="18" t="str">
        <f>IFERROR(VLOOKUP(spare_parts!$F235,'Запчасти'!$A$2:$P$3371,7,0),"null")</f>
        <v>null</v>
      </c>
      <c r="M235" s="18" t="str">
        <f>IFERROR(VLOOKUP(spare_parts!$F235,'Запчасти'!$A$2:$P$3371,9,0),"null")</f>
        <v>null</v>
      </c>
      <c r="N235" s="18" t="str">
        <f>IFERROR(VLOOKUP(spare_parts!$F235,'Запчасти'!$A$2:$P$3371,10,0),"null")</f>
        <v>null</v>
      </c>
      <c r="O235" s="18" t="str">
        <f>IFERROR(VLOOKUP(spare_parts!$F235,'Запчасти'!$A$2:$P$3371,11,0),"null")</f>
        <v>null</v>
      </c>
      <c r="P235" s="18" t="str">
        <f>IFERROR(VLOOKUP(spare_parts!$F235,'Запчасти'!$A$2:$P$3371,2,0),"null")</f>
        <v>null</v>
      </c>
      <c r="Q235" s="18"/>
      <c r="R235" s="18"/>
      <c r="S235" s="18"/>
      <c r="T235" s="18"/>
      <c r="U235" s="18"/>
      <c r="V235" s="18"/>
    </row>
    <row r="236" ht="15.75" customHeight="1">
      <c r="A236" s="22">
        <v>2.08831495E9</v>
      </c>
      <c r="B236" s="23" t="s">
        <v>6354</v>
      </c>
      <c r="C236" s="16" t="s">
        <v>6274</v>
      </c>
      <c r="D236" s="16" t="s">
        <v>35</v>
      </c>
      <c r="E236" s="17"/>
      <c r="F236" s="18">
        <v>2.08831495E9</v>
      </c>
      <c r="G236" s="18" t="str">
        <f>IFERROR(VLOOKUP(spare_parts!$F236,'Запчасти'!A$2:P$3371,3,0),"null")</f>
        <v>null</v>
      </c>
      <c r="H236" s="18" t="str">
        <f>IFERROR(VLOOKUP(spare_parts!$F236,A:D,2,0),"null")</f>
        <v>ШАРНИР ЦЕНТРАТОРА ВТУЛОК ПРОТЯЖКИ ДЛЯ ГНУТЫХ ПРУТКОВ</v>
      </c>
      <c r="I236" s="24" t="str">
        <f>IFERROR(VLOOKUP(spare_parts!$F236,'Запчасти'!$A$2:$P$3371,5,0),"null")</f>
        <v>null</v>
      </c>
      <c r="J236" s="24" t="str">
        <f t="shared" si="3"/>
        <v>null</v>
      </c>
      <c r="K236" s="18" t="str">
        <f>IFERROR(VLOOKUP(spare_parts!$F236,'Запчасти'!$A$2:$P$3371,6,0),"null")</f>
        <v>null</v>
      </c>
      <c r="L236" s="18" t="str">
        <f>IFERROR(VLOOKUP(spare_parts!$F236,'Запчасти'!$A$2:$P$3371,7,0),"null")</f>
        <v>null</v>
      </c>
      <c r="M236" s="18" t="str">
        <f>IFERROR(VLOOKUP(spare_parts!$F236,'Запчасти'!$A$2:$P$3371,9,0),"null")</f>
        <v>null</v>
      </c>
      <c r="N236" s="18" t="str">
        <f>IFERROR(VLOOKUP(spare_parts!$F236,'Запчасти'!$A$2:$P$3371,10,0),"null")</f>
        <v>null</v>
      </c>
      <c r="O236" s="18" t="str">
        <f>IFERROR(VLOOKUP(spare_parts!$F236,'Запчасти'!$A$2:$P$3371,11,0),"null")</f>
        <v>null</v>
      </c>
      <c r="P236" s="18" t="str">
        <f>IFERROR(VLOOKUP(spare_parts!$F236,'Запчасти'!$A$2:$P$3371,2,0),"null")</f>
        <v>null</v>
      </c>
      <c r="Q236" s="18"/>
      <c r="R236" s="18"/>
      <c r="S236" s="18"/>
      <c r="T236" s="18"/>
      <c r="U236" s="18"/>
      <c r="V236" s="18"/>
    </row>
    <row r="237" ht="15.75" customHeight="1">
      <c r="A237" s="22">
        <v>2.08831496E9</v>
      </c>
      <c r="B237" s="23" t="s">
        <v>6355</v>
      </c>
      <c r="C237" s="16" t="s">
        <v>6274</v>
      </c>
      <c r="D237" s="16" t="s">
        <v>35</v>
      </c>
      <c r="E237" s="17"/>
      <c r="F237" s="18">
        <v>2.08831496E9</v>
      </c>
      <c r="G237" s="18" t="str">
        <f>IFERROR(VLOOKUP(spare_parts!$F237,'Запчасти'!A$2:P$3371,3,0),"null")</f>
        <v>null</v>
      </c>
      <c r="H237" s="18" t="str">
        <f>IFERROR(VLOOKUP(spare_parts!$F237,A:D,2,0),"null")</f>
        <v>ЦЕНТРАТОР ВТУЛОК ПРОТЯЖКИ ДЛЯ ГНУТЫХ ПРУТКОВ</v>
      </c>
      <c r="I237" s="24" t="str">
        <f>IFERROR(VLOOKUP(spare_parts!$F237,'Запчасти'!$A$2:$P$3371,5,0),"null")</f>
        <v>null</v>
      </c>
      <c r="J237" s="24" t="str">
        <f t="shared" si="3"/>
        <v>null</v>
      </c>
      <c r="K237" s="18" t="str">
        <f>IFERROR(VLOOKUP(spare_parts!$F237,'Запчасти'!$A$2:$P$3371,6,0),"null")</f>
        <v>null</v>
      </c>
      <c r="L237" s="18" t="str">
        <f>IFERROR(VLOOKUP(spare_parts!$F237,'Запчасти'!$A$2:$P$3371,7,0),"null")</f>
        <v>null</v>
      </c>
      <c r="M237" s="18" t="str">
        <f>IFERROR(VLOOKUP(spare_parts!$F237,'Запчасти'!$A$2:$P$3371,9,0),"null")</f>
        <v>null</v>
      </c>
      <c r="N237" s="18" t="str">
        <f>IFERROR(VLOOKUP(spare_parts!$F237,'Запчасти'!$A$2:$P$3371,10,0),"null")</f>
        <v>null</v>
      </c>
      <c r="O237" s="18" t="str">
        <f>IFERROR(VLOOKUP(spare_parts!$F237,'Запчасти'!$A$2:$P$3371,11,0),"null")</f>
        <v>null</v>
      </c>
      <c r="P237" s="18" t="str">
        <f>IFERROR(VLOOKUP(spare_parts!$F237,'Запчасти'!$A$2:$P$3371,2,0),"null")</f>
        <v>null</v>
      </c>
      <c r="Q237" s="18"/>
      <c r="R237" s="18"/>
      <c r="S237" s="18"/>
      <c r="T237" s="18"/>
      <c r="U237" s="18"/>
      <c r="V237" s="18"/>
    </row>
    <row r="238" ht="15.75" customHeight="1">
      <c r="A238" s="15">
        <v>2.08831517E9</v>
      </c>
      <c r="B238" s="16" t="s">
        <v>1199</v>
      </c>
      <c r="C238" s="16">
        <v>0.21000000000000002</v>
      </c>
      <c r="D238" s="16" t="s">
        <v>35</v>
      </c>
      <c r="E238" s="17"/>
      <c r="F238" s="18">
        <v>2.08831517E9</v>
      </c>
      <c r="G238" s="18" t="str">
        <f>IFERROR(VLOOKUP(spare_parts!$F238,'Запчасти'!A$2:P$3371,3,0),"null")</f>
        <v>SPECIAL SCREW M20X70</v>
      </c>
      <c r="H238" s="18" t="str">
        <f>IFERROR(VLOOKUP(spare_parts!$F238,A:D,2,0),"null")</f>
        <v>БОЛТ СПЕЦИАЛЬНЫЙ M20X70</v>
      </c>
      <c r="I238" s="24" t="str">
        <f>IFERROR(VLOOKUP(spare_parts!$F238,'Запчасти'!$A$2:$P$3371,5,0),"null")</f>
        <v>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v>
      </c>
      <c r="J238" s="24" t="str">
        <f t="shared" si="3"/>
        <v>null</v>
      </c>
      <c r="K238" s="18" t="str">
        <f>IFERROR(VLOOKUP(spare_parts!$F238,'Запчасти'!$A$2:$P$3371,6,0),"null")</f>
        <v>SCHNELL SPA</v>
      </c>
      <c r="L238" s="18" t="str">
        <f>IFERROR(VLOOKUP(spare_parts!$F238,'Запчасти'!$A$2:$P$3371,7,0),"null")</f>
        <v>SCHNELL</v>
      </c>
      <c r="M238" s="18">
        <f>IFERROR(VLOOKUP(spare_parts!$F238,'Запчасти'!$A$2:$P$3371,9,0),"null")</f>
        <v>10</v>
      </c>
      <c r="N238" s="18" t="str">
        <f>IFERROR(VLOOKUP(spare_parts!$F238,'Запчасти'!$A$2:$P$3371,10,0),"null")</f>
        <v>шт</v>
      </c>
      <c r="O238" s="18" t="str">
        <f>IFERROR(VLOOKUP(spare_parts!$F238,'Запчасти'!$A$2:$P$3371,11,0),"null")</f>
        <v>IT</v>
      </c>
      <c r="P238" s="18">
        <f>IFERROR(VLOOKUP(spare_parts!$F238,'Запчасти'!$A$2:$P$3371,2,0),"null")</f>
        <v>7318158900</v>
      </c>
      <c r="Q238" s="18"/>
      <c r="R238" s="18"/>
      <c r="S238" s="18"/>
      <c r="T238" s="18"/>
      <c r="U238" s="18"/>
      <c r="V238" s="18"/>
    </row>
    <row r="239" ht="15.75" customHeight="1">
      <c r="A239" s="15">
        <v>2.08850504E9</v>
      </c>
      <c r="B239" s="16" t="s">
        <v>6356</v>
      </c>
      <c r="C239" s="16" t="s">
        <v>6274</v>
      </c>
      <c r="D239" s="16" t="s">
        <v>35</v>
      </c>
      <c r="E239" s="17"/>
      <c r="F239" s="18">
        <v>2.08850504E9</v>
      </c>
      <c r="G239" s="18" t="str">
        <f>IFERROR(VLOOKUP(spare_parts!$F239,'Запчасти'!A$2:P$3371,3,0),"null")</f>
        <v>null</v>
      </c>
      <c r="H239" s="18" t="str">
        <f>IFERROR(VLOOKUP(spare_parts!$F239,A:D,2,0),"null")</f>
        <v>Вал редуктора</v>
      </c>
      <c r="I239" s="24" t="str">
        <f>IFERROR(VLOOKUP(spare_parts!$F239,'Запчасти'!$A$2:$P$3371,5,0),"null")</f>
        <v>null</v>
      </c>
      <c r="J239" s="24" t="str">
        <f t="shared" si="3"/>
        <v>null</v>
      </c>
      <c r="K239" s="18" t="str">
        <f>IFERROR(VLOOKUP(spare_parts!$F239,'Запчасти'!$A$2:$P$3371,6,0),"null")</f>
        <v>null</v>
      </c>
      <c r="L239" s="18" t="str">
        <f>IFERROR(VLOOKUP(spare_parts!$F239,'Запчасти'!$A$2:$P$3371,7,0),"null")</f>
        <v>null</v>
      </c>
      <c r="M239" s="18" t="str">
        <f>IFERROR(VLOOKUP(spare_parts!$F239,'Запчасти'!$A$2:$P$3371,9,0),"null")</f>
        <v>null</v>
      </c>
      <c r="N239" s="18" t="str">
        <f>IFERROR(VLOOKUP(spare_parts!$F239,'Запчасти'!$A$2:$P$3371,10,0),"null")</f>
        <v>null</v>
      </c>
      <c r="O239" s="18" t="str">
        <f>IFERROR(VLOOKUP(spare_parts!$F239,'Запчасти'!$A$2:$P$3371,11,0),"null")</f>
        <v>null</v>
      </c>
      <c r="P239" s="18" t="str">
        <f>IFERROR(VLOOKUP(spare_parts!$F239,'Запчасти'!$A$2:$P$3371,2,0),"null")</f>
        <v>null</v>
      </c>
      <c r="Q239" s="18"/>
      <c r="R239" s="18"/>
      <c r="S239" s="18"/>
      <c r="T239" s="18"/>
      <c r="U239" s="18"/>
      <c r="V239" s="18"/>
    </row>
    <row r="240" ht="15.75" customHeight="1">
      <c r="A240" s="15">
        <v>2.08850506E9</v>
      </c>
      <c r="B240" s="16" t="s">
        <v>6357</v>
      </c>
      <c r="C240" s="16" t="s">
        <v>6274</v>
      </c>
      <c r="D240" s="16" t="s">
        <v>35</v>
      </c>
      <c r="E240" s="17"/>
      <c r="F240" s="18">
        <v>2.08850506E9</v>
      </c>
      <c r="G240" s="18" t="str">
        <f>IFERROR(VLOOKUP(spare_parts!$F240,'Запчасти'!A$2:P$3371,3,0),"null")</f>
        <v>null</v>
      </c>
      <c r="H240" s="18" t="str">
        <f>IFERROR(VLOOKUP(spare_parts!$F240,A:D,2,0),"null")</f>
        <v>Вал</v>
      </c>
      <c r="I240" s="24" t="str">
        <f>IFERROR(VLOOKUP(spare_parts!$F240,'Запчасти'!$A$2:$P$3371,5,0),"null")</f>
        <v>null</v>
      </c>
      <c r="J240" s="24" t="str">
        <f t="shared" si="3"/>
        <v>null</v>
      </c>
      <c r="K240" s="18" t="str">
        <f>IFERROR(VLOOKUP(spare_parts!$F240,'Запчасти'!$A$2:$P$3371,6,0),"null")</f>
        <v>null</v>
      </c>
      <c r="L240" s="18" t="str">
        <f>IFERROR(VLOOKUP(spare_parts!$F240,'Запчасти'!$A$2:$P$3371,7,0),"null")</f>
        <v>null</v>
      </c>
      <c r="M240" s="18" t="str">
        <f>IFERROR(VLOOKUP(spare_parts!$F240,'Запчасти'!$A$2:$P$3371,9,0),"null")</f>
        <v>null</v>
      </c>
      <c r="N240" s="18" t="str">
        <f>IFERROR(VLOOKUP(spare_parts!$F240,'Запчасти'!$A$2:$P$3371,10,0),"null")</f>
        <v>null</v>
      </c>
      <c r="O240" s="18" t="str">
        <f>IFERROR(VLOOKUP(spare_parts!$F240,'Запчасти'!$A$2:$P$3371,11,0),"null")</f>
        <v>null</v>
      </c>
      <c r="P240" s="18" t="str">
        <f>IFERROR(VLOOKUP(spare_parts!$F240,'Запчасти'!$A$2:$P$3371,2,0),"null")</f>
        <v>null</v>
      </c>
      <c r="Q240" s="18"/>
      <c r="R240" s="18"/>
      <c r="S240" s="18"/>
      <c r="T240" s="18"/>
      <c r="U240" s="18"/>
      <c r="V240" s="18"/>
    </row>
    <row r="241" ht="15.75" customHeight="1">
      <c r="A241" s="15">
        <v>2.08850801E9</v>
      </c>
      <c r="B241" s="16" t="s">
        <v>1219</v>
      </c>
      <c r="C241" s="16">
        <v>3.461</v>
      </c>
      <c r="D241" s="16" t="s">
        <v>35</v>
      </c>
      <c r="E241" s="17"/>
      <c r="F241" s="18">
        <v>2.08850801E9</v>
      </c>
      <c r="G241" s="18" t="str">
        <f>IFERROR(VLOOKUP(spare_parts!$F241,'Запчасти'!A$2:P$3371,3,0),"null")</f>
        <v>LIMIT SWITCH SHAFT SUPPORT POS.03-04</v>
      </c>
      <c r="H241" s="18" t="str">
        <f>IFERROR(VLOOKUP(spare_parts!$F241,A:D,2,0),"null")</f>
        <v>ДАТЧИК КОНЦЕВОЙ ВАЛА СУППОРТА</v>
      </c>
      <c r="I241" s="24" t="str">
        <f>IFERROR(VLOOKUP(spare_parts!$F241,'Запчасти'!$A$2:$P$3371,5,0),"null")</f>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c r="J241" s="24" t="str">
        <f t="shared" si="3"/>
        <v>null</v>
      </c>
      <c r="K241" s="18" t="str">
        <f>IFERROR(VLOOKUP(spare_parts!$F241,'Запчасти'!$A$2:$P$3371,6,0),"null")</f>
        <v>SCHNELL SPA</v>
      </c>
      <c r="L241" s="18" t="str">
        <f>IFERROR(VLOOKUP(spare_parts!$F241,'Запчасти'!$A$2:$P$3371,7,0),"null")</f>
        <v>SCHNELL</v>
      </c>
      <c r="M241" s="18">
        <f>IFERROR(VLOOKUP(spare_parts!$F241,'Запчасти'!$A$2:$P$3371,9,0),"null")</f>
        <v>1</v>
      </c>
      <c r="N241" s="18" t="str">
        <f>IFERROR(VLOOKUP(spare_parts!$F241,'Запчасти'!$A$2:$P$3371,10,0),"null")</f>
        <v>шт</v>
      </c>
      <c r="O241" s="18" t="str">
        <f>IFERROR(VLOOKUP(spare_parts!$F241,'Запчасти'!$A$2:$P$3371,11,0),"null")</f>
        <v>IT</v>
      </c>
      <c r="P241" s="18">
        <f>IFERROR(VLOOKUP(spare_parts!$F241,'Запчасти'!$A$2:$P$3371,2,0),"null")</f>
        <v>7326909807</v>
      </c>
      <c r="Q241" s="18"/>
      <c r="R241" s="18"/>
      <c r="S241" s="18"/>
      <c r="T241" s="18"/>
      <c r="U241" s="18"/>
      <c r="V241" s="18"/>
    </row>
    <row r="242" ht="15.75" customHeight="1">
      <c r="A242" s="15">
        <v>2.08870503E9</v>
      </c>
      <c r="B242" s="16" t="s">
        <v>6358</v>
      </c>
      <c r="C242" s="16" t="s">
        <v>6274</v>
      </c>
      <c r="D242" s="16" t="s">
        <v>35</v>
      </c>
      <c r="E242" s="17"/>
      <c r="F242" s="18">
        <v>2.08870503E9</v>
      </c>
      <c r="G242" s="18" t="str">
        <f>IFERROR(VLOOKUP(spare_parts!$F242,'Запчасти'!A$2:P$3371,3,0),"null")</f>
        <v>null</v>
      </c>
      <c r="H242" s="18" t="str">
        <f>IFERROR(VLOOKUP(spare_parts!$F242,A:D,2,0),"null")</f>
        <v>Коническая пара</v>
      </c>
      <c r="I242" s="24" t="str">
        <f>IFERROR(VLOOKUP(spare_parts!$F242,'Запчасти'!$A$2:$P$3371,5,0),"null")</f>
        <v>null</v>
      </c>
      <c r="J242" s="24" t="str">
        <f t="shared" si="3"/>
        <v>null</v>
      </c>
      <c r="K242" s="18" t="str">
        <f>IFERROR(VLOOKUP(spare_parts!$F242,'Запчасти'!$A$2:$P$3371,6,0),"null")</f>
        <v>null</v>
      </c>
      <c r="L242" s="18" t="str">
        <f>IFERROR(VLOOKUP(spare_parts!$F242,'Запчасти'!$A$2:$P$3371,7,0),"null")</f>
        <v>null</v>
      </c>
      <c r="M242" s="18" t="str">
        <f>IFERROR(VLOOKUP(spare_parts!$F242,'Запчасти'!$A$2:$P$3371,9,0),"null")</f>
        <v>null</v>
      </c>
      <c r="N242" s="18" t="str">
        <f>IFERROR(VLOOKUP(spare_parts!$F242,'Запчасти'!$A$2:$P$3371,10,0),"null")</f>
        <v>null</v>
      </c>
      <c r="O242" s="18" t="str">
        <f>IFERROR(VLOOKUP(spare_parts!$F242,'Запчасти'!$A$2:$P$3371,11,0),"null")</f>
        <v>null</v>
      </c>
      <c r="P242" s="18" t="str">
        <f>IFERROR(VLOOKUP(spare_parts!$F242,'Запчасти'!$A$2:$P$3371,2,0),"null")</f>
        <v>null</v>
      </c>
      <c r="Q242" s="18"/>
      <c r="R242" s="18"/>
      <c r="S242" s="18"/>
      <c r="T242" s="18"/>
      <c r="U242" s="18"/>
      <c r="V242" s="18"/>
    </row>
    <row r="243" ht="15.75" customHeight="1">
      <c r="A243" s="15">
        <v>2.08870804E9</v>
      </c>
      <c r="B243" s="16" t="s">
        <v>1228</v>
      </c>
      <c r="C243" s="16">
        <v>16.15</v>
      </c>
      <c r="D243" s="16" t="s">
        <v>35</v>
      </c>
      <c r="E243" s="17"/>
      <c r="F243" s="18">
        <v>2.08870804E9</v>
      </c>
      <c r="G243" s="18" t="str">
        <f>IFERROR(VLOOKUP(spare_parts!$F243,'Запчасти'!A$2:P$3371,3,0),"null")</f>
        <v>SUPPORT ROLLER (GTM 400/2000 POS.2) -EX 32324/01</v>
      </c>
      <c r="H243" s="18" t="str">
        <f>IFERROR(VLOOKUP(spare_parts!$F243,A:D,2,0),"null")</f>
        <v>Ролик поддерживающий −EX 32324/01</v>
      </c>
      <c r="I243" s="24" t="str">
        <f>IFERROR(VLOOKUP(spare_parts!$F243,'Запчасти'!$A$2:$P$3371,5,0),"null")</f>
        <v>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v>
      </c>
      <c r="J243" s="24" t="str">
        <f t="shared" si="3"/>
        <v>null</v>
      </c>
      <c r="K243" s="18" t="str">
        <f>IFERROR(VLOOKUP(spare_parts!$F243,'Запчасти'!$A$2:$P$3371,6,0),"null")</f>
        <v>SCHNELL SPA</v>
      </c>
      <c r="L243" s="18" t="str">
        <f>IFERROR(VLOOKUP(spare_parts!$F243,'Запчасти'!$A$2:$P$3371,7,0),"null")</f>
        <v>SCHNELL</v>
      </c>
      <c r="M243" s="18">
        <f>IFERROR(VLOOKUP(spare_parts!$F243,'Запчасти'!$A$2:$P$3371,9,0),"null")</f>
        <v>1</v>
      </c>
      <c r="N243" s="18" t="str">
        <f>IFERROR(VLOOKUP(spare_parts!$F243,'Запчасти'!$A$2:$P$3371,10,0),"null")</f>
        <v>шт</v>
      </c>
      <c r="O243" s="18" t="str">
        <f>IFERROR(VLOOKUP(spare_parts!$F243,'Запчасти'!$A$2:$P$3371,11,0),"null")</f>
        <v>IT</v>
      </c>
      <c r="P243" s="18">
        <f>IFERROR(VLOOKUP(spare_parts!$F243,'Запчасти'!$A$2:$P$3371,2,0),"null")</f>
        <v>8466940000</v>
      </c>
      <c r="Q243" s="18"/>
      <c r="R243" s="18"/>
      <c r="S243" s="18"/>
      <c r="T243" s="18"/>
      <c r="U243" s="18"/>
      <c r="V243" s="18"/>
    </row>
    <row r="244" ht="15.75" customHeight="1">
      <c r="A244" s="22">
        <v>2.08880202E9</v>
      </c>
      <c r="B244" s="23" t="s">
        <v>1231</v>
      </c>
      <c r="C244" s="16">
        <v>0.561</v>
      </c>
      <c r="D244" s="16" t="s">
        <v>35</v>
      </c>
      <c r="E244" s="17"/>
      <c r="F244" s="18">
        <v>2.08880202E9</v>
      </c>
      <c r="G244" s="18" t="str">
        <f>IFERROR(VLOOKUP(spare_parts!$F244,'Запчасти'!A$2:P$3371,3,0),"null")</f>
        <v>WHEEL DE=100 DI=44 COMPLETE WITH: 18 SCREWS,</v>
      </c>
      <c r="H244" s="18" t="str">
        <f>IFERROR(VLOOKUP(spare_parts!$F244,A:D,2,0),"null")</f>
        <v>Ролик DE100 DI44</v>
      </c>
      <c r="I244" s="24" t="str">
        <f>IFERROR(VLOOKUP(spare_parts!$F244,'Запчасти'!$A$2:$P$3371,5,0),"null")</f>
        <v>РОЛИК ПЛАСТИКОВЫЙ (ПВХ) ДИАМ. ВНЕШНИЙ: 100 ММ, ВНУТР.: 44 ММ. ИСПОЛЬЗУЕТСЯ ДЛЯ ОПОРЫ ПОДВИЖНОЙ ЧАСТИ СТАНКА НА НЕПОДВИЖНУЮ ВО ВРЕМЯ ВРАЩЕНИЯ КАРКАСА.</v>
      </c>
      <c r="J244" s="24" t="str">
        <f t="shared" si="3"/>
        <v>null</v>
      </c>
      <c r="K244" s="18" t="str">
        <f>IFERROR(VLOOKUP(spare_parts!$F244,'Запчасти'!$A$2:$P$3371,6,0),"null")</f>
        <v>SCHNELL SPA</v>
      </c>
      <c r="L244" s="18" t="str">
        <f>IFERROR(VLOOKUP(spare_parts!$F244,'Запчасти'!$A$2:$P$3371,7,0),"null")</f>
        <v>SCHNELL</v>
      </c>
      <c r="M244" s="18">
        <f>IFERROR(VLOOKUP(spare_parts!$F244,'Запчасти'!$A$2:$P$3371,9,0),"null")</f>
        <v>8</v>
      </c>
      <c r="N244" s="18" t="str">
        <f>IFERROR(VLOOKUP(spare_parts!$F244,'Запчасти'!$A$2:$P$3371,10,0),"null")</f>
        <v>шт.</v>
      </c>
      <c r="O244" s="18" t="str">
        <f>IFERROR(VLOOKUP(spare_parts!$F244,'Запчасти'!$A$2:$P$3371,11,0),"null")</f>
        <v>IT</v>
      </c>
      <c r="P244" s="18">
        <f>IFERROR(VLOOKUP(spare_parts!$F244,'Запчасти'!$A$2:$P$3371,2,0),"null")</f>
        <v>3926909709</v>
      </c>
      <c r="Q244" s="18"/>
      <c r="R244" s="18"/>
      <c r="S244" s="18"/>
      <c r="T244" s="18"/>
      <c r="U244" s="18"/>
      <c r="V244" s="18"/>
    </row>
    <row r="245" ht="15.75" customHeight="1">
      <c r="A245" s="15">
        <v>2.088901011E9</v>
      </c>
      <c r="B245" s="16" t="s">
        <v>6359</v>
      </c>
      <c r="C245" s="16" t="s">
        <v>6274</v>
      </c>
      <c r="D245" s="16" t="s">
        <v>35</v>
      </c>
      <c r="E245" s="17"/>
      <c r="F245" s="18">
        <v>2.088901011E9</v>
      </c>
      <c r="G245" s="18" t="str">
        <f>IFERROR(VLOOKUP(spare_parts!$F245,'Запчасти'!A$2:P$3371,3,0),"null")</f>
        <v>null</v>
      </c>
      <c r="H245" s="18" t="str">
        <f>IFERROR(VLOOKUP(spare_parts!$F245,A:D,2,0),"null")</f>
        <v>CONTENITORE PORTA DISCO -  КОНТЕЙНЕР НЕСУЩИЙ ДИСК</v>
      </c>
      <c r="I245" s="24" t="str">
        <f>IFERROR(VLOOKUP(spare_parts!$F245,'Запчасти'!$A$2:$P$3371,5,0),"null")</f>
        <v>null</v>
      </c>
      <c r="J245" s="24" t="str">
        <f t="shared" si="3"/>
        <v>null</v>
      </c>
      <c r="K245" s="18" t="str">
        <f>IFERROR(VLOOKUP(spare_parts!$F245,'Запчасти'!$A$2:$P$3371,6,0),"null")</f>
        <v>null</v>
      </c>
      <c r="L245" s="18" t="str">
        <f>IFERROR(VLOOKUP(spare_parts!$F245,'Запчасти'!$A$2:$P$3371,7,0),"null")</f>
        <v>null</v>
      </c>
      <c r="M245" s="18" t="str">
        <f>IFERROR(VLOOKUP(spare_parts!$F245,'Запчасти'!$A$2:$P$3371,9,0),"null")</f>
        <v>null</v>
      </c>
      <c r="N245" s="18" t="str">
        <f>IFERROR(VLOOKUP(spare_parts!$F245,'Запчасти'!$A$2:$P$3371,10,0),"null")</f>
        <v>null</v>
      </c>
      <c r="O245" s="18" t="str">
        <f>IFERROR(VLOOKUP(spare_parts!$F245,'Запчасти'!$A$2:$P$3371,11,0),"null")</f>
        <v>null</v>
      </c>
      <c r="P245" s="18" t="str">
        <f>IFERROR(VLOOKUP(spare_parts!$F245,'Запчасти'!$A$2:$P$3371,2,0),"null")</f>
        <v>null</v>
      </c>
      <c r="Q245" s="18"/>
      <c r="R245" s="18"/>
      <c r="S245" s="18"/>
      <c r="T245" s="18"/>
      <c r="U245" s="18"/>
      <c r="V245" s="18"/>
    </row>
    <row r="246" ht="15.75" customHeight="1">
      <c r="A246" s="15">
        <v>2.08890138E9</v>
      </c>
      <c r="B246" s="16" t="s">
        <v>102</v>
      </c>
      <c r="C246" s="16" t="s">
        <v>6274</v>
      </c>
      <c r="D246" s="16" t="s">
        <v>35</v>
      </c>
      <c r="E246" s="17"/>
      <c r="F246" s="18">
        <v>2.08890138E9</v>
      </c>
      <c r="G246" s="18" t="str">
        <f>IFERROR(VLOOKUP(spare_parts!$F246,'Запчасти'!A$2:P$3371,3,0),"null")</f>
        <v>null</v>
      </c>
      <c r="H246" s="18" t="str">
        <f>IFERROR(VLOOKUP(spare_parts!$F246,A:D,2,0),"null")</f>
        <v>Ролик зубчатый </v>
      </c>
      <c r="I246" s="24" t="str">
        <f>IFERROR(VLOOKUP(spare_parts!$F246,'Запчасти'!$A$2:$P$3371,5,0),"null")</f>
        <v>null</v>
      </c>
      <c r="J246" s="24" t="str">
        <f t="shared" si="3"/>
        <v>null</v>
      </c>
      <c r="K246" s="18" t="str">
        <f>IFERROR(VLOOKUP(spare_parts!$F246,'Запчасти'!$A$2:$P$3371,6,0),"null")</f>
        <v>null</v>
      </c>
      <c r="L246" s="18" t="str">
        <f>IFERROR(VLOOKUP(spare_parts!$F246,'Запчасти'!$A$2:$P$3371,7,0),"null")</f>
        <v>null</v>
      </c>
      <c r="M246" s="18" t="str">
        <f>IFERROR(VLOOKUP(spare_parts!$F246,'Запчасти'!$A$2:$P$3371,9,0),"null")</f>
        <v>null</v>
      </c>
      <c r="N246" s="18" t="str">
        <f>IFERROR(VLOOKUP(spare_parts!$F246,'Запчасти'!$A$2:$P$3371,10,0),"null")</f>
        <v>null</v>
      </c>
      <c r="O246" s="18" t="str">
        <f>IFERROR(VLOOKUP(spare_parts!$F246,'Запчасти'!$A$2:$P$3371,11,0),"null")</f>
        <v>null</v>
      </c>
      <c r="P246" s="18" t="str">
        <f>IFERROR(VLOOKUP(spare_parts!$F246,'Запчасти'!$A$2:$P$3371,2,0),"null")</f>
        <v>null</v>
      </c>
      <c r="Q246" s="18"/>
      <c r="R246" s="18"/>
      <c r="S246" s="18"/>
      <c r="T246" s="18"/>
      <c r="U246" s="18"/>
      <c r="V246" s="18"/>
    </row>
    <row r="247" ht="15.75" customHeight="1">
      <c r="A247" s="15">
        <v>2.08890144E9</v>
      </c>
      <c r="B247" s="16" t="s">
        <v>1242</v>
      </c>
      <c r="C247" s="16" t="s">
        <v>6274</v>
      </c>
      <c r="D247" s="16" t="s">
        <v>35</v>
      </c>
      <c r="E247" s="17"/>
      <c r="F247" s="18">
        <v>2.08890144E9</v>
      </c>
      <c r="G247" s="18" t="str">
        <f>IFERROR(VLOOKUP(spare_parts!$F247,'Запчасти'!A$2:P$3371,3,0),"null")</f>
        <v>PRISMATIC WHEEL GTM 2000 POS. 314</v>
      </c>
      <c r="H247" s="18" t="str">
        <f>IFERROR(VLOOKUP(spare_parts!$F247,A:D,2,0),"null")</f>
        <v>Ролик призматический GTM 1100 POS. 314</v>
      </c>
      <c r="I247" s="24" t="str">
        <f>IFERROR(VLOOKUP(spare_parts!$F247,'Запчасти'!$A$2:$P$3371,5,0),"null")</f>
        <v>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v>
      </c>
      <c r="J247" s="24" t="str">
        <f t="shared" si="3"/>
        <v>null</v>
      </c>
      <c r="K247" s="18" t="str">
        <f>IFERROR(VLOOKUP(spare_parts!$F247,'Запчасти'!$A$2:$P$3371,6,0),"null")</f>
        <v>SCHNELL SPA</v>
      </c>
      <c r="L247" s="18" t="str">
        <f>IFERROR(VLOOKUP(spare_parts!$F247,'Запчасти'!$A$2:$P$3371,7,0),"null")</f>
        <v>SCHNELL</v>
      </c>
      <c r="M247" s="18">
        <f>IFERROR(VLOOKUP(spare_parts!$F247,'Запчасти'!$A$2:$P$3371,9,0),"null")</f>
        <v>4</v>
      </c>
      <c r="N247" s="18" t="str">
        <f>IFERROR(VLOOKUP(spare_parts!$F247,'Запчасти'!$A$2:$P$3371,10,0),"null")</f>
        <v>шт</v>
      </c>
      <c r="O247" s="18" t="str">
        <f>IFERROR(VLOOKUP(spare_parts!$F247,'Запчасти'!$A$2:$P$3371,11,0),"null")</f>
        <v>IT</v>
      </c>
      <c r="P247" s="18">
        <f>IFERROR(VLOOKUP(spare_parts!$F247,'Запчасти'!$A$2:$P$3371,2,0),"null")</f>
        <v>7326909807</v>
      </c>
      <c r="Q247" s="18"/>
      <c r="R247" s="18"/>
      <c r="S247" s="18"/>
      <c r="T247" s="18"/>
      <c r="U247" s="18"/>
      <c r="V247" s="18"/>
    </row>
    <row r="248" ht="15.75" customHeight="1">
      <c r="A248" s="22">
        <v>2.08890155E9</v>
      </c>
      <c r="B248" s="23" t="s">
        <v>6360</v>
      </c>
      <c r="C248" s="16" t="s">
        <v>6274</v>
      </c>
      <c r="D248" s="16" t="s">
        <v>35</v>
      </c>
      <c r="E248" s="17"/>
      <c r="F248" s="18">
        <v>2.08890155E9</v>
      </c>
      <c r="G248" s="18" t="str">
        <f>IFERROR(VLOOKUP(spare_parts!$F248,'Запчасти'!A$2:P$3371,3,0),"null")</f>
        <v>null</v>
      </c>
      <c r="H248" s="18" t="str">
        <f>IFERROR(VLOOKUP(spare_parts!$F248,A:D,2,0),"null")</f>
        <v>ОПОРА РЕГУЛИРУЕМАЯ </v>
      </c>
      <c r="I248" s="24" t="str">
        <f>IFERROR(VLOOKUP(spare_parts!$F248,'Запчасти'!$A$2:$P$3371,5,0),"null")</f>
        <v>null</v>
      </c>
      <c r="J248" s="24" t="str">
        <f t="shared" si="3"/>
        <v>null</v>
      </c>
      <c r="K248" s="18" t="str">
        <f>IFERROR(VLOOKUP(spare_parts!$F248,'Запчасти'!$A$2:$P$3371,6,0),"null")</f>
        <v>null</v>
      </c>
      <c r="L248" s="18" t="str">
        <f>IFERROR(VLOOKUP(spare_parts!$F248,'Запчасти'!$A$2:$P$3371,7,0),"null")</f>
        <v>null</v>
      </c>
      <c r="M248" s="18" t="str">
        <f>IFERROR(VLOOKUP(spare_parts!$F248,'Запчасти'!$A$2:$P$3371,9,0),"null")</f>
        <v>null</v>
      </c>
      <c r="N248" s="18" t="str">
        <f>IFERROR(VLOOKUP(spare_parts!$F248,'Запчасти'!$A$2:$P$3371,10,0),"null")</f>
        <v>null</v>
      </c>
      <c r="O248" s="18" t="str">
        <f>IFERROR(VLOOKUP(spare_parts!$F248,'Запчасти'!$A$2:$P$3371,11,0),"null")</f>
        <v>null</v>
      </c>
      <c r="P248" s="18" t="str">
        <f>IFERROR(VLOOKUP(spare_parts!$F248,'Запчасти'!$A$2:$P$3371,2,0),"null")</f>
        <v>null</v>
      </c>
      <c r="Q248" s="18"/>
      <c r="R248" s="18"/>
      <c r="S248" s="18"/>
      <c r="T248" s="18"/>
      <c r="U248" s="18"/>
      <c r="V248" s="18"/>
    </row>
    <row r="249" ht="15.75" customHeight="1">
      <c r="A249" s="15">
        <v>2.08890166E9</v>
      </c>
      <c r="B249" s="16" t="s">
        <v>1245</v>
      </c>
      <c r="C249" s="16" t="s">
        <v>6274</v>
      </c>
      <c r="D249" s="16" t="s">
        <v>35</v>
      </c>
      <c r="E249" s="17"/>
      <c r="F249" s="18">
        <v>2.08890166E9</v>
      </c>
      <c r="G249" s="18" t="str">
        <f>IFERROR(VLOOKUP(spare_parts!$F249,'Запчасти'!A$2:P$3371,3,0),"null")</f>
        <v>FASCIA PER RAGGIERA</v>
      </c>
      <c r="H249" s="18" t="str">
        <f>IFERROR(VLOOKUP(spare_parts!$F249,A:D,2,0),"null")</f>
        <v>Пластина для звездочки </v>
      </c>
      <c r="I249" s="24" t="str">
        <f>IFERROR(VLOOKUP(spare_parts!$F249,'Запчасти'!$A$2:$P$3371,5,0),"null")</f>
        <v/>
      </c>
      <c r="J249" s="24" t="str">
        <f t="shared" si="3"/>
        <v>null</v>
      </c>
      <c r="K249" s="18" t="str">
        <f>IFERROR(VLOOKUP(spare_parts!$F249,'Запчасти'!$A$2:$P$3371,6,0),"null")</f>
        <v>SCHNELL SPA</v>
      </c>
      <c r="L249" s="18" t="str">
        <f>IFERROR(VLOOKUP(spare_parts!$F249,'Запчасти'!$A$2:$P$3371,7,0),"null")</f>
        <v>SCHNELL</v>
      </c>
      <c r="M249" s="18">
        <f>IFERROR(VLOOKUP(spare_parts!$F249,'Запчасти'!$A$2:$P$3371,9,0),"null")</f>
        <v>6</v>
      </c>
      <c r="N249" s="18" t="str">
        <f>IFERROR(VLOOKUP(spare_parts!$F249,'Запчасти'!$A$2:$P$3371,10,0),"null")</f>
        <v>шт</v>
      </c>
      <c r="O249" s="18" t="str">
        <f>IFERROR(VLOOKUP(spare_parts!$F249,'Запчасти'!$A$2:$P$3371,11,0),"null")</f>
        <v>IT</v>
      </c>
      <c r="P249" s="18">
        <f>IFERROR(VLOOKUP(spare_parts!$F249,'Запчасти'!$A$2:$P$3371,2,0),"null")</f>
        <v>7326909807</v>
      </c>
      <c r="Q249" s="18"/>
      <c r="R249" s="18"/>
      <c r="S249" s="18"/>
      <c r="T249" s="18"/>
      <c r="U249" s="18"/>
      <c r="V249" s="18"/>
    </row>
    <row r="250" ht="15.75" customHeight="1">
      <c r="A250" s="15">
        <v>2.08900327E9</v>
      </c>
      <c r="B250" s="16" t="s">
        <v>1250</v>
      </c>
      <c r="C250" s="16" t="s">
        <v>6274</v>
      </c>
      <c r="D250" s="16" t="s">
        <v>35</v>
      </c>
      <c r="E250" s="17"/>
      <c r="F250" s="18">
        <v>2.08900327E9</v>
      </c>
      <c r="G250" s="18" t="str">
        <f>IFERROR(VLOOKUP(spare_parts!$F250,'Запчасти'!A$2:P$3371,3,0),"null")</f>
        <v>PISTA CULLA</v>
      </c>
      <c r="H250" s="18" t="str">
        <f>IFERROR(VLOOKUP(spare_parts!$F250,A:D,2,0),"null")</f>
        <v>Звукоизоляционная антифрикционная прокладка</v>
      </c>
      <c r="I250" s="24" t="str">
        <f>IFERROR(VLOOKUP(spare_parts!$F250,'Запчасти'!$A$2:$P$3371,5,0),"null")</f>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v>
      </c>
      <c r="J250" s="24" t="str">
        <f t="shared" si="3"/>
        <v>null</v>
      </c>
      <c r="K250" s="18" t="str">
        <f>IFERROR(VLOOKUP(spare_parts!$F250,'Запчасти'!$A$2:$P$3371,6,0),"null")</f>
        <v>SCHNELL SPA</v>
      </c>
      <c r="L250" s="18" t="str">
        <f>IFERROR(VLOOKUP(spare_parts!$F250,'Запчасти'!$A$2:$P$3371,7,0),"null")</f>
        <v>SCHNELL</v>
      </c>
      <c r="M250" s="18">
        <f>IFERROR(VLOOKUP(spare_parts!$F250,'Запчасти'!$A$2:$P$3371,9,0),"null")</f>
        <v>8</v>
      </c>
      <c r="N250" s="18" t="str">
        <f>IFERROR(VLOOKUP(spare_parts!$F250,'Запчасти'!$A$2:$P$3371,10,0),"null")</f>
        <v>шт</v>
      </c>
      <c r="O250" s="18" t="str">
        <f>IFERROR(VLOOKUP(spare_parts!$F250,'Запчасти'!$A$2:$P$3371,11,0),"null")</f>
        <v>IT</v>
      </c>
      <c r="P250" s="18">
        <f>IFERROR(VLOOKUP(spare_parts!$F250,'Запчасти'!$A$2:$P$3371,2,0),"null")</f>
        <v>7326909807</v>
      </c>
      <c r="Q250" s="18"/>
      <c r="R250" s="18"/>
      <c r="S250" s="18"/>
      <c r="T250" s="18"/>
      <c r="U250" s="18"/>
      <c r="V250" s="18"/>
    </row>
    <row r="251" ht="15.75" customHeight="1">
      <c r="A251" s="22">
        <v>2.08910101E9</v>
      </c>
      <c r="B251" s="23" t="s">
        <v>1253</v>
      </c>
      <c r="C251" s="16">
        <v>0.8</v>
      </c>
      <c r="D251" s="16" t="s">
        <v>35</v>
      </c>
      <c r="E251" s="17"/>
      <c r="F251" s="18">
        <v>2.08910101E9</v>
      </c>
      <c r="G251" s="18" t="str">
        <f>IFERROR(VLOOKUP(spare_parts!$F251,'Запчасти'!A$2:P$3371,3,0),"null")</f>
        <v>DRAWN BUSH D=40 EX 08024/01</v>
      </c>
      <c r="H251" s="18" t="str">
        <f>IFERROR(VLOOKUP(spare_parts!$F251,A:D,2,0),"null")</f>
        <v>ВТУЛКА ПРОТЯЖКИ СТАНД. D=40 EX 08024/01</v>
      </c>
      <c r="I251" s="24" t="str">
        <f>IFERROR(VLOOKUP(spare_parts!$F251,'Запчасти'!$A$2:$P$3371,5,0),"null")</f>
        <v>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c r="J251" s="24" t="str">
        <f t="shared" si="3"/>
        <v>null</v>
      </c>
      <c r="K251" s="18" t="str">
        <f>IFERROR(VLOOKUP(spare_parts!$F251,'Запчасти'!$A$2:$P$3371,6,0),"null")</f>
        <v>SCHNELL SPA</v>
      </c>
      <c r="L251" s="18" t="str">
        <f>IFERROR(VLOOKUP(spare_parts!$F251,'Запчасти'!$A$2:$P$3371,7,0),"null")</f>
        <v>SCHNELL</v>
      </c>
      <c r="M251" s="18">
        <f>IFERROR(VLOOKUP(spare_parts!$F251,'Запчасти'!$A$2:$P$3371,9,0),"null")</f>
        <v>20</v>
      </c>
      <c r="N251" s="18" t="str">
        <f>IFERROR(VLOOKUP(spare_parts!$F251,'Запчасти'!$A$2:$P$3371,10,0),"null")</f>
        <v>шт</v>
      </c>
      <c r="O251" s="18" t="str">
        <f>IFERROR(VLOOKUP(spare_parts!$F251,'Запчасти'!$A$2:$P$3371,11,0),"null")</f>
        <v>IT</v>
      </c>
      <c r="P251" s="18">
        <f>IFERROR(VLOOKUP(spare_parts!$F251,'Запчасти'!$A$2:$P$3371,2,0),"null")</f>
        <v>7326909807</v>
      </c>
      <c r="Q251" s="18"/>
      <c r="R251" s="18"/>
      <c r="S251" s="18"/>
      <c r="T251" s="18"/>
      <c r="U251" s="18"/>
      <c r="V251" s="18"/>
    </row>
    <row r="252" ht="15.75" customHeight="1">
      <c r="A252" s="15">
        <v>2.08910102E9</v>
      </c>
      <c r="B252" s="16" t="s">
        <v>1256</v>
      </c>
      <c r="C252" s="16">
        <v>2.3</v>
      </c>
      <c r="D252" s="16" t="s">
        <v>35</v>
      </c>
      <c r="E252" s="17"/>
      <c r="F252" s="18">
        <v>2.08910102E9</v>
      </c>
      <c r="G252" s="18" t="str">
        <f>IFERROR(VLOOKUP(spare_parts!$F252,'Запчасти'!A$2:P$3371,3,0),"null")</f>
        <v>GUIDE BUSH D=42 EX 08041</v>
      </c>
      <c r="H252" s="18" t="str">
        <f>IFERROR(VLOOKUP(spare_parts!$F252,A:D,2,0),"null")</f>
        <v>Втулка направляющая D=42 EX 08041</v>
      </c>
      <c r="I252" s="24" t="str">
        <f>IFERROR(VLOOKUP(spare_parts!$F252,'Запчасти'!$A$2:$P$3371,5,0),"null")</f>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v>
      </c>
      <c r="J252" s="24" t="str">
        <f t="shared" si="3"/>
        <v>null</v>
      </c>
      <c r="K252" s="18" t="str">
        <f>IFERROR(VLOOKUP(spare_parts!$F252,'Запчасти'!$A$2:$P$3371,6,0),"null")</f>
        <v>SCHNELL SPA</v>
      </c>
      <c r="L252" s="18" t="str">
        <f>IFERROR(VLOOKUP(spare_parts!$F252,'Запчасти'!$A$2:$P$3371,7,0),"null")</f>
        <v>SCHNELL</v>
      </c>
      <c r="M252" s="18">
        <f>IFERROR(VLOOKUP(spare_parts!$F252,'Запчасти'!$A$2:$P$3371,9,0),"null")</f>
        <v>30</v>
      </c>
      <c r="N252" s="18" t="str">
        <f>IFERROR(VLOOKUP(spare_parts!$F252,'Запчасти'!$A$2:$P$3371,10,0),"null")</f>
        <v>шт</v>
      </c>
      <c r="O252" s="18" t="str">
        <f>IFERROR(VLOOKUP(spare_parts!$F252,'Запчасти'!$A$2:$P$3371,11,0),"null")</f>
        <v>IT</v>
      </c>
      <c r="P252" s="18">
        <f>IFERROR(VLOOKUP(spare_parts!$F252,'Запчасти'!$A$2:$P$3371,2,0),"null")</f>
        <v>7326909808</v>
      </c>
      <c r="Q252" s="18"/>
      <c r="R252" s="18"/>
      <c r="S252" s="18"/>
      <c r="T252" s="18"/>
      <c r="U252" s="18"/>
      <c r="V252" s="18"/>
    </row>
    <row r="253" ht="15.75" customHeight="1">
      <c r="A253" s="22">
        <v>2.08910122E9</v>
      </c>
      <c r="B253" s="23" t="s">
        <v>1262</v>
      </c>
      <c r="C253" s="16" t="s">
        <v>6274</v>
      </c>
      <c r="D253" s="16" t="s">
        <v>35</v>
      </c>
      <c r="E253" s="17"/>
      <c r="F253" s="18">
        <v>2.08910122E9</v>
      </c>
      <c r="G253" s="18" t="str">
        <f>IFERROR(VLOOKUP(spare_parts!$F253,'Запчасти'!A$2:P$3371,3,0),"null")</f>
        <v>RATCHET D.27</v>
      </c>
      <c r="H253" s="18" t="str">
        <f>IFERROR(VLOOKUP(spare_parts!$F253,A:D,2,0),"null")</f>
        <v>КЛЮЧ СПЕЦИАЛЬНЫЙ ДЛЯ ФИКСАЦИИ НАПРАВЛЯЮЩИХ ВТУЛОК D.27</v>
      </c>
      <c r="I253" s="24" t="str">
        <f>IFERROR(VLOOKUP(spare_parts!$F253,'Запчасти'!$A$2:$P$3371,5,0),"null")</f>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v>
      </c>
      <c r="J253" s="24" t="str">
        <f t="shared" si="3"/>
        <v>null</v>
      </c>
      <c r="K253" s="18" t="str">
        <f>IFERROR(VLOOKUP(spare_parts!$F253,'Запчасти'!$A$2:$P$3371,6,0),"null")</f>
        <v>SCHNELL SPA</v>
      </c>
      <c r="L253" s="18" t="str">
        <f>IFERROR(VLOOKUP(spare_parts!$F253,'Запчасти'!$A$2:$P$3371,7,0),"null")</f>
        <v>SCHNELL</v>
      </c>
      <c r="M253" s="18">
        <f>IFERROR(VLOOKUP(spare_parts!$F253,'Запчасти'!$A$2:$P$3371,9,0),"null")</f>
        <v>1</v>
      </c>
      <c r="N253" s="18" t="str">
        <f>IFERROR(VLOOKUP(spare_parts!$F253,'Запчасти'!$A$2:$P$3371,10,0),"null")</f>
        <v>шт</v>
      </c>
      <c r="O253" s="18" t="str">
        <f>IFERROR(VLOOKUP(spare_parts!$F253,'Запчасти'!$A$2:$P$3371,11,0),"null")</f>
        <v>IT</v>
      </c>
      <c r="P253" s="18">
        <f>IFERROR(VLOOKUP(spare_parts!$F253,'Запчасти'!$A$2:$P$3371,2,0),"null")</f>
        <v>8204200000</v>
      </c>
      <c r="Q253" s="18"/>
      <c r="R253" s="18"/>
      <c r="S253" s="18"/>
      <c r="T253" s="18"/>
      <c r="U253" s="18"/>
      <c r="V253" s="18"/>
    </row>
    <row r="254" ht="15.75" customHeight="1">
      <c r="A254" s="22">
        <v>2.08910363E9</v>
      </c>
      <c r="B254" s="23" t="s">
        <v>6361</v>
      </c>
      <c r="C254" s="16" t="s">
        <v>6274</v>
      </c>
      <c r="D254" s="16" t="s">
        <v>35</v>
      </c>
      <c r="E254" s="17"/>
      <c r="F254" s="18">
        <v>2.08910363E9</v>
      </c>
      <c r="G254" s="18" t="str">
        <f>IFERROR(VLOOKUP(spare_parts!$F254,'Запчасти'!A$2:P$3371,3,0),"null")</f>
        <v>null</v>
      </c>
      <c r="H254" s="18" t="str">
        <f>IFERROR(VLOOKUP(spare_parts!$F254,A:D,2,0),"null")</f>
        <v>ШТИФТ ЦЕНТРАТОРА ВТУЛОК</v>
      </c>
      <c r="I254" s="24" t="str">
        <f>IFERROR(VLOOKUP(spare_parts!$F254,'Запчасти'!$A$2:$P$3371,5,0),"null")</f>
        <v>null</v>
      </c>
      <c r="J254" s="24" t="str">
        <f t="shared" si="3"/>
        <v>null</v>
      </c>
      <c r="K254" s="18" t="str">
        <f>IFERROR(VLOOKUP(spare_parts!$F254,'Запчасти'!$A$2:$P$3371,6,0),"null")</f>
        <v>null</v>
      </c>
      <c r="L254" s="18" t="str">
        <f>IFERROR(VLOOKUP(spare_parts!$F254,'Запчасти'!$A$2:$P$3371,7,0),"null")</f>
        <v>null</v>
      </c>
      <c r="M254" s="18" t="str">
        <f>IFERROR(VLOOKUP(spare_parts!$F254,'Запчасти'!$A$2:$P$3371,9,0),"null")</f>
        <v>null</v>
      </c>
      <c r="N254" s="18" t="str">
        <f>IFERROR(VLOOKUP(spare_parts!$F254,'Запчасти'!$A$2:$P$3371,10,0),"null")</f>
        <v>null</v>
      </c>
      <c r="O254" s="18" t="str">
        <f>IFERROR(VLOOKUP(spare_parts!$F254,'Запчасти'!$A$2:$P$3371,11,0),"null")</f>
        <v>null</v>
      </c>
      <c r="P254" s="18" t="str">
        <f>IFERROR(VLOOKUP(spare_parts!$F254,'Запчасти'!$A$2:$P$3371,2,0),"null")</f>
        <v>null</v>
      </c>
      <c r="Q254" s="18"/>
      <c r="R254" s="18"/>
      <c r="S254" s="18"/>
      <c r="T254" s="18"/>
      <c r="U254" s="18"/>
      <c r="V254" s="18"/>
    </row>
    <row r="255" ht="15.75" customHeight="1">
      <c r="A255" s="22">
        <v>2.08910401E9</v>
      </c>
      <c r="B255" s="23" t="s">
        <v>1266</v>
      </c>
      <c r="C255" s="16" t="s">
        <v>6274</v>
      </c>
      <c r="D255" s="16" t="s">
        <v>35</v>
      </c>
      <c r="E255" s="17"/>
      <c r="F255" s="18">
        <v>2.08910401E9</v>
      </c>
      <c r="G255" s="18" t="str">
        <f>IFERROR(VLOOKUP(spare_parts!$F255,'Запчасти'!A$2:P$3371,3,0),"null")</f>
        <v>MOBILE GUIDE FOR WORKED PRODUCT</v>
      </c>
      <c r="H255" s="18" t="str">
        <f>IFERROR(VLOOKUP(spare_parts!$F255,A:D,2,0),"null")</f>
        <v>Направляющая подвижная</v>
      </c>
      <c r="I255" s="24" t="str">
        <f>IFERROR(VLOOKUP(spare_parts!$F255,'Запчасти'!$A$2:$P$3371,5,0),"null")</f>
        <v>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55" s="24" t="str">
        <f t="shared" si="3"/>
        <v>null</v>
      </c>
      <c r="K255" s="18" t="str">
        <f>IFERROR(VLOOKUP(spare_parts!$F255,'Запчасти'!$A$2:$P$3371,6,0),"null")</f>
        <v>SCHNELL SPA</v>
      </c>
      <c r="L255" s="18" t="str">
        <f>IFERROR(VLOOKUP(spare_parts!$F255,'Запчасти'!$A$2:$P$3371,7,0),"null")</f>
        <v>SCHNELL</v>
      </c>
      <c r="M255" s="18">
        <f>IFERROR(VLOOKUP(spare_parts!$F255,'Запчасти'!$A$2:$P$3371,9,0),"null")</f>
        <v>1</v>
      </c>
      <c r="N255" s="18" t="str">
        <f>IFERROR(VLOOKUP(spare_parts!$F255,'Запчасти'!$A$2:$P$3371,10,0),"null")</f>
        <v>шт</v>
      </c>
      <c r="O255" s="18" t="str">
        <f>IFERROR(VLOOKUP(spare_parts!$F255,'Запчасти'!$A$2:$P$3371,11,0),"null")</f>
        <v>IT</v>
      </c>
      <c r="P255" s="18">
        <f>IFERROR(VLOOKUP(spare_parts!$F255,'Запчасти'!$A$2:$P$3371,2,0),"null")</f>
        <v>8515900000</v>
      </c>
      <c r="Q255" s="18"/>
      <c r="R255" s="18"/>
      <c r="S255" s="18"/>
      <c r="T255" s="18"/>
      <c r="U255" s="18"/>
      <c r="V255" s="18"/>
    </row>
    <row r="256" ht="15.75" customHeight="1">
      <c r="A256" s="22">
        <v>2.08910402E9</v>
      </c>
      <c r="B256" s="23" t="s">
        <v>1269</v>
      </c>
      <c r="C256" s="16" t="s">
        <v>6274</v>
      </c>
      <c r="D256" s="16" t="s">
        <v>35</v>
      </c>
      <c r="E256" s="17"/>
      <c r="F256" s="18">
        <v>2.08910402E9</v>
      </c>
      <c r="G256" s="18" t="str">
        <f>IFERROR(VLOOKUP(spare_parts!$F256,'Запчасти'!A$2:P$3371,3,0),"null")</f>
        <v>WORKED ARM HOLDING SUPPORT</v>
      </c>
      <c r="H256" s="18" t="str">
        <f>IFERROR(VLOOKUP(spare_parts!$F256,A:D,2,0),"null")</f>
        <v>Кронштейн</v>
      </c>
      <c r="I256" s="24" t="str">
        <f>IFERROR(VLOOKUP(spare_parts!$F256,'Запчасти'!$A$2:$P$3371,5,0),"null")</f>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56" s="24" t="str">
        <f t="shared" si="3"/>
        <v>null</v>
      </c>
      <c r="K256" s="18" t="str">
        <f>IFERROR(VLOOKUP(spare_parts!$F256,'Запчасти'!$A$2:$P$3371,6,0),"null")</f>
        <v>SCHNELL SPA</v>
      </c>
      <c r="L256" s="18" t="str">
        <f>IFERROR(VLOOKUP(spare_parts!$F256,'Запчасти'!$A$2:$P$3371,7,0),"null")</f>
        <v>SCHNELL</v>
      </c>
      <c r="M256" s="18">
        <f>IFERROR(VLOOKUP(spare_parts!$F256,'Запчасти'!$A$2:$P$3371,9,0),"null")</f>
        <v>1</v>
      </c>
      <c r="N256" s="18" t="str">
        <f>IFERROR(VLOOKUP(spare_parts!$F256,'Запчасти'!$A$2:$P$3371,10,0),"null")</f>
        <v>шт</v>
      </c>
      <c r="O256" s="18" t="str">
        <f>IFERROR(VLOOKUP(spare_parts!$F256,'Запчасти'!$A$2:$P$3371,11,0),"null")</f>
        <v>IT</v>
      </c>
      <c r="P256" s="18">
        <f>IFERROR(VLOOKUP(spare_parts!$F256,'Запчасти'!$A$2:$P$3371,2,0),"null")</f>
        <v>8515900000</v>
      </c>
      <c r="Q256" s="18"/>
      <c r="R256" s="18"/>
      <c r="S256" s="18"/>
      <c r="T256" s="18"/>
      <c r="U256" s="18"/>
      <c r="V256" s="18"/>
    </row>
    <row r="257" ht="15.75" customHeight="1">
      <c r="A257" s="22">
        <v>2.08910403E9</v>
      </c>
      <c r="B257" s="23" t="s">
        <v>1272</v>
      </c>
      <c r="C257" s="16">
        <v>1.5</v>
      </c>
      <c r="D257" s="16" t="s">
        <v>35</v>
      </c>
      <c r="E257" s="17"/>
      <c r="F257" s="18">
        <v>2.08910403E9</v>
      </c>
      <c r="G257" s="18" t="str">
        <f>IFERROR(VLOOKUP(spare_parts!$F257,'Запчасти'!A$2:P$3371,3,0),"null")</f>
        <v>NUT SCREW (20022) POS. 1513</v>
      </c>
      <c r="H257" s="18" t="str">
        <f>IFERROR(VLOOKUP(spare_parts!$F257,A:D,2,0),"null")</f>
        <v>ГАЙКА ВИНТОВАЯ (20022) POS. 1513</v>
      </c>
      <c r="I257" s="24" t="str">
        <f>IFERROR(VLOOKUP(spare_parts!$F257,'Запчасти'!$A$2:$P$3371,5,0),"null")</f>
        <v>ГАЙКА ВИНТОВАЯ, M30, РАЗМЕР 60Х60Х60ММ, МАТЕРИАЛ: БРОНЗА. УСТАНАВЛИВАЕТСЯ НА ХОДОВОЙ ВИНТ СВАРОЧНОГО РОБОТИЗИРОВАННОГО МОДУЛЯ</v>
      </c>
      <c r="J257" s="24" t="str">
        <f t="shared" si="3"/>
        <v>null</v>
      </c>
      <c r="K257" s="18" t="str">
        <f>IFERROR(VLOOKUP(spare_parts!$F257,'Запчасти'!$A$2:$P$3371,6,0),"null")</f>
        <v>SCHNELL SPA</v>
      </c>
      <c r="L257" s="18" t="str">
        <f>IFERROR(VLOOKUP(spare_parts!$F257,'Запчасти'!$A$2:$P$3371,7,0),"null")</f>
        <v>SCHNELL</v>
      </c>
      <c r="M257" s="18">
        <f>IFERROR(VLOOKUP(spare_parts!$F257,'Запчасти'!$A$2:$P$3371,9,0),"null")</f>
        <v>3</v>
      </c>
      <c r="N257" s="18" t="str">
        <f>IFERROR(VLOOKUP(spare_parts!$F257,'Запчасти'!$A$2:$P$3371,10,0),"null")</f>
        <v>шт</v>
      </c>
      <c r="O257" s="18" t="str">
        <f>IFERROR(VLOOKUP(spare_parts!$F257,'Запчасти'!$A$2:$P$3371,11,0),"null")</f>
        <v>IT</v>
      </c>
      <c r="P257" s="18">
        <f>IFERROR(VLOOKUP(spare_parts!$F257,'Запчасти'!$A$2:$P$3371,2,0),"null")</f>
        <v>7415330000</v>
      </c>
      <c r="Q257" s="18"/>
      <c r="R257" s="18"/>
      <c r="S257" s="18"/>
      <c r="T257" s="18"/>
      <c r="U257" s="18"/>
      <c r="V257" s="18"/>
    </row>
    <row r="258" ht="15.75" customHeight="1">
      <c r="A258" s="22">
        <v>2.08910419E9</v>
      </c>
      <c r="B258" s="23" t="s">
        <v>1277</v>
      </c>
      <c r="C258" s="16">
        <v>4.2</v>
      </c>
      <c r="D258" s="16" t="s">
        <v>35</v>
      </c>
      <c r="E258" s="17"/>
      <c r="F258" s="18">
        <v>2.08910419E9</v>
      </c>
      <c r="G258" s="18" t="str">
        <f>IFERROR(VLOOKUP(spare_parts!$F258,'Запчасти'!A$2:P$3371,3,0),"null")</f>
        <v>RAIL FOR MOBILE GUIDE</v>
      </c>
      <c r="H258" s="18" t="str">
        <f>IFERROR(VLOOKUP(spare_parts!$F258,A:D,2,0),"null")</f>
        <v>Профиль направляющий</v>
      </c>
      <c r="I258" s="24" t="str">
        <f>IFERROR(VLOOKUP(spare_parts!$F258,'Запчасти'!$A$2:$P$3371,5,0),"null")</f>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c r="J258" s="24" t="str">
        <f t="shared" si="3"/>
        <v>null</v>
      </c>
      <c r="K258" s="18" t="str">
        <f>IFERROR(VLOOKUP(spare_parts!$F258,'Запчасти'!$A$2:$P$3371,6,0),"null")</f>
        <v>SCHNELL SPA</v>
      </c>
      <c r="L258" s="18" t="str">
        <f>IFERROR(VLOOKUP(spare_parts!$F258,'Запчасти'!$A$2:$P$3371,7,0),"null")</f>
        <v>SCHNELL</v>
      </c>
      <c r="M258" s="18">
        <f>IFERROR(VLOOKUP(spare_parts!$F258,'Запчасти'!$A$2:$P$3371,9,0),"null")</f>
        <v>2</v>
      </c>
      <c r="N258" s="18" t="str">
        <f>IFERROR(VLOOKUP(spare_parts!$F258,'Запчасти'!$A$2:$P$3371,10,0),"null")</f>
        <v>шт</v>
      </c>
      <c r="O258" s="18" t="str">
        <f>IFERROR(VLOOKUP(spare_parts!$F258,'Запчасти'!$A$2:$P$3371,11,0),"null")</f>
        <v>IT</v>
      </c>
      <c r="P258" s="18">
        <f>IFERROR(VLOOKUP(spare_parts!$F258,'Запчасти'!$A$2:$P$3371,2,0),"null")</f>
        <v>8515900000</v>
      </c>
      <c r="Q258" s="18"/>
      <c r="R258" s="18"/>
      <c r="S258" s="18"/>
      <c r="T258" s="18"/>
      <c r="U258" s="18"/>
      <c r="V258" s="18"/>
    </row>
    <row r="259" ht="15.75" customHeight="1">
      <c r="A259" s="15">
        <v>2.08910505E9</v>
      </c>
      <c r="B259" s="16" t="s">
        <v>1282</v>
      </c>
      <c r="C259" s="16">
        <v>6.3</v>
      </c>
      <c r="D259" s="16" t="s">
        <v>35</v>
      </c>
      <c r="E259" s="17"/>
      <c r="F259" s="18">
        <v>2.08910505E9</v>
      </c>
      <c r="G259" s="18" t="str">
        <f>IFERROR(VLOOKUP(spare_parts!$F259,'Запчасти'!A$2:P$3371,3,0),"null")</f>
        <v>SCREW ARM HOLDER SLIDE (GTM 1500)</v>
      </c>
      <c r="H259" s="18" t="str">
        <f>IFERROR(VLOOKUP(spare_parts!$F259,A:D,2,0),"null")</f>
        <v>Винт ходовой </v>
      </c>
      <c r="I259" s="24" t="str">
        <f>IFERROR(VLOOKUP(spare_parts!$F259,'Запчасти'!$A$2:$P$3371,5,0),"null")</f>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v>
      </c>
      <c r="J259" s="24" t="str">
        <f t="shared" si="3"/>
        <v>null</v>
      </c>
      <c r="K259" s="18" t="str">
        <f>IFERROR(VLOOKUP(spare_parts!$F259,'Запчасти'!$A$2:$P$3371,6,0),"null")</f>
        <v>SCHNELL SPA</v>
      </c>
      <c r="L259" s="18" t="str">
        <f>IFERROR(VLOOKUP(spare_parts!$F259,'Запчасти'!$A$2:$P$3371,7,0),"null")</f>
        <v>SCHNELL</v>
      </c>
      <c r="M259" s="18">
        <f>IFERROR(VLOOKUP(spare_parts!$F259,'Запчасти'!$A$2:$P$3371,9,0),"null")</f>
        <v>2</v>
      </c>
      <c r="N259" s="18" t="str">
        <f>IFERROR(VLOOKUP(spare_parts!$F259,'Запчасти'!$A$2:$P$3371,10,0),"null")</f>
        <v>шт</v>
      </c>
      <c r="O259" s="18" t="str">
        <f>IFERROR(VLOOKUP(spare_parts!$F259,'Запчасти'!$A$2:$P$3371,11,0),"null")</f>
        <v>IT</v>
      </c>
      <c r="P259" s="18">
        <f>IFERROR(VLOOKUP(spare_parts!$F259,'Запчасти'!$A$2:$P$3371,2,0),"null")</f>
        <v>7318154100</v>
      </c>
      <c r="Q259" s="18"/>
      <c r="R259" s="18"/>
      <c r="S259" s="18"/>
      <c r="T259" s="18"/>
      <c r="U259" s="18"/>
      <c r="V259" s="18"/>
    </row>
    <row r="260" ht="15.75" customHeight="1">
      <c r="A260" s="15">
        <v>2.08910508E9</v>
      </c>
      <c r="B260" s="16" t="s">
        <v>1286</v>
      </c>
      <c r="C260" s="16">
        <v>8.0</v>
      </c>
      <c r="D260" s="16" t="s">
        <v>35</v>
      </c>
      <c r="E260" s="17"/>
      <c r="F260" s="18">
        <v>2.08910508E9</v>
      </c>
      <c r="G260" s="18" t="str">
        <f>IFERROR(VLOOKUP(spare_parts!$F260,'Запчасти'!A$2:P$3371,3,0),"null")</f>
        <v>ARM HOLDER SLIDE RAIL</v>
      </c>
      <c r="H260" s="18" t="str">
        <f>IFERROR(VLOOKUP(spare_parts!$F260,A:D,2,0),"null")</f>
        <v>Направляющая линейного подшипника</v>
      </c>
      <c r="I260" s="24" t="str">
        <f>IFERROR(VLOOKUP(spare_parts!$F260,'Запчасти'!$A$2:$P$3371,5,0),"null")</f>
        <v>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c r="J260" s="24" t="str">
        <f t="shared" si="3"/>
        <v>null</v>
      </c>
      <c r="K260" s="18" t="str">
        <f>IFERROR(VLOOKUP(spare_parts!$F260,'Запчасти'!$A$2:$P$3371,6,0),"null")</f>
        <v>BOSCH REXROTH</v>
      </c>
      <c r="L260" s="18" t="str">
        <f>IFERROR(VLOOKUP(spare_parts!$F260,'Запчасти'!$A$2:$P$3371,7,0),"null")</f>
        <v>REXROTH</v>
      </c>
      <c r="M260" s="18">
        <f>IFERROR(VLOOKUP(spare_parts!$F260,'Запчасти'!$A$2:$P$3371,9,0),"null")</f>
        <v>2</v>
      </c>
      <c r="N260" s="18" t="str">
        <f>IFERROR(VLOOKUP(spare_parts!$F260,'Запчасти'!$A$2:$P$3371,10,0),"null")</f>
        <v>шт</v>
      </c>
      <c r="O260" s="18" t="str">
        <f>IFERROR(VLOOKUP(spare_parts!$F260,'Запчасти'!$A$2:$P$3371,11,0),"null")</f>
        <v>ROMANIA</v>
      </c>
      <c r="P260" s="18">
        <f>IFERROR(VLOOKUP(spare_parts!$F260,'Запчасти'!$A$2:$P$3371,2,0),"null")</f>
        <v>7326909807</v>
      </c>
      <c r="Q260" s="18"/>
      <c r="R260" s="18"/>
      <c r="S260" s="18"/>
      <c r="T260" s="18"/>
      <c r="U260" s="18"/>
      <c r="V260" s="18"/>
    </row>
    <row r="261" ht="15.75" customHeight="1">
      <c r="A261" s="15">
        <v>2.08910802E9</v>
      </c>
      <c r="B261" s="16" t="s">
        <v>6362</v>
      </c>
      <c r="C261" s="16" t="s">
        <v>6274</v>
      </c>
      <c r="D261" s="16" t="s">
        <v>35</v>
      </c>
      <c r="E261" s="17"/>
      <c r="F261" s="18">
        <v>2.08910802E9</v>
      </c>
      <c r="G261" s="18" t="str">
        <f>IFERROR(VLOOKUP(spare_parts!$F261,'Запчасти'!A$2:P$3371,3,0),"null")</f>
        <v>null</v>
      </c>
      <c r="H261" s="18" t="str">
        <f>IFERROR(VLOOKUP(spare_parts!$F261,A:D,2,0),"null")</f>
        <v>Опорно-поворотное устройство (EX 20021/02POS.1524)</v>
      </c>
      <c r="I261" s="24" t="str">
        <f>IFERROR(VLOOKUP(spare_parts!$F261,'Запчасти'!$A$2:$P$3371,5,0),"null")</f>
        <v>null</v>
      </c>
      <c r="J261" s="24" t="str">
        <f t="shared" si="3"/>
        <v>null</v>
      </c>
      <c r="K261" s="18" t="str">
        <f>IFERROR(VLOOKUP(spare_parts!$F261,'Запчасти'!$A$2:$P$3371,6,0),"null")</f>
        <v>null</v>
      </c>
      <c r="L261" s="18" t="str">
        <f>IFERROR(VLOOKUP(spare_parts!$F261,'Запчасти'!$A$2:$P$3371,7,0),"null")</f>
        <v>null</v>
      </c>
      <c r="M261" s="18" t="str">
        <f>IFERROR(VLOOKUP(spare_parts!$F261,'Запчасти'!$A$2:$P$3371,9,0),"null")</f>
        <v>null</v>
      </c>
      <c r="N261" s="18" t="str">
        <f>IFERROR(VLOOKUP(spare_parts!$F261,'Запчасти'!$A$2:$P$3371,10,0),"null")</f>
        <v>null</v>
      </c>
      <c r="O261" s="18" t="str">
        <f>IFERROR(VLOOKUP(spare_parts!$F261,'Запчасти'!$A$2:$P$3371,11,0),"null")</f>
        <v>null</v>
      </c>
      <c r="P261" s="18" t="str">
        <f>IFERROR(VLOOKUP(spare_parts!$F261,'Запчасти'!$A$2:$P$3371,2,0),"null")</f>
        <v>null</v>
      </c>
      <c r="Q261" s="18"/>
      <c r="R261" s="18"/>
      <c r="S261" s="18"/>
      <c r="T261" s="18"/>
      <c r="U261" s="18"/>
      <c r="V261" s="18"/>
    </row>
    <row r="262" ht="15.75" customHeight="1">
      <c r="A262" s="22">
        <v>2.089108021E9</v>
      </c>
      <c r="B262" s="23" t="s">
        <v>1295</v>
      </c>
      <c r="C262" s="16">
        <v>1.46</v>
      </c>
      <c r="D262" s="16" t="s">
        <v>35</v>
      </c>
      <c r="E262" s="17"/>
      <c r="F262" s="18">
        <v>2.089108021E9</v>
      </c>
      <c r="G262" s="18" t="str">
        <f>IFERROR(VLOOKUP(spare_parts!$F262,'Запчасти'!A$2:P$3371,3,0),"null")</f>
        <v>ROTATING SUPPORT</v>
      </c>
      <c r="H262" s="18" t="str">
        <f>IFERROR(VLOOKUP(spare_parts!$F262,A:D,2,0),"null")</f>
        <v>Опора подвижная </v>
      </c>
      <c r="I262" s="24" t="str">
        <f>IFERROR(VLOOKUP(spare_parts!$F262,'Запчасти'!$A$2:$P$3371,5,0),"null")</f>
        <v>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62" s="24" t="str">
        <f t="shared" si="3"/>
        <v>null</v>
      </c>
      <c r="K262" s="18" t="str">
        <f>IFERROR(VLOOKUP(spare_parts!$F262,'Запчасти'!$A$2:$P$3371,6,0),"null")</f>
        <v>SCHNELL SPA</v>
      </c>
      <c r="L262" s="18" t="str">
        <f>IFERROR(VLOOKUP(spare_parts!$F262,'Запчасти'!$A$2:$P$3371,7,0),"null")</f>
        <v>SCHNELL</v>
      </c>
      <c r="M262" s="18">
        <f>IFERROR(VLOOKUP(spare_parts!$F262,'Запчасти'!$A$2:$P$3371,9,0),"null")</f>
        <v>1</v>
      </c>
      <c r="N262" s="18" t="str">
        <f>IFERROR(VLOOKUP(spare_parts!$F262,'Запчасти'!$A$2:$P$3371,10,0),"null")</f>
        <v>шт</v>
      </c>
      <c r="O262" s="18" t="str">
        <f>IFERROR(VLOOKUP(spare_parts!$F262,'Запчасти'!$A$2:$P$3371,11,0),"null")</f>
        <v>IT</v>
      </c>
      <c r="P262" s="18">
        <f>IFERROR(VLOOKUP(spare_parts!$F262,'Запчасти'!$A$2:$P$3371,2,0),"null")</f>
        <v>8515900000</v>
      </c>
      <c r="Q262" s="18"/>
      <c r="R262" s="18"/>
      <c r="S262" s="18"/>
      <c r="T262" s="18"/>
      <c r="U262" s="18"/>
      <c r="V262" s="18"/>
    </row>
    <row r="263" ht="15.75" customHeight="1">
      <c r="A263" s="15">
        <v>2.08910813E9</v>
      </c>
      <c r="B263" s="16" t="s">
        <v>6363</v>
      </c>
      <c r="C263" s="16">
        <v>0.18</v>
      </c>
      <c r="D263" s="16" t="s">
        <v>35</v>
      </c>
      <c r="E263" s="17"/>
      <c r="F263" s="18">
        <v>2.08910813E9</v>
      </c>
      <c r="G263" s="18" t="str">
        <f>IFERROR(VLOOKUP(spare_parts!$F263,'Запчасти'!A$2:P$3371,3,0),"null")</f>
        <v>null</v>
      </c>
      <c r="H263" s="18" t="str">
        <f>IFERROR(VLOOKUP(spare_parts!$F263,A:D,2,0),"null")</f>
        <v>Защитная панель </v>
      </c>
      <c r="I263" s="24" t="str">
        <f>IFERROR(VLOOKUP(spare_parts!$F263,'Запчасти'!$A$2:$P$3371,5,0),"null")</f>
        <v>null</v>
      </c>
      <c r="J263" s="24" t="str">
        <f t="shared" si="3"/>
        <v>null</v>
      </c>
      <c r="K263" s="18" t="str">
        <f>IFERROR(VLOOKUP(spare_parts!$F263,'Запчасти'!$A$2:$P$3371,6,0),"null")</f>
        <v>null</v>
      </c>
      <c r="L263" s="18" t="str">
        <f>IFERROR(VLOOKUP(spare_parts!$F263,'Запчасти'!$A$2:$P$3371,7,0),"null")</f>
        <v>null</v>
      </c>
      <c r="M263" s="18" t="str">
        <f>IFERROR(VLOOKUP(spare_parts!$F263,'Запчасти'!$A$2:$P$3371,9,0),"null")</f>
        <v>null</v>
      </c>
      <c r="N263" s="18" t="str">
        <f>IFERROR(VLOOKUP(spare_parts!$F263,'Запчасти'!$A$2:$P$3371,10,0),"null")</f>
        <v>null</v>
      </c>
      <c r="O263" s="18" t="str">
        <f>IFERROR(VLOOKUP(spare_parts!$F263,'Запчасти'!$A$2:$P$3371,11,0),"null")</f>
        <v>null</v>
      </c>
      <c r="P263" s="18" t="str">
        <f>IFERROR(VLOOKUP(spare_parts!$F263,'Запчасти'!$A$2:$P$3371,2,0),"null")</f>
        <v>null</v>
      </c>
      <c r="Q263" s="18"/>
      <c r="R263" s="18"/>
      <c r="S263" s="18"/>
      <c r="T263" s="18"/>
      <c r="U263" s="18"/>
      <c r="V263" s="18"/>
    </row>
    <row r="264" ht="15.75" customHeight="1">
      <c r="A264" s="22">
        <v>2.08910814E9</v>
      </c>
      <c r="B264" s="23" t="s">
        <v>1301</v>
      </c>
      <c r="C264" s="16">
        <v>0.32</v>
      </c>
      <c r="D264" s="16" t="s">
        <v>35</v>
      </c>
      <c r="E264" s="17"/>
      <c r="F264" s="18">
        <v>2.08910814E9</v>
      </c>
      <c r="G264" s="18" t="str">
        <f>IFERROR(VLOOKUP(spare_parts!$F264,'Запчасти'!A$2:P$3371,3,0),"null")</f>
        <v>PROTECTION</v>
      </c>
      <c r="H264" s="18" t="str">
        <f>IFERROR(VLOOKUP(spare_parts!$F264,A:D,2,0),"null")</f>
        <v>ЭКРАН ЗАЩИТНЫЙ</v>
      </c>
      <c r="I264" s="24" t="str">
        <f>IFERROR(VLOOKUP(spare_parts!$F264,'Запчасти'!$A$2:$P$3371,5,0),"null")</f>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c r="J264" s="24" t="str">
        <f t="shared" si="3"/>
        <v>null</v>
      </c>
      <c r="K264" s="18" t="str">
        <f>IFERROR(VLOOKUP(spare_parts!$F264,'Запчасти'!$A$2:$P$3371,6,0),"null")</f>
        <v>SCHNELL SPA</v>
      </c>
      <c r="L264" s="18" t="str">
        <f>IFERROR(VLOOKUP(spare_parts!$F264,'Запчасти'!$A$2:$P$3371,7,0),"null")</f>
        <v>SCHNELL</v>
      </c>
      <c r="M264" s="18">
        <f>IFERROR(VLOOKUP(spare_parts!$F264,'Запчасти'!$A$2:$P$3371,9,0),"null")</f>
        <v>3</v>
      </c>
      <c r="N264" s="18" t="str">
        <f>IFERROR(VLOOKUP(spare_parts!$F264,'Запчасти'!$A$2:$P$3371,10,0),"null")</f>
        <v>шт</v>
      </c>
      <c r="O264" s="18" t="str">
        <f>IFERROR(VLOOKUP(spare_parts!$F264,'Запчасти'!$A$2:$P$3371,11,0),"null")</f>
        <v>IT</v>
      </c>
      <c r="P264" s="18">
        <f>IFERROR(VLOOKUP(spare_parts!$F264,'Запчасти'!$A$2:$P$3371,2,0),"null")</f>
        <v>3920499000</v>
      </c>
      <c r="Q264" s="18"/>
      <c r="R264" s="18"/>
      <c r="S264" s="18"/>
      <c r="T264" s="18"/>
      <c r="U264" s="18"/>
      <c r="V264" s="18"/>
    </row>
    <row r="265" ht="15.75" customHeight="1">
      <c r="A265" s="15">
        <v>2.08910827E9</v>
      </c>
      <c r="B265" s="16" t="s">
        <v>6364</v>
      </c>
      <c r="C265" s="16">
        <v>0.001</v>
      </c>
      <c r="D265" s="16" t="s">
        <v>35</v>
      </c>
      <c r="E265" s="17"/>
      <c r="F265" s="18">
        <v>2.08910827E9</v>
      </c>
      <c r="G265" s="18" t="str">
        <f>IFERROR(VLOOKUP(spare_parts!$F265,'Запчасти'!A$2:P$3371,3,0),"null")</f>
        <v>null</v>
      </c>
      <c r="H265" s="18" t="str">
        <f>IFERROR(VLOOKUP(spare_parts!$F265,A:D,2,0),"null")</f>
        <v>Втулка крюка EX 20019/01 POS.1567</v>
      </c>
      <c r="I265" s="24" t="str">
        <f>IFERROR(VLOOKUP(spare_parts!$F265,'Запчасти'!$A$2:$P$3371,5,0),"null")</f>
        <v>null</v>
      </c>
      <c r="J265" s="24" t="str">
        <f t="shared" si="3"/>
        <v>null</v>
      </c>
      <c r="K265" s="18" t="str">
        <f>IFERROR(VLOOKUP(spare_parts!$F265,'Запчасти'!$A$2:$P$3371,6,0),"null")</f>
        <v>null</v>
      </c>
      <c r="L265" s="18" t="str">
        <f>IFERROR(VLOOKUP(spare_parts!$F265,'Запчасти'!$A$2:$P$3371,7,0),"null")</f>
        <v>null</v>
      </c>
      <c r="M265" s="18" t="str">
        <f>IFERROR(VLOOKUP(spare_parts!$F265,'Запчасти'!$A$2:$P$3371,9,0),"null")</f>
        <v>null</v>
      </c>
      <c r="N265" s="18" t="str">
        <f>IFERROR(VLOOKUP(spare_parts!$F265,'Запчасти'!$A$2:$P$3371,10,0),"null")</f>
        <v>null</v>
      </c>
      <c r="O265" s="18" t="str">
        <f>IFERROR(VLOOKUP(spare_parts!$F265,'Запчасти'!$A$2:$P$3371,11,0),"null")</f>
        <v>null</v>
      </c>
      <c r="P265" s="18" t="str">
        <f>IFERROR(VLOOKUP(spare_parts!$F265,'Запчасти'!$A$2:$P$3371,2,0),"null")</f>
        <v>null</v>
      </c>
      <c r="Q265" s="18"/>
      <c r="R265" s="18"/>
      <c r="S265" s="18"/>
      <c r="T265" s="18"/>
      <c r="U265" s="18"/>
      <c r="V265" s="18"/>
    </row>
    <row r="266" ht="15.75" customHeight="1">
      <c r="A266" s="15">
        <v>2.08910832E9</v>
      </c>
      <c r="B266" s="16" t="s">
        <v>6365</v>
      </c>
      <c r="C266" s="16">
        <v>0.01</v>
      </c>
      <c r="D266" s="16" t="s">
        <v>35</v>
      </c>
      <c r="E266" s="17"/>
      <c r="F266" s="18">
        <v>2.08910832E9</v>
      </c>
      <c r="G266" s="18" t="str">
        <f>IFERROR(VLOOKUP(spare_parts!$F266,'Запчасти'!A$2:P$3371,3,0),"null")</f>
        <v>null</v>
      </c>
      <c r="H266" s="18" t="str">
        <f>IFERROR(VLOOKUP(spare_parts!$F266,A:D,2,0),"null")</f>
        <v>Прокладка Pos.1548</v>
      </c>
      <c r="I266" s="24" t="str">
        <f>IFERROR(VLOOKUP(spare_parts!$F266,'Запчасти'!$A$2:$P$3371,5,0),"null")</f>
        <v>null</v>
      </c>
      <c r="J266" s="24" t="str">
        <f t="shared" si="3"/>
        <v>null</v>
      </c>
      <c r="K266" s="18" t="str">
        <f>IFERROR(VLOOKUP(spare_parts!$F266,'Запчасти'!$A$2:$P$3371,6,0),"null")</f>
        <v>null</v>
      </c>
      <c r="L266" s="18" t="str">
        <f>IFERROR(VLOOKUP(spare_parts!$F266,'Запчасти'!$A$2:$P$3371,7,0),"null")</f>
        <v>null</v>
      </c>
      <c r="M266" s="18" t="str">
        <f>IFERROR(VLOOKUP(spare_parts!$F266,'Запчасти'!$A$2:$P$3371,9,0),"null")</f>
        <v>null</v>
      </c>
      <c r="N266" s="18" t="str">
        <f>IFERROR(VLOOKUP(spare_parts!$F266,'Запчасти'!$A$2:$P$3371,10,0),"null")</f>
        <v>null</v>
      </c>
      <c r="O266" s="18" t="str">
        <f>IFERROR(VLOOKUP(spare_parts!$F266,'Запчасти'!$A$2:$P$3371,11,0),"null")</f>
        <v>null</v>
      </c>
      <c r="P266" s="18" t="str">
        <f>IFERROR(VLOOKUP(spare_parts!$F266,'Запчасти'!$A$2:$P$3371,2,0),"null")</f>
        <v>null</v>
      </c>
      <c r="Q266" s="18"/>
      <c r="R266" s="18"/>
      <c r="S266" s="18"/>
      <c r="T266" s="18"/>
      <c r="U266" s="18"/>
      <c r="V266" s="18"/>
    </row>
    <row r="267" ht="15.75" customHeight="1">
      <c r="A267" s="15">
        <v>2.08910902E9</v>
      </c>
      <c r="B267" s="16" t="s">
        <v>1315</v>
      </c>
      <c r="C267" s="16" t="s">
        <v>6274</v>
      </c>
      <c r="D267" s="16" t="s">
        <v>35</v>
      </c>
      <c r="E267" s="17"/>
      <c r="F267" s="18">
        <v>2.08910902E9</v>
      </c>
      <c r="G267" s="18" t="str">
        <f>IFERROR(VLOOKUP(spare_parts!$F267,'Запчасти'!A$2:P$3371,3,0),"null")</f>
        <v>WIRE GUIDE ROLLER DE=40 DI=16.500 L=158</v>
      </c>
      <c r="H267" s="18" t="str">
        <f>IFERROR(VLOOKUP(spare_parts!$F267,A:D,2,0),"null")</f>
        <v>Ролик направляющей DE=40 DI=16.500 L=158</v>
      </c>
      <c r="I267" s="24" t="str">
        <f>IFERROR(VLOOKUP(spare_parts!$F267,'Запчасти'!$A$2:$P$3371,5,0),"null")</f>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c r="J267" s="24" t="str">
        <f t="shared" si="3"/>
        <v>null</v>
      </c>
      <c r="K267" s="18" t="str">
        <f>IFERROR(VLOOKUP(spare_parts!$F267,'Запчасти'!$A$2:$P$3371,6,0),"null")</f>
        <v>SCHNELL SPA</v>
      </c>
      <c r="L267" s="18" t="str">
        <f>IFERROR(VLOOKUP(spare_parts!$F267,'Запчасти'!$A$2:$P$3371,7,0),"null")</f>
        <v>SCHNELL</v>
      </c>
      <c r="M267" s="18">
        <f>IFERROR(VLOOKUP(spare_parts!$F267,'Запчасти'!$A$2:$P$3371,9,0),"null")</f>
        <v>12</v>
      </c>
      <c r="N267" s="18" t="str">
        <f>IFERROR(VLOOKUP(spare_parts!$F267,'Запчасти'!$A$2:$P$3371,10,0),"null")</f>
        <v>шт</v>
      </c>
      <c r="O267" s="18" t="str">
        <f>IFERROR(VLOOKUP(spare_parts!$F267,'Запчасти'!$A$2:$P$3371,11,0),"null")</f>
        <v>IT</v>
      </c>
      <c r="P267" s="18">
        <f>IFERROR(VLOOKUP(spare_parts!$F267,'Запчасти'!$A$2:$P$3371,2,0),"null")</f>
        <v>7326909807</v>
      </c>
      <c r="Q267" s="18"/>
      <c r="R267" s="18"/>
      <c r="S267" s="18"/>
      <c r="T267" s="18"/>
      <c r="U267" s="18"/>
      <c r="V267" s="18"/>
    </row>
    <row r="268" ht="15.75" customHeight="1">
      <c r="A268" s="15">
        <v>2.08910904E9</v>
      </c>
      <c r="B268" s="16" t="s">
        <v>1325</v>
      </c>
      <c r="C268" s="16" t="s">
        <v>6274</v>
      </c>
      <c r="D268" s="16" t="s">
        <v>35</v>
      </c>
      <c r="E268" s="17"/>
      <c r="F268" s="18">
        <v>2.08910904E9</v>
      </c>
      <c r="G268" s="18" t="str">
        <f>IFERROR(VLOOKUP(spare_parts!$F268,'Запчасти'!A$2:P$3371,3,0),"null")</f>
        <v>ADJUSTING SCREW POS.301 DIS.959004</v>
      </c>
      <c r="H268" s="18" t="str">
        <f>IFERROR(VLOOKUP(spare_parts!$F268,A:D,2,0),"null")</f>
        <v>Винт регулировочный  POS.301 DIS.959004</v>
      </c>
      <c r="I268" s="24" t="str">
        <f>IFERROR(VLOOKUP(spare_parts!$F268,'Запчасти'!$A$2:$P$3371,5,0),"null")</f>
        <v>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v>
      </c>
      <c r="J268" s="24" t="str">
        <f t="shared" si="3"/>
        <v>null</v>
      </c>
      <c r="K268" s="18" t="str">
        <f>IFERROR(VLOOKUP(spare_parts!$F268,'Запчасти'!$A$2:$P$3371,6,0),"null")</f>
        <v>SCHNELL SPA</v>
      </c>
      <c r="L268" s="18" t="str">
        <f>IFERROR(VLOOKUP(spare_parts!$F268,'Запчасти'!$A$2:$P$3371,7,0),"null")</f>
        <v>SCHNELL</v>
      </c>
      <c r="M268" s="18">
        <f>IFERROR(VLOOKUP(spare_parts!$F268,'Запчасти'!$A$2:$P$3371,9,0),"null")</f>
        <v>20</v>
      </c>
      <c r="N268" s="18" t="str">
        <f>IFERROR(VLOOKUP(spare_parts!$F268,'Запчасти'!$A$2:$P$3371,10,0),"null")</f>
        <v>шт</v>
      </c>
      <c r="O268" s="18" t="str">
        <f>IFERROR(VLOOKUP(spare_parts!$F268,'Запчасти'!$A$2:$P$3371,11,0),"null")</f>
        <v>IT</v>
      </c>
      <c r="P268" s="18">
        <f>IFERROR(VLOOKUP(spare_parts!$F268,'Запчасти'!$A$2:$P$3371,2,0),"null")</f>
        <v>7318158100</v>
      </c>
      <c r="Q268" s="18"/>
      <c r="R268" s="18"/>
      <c r="S268" s="18"/>
      <c r="T268" s="18"/>
      <c r="U268" s="18"/>
      <c r="V268" s="18"/>
    </row>
    <row r="269" ht="15.75" customHeight="1">
      <c r="A269" s="22">
        <v>2.08910909E9</v>
      </c>
      <c r="B269" s="23" t="s">
        <v>1328</v>
      </c>
      <c r="C269" s="16" t="s">
        <v>6274</v>
      </c>
      <c r="D269" s="16" t="s">
        <v>35</v>
      </c>
      <c r="E269" s="17"/>
      <c r="F269" s="18">
        <v>2.08910909E9</v>
      </c>
      <c r="G269" s="18" t="str">
        <f>IFERROR(VLOOKUP(spare_parts!$F269,'Запчасти'!A$2:P$3371,3,0),"null")</f>
        <v>WIREGUIDE GROOVED WHEEL QR</v>
      </c>
      <c r="H269" s="18" t="str">
        <f>IFERROR(VLOOKUP(spare_parts!$F269,A:D,2,0),"null")</f>
        <v>Ролик правильного блока</v>
      </c>
      <c r="I269" s="24" t="str">
        <f>IFERROR(VLOOKUP(spare_parts!$F269,'Запчасти'!$A$2:$P$3371,5,0),"null")</f>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v>
      </c>
      <c r="J269" s="24" t="str">
        <f t="shared" si="3"/>
        <v>null</v>
      </c>
      <c r="K269" s="18" t="str">
        <f>IFERROR(VLOOKUP(spare_parts!$F269,'Запчасти'!$A$2:$P$3371,6,0),"null")</f>
        <v>SCHNELL SPA</v>
      </c>
      <c r="L269" s="18" t="str">
        <f>IFERROR(VLOOKUP(spare_parts!$F269,'Запчасти'!$A$2:$P$3371,7,0),"null")</f>
        <v>SCHNELL</v>
      </c>
      <c r="M269" s="18">
        <f>IFERROR(VLOOKUP(spare_parts!$F269,'Запчасти'!$A$2:$P$3371,9,0),"null")</f>
        <v>10</v>
      </c>
      <c r="N269" s="18" t="str">
        <f>IFERROR(VLOOKUP(spare_parts!$F269,'Запчасти'!$A$2:$P$3371,10,0),"null")</f>
        <v>шт</v>
      </c>
      <c r="O269" s="18" t="str">
        <f>IFERROR(VLOOKUP(spare_parts!$F269,'Запчасти'!$A$2:$P$3371,11,0),"null")</f>
        <v>IT</v>
      </c>
      <c r="P269" s="18">
        <f>IFERROR(VLOOKUP(spare_parts!$F269,'Запчасти'!$A$2:$P$3371,2,0),"null")</f>
        <v>8515900000</v>
      </c>
      <c r="Q269" s="18"/>
      <c r="R269" s="18"/>
      <c r="S269" s="18"/>
      <c r="T269" s="18"/>
      <c r="U269" s="18"/>
      <c r="V269" s="18"/>
    </row>
    <row r="270" ht="15.75" customHeight="1">
      <c r="A270" s="15">
        <v>2.089109091E9</v>
      </c>
      <c r="B270" s="16" t="s">
        <v>1334</v>
      </c>
      <c r="C270" s="16">
        <v>0.702</v>
      </c>
      <c r="D270" s="16" t="s">
        <v>35</v>
      </c>
      <c r="E270" s="17"/>
      <c r="F270" s="18">
        <v>2.089109091E9</v>
      </c>
      <c r="G270" s="18" t="str">
        <f>IFERROR(VLOOKUP(spare_parts!$F270,'Запчасти'!A$2:P$3371,3,0),"null")</f>
        <v>GROOVED WHEEL FOR WIREGUIDE DE=75 DI=41.100</v>
      </c>
      <c r="H270" s="18" t="str">
        <f>IFERROR(VLOOKUP(spare_parts!$F270,A:D,2,0),"null")</f>
        <v>Ролик с канавкой для направляющей проволоки DE=75 DI=41.100</v>
      </c>
      <c r="I270" s="24" t="str">
        <f>IFERROR(VLOOKUP(spare_parts!$F270,'Запчасти'!$A$2:$P$3371,5,0),"null")</f>
        <v> РОЛИК НАПРАВЛЯЮЩИЙ ДЛЯ ПОДАЧИ АРМАТУРЫ В ОБЛАСТЬ СВАРКИ. ГАБАРИТЫ: ДИАМ. ВНЕШ: 75ММ, ДИАМ.ВНУТР: 41,1 ММ, ДЛЯ МАШИНЫ ГИБОЧНОЙ FORMULA 14. МАТЕРИАЛ СТАЛЬ.</v>
      </c>
      <c r="J270" s="24" t="str">
        <f t="shared" si="3"/>
        <v>null</v>
      </c>
      <c r="K270" s="18" t="str">
        <f>IFERROR(VLOOKUP(spare_parts!$F270,'Запчасти'!$A$2:$P$3371,6,0),"null")</f>
        <v>SCHNELL SPA</v>
      </c>
      <c r="L270" s="18" t="str">
        <f>IFERROR(VLOOKUP(spare_parts!$F270,'Запчасти'!$A$2:$P$3371,7,0),"null")</f>
        <v>SCHNELL</v>
      </c>
      <c r="M270" s="18">
        <f>IFERROR(VLOOKUP(spare_parts!$F270,'Запчасти'!$A$2:$P$3371,9,0),"null")</f>
        <v>4</v>
      </c>
      <c r="N270" s="18" t="str">
        <f>IFERROR(VLOOKUP(spare_parts!$F270,'Запчасти'!$A$2:$P$3371,10,0),"null")</f>
        <v>шт</v>
      </c>
      <c r="O270" s="18" t="str">
        <f>IFERROR(VLOOKUP(spare_parts!$F270,'Запчасти'!$A$2:$P$3371,11,0),"null")</f>
        <v>IT</v>
      </c>
      <c r="P270" s="18">
        <f>IFERROR(VLOOKUP(spare_parts!$F270,'Запчасти'!$A$2:$P$3371,2,0),"null")</f>
        <v>8466940000</v>
      </c>
      <c r="Q270" s="18"/>
      <c r="R270" s="18"/>
      <c r="S270" s="18"/>
      <c r="T270" s="18"/>
      <c r="U270" s="18"/>
      <c r="V270" s="18"/>
    </row>
    <row r="271" ht="15.75" customHeight="1">
      <c r="A271" s="22">
        <v>2.0891091E9</v>
      </c>
      <c r="B271" s="23" t="s">
        <v>1340</v>
      </c>
      <c r="C271" s="16" t="s">
        <v>6274</v>
      </c>
      <c r="D271" s="16" t="s">
        <v>35</v>
      </c>
      <c r="E271" s="17"/>
      <c r="F271" s="18">
        <v>2.0891091E9</v>
      </c>
      <c r="G271" s="18" t="str">
        <f>IFERROR(VLOOKUP(spare_parts!$F271,'Запчасти'!A$2:P$3371,3,0),"null")</f>
        <v>BLOCK SCREW QR</v>
      </c>
      <c r="H271" s="18" t="str">
        <f>IFERROR(VLOOKUP(spare_parts!$F271,A:D,2,0),"null")</f>
        <v>Винт QR</v>
      </c>
      <c r="I271" s="24" t="str">
        <f>IFERROR(VLOOKUP(spare_parts!$F271,'Запчасти'!$A$2:$P$3371,5,0),"null")</f>
        <v>БОЛТ РЕГУЛИРОВОЧНЫЙ СТАЛЬНОЙ С ШЕСТИГРАННОЙ ГОЛОВКОЙ ДЛЯ КРЕПЛЕНИЯ РОЛИКА, ДЛЯ СТАНКА ДЛЯ ВЯЗКИ ЦИЛИНДРИЧЕСКИХ СВАЙ</v>
      </c>
      <c r="J271" s="24" t="str">
        <f t="shared" si="3"/>
        <v>null</v>
      </c>
      <c r="K271" s="18" t="str">
        <f>IFERROR(VLOOKUP(spare_parts!$F271,'Запчасти'!$A$2:$P$3371,6,0),"null")</f>
        <v>SCHNELL SPA</v>
      </c>
      <c r="L271" s="18" t="str">
        <f>IFERROR(VLOOKUP(spare_parts!$F271,'Запчасти'!$A$2:$P$3371,7,0),"null")</f>
        <v>SCHNELL</v>
      </c>
      <c r="M271" s="18">
        <f>IFERROR(VLOOKUP(spare_parts!$F271,'Запчасти'!$A$2:$P$3371,9,0),"null")</f>
        <v>4</v>
      </c>
      <c r="N271" s="18" t="str">
        <f>IFERROR(VLOOKUP(spare_parts!$F271,'Запчасти'!$A$2:$P$3371,10,0),"null")</f>
        <v>шт</v>
      </c>
      <c r="O271" s="18" t="str">
        <f>IFERROR(VLOOKUP(spare_parts!$F271,'Запчасти'!$A$2:$P$3371,11,0),"null")</f>
        <v>IT</v>
      </c>
      <c r="P271" s="18">
        <f>IFERROR(VLOOKUP(spare_parts!$F271,'Запчасти'!$A$2:$P$3371,2,0),"null")</f>
        <v>7318157009</v>
      </c>
      <c r="Q271" s="18"/>
      <c r="R271" s="18"/>
      <c r="S271" s="18"/>
      <c r="T271" s="18"/>
      <c r="U271" s="18"/>
      <c r="V271" s="18"/>
    </row>
    <row r="272" ht="15.75" customHeight="1">
      <c r="A272" s="22">
        <v>2.08911101E9</v>
      </c>
      <c r="B272" s="23" t="s">
        <v>6366</v>
      </c>
      <c r="C272" s="16" t="s">
        <v>6274</v>
      </c>
      <c r="D272" s="16" t="s">
        <v>35</v>
      </c>
      <c r="E272" s="17"/>
      <c r="F272" s="18">
        <v>2.08911101E9</v>
      </c>
      <c r="G272" s="18" t="str">
        <f>IFERROR(VLOOKUP(spare_parts!$F272,'Запчасти'!A$2:P$3371,3,0),"null")</f>
        <v>null</v>
      </c>
      <c r="H272" s="18" t="str">
        <f>IFERROR(VLOOKUP(spare_parts!$F272,A:D,2,0),"null")</f>
        <v>Диск стандартный для направляющих втулок </v>
      </c>
      <c r="I272" s="24" t="str">
        <f>IFERROR(VLOOKUP(spare_parts!$F272,'Запчасти'!$A$2:$P$3371,5,0),"null")</f>
        <v>null</v>
      </c>
      <c r="J272" s="24" t="str">
        <f t="shared" si="3"/>
        <v>null</v>
      </c>
      <c r="K272" s="18" t="str">
        <f>IFERROR(VLOOKUP(spare_parts!$F272,'Запчасти'!$A$2:$P$3371,6,0),"null")</f>
        <v>null</v>
      </c>
      <c r="L272" s="18" t="str">
        <f>IFERROR(VLOOKUP(spare_parts!$F272,'Запчасти'!$A$2:$P$3371,7,0),"null")</f>
        <v>null</v>
      </c>
      <c r="M272" s="18" t="str">
        <f>IFERROR(VLOOKUP(spare_parts!$F272,'Запчасти'!$A$2:$P$3371,9,0),"null")</f>
        <v>null</v>
      </c>
      <c r="N272" s="18" t="str">
        <f>IFERROR(VLOOKUP(spare_parts!$F272,'Запчасти'!$A$2:$P$3371,10,0),"null")</f>
        <v>null</v>
      </c>
      <c r="O272" s="18" t="str">
        <f>IFERROR(VLOOKUP(spare_parts!$F272,'Запчасти'!$A$2:$P$3371,11,0),"null")</f>
        <v>null</v>
      </c>
      <c r="P272" s="18" t="str">
        <f>IFERROR(VLOOKUP(spare_parts!$F272,'Запчасти'!$A$2:$P$3371,2,0),"null")</f>
        <v>null</v>
      </c>
      <c r="Q272" s="18"/>
      <c r="R272" s="18"/>
      <c r="S272" s="18"/>
      <c r="T272" s="18"/>
      <c r="U272" s="18"/>
      <c r="V272" s="18"/>
    </row>
    <row r="273" ht="15.75" customHeight="1">
      <c r="A273" s="25" t="s">
        <v>6367</v>
      </c>
      <c r="B273" s="16" t="s">
        <v>1370</v>
      </c>
      <c r="C273" s="16">
        <v>1.074774</v>
      </c>
      <c r="D273" s="16" t="s">
        <v>35</v>
      </c>
      <c r="E273" s="17"/>
      <c r="F273" s="18">
        <v>2.089118061E9</v>
      </c>
      <c r="G273" s="18" t="str">
        <f>IFERROR(VLOOKUP(spare_parts!$F273,'Запчасти'!A$2:P$3371,3,0),"null")</f>
        <v>HORIZONTAL GUIDE</v>
      </c>
      <c r="H273" s="18" t="str">
        <f>IFERROR(VLOOKUP(spare_parts!$F273,A:D,2,0),"null")</f>
        <v>null</v>
      </c>
      <c r="I273" s="24" t="str">
        <f>IFERROR(VLOOKUP(spare_parts!$F273,'Запчасти'!$A$2:$P$3371,5,0),"null")</f>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c r="J273" s="24" t="str">
        <f t="shared" si="3"/>
        <v>null</v>
      </c>
      <c r="K273" s="18" t="str">
        <f>IFERROR(VLOOKUP(spare_parts!$F273,'Запчасти'!$A$2:$P$3371,6,0),"null")</f>
        <v>BOSCH REXROTH</v>
      </c>
      <c r="L273" s="18" t="str">
        <f>IFERROR(VLOOKUP(spare_parts!$F273,'Запчасти'!$A$2:$P$3371,7,0),"null")</f>
        <v>REXROTH</v>
      </c>
      <c r="M273" s="18">
        <f>IFERROR(VLOOKUP(spare_parts!$F273,'Запчасти'!$A$2:$P$3371,9,0),"null")</f>
        <v>2</v>
      </c>
      <c r="N273" s="18" t="str">
        <f>IFERROR(VLOOKUP(spare_parts!$F273,'Запчасти'!$A$2:$P$3371,10,0),"null")</f>
        <v>шт</v>
      </c>
      <c r="O273" s="18" t="str">
        <f>IFERROR(VLOOKUP(spare_parts!$F273,'Запчасти'!$A$2:$P$3371,11,0),"null")</f>
        <v>ROMANIA</v>
      </c>
      <c r="P273" s="18">
        <f>IFERROR(VLOOKUP(spare_parts!$F273,'Запчасти'!$A$2:$P$3371,2,0),"null")</f>
        <v>7326909807</v>
      </c>
      <c r="Q273" s="18"/>
      <c r="R273" s="18"/>
      <c r="S273" s="18"/>
      <c r="T273" s="18"/>
      <c r="U273" s="18"/>
      <c r="V273" s="18"/>
    </row>
    <row r="274" ht="15.75" customHeight="1">
      <c r="A274" s="15">
        <v>2.08911811E9</v>
      </c>
      <c r="B274" s="16" t="s">
        <v>1385</v>
      </c>
      <c r="C274" s="16" t="s">
        <v>6274</v>
      </c>
      <c r="D274" s="16" t="s">
        <v>35</v>
      </c>
      <c r="E274" s="17"/>
      <c r="F274" s="18">
        <v>2.08911811E9</v>
      </c>
      <c r="G274" s="18" t="str">
        <f>IFERROR(VLOOKUP(spare_parts!$F274,'Запчасти'!A$2:P$3371,3,0),"null")</f>
        <v>HORIZONTAL CYLINDER END</v>
      </c>
      <c r="H274" s="18" t="str">
        <f>IFERROR(VLOOKUP(spare_parts!$F274,A:D,2,0),"null")</f>
        <v>Наконечник соединительный горизонтального цилиндра</v>
      </c>
      <c r="I274" s="24" t="str">
        <f>IFERROR(VLOOKUP(spare_parts!$F274,'Запчасти'!$A$2:$P$3371,5,0),"null")</f>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c r="J274" s="24" t="str">
        <f t="shared" si="3"/>
        <v>null</v>
      </c>
      <c r="K274" s="18" t="str">
        <f>IFERROR(VLOOKUP(spare_parts!$F274,'Запчасти'!$A$2:$P$3371,6,0),"null")</f>
        <v>SCHNELL SPA</v>
      </c>
      <c r="L274" s="18" t="str">
        <f>IFERROR(VLOOKUP(spare_parts!$F274,'Запчасти'!$A$2:$P$3371,7,0),"null")</f>
        <v>SCHNELL</v>
      </c>
      <c r="M274" s="18">
        <f>IFERROR(VLOOKUP(spare_parts!$F274,'Запчасти'!$A$2:$P$3371,9,0),"null")</f>
        <v>2</v>
      </c>
      <c r="N274" s="18" t="str">
        <f>IFERROR(VLOOKUP(spare_parts!$F274,'Запчасти'!$A$2:$P$3371,10,0),"null")</f>
        <v>шт</v>
      </c>
      <c r="O274" s="18" t="str">
        <f>IFERROR(VLOOKUP(spare_parts!$F274,'Запчасти'!$A$2:$P$3371,11,0),"null")</f>
        <v>IT</v>
      </c>
      <c r="P274" s="18">
        <f>IFERROR(VLOOKUP(spare_parts!$F274,'Запчасти'!$A$2:$P$3371,2,0),"null")</f>
        <v>7326909807</v>
      </c>
      <c r="Q274" s="18"/>
      <c r="R274" s="18"/>
      <c r="S274" s="18"/>
      <c r="T274" s="18"/>
      <c r="U274" s="18"/>
      <c r="V274" s="18"/>
    </row>
    <row r="275" ht="15.75" customHeight="1">
      <c r="A275" s="15">
        <v>2.08911812E9</v>
      </c>
      <c r="B275" s="16" t="s">
        <v>1388</v>
      </c>
      <c r="C275" s="16" t="s">
        <v>6274</v>
      </c>
      <c r="D275" s="16" t="s">
        <v>35</v>
      </c>
      <c r="E275" s="17"/>
      <c r="F275" s="18">
        <v>2.08911812E9</v>
      </c>
      <c r="G275" s="18" t="str">
        <f>IFERROR(VLOOKUP(spare_parts!$F275,'Запчасти'!A$2:P$3371,3,0),"null")</f>
        <v>PLATE FOR HORIZONTAL CYLINDER END</v>
      </c>
      <c r="H275" s="18" t="str">
        <f>IFERROR(VLOOKUP(spare_parts!$F275,A:D,2,0),"null")</f>
        <v>Пластина соединительная для наконечника горизонтального цилиндра</v>
      </c>
      <c r="I275" s="24" t="str">
        <f>IFERROR(VLOOKUP(spare_parts!$F275,'Запчасти'!$A$2:$P$3371,5,0),"null")</f>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c r="J275" s="24" t="str">
        <f t="shared" si="3"/>
        <v>null</v>
      </c>
      <c r="K275" s="18" t="str">
        <f>IFERROR(VLOOKUP(spare_parts!$F275,'Запчасти'!$A$2:$P$3371,6,0),"null")</f>
        <v>SCHNELL SPA</v>
      </c>
      <c r="L275" s="18" t="str">
        <f>IFERROR(VLOOKUP(spare_parts!$F275,'Запчасти'!$A$2:$P$3371,7,0),"null")</f>
        <v>SCHNELL</v>
      </c>
      <c r="M275" s="18">
        <f>IFERROR(VLOOKUP(spare_parts!$F275,'Запчасти'!$A$2:$P$3371,9,0),"null")</f>
        <v>2</v>
      </c>
      <c r="N275" s="18" t="str">
        <f>IFERROR(VLOOKUP(spare_parts!$F275,'Запчасти'!$A$2:$P$3371,10,0),"null")</f>
        <v>шт</v>
      </c>
      <c r="O275" s="18" t="str">
        <f>IFERROR(VLOOKUP(spare_parts!$F275,'Запчасти'!$A$2:$P$3371,11,0),"null")</f>
        <v>IT</v>
      </c>
      <c r="P275" s="18">
        <f>IFERROR(VLOOKUP(spare_parts!$F275,'Запчасти'!$A$2:$P$3371,2,0),"null")</f>
        <v>7326909807</v>
      </c>
      <c r="Q275" s="18"/>
      <c r="R275" s="18"/>
      <c r="S275" s="18"/>
      <c r="T275" s="18"/>
      <c r="U275" s="18"/>
      <c r="V275" s="18"/>
    </row>
    <row r="276" ht="15.75" customHeight="1">
      <c r="A276" s="15">
        <v>2.089118191E9</v>
      </c>
      <c r="B276" s="16" t="s">
        <v>1392</v>
      </c>
      <c r="C276" s="16">
        <v>0.68</v>
      </c>
      <c r="D276" s="16" t="s">
        <v>35</v>
      </c>
      <c r="E276" s="17"/>
      <c r="F276" s="18">
        <v>2.089118191E9</v>
      </c>
      <c r="G276" s="18" t="str">
        <f>IFERROR(VLOOKUP(spare_parts!$F276,'Запчасти'!A$2:P$3371,3,0),"null")</f>
        <v>VERTICAL GUIDE L=125</v>
      </c>
      <c r="H276" s="18" t="str">
        <f>IFERROR(VLOOKUP(spare_parts!$F276,A:D,2,0),"null")</f>
        <v>Направляющая вертикальная L=215</v>
      </c>
      <c r="I276" s="24" t="str">
        <f>IFERROR(VLOOKUP(spare_parts!$F276,'Запчасти'!$A$2:$P$3371,5,0),"null")</f>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c r="J276" s="24" t="str">
        <f t="shared" si="3"/>
        <v>null</v>
      </c>
      <c r="K276" s="18" t="str">
        <f>IFERROR(VLOOKUP(spare_parts!$F276,'Запчасти'!$A$2:$P$3371,6,0),"null")</f>
        <v>BOSCH REXROTH</v>
      </c>
      <c r="L276" s="18" t="str">
        <f>IFERROR(VLOOKUP(spare_parts!$F276,'Запчасти'!$A$2:$P$3371,7,0),"null")</f>
        <v>REXROTH</v>
      </c>
      <c r="M276" s="18">
        <f>IFERROR(VLOOKUP(spare_parts!$F276,'Запчасти'!$A$2:$P$3371,9,0),"null")</f>
        <v>1</v>
      </c>
      <c r="N276" s="18" t="str">
        <f>IFERROR(VLOOKUP(spare_parts!$F276,'Запчасти'!$A$2:$P$3371,10,0),"null")</f>
        <v>шт</v>
      </c>
      <c r="O276" s="18" t="str">
        <f>IFERROR(VLOOKUP(spare_parts!$F276,'Запчасти'!$A$2:$P$3371,11,0),"null")</f>
        <v>ROMANIA</v>
      </c>
      <c r="P276" s="18">
        <f>IFERROR(VLOOKUP(spare_parts!$F276,'Запчасти'!$A$2:$P$3371,2,0),"null")</f>
        <v>7326909807</v>
      </c>
      <c r="Q276" s="18"/>
      <c r="R276" s="18"/>
      <c r="S276" s="18"/>
      <c r="T276" s="18"/>
      <c r="U276" s="18"/>
      <c r="V276" s="18"/>
    </row>
    <row r="277" ht="15.75" customHeight="1">
      <c r="A277" s="15">
        <v>2.08911825E9</v>
      </c>
      <c r="B277" s="16" t="s">
        <v>1405</v>
      </c>
      <c r="C277" s="16">
        <v>0.18</v>
      </c>
      <c r="D277" s="16" t="s">
        <v>35</v>
      </c>
      <c r="E277" s="17"/>
      <c r="F277" s="18">
        <v>2.08911825E9</v>
      </c>
      <c r="G277" s="18" t="str">
        <f>IFERROR(VLOOKUP(spare_parts!$F277,'Запчасти'!A$2:P$3371,3,0),"null")</f>
        <v>TORCH SUPPORT</v>
      </c>
      <c r="H277" s="18" t="str">
        <f>IFERROR(VLOOKUP(spare_parts!$F277,A:D,2,0),"null")</f>
        <v>Суппорт горелки</v>
      </c>
      <c r="I277" s="24" t="str">
        <f>IFERROR(VLOOKUP(spare_parts!$F277,'Запчасти'!$A$2:$P$3371,5,0),"null")</f>
        <v>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v>
      </c>
      <c r="J277" s="24" t="str">
        <f t="shared" si="3"/>
        <v>null</v>
      </c>
      <c r="K277" s="18" t="str">
        <f>IFERROR(VLOOKUP(spare_parts!$F277,'Запчасти'!$A$2:$P$3371,6,0),"null")</f>
        <v>SCHNELL SPA</v>
      </c>
      <c r="L277" s="18" t="str">
        <f>IFERROR(VLOOKUP(spare_parts!$F277,'Запчасти'!$A$2:$P$3371,7,0),"null")</f>
        <v>SCHNELL</v>
      </c>
      <c r="M277" s="18">
        <f>IFERROR(VLOOKUP(spare_parts!$F277,'Запчасти'!$A$2:$P$3371,9,0),"null")</f>
        <v>2</v>
      </c>
      <c r="N277" s="18" t="str">
        <f>IFERROR(VLOOKUP(spare_parts!$F277,'Запчасти'!$A$2:$P$3371,10,0),"null")</f>
        <v>шт</v>
      </c>
      <c r="O277" s="18" t="str">
        <f>IFERROR(VLOOKUP(spare_parts!$F277,'Запчасти'!$A$2:$P$3371,11,0),"null")</f>
        <v>IT</v>
      </c>
      <c r="P277" s="18">
        <f>IFERROR(VLOOKUP(spare_parts!$F277,'Запчасти'!$A$2:$P$3371,2,0),"null")</f>
        <v>7326909807</v>
      </c>
      <c r="Q277" s="18"/>
      <c r="R277" s="18"/>
      <c r="S277" s="18"/>
      <c r="T277" s="18"/>
      <c r="U277" s="18"/>
      <c r="V277" s="18"/>
    </row>
    <row r="278" ht="15.75" customHeight="1">
      <c r="A278" s="26" t="s">
        <v>6368</v>
      </c>
      <c r="B278" s="23" t="s">
        <v>1411</v>
      </c>
      <c r="C278" s="16">
        <v>1.6</v>
      </c>
      <c r="D278" s="16" t="s">
        <v>35</v>
      </c>
      <c r="E278" s="17"/>
      <c r="F278" s="18" t="s">
        <v>6368</v>
      </c>
      <c r="G278" s="18" t="str">
        <f>IFERROR(VLOOKUP(spare_parts!$F278,'Запчасти'!A$2:P$3371,3,0),"null")</f>
        <v>null</v>
      </c>
      <c r="H278" s="18" t="str">
        <f>IFERROR(VLOOKUP(spare_parts!$F278,A:D,2,0),"null")</f>
        <v>Направляющая </v>
      </c>
      <c r="I278" s="24" t="str">
        <f>IFERROR(VLOOKUP(spare_parts!$F278,'Запчасти'!$A$2:$P$3371,5,0),"null")</f>
        <v>null</v>
      </c>
      <c r="J278" s="24" t="str">
        <f t="shared" si="3"/>
        <v>null</v>
      </c>
      <c r="K278" s="18" t="str">
        <f>IFERROR(VLOOKUP(spare_parts!$F278,'Запчасти'!$A$2:$P$3371,6,0),"null")</f>
        <v>null</v>
      </c>
      <c r="L278" s="18" t="str">
        <f>IFERROR(VLOOKUP(spare_parts!$F278,'Запчасти'!$A$2:$P$3371,7,0),"null")</f>
        <v>null</v>
      </c>
      <c r="M278" s="18" t="str">
        <f>IFERROR(VLOOKUP(spare_parts!$F278,'Запчасти'!$A$2:$P$3371,9,0),"null")</f>
        <v>null</v>
      </c>
      <c r="N278" s="18" t="str">
        <f>IFERROR(VLOOKUP(spare_parts!$F278,'Запчасти'!$A$2:$P$3371,10,0),"null")</f>
        <v>null</v>
      </c>
      <c r="O278" s="18" t="str">
        <f>IFERROR(VLOOKUP(spare_parts!$F278,'Запчасти'!$A$2:$P$3371,11,0),"null")</f>
        <v>null</v>
      </c>
      <c r="P278" s="18" t="str">
        <f>IFERROR(VLOOKUP(spare_parts!$F278,'Запчасти'!$A$2:$P$3371,2,0),"null")</f>
        <v>null</v>
      </c>
      <c r="Q278" s="18"/>
      <c r="R278" s="18"/>
      <c r="S278" s="18"/>
      <c r="T278" s="18"/>
      <c r="U278" s="18"/>
      <c r="V278" s="18"/>
    </row>
    <row r="279" ht="15.75" customHeight="1">
      <c r="A279" s="22">
        <v>2.08911837E9</v>
      </c>
      <c r="B279" s="23" t="s">
        <v>6369</v>
      </c>
      <c r="C279" s="16" t="s">
        <v>6274</v>
      </c>
      <c r="D279" s="16" t="s">
        <v>35</v>
      </c>
      <c r="E279" s="17"/>
      <c r="F279" s="18">
        <v>2.08911837E9</v>
      </c>
      <c r="G279" s="18" t="str">
        <f>IFERROR(VLOOKUP(spare_parts!$F279,'Запчасти'!A$2:P$3371,3,0),"null")</f>
        <v>null</v>
      </c>
      <c r="H279" s="18" t="str">
        <f>IFERROR(VLOOKUP(spare_parts!$F279,A:D,2,0),"null")</f>
        <v>Распорная втулка подшипников</v>
      </c>
      <c r="I279" s="24" t="str">
        <f>IFERROR(VLOOKUP(spare_parts!$F279,'Запчасти'!$A$2:$P$3371,5,0),"null")</f>
        <v>null</v>
      </c>
      <c r="J279" s="24" t="str">
        <f t="shared" si="3"/>
        <v>null</v>
      </c>
      <c r="K279" s="18" t="str">
        <f>IFERROR(VLOOKUP(spare_parts!$F279,'Запчасти'!$A$2:$P$3371,6,0),"null")</f>
        <v>null</v>
      </c>
      <c r="L279" s="18" t="str">
        <f>IFERROR(VLOOKUP(spare_parts!$F279,'Запчасти'!$A$2:$P$3371,7,0),"null")</f>
        <v>null</v>
      </c>
      <c r="M279" s="18" t="str">
        <f>IFERROR(VLOOKUP(spare_parts!$F279,'Запчасти'!$A$2:$P$3371,9,0),"null")</f>
        <v>null</v>
      </c>
      <c r="N279" s="18" t="str">
        <f>IFERROR(VLOOKUP(spare_parts!$F279,'Запчасти'!$A$2:$P$3371,10,0),"null")</f>
        <v>null</v>
      </c>
      <c r="O279" s="18" t="str">
        <f>IFERROR(VLOOKUP(spare_parts!$F279,'Запчасти'!$A$2:$P$3371,11,0),"null")</f>
        <v>null</v>
      </c>
      <c r="P279" s="18" t="str">
        <f>IFERROR(VLOOKUP(spare_parts!$F279,'Запчасти'!$A$2:$P$3371,2,0),"null")</f>
        <v>null</v>
      </c>
      <c r="Q279" s="18"/>
      <c r="R279" s="18"/>
      <c r="S279" s="18"/>
      <c r="T279" s="18"/>
      <c r="U279" s="18"/>
      <c r="V279" s="18"/>
    </row>
    <row r="280" ht="15.75" customHeight="1">
      <c r="A280" s="15">
        <v>2.08911841E9</v>
      </c>
      <c r="B280" s="16" t="s">
        <v>1429</v>
      </c>
      <c r="C280" s="16" t="s">
        <v>6274</v>
      </c>
      <c r="D280" s="16" t="s">
        <v>35</v>
      </c>
      <c r="E280" s="17"/>
      <c r="F280" s="18">
        <v>2.08911841E9</v>
      </c>
      <c r="G280" s="18" t="str">
        <f>IFERROR(VLOOKUP(spare_parts!$F280,'Запчасти'!A$2:P$3371,3,0),"null")</f>
        <v>WHEEL PIN</v>
      </c>
      <c r="H280" s="18" t="str">
        <f>IFERROR(VLOOKUP(spare_parts!$F280,A:D,2,0),"null")</f>
        <v>Штифт ролика DE20mm DI10mm L26mm																</v>
      </c>
      <c r="I280" s="24" t="str">
        <f>IFERROR(VLOOKUP(spare_parts!$F280,'Запчасти'!$A$2:$P$3371,5,0),"null")</f>
        <v>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v>
      </c>
      <c r="J280" s="24" t="str">
        <f t="shared" si="3"/>
        <v>null</v>
      </c>
      <c r="K280" s="18" t="str">
        <f>IFERROR(VLOOKUP(spare_parts!$F280,'Запчасти'!$A$2:$P$3371,6,0),"null")</f>
        <v>SCHNELL SPA</v>
      </c>
      <c r="L280" s="18" t="str">
        <f>IFERROR(VLOOKUP(spare_parts!$F280,'Запчасти'!$A$2:$P$3371,7,0),"null")</f>
        <v>SCHNELL</v>
      </c>
      <c r="M280" s="18">
        <f>IFERROR(VLOOKUP(spare_parts!$F280,'Запчасти'!$A$2:$P$3371,9,0),"null")</f>
        <v>4</v>
      </c>
      <c r="N280" s="18" t="str">
        <f>IFERROR(VLOOKUP(spare_parts!$F280,'Запчасти'!$A$2:$P$3371,10,0),"null")</f>
        <v>шт</v>
      </c>
      <c r="O280" s="18" t="str">
        <f>IFERROR(VLOOKUP(spare_parts!$F280,'Запчасти'!$A$2:$P$3371,11,0),"null")</f>
        <v>IT</v>
      </c>
      <c r="P280" s="18">
        <f>IFERROR(VLOOKUP(spare_parts!$F280,'Запчасти'!$A$2:$P$3371,2,0),"null")</f>
        <v>7326909807</v>
      </c>
      <c r="Q280" s="18"/>
      <c r="R280" s="18"/>
      <c r="S280" s="18"/>
      <c r="T280" s="18"/>
      <c r="U280" s="18"/>
      <c r="V280" s="18"/>
    </row>
    <row r="281" ht="15.75" customHeight="1">
      <c r="A281" s="22">
        <v>2.08911845E9</v>
      </c>
      <c r="B281" s="23" t="s">
        <v>1432</v>
      </c>
      <c r="C281" s="16" t="s">
        <v>6274</v>
      </c>
      <c r="D281" s="16" t="s">
        <v>35</v>
      </c>
      <c r="E281" s="17"/>
      <c r="F281" s="18">
        <v>2.08911845E9</v>
      </c>
      <c r="G281" s="18" t="str">
        <f>IFERROR(VLOOKUP(spare_parts!$F281,'Запчасти'!A$2:P$3371,3,0),"null")</f>
        <v>RIGHT FORK</v>
      </c>
      <c r="H281" s="18" t="str">
        <f>IFERROR(VLOOKUP(spare_parts!$F281,A:D,2,0),"null")</f>
        <v>Вилка правая</v>
      </c>
      <c r="I281" s="24" t="str">
        <f>IFERROR(VLOOKUP(spare_parts!$F281,'Запчасти'!$A$2:$P$3371,5,0),"null")</f>
        <v>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v>
      </c>
      <c r="J281" s="24" t="str">
        <f t="shared" si="3"/>
        <v>null</v>
      </c>
      <c r="K281" s="18" t="str">
        <f>IFERROR(VLOOKUP(spare_parts!$F281,'Запчасти'!$A$2:$P$3371,6,0),"null")</f>
        <v>SCHNELL SPA</v>
      </c>
      <c r="L281" s="18" t="str">
        <f>IFERROR(VLOOKUP(spare_parts!$F281,'Запчасти'!$A$2:$P$3371,7,0),"null")</f>
        <v>SCHNELL</v>
      </c>
      <c r="M281" s="18">
        <f>IFERROR(VLOOKUP(spare_parts!$F281,'Запчасти'!$A$2:$P$3371,9,0),"null")</f>
        <v>1</v>
      </c>
      <c r="N281" s="18" t="str">
        <f>IFERROR(VLOOKUP(spare_parts!$F281,'Запчасти'!$A$2:$P$3371,10,0),"null")</f>
        <v>шт</v>
      </c>
      <c r="O281" s="18" t="str">
        <f>IFERROR(VLOOKUP(spare_parts!$F281,'Запчасти'!$A$2:$P$3371,11,0),"null")</f>
        <v>IT</v>
      </c>
      <c r="P281" s="18">
        <f>IFERROR(VLOOKUP(spare_parts!$F281,'Запчасти'!$A$2:$P$3371,2,0),"null")</f>
        <v>7326909409</v>
      </c>
      <c r="Q281" s="18"/>
      <c r="R281" s="18"/>
      <c r="S281" s="18"/>
      <c r="T281" s="18"/>
      <c r="U281" s="18"/>
      <c r="V281" s="18"/>
    </row>
    <row r="282" ht="15.75" customHeight="1">
      <c r="A282" s="15">
        <v>2.08911849E9</v>
      </c>
      <c r="B282" s="16" t="s">
        <v>6370</v>
      </c>
      <c r="C282" s="16" t="s">
        <v>6274</v>
      </c>
      <c r="D282" s="16" t="s">
        <v>35</v>
      </c>
      <c r="E282" s="17"/>
      <c r="F282" s="18">
        <v>2.08911849E9</v>
      </c>
      <c r="G282" s="18" t="str">
        <f>IFERROR(VLOOKUP(spare_parts!$F282,'Запчасти'!A$2:P$3371,3,0),"null")</f>
        <v>null</v>
      </c>
      <c r="H282" s="18" t="str">
        <f>IFERROR(VLOOKUP(spare_parts!$F282,A:D,2,0),"null")</f>
        <v>Ролик передний для проволоки 6 мм</v>
      </c>
      <c r="I282" s="24" t="str">
        <f>IFERROR(VLOOKUP(spare_parts!$F282,'Запчасти'!$A$2:$P$3371,5,0),"null")</f>
        <v>null</v>
      </c>
      <c r="J282" s="24" t="str">
        <f t="shared" si="3"/>
        <v>null</v>
      </c>
      <c r="K282" s="18" t="str">
        <f>IFERROR(VLOOKUP(spare_parts!$F282,'Запчасти'!$A$2:$P$3371,6,0),"null")</f>
        <v>null</v>
      </c>
      <c r="L282" s="18" t="str">
        <f>IFERROR(VLOOKUP(spare_parts!$F282,'Запчасти'!$A$2:$P$3371,7,0),"null")</f>
        <v>null</v>
      </c>
      <c r="M282" s="18" t="str">
        <f>IFERROR(VLOOKUP(spare_parts!$F282,'Запчасти'!$A$2:$P$3371,9,0),"null")</f>
        <v>null</v>
      </c>
      <c r="N282" s="18" t="str">
        <f>IFERROR(VLOOKUP(spare_parts!$F282,'Запчасти'!$A$2:$P$3371,10,0),"null")</f>
        <v>null</v>
      </c>
      <c r="O282" s="18" t="str">
        <f>IFERROR(VLOOKUP(spare_parts!$F282,'Запчасти'!$A$2:$P$3371,11,0),"null")</f>
        <v>null</v>
      </c>
      <c r="P282" s="18" t="str">
        <f>IFERROR(VLOOKUP(spare_parts!$F282,'Запчасти'!$A$2:$P$3371,2,0),"null")</f>
        <v>null</v>
      </c>
      <c r="Q282" s="18"/>
      <c r="R282" s="18"/>
      <c r="S282" s="18"/>
      <c r="T282" s="18"/>
      <c r="U282" s="18"/>
      <c r="V282" s="18"/>
    </row>
    <row r="283" ht="15.75" customHeight="1">
      <c r="A283" s="15">
        <v>2.0891185E9</v>
      </c>
      <c r="B283" s="16" t="s">
        <v>6371</v>
      </c>
      <c r="C283" s="16" t="s">
        <v>6274</v>
      </c>
      <c r="D283" s="16" t="s">
        <v>35</v>
      </c>
      <c r="E283" s="17"/>
      <c r="F283" s="18">
        <v>2.0891185E9</v>
      </c>
      <c r="G283" s="18" t="str">
        <f>IFERROR(VLOOKUP(spare_parts!$F283,'Запчасти'!A$2:P$3371,3,0),"null")</f>
        <v>null</v>
      </c>
      <c r="H283" s="18" t="str">
        <f>IFERROR(VLOOKUP(spare_parts!$F283,A:D,2,0),"null")</f>
        <v>Ролик задний для проволоки 6 мм</v>
      </c>
      <c r="I283" s="24" t="str">
        <f>IFERROR(VLOOKUP(spare_parts!$F283,'Запчасти'!$A$2:$P$3371,5,0),"null")</f>
        <v>null</v>
      </c>
      <c r="J283" s="24" t="str">
        <f t="shared" si="3"/>
        <v>null</v>
      </c>
      <c r="K283" s="18" t="str">
        <f>IFERROR(VLOOKUP(spare_parts!$F283,'Запчасти'!$A$2:$P$3371,6,0),"null")</f>
        <v>null</v>
      </c>
      <c r="L283" s="18" t="str">
        <f>IFERROR(VLOOKUP(spare_parts!$F283,'Запчасти'!$A$2:$P$3371,7,0),"null")</f>
        <v>null</v>
      </c>
      <c r="M283" s="18" t="str">
        <f>IFERROR(VLOOKUP(spare_parts!$F283,'Запчасти'!$A$2:$P$3371,9,0),"null")</f>
        <v>null</v>
      </c>
      <c r="N283" s="18" t="str">
        <f>IFERROR(VLOOKUP(spare_parts!$F283,'Запчасти'!$A$2:$P$3371,10,0),"null")</f>
        <v>null</v>
      </c>
      <c r="O283" s="18" t="str">
        <f>IFERROR(VLOOKUP(spare_parts!$F283,'Запчасти'!$A$2:$P$3371,11,0),"null")</f>
        <v>null</v>
      </c>
      <c r="P283" s="18" t="str">
        <f>IFERROR(VLOOKUP(spare_parts!$F283,'Запчасти'!$A$2:$P$3371,2,0),"null")</f>
        <v>null</v>
      </c>
      <c r="Q283" s="18"/>
      <c r="R283" s="18"/>
      <c r="S283" s="18"/>
      <c r="T283" s="18"/>
      <c r="U283" s="18"/>
      <c r="V283" s="18"/>
    </row>
    <row r="284" ht="15.75" customHeight="1">
      <c r="A284" s="22">
        <v>2.08911851E9</v>
      </c>
      <c r="B284" s="23" t="s">
        <v>1437</v>
      </c>
      <c r="C284" s="16" t="s">
        <v>6274</v>
      </c>
      <c r="D284" s="16" t="s">
        <v>35</v>
      </c>
      <c r="E284" s="17"/>
      <c r="F284" s="18">
        <v>2.08911851E9</v>
      </c>
      <c r="G284" s="18" t="str">
        <f>IFERROR(VLOOKUP(spare_parts!$F284,'Запчасти'!A$2:P$3371,3,0),"null")</f>
        <v>FRONT CARRIAGE WHEEL D.8</v>
      </c>
      <c r="H284" s="18" t="str">
        <f>IFERROR(VLOOKUP(spare_parts!$F284,A:D,2,0),"null")</f>
        <v>Ролик каретки передний D8</v>
      </c>
      <c r="I284" s="24" t="str">
        <f>IFERROR(VLOOKUP(spare_parts!$F284,'Запчасти'!$A$2:$P$3371,5,0),"null")</f>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v>
      </c>
      <c r="J284" s="24" t="str">
        <f t="shared" si="3"/>
        <v>null</v>
      </c>
      <c r="K284" s="18" t="str">
        <f>IFERROR(VLOOKUP(spare_parts!$F284,'Запчасти'!$A$2:$P$3371,6,0),"null")</f>
        <v>SCHNELL SPA</v>
      </c>
      <c r="L284" s="18" t="str">
        <f>IFERROR(VLOOKUP(spare_parts!$F284,'Запчасти'!$A$2:$P$3371,7,0),"null")</f>
        <v>SCHNELL</v>
      </c>
      <c r="M284" s="18">
        <f>IFERROR(VLOOKUP(spare_parts!$F284,'Запчасти'!$A$2:$P$3371,9,0),"null")</f>
        <v>4</v>
      </c>
      <c r="N284" s="18" t="str">
        <f>IFERROR(VLOOKUP(spare_parts!$F284,'Запчасти'!$A$2:$P$3371,10,0),"null")</f>
        <v>шт</v>
      </c>
      <c r="O284" s="18" t="str">
        <f>IFERROR(VLOOKUP(spare_parts!$F284,'Запчасти'!$A$2:$P$3371,11,0),"null")</f>
        <v>IT</v>
      </c>
      <c r="P284" s="18">
        <f>IFERROR(VLOOKUP(spare_parts!$F284,'Запчасти'!$A$2:$P$3371,2,0),"null")</f>
        <v>8515900000</v>
      </c>
      <c r="Q284" s="18"/>
      <c r="R284" s="18"/>
      <c r="S284" s="18"/>
      <c r="T284" s="18"/>
      <c r="U284" s="18"/>
      <c r="V284" s="18"/>
    </row>
    <row r="285" ht="15.75" customHeight="1">
      <c r="A285" s="22">
        <v>2.08911852E9</v>
      </c>
      <c r="B285" s="23" t="s">
        <v>1446</v>
      </c>
      <c r="C285" s="16">
        <v>0.3</v>
      </c>
      <c r="D285" s="16" t="s">
        <v>35</v>
      </c>
      <c r="E285" s="17"/>
      <c r="F285" s="18">
        <v>2.08911852E9</v>
      </c>
      <c r="G285" s="18" t="str">
        <f>IFERROR(VLOOKUP(spare_parts!$F285,'Запчасти'!A$2:P$3371,3,0),"null")</f>
        <v>BACK CARRIAGE WHEEL D.8</v>
      </c>
      <c r="H285" s="18" t="str">
        <f>IFERROR(VLOOKUP(spare_parts!$F285,A:D,2,0),"null")</f>
        <v>Ролик каретки задний D8</v>
      </c>
      <c r="I285" s="24" t="str">
        <f>IFERROR(VLOOKUP(spare_parts!$F285,'Запчасти'!$A$2:$P$3371,5,0),"null")</f>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c r="J285" s="24" t="str">
        <f t="shared" si="3"/>
        <v>null</v>
      </c>
      <c r="K285" s="18" t="str">
        <f>IFERROR(VLOOKUP(spare_parts!$F285,'Запчасти'!$A$2:$P$3371,6,0),"null")</f>
        <v>SCHNELL SPA</v>
      </c>
      <c r="L285" s="18" t="str">
        <f>IFERROR(VLOOKUP(spare_parts!$F285,'Запчасти'!$A$2:$P$3371,7,0),"null")</f>
        <v>SCHNELL</v>
      </c>
      <c r="M285" s="18">
        <f>IFERROR(VLOOKUP(spare_parts!$F285,'Запчасти'!$A$2:$P$3371,9,0),"null")</f>
        <v>4</v>
      </c>
      <c r="N285" s="18" t="str">
        <f>IFERROR(VLOOKUP(spare_parts!$F285,'Запчасти'!$A$2:$P$3371,10,0),"null")</f>
        <v>шт</v>
      </c>
      <c r="O285" s="18" t="str">
        <f>IFERROR(VLOOKUP(spare_parts!$F285,'Запчасти'!$A$2:$P$3371,11,0),"null")</f>
        <v>IT</v>
      </c>
      <c r="P285" s="18">
        <f>IFERROR(VLOOKUP(spare_parts!$F285,'Запчасти'!$A$2:$P$3371,2,0),"null")</f>
        <v>8515900000</v>
      </c>
      <c r="Q285" s="18"/>
      <c r="R285" s="18"/>
      <c r="S285" s="18"/>
      <c r="T285" s="18"/>
      <c r="U285" s="18"/>
      <c r="V285" s="18"/>
    </row>
    <row r="286" ht="15.75" customHeight="1">
      <c r="A286" s="22">
        <v>2.08911853E9</v>
      </c>
      <c r="B286" s="23" t="s">
        <v>1454</v>
      </c>
      <c r="C286" s="16" t="s">
        <v>6274</v>
      </c>
      <c r="D286" s="16" t="s">
        <v>35</v>
      </c>
      <c r="E286" s="17"/>
      <c r="F286" s="18">
        <v>2.08911853E9</v>
      </c>
      <c r="G286" s="18" t="str">
        <f>IFERROR(VLOOKUP(spare_parts!$F286,'Запчасти'!A$2:P$3371,3,0),"null")</f>
        <v>FRONT CARRIAGE WHEEL D.10-12</v>
      </c>
      <c r="H286" s="18" t="str">
        <f>IFERROR(VLOOKUP(spare_parts!$F286,A:D,2,0),"null")</f>
        <v>Ролик передний D.10-12</v>
      </c>
      <c r="I286" s="24" t="str">
        <f>IFERROR(VLOOKUP(spare_parts!$F286,'Запчасти'!$A$2:$P$3371,5,0),"null")</f>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v>
      </c>
      <c r="J286" s="24" t="str">
        <f t="shared" si="3"/>
        <v>null</v>
      </c>
      <c r="K286" s="18" t="str">
        <f>IFERROR(VLOOKUP(spare_parts!$F286,'Запчасти'!$A$2:$P$3371,6,0),"null")</f>
        <v>SCHNELL SPA</v>
      </c>
      <c r="L286" s="18" t="str">
        <f>IFERROR(VLOOKUP(spare_parts!$F286,'Запчасти'!$A$2:$P$3371,7,0),"null")</f>
        <v>SCHNELL</v>
      </c>
      <c r="M286" s="18">
        <f>IFERROR(VLOOKUP(spare_parts!$F286,'Запчасти'!$A$2:$P$3371,9,0),"null")</f>
        <v>1</v>
      </c>
      <c r="N286" s="18" t="str">
        <f>IFERROR(VLOOKUP(spare_parts!$F286,'Запчасти'!$A$2:$P$3371,10,0),"null")</f>
        <v>шт</v>
      </c>
      <c r="O286" s="18" t="str">
        <f>IFERROR(VLOOKUP(spare_parts!$F286,'Запчасти'!$A$2:$P$3371,11,0),"null")</f>
        <v>IT</v>
      </c>
      <c r="P286" s="18">
        <f>IFERROR(VLOOKUP(spare_parts!$F286,'Запчасти'!$A$2:$P$3371,2,0),"null")</f>
        <v>8515900000</v>
      </c>
      <c r="Q286" s="18"/>
      <c r="R286" s="18"/>
      <c r="S286" s="18"/>
      <c r="T286" s="18"/>
      <c r="U286" s="18"/>
      <c r="V286" s="18"/>
    </row>
    <row r="287" ht="15.75" customHeight="1">
      <c r="A287" s="22">
        <v>2.08911854E9</v>
      </c>
      <c r="B287" s="23" t="s">
        <v>1460</v>
      </c>
      <c r="C287" s="16" t="s">
        <v>6274</v>
      </c>
      <c r="D287" s="16" t="s">
        <v>35</v>
      </c>
      <c r="E287" s="17"/>
      <c r="F287" s="18">
        <v>2.08911854E9</v>
      </c>
      <c r="G287" s="18" t="str">
        <f>IFERROR(VLOOKUP(spare_parts!$F287,'Запчасти'!A$2:P$3371,3,0),"null")</f>
        <v>BACK CARRIAGE WHEEL D.10-12</v>
      </c>
      <c r="H287" s="18" t="str">
        <f>IFERROR(VLOOKUP(spare_parts!$F287,A:D,2,0),"null")</f>
        <v>Ролик каретки задний D10-12</v>
      </c>
      <c r="I287" s="24" t="str">
        <f>IFERROR(VLOOKUP(spare_parts!$F287,'Запчасти'!$A$2:$P$3371,5,0),"null")</f>
        <v>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v>
      </c>
      <c r="J287" s="24" t="str">
        <f t="shared" si="3"/>
        <v>null</v>
      </c>
      <c r="K287" s="18" t="str">
        <f>IFERROR(VLOOKUP(spare_parts!$F287,'Запчасти'!$A$2:$P$3371,6,0),"null")</f>
        <v>SCHNELL SPA</v>
      </c>
      <c r="L287" s="18" t="str">
        <f>IFERROR(VLOOKUP(spare_parts!$F287,'Запчасти'!$A$2:$P$3371,7,0),"null")</f>
        <v>SCHNELL</v>
      </c>
      <c r="M287" s="18">
        <f>IFERROR(VLOOKUP(spare_parts!$F287,'Запчасти'!$A$2:$P$3371,9,0),"null")</f>
        <v>1</v>
      </c>
      <c r="N287" s="18" t="str">
        <f>IFERROR(VLOOKUP(spare_parts!$F287,'Запчасти'!$A$2:$P$3371,10,0),"null")</f>
        <v>шт</v>
      </c>
      <c r="O287" s="18" t="str">
        <f>IFERROR(VLOOKUP(spare_parts!$F287,'Запчасти'!$A$2:$P$3371,11,0),"null")</f>
        <v>IT</v>
      </c>
      <c r="P287" s="18">
        <f>IFERROR(VLOOKUP(spare_parts!$F287,'Запчасти'!$A$2:$P$3371,2,0),"null")</f>
        <v>8515900000</v>
      </c>
      <c r="Q287" s="18"/>
      <c r="R287" s="18"/>
      <c r="S287" s="18"/>
      <c r="T287" s="18"/>
      <c r="U287" s="18"/>
      <c r="V287" s="18"/>
    </row>
    <row r="288" ht="15.75" customHeight="1">
      <c r="A288" s="22">
        <v>2.08911855E9</v>
      </c>
      <c r="B288" s="23" t="s">
        <v>1467</v>
      </c>
      <c r="C288" s="16" t="s">
        <v>6274</v>
      </c>
      <c r="D288" s="16" t="s">
        <v>35</v>
      </c>
      <c r="E288" s="17"/>
      <c r="F288" s="18">
        <v>2.08911855E9</v>
      </c>
      <c r="G288" s="18" t="str">
        <f>IFERROR(VLOOKUP(spare_parts!$F288,'Запчасти'!A$2:P$3371,3,0),"null")</f>
        <v>FRONT CARRIAGE WHEEL D.14-16</v>
      </c>
      <c r="H288" s="18" t="str">
        <f>IFERROR(VLOOKUP(spare_parts!$F288,A:D,2,0),"null")</f>
        <v>Ролик каретки передний D14-16</v>
      </c>
      <c r="I288" s="24" t="str">
        <f>IFERROR(VLOOKUP(spare_parts!$F288,'Запчасти'!$A$2:$P$3371,5,0),"null")</f>
        <v>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v>
      </c>
      <c r="J288" s="24" t="str">
        <f t="shared" si="3"/>
        <v>null</v>
      </c>
      <c r="K288" s="18" t="str">
        <f>IFERROR(VLOOKUP(spare_parts!$F288,'Запчасти'!$A$2:$P$3371,6,0),"null")</f>
        <v>SCHNELL SPA</v>
      </c>
      <c r="L288" s="18" t="str">
        <f>IFERROR(VLOOKUP(spare_parts!$F288,'Запчасти'!$A$2:$P$3371,7,0),"null")</f>
        <v>SCHNELL</v>
      </c>
      <c r="M288" s="18">
        <f>IFERROR(VLOOKUP(spare_parts!$F288,'Запчасти'!$A$2:$P$3371,9,0),"null")</f>
        <v>4</v>
      </c>
      <c r="N288" s="18" t="str">
        <f>IFERROR(VLOOKUP(spare_parts!$F288,'Запчасти'!$A$2:$P$3371,10,0),"null")</f>
        <v>шт</v>
      </c>
      <c r="O288" s="18" t="str">
        <f>IFERROR(VLOOKUP(spare_parts!$F288,'Запчасти'!$A$2:$P$3371,11,0),"null")</f>
        <v>IT</v>
      </c>
      <c r="P288" s="18">
        <f>IFERROR(VLOOKUP(spare_parts!$F288,'Запчасти'!$A$2:$P$3371,2,0),"null")</f>
        <v>8515900000</v>
      </c>
      <c r="Q288" s="18"/>
      <c r="R288" s="18"/>
      <c r="S288" s="18"/>
      <c r="T288" s="18"/>
      <c r="U288" s="18"/>
      <c r="V288" s="18"/>
    </row>
    <row r="289" ht="15.75" customHeight="1">
      <c r="A289" s="22">
        <v>2.08911862E9</v>
      </c>
      <c r="B289" s="23" t="s">
        <v>1473</v>
      </c>
      <c r="C289" s="16">
        <v>0.015</v>
      </c>
      <c r="D289" s="16" t="s">
        <v>35</v>
      </c>
      <c r="E289" s="17"/>
      <c r="F289" s="18">
        <v>2.08911862E9</v>
      </c>
      <c r="G289" s="18" t="str">
        <f>IFERROR(VLOOKUP(spare_parts!$F289,'Запчасти'!A$2:P$3371,3,0),"null")</f>
        <v>SENSORS SMALL SUPPORT FOR HORIZONTAL CYLINDER</v>
      </c>
      <c r="H289" s="18" t="str">
        <f>IFERROR(VLOOKUP(spare_parts!$F289,A:D,2,0),"null")</f>
        <v>Опора датчика малая для горизонтального цилиндра </v>
      </c>
      <c r="I289" s="24" t="str">
        <f>IFERROR(VLOOKUP(spare_parts!$F289,'Запчасти'!$A$2:$P$3371,5,0),"null")</f>
        <v>ОПОРНАЯ СКОБА ДАТЧИКА ДЛЯ КРЕПЛЕНИЯ НА КОРПУС ПНЕВМОЦИЛИНДРА, СТАЛЬНАЯ, ШТАМПОВАННАЯ, ДЛЯ СТАНКА ДЛЯ ВЯЗКИ ЦИЛИНДРИЧЕСКИХ СВАЙ МОДЕЛИ CM PRO 1500 TELESCOPE</v>
      </c>
      <c r="J289" s="24" t="str">
        <f t="shared" si="3"/>
        <v>null</v>
      </c>
      <c r="K289" s="18" t="str">
        <f>IFERROR(VLOOKUP(spare_parts!$F289,'Запчасти'!$A$2:$P$3371,6,0),"null")</f>
        <v>SCHNELL SPA</v>
      </c>
      <c r="L289" s="18" t="str">
        <f>IFERROR(VLOOKUP(spare_parts!$F289,'Запчасти'!$A$2:$P$3371,7,0),"null")</f>
        <v>SCHNELL</v>
      </c>
      <c r="M289" s="18">
        <f>IFERROR(VLOOKUP(spare_parts!$F289,'Запчасти'!$A$2:$P$3371,9,0),"null")</f>
        <v>4</v>
      </c>
      <c r="N289" s="18" t="str">
        <f>IFERROR(VLOOKUP(spare_parts!$F289,'Запчасти'!$A$2:$P$3371,10,0),"null")</f>
        <v>шт</v>
      </c>
      <c r="O289" s="18" t="str">
        <f>IFERROR(VLOOKUP(spare_parts!$F289,'Запчасти'!$A$2:$P$3371,11,0),"null")</f>
        <v>IT</v>
      </c>
      <c r="P289" s="18">
        <f>IFERROR(VLOOKUP(spare_parts!$F289,'Запчасти'!$A$2:$P$3371,2,0),"null")</f>
        <v>7326909409</v>
      </c>
      <c r="Q289" s="18"/>
      <c r="R289" s="18"/>
      <c r="S289" s="18"/>
      <c r="T289" s="18"/>
      <c r="U289" s="18"/>
      <c r="V289" s="18"/>
    </row>
    <row r="290" ht="15.75" customHeight="1">
      <c r="A290" s="22">
        <v>2.08911863E9</v>
      </c>
      <c r="B290" s="23" t="s">
        <v>1477</v>
      </c>
      <c r="C290" s="16">
        <v>2.35</v>
      </c>
      <c r="D290" s="16" t="s">
        <v>35</v>
      </c>
      <c r="E290" s="17"/>
      <c r="F290" s="18">
        <v>2.08911863E9</v>
      </c>
      <c r="G290" s="18" t="str">
        <f>IFERROR(VLOOKUP(spare_parts!$F290,'Запчасти'!A$2:P$3371,3,0),"null")</f>
        <v>HEAD HINGE</v>
      </c>
      <c r="H290" s="18" t="str">
        <f>IFERROR(VLOOKUP(spare_parts!$F290,A:D,2,0),"null")</f>
        <v>Шарнир головки</v>
      </c>
      <c r="I290" s="24" t="str">
        <f>IFERROR(VLOOKUP(spare_parts!$F290,'Запчасти'!$A$2:$P$3371,5,0),"null")</f>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c r="J290" s="24" t="str">
        <f t="shared" si="3"/>
        <v>null</v>
      </c>
      <c r="K290" s="18" t="str">
        <f>IFERROR(VLOOKUP(spare_parts!$F290,'Запчасти'!$A$2:$P$3371,6,0),"null")</f>
        <v>SCHNELL SPA</v>
      </c>
      <c r="L290" s="18" t="str">
        <f>IFERROR(VLOOKUP(spare_parts!$F290,'Запчасти'!$A$2:$P$3371,7,0),"null")</f>
        <v>SCHNELL</v>
      </c>
      <c r="M290" s="18">
        <f>IFERROR(VLOOKUP(spare_parts!$F290,'Запчасти'!$A$2:$P$3371,9,0),"null")</f>
        <v>2</v>
      </c>
      <c r="N290" s="18" t="str">
        <f>IFERROR(VLOOKUP(spare_parts!$F290,'Запчасти'!$A$2:$P$3371,10,0),"null")</f>
        <v>шт</v>
      </c>
      <c r="O290" s="18" t="str">
        <f>IFERROR(VLOOKUP(spare_parts!$F290,'Запчасти'!$A$2:$P$3371,11,0),"null")</f>
        <v>IT</v>
      </c>
      <c r="P290" s="18">
        <f>IFERROR(VLOOKUP(spare_parts!$F290,'Запчасти'!$A$2:$P$3371,2,0),"null")</f>
        <v>8515900000</v>
      </c>
      <c r="Q290" s="18"/>
      <c r="R290" s="18"/>
      <c r="S290" s="18"/>
      <c r="T290" s="18"/>
      <c r="U290" s="18"/>
      <c r="V290" s="18"/>
    </row>
    <row r="291" ht="15.75" customHeight="1">
      <c r="A291" s="22">
        <v>2.090720071E9</v>
      </c>
      <c r="B291" s="23" t="s">
        <v>1492</v>
      </c>
      <c r="C291" s="16">
        <v>0.11000000000000001</v>
      </c>
      <c r="D291" s="16" t="s">
        <v>35</v>
      </c>
      <c r="E291" s="17"/>
      <c r="F291" s="18">
        <v>2.090720071E9</v>
      </c>
      <c r="G291" s="18" t="str">
        <f>IFERROR(VLOOKUP(spare_parts!$F291,'Запчасти'!A$2:P$3371,3,0),"null")</f>
        <v>FIXED BLADE 33X28X28</v>
      </c>
      <c r="H291" s="18" t="str">
        <f>IFERROR(VLOOKUP(spare_parts!$F291,A:D,2,0),"null")</f>
        <v>Нож фиксированный 33х28х28</v>
      </c>
      <c r="I291" s="24" t="str">
        <f>IFERROR(VLOOKUP(spare_parts!$F291,'Запчасти'!$A$2:$P$3371,5,0),"null")</f>
        <v>НОЖ ФИКСИРОВАННЫЙ СТАЛЬНОЙ ДЛЯ РЕЗКИ АРМАТУРЫ, РАЗМ.33Х28Х28ММ, В КОМПЛЕКТЕ С КРЕПЕЖОМ. УСТАНАВЛИВАЕТ В МЕСТЕ ОТРЕЗАНИЯ АРМАТУРЫ В В ГИБОЧНОМ СТАНКЕ SPIREX</v>
      </c>
      <c r="J291" s="24" t="str">
        <f t="shared" si="3"/>
        <v>null</v>
      </c>
      <c r="K291" s="18" t="str">
        <f>IFERROR(VLOOKUP(spare_parts!$F291,'Запчасти'!$A$2:$P$3371,6,0),"null")</f>
        <v>SCHNELL SPA</v>
      </c>
      <c r="L291" s="18" t="str">
        <f>IFERROR(VLOOKUP(spare_parts!$F291,'Запчасти'!$A$2:$P$3371,7,0),"null")</f>
        <v>SCHNELL</v>
      </c>
      <c r="M291" s="18">
        <f>IFERROR(VLOOKUP(spare_parts!$F291,'Запчасти'!$A$2:$P$3371,9,0),"null")</f>
        <v>1</v>
      </c>
      <c r="N291" s="18" t="str">
        <f>IFERROR(VLOOKUP(spare_parts!$F291,'Запчасти'!$A$2:$P$3371,10,0),"null")</f>
        <v>шт</v>
      </c>
      <c r="O291" s="18" t="str">
        <f>IFERROR(VLOOKUP(spare_parts!$F291,'Запчасти'!$A$2:$P$3371,11,0),"null")</f>
        <v>IT</v>
      </c>
      <c r="P291" s="18">
        <f>IFERROR(VLOOKUP(spare_parts!$F291,'Запчасти'!$A$2:$P$3371,2,0),"null")</f>
        <v>8208100000</v>
      </c>
      <c r="Q291" s="18"/>
      <c r="R291" s="18"/>
      <c r="S291" s="18"/>
      <c r="T291" s="18"/>
      <c r="U291" s="18"/>
      <c r="V291" s="18"/>
    </row>
    <row r="292" ht="15.75" customHeight="1">
      <c r="A292" s="15">
        <v>2.19371601E9</v>
      </c>
      <c r="B292" s="16" t="s">
        <v>6372</v>
      </c>
      <c r="C292" s="16" t="s">
        <v>6274</v>
      </c>
      <c r="D292" s="16" t="s">
        <v>35</v>
      </c>
      <c r="E292" s="17"/>
      <c r="F292" s="18">
        <v>2.19371601E9</v>
      </c>
      <c r="G292" s="18" t="str">
        <f>IFERROR(VLOOKUP(spare_parts!$F292,'Запчасти'!A$2:P$3371,3,0),"null")</f>
        <v>null</v>
      </c>
      <c r="H292" s="18" t="str">
        <f>IFERROR(VLOOKUP(spare_parts!$F292,A:D,2,0),"null")</f>
        <v>Накладка тормозная  PAY−OFF GP−GPO−PF−PFO H=70 L=285 THICK.7</v>
      </c>
      <c r="I292" s="24" t="str">
        <f>IFERROR(VLOOKUP(spare_parts!$F292,'Запчасти'!$A$2:$P$3371,5,0),"null")</f>
        <v>null</v>
      </c>
      <c r="J292" s="24" t="str">
        <f t="shared" si="3"/>
        <v>null</v>
      </c>
      <c r="K292" s="18" t="str">
        <f>IFERROR(VLOOKUP(spare_parts!$F292,'Запчасти'!$A$2:$P$3371,6,0),"null")</f>
        <v>null</v>
      </c>
      <c r="L292" s="18" t="str">
        <f>IFERROR(VLOOKUP(spare_parts!$F292,'Запчасти'!$A$2:$P$3371,7,0),"null")</f>
        <v>null</v>
      </c>
      <c r="M292" s="18" t="str">
        <f>IFERROR(VLOOKUP(spare_parts!$F292,'Запчасти'!$A$2:$P$3371,9,0),"null")</f>
        <v>null</v>
      </c>
      <c r="N292" s="18" t="str">
        <f>IFERROR(VLOOKUP(spare_parts!$F292,'Запчасти'!$A$2:$P$3371,10,0),"null")</f>
        <v>null</v>
      </c>
      <c r="O292" s="18" t="str">
        <f>IFERROR(VLOOKUP(spare_parts!$F292,'Запчасти'!$A$2:$P$3371,11,0),"null")</f>
        <v>null</v>
      </c>
      <c r="P292" s="18" t="str">
        <f>IFERROR(VLOOKUP(spare_parts!$F292,'Запчасти'!$A$2:$P$3371,2,0),"null")</f>
        <v>null</v>
      </c>
      <c r="Q292" s="18"/>
      <c r="R292" s="18"/>
      <c r="S292" s="18"/>
      <c r="T292" s="18"/>
      <c r="U292" s="18"/>
      <c r="V292" s="18"/>
    </row>
    <row r="293" ht="15.75" customHeight="1">
      <c r="A293" s="15">
        <v>2.42203301E9</v>
      </c>
      <c r="B293" s="16" t="s">
        <v>6373</v>
      </c>
      <c r="C293" s="16" t="s">
        <v>6274</v>
      </c>
      <c r="D293" s="16" t="s">
        <v>35</v>
      </c>
      <c r="E293" s="17"/>
      <c r="F293" s="18">
        <v>2.42203301E9</v>
      </c>
      <c r="G293" s="18" t="str">
        <f>IFERROR(VLOOKUP(spare_parts!$F293,'Запчасти'!A$2:P$3371,3,0),"null")</f>
        <v>null</v>
      </c>
      <c r="H293" s="18" t="str">
        <f>IFERROR(VLOOKUP(spare_parts!$F293,A:D,2,0),"null")</f>
        <v>Ролик  DE=120 DI=25 L=480</v>
      </c>
      <c r="I293" s="24" t="str">
        <f>IFERROR(VLOOKUP(spare_parts!$F293,'Запчасти'!$A$2:$P$3371,5,0),"null")</f>
        <v>null</v>
      </c>
      <c r="J293" s="24" t="str">
        <f t="shared" si="3"/>
        <v>null</v>
      </c>
      <c r="K293" s="18" t="str">
        <f>IFERROR(VLOOKUP(spare_parts!$F293,'Запчасти'!$A$2:$P$3371,6,0),"null")</f>
        <v>null</v>
      </c>
      <c r="L293" s="18" t="str">
        <f>IFERROR(VLOOKUP(spare_parts!$F293,'Запчасти'!$A$2:$P$3371,7,0),"null")</f>
        <v>null</v>
      </c>
      <c r="M293" s="18" t="str">
        <f>IFERROR(VLOOKUP(spare_parts!$F293,'Запчасти'!$A$2:$P$3371,9,0),"null")</f>
        <v>null</v>
      </c>
      <c r="N293" s="18" t="str">
        <f>IFERROR(VLOOKUP(spare_parts!$F293,'Запчасти'!$A$2:$P$3371,10,0),"null")</f>
        <v>null</v>
      </c>
      <c r="O293" s="18" t="str">
        <f>IFERROR(VLOOKUP(spare_parts!$F293,'Запчасти'!$A$2:$P$3371,11,0),"null")</f>
        <v>null</v>
      </c>
      <c r="P293" s="18" t="str">
        <f>IFERROR(VLOOKUP(spare_parts!$F293,'Запчасти'!$A$2:$P$3371,2,0),"null")</f>
        <v>null</v>
      </c>
      <c r="Q293" s="18"/>
      <c r="R293" s="18"/>
      <c r="S293" s="18"/>
      <c r="T293" s="18"/>
      <c r="U293" s="18"/>
      <c r="V293" s="18"/>
    </row>
    <row r="294" ht="15.75" customHeight="1">
      <c r="A294" s="15">
        <v>2.46331001E9</v>
      </c>
      <c r="B294" s="16" t="s">
        <v>6374</v>
      </c>
      <c r="C294" s="16" t="s">
        <v>6274</v>
      </c>
      <c r="D294" s="16" t="s">
        <v>35</v>
      </c>
      <c r="E294" s="17"/>
      <c r="F294" s="18">
        <v>2.46331001E9</v>
      </c>
      <c r="G294" s="18" t="str">
        <f>IFERROR(VLOOKUP(spare_parts!$F294,'Запчасти'!A$2:P$3371,3,0),"null")</f>
        <v>null</v>
      </c>
      <c r="H294" s="18" t="str">
        <f>IFERROR(VLOOKUP(spare_parts!$F294,A:D,2,0),"null")</f>
        <v>CPL. Сердечник D.25</v>
      </c>
      <c r="I294" s="24" t="str">
        <f>IFERROR(VLOOKUP(spare_parts!$F294,'Запчасти'!$A$2:$P$3371,5,0),"null")</f>
        <v>null</v>
      </c>
      <c r="J294" s="24" t="str">
        <f t="shared" si="3"/>
        <v>null</v>
      </c>
      <c r="K294" s="18" t="str">
        <f>IFERROR(VLOOKUP(spare_parts!$F294,'Запчасти'!$A$2:$P$3371,6,0),"null")</f>
        <v>null</v>
      </c>
      <c r="L294" s="18" t="str">
        <f>IFERROR(VLOOKUP(spare_parts!$F294,'Запчасти'!$A$2:$P$3371,7,0),"null")</f>
        <v>null</v>
      </c>
      <c r="M294" s="18" t="str">
        <f>IFERROR(VLOOKUP(spare_parts!$F294,'Запчасти'!$A$2:$P$3371,9,0),"null")</f>
        <v>null</v>
      </c>
      <c r="N294" s="18" t="str">
        <f>IFERROR(VLOOKUP(spare_parts!$F294,'Запчасти'!$A$2:$P$3371,10,0),"null")</f>
        <v>null</v>
      </c>
      <c r="O294" s="18" t="str">
        <f>IFERROR(VLOOKUP(spare_parts!$F294,'Запчасти'!$A$2:$P$3371,11,0),"null")</f>
        <v>null</v>
      </c>
      <c r="P294" s="18" t="str">
        <f>IFERROR(VLOOKUP(spare_parts!$F294,'Запчасти'!$A$2:$P$3371,2,0),"null")</f>
        <v>null</v>
      </c>
      <c r="Q294" s="18"/>
      <c r="R294" s="18"/>
      <c r="S294" s="18"/>
      <c r="T294" s="18"/>
      <c r="U294" s="18"/>
      <c r="V294" s="18"/>
    </row>
    <row r="295" ht="15.75" customHeight="1">
      <c r="A295" s="22">
        <v>2.463511011E9</v>
      </c>
      <c r="B295" s="23" t="s">
        <v>1509</v>
      </c>
      <c r="C295" s="16">
        <v>0.6</v>
      </c>
      <c r="D295" s="16" t="s">
        <v>35</v>
      </c>
      <c r="E295" s="17"/>
      <c r="F295" s="18">
        <v>2.463511011E9</v>
      </c>
      <c r="G295" s="18" t="str">
        <f>IFERROR(VLOOKUP(spare_parts!$F295,'Запчасти'!A$2:P$3371,3,0),"null")</f>
        <v>COMPLETE REINFORCED MANDREL D,25</v>
      </c>
      <c r="H295" s="18" t="str">
        <f>IFERROR(VLOOKUP(spare_parts!$F295,A:D,2,0),"null")</f>
        <v>Сердечник комплектный усиленный D25</v>
      </c>
      <c r="I295" s="24" t="str">
        <f>IFERROR(VLOOKUP(spare_parts!$F295,'Запчасти'!$A$2:$P$3371,5,0),"null")</f>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c r="J295" s="24" t="str">
        <f t="shared" si="3"/>
        <v>null</v>
      </c>
      <c r="K295" s="18" t="str">
        <f>IFERROR(VLOOKUP(spare_parts!$F295,'Запчасти'!$A$2:$P$3371,6,0),"null")</f>
        <v>SCHNELL SPA</v>
      </c>
      <c r="L295" s="18" t="str">
        <f>IFERROR(VLOOKUP(spare_parts!$F295,'Запчасти'!$A$2:$P$3371,7,0),"null")</f>
        <v>SCHNELL</v>
      </c>
      <c r="M295" s="18">
        <f>IFERROR(VLOOKUP(spare_parts!$F295,'Запчасти'!$A$2:$P$3371,9,0),"null")</f>
        <v>1</v>
      </c>
      <c r="N295" s="18" t="str">
        <f>IFERROR(VLOOKUP(spare_parts!$F295,'Запчасти'!$A$2:$P$3371,10,0),"null")</f>
        <v>шт</v>
      </c>
      <c r="O295" s="18" t="str">
        <f>IFERROR(VLOOKUP(spare_parts!$F295,'Запчасти'!$A$2:$P$3371,11,0),"null")</f>
        <v>IT</v>
      </c>
      <c r="P295" s="18">
        <f>IFERROR(VLOOKUP(spare_parts!$F295,'Запчасти'!$A$2:$P$3371,2,0),"null")</f>
        <v>8466940000</v>
      </c>
      <c r="Q295" s="18"/>
      <c r="R295" s="18"/>
      <c r="S295" s="18"/>
      <c r="T295" s="18"/>
      <c r="U295" s="18"/>
      <c r="V295" s="18"/>
    </row>
    <row r="296" ht="15.75" customHeight="1">
      <c r="A296" s="22">
        <v>2.463511021E9</v>
      </c>
      <c r="B296" s="23" t="s">
        <v>1521</v>
      </c>
      <c r="C296" s="16">
        <v>0.675</v>
      </c>
      <c r="D296" s="16" t="s">
        <v>35</v>
      </c>
      <c r="E296" s="17"/>
      <c r="F296" s="18">
        <v>2.463511021E9</v>
      </c>
      <c r="G296" s="18" t="str">
        <f>IFERROR(VLOOKUP(spare_parts!$F296,'Запчасти'!A$2:P$3371,3,0),"null")</f>
        <v>COMPLETE REINFORCED MANDREL D.32</v>
      </c>
      <c r="H296" s="18" t="str">
        <f>IFERROR(VLOOKUP(spare_parts!$F296,A:D,2,0),"null")</f>
        <v>Оправка предварительно собранная усиленная D32</v>
      </c>
      <c r="I296" s="24" t="str">
        <f>IFERROR(VLOOKUP(spare_parts!$F296,'Запчасти'!$A$2:$P$3371,5,0),"null")</f>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c r="J296" s="24" t="str">
        <f t="shared" si="3"/>
        <v>null</v>
      </c>
      <c r="K296" s="18" t="str">
        <f>IFERROR(VLOOKUP(spare_parts!$F296,'Запчасти'!$A$2:$P$3371,6,0),"null")</f>
        <v>SCHNELL SPA</v>
      </c>
      <c r="L296" s="18" t="str">
        <f>IFERROR(VLOOKUP(spare_parts!$F296,'Запчасти'!$A$2:$P$3371,7,0),"null")</f>
        <v>SCHNELL</v>
      </c>
      <c r="M296" s="18">
        <f>IFERROR(VLOOKUP(spare_parts!$F296,'Запчасти'!$A$2:$P$3371,9,0),"null")</f>
        <v>2</v>
      </c>
      <c r="N296" s="18" t="str">
        <f>IFERROR(VLOOKUP(spare_parts!$F296,'Запчасти'!$A$2:$P$3371,10,0),"null")</f>
        <v>шт</v>
      </c>
      <c r="O296" s="18" t="str">
        <f>IFERROR(VLOOKUP(spare_parts!$F296,'Запчасти'!$A$2:$P$3371,11,0),"null")</f>
        <v>IT</v>
      </c>
      <c r="P296" s="18">
        <f>IFERROR(VLOOKUP(spare_parts!$F296,'Запчасти'!$A$2:$P$3371,2,0),"null")</f>
        <v>8466940000</v>
      </c>
      <c r="Q296" s="18"/>
      <c r="R296" s="18"/>
      <c r="S296" s="18"/>
      <c r="T296" s="18"/>
      <c r="U296" s="18"/>
      <c r="V296" s="18"/>
    </row>
    <row r="297" ht="15.75" customHeight="1">
      <c r="A297" s="22">
        <v>2.463511031E9</v>
      </c>
      <c r="B297" s="23" t="s">
        <v>1535</v>
      </c>
      <c r="C297" s="16">
        <v>0.8</v>
      </c>
      <c r="D297" s="16" t="s">
        <v>35</v>
      </c>
      <c r="E297" s="17"/>
      <c r="F297" s="18">
        <v>2.463511031E9</v>
      </c>
      <c r="G297" s="18" t="str">
        <f>IFERROR(VLOOKUP(spare_parts!$F297,'Запчасти'!A$2:P$3371,3,0),"null")</f>
        <v>PREASSEMBLY REINFORCED MANDREL D.40</v>
      </c>
      <c r="H297" s="18" t="str">
        <f>IFERROR(VLOOKUP(spare_parts!$F297,A:D,2,0),"null")</f>
        <v>Сердечник комплектный усиленный D40</v>
      </c>
      <c r="I297" s="24" t="str">
        <f>IFERROR(VLOOKUP(spare_parts!$F297,'Запчасти'!$A$2:$P$3371,5,0),"null")</f>
        <v/>
      </c>
      <c r="J297" s="24" t="str">
        <f t="shared" si="3"/>
        <v>null</v>
      </c>
      <c r="K297" s="18" t="str">
        <f>IFERROR(VLOOKUP(spare_parts!$F297,'Запчасти'!$A$2:$P$3371,6,0),"null")</f>
        <v>SCHNELL SPA</v>
      </c>
      <c r="L297" s="18" t="str">
        <f>IFERROR(VLOOKUP(spare_parts!$F297,'Запчасти'!$A$2:$P$3371,7,0),"null")</f>
        <v>SCHNELL</v>
      </c>
      <c r="M297" s="18">
        <f>IFERROR(VLOOKUP(spare_parts!$F297,'Запчасти'!$A$2:$P$3371,9,0),"null")</f>
        <v>2</v>
      </c>
      <c r="N297" s="18" t="str">
        <f>IFERROR(VLOOKUP(spare_parts!$F297,'Запчасти'!$A$2:$P$3371,10,0),"null")</f>
        <v>шт</v>
      </c>
      <c r="O297" s="18" t="str">
        <f>IFERROR(VLOOKUP(spare_parts!$F297,'Запчасти'!$A$2:$P$3371,11,0),"null")</f>
        <v>IT</v>
      </c>
      <c r="P297" s="18">
        <f>IFERROR(VLOOKUP(spare_parts!$F297,'Запчасти'!$A$2:$P$3371,2,0),"null")</f>
        <v>7326909808</v>
      </c>
      <c r="Q297" s="18"/>
      <c r="R297" s="18"/>
      <c r="S297" s="18"/>
      <c r="T297" s="18"/>
      <c r="U297" s="18"/>
      <c r="V297" s="18"/>
    </row>
    <row r="298" ht="15.75" customHeight="1">
      <c r="A298" s="22">
        <v>2.463511041E9</v>
      </c>
      <c r="B298" s="23" t="s">
        <v>1539</v>
      </c>
      <c r="C298" s="16" t="s">
        <v>6274</v>
      </c>
      <c r="D298" s="16" t="s">
        <v>35</v>
      </c>
      <c r="E298" s="17"/>
      <c r="F298" s="18">
        <v>2.463511041E9</v>
      </c>
      <c r="G298" s="18" t="str">
        <f>IFERROR(VLOOKUP(spare_parts!$F298,'Запчасти'!A$2:P$3371,3,0),"null")</f>
        <v>PREASSEMBLY REINFORCED MANDREL D.50</v>
      </c>
      <c r="H298" s="18" t="str">
        <f>IFERROR(VLOOKUP(spare_parts!$F298,A:D,2,0),"null")</f>
        <v>Сердечник комплектный усиленный D50</v>
      </c>
      <c r="I298" s="24" t="str">
        <f>IFERROR(VLOOKUP(spare_parts!$F298,'Запчасти'!$A$2:$P$3371,5,0),"null")</f>
        <v/>
      </c>
      <c r="J298" s="24" t="str">
        <f t="shared" si="3"/>
        <v>null</v>
      </c>
      <c r="K298" s="18" t="str">
        <f>IFERROR(VLOOKUP(spare_parts!$F298,'Запчасти'!$A$2:$P$3371,6,0),"null")</f>
        <v>SCHNELL SPA</v>
      </c>
      <c r="L298" s="18" t="str">
        <f>IFERROR(VLOOKUP(spare_parts!$F298,'Запчасти'!$A$2:$P$3371,7,0),"null")</f>
        <v>SCHNELL</v>
      </c>
      <c r="M298" s="18">
        <f>IFERROR(VLOOKUP(spare_parts!$F298,'Запчасти'!$A$2:$P$3371,9,0),"null")</f>
        <v>2</v>
      </c>
      <c r="N298" s="18" t="str">
        <f>IFERROR(VLOOKUP(spare_parts!$F298,'Запчасти'!$A$2:$P$3371,10,0),"null")</f>
        <v>шт</v>
      </c>
      <c r="O298" s="18" t="str">
        <f>IFERROR(VLOOKUP(spare_parts!$F298,'Запчасти'!$A$2:$P$3371,11,0),"null")</f>
        <v>IT</v>
      </c>
      <c r="P298" s="18">
        <f>IFERROR(VLOOKUP(spare_parts!$F298,'Запчасти'!$A$2:$P$3371,2,0),"null")</f>
        <v>7326909808</v>
      </c>
      <c r="Q298" s="18"/>
      <c r="R298" s="18"/>
      <c r="S298" s="18"/>
      <c r="T298" s="18"/>
      <c r="U298" s="18"/>
      <c r="V298" s="18"/>
    </row>
    <row r="299" ht="15.75" customHeight="1">
      <c r="A299" s="22">
        <v>2.463511051E9</v>
      </c>
      <c r="B299" s="23" t="s">
        <v>1541</v>
      </c>
      <c r="C299" s="16">
        <v>0.6</v>
      </c>
      <c r="D299" s="16" t="s">
        <v>35</v>
      </c>
      <c r="E299" s="17"/>
      <c r="F299" s="18">
        <v>2.463511051E9</v>
      </c>
      <c r="G299" s="18" t="str">
        <f>IFERROR(VLOOKUP(spare_parts!$F299,'Запчасти'!A$2:P$3371,3,0),"null")</f>
        <v>COMPLETE REINFORCED MANDREL D=20</v>
      </c>
      <c r="H299" s="18" t="str">
        <f>IFERROR(VLOOKUP(spare_parts!$F299,A:D,2,0),"null")</f>
        <v>Оправка предварительно собранная усиленная D20</v>
      </c>
      <c r="I299" s="24" t="str">
        <f>IFERROR(VLOOKUP(spare_parts!$F299,'Запчасти'!$A$2:$P$3371,5,0),"null")</f>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c r="J299" s="24" t="str">
        <f t="shared" si="3"/>
        <v>null</v>
      </c>
      <c r="K299" s="18" t="str">
        <f>IFERROR(VLOOKUP(spare_parts!$F299,'Запчасти'!$A$2:$P$3371,6,0),"null")</f>
        <v>SCHNELL SPA</v>
      </c>
      <c r="L299" s="18" t="str">
        <f>IFERROR(VLOOKUP(spare_parts!$F299,'Запчасти'!$A$2:$P$3371,7,0),"null")</f>
        <v>SCHNELL</v>
      </c>
      <c r="M299" s="18">
        <f>IFERROR(VLOOKUP(spare_parts!$F299,'Запчасти'!$A$2:$P$3371,9,0),"null")</f>
        <v>2</v>
      </c>
      <c r="N299" s="18" t="str">
        <f>IFERROR(VLOOKUP(spare_parts!$F299,'Запчасти'!$A$2:$P$3371,10,0),"null")</f>
        <v>шт</v>
      </c>
      <c r="O299" s="18" t="str">
        <f>IFERROR(VLOOKUP(spare_parts!$F299,'Запчасти'!$A$2:$P$3371,11,0),"null")</f>
        <v>IT</v>
      </c>
      <c r="P299" s="18">
        <f>IFERROR(VLOOKUP(spare_parts!$F299,'Запчасти'!$A$2:$P$3371,2,0),"null")</f>
        <v>8466940000</v>
      </c>
      <c r="Q299" s="18"/>
      <c r="R299" s="18"/>
      <c r="S299" s="18"/>
      <c r="T299" s="18"/>
      <c r="U299" s="18"/>
      <c r="V299" s="18"/>
    </row>
    <row r="300" ht="15.75" customHeight="1">
      <c r="A300" s="22">
        <v>2.463511071E9</v>
      </c>
      <c r="B300" s="23" t="s">
        <v>1552</v>
      </c>
      <c r="C300" s="16">
        <v>1.0</v>
      </c>
      <c r="D300" s="16" t="s">
        <v>35</v>
      </c>
      <c r="E300" s="17"/>
      <c r="F300" s="18">
        <v>2.463511071E9</v>
      </c>
      <c r="G300" s="18" t="str">
        <f>IFERROR(VLOOKUP(spare_parts!$F300,'Запчасти'!A$2:P$3371,3,0),"null")</f>
        <v>REINFORCED MANDREL PREASSEMBLY D,70</v>
      </c>
      <c r="H300" s="18" t="str">
        <f>IFERROR(VLOOKUP(spare_parts!$F300,A:D,2,0),"null")</f>
        <v>Оправка предварительно собранная усиленная D70</v>
      </c>
      <c r="I300" s="24" t="str">
        <f>IFERROR(VLOOKUP(spare_parts!$F300,'Запчасти'!$A$2:$P$3371,5,0),"null")</f>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c r="J300" s="24" t="str">
        <f t="shared" si="3"/>
        <v>null</v>
      </c>
      <c r="K300" s="18" t="str">
        <f>IFERROR(VLOOKUP(spare_parts!$F300,'Запчасти'!$A$2:$P$3371,6,0),"null")</f>
        <v>SCHNELL SPA</v>
      </c>
      <c r="L300" s="18" t="str">
        <f>IFERROR(VLOOKUP(spare_parts!$F300,'Запчасти'!$A$2:$P$3371,7,0),"null")</f>
        <v>SCHNELL</v>
      </c>
      <c r="M300" s="18">
        <f>IFERROR(VLOOKUP(spare_parts!$F300,'Запчасти'!$A$2:$P$3371,9,0),"null")</f>
        <v>1</v>
      </c>
      <c r="N300" s="18" t="str">
        <f>IFERROR(VLOOKUP(spare_parts!$F300,'Запчасти'!$A$2:$P$3371,10,0),"null")</f>
        <v>шт</v>
      </c>
      <c r="O300" s="18" t="str">
        <f>IFERROR(VLOOKUP(spare_parts!$F300,'Запчасти'!$A$2:$P$3371,11,0),"null")</f>
        <v>IT</v>
      </c>
      <c r="P300" s="18">
        <f>IFERROR(VLOOKUP(spare_parts!$F300,'Запчасти'!$A$2:$P$3371,2,0),"null")</f>
        <v>8466940000</v>
      </c>
      <c r="Q300" s="18"/>
      <c r="R300" s="18"/>
      <c r="S300" s="18"/>
      <c r="T300" s="18"/>
      <c r="U300" s="18"/>
      <c r="V300" s="18"/>
    </row>
    <row r="301" ht="15.75" customHeight="1">
      <c r="A301" s="22">
        <v>2.46351124E9</v>
      </c>
      <c r="B301" s="23" t="s">
        <v>1564</v>
      </c>
      <c r="C301" s="16">
        <v>0.75851</v>
      </c>
      <c r="D301" s="16" t="s">
        <v>35</v>
      </c>
      <c r="E301" s="17"/>
      <c r="F301" s="18">
        <v>2.46351124E9</v>
      </c>
      <c r="G301" s="18" t="str">
        <f>IFERROR(VLOOKUP(spare_parts!$F301,'Запчасти'!A$2:P$3371,3,0),"null")</f>
        <v>COMPLETE MANDREL D.40</v>
      </c>
      <c r="H301" s="18" t="str">
        <f>IFERROR(VLOOKUP(spare_parts!$F301,A:D,2,0),"null")</f>
        <v>Оправка в сборе D40</v>
      </c>
      <c r="I301" s="24" t="str">
        <f>IFERROR(VLOOKUP(spare_parts!$F301,'Запчасти'!$A$2:$P$3371,5,0),"null")</f>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c r="J301" s="24" t="str">
        <f t="shared" si="3"/>
        <v>null</v>
      </c>
      <c r="K301" s="18" t="str">
        <f>IFERROR(VLOOKUP(spare_parts!$F301,'Запчасти'!$A$2:$P$3371,6,0),"null")</f>
        <v>SCHNELL SPA</v>
      </c>
      <c r="L301" s="18" t="str">
        <f>IFERROR(VLOOKUP(spare_parts!$F301,'Запчасти'!$A$2:$P$3371,7,0),"null")</f>
        <v>SCHNELL</v>
      </c>
      <c r="M301" s="18">
        <f>IFERROR(VLOOKUP(spare_parts!$F301,'Запчасти'!$A$2:$P$3371,9,0),"null")</f>
        <v>2</v>
      </c>
      <c r="N301" s="18" t="str">
        <f>IFERROR(VLOOKUP(spare_parts!$F301,'Запчасти'!$A$2:$P$3371,10,0),"null")</f>
        <v>шт</v>
      </c>
      <c r="O301" s="18" t="str">
        <f>IFERROR(VLOOKUP(spare_parts!$F301,'Запчасти'!$A$2:$P$3371,11,0),"null")</f>
        <v>IT</v>
      </c>
      <c r="P301" s="18">
        <f>IFERROR(VLOOKUP(spare_parts!$F301,'Запчасти'!$A$2:$P$3371,2,0),"null")</f>
        <v>8466940000</v>
      </c>
      <c r="Q301" s="18"/>
      <c r="R301" s="18"/>
      <c r="S301" s="18"/>
      <c r="T301" s="18"/>
      <c r="U301" s="18"/>
      <c r="V301" s="18"/>
    </row>
    <row r="302" ht="15.75" customHeight="1">
      <c r="A302" s="22">
        <v>2.46351125E9</v>
      </c>
      <c r="B302" s="23" t="s">
        <v>1576</v>
      </c>
      <c r="C302" s="16">
        <v>0.88442</v>
      </c>
      <c r="D302" s="16" t="s">
        <v>35</v>
      </c>
      <c r="E302" s="17"/>
      <c r="F302" s="18">
        <v>2.46351125E9</v>
      </c>
      <c r="G302" s="18" t="str">
        <f>IFERROR(VLOOKUP(spare_parts!$F302,'Запчасти'!A$2:P$3371,3,0),"null")</f>
        <v>COMPLETE MANDREL D.50</v>
      </c>
      <c r="H302" s="18" t="str">
        <f>IFERROR(VLOOKUP(spare_parts!$F302,A:D,2,0),"null")</f>
        <v>Оправка в сборе D50</v>
      </c>
      <c r="I302" s="24" t="str">
        <f>IFERROR(VLOOKUP(spare_parts!$F302,'Запчасти'!$A$2:$P$3371,5,0),"null")</f>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c r="J302" s="24" t="str">
        <f t="shared" si="3"/>
        <v>null</v>
      </c>
      <c r="K302" s="18" t="str">
        <f>IFERROR(VLOOKUP(spare_parts!$F302,'Запчасти'!$A$2:$P$3371,6,0),"null")</f>
        <v>SCHNELL SPA</v>
      </c>
      <c r="L302" s="18" t="str">
        <f>IFERROR(VLOOKUP(spare_parts!$F302,'Запчасти'!$A$2:$P$3371,7,0),"null")</f>
        <v>SCHNELL</v>
      </c>
      <c r="M302" s="18">
        <f>IFERROR(VLOOKUP(spare_parts!$F302,'Запчасти'!$A$2:$P$3371,9,0),"null")</f>
        <v>2</v>
      </c>
      <c r="N302" s="18" t="str">
        <f>IFERROR(VLOOKUP(spare_parts!$F302,'Запчасти'!$A$2:$P$3371,10,0),"null")</f>
        <v>шт</v>
      </c>
      <c r="O302" s="18" t="str">
        <f>IFERROR(VLOOKUP(spare_parts!$F302,'Запчасти'!$A$2:$P$3371,11,0),"null")</f>
        <v>IT</v>
      </c>
      <c r="P302" s="18">
        <f>IFERROR(VLOOKUP(spare_parts!$F302,'Запчасти'!$A$2:$P$3371,2,0),"null")</f>
        <v>8466940000</v>
      </c>
      <c r="Q302" s="18"/>
      <c r="R302" s="18"/>
      <c r="S302" s="18"/>
      <c r="T302" s="18"/>
      <c r="U302" s="18"/>
      <c r="V302" s="18"/>
    </row>
    <row r="303" ht="15.75" customHeight="1">
      <c r="A303" s="15">
        <v>2.46351138E9</v>
      </c>
      <c r="B303" s="16" t="s">
        <v>1585</v>
      </c>
      <c r="C303" s="16" t="s">
        <v>6274</v>
      </c>
      <c r="D303" s="16" t="s">
        <v>35</v>
      </c>
      <c r="E303" s="17"/>
      <c r="F303" s="18">
        <v>2.46351138E9</v>
      </c>
      <c r="G303" s="18" t="str">
        <f>IFERROR(VLOOKUP(spare_parts!$F303,'Запчасти'!A$2:P$3371,3,0),"null")</f>
        <v>COMPLETE BENDING PIN D.47</v>
      </c>
      <c r="H303" s="18" t="str">
        <f>IFERROR(VLOOKUP(spare_parts!$F303,A:D,2,0),"null")</f>
        <v>Штифт гибочный в сборе D.47</v>
      </c>
      <c r="I303" s="24" t="str">
        <f>IFERROR(VLOOKUP(spare_parts!$F303,'Запчасти'!$A$2:$P$3371,5,0),"null")</f>
        <v>ШТИФТ ГИБОЧНЫЙ В СБОРЕ D.47,
РАСПОЛОЖЕННЫЙ НА ОТКИДНОМ
РЫЧАГЕ, ИСПОЛЬЗУЕМОМ ДЛЯ
СГИБАНИЯ УТЮГА, ИЗГОТОВЛЕННЫЙ
ИЗ СТАЛИ</v>
      </c>
      <c r="J303" s="24" t="str">
        <f t="shared" si="3"/>
        <v>null</v>
      </c>
      <c r="K303" s="18" t="str">
        <f>IFERROR(VLOOKUP(spare_parts!$F303,'Запчасти'!$A$2:$P$3371,6,0),"null")</f>
        <v>SCHNELL SPA</v>
      </c>
      <c r="L303" s="18" t="str">
        <f>IFERROR(VLOOKUP(spare_parts!$F303,'Запчасти'!$A$2:$P$3371,7,0),"null")</f>
        <v>SCHNELL</v>
      </c>
      <c r="M303" s="18">
        <f>IFERROR(VLOOKUP(spare_parts!$F303,'Запчасти'!$A$2:$P$3371,9,0),"null")</f>
        <v>2</v>
      </c>
      <c r="N303" s="18" t="str">
        <f>IFERROR(VLOOKUP(spare_parts!$F303,'Запчасти'!$A$2:$P$3371,10,0),"null")</f>
        <v>шт</v>
      </c>
      <c r="O303" s="18" t="str">
        <f>IFERROR(VLOOKUP(spare_parts!$F303,'Запчасти'!$A$2:$P$3371,11,0),"null")</f>
        <v>IT</v>
      </c>
      <c r="P303" s="18">
        <f>IFERROR(VLOOKUP(spare_parts!$F303,'Запчасти'!$A$2:$P$3371,2,0),"null")</f>
        <v>7318290009</v>
      </c>
      <c r="Q303" s="18"/>
      <c r="R303" s="18"/>
      <c r="S303" s="18"/>
      <c r="T303" s="18"/>
      <c r="U303" s="18"/>
      <c r="V303" s="18"/>
    </row>
    <row r="304" ht="15.75" customHeight="1">
      <c r="A304" s="22">
        <v>2.46351501E9</v>
      </c>
      <c r="B304" s="23" t="s">
        <v>1591</v>
      </c>
      <c r="C304" s="16">
        <v>1.972275</v>
      </c>
      <c r="D304" s="16" t="s">
        <v>35</v>
      </c>
      <c r="E304" s="17"/>
      <c r="F304" s="18">
        <v>2.46351501E9</v>
      </c>
      <c r="G304" s="18" t="str">
        <f>IFERROR(VLOOKUP(spare_parts!$F304,'Запчасти'!A$2:P$3371,3,0),"null")</f>
        <v>SUPPORT FOR SPLIT WHEEL 108.5X102X77.6</v>
      </c>
      <c r="H304" s="18" t="str">
        <f>IFERROR(VLOOKUP(spare_parts!$F304,A:D,2,0),"null")</f>
        <v>Опора для ролика 108.5х102х77,6</v>
      </c>
      <c r="I304" s="24" t="str">
        <f>IFERROR(VLOOKUP(spare_parts!$F304,'Запчасти'!$A$2:$P$3371,5,0),"null")</f>
        <v>СУППОРТ (ОПОРА) ДВОЙНОГО РОЛИКА ДЛЯ КОРРЕКЦИИ ПРАВКИ ПРОВОЛОКИ, ДЛЯ МАШИНЫ ГИБОЧНОЙ С АВТОМАТИЧЕСКИМ УПРАВЛЕНИЕМ ЭЛЕКТРОФИЦИРОВАННОЙ, МОДЕЛЬ FORMULA 14</v>
      </c>
      <c r="J304" s="24" t="str">
        <f t="shared" si="3"/>
        <v>null</v>
      </c>
      <c r="K304" s="18" t="str">
        <f>IFERROR(VLOOKUP(spare_parts!$F304,'Запчасти'!$A$2:$P$3371,6,0),"null")</f>
        <v>SCHNELL SPA</v>
      </c>
      <c r="L304" s="18" t="str">
        <f>IFERROR(VLOOKUP(spare_parts!$F304,'Запчасти'!$A$2:$P$3371,7,0),"null")</f>
        <v>SCHNELL</v>
      </c>
      <c r="M304" s="18">
        <f>IFERROR(VLOOKUP(spare_parts!$F304,'Запчасти'!$A$2:$P$3371,9,0),"null")</f>
        <v>2</v>
      </c>
      <c r="N304" s="18" t="str">
        <f>IFERROR(VLOOKUP(spare_parts!$F304,'Запчасти'!$A$2:$P$3371,10,0),"null")</f>
        <v>шт</v>
      </c>
      <c r="O304" s="18" t="str">
        <f>IFERROR(VLOOKUP(spare_parts!$F304,'Запчасти'!$A$2:$P$3371,11,0),"null")</f>
        <v>IT</v>
      </c>
      <c r="P304" s="18">
        <f>IFERROR(VLOOKUP(spare_parts!$F304,'Запчасти'!$A$2:$P$3371,2,0),"null")</f>
        <v>8466940000</v>
      </c>
      <c r="Q304" s="18"/>
      <c r="R304" s="18"/>
      <c r="S304" s="18"/>
      <c r="T304" s="18"/>
      <c r="U304" s="18"/>
      <c r="V304" s="18"/>
    </row>
    <row r="305" ht="15.75" customHeight="1">
      <c r="A305" s="15">
        <v>2.46351502E9</v>
      </c>
      <c r="B305" s="16" t="s">
        <v>1595</v>
      </c>
      <c r="C305" s="16">
        <v>1.687</v>
      </c>
      <c r="D305" s="16" t="s">
        <v>35</v>
      </c>
      <c r="E305" s="17"/>
      <c r="F305" s="18">
        <v>2.46351502E9</v>
      </c>
      <c r="G305" s="18" t="str">
        <f>IFERROR(VLOOKUP(spare_parts!$F305,'Запчасти'!A$2:P$3371,3,0),"null")</f>
        <v>MOBILE WHEEL PRE-ASSEMBLY D,89</v>
      </c>
      <c r="H305" s="18" t="str">
        <f>IFERROR(VLOOKUP(spare_parts!$F305,A:D,2,0),"null")</f>
        <v>Ролик мобильный предварительно собранный D,89</v>
      </c>
      <c r="I305" s="24" t="str">
        <f>IFERROR(VLOOKUP(spare_parts!$F305,'Запчасти'!$A$2:$P$3371,5,0),"null")</f>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v>
      </c>
      <c r="J305" s="24" t="str">
        <f t="shared" si="3"/>
        <v>null</v>
      </c>
      <c r="K305" s="18" t="str">
        <f>IFERROR(VLOOKUP(spare_parts!$F305,'Запчасти'!$A$2:$P$3371,6,0),"null")</f>
        <v>SCHNELL SPA</v>
      </c>
      <c r="L305" s="18" t="str">
        <f>IFERROR(VLOOKUP(spare_parts!$F305,'Запчасти'!$A$2:$P$3371,7,0),"null")</f>
        <v>SCHNELL</v>
      </c>
      <c r="M305" s="18">
        <f>IFERROR(VLOOKUP(spare_parts!$F305,'Запчасти'!$A$2:$P$3371,9,0),"null")</f>
        <v>3</v>
      </c>
      <c r="N305" s="18" t="str">
        <f>IFERROR(VLOOKUP(spare_parts!$F305,'Запчасти'!$A$2:$P$3371,10,0),"null")</f>
        <v>шт</v>
      </c>
      <c r="O305" s="18" t="str">
        <f>IFERROR(VLOOKUP(spare_parts!$F305,'Запчасти'!$A$2:$P$3371,11,0),"null")</f>
        <v>IT</v>
      </c>
      <c r="P305" s="18">
        <f>IFERROR(VLOOKUP(spare_parts!$F305,'Запчасти'!$A$2:$P$3371,2,0),"null")</f>
        <v>8466940000</v>
      </c>
      <c r="Q305" s="18"/>
      <c r="R305" s="18"/>
      <c r="S305" s="18"/>
      <c r="T305" s="18"/>
      <c r="U305" s="18"/>
      <c r="V305" s="18"/>
    </row>
    <row r="306" ht="15.75" customHeight="1">
      <c r="A306" s="15">
        <v>2.46351503E9</v>
      </c>
      <c r="B306" s="16" t="s">
        <v>1598</v>
      </c>
      <c r="C306" s="16">
        <v>1.1773</v>
      </c>
      <c r="D306" s="16" t="s">
        <v>35</v>
      </c>
      <c r="E306" s="17"/>
      <c r="F306" s="18">
        <v>2.46351503E9</v>
      </c>
      <c r="G306" s="18" t="str">
        <f>IFERROR(VLOOKUP(spare_parts!$F306,'Запчасти'!A$2:P$3371,3,0),"null")</f>
        <v>MOBILE WHEEL PRE-ASSEMBLY D.74</v>
      </c>
      <c r="H306" s="18" t="str">
        <f>IFERROR(VLOOKUP(spare_parts!$F306,A:D,2,0),"null")</f>
        <v>Ролик мобильный предварительно собранный D.74</v>
      </c>
      <c r="I306" s="24" t="str">
        <f>IFERROR(VLOOKUP(spare_parts!$F306,'Запчасти'!$A$2:$P$3371,5,0),"null")</f>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v>
      </c>
      <c r="J306" s="24" t="str">
        <f t="shared" si="3"/>
        <v>null</v>
      </c>
      <c r="K306" s="18" t="str">
        <f>IFERROR(VLOOKUP(spare_parts!$F306,'Запчасти'!$A$2:$P$3371,6,0),"null")</f>
        <v>SCHNELL SPA</v>
      </c>
      <c r="L306" s="18" t="str">
        <f>IFERROR(VLOOKUP(spare_parts!$F306,'Запчасти'!$A$2:$P$3371,7,0),"null")</f>
        <v>SCHNELL</v>
      </c>
      <c r="M306" s="18">
        <f>IFERROR(VLOOKUP(spare_parts!$F306,'Запчасти'!$A$2:$P$3371,9,0),"null")</f>
        <v>2</v>
      </c>
      <c r="N306" s="18" t="str">
        <f>IFERROR(VLOOKUP(spare_parts!$F306,'Запчасти'!$A$2:$P$3371,10,0),"null")</f>
        <v>шт</v>
      </c>
      <c r="O306" s="18" t="str">
        <f>IFERROR(VLOOKUP(spare_parts!$F306,'Запчасти'!$A$2:$P$3371,11,0),"null")</f>
        <v>IT</v>
      </c>
      <c r="P306" s="18">
        <f>IFERROR(VLOOKUP(spare_parts!$F306,'Запчасти'!$A$2:$P$3371,2,0),"null")</f>
        <v>8466940000</v>
      </c>
      <c r="Q306" s="18"/>
      <c r="R306" s="18"/>
      <c r="S306" s="18"/>
      <c r="T306" s="18"/>
      <c r="U306" s="18"/>
      <c r="V306" s="18"/>
    </row>
    <row r="307" ht="15.75" customHeight="1">
      <c r="A307" s="15">
        <v>2.46351505E9</v>
      </c>
      <c r="B307" s="16" t="s">
        <v>1604</v>
      </c>
      <c r="C307" s="16">
        <v>1.9269</v>
      </c>
      <c r="D307" s="16" t="s">
        <v>35</v>
      </c>
      <c r="E307" s="17"/>
      <c r="F307" s="18">
        <v>2.46351505E9</v>
      </c>
      <c r="G307" s="18" t="str">
        <f>IFERROR(VLOOKUP(spare_parts!$F307,'Запчасти'!A$2:P$3371,3,0),"null")</f>
        <v>FIXED WHEEL PRE-ASSEMBLY OF DA 89</v>
      </c>
      <c r="H307" s="18" t="str">
        <f>IFERROR(VLOOKUP(spare_parts!$F307,A:D,2,0),"null")</f>
        <v>Ролик фиксированный предварительно собранный DA</v>
      </c>
      <c r="I307" s="24" t="str">
        <f>IFERROR(VLOOKUP(spare_parts!$F307,'Запчасти'!$A$2:$P$3371,5,0),"null")</f>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v>
      </c>
      <c r="J307" s="24" t="str">
        <f t="shared" si="3"/>
        <v>null</v>
      </c>
      <c r="K307" s="18" t="str">
        <f>IFERROR(VLOOKUP(spare_parts!$F307,'Запчасти'!$A$2:$P$3371,6,0),"null")</f>
        <v>SCHNELL SPA</v>
      </c>
      <c r="L307" s="18" t="str">
        <f>IFERROR(VLOOKUP(spare_parts!$F307,'Запчасти'!$A$2:$P$3371,7,0),"null")</f>
        <v>SCHNELL</v>
      </c>
      <c r="M307" s="18">
        <f>IFERROR(VLOOKUP(spare_parts!$F307,'Запчасти'!$A$2:$P$3371,9,0),"null")</f>
        <v>2</v>
      </c>
      <c r="N307" s="18" t="str">
        <f>IFERROR(VLOOKUP(spare_parts!$F307,'Запчасти'!$A$2:$P$3371,10,0),"null")</f>
        <v>шт</v>
      </c>
      <c r="O307" s="18" t="str">
        <f>IFERROR(VLOOKUP(spare_parts!$F307,'Запчасти'!$A$2:$P$3371,11,0),"null")</f>
        <v>IT</v>
      </c>
      <c r="P307" s="18">
        <f>IFERROR(VLOOKUP(spare_parts!$F307,'Запчасти'!$A$2:$P$3371,2,0),"null")</f>
        <v>8466940000</v>
      </c>
      <c r="Q307" s="18"/>
      <c r="R307" s="18"/>
      <c r="S307" s="18"/>
      <c r="T307" s="18"/>
      <c r="U307" s="18"/>
      <c r="V307" s="18"/>
    </row>
    <row r="308" ht="15.75" customHeight="1">
      <c r="A308" s="15">
        <v>2.46351506E9</v>
      </c>
      <c r="B308" s="16" t="s">
        <v>1607</v>
      </c>
      <c r="C308" s="16">
        <v>1.2386000000000001</v>
      </c>
      <c r="D308" s="16" t="s">
        <v>35</v>
      </c>
      <c r="E308" s="17"/>
      <c r="F308" s="18">
        <v>2.46351506E9</v>
      </c>
      <c r="G308" s="18" t="str">
        <f>IFERROR(VLOOKUP(spare_parts!$F308,'Запчасти'!A$2:P$3371,3,0),"null")</f>
        <v>FIXED WHEEL PRE-ASSEMBLY OF D.74</v>
      </c>
      <c r="H308" s="18" t="str">
        <f>IFERROR(VLOOKUP(spare_parts!$F308,A:D,2,0),"null")</f>
        <v>Ролик фиксированный предварительно собранный  D.</v>
      </c>
      <c r="I308" s="24" t="str">
        <f>IFERROR(VLOOKUP(spare_parts!$F308,'Запчасти'!$A$2:$P$3371,5,0),"null")</f>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v>
      </c>
      <c r="J308" s="24" t="str">
        <f t="shared" si="3"/>
        <v>null</v>
      </c>
      <c r="K308" s="18" t="str">
        <f>IFERROR(VLOOKUP(spare_parts!$F308,'Запчасти'!$A$2:$P$3371,6,0),"null")</f>
        <v>SCHNELL SPA</v>
      </c>
      <c r="L308" s="18" t="str">
        <f>IFERROR(VLOOKUP(spare_parts!$F308,'Запчасти'!$A$2:$P$3371,7,0),"null")</f>
        <v>SCHNELL</v>
      </c>
      <c r="M308" s="18">
        <f>IFERROR(VLOOKUP(spare_parts!$F308,'Запчасти'!$A$2:$P$3371,9,0),"null")</f>
        <v>3</v>
      </c>
      <c r="N308" s="18" t="str">
        <f>IFERROR(VLOOKUP(spare_parts!$F308,'Запчасти'!$A$2:$P$3371,10,0),"null")</f>
        <v>шт</v>
      </c>
      <c r="O308" s="18" t="str">
        <f>IFERROR(VLOOKUP(spare_parts!$F308,'Запчасти'!$A$2:$P$3371,11,0),"null")</f>
        <v>IT</v>
      </c>
      <c r="P308" s="18">
        <f>IFERROR(VLOOKUP(spare_parts!$F308,'Запчасти'!$A$2:$P$3371,2,0),"null")</f>
        <v>8466940000</v>
      </c>
      <c r="Q308" s="18"/>
      <c r="R308" s="18"/>
      <c r="S308" s="18"/>
      <c r="T308" s="18"/>
      <c r="U308" s="18"/>
      <c r="V308" s="18"/>
    </row>
    <row r="309" ht="15.75" customHeight="1">
      <c r="A309" s="15">
        <v>2.46352101E9</v>
      </c>
      <c r="B309" s="16" t="s">
        <v>1621</v>
      </c>
      <c r="C309" s="16" t="s">
        <v>6274</v>
      </c>
      <c r="D309" s="16" t="s">
        <v>35</v>
      </c>
      <c r="E309" s="17"/>
      <c r="F309" s="18">
        <v>2.46352101E9</v>
      </c>
      <c r="G309" s="18" t="str">
        <f>IFERROR(VLOOKUP(spare_parts!$F309,'Запчасти'!A$2:P$3371,3,0),"null")</f>
        <v>PREASSEMBLY FOR CUTTING ARM MOTION</v>
      </c>
      <c r="H309" s="18" t="str">
        <f>IFERROR(VLOOKUP(spare_parts!$F309,A:D,2,0),"null")</f>
        <v>Предварительная сборка для привода хомутов</v>
      </c>
      <c r="I309" s="24" t="str">
        <f>IFERROR(VLOOKUP(spare_parts!$F309,'Запчасти'!$A$2:$P$3371,5,0),"null")</f>
        <v>РЫЧАГ РЕЖУЩИЙ В КОМПЛЕКТЕ С ОПОРОЙ, КАБЕЛЕМ И КОМПЛЕКТУЮЩИМИ ДЛЯ МАШИНЫ ГИБОЧНОЙ С АВТОМАТИЧЕСКИМ УПРАВЛЕНИЕМ ЭЛЕКТРОФИЦИРОВАННОЙ, МОДЕЛЬ FORMULA 14</v>
      </c>
      <c r="J309" s="24" t="str">
        <f t="shared" si="3"/>
        <v>null</v>
      </c>
      <c r="K309" s="18" t="str">
        <f>IFERROR(VLOOKUP(spare_parts!$F309,'Запчасти'!$A$2:$P$3371,6,0),"null")</f>
        <v>SCHNELL SPA</v>
      </c>
      <c r="L309" s="18" t="str">
        <f>IFERROR(VLOOKUP(spare_parts!$F309,'Запчасти'!$A$2:$P$3371,7,0),"null")</f>
        <v>SCHNELL</v>
      </c>
      <c r="M309" s="18">
        <f>IFERROR(VLOOKUP(spare_parts!$F309,'Запчасти'!$A$2:$P$3371,9,0),"null")</f>
        <v>1</v>
      </c>
      <c r="N309" s="18" t="str">
        <f>IFERROR(VLOOKUP(spare_parts!$F309,'Запчасти'!$A$2:$P$3371,10,0),"null")</f>
        <v>шт</v>
      </c>
      <c r="O309" s="18" t="str">
        <f>IFERROR(VLOOKUP(spare_parts!$F309,'Запчасти'!$A$2:$P$3371,11,0),"null")</f>
        <v>IT</v>
      </c>
      <c r="P309" s="18">
        <f>IFERROR(VLOOKUP(spare_parts!$F309,'Запчасти'!$A$2:$P$3371,2,0),"null")</f>
        <v>8466940000</v>
      </c>
      <c r="Q309" s="18"/>
      <c r="R309" s="18"/>
      <c r="S309" s="18"/>
      <c r="T309" s="18"/>
      <c r="U309" s="18"/>
      <c r="V309" s="18"/>
    </row>
    <row r="310" ht="15.75" customHeight="1">
      <c r="A310" s="22">
        <v>2.46352102E9</v>
      </c>
      <c r="B310" s="23" t="s">
        <v>1624</v>
      </c>
      <c r="C310" s="16">
        <v>20.11</v>
      </c>
      <c r="D310" s="16" t="s">
        <v>35</v>
      </c>
      <c r="E310" s="17"/>
      <c r="F310" s="18">
        <v>2.46352102E9</v>
      </c>
      <c r="G310" s="18" t="str">
        <f>IFERROR(VLOOKUP(spare_parts!$F310,'Запчасти'!A$2:P$3371,3,0),"null")</f>
        <v>COMPL.MOBILE CUTT.ARM+SUPPORT</v>
      </c>
      <c r="H310" s="18" t="str">
        <f>IFERROR(VLOOKUP(spare_parts!$F310,A:D,2,0),"null")</f>
        <v>Рычаг режущий мобильный в комплекте с опорой</v>
      </c>
      <c r="I310" s="24" t="str">
        <f>IFERROR(VLOOKUP(spare_parts!$F310,'Запчасти'!$A$2:$P$3371,5,0),"null")</f>
        <v>РЫЧАГ РЕЖУЩИЙ МОБИЛЬНЫЙ В КОМПЛЕКТЕ С ОПОРОЙ ДЛЯ ИСПОЛЬЗОВАНИИ В ПРАВИЛЬНО-ОТРЕЗНОМ СТАНКЕ R12</v>
      </c>
      <c r="J310" s="24" t="str">
        <f t="shared" si="3"/>
        <v>null</v>
      </c>
      <c r="K310" s="18" t="str">
        <f>IFERROR(VLOOKUP(spare_parts!$F310,'Запчасти'!$A$2:$P$3371,6,0),"null")</f>
        <v>SCHNELL SPA</v>
      </c>
      <c r="L310" s="18" t="str">
        <f>IFERROR(VLOOKUP(spare_parts!$F310,'Запчасти'!$A$2:$P$3371,7,0),"null")</f>
        <v>SCHNELL</v>
      </c>
      <c r="M310" s="18">
        <f>IFERROR(VLOOKUP(spare_parts!$F310,'Запчасти'!$A$2:$P$3371,9,0),"null")</f>
        <v>1</v>
      </c>
      <c r="N310" s="18" t="str">
        <f>IFERROR(VLOOKUP(spare_parts!$F310,'Запчасти'!$A$2:$P$3371,10,0),"null")</f>
        <v>шт</v>
      </c>
      <c r="O310" s="18" t="str">
        <f>IFERROR(VLOOKUP(spare_parts!$F310,'Запчасти'!$A$2:$P$3371,11,0),"null")</f>
        <v>IT</v>
      </c>
      <c r="P310" s="18">
        <f>IFERROR(VLOOKUP(spare_parts!$F310,'Запчасти'!$A$2:$P$3371,2,0),"null")</f>
        <v>8466940000</v>
      </c>
      <c r="Q310" s="18"/>
      <c r="R310" s="18"/>
      <c r="S310" s="18"/>
      <c r="T310" s="18"/>
      <c r="U310" s="18"/>
      <c r="V310" s="18"/>
    </row>
    <row r="311" ht="15.75" customHeight="1">
      <c r="A311" s="22">
        <v>2.463521021E9</v>
      </c>
      <c r="B311" s="23" t="s">
        <v>1627</v>
      </c>
      <c r="C311" s="16">
        <v>20.243</v>
      </c>
      <c r="D311" s="16" t="s">
        <v>35</v>
      </c>
      <c r="E311" s="17"/>
      <c r="F311" s="18">
        <v>2.463521021E9</v>
      </c>
      <c r="G311" s="18" t="str">
        <f>IFERROR(VLOOKUP(spare_parts!$F311,'Запчасти'!A$2:P$3371,3,0),"null")</f>
        <v>COMPLETE CUTTING ARM+SUPPORT</v>
      </c>
      <c r="H311" s="18" t="str">
        <f>IFERROR(VLOOKUP(spare_parts!$F311,A:D,2,0),"null")</f>
        <v>Рычаг режущий в комплекте с опорой, 4 винтами, болтами, шайбами и черной нейлоновой трубкой. </v>
      </c>
      <c r="I311" s="24" t="str">
        <f>IFERROR(VLOOKUP(spare_parts!$F311,'Запчасти'!$A$2:$P$3371,5,0),"null")</f>
        <v>РЫЧАГ РЕЖУЩИЙ В КОМПЛЕКТЕ С ОПОРОЙ, КАБЕЛЕМ И КОМПЛЕКТУЮЩИМИ ДЛЯ МАШИНЫ ГИБОЧНОЙ С АВТОМАТИЧЕСКИМ УПРАВЛЕНИЕМ ЭЛЕКТРОФИЦИРОВАННОЙ, МОДЕЛЬ FORMULA 14</v>
      </c>
      <c r="J311" s="24" t="str">
        <f t="shared" si="3"/>
        <v>null</v>
      </c>
      <c r="K311" s="18" t="str">
        <f>IFERROR(VLOOKUP(spare_parts!$F311,'Запчасти'!$A$2:$P$3371,6,0),"null")</f>
        <v>SCHNELL SPA</v>
      </c>
      <c r="L311" s="18" t="str">
        <f>IFERROR(VLOOKUP(spare_parts!$F311,'Запчасти'!$A$2:$P$3371,7,0),"null")</f>
        <v>SCHNELL</v>
      </c>
      <c r="M311" s="18">
        <f>IFERROR(VLOOKUP(spare_parts!$F311,'Запчасти'!$A$2:$P$3371,9,0),"null")</f>
        <v>1</v>
      </c>
      <c r="N311" s="18" t="str">
        <f>IFERROR(VLOOKUP(spare_parts!$F311,'Запчасти'!$A$2:$P$3371,10,0),"null")</f>
        <v>шт</v>
      </c>
      <c r="O311" s="18" t="str">
        <f>IFERROR(VLOOKUP(spare_parts!$F311,'Запчасти'!$A$2:$P$3371,11,0),"null")</f>
        <v>IT</v>
      </c>
      <c r="P311" s="18">
        <f>IFERROR(VLOOKUP(spare_parts!$F311,'Запчасти'!$A$2:$P$3371,2,0),"null")</f>
        <v>8466940000</v>
      </c>
      <c r="Q311" s="18"/>
      <c r="R311" s="18"/>
      <c r="S311" s="18"/>
      <c r="T311" s="18"/>
      <c r="U311" s="18"/>
      <c r="V311" s="18"/>
    </row>
    <row r="312" ht="15.75" customHeight="1">
      <c r="A312" s="22">
        <v>2.46352131E9</v>
      </c>
      <c r="B312" s="23" t="s">
        <v>6375</v>
      </c>
      <c r="C312" s="16" t="s">
        <v>6274</v>
      </c>
      <c r="D312" s="16" t="s">
        <v>35</v>
      </c>
      <c r="E312" s="17"/>
      <c r="F312" s="18">
        <v>2.46352131E9</v>
      </c>
      <c r="G312" s="18" t="str">
        <f>IFERROR(VLOOKUP(spare_parts!$F312,'Запчасти'!A$2:P$3371,3,0),"null")</f>
        <v>null</v>
      </c>
      <c r="H312" s="18" t="str">
        <f>IFERROR(VLOOKUP(spare_parts!$F312,A:D,2,0),"null")</f>
        <v>Нож фиксированный в сборе 2X D.6−8 </v>
      </c>
      <c r="I312" s="24" t="str">
        <f>IFERROR(VLOOKUP(spare_parts!$F312,'Запчасти'!$A$2:$P$3371,5,0),"null")</f>
        <v>null</v>
      </c>
      <c r="J312" s="24" t="str">
        <f t="shared" si="3"/>
        <v>null</v>
      </c>
      <c r="K312" s="18" t="str">
        <f>IFERROR(VLOOKUP(spare_parts!$F312,'Запчасти'!$A$2:$P$3371,6,0),"null")</f>
        <v>null</v>
      </c>
      <c r="L312" s="18" t="str">
        <f>IFERROR(VLOOKUP(spare_parts!$F312,'Запчасти'!$A$2:$P$3371,7,0),"null")</f>
        <v>null</v>
      </c>
      <c r="M312" s="18" t="str">
        <f>IFERROR(VLOOKUP(spare_parts!$F312,'Запчасти'!$A$2:$P$3371,9,0),"null")</f>
        <v>null</v>
      </c>
      <c r="N312" s="18" t="str">
        <f>IFERROR(VLOOKUP(spare_parts!$F312,'Запчасти'!$A$2:$P$3371,10,0),"null")</f>
        <v>null</v>
      </c>
      <c r="O312" s="18" t="str">
        <f>IFERROR(VLOOKUP(spare_parts!$F312,'Запчасти'!$A$2:$P$3371,11,0),"null")</f>
        <v>null</v>
      </c>
      <c r="P312" s="18" t="str">
        <f>IFERROR(VLOOKUP(spare_parts!$F312,'Запчасти'!$A$2:$P$3371,2,0),"null")</f>
        <v>null</v>
      </c>
      <c r="Q312" s="18"/>
      <c r="R312" s="18"/>
      <c r="S312" s="18"/>
      <c r="T312" s="18"/>
      <c r="U312" s="18"/>
      <c r="V312" s="18"/>
    </row>
    <row r="313" ht="15.75" customHeight="1">
      <c r="A313" s="22">
        <v>2.46353504E9</v>
      </c>
      <c r="B313" s="23" t="s">
        <v>1640</v>
      </c>
      <c r="C313" s="16">
        <v>0.459577</v>
      </c>
      <c r="D313" s="16" t="s">
        <v>35</v>
      </c>
      <c r="E313" s="17"/>
      <c r="F313" s="18">
        <v>2.46353504E9</v>
      </c>
      <c r="G313" s="18" t="str">
        <f>IFERROR(VLOOKUP(spare_parts!$F313,'Запчасти'!A$2:P$3371,3,0),"null")</f>
        <v>WIRE DIVIDING WHEEL PREASSEMBLY D,13 DE68 H=38</v>
      </c>
      <c r="H313" s="18" t="str">
        <f>IFERROR(VLOOKUP(spare_parts!$F313,A:D,2,0),"null")</f>
        <v>Ролик разделительный в сборе D13 DE68 H38</v>
      </c>
      <c r="I313" s="24" t="str">
        <f>IFERROR(VLOOKUP(spare_parts!$F313,'Запчасти'!$A$2:$P$3371,5,0),"null")</f>
        <v>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v>
      </c>
      <c r="J313" s="24" t="str">
        <f t="shared" si="3"/>
        <v>null</v>
      </c>
      <c r="K313" s="18" t="str">
        <f>IFERROR(VLOOKUP(spare_parts!$F313,'Запчасти'!$A$2:$P$3371,6,0),"null")</f>
        <v>SCHNELL SPA</v>
      </c>
      <c r="L313" s="18" t="str">
        <f>IFERROR(VLOOKUP(spare_parts!$F313,'Запчасти'!$A$2:$P$3371,7,0),"null")</f>
        <v>SCHNELL</v>
      </c>
      <c r="M313" s="18">
        <f>IFERROR(VLOOKUP(spare_parts!$F313,'Запчасти'!$A$2:$P$3371,9,0),"null")</f>
        <v>1</v>
      </c>
      <c r="N313" s="18" t="str">
        <f>IFERROR(VLOOKUP(spare_parts!$F313,'Запчасти'!$A$2:$P$3371,10,0),"null")</f>
        <v>шт</v>
      </c>
      <c r="O313" s="18" t="str">
        <f>IFERROR(VLOOKUP(spare_parts!$F313,'Запчасти'!$A$2:$P$3371,11,0),"null")</f>
        <v>IT</v>
      </c>
      <c r="P313" s="18">
        <f>IFERROR(VLOOKUP(spare_parts!$F313,'Запчасти'!$A$2:$P$3371,2,0),"null")</f>
        <v>8466940000</v>
      </c>
      <c r="Q313" s="18"/>
      <c r="R313" s="18"/>
      <c r="S313" s="18"/>
      <c r="T313" s="18"/>
      <c r="U313" s="18"/>
      <c r="V313" s="18"/>
    </row>
    <row r="314" ht="15.75" customHeight="1">
      <c r="A314" s="15">
        <v>2.4636161E9</v>
      </c>
      <c r="B314" s="16" t="s">
        <v>1657</v>
      </c>
      <c r="C314" s="16" t="s">
        <v>6274</v>
      </c>
      <c r="D314" s="16" t="s">
        <v>35</v>
      </c>
      <c r="E314" s="17"/>
      <c r="F314" s="18">
        <v>2.4636161E9</v>
      </c>
      <c r="G314" s="18" t="str">
        <f>IFERROR(VLOOKUP(spare_parts!$F314,'Запчасти'!A$2:P$3371,3,0),"null")</f>
        <v>PREMONTAGGIO RUOTA FISSA</v>
      </c>
      <c r="H314" s="18" t="str">
        <f>IFERROR(VLOOKUP(spare_parts!$F314,A:D,2,0),"null")</f>
        <v>Ролик фиксированный в сборе </v>
      </c>
      <c r="I314" s="24" t="str">
        <f>IFERROR(VLOOKUP(spare_parts!$F314,'Запчасти'!$A$2:$P$3371,5,0),"null")</f>
        <v>РОЛИК ФИКСИРОВАНЫЙ В СБОРЕ, С НЕПОДВИЖНОЙ ФИКСАЦИЕЙ, ИСПОЛЬЗУЕТСЯ ДЛЯ ПРАВКИ АРМАТУРЫ, ДЛЯ ГИБОЧНОГО СТАНКА FORMULA 14.</v>
      </c>
      <c r="J314" s="24" t="str">
        <f t="shared" si="3"/>
        <v>null</v>
      </c>
      <c r="K314" s="18" t="str">
        <f>IFERROR(VLOOKUP(spare_parts!$F314,'Запчасти'!$A$2:$P$3371,6,0),"null")</f>
        <v>SCHNELL SPA</v>
      </c>
      <c r="L314" s="18" t="str">
        <f>IFERROR(VLOOKUP(spare_parts!$F314,'Запчасти'!$A$2:$P$3371,7,0),"null")</f>
        <v>SCHNELL</v>
      </c>
      <c r="M314" s="18">
        <f>IFERROR(VLOOKUP(spare_parts!$F314,'Запчасти'!$A$2:$P$3371,9,0),"null")</f>
        <v>2</v>
      </c>
      <c r="N314" s="18" t="str">
        <f>IFERROR(VLOOKUP(spare_parts!$F314,'Запчасти'!$A$2:$P$3371,10,0),"null")</f>
        <v>шт</v>
      </c>
      <c r="O314" s="18" t="str">
        <f>IFERROR(VLOOKUP(spare_parts!$F314,'Запчасти'!$A$2:$P$3371,11,0),"null")</f>
        <v>IT</v>
      </c>
      <c r="P314" s="18">
        <f>IFERROR(VLOOKUP(spare_parts!$F314,'Запчасти'!$A$2:$P$3371,2,0),"null")</f>
        <v>8466940000</v>
      </c>
      <c r="Q314" s="18"/>
      <c r="R314" s="18"/>
      <c r="S314" s="18"/>
      <c r="T314" s="18"/>
      <c r="U314" s="18"/>
      <c r="V314" s="18"/>
    </row>
    <row r="315" ht="15.75" customHeight="1">
      <c r="A315" s="22">
        <v>2.46361611E9</v>
      </c>
      <c r="B315" s="23" t="s">
        <v>1661</v>
      </c>
      <c r="C315" s="16" t="s">
        <v>6274</v>
      </c>
      <c r="D315" s="16" t="s">
        <v>35</v>
      </c>
      <c r="E315" s="17"/>
      <c r="F315" s="18">
        <v>2.46361611E9</v>
      </c>
      <c r="G315" s="18" t="str">
        <f>IFERROR(VLOOKUP(spare_parts!$F315,'Запчасти'!A$2:P$3371,3,0),"null")</f>
        <v>PREMONTAGGIO RUOTA FISSA CON PERNO L=90</v>
      </c>
      <c r="H315" s="18" t="str">
        <f>IFERROR(VLOOKUP(spare_parts!$F315,A:D,2,0),"null")</f>
        <v>Ролик фиксированый L90 в сборе </v>
      </c>
      <c r="I315" s="24" t="str">
        <f>IFERROR(VLOOKUP(spare_parts!$F315,'Запчасти'!$A$2:$P$3371,5,0),"null")</f>
        <v>РОЛИК ФИКСИРОВАНЫЙ L90 В СБОРЕ, С НЕПОДВИЖНОЙ ФИКСАЦИЕЙ, ИСПОЛЬЗУЕТСЯ ДЛЯ ПРАВКИ АРМАТУРЫ, ДЛЯ ГИБОЧНОГО СТАНКА FORMULA 14.</v>
      </c>
      <c r="J315" s="24" t="str">
        <f t="shared" si="3"/>
        <v>null</v>
      </c>
      <c r="K315" s="18" t="str">
        <f>IFERROR(VLOOKUP(spare_parts!$F315,'Запчасти'!$A$2:$P$3371,6,0),"null")</f>
        <v>SCHNELL SPA</v>
      </c>
      <c r="L315" s="18" t="str">
        <f>IFERROR(VLOOKUP(spare_parts!$F315,'Запчасти'!$A$2:$P$3371,7,0),"null")</f>
        <v>SCHNELL</v>
      </c>
      <c r="M315" s="18">
        <f>IFERROR(VLOOKUP(spare_parts!$F315,'Запчасти'!$A$2:$P$3371,9,0),"null")</f>
        <v>3</v>
      </c>
      <c r="N315" s="18" t="str">
        <f>IFERROR(VLOOKUP(spare_parts!$F315,'Запчасти'!$A$2:$P$3371,10,0),"null")</f>
        <v>шт</v>
      </c>
      <c r="O315" s="18" t="str">
        <f>IFERROR(VLOOKUP(spare_parts!$F315,'Запчасти'!$A$2:$P$3371,11,0),"null")</f>
        <v>IT</v>
      </c>
      <c r="P315" s="18">
        <f>IFERROR(VLOOKUP(spare_parts!$F315,'Запчасти'!$A$2:$P$3371,2,0),"null")</f>
        <v>8466940000</v>
      </c>
      <c r="Q315" s="18"/>
      <c r="R315" s="18"/>
      <c r="S315" s="18"/>
      <c r="T315" s="18"/>
      <c r="U315" s="18"/>
      <c r="V315" s="18"/>
    </row>
    <row r="316" ht="15.75" customHeight="1">
      <c r="A316" s="22">
        <v>2.46361615E9</v>
      </c>
      <c r="B316" s="23" t="s">
        <v>1665</v>
      </c>
      <c r="C316" s="16" t="s">
        <v>6274</v>
      </c>
      <c r="D316" s="16" t="s">
        <v>35</v>
      </c>
      <c r="E316" s="17"/>
      <c r="F316" s="18">
        <v>2.46361615E9</v>
      </c>
      <c r="G316" s="18" t="str">
        <f>IFERROR(VLOOKUP(spare_parts!$F316,'Запчасти'!A$2:P$3371,3,0),"null")</f>
        <v>COMPLETE ELECTRIC MOTOR WITH GEAR BOX AND SHAFT</v>
      </c>
      <c r="H316" s="18" t="str">
        <f>IFERROR(VLOOKUP(spare_parts!$F316,A:D,2,0),"null")</f>
        <v>Электродвигатель с редуктором и валом в сборе</v>
      </c>
      <c r="I316" s="24" t="str">
        <f>IFERROR(VLOOKUP(spare_parts!$F316,'Запчасти'!$A$2:$P$3371,5,0),"null")</f>
        <v>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v>
      </c>
      <c r="J316" s="24" t="str">
        <f t="shared" si="3"/>
        <v>null</v>
      </c>
      <c r="K316" s="18" t="str">
        <f>IFERROR(VLOOKUP(spare_parts!$F316,'Запчасти'!$A$2:$P$3371,6,0),"null")</f>
        <v>SCHNELL SPA</v>
      </c>
      <c r="L316" s="18" t="str">
        <f>IFERROR(VLOOKUP(spare_parts!$F316,'Запчасти'!$A$2:$P$3371,7,0),"null")</f>
        <v>SCHNELL</v>
      </c>
      <c r="M316" s="18">
        <f>IFERROR(VLOOKUP(spare_parts!$F316,'Запчасти'!$A$2:$P$3371,9,0),"null")</f>
        <v>1</v>
      </c>
      <c r="N316" s="18" t="str">
        <f>IFERROR(VLOOKUP(spare_parts!$F316,'Запчасти'!$A$2:$P$3371,10,0),"null")</f>
        <v>шт</v>
      </c>
      <c r="O316" s="18" t="str">
        <f>IFERROR(VLOOKUP(spare_parts!$F316,'Запчасти'!$A$2:$P$3371,11,0),"null")</f>
        <v>IT</v>
      </c>
      <c r="P316" s="18">
        <f>IFERROR(VLOOKUP(spare_parts!$F316,'Запчасти'!$A$2:$P$3371,2,0),"null")</f>
        <v>8501510001</v>
      </c>
      <c r="Q316" s="18"/>
      <c r="R316" s="18"/>
      <c r="S316" s="18"/>
      <c r="T316" s="18"/>
      <c r="U316" s="18"/>
      <c r="V316" s="18"/>
    </row>
    <row r="317" ht="15.75" customHeight="1">
      <c r="A317" s="22">
        <v>2.46361618E9</v>
      </c>
      <c r="B317" s="23" t="s">
        <v>1674</v>
      </c>
      <c r="C317" s="16" t="s">
        <v>6274</v>
      </c>
      <c r="D317" s="16" t="s">
        <v>35</v>
      </c>
      <c r="E317" s="17"/>
      <c r="F317" s="18">
        <v>2.46361618E9</v>
      </c>
      <c r="G317" s="18" t="str">
        <f>IFERROR(VLOOKUP(spare_parts!$F317,'Запчасти'!A$2:P$3371,3,0),"null")</f>
        <v>PREMONTAGGIO RUOTA FISSA (RONDELLA SPIANATA)</v>
      </c>
      <c r="H317" s="18" t="str">
        <f>IFERROR(VLOOKUP(spare_parts!$F317,A:D,2,0),"null")</f>
        <v>Ролик фиксированый в сборе </v>
      </c>
      <c r="I317" s="24" t="str">
        <f>IFERROR(VLOOKUP(spare_parts!$F317,'Запчасти'!$A$2:$P$3371,5,0),"null")</f>
        <v>РОЛИК ФИКСИРОВАНЫЙ В СБОРЕ, ИСПОЛЬЗУЕТСЯ ДЛЯ ПРАВКИ АРМАТУРЫ, ДЛЯ ГИБОЧНОГО СТАНКА FORMULA 14.</v>
      </c>
      <c r="J317" s="24" t="str">
        <f t="shared" si="3"/>
        <v>null</v>
      </c>
      <c r="K317" s="18" t="str">
        <f>IFERROR(VLOOKUP(spare_parts!$F317,'Запчасти'!$A$2:$P$3371,6,0),"null")</f>
        <v>SCHNELL SPA</v>
      </c>
      <c r="L317" s="18" t="str">
        <f>IFERROR(VLOOKUP(spare_parts!$F317,'Запчасти'!$A$2:$P$3371,7,0),"null")</f>
        <v>SCHNELL</v>
      </c>
      <c r="M317" s="18">
        <f>IFERROR(VLOOKUP(spare_parts!$F317,'Запчасти'!$A$2:$P$3371,9,0),"null")</f>
        <v>1</v>
      </c>
      <c r="N317" s="18" t="str">
        <f>IFERROR(VLOOKUP(spare_parts!$F317,'Запчасти'!$A$2:$P$3371,10,0),"null")</f>
        <v>шт</v>
      </c>
      <c r="O317" s="18" t="str">
        <f>IFERROR(VLOOKUP(spare_parts!$F317,'Запчасти'!$A$2:$P$3371,11,0),"null")</f>
        <v>IT</v>
      </c>
      <c r="P317" s="18">
        <f>IFERROR(VLOOKUP(spare_parts!$F317,'Запчасти'!$A$2:$P$3371,2,0),"null")</f>
        <v>8466940000</v>
      </c>
      <c r="Q317" s="18"/>
      <c r="R317" s="18"/>
      <c r="S317" s="18"/>
      <c r="T317" s="18"/>
      <c r="U317" s="18"/>
      <c r="V317" s="18"/>
    </row>
    <row r="318" ht="15.75" customHeight="1">
      <c r="A318" s="26" t="s">
        <v>6376</v>
      </c>
      <c r="B318" s="23" t="s">
        <v>1677</v>
      </c>
      <c r="C318" s="16">
        <v>2.0</v>
      </c>
      <c r="D318" s="16" t="s">
        <v>35</v>
      </c>
      <c r="E318" s="17"/>
      <c r="F318" s="18">
        <v>2.46363612E9</v>
      </c>
      <c r="G318" s="18" t="str">
        <f>IFERROR(VLOOKUP(spare_parts!$F318,'Запчасти'!A$2:P$3371,3,0),"null")</f>
        <v>DOUBLE GROOVE WHEEL PREASSEMBLY WITH PIN L=90</v>
      </c>
      <c r="H318" s="18" t="str">
        <f>IFERROR(VLOOKUP(spare_parts!$F318,A:D,2,0),"null")</f>
        <v>null</v>
      </c>
      <c r="I318" s="24" t="str">
        <f>IFERROR(VLOOKUP(spare_parts!$F318,'Запчасти'!$A$2:$P$3371,5,0),"null")</f>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c r="J318" s="24" t="str">
        <f t="shared" si="3"/>
        <v>null</v>
      </c>
      <c r="K318" s="18" t="str">
        <f>IFERROR(VLOOKUP(spare_parts!$F318,'Запчасти'!$A$2:$P$3371,6,0),"null")</f>
        <v>SCHNELL SPA</v>
      </c>
      <c r="L318" s="18" t="str">
        <f>IFERROR(VLOOKUP(spare_parts!$F318,'Запчасти'!$A$2:$P$3371,7,0),"null")</f>
        <v>SCHNELL</v>
      </c>
      <c r="M318" s="18">
        <f>IFERROR(VLOOKUP(spare_parts!$F318,'Запчасти'!$A$2:$P$3371,9,0),"null")</f>
        <v>6</v>
      </c>
      <c r="N318" s="18" t="str">
        <f>IFERROR(VLOOKUP(spare_parts!$F318,'Запчасти'!$A$2:$P$3371,10,0),"null")</f>
        <v>шт</v>
      </c>
      <c r="O318" s="18" t="str">
        <f>IFERROR(VLOOKUP(spare_parts!$F318,'Запчасти'!$A$2:$P$3371,11,0),"null")</f>
        <v>IT</v>
      </c>
      <c r="P318" s="18">
        <f>IFERROR(VLOOKUP(spare_parts!$F318,'Запчасти'!$A$2:$P$3371,2,0),"null")</f>
        <v>8466940000</v>
      </c>
      <c r="Q318" s="18"/>
      <c r="R318" s="18"/>
      <c r="S318" s="18"/>
      <c r="T318" s="18"/>
      <c r="U318" s="18"/>
      <c r="V318" s="18"/>
    </row>
    <row r="319" ht="15.75" customHeight="1">
      <c r="A319" s="26" t="s">
        <v>6377</v>
      </c>
      <c r="B319" s="23" t="s">
        <v>1683</v>
      </c>
      <c r="C319" s="16">
        <v>2.0144</v>
      </c>
      <c r="D319" s="16" t="s">
        <v>35</v>
      </c>
      <c r="E319" s="17"/>
      <c r="F319" s="18">
        <v>2.46363613E9</v>
      </c>
      <c r="G319" s="18" t="str">
        <f>IFERROR(VLOOKUP(spare_parts!$F319,'Запчасти'!A$2:P$3371,3,0),"null")</f>
        <v>COMPLETE DOUBLE GROOVE WHEEL</v>
      </c>
      <c r="H319" s="18" t="str">
        <f>IFERROR(VLOOKUP(spare_parts!$F319,A:D,2,0),"null")</f>
        <v>null</v>
      </c>
      <c r="I319" s="24" t="str">
        <f>IFERROR(VLOOKUP(spare_parts!$F319,'Запчасти'!$A$2:$P$3371,5,0),"null")</f>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c r="J319" s="24" t="str">
        <f t="shared" si="3"/>
        <v>null</v>
      </c>
      <c r="K319" s="18" t="str">
        <f>IFERROR(VLOOKUP(spare_parts!$F319,'Запчасти'!$A$2:$P$3371,6,0),"null")</f>
        <v>SCHNELL SPA</v>
      </c>
      <c r="L319" s="18" t="str">
        <f>IFERROR(VLOOKUP(spare_parts!$F319,'Запчасти'!$A$2:$P$3371,7,0),"null")</f>
        <v>SCHNELL</v>
      </c>
      <c r="M319" s="18">
        <f>IFERROR(VLOOKUP(spare_parts!$F319,'Запчасти'!$A$2:$P$3371,9,0),"null")</f>
        <v>1</v>
      </c>
      <c r="N319" s="18" t="str">
        <f>IFERROR(VLOOKUP(spare_parts!$F319,'Запчасти'!$A$2:$P$3371,10,0),"null")</f>
        <v>шт</v>
      </c>
      <c r="O319" s="18" t="str">
        <f>IFERROR(VLOOKUP(spare_parts!$F319,'Запчасти'!$A$2:$P$3371,11,0),"null")</f>
        <v>IT</v>
      </c>
      <c r="P319" s="18">
        <f>IFERROR(VLOOKUP(spare_parts!$F319,'Запчасти'!$A$2:$P$3371,2,0),"null")</f>
        <v>8466940000</v>
      </c>
      <c r="Q319" s="18"/>
      <c r="R319" s="18"/>
      <c r="S319" s="18"/>
      <c r="T319" s="18"/>
      <c r="U319" s="18"/>
      <c r="V319" s="18"/>
    </row>
    <row r="320" ht="15.75" customHeight="1">
      <c r="A320" s="22">
        <v>2.46363615E9</v>
      </c>
      <c r="B320" s="23" t="s">
        <v>1688</v>
      </c>
      <c r="C320" s="16">
        <v>2.057861</v>
      </c>
      <c r="D320" s="16" t="s">
        <v>35</v>
      </c>
      <c r="E320" s="17"/>
      <c r="F320" s="18">
        <v>2.46363615E9</v>
      </c>
      <c r="G320" s="18" t="str">
        <f>IFERROR(VLOOKUP(spare_parts!$F320,'Запчасти'!A$2:P$3371,3,0),"null")</f>
        <v>COMPLETE FLAT WHEEL PERNOL=90</v>
      </c>
      <c r="H320" s="18" t="str">
        <f>IFERROR(VLOOKUP(spare_parts!$F320,A:D,2,0),"null")</f>
        <v>Ролик в сборе с штифтом L90</v>
      </c>
      <c r="I320" s="24" t="str">
        <f>IFERROR(VLOOKUP(spare_parts!$F320,'Запчасти'!$A$2:$P$3371,5,0),"null")</f>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c r="J320" s="24" t="str">
        <f t="shared" si="3"/>
        <v>null</v>
      </c>
      <c r="K320" s="18" t="str">
        <f>IFERROR(VLOOKUP(spare_parts!$F320,'Запчасти'!$A$2:$P$3371,6,0),"null")</f>
        <v>SCHNELL SPA</v>
      </c>
      <c r="L320" s="18" t="str">
        <f>IFERROR(VLOOKUP(spare_parts!$F320,'Запчасти'!$A$2:$P$3371,7,0),"null")</f>
        <v>SCHNELL</v>
      </c>
      <c r="M320" s="18">
        <f>IFERROR(VLOOKUP(spare_parts!$F320,'Запчасти'!$A$2:$P$3371,9,0),"null")</f>
        <v>2</v>
      </c>
      <c r="N320" s="18" t="str">
        <f>IFERROR(VLOOKUP(spare_parts!$F320,'Запчасти'!$A$2:$P$3371,10,0),"null")</f>
        <v>шт</v>
      </c>
      <c r="O320" s="18" t="str">
        <f>IFERROR(VLOOKUP(spare_parts!$F320,'Запчасти'!$A$2:$P$3371,11,0),"null")</f>
        <v>IT</v>
      </c>
      <c r="P320" s="18">
        <f>IFERROR(VLOOKUP(spare_parts!$F320,'Запчасти'!$A$2:$P$3371,2,0),"null")</f>
        <v>8466940000</v>
      </c>
      <c r="Q320" s="18"/>
      <c r="R320" s="18"/>
      <c r="S320" s="18"/>
      <c r="T320" s="18"/>
      <c r="U320" s="18"/>
      <c r="V320" s="18"/>
    </row>
    <row r="321" ht="15.75" customHeight="1">
      <c r="A321" s="22">
        <v>2.466010011E9</v>
      </c>
      <c r="B321" s="23" t="s">
        <v>1705</v>
      </c>
      <c r="C321" s="16">
        <v>1.456</v>
      </c>
      <c r="D321" s="16" t="s">
        <v>35</v>
      </c>
      <c r="E321" s="17"/>
      <c r="F321" s="18">
        <v>2.466010011E9</v>
      </c>
      <c r="G321" s="18" t="str">
        <f>IFERROR(VLOOKUP(spare_parts!$F321,'Запчасти'!A$2:P$3371,3,0),"null")</f>
        <v>COMPLETE EXTRACTION TOOL WITHOUT SPIKE</v>
      </c>
      <c r="H321" s="18" t="str">
        <f>IFERROR(VLOOKUP(spare_parts!$F321,A:D,2,0),"null")</f>
        <v>Съемник сердечника без наконечника</v>
      </c>
      <c r="I321" s="24" t="str">
        <f>IFERROR(VLOOKUP(spare_parts!$F321,'Запчасти'!$A$2:$P$3371,5,0),"null")</f>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c r="J321" s="24" t="str">
        <f t="shared" si="3"/>
        <v>null</v>
      </c>
      <c r="K321" s="18" t="str">
        <f>IFERROR(VLOOKUP(spare_parts!$F321,'Запчасти'!$A$2:$P$3371,6,0),"null")</f>
        <v>SCHNELL SPA</v>
      </c>
      <c r="L321" s="18" t="str">
        <f>IFERROR(VLOOKUP(spare_parts!$F321,'Запчасти'!$A$2:$P$3371,7,0),"null")</f>
        <v>SCHNELL</v>
      </c>
      <c r="M321" s="18">
        <f>IFERROR(VLOOKUP(spare_parts!$F321,'Запчасти'!$A$2:$P$3371,9,0),"null")</f>
        <v>2</v>
      </c>
      <c r="N321" s="18" t="str">
        <f>IFERROR(VLOOKUP(spare_parts!$F321,'Запчасти'!$A$2:$P$3371,10,0),"null")</f>
        <v>шт</v>
      </c>
      <c r="O321" s="18" t="str">
        <f>IFERROR(VLOOKUP(spare_parts!$F321,'Запчасти'!$A$2:$P$3371,11,0),"null")</f>
        <v>IT</v>
      </c>
      <c r="P321" s="18">
        <f>IFERROR(VLOOKUP(spare_parts!$F321,'Запчасти'!$A$2:$P$3371,2,0),"null")</f>
        <v>8205598099</v>
      </c>
      <c r="Q321" s="18"/>
      <c r="R321" s="18"/>
      <c r="S321" s="18"/>
      <c r="T321" s="18"/>
      <c r="U321" s="18"/>
      <c r="V321" s="18"/>
    </row>
    <row r="322" ht="15.75" customHeight="1">
      <c r="A322" s="22">
        <v>2.46601005E9</v>
      </c>
      <c r="B322" s="23" t="s">
        <v>1711</v>
      </c>
      <c r="C322" s="16">
        <v>0.25</v>
      </c>
      <c r="D322" s="16" t="s">
        <v>35</v>
      </c>
      <c r="E322" s="17"/>
      <c r="F322" s="18">
        <v>2.46601005E9</v>
      </c>
      <c r="G322" s="18" t="str">
        <f>IFERROR(VLOOKUP(spare_parts!$F322,'Запчасти'!A$2:P$3371,3,0),"null")</f>
        <v>CLAMP PREASSEMBLY FOR BENDING MANDRELS</v>
      </c>
      <c r="H322" s="18" t="str">
        <f>IFERROR(VLOOKUP(spare_parts!$F322,A:D,2,0),"null")</f>
        <v>Скоба гибочной оправки в сборе</v>
      </c>
      <c r="I322" s="24" t="str">
        <f>IFERROR(VLOOKUP(spare_parts!$F322,'Запчасти'!$A$2:$P$3371,5,0),"null")</f>
        <v>СУППОРТ СТАЛЬНОЙ ГИБОЧНОЙ ОПРАВКИ ГИБОЧНОГО МЕХАНИЗМА, ДЛЯ МАШИНЫ ГИБОЧНОЙ С АВТОМАТИЧЕСКИМ УПРАВЛЕНИЕМ ЭЛЕКТРОФИЦИРОВАННОЙ FORMULA 14</v>
      </c>
      <c r="J322" s="24" t="str">
        <f t="shared" si="3"/>
        <v>null</v>
      </c>
      <c r="K322" s="18" t="str">
        <f>IFERROR(VLOOKUP(spare_parts!$F322,'Запчасти'!$A$2:$P$3371,6,0),"null")</f>
        <v>SCHNELL SPA</v>
      </c>
      <c r="L322" s="18" t="str">
        <f>IFERROR(VLOOKUP(spare_parts!$F322,'Запчасти'!$A$2:$P$3371,7,0),"null")</f>
        <v>SCHNELL</v>
      </c>
      <c r="M322" s="18">
        <f>IFERROR(VLOOKUP(spare_parts!$F322,'Запчасти'!$A$2:$P$3371,9,0),"null")</f>
        <v>3</v>
      </c>
      <c r="N322" s="18" t="str">
        <f>IFERROR(VLOOKUP(spare_parts!$F322,'Запчасти'!$A$2:$P$3371,10,0),"null")</f>
        <v>шт</v>
      </c>
      <c r="O322" s="18" t="str">
        <f>IFERROR(VLOOKUP(spare_parts!$F322,'Запчасти'!$A$2:$P$3371,11,0),"null")</f>
        <v>IT</v>
      </c>
      <c r="P322" s="18">
        <f>IFERROR(VLOOKUP(spare_parts!$F322,'Запчасти'!$A$2:$P$3371,2,0),"null")</f>
        <v>8466940000</v>
      </c>
      <c r="Q322" s="18"/>
      <c r="R322" s="18"/>
      <c r="S322" s="18"/>
      <c r="T322" s="18"/>
      <c r="U322" s="18"/>
      <c r="V322" s="18"/>
    </row>
    <row r="323" ht="15.75" customHeight="1">
      <c r="A323" s="22">
        <v>2.46821011E9</v>
      </c>
      <c r="B323" s="23" t="s">
        <v>1740</v>
      </c>
      <c r="C323" s="16">
        <v>1.22</v>
      </c>
      <c r="D323" s="16" t="s">
        <v>35</v>
      </c>
      <c r="E323" s="17"/>
      <c r="F323" s="18">
        <v>2.46821011E9</v>
      </c>
      <c r="G323" s="18" t="str">
        <f>IFERROR(VLOOKUP(spare_parts!$F323,'Запчасти'!A$2:P$3371,3,0),"null")</f>
        <v>CENTRAL MANDREL PREASSEMBLY D,32 L=110,4</v>
      </c>
      <c r="H323" s="18" t="str">
        <f>IFERROR(VLOOKUP(spare_parts!$F323,A:D,2,0),"null")</f>
        <v>Оправка предварительно собранная D.32 L110</v>
      </c>
      <c r="I323" s="24" t="str">
        <f>IFERROR(VLOOKUP(spare_parts!$F323,'Запчасти'!$A$2:$P$3371,5,0),"null")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c r="J323" s="24" t="str">
        <f t="shared" si="3"/>
        <v>null</v>
      </c>
      <c r="K323" s="18" t="str">
        <f>IFERROR(VLOOKUP(spare_parts!$F323,'Запчасти'!$A$2:$P$3371,6,0),"null")</f>
        <v>SCHNELL SPA</v>
      </c>
      <c r="L323" s="18" t="str">
        <f>IFERROR(VLOOKUP(spare_parts!$F323,'Запчасти'!$A$2:$P$3371,7,0),"null")</f>
        <v>SCHNELL</v>
      </c>
      <c r="M323" s="18">
        <f>IFERROR(VLOOKUP(spare_parts!$F323,'Запчасти'!$A$2:$P$3371,9,0),"null")</f>
        <v>2</v>
      </c>
      <c r="N323" s="18" t="str">
        <f>IFERROR(VLOOKUP(spare_parts!$F323,'Запчасти'!$A$2:$P$3371,10,0),"null")</f>
        <v>шт</v>
      </c>
      <c r="O323" s="18" t="str">
        <f>IFERROR(VLOOKUP(spare_parts!$F323,'Запчасти'!$A$2:$P$3371,11,0),"null")</f>
        <v>IT</v>
      </c>
      <c r="P323" s="18">
        <f>IFERROR(VLOOKUP(spare_parts!$F323,'Запчасти'!$A$2:$P$3371,2,0),"null")</f>
        <v>8466940000</v>
      </c>
      <c r="Q323" s="18"/>
      <c r="R323" s="18"/>
      <c r="S323" s="18"/>
      <c r="T323" s="18"/>
      <c r="U323" s="18"/>
      <c r="V323" s="18"/>
    </row>
    <row r="324" ht="15.75" customHeight="1">
      <c r="A324" s="22">
        <v>2.46821017E9</v>
      </c>
      <c r="B324" s="23" t="s">
        <v>1747</v>
      </c>
      <c r="C324" s="16">
        <v>1.3</v>
      </c>
      <c r="D324" s="16" t="s">
        <v>35</v>
      </c>
      <c r="E324" s="17"/>
      <c r="F324" s="18">
        <v>2.46821017E9</v>
      </c>
      <c r="G324" s="18" t="str">
        <f>IFERROR(VLOOKUP(spare_parts!$F324,'Запчасти'!A$2:P$3371,3,0),"null")</f>
        <v>COMPLETE MANDREL D,60 L=110,4</v>
      </c>
      <c r="H324" s="18" t="str">
        <f>IFERROR(VLOOKUP(spare_parts!$F324,A:D,2,0),"null")</f>
        <v>Оправка в сборе</v>
      </c>
      <c r="I324" s="24" t="str">
        <f>IFERROR(VLOOKUP(spare_parts!$F324,'Запчасти'!$A$2:$P$3371,5,0),"null")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v>
      </c>
      <c r="J324" s="24" t="str">
        <f t="shared" si="3"/>
        <v>null</v>
      </c>
      <c r="K324" s="18" t="str">
        <f>IFERROR(VLOOKUP(spare_parts!$F324,'Запчасти'!$A$2:$P$3371,6,0),"null")</f>
        <v>SCHNELL SPA</v>
      </c>
      <c r="L324" s="18" t="str">
        <f>IFERROR(VLOOKUP(spare_parts!$F324,'Запчасти'!$A$2:$P$3371,7,0),"null")</f>
        <v>SCHNELL</v>
      </c>
      <c r="M324" s="18">
        <f>IFERROR(VLOOKUP(spare_parts!$F324,'Запчасти'!$A$2:$P$3371,9,0),"null")</f>
        <v>2</v>
      </c>
      <c r="N324" s="18" t="str">
        <f>IFERROR(VLOOKUP(spare_parts!$F324,'Запчасти'!$A$2:$P$3371,10,0),"null")</f>
        <v>шт</v>
      </c>
      <c r="O324" s="18" t="str">
        <f>IFERROR(VLOOKUP(spare_parts!$F324,'Запчасти'!$A$2:$P$3371,11,0),"null")</f>
        <v>IT</v>
      </c>
      <c r="P324" s="18">
        <f>IFERROR(VLOOKUP(spare_parts!$F324,'Запчасти'!$A$2:$P$3371,2,0),"null")</f>
        <v>8466940000</v>
      </c>
      <c r="Q324" s="18"/>
      <c r="R324" s="18"/>
      <c r="S324" s="18"/>
      <c r="T324" s="18"/>
      <c r="U324" s="18"/>
      <c r="V324" s="18"/>
    </row>
    <row r="325" ht="15.75" customHeight="1">
      <c r="A325" s="22">
        <v>2.46821018E9</v>
      </c>
      <c r="B325" s="23" t="s">
        <v>6378</v>
      </c>
      <c r="C325" s="16">
        <v>2.4</v>
      </c>
      <c r="D325" s="16" t="s">
        <v>35</v>
      </c>
      <c r="E325" s="17"/>
      <c r="F325" s="18">
        <v>2.46821018E9</v>
      </c>
      <c r="G325" s="18" t="str">
        <f>IFERROR(VLOOKUP(spare_parts!$F325,'Запчасти'!A$2:P$3371,3,0),"null")</f>
        <v>COMPLETE MANDREL D,80 L=110,4</v>
      </c>
      <c r="H325" s="18" t="str">
        <f>IFERROR(VLOOKUP(spare_parts!$F325,A:D,2,0),"null")</f>
        <v>Оправка в сборе D80 L110.4</v>
      </c>
      <c r="I325" s="24" t="str">
        <f>IFERROR(VLOOKUP(spare_parts!$F325,'Запчасти'!$A$2:$P$3371,5,0),"null")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v>
      </c>
      <c r="J325" s="24" t="str">
        <f t="shared" si="3"/>
        <v>null</v>
      </c>
      <c r="K325" s="18" t="str">
        <f>IFERROR(VLOOKUP(spare_parts!$F325,'Запчасти'!$A$2:$P$3371,6,0),"null")</f>
        <v>SCHNELL SPA</v>
      </c>
      <c r="L325" s="18" t="str">
        <f>IFERROR(VLOOKUP(spare_parts!$F325,'Запчасти'!$A$2:$P$3371,7,0),"null")</f>
        <v>SCHNELL</v>
      </c>
      <c r="M325" s="18">
        <f>IFERROR(VLOOKUP(spare_parts!$F325,'Запчасти'!$A$2:$P$3371,9,0),"null")</f>
        <v>2</v>
      </c>
      <c r="N325" s="18" t="str">
        <f>IFERROR(VLOOKUP(spare_parts!$F325,'Запчасти'!$A$2:$P$3371,10,0),"null")</f>
        <v>шт</v>
      </c>
      <c r="O325" s="18" t="str">
        <f>IFERROR(VLOOKUP(spare_parts!$F325,'Запчасти'!$A$2:$P$3371,11,0),"null")</f>
        <v>IT</v>
      </c>
      <c r="P325" s="18">
        <f>IFERROR(VLOOKUP(spare_parts!$F325,'Запчасти'!$A$2:$P$3371,2,0),"null")</f>
        <v>8466940000</v>
      </c>
      <c r="Q325" s="18"/>
      <c r="R325" s="18"/>
      <c r="S325" s="18"/>
      <c r="T325" s="18"/>
      <c r="U325" s="18"/>
      <c r="V325" s="18"/>
    </row>
    <row r="326" ht="15.75" customHeight="1">
      <c r="A326" s="22">
        <v>2.46870504E9</v>
      </c>
      <c r="B326" s="23" t="s">
        <v>924</v>
      </c>
      <c r="C326" s="16" t="s">
        <v>6274</v>
      </c>
      <c r="D326" s="16" t="s">
        <v>35</v>
      </c>
      <c r="E326" s="17"/>
      <c r="F326" s="18">
        <v>2.46870504E9</v>
      </c>
      <c r="G326" s="18" t="str">
        <f>IFERROR(VLOOKUP(spare_parts!$F326,'Запчасти'!A$2:P$3371,3,0),"null")</f>
        <v>PRESSURE WHEEL SHAFT MOUNT. UNIT</v>
      </c>
      <c r="H326" s="18" t="str">
        <f>IFERROR(VLOOKUP(spare_parts!$F326,A:D,2,0),"null")</f>
        <v>Вал прижимного ролика </v>
      </c>
      <c r="I326" s="24" t="str">
        <f>IFERROR(VLOOKUP(spare_parts!$F326,'Запчасти'!$A$2:$P$3371,5,0),"null")</f>
        <v>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c r="J326" s="24" t="str">
        <f t="shared" si="3"/>
        <v>null</v>
      </c>
      <c r="K326" s="18" t="str">
        <f>IFERROR(VLOOKUP(spare_parts!$F326,'Запчасти'!$A$2:$P$3371,6,0),"null")</f>
        <v>SCHNELL SPA</v>
      </c>
      <c r="L326" s="18" t="str">
        <f>IFERROR(VLOOKUP(spare_parts!$F326,'Запчасти'!$A$2:$P$3371,7,0),"null")</f>
        <v>SCHNELL</v>
      </c>
      <c r="M326" s="18">
        <f>IFERROR(VLOOKUP(spare_parts!$F326,'Запчасти'!$A$2:$P$3371,9,0),"null")</f>
        <v>4</v>
      </c>
      <c r="N326" s="18" t="str">
        <f>IFERROR(VLOOKUP(spare_parts!$F326,'Запчасти'!$A$2:$P$3371,10,0),"null")</f>
        <v>шт</v>
      </c>
      <c r="O326" s="18" t="str">
        <f>IFERROR(VLOOKUP(spare_parts!$F326,'Запчасти'!$A$2:$P$3371,11,0),"null")</f>
        <v>IT</v>
      </c>
      <c r="P326" s="18">
        <f>IFERROR(VLOOKUP(spare_parts!$F326,'Запчасти'!$A$2:$P$3371,2,0),"null")</f>
        <v>8466940000</v>
      </c>
      <c r="Q326" s="18"/>
      <c r="R326" s="18"/>
      <c r="S326" s="18"/>
      <c r="T326" s="18"/>
      <c r="U326" s="18"/>
      <c r="V326" s="18"/>
    </row>
    <row r="327" ht="15.75" customHeight="1">
      <c r="A327" s="22">
        <v>2.46870505E9</v>
      </c>
      <c r="B327" s="23" t="s">
        <v>1760</v>
      </c>
      <c r="C327" s="16" t="s">
        <v>6274</v>
      </c>
      <c r="D327" s="16" t="s">
        <v>35</v>
      </c>
      <c r="E327" s="17"/>
      <c r="F327" s="18">
        <v>2.46870505E9</v>
      </c>
      <c r="G327" s="18" t="str">
        <f>IFERROR(VLOOKUP(spare_parts!$F327,'Запчасти'!A$2:P$3371,3,0),"null")</f>
        <v>PRESSURE SHAFT UNIT OF CENTRAL WHEEL</v>
      </c>
      <c r="H327" s="18" t="str">
        <f>IFERROR(VLOOKUP(spare_parts!$F327,A:D,2,0),"null")</f>
        <v>Группа вала прижимного ролика </v>
      </c>
      <c r="I327" s="24" t="str">
        <f>IFERROR(VLOOKUP(spare_parts!$F327,'Запчасти'!$A$2:$P$3371,5,0),"null")</f>
        <v>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c r="J327" s="24" t="str">
        <f t="shared" si="3"/>
        <v>null</v>
      </c>
      <c r="K327" s="18" t="str">
        <f>IFERROR(VLOOKUP(spare_parts!$F327,'Запчасти'!$A$2:$P$3371,6,0),"null")</f>
        <v>SCHNELL SPA</v>
      </c>
      <c r="L327" s="18" t="str">
        <f>IFERROR(VLOOKUP(spare_parts!$F327,'Запчасти'!$A$2:$P$3371,7,0),"null")</f>
        <v>SCHNELL</v>
      </c>
      <c r="M327" s="18">
        <f>IFERROR(VLOOKUP(spare_parts!$F327,'Запчасти'!$A$2:$P$3371,9,0),"null")</f>
        <v>2</v>
      </c>
      <c r="N327" s="18" t="str">
        <f>IFERROR(VLOOKUP(spare_parts!$F327,'Запчасти'!$A$2:$P$3371,10,0),"null")</f>
        <v>шт</v>
      </c>
      <c r="O327" s="18" t="str">
        <f>IFERROR(VLOOKUP(spare_parts!$F327,'Запчасти'!$A$2:$P$3371,11,0),"null")</f>
        <v>IT</v>
      </c>
      <c r="P327" s="18">
        <f>IFERROR(VLOOKUP(spare_parts!$F327,'Запчасти'!$A$2:$P$3371,2,0),"null")</f>
        <v>8466940000</v>
      </c>
      <c r="Q327" s="18"/>
      <c r="R327" s="18"/>
      <c r="S327" s="18"/>
      <c r="T327" s="18"/>
      <c r="U327" s="18"/>
      <c r="V327" s="18"/>
    </row>
    <row r="328" ht="15.75" customHeight="1">
      <c r="A328" s="22">
        <v>2.473005091E9</v>
      </c>
      <c r="B328" s="23" t="s">
        <v>1763</v>
      </c>
      <c r="C328" s="16">
        <v>5.752176</v>
      </c>
      <c r="D328" s="16" t="s">
        <v>35</v>
      </c>
      <c r="E328" s="17"/>
      <c r="F328" s="18">
        <v>2.473005091E9</v>
      </c>
      <c r="G328" s="18" t="str">
        <f>IFERROR(VLOOKUP(spare_parts!$F328,'Запчасти'!A$2:P$3371,3,0),"null")</f>
        <v>WHEEL WITH ELASTIC RINGS DE=148 DI=62</v>
      </c>
      <c r="H328" s="18" t="str">
        <f>IFERROR(VLOOKUP(spare_parts!$F328,A:D,2,0),"null")</f>
        <v>Ролик с эластичными кольцами</v>
      </c>
      <c r="I328" s="24" t="str">
        <f>IFERROR(VLOOKUP(spare_parts!$F328,'Запчасти'!$A$2:$P$3371,5,0),"null")</f>
        <v>РОЛИК С ЭЛАСТИЧНЫМИ КОЛЬЦАМИ DE=148 DI=62 СТАЛЬНОЙ , ДЛЯ ПРОТЯЖНОГО МЕХАНИЗМА ПОДАЧИ АРМАТУРЫДЛЯ ГИБОЧНО-ОТРЕЗНОГО СТАНКА BAR WISER 22 N</v>
      </c>
      <c r="J328" s="24" t="str">
        <f t="shared" si="3"/>
        <v>null</v>
      </c>
      <c r="K328" s="18" t="str">
        <f>IFERROR(VLOOKUP(spare_parts!$F328,'Запчасти'!$A$2:$P$3371,6,0),"null")</f>
        <v>SCHNELL SPA</v>
      </c>
      <c r="L328" s="18" t="str">
        <f>IFERROR(VLOOKUP(spare_parts!$F328,'Запчасти'!$A$2:$P$3371,7,0),"null")</f>
        <v>SCHNELL</v>
      </c>
      <c r="M328" s="18">
        <f>IFERROR(VLOOKUP(spare_parts!$F328,'Запчасти'!$A$2:$P$3371,9,0),"null")</f>
        <v>4</v>
      </c>
      <c r="N328" s="18" t="str">
        <f>IFERROR(VLOOKUP(spare_parts!$F328,'Запчасти'!$A$2:$P$3371,10,0),"null")</f>
        <v>шт</v>
      </c>
      <c r="O328" s="18" t="str">
        <f>IFERROR(VLOOKUP(spare_parts!$F328,'Запчасти'!$A$2:$P$3371,11,0),"null")</f>
        <v>IT</v>
      </c>
      <c r="P328" s="18">
        <f>IFERROR(VLOOKUP(spare_parts!$F328,'Запчасти'!$A$2:$P$3371,2,0),"null")</f>
        <v>8466940000</v>
      </c>
      <c r="Q328" s="18"/>
      <c r="R328" s="18"/>
      <c r="S328" s="18"/>
      <c r="T328" s="18"/>
      <c r="U328" s="18"/>
      <c r="V328" s="18"/>
    </row>
    <row r="329" ht="15.75" customHeight="1">
      <c r="A329" s="22">
        <v>2.47301513E9</v>
      </c>
      <c r="B329" s="23" t="s">
        <v>1768</v>
      </c>
      <c r="C329" s="16">
        <v>3.302</v>
      </c>
      <c r="D329" s="16" t="s">
        <v>35</v>
      </c>
      <c r="E329" s="17"/>
      <c r="F329" s="18">
        <v>2.47301513E9</v>
      </c>
      <c r="G329" s="18" t="str">
        <f>IFERROR(VLOOKUP(spare_parts!$F329,'Запчасти'!A$2:P$3371,3,0),"null")</f>
        <v>COMPLETE UPPER STRAIGHTENING WHEEL</v>
      </c>
      <c r="H329" s="18" t="str">
        <f>IFERROR(VLOOKUP(spare_parts!$F329,A:D,2,0),"null")</f>
        <v>Ролик правки верхний в комплекте</v>
      </c>
      <c r="I329" s="24" t="str">
        <f>IFERROR(VLOOKUP(spare_parts!$F329,'Запчасти'!$A$2:$P$3371,5,0),"null")</f>
        <v>РОЛИК ПРАВКИ ВЕРХНИЙ В СБОРЕ, СТАЛЬНОЙ, ПРЕДНАЗНАЧЕН ДЛЯ ПРАВКИ АРМАТУРЫ ПЕРЕД ЭТАПОМ ГИБКИ И РЕЗКИДЛЯ ГИБОЧНО-ОТРЕЗНОГО СТАНКА BAR WISER 22 N</v>
      </c>
      <c r="J329" s="24" t="str">
        <f t="shared" si="3"/>
        <v>null</v>
      </c>
      <c r="K329" s="18" t="str">
        <f>IFERROR(VLOOKUP(spare_parts!$F329,'Запчасти'!$A$2:$P$3371,6,0),"null")</f>
        <v>SCHNELL SPA</v>
      </c>
      <c r="L329" s="18" t="str">
        <f>IFERROR(VLOOKUP(spare_parts!$F329,'Запчасти'!$A$2:$P$3371,7,0),"null")</f>
        <v>SCHNELL</v>
      </c>
      <c r="M329" s="18">
        <f>IFERROR(VLOOKUP(spare_parts!$F329,'Запчасти'!$A$2:$P$3371,9,0),"null")</f>
        <v>4</v>
      </c>
      <c r="N329" s="18" t="str">
        <f>IFERROR(VLOOKUP(spare_parts!$F329,'Запчасти'!$A$2:$P$3371,10,0),"null")</f>
        <v>шт</v>
      </c>
      <c r="O329" s="18" t="str">
        <f>IFERROR(VLOOKUP(spare_parts!$F329,'Запчасти'!$A$2:$P$3371,11,0),"null")</f>
        <v>IT</v>
      </c>
      <c r="P329" s="18">
        <f>IFERROR(VLOOKUP(spare_parts!$F329,'Запчасти'!$A$2:$P$3371,2,0),"null")</f>
        <v>8466940000</v>
      </c>
      <c r="Q329" s="18"/>
      <c r="R329" s="18"/>
      <c r="S329" s="18"/>
      <c r="T329" s="18"/>
      <c r="U329" s="18"/>
      <c r="V329" s="18"/>
    </row>
    <row r="330" ht="15.75" customHeight="1">
      <c r="A330" s="22">
        <v>2.47301514E9</v>
      </c>
      <c r="B330" s="23" t="s">
        <v>1768</v>
      </c>
      <c r="C330" s="16">
        <v>3.0</v>
      </c>
      <c r="D330" s="16" t="s">
        <v>35</v>
      </c>
      <c r="E330" s="17"/>
      <c r="F330" s="18">
        <v>2.47301514E9</v>
      </c>
      <c r="G330" s="18" t="str">
        <f>IFERROR(VLOOKUP(spare_parts!$F330,'Запчасти'!A$2:P$3371,3,0),"null")</f>
        <v>COMPLETE UPPER STRAIGHTENING WHEEL</v>
      </c>
      <c r="H330" s="18" t="str">
        <f>IFERROR(VLOOKUP(spare_parts!$F330,A:D,2,0),"null")</f>
        <v>Ролик правки верхний в комплекте</v>
      </c>
      <c r="I330" s="24" t="str">
        <f>IFERROR(VLOOKUP(spare_parts!$F330,'Запчасти'!$A$2:$P$3371,5,0),"null")</f>
        <v>РОЛИК ПРАВКИ ВЕРХНИЙ В КОМПЛЕКТЕ, СТАЛЬНОЙ, ПРЕДНАЗНАЧЕН ДЛЯ ПРАВКИ АРМАТУРЫ ПЕРЕД ЭТАПОМ ГИБКИ И РЕЗКИДЛЯ ГИБОЧНО-ОТРЕЗНОГО СТАНКА BAR WISER 22 N</v>
      </c>
      <c r="J330" s="24" t="str">
        <f t="shared" si="3"/>
        <v>null</v>
      </c>
      <c r="K330" s="18" t="str">
        <f>IFERROR(VLOOKUP(spare_parts!$F330,'Запчасти'!$A$2:$P$3371,6,0),"null")</f>
        <v>SCHNELL SPA</v>
      </c>
      <c r="L330" s="18" t="str">
        <f>IFERROR(VLOOKUP(spare_parts!$F330,'Запчасти'!$A$2:$P$3371,7,0),"null")</f>
        <v>SCHNELL</v>
      </c>
      <c r="M330" s="18">
        <f>IFERROR(VLOOKUP(spare_parts!$F330,'Запчасти'!$A$2:$P$3371,9,0),"null")</f>
        <v>2</v>
      </c>
      <c r="N330" s="18" t="str">
        <f>IFERROR(VLOOKUP(spare_parts!$F330,'Запчасти'!$A$2:$P$3371,10,0),"null")</f>
        <v>шт</v>
      </c>
      <c r="O330" s="18" t="str">
        <f>IFERROR(VLOOKUP(spare_parts!$F330,'Запчасти'!$A$2:$P$3371,11,0),"null")</f>
        <v>IT</v>
      </c>
      <c r="P330" s="18">
        <f>IFERROR(VLOOKUP(spare_parts!$F330,'Запчасти'!$A$2:$P$3371,2,0),"null")</f>
        <v>8466940000</v>
      </c>
      <c r="Q330" s="18"/>
      <c r="R330" s="18"/>
      <c r="S330" s="18"/>
      <c r="T330" s="18"/>
      <c r="U330" s="18"/>
      <c r="V330" s="18"/>
    </row>
    <row r="331" ht="15.75" customHeight="1">
      <c r="A331" s="22">
        <v>2.47301515E9</v>
      </c>
      <c r="B331" s="23" t="s">
        <v>1772</v>
      </c>
      <c r="C331" s="16">
        <v>3.19</v>
      </c>
      <c r="D331" s="16" t="s">
        <v>35</v>
      </c>
      <c r="E331" s="17"/>
      <c r="F331" s="18">
        <v>2.47301515E9</v>
      </c>
      <c r="G331" s="18" t="str">
        <f>IFERROR(VLOOKUP(spare_parts!$F331,'Запчасти'!A$2:P$3371,3,0),"null")</f>
        <v>COMPLETE LOWER STRAIGHTENING WHEEL</v>
      </c>
      <c r="H331" s="18" t="str">
        <f>IFERROR(VLOOKUP(spare_parts!$F331,A:D,2,0),"null")</f>
        <v>Ролик правки нижний в комплекте</v>
      </c>
      <c r="I331" s="24" t="str">
        <f>IFERROR(VLOOKUP(spare_parts!$F331,'Запчасти'!$A$2:$P$3371,5,0),"null")</f>
        <v>РОЛИК ПРАВКИ НИЖНИЙ, В КОМПЛЕКТЕ, СТАЛЬНОЙ, ПРЕДНАЗНАЧЕН ДЛЯ ПРАВКИ АРМАТУРЫ ПЕРЕД ЭТАПОМ ГИБКИ И РЕЗКИДЛЯ ГИБОЧНО-ОТРЕЗНОГО СТАНКА BAR WISER 22 N</v>
      </c>
      <c r="J331" s="24" t="str">
        <f t="shared" si="3"/>
        <v>null</v>
      </c>
      <c r="K331" s="18" t="str">
        <f>IFERROR(VLOOKUP(spare_parts!$F331,'Запчасти'!$A$2:$P$3371,6,0),"null")</f>
        <v>SCHNELL SPA</v>
      </c>
      <c r="L331" s="18" t="str">
        <f>IFERROR(VLOOKUP(spare_parts!$F331,'Запчасти'!$A$2:$P$3371,7,0),"null")</f>
        <v>SCHNELL</v>
      </c>
      <c r="M331" s="18">
        <f>IFERROR(VLOOKUP(spare_parts!$F331,'Запчасти'!$A$2:$P$3371,9,0),"null")</f>
        <v>4</v>
      </c>
      <c r="N331" s="18" t="str">
        <f>IFERROR(VLOOKUP(spare_parts!$F331,'Запчасти'!$A$2:$P$3371,10,0),"null")</f>
        <v>шт</v>
      </c>
      <c r="O331" s="18" t="str">
        <f>IFERROR(VLOOKUP(spare_parts!$F331,'Запчасти'!$A$2:$P$3371,11,0),"null")</f>
        <v>IT</v>
      </c>
      <c r="P331" s="18">
        <f>IFERROR(VLOOKUP(spare_parts!$F331,'Запчасти'!$A$2:$P$3371,2,0),"null")</f>
        <v>8466940000</v>
      </c>
      <c r="Q331" s="18"/>
      <c r="R331" s="18"/>
      <c r="S331" s="18"/>
      <c r="T331" s="18"/>
      <c r="U331" s="18"/>
      <c r="V331" s="18"/>
    </row>
    <row r="332" ht="15.75" customHeight="1">
      <c r="A332" s="22">
        <v>2.47301516E9</v>
      </c>
      <c r="B332" s="23" t="s">
        <v>1772</v>
      </c>
      <c r="C332" s="16">
        <v>2.417</v>
      </c>
      <c r="D332" s="16" t="s">
        <v>35</v>
      </c>
      <c r="E332" s="17"/>
      <c r="F332" s="18">
        <v>2.47301516E9</v>
      </c>
      <c r="G332" s="18" t="str">
        <f>IFERROR(VLOOKUP(spare_parts!$F332,'Запчасти'!A$2:P$3371,3,0),"null")</f>
        <v>COMPLETE LOWER STRAIGHTENING HWEEL</v>
      </c>
      <c r="H332" s="18" t="str">
        <f>IFERROR(VLOOKUP(spare_parts!$F332,A:D,2,0),"null")</f>
        <v>Ролик правки нижний в комплекте</v>
      </c>
      <c r="I332" s="24" t="str">
        <f>IFERROR(VLOOKUP(spare_parts!$F332,'Запчасти'!$A$2:$P$3371,5,0),"null")</f>
        <v>РОЛИК ПРАВКИ НИЖНИЙ, В КОМПЛЕКТЕ, СТАЛЬНОЙ, ПРЕДНАЗНАЧЕН ДЛЯ ПРАВКИ АРМАТУРЫ ПЕРЕД ЭТАПОМ ГИБКИ И РЕЗКИДЛЯ ГИБОЧНО-ОТРЕЗНОГО СТАНКА BAR WISER 22 N</v>
      </c>
      <c r="J332" s="24" t="str">
        <f t="shared" si="3"/>
        <v>null</v>
      </c>
      <c r="K332" s="18" t="str">
        <f>IFERROR(VLOOKUP(spare_parts!$F332,'Запчасти'!$A$2:$P$3371,6,0),"null")</f>
        <v>SCHNELL SPA</v>
      </c>
      <c r="L332" s="18" t="str">
        <f>IFERROR(VLOOKUP(spare_parts!$F332,'Запчасти'!$A$2:$P$3371,7,0),"null")</f>
        <v>SCHNELL</v>
      </c>
      <c r="M332" s="18">
        <f>IFERROR(VLOOKUP(spare_parts!$F332,'Запчасти'!$A$2:$P$3371,9,0),"null")</f>
        <v>1</v>
      </c>
      <c r="N332" s="18" t="str">
        <f>IFERROR(VLOOKUP(spare_parts!$F332,'Запчасти'!$A$2:$P$3371,10,0),"null")</f>
        <v>шт</v>
      </c>
      <c r="O332" s="18" t="str">
        <f>IFERROR(VLOOKUP(spare_parts!$F332,'Запчасти'!$A$2:$P$3371,11,0),"null")</f>
        <v>IT</v>
      </c>
      <c r="P332" s="18">
        <f>IFERROR(VLOOKUP(spare_parts!$F332,'Запчасти'!$A$2:$P$3371,2,0),"null")</f>
        <v>8466940000</v>
      </c>
      <c r="Q332" s="18"/>
      <c r="R332" s="18"/>
      <c r="S332" s="18"/>
      <c r="T332" s="18"/>
      <c r="U332" s="18"/>
      <c r="V332" s="18"/>
    </row>
    <row r="333" ht="15.75" customHeight="1">
      <c r="A333" s="15">
        <v>2.47401004E9</v>
      </c>
      <c r="B333" s="16" t="s">
        <v>6379</v>
      </c>
      <c r="C333" s="16">
        <v>3.3929</v>
      </c>
      <c r="D333" s="16" t="s">
        <v>35</v>
      </c>
      <c r="E333" s="17"/>
      <c r="F333" s="18">
        <v>2.47401004E9</v>
      </c>
      <c r="G333" s="18" t="str">
        <f>IFERROR(VLOOKUP(spare_parts!$F333,'Запчасти'!A$2:P$3371,3,0),"null")</f>
        <v>null</v>
      </c>
      <c r="H333" s="18" t="str">
        <f>IFERROR(VLOOKUP(spare_parts!$F333,A:D,2,0),"null")</f>
        <v>Оправка гибочная в сборе D.70=138,4</v>
      </c>
      <c r="I333" s="24" t="str">
        <f>IFERROR(VLOOKUP(spare_parts!$F333,'Запчасти'!$A$2:$P$3371,5,0),"null")</f>
        <v>null</v>
      </c>
      <c r="J333" s="24" t="str">
        <f t="shared" si="3"/>
        <v>null</v>
      </c>
      <c r="K333" s="18" t="str">
        <f>IFERROR(VLOOKUP(spare_parts!$F333,'Запчасти'!$A$2:$P$3371,6,0),"null")</f>
        <v>null</v>
      </c>
      <c r="L333" s="18" t="str">
        <f>IFERROR(VLOOKUP(spare_parts!$F333,'Запчасти'!$A$2:$P$3371,7,0),"null")</f>
        <v>null</v>
      </c>
      <c r="M333" s="18" t="str">
        <f>IFERROR(VLOOKUP(spare_parts!$F333,'Запчасти'!$A$2:$P$3371,9,0),"null")</f>
        <v>null</v>
      </c>
      <c r="N333" s="18" t="str">
        <f>IFERROR(VLOOKUP(spare_parts!$F333,'Запчасти'!$A$2:$P$3371,10,0),"null")</f>
        <v>null</v>
      </c>
      <c r="O333" s="18" t="str">
        <f>IFERROR(VLOOKUP(spare_parts!$F333,'Запчасти'!$A$2:$P$3371,11,0),"null")</f>
        <v>null</v>
      </c>
      <c r="P333" s="18" t="str">
        <f>IFERROR(VLOOKUP(spare_parts!$F333,'Запчасти'!$A$2:$P$3371,2,0),"null")</f>
        <v>null</v>
      </c>
      <c r="Q333" s="18"/>
      <c r="R333" s="18"/>
      <c r="S333" s="18"/>
      <c r="T333" s="18"/>
      <c r="U333" s="18"/>
      <c r="V333" s="18"/>
    </row>
    <row r="334" ht="15.75" customHeight="1">
      <c r="A334" s="15">
        <v>2.47401006E9</v>
      </c>
      <c r="B334" s="16" t="s">
        <v>6380</v>
      </c>
      <c r="C334" s="16">
        <v>6.3</v>
      </c>
      <c r="D334" s="16" t="s">
        <v>35</v>
      </c>
      <c r="E334" s="17"/>
      <c r="F334" s="18">
        <v>2.47401006E9</v>
      </c>
      <c r="G334" s="18" t="str">
        <f>IFERROR(VLOOKUP(spare_parts!$F334,'Запчасти'!A$2:P$3371,3,0),"null")</f>
        <v>null</v>
      </c>
      <c r="H334" s="18" t="str">
        <f>IFERROR(VLOOKUP(spare_parts!$F334,A:D,2,0),"null")</f>
        <v>Оправка гибочная в сборе D120, L138,4</v>
      </c>
      <c r="I334" s="24" t="str">
        <f>IFERROR(VLOOKUP(spare_parts!$F334,'Запчасти'!$A$2:$P$3371,5,0),"null")</f>
        <v>null</v>
      </c>
      <c r="J334" s="24" t="str">
        <f t="shared" si="3"/>
        <v>null</v>
      </c>
      <c r="K334" s="18" t="str">
        <f>IFERROR(VLOOKUP(spare_parts!$F334,'Запчасти'!$A$2:$P$3371,6,0),"null")</f>
        <v>null</v>
      </c>
      <c r="L334" s="18" t="str">
        <f>IFERROR(VLOOKUP(spare_parts!$F334,'Запчасти'!$A$2:$P$3371,7,0),"null")</f>
        <v>null</v>
      </c>
      <c r="M334" s="18" t="str">
        <f>IFERROR(VLOOKUP(spare_parts!$F334,'Запчасти'!$A$2:$P$3371,9,0),"null")</f>
        <v>null</v>
      </c>
      <c r="N334" s="18" t="str">
        <f>IFERROR(VLOOKUP(spare_parts!$F334,'Запчасти'!$A$2:$P$3371,10,0),"null")</f>
        <v>null</v>
      </c>
      <c r="O334" s="18" t="str">
        <f>IFERROR(VLOOKUP(spare_parts!$F334,'Запчасти'!$A$2:$P$3371,11,0),"null")</f>
        <v>null</v>
      </c>
      <c r="P334" s="18" t="str">
        <f>IFERROR(VLOOKUP(spare_parts!$F334,'Запчасти'!$A$2:$P$3371,2,0),"null")</f>
        <v>null</v>
      </c>
      <c r="Q334" s="18"/>
      <c r="R334" s="18"/>
      <c r="S334" s="18"/>
      <c r="T334" s="18"/>
      <c r="U334" s="18"/>
      <c r="V334" s="18"/>
    </row>
    <row r="335" ht="15.75" customHeight="1">
      <c r="A335" s="15">
        <v>2.47401019E9</v>
      </c>
      <c r="B335" s="16" t="s">
        <v>6381</v>
      </c>
      <c r="C335" s="16" t="s">
        <v>6274</v>
      </c>
      <c r="D335" s="16" t="s">
        <v>35</v>
      </c>
      <c r="E335" s="17"/>
      <c r="F335" s="18">
        <v>2.47401019E9</v>
      </c>
      <c r="G335" s="18" t="str">
        <f>IFERROR(VLOOKUP(spare_parts!$F335,'Запчасти'!A$2:P$3371,3,0),"null")</f>
        <v>null</v>
      </c>
      <c r="H335" s="18" t="str">
        <f>IFERROR(VLOOKUP(spare_parts!$F335,A:D,2,0),"null")</f>
        <v>Оправка гибочная в сборе D65, L138,4</v>
      </c>
      <c r="I335" s="24" t="str">
        <f>IFERROR(VLOOKUP(spare_parts!$F335,'Запчасти'!$A$2:$P$3371,5,0),"null")</f>
        <v>null</v>
      </c>
      <c r="J335" s="24" t="str">
        <f t="shared" si="3"/>
        <v>null</v>
      </c>
      <c r="K335" s="18" t="str">
        <f>IFERROR(VLOOKUP(spare_parts!$F335,'Запчасти'!$A$2:$P$3371,6,0),"null")</f>
        <v>null</v>
      </c>
      <c r="L335" s="18" t="str">
        <f>IFERROR(VLOOKUP(spare_parts!$F335,'Запчасти'!$A$2:$P$3371,7,0),"null")</f>
        <v>null</v>
      </c>
      <c r="M335" s="18" t="str">
        <f>IFERROR(VLOOKUP(spare_parts!$F335,'Запчасти'!$A$2:$P$3371,9,0),"null")</f>
        <v>null</v>
      </c>
      <c r="N335" s="18" t="str">
        <f>IFERROR(VLOOKUP(spare_parts!$F335,'Запчасти'!$A$2:$P$3371,10,0),"null")</f>
        <v>null</v>
      </c>
      <c r="O335" s="18" t="str">
        <f>IFERROR(VLOOKUP(spare_parts!$F335,'Запчасти'!$A$2:$P$3371,11,0),"null")</f>
        <v>null</v>
      </c>
      <c r="P335" s="18" t="str">
        <f>IFERROR(VLOOKUP(spare_parts!$F335,'Запчасти'!$A$2:$P$3371,2,0),"null")</f>
        <v>null</v>
      </c>
      <c r="Q335" s="18"/>
      <c r="R335" s="18"/>
      <c r="S335" s="18"/>
      <c r="T335" s="18"/>
      <c r="U335" s="18"/>
      <c r="V335" s="18"/>
    </row>
    <row r="336" ht="15.75" customHeight="1">
      <c r="A336" s="15">
        <v>2.488301051E9</v>
      </c>
      <c r="B336" s="16" t="s">
        <v>1823</v>
      </c>
      <c r="C336" s="16" t="s">
        <v>6274</v>
      </c>
      <c r="D336" s="16" t="s">
        <v>35</v>
      </c>
      <c r="E336" s="17"/>
      <c r="F336" s="18">
        <v>2.488301051E9</v>
      </c>
      <c r="G336" s="18" t="str">
        <f>IFERROR(VLOOKUP(spare_parts!$F336,'Запчасти'!A$2:P$3371,3,0),"null")</f>
        <v>ASSIEME TENDICATENA</v>
      </c>
      <c r="H336" s="18" t="str">
        <f>IFERROR(VLOOKUP(spare_parts!$F336,A:D,2,0),"null")</f>
        <v>Натяжитель цепи</v>
      </c>
      <c r="I336" s="24" t="str">
        <f>IFERROR(VLOOKUP(spare_parts!$F336,'Запчасти'!$A$2:$P$3371,5,0),"null")</f>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v>
      </c>
      <c r="J336" s="24" t="str">
        <f t="shared" si="3"/>
        <v>null</v>
      </c>
      <c r="K336" s="18" t="str">
        <f>IFERROR(VLOOKUP(spare_parts!$F336,'Запчасти'!$A$2:$P$3371,6,0),"null")</f>
        <v>SCHNELL SPA</v>
      </c>
      <c r="L336" s="18" t="str">
        <f>IFERROR(VLOOKUP(spare_parts!$F336,'Запчасти'!$A$2:$P$3371,7,0),"null")</f>
        <v>SCHNELL</v>
      </c>
      <c r="M336" s="18">
        <f>IFERROR(VLOOKUP(spare_parts!$F336,'Запчасти'!$A$2:$P$3371,9,0),"null")</f>
        <v>2</v>
      </c>
      <c r="N336" s="18" t="str">
        <f>IFERROR(VLOOKUP(spare_parts!$F336,'Запчасти'!$A$2:$P$3371,10,0),"null")</f>
        <v>шт</v>
      </c>
      <c r="O336" s="18" t="str">
        <f>IFERROR(VLOOKUP(spare_parts!$F336,'Запчасти'!$A$2:$P$3371,11,0),"null")</f>
        <v>IT</v>
      </c>
      <c r="P336" s="18">
        <f>IFERROR(VLOOKUP(spare_parts!$F336,'Запчасти'!$A$2:$P$3371,2,0),"null")</f>
        <v>8466940000</v>
      </c>
      <c r="Q336" s="18"/>
      <c r="R336" s="18"/>
      <c r="S336" s="18"/>
      <c r="T336" s="18"/>
      <c r="U336" s="18"/>
      <c r="V336" s="18"/>
    </row>
    <row r="337" ht="15.75" customHeight="1">
      <c r="A337" s="15">
        <v>2.4883021E9</v>
      </c>
      <c r="B337" s="16" t="s">
        <v>6382</v>
      </c>
      <c r="C337" s="16" t="s">
        <v>6274</v>
      </c>
      <c r="D337" s="16" t="s">
        <v>35</v>
      </c>
      <c r="E337" s="17"/>
      <c r="F337" s="18">
        <v>2.4883021E9</v>
      </c>
      <c r="G337" s="18" t="str">
        <f>IFERROR(VLOOKUP(spare_parts!$F337,'Запчасти'!A$2:P$3371,3,0),"null")</f>
        <v>null</v>
      </c>
      <c r="H337" s="18" t="str">
        <f>IFERROR(VLOOKUP(spare_parts!$F337,A:D,2,0),"null")</f>
        <v>Блок трансмиссии каретки </v>
      </c>
      <c r="I337" s="24" t="str">
        <f>IFERROR(VLOOKUP(spare_parts!$F337,'Запчасти'!$A$2:$P$3371,5,0),"null")</f>
        <v>null</v>
      </c>
      <c r="J337" s="24" t="str">
        <f t="shared" si="3"/>
        <v>null</v>
      </c>
      <c r="K337" s="18" t="str">
        <f>IFERROR(VLOOKUP(spare_parts!$F337,'Запчасти'!$A$2:$P$3371,6,0),"null")</f>
        <v>null</v>
      </c>
      <c r="L337" s="18" t="str">
        <f>IFERROR(VLOOKUP(spare_parts!$F337,'Запчасти'!$A$2:$P$3371,7,0),"null")</f>
        <v>null</v>
      </c>
      <c r="M337" s="18" t="str">
        <f>IFERROR(VLOOKUP(spare_parts!$F337,'Запчасти'!$A$2:$P$3371,9,0),"null")</f>
        <v>null</v>
      </c>
      <c r="N337" s="18" t="str">
        <f>IFERROR(VLOOKUP(spare_parts!$F337,'Запчасти'!$A$2:$P$3371,10,0),"null")</f>
        <v>null</v>
      </c>
      <c r="O337" s="18" t="str">
        <f>IFERROR(VLOOKUP(spare_parts!$F337,'Запчасти'!$A$2:$P$3371,11,0),"null")</f>
        <v>null</v>
      </c>
      <c r="P337" s="18" t="str">
        <f>IFERROR(VLOOKUP(spare_parts!$F337,'Запчасти'!$A$2:$P$3371,2,0),"null")</f>
        <v>null</v>
      </c>
      <c r="Q337" s="18"/>
      <c r="R337" s="18"/>
      <c r="S337" s="18"/>
      <c r="T337" s="18"/>
      <c r="U337" s="18"/>
      <c r="V337" s="18"/>
    </row>
    <row r="338" ht="15.75" customHeight="1">
      <c r="A338" s="22">
        <v>2.488312161E9</v>
      </c>
      <c r="B338" s="23" t="s">
        <v>1829</v>
      </c>
      <c r="C338" s="16" t="s">
        <v>6274</v>
      </c>
      <c r="D338" s="16" t="s">
        <v>35</v>
      </c>
      <c r="E338" s="17"/>
      <c r="F338" s="18">
        <v>2.488312161E9</v>
      </c>
      <c r="G338" s="18" t="str">
        <f>IFERROR(VLOOKUP(spare_parts!$F338,'Запчасти'!A$2:P$3371,3,0),"null")</f>
        <v>ASSIEME SAF 3000 DX</v>
      </c>
      <c r="H338" s="18" t="str">
        <f>IFERROR(VLOOKUP(spare_parts!$F338,A:D,2,0),"null")</f>
        <v>РОБОТ В СБОРЕ SAF 3000 DX</v>
      </c>
      <c r="I338" s="24" t="str">
        <f>IFERROR(VLOOKUP(spare_parts!$F338,'Запчасти'!$A$2:$P$3371,5,0),"null")</f>
        <v>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v>
      </c>
      <c r="J338" s="24" t="str">
        <f t="shared" si="3"/>
        <v>null</v>
      </c>
      <c r="K338" s="18" t="str">
        <f>IFERROR(VLOOKUP(spare_parts!$F338,'Запчасти'!$A$2:$P$3371,6,0),"null")</f>
        <v>SCHNELL SPA</v>
      </c>
      <c r="L338" s="18" t="str">
        <f>IFERROR(VLOOKUP(spare_parts!$F338,'Запчасти'!$A$2:$P$3371,7,0),"null")</f>
        <v>SCHNELL</v>
      </c>
      <c r="M338" s="18">
        <f>IFERROR(VLOOKUP(spare_parts!$F338,'Запчасти'!$A$2:$P$3371,9,0),"null")</f>
        <v>1</v>
      </c>
      <c r="N338" s="18" t="str">
        <f>IFERROR(VLOOKUP(spare_parts!$F338,'Запчасти'!$A$2:$P$3371,10,0),"null")</f>
        <v>шт</v>
      </c>
      <c r="O338" s="18" t="str">
        <f>IFERROR(VLOOKUP(spare_parts!$F338,'Запчасти'!$A$2:$P$3371,11,0),"null")</f>
        <v>IT</v>
      </c>
      <c r="P338" s="18">
        <f>IFERROR(VLOOKUP(spare_parts!$F338,'Запчасти'!$A$2:$P$3371,2,0),"null")</f>
        <v>8515900000</v>
      </c>
      <c r="Q338" s="18"/>
      <c r="R338" s="18"/>
      <c r="S338" s="18"/>
      <c r="T338" s="18"/>
      <c r="U338" s="18"/>
      <c r="V338" s="18"/>
    </row>
    <row r="339" ht="15.75" customHeight="1">
      <c r="A339" s="15">
        <v>2.48831409E9</v>
      </c>
      <c r="B339" s="16" t="s">
        <v>6383</v>
      </c>
      <c r="C339" s="16">
        <v>0.6736</v>
      </c>
      <c r="D339" s="16" t="s">
        <v>35</v>
      </c>
      <c r="E339" s="17"/>
      <c r="F339" s="18">
        <v>2.48831409E9</v>
      </c>
      <c r="G339" s="18" t="str">
        <f>IFERROR(VLOOKUP(spare_parts!$F339,'Запчасти'!A$2:P$3371,3,0),"null")</f>
        <v>null</v>
      </c>
      <c r="H339" s="18" t="str">
        <f>IFERROR(VLOOKUP(spare_parts!$F339,A:D,2,0),"null")</f>
        <v>Фиксирующий штифт/болт с плечом M24x2x90</v>
      </c>
      <c r="I339" s="24" t="str">
        <f>IFERROR(VLOOKUP(spare_parts!$F339,'Запчасти'!$A$2:$P$3371,5,0),"null")</f>
        <v>null</v>
      </c>
      <c r="J339" s="24" t="str">
        <f t="shared" si="3"/>
        <v>null</v>
      </c>
      <c r="K339" s="18" t="str">
        <f>IFERROR(VLOOKUP(spare_parts!$F339,'Запчасти'!$A$2:$P$3371,6,0),"null")</f>
        <v>null</v>
      </c>
      <c r="L339" s="18" t="str">
        <f>IFERROR(VLOOKUP(spare_parts!$F339,'Запчасти'!$A$2:$P$3371,7,0),"null")</f>
        <v>null</v>
      </c>
      <c r="M339" s="18" t="str">
        <f>IFERROR(VLOOKUP(spare_parts!$F339,'Запчасти'!$A$2:$P$3371,9,0),"null")</f>
        <v>null</v>
      </c>
      <c r="N339" s="18" t="str">
        <f>IFERROR(VLOOKUP(spare_parts!$F339,'Запчасти'!$A$2:$P$3371,10,0),"null")</f>
        <v>null</v>
      </c>
      <c r="O339" s="18" t="str">
        <f>IFERROR(VLOOKUP(spare_parts!$F339,'Запчасти'!$A$2:$P$3371,11,0),"null")</f>
        <v>null</v>
      </c>
      <c r="P339" s="18" t="str">
        <f>IFERROR(VLOOKUP(spare_parts!$F339,'Запчасти'!$A$2:$P$3371,2,0),"null")</f>
        <v>null</v>
      </c>
      <c r="Q339" s="18"/>
      <c r="R339" s="18"/>
      <c r="S339" s="18"/>
      <c r="T339" s="18"/>
      <c r="U339" s="18"/>
      <c r="V339" s="18"/>
    </row>
    <row r="340" ht="15.75" customHeight="1">
      <c r="A340" s="22">
        <v>2.48831428E9</v>
      </c>
      <c r="B340" s="23" t="s">
        <v>6384</v>
      </c>
      <c r="C340" s="16" t="s">
        <v>6274</v>
      </c>
      <c r="D340" s="16" t="s">
        <v>35</v>
      </c>
      <c r="E340" s="17"/>
      <c r="F340" s="18">
        <v>2.48831428E9</v>
      </c>
      <c r="G340" s="18" t="str">
        <f>IFERROR(VLOOKUP(spare_parts!$F340,'Запчасти'!A$2:P$3371,3,0),"null")</f>
        <v>null</v>
      </c>
      <c r="H340" s="18" t="str">
        <f>IFERROR(VLOOKUP(spare_parts!$F340,A:D,2,0),"null")</f>
        <v>Втулка крепления</v>
      </c>
      <c r="I340" s="24" t="str">
        <f>IFERROR(VLOOKUP(spare_parts!$F340,'Запчасти'!$A$2:$P$3371,5,0),"null")</f>
        <v>null</v>
      </c>
      <c r="J340" s="24" t="str">
        <f t="shared" si="3"/>
        <v>null</v>
      </c>
      <c r="K340" s="18" t="str">
        <f>IFERROR(VLOOKUP(spare_parts!$F340,'Запчасти'!$A$2:$P$3371,6,0),"null")</f>
        <v>null</v>
      </c>
      <c r="L340" s="18" t="str">
        <f>IFERROR(VLOOKUP(spare_parts!$F340,'Запчасти'!$A$2:$P$3371,7,0),"null")</f>
        <v>null</v>
      </c>
      <c r="M340" s="18" t="str">
        <f>IFERROR(VLOOKUP(spare_parts!$F340,'Запчасти'!$A$2:$P$3371,9,0),"null")</f>
        <v>null</v>
      </c>
      <c r="N340" s="18" t="str">
        <f>IFERROR(VLOOKUP(spare_parts!$F340,'Запчасти'!$A$2:$P$3371,10,0),"null")</f>
        <v>null</v>
      </c>
      <c r="O340" s="18" t="str">
        <f>IFERROR(VLOOKUP(spare_parts!$F340,'Запчасти'!$A$2:$P$3371,11,0),"null")</f>
        <v>null</v>
      </c>
      <c r="P340" s="18" t="str">
        <f>IFERROR(VLOOKUP(spare_parts!$F340,'Запчасти'!$A$2:$P$3371,2,0),"null")</f>
        <v>null</v>
      </c>
      <c r="Q340" s="18"/>
      <c r="R340" s="18"/>
      <c r="S340" s="18"/>
      <c r="T340" s="18"/>
      <c r="U340" s="18"/>
      <c r="V340" s="18"/>
    </row>
    <row r="341" ht="15.75" customHeight="1">
      <c r="A341" s="22">
        <v>2.488314401E9</v>
      </c>
      <c r="B341" s="23" t="s">
        <v>6385</v>
      </c>
      <c r="C341" s="16" t="s">
        <v>6274</v>
      </c>
      <c r="D341" s="16" t="s">
        <v>35</v>
      </c>
      <c r="E341" s="17"/>
      <c r="F341" s="18">
        <v>2.488314401E9</v>
      </c>
      <c r="G341" s="18" t="str">
        <f>IFERROR(VLOOKUP(spare_parts!$F341,'Запчасти'!A$2:P$3371,3,0),"null")</f>
        <v>null</v>
      </c>
      <c r="H341" s="18" t="str">
        <f>IFERROR(VLOOKUP(spare_parts!$F341,A:D,2,0),"null")</f>
        <v>Кольцо в сборе D.200-350</v>
      </c>
      <c r="I341" s="24" t="str">
        <f>IFERROR(VLOOKUP(spare_parts!$F341,'Запчасти'!$A$2:$P$3371,5,0),"null")</f>
        <v>null</v>
      </c>
      <c r="J341" s="24" t="str">
        <f t="shared" si="3"/>
        <v>null</v>
      </c>
      <c r="K341" s="18" t="str">
        <f>IFERROR(VLOOKUP(spare_parts!$F341,'Запчасти'!$A$2:$P$3371,6,0),"null")</f>
        <v>null</v>
      </c>
      <c r="L341" s="18" t="str">
        <f>IFERROR(VLOOKUP(spare_parts!$F341,'Запчасти'!$A$2:$P$3371,7,0),"null")</f>
        <v>null</v>
      </c>
      <c r="M341" s="18" t="str">
        <f>IFERROR(VLOOKUP(spare_parts!$F341,'Запчасти'!$A$2:$P$3371,9,0),"null")</f>
        <v>null</v>
      </c>
      <c r="N341" s="18" t="str">
        <f>IFERROR(VLOOKUP(spare_parts!$F341,'Запчасти'!$A$2:$P$3371,10,0),"null")</f>
        <v>null</v>
      </c>
      <c r="O341" s="18" t="str">
        <f>IFERROR(VLOOKUP(spare_parts!$F341,'Запчасти'!$A$2:$P$3371,11,0),"null")</f>
        <v>null</v>
      </c>
      <c r="P341" s="18" t="str">
        <f>IFERROR(VLOOKUP(spare_parts!$F341,'Запчасти'!$A$2:$P$3371,2,0),"null")</f>
        <v>null</v>
      </c>
      <c r="Q341" s="18"/>
      <c r="R341" s="18"/>
      <c r="S341" s="18"/>
      <c r="T341" s="18"/>
      <c r="U341" s="18"/>
      <c r="V341" s="18"/>
    </row>
    <row r="342" ht="15.75" customHeight="1">
      <c r="A342" s="22">
        <v>2.488314411E9</v>
      </c>
      <c r="B342" s="23" t="s">
        <v>6386</v>
      </c>
      <c r="C342" s="16" t="s">
        <v>6274</v>
      </c>
      <c r="D342" s="16" t="s">
        <v>35</v>
      </c>
      <c r="E342" s="17"/>
      <c r="F342" s="18">
        <v>2.488314411E9</v>
      </c>
      <c r="G342" s="18" t="str">
        <f>IFERROR(VLOOKUP(spare_parts!$F342,'Запчасти'!A$2:P$3371,3,0),"null")</f>
        <v>null</v>
      </c>
      <c r="H342" s="18" t="str">
        <f>IFERROR(VLOOKUP(spare_parts!$F342,A:D,2,0),"null")</f>
        <v>Кольцо в сборе D.350-500</v>
      </c>
      <c r="I342" s="24" t="str">
        <f>IFERROR(VLOOKUP(spare_parts!$F342,'Запчасти'!$A$2:$P$3371,5,0),"null")</f>
        <v>null</v>
      </c>
      <c r="J342" s="24" t="str">
        <f t="shared" si="3"/>
        <v>null</v>
      </c>
      <c r="K342" s="18" t="str">
        <f>IFERROR(VLOOKUP(spare_parts!$F342,'Запчасти'!$A$2:$P$3371,6,0),"null")</f>
        <v>null</v>
      </c>
      <c r="L342" s="18" t="str">
        <f>IFERROR(VLOOKUP(spare_parts!$F342,'Запчасти'!$A$2:$P$3371,7,0),"null")</f>
        <v>null</v>
      </c>
      <c r="M342" s="18" t="str">
        <f>IFERROR(VLOOKUP(spare_parts!$F342,'Запчасти'!$A$2:$P$3371,9,0),"null")</f>
        <v>null</v>
      </c>
      <c r="N342" s="18" t="str">
        <f>IFERROR(VLOOKUP(spare_parts!$F342,'Запчасти'!$A$2:$P$3371,10,0),"null")</f>
        <v>null</v>
      </c>
      <c r="O342" s="18" t="str">
        <f>IFERROR(VLOOKUP(spare_parts!$F342,'Запчасти'!$A$2:$P$3371,11,0),"null")</f>
        <v>null</v>
      </c>
      <c r="P342" s="18" t="str">
        <f>IFERROR(VLOOKUP(spare_parts!$F342,'Запчасти'!$A$2:$P$3371,2,0),"null")</f>
        <v>null</v>
      </c>
      <c r="Q342" s="18"/>
      <c r="R342" s="18"/>
      <c r="S342" s="18"/>
      <c r="T342" s="18"/>
      <c r="U342" s="18"/>
      <c r="V342" s="18"/>
    </row>
    <row r="343" ht="15.75" customHeight="1">
      <c r="A343" s="22">
        <v>2.488314421E9</v>
      </c>
      <c r="B343" s="23" t="s">
        <v>6387</v>
      </c>
      <c r="C343" s="16" t="s">
        <v>6274</v>
      </c>
      <c r="D343" s="16" t="s">
        <v>35</v>
      </c>
      <c r="E343" s="17"/>
      <c r="F343" s="18">
        <v>2.488314421E9</v>
      </c>
      <c r="G343" s="18" t="str">
        <f>IFERROR(VLOOKUP(spare_parts!$F343,'Запчасти'!A$2:P$3371,3,0),"null")</f>
        <v>null</v>
      </c>
      <c r="H343" s="18" t="str">
        <f>IFERROR(VLOOKUP(spare_parts!$F343,A:D,2,0),"null")</f>
        <v>Кольцо в сборе D.500-650</v>
      </c>
      <c r="I343" s="24" t="str">
        <f>IFERROR(VLOOKUP(spare_parts!$F343,'Запчасти'!$A$2:$P$3371,5,0),"null")</f>
        <v>null</v>
      </c>
      <c r="J343" s="24" t="str">
        <f t="shared" si="3"/>
        <v>null</v>
      </c>
      <c r="K343" s="18" t="str">
        <f>IFERROR(VLOOKUP(spare_parts!$F343,'Запчасти'!$A$2:$P$3371,6,0),"null")</f>
        <v>null</v>
      </c>
      <c r="L343" s="18" t="str">
        <f>IFERROR(VLOOKUP(spare_parts!$F343,'Запчасти'!$A$2:$P$3371,7,0),"null")</f>
        <v>null</v>
      </c>
      <c r="M343" s="18" t="str">
        <f>IFERROR(VLOOKUP(spare_parts!$F343,'Запчасти'!$A$2:$P$3371,9,0),"null")</f>
        <v>null</v>
      </c>
      <c r="N343" s="18" t="str">
        <f>IFERROR(VLOOKUP(spare_parts!$F343,'Запчасти'!$A$2:$P$3371,10,0),"null")</f>
        <v>null</v>
      </c>
      <c r="O343" s="18" t="str">
        <f>IFERROR(VLOOKUP(spare_parts!$F343,'Запчасти'!$A$2:$P$3371,11,0),"null")</f>
        <v>null</v>
      </c>
      <c r="P343" s="18" t="str">
        <f>IFERROR(VLOOKUP(spare_parts!$F343,'Запчасти'!$A$2:$P$3371,2,0),"null")</f>
        <v>null</v>
      </c>
      <c r="Q343" s="18"/>
      <c r="R343" s="18"/>
      <c r="S343" s="18"/>
      <c r="T343" s="18"/>
      <c r="U343" s="18"/>
      <c r="V343" s="18"/>
    </row>
    <row r="344" ht="15.75" customHeight="1">
      <c r="A344" s="22">
        <v>2.488314431E9</v>
      </c>
      <c r="B344" s="23" t="s">
        <v>6388</v>
      </c>
      <c r="C344" s="16" t="s">
        <v>6274</v>
      </c>
      <c r="D344" s="16" t="s">
        <v>35</v>
      </c>
      <c r="E344" s="17"/>
      <c r="F344" s="18">
        <v>2.488314431E9</v>
      </c>
      <c r="G344" s="18" t="str">
        <f>IFERROR(VLOOKUP(spare_parts!$F344,'Запчасти'!A$2:P$3371,3,0),"null")</f>
        <v>null</v>
      </c>
      <c r="H344" s="18" t="str">
        <f>IFERROR(VLOOKUP(spare_parts!$F344,A:D,2,0),"null")</f>
        <v>Кольцо в сборе D.650-800</v>
      </c>
      <c r="I344" s="24" t="str">
        <f>IFERROR(VLOOKUP(spare_parts!$F344,'Запчасти'!$A$2:$P$3371,5,0),"null")</f>
        <v>null</v>
      </c>
      <c r="J344" s="24" t="str">
        <f t="shared" si="3"/>
        <v>null</v>
      </c>
      <c r="K344" s="18" t="str">
        <f>IFERROR(VLOOKUP(spare_parts!$F344,'Запчасти'!$A$2:$P$3371,6,0),"null")</f>
        <v>null</v>
      </c>
      <c r="L344" s="18" t="str">
        <f>IFERROR(VLOOKUP(spare_parts!$F344,'Запчасти'!$A$2:$P$3371,7,0),"null")</f>
        <v>null</v>
      </c>
      <c r="M344" s="18" t="str">
        <f>IFERROR(VLOOKUP(spare_parts!$F344,'Запчасти'!$A$2:$P$3371,9,0),"null")</f>
        <v>null</v>
      </c>
      <c r="N344" s="18" t="str">
        <f>IFERROR(VLOOKUP(spare_parts!$F344,'Запчасти'!$A$2:$P$3371,10,0),"null")</f>
        <v>null</v>
      </c>
      <c r="O344" s="18" t="str">
        <f>IFERROR(VLOOKUP(spare_parts!$F344,'Запчасти'!$A$2:$P$3371,11,0),"null")</f>
        <v>null</v>
      </c>
      <c r="P344" s="18" t="str">
        <f>IFERROR(VLOOKUP(spare_parts!$F344,'Запчасти'!$A$2:$P$3371,2,0),"null")</f>
        <v>null</v>
      </c>
      <c r="Q344" s="18"/>
      <c r="R344" s="18"/>
      <c r="S344" s="18"/>
      <c r="T344" s="18"/>
      <c r="U344" s="18"/>
      <c r="V344" s="18"/>
    </row>
    <row r="345" ht="15.75" customHeight="1">
      <c r="A345" s="22">
        <v>2.488314441E9</v>
      </c>
      <c r="B345" s="23" t="s">
        <v>6389</v>
      </c>
      <c r="C345" s="16" t="s">
        <v>6274</v>
      </c>
      <c r="D345" s="16" t="s">
        <v>35</v>
      </c>
      <c r="E345" s="17"/>
      <c r="F345" s="18">
        <v>2.488314441E9</v>
      </c>
      <c r="G345" s="18" t="str">
        <f>IFERROR(VLOOKUP(spare_parts!$F345,'Запчасти'!A$2:P$3371,3,0),"null")</f>
        <v>null</v>
      </c>
      <c r="H345" s="18" t="str">
        <f>IFERROR(VLOOKUP(spare_parts!$F345,A:D,2,0),"null")</f>
        <v>Кольцо в сборе D.750-900/D.1250-1400</v>
      </c>
      <c r="I345" s="24" t="str">
        <f>IFERROR(VLOOKUP(spare_parts!$F345,'Запчасти'!$A$2:$P$3371,5,0),"null")</f>
        <v>null</v>
      </c>
      <c r="J345" s="24" t="str">
        <f t="shared" si="3"/>
        <v>null</v>
      </c>
      <c r="K345" s="18" t="str">
        <f>IFERROR(VLOOKUP(spare_parts!$F345,'Запчасти'!$A$2:$P$3371,6,0),"null")</f>
        <v>null</v>
      </c>
      <c r="L345" s="18" t="str">
        <f>IFERROR(VLOOKUP(spare_parts!$F345,'Запчасти'!$A$2:$P$3371,7,0),"null")</f>
        <v>null</v>
      </c>
      <c r="M345" s="18" t="str">
        <f>IFERROR(VLOOKUP(spare_parts!$F345,'Запчасти'!$A$2:$P$3371,9,0),"null")</f>
        <v>null</v>
      </c>
      <c r="N345" s="18" t="str">
        <f>IFERROR(VLOOKUP(spare_parts!$F345,'Запчасти'!$A$2:$P$3371,10,0),"null")</f>
        <v>null</v>
      </c>
      <c r="O345" s="18" t="str">
        <f>IFERROR(VLOOKUP(spare_parts!$F345,'Запчасти'!$A$2:$P$3371,11,0),"null")</f>
        <v>null</v>
      </c>
      <c r="P345" s="18" t="str">
        <f>IFERROR(VLOOKUP(spare_parts!$F345,'Запчасти'!$A$2:$P$3371,2,0),"null")</f>
        <v>null</v>
      </c>
      <c r="Q345" s="18"/>
      <c r="R345" s="18"/>
      <c r="S345" s="18"/>
      <c r="T345" s="18"/>
      <c r="U345" s="18"/>
      <c r="V345" s="18"/>
    </row>
    <row r="346" ht="15.75" customHeight="1">
      <c r="A346" s="22">
        <v>2.488314451E9</v>
      </c>
      <c r="B346" s="23" t="s">
        <v>6390</v>
      </c>
      <c r="C346" s="16" t="s">
        <v>6274</v>
      </c>
      <c r="D346" s="16" t="s">
        <v>35</v>
      </c>
      <c r="E346" s="17"/>
      <c r="F346" s="18">
        <v>2.488314451E9</v>
      </c>
      <c r="G346" s="18" t="str">
        <f>IFERROR(VLOOKUP(spare_parts!$F346,'Запчасти'!A$2:P$3371,3,0),"null")</f>
        <v>null</v>
      </c>
      <c r="H346" s="18" t="str">
        <f>IFERROR(VLOOKUP(spare_parts!$F346,A:D,2,0),"null")</f>
        <v>Кольцо в сборе D.900-1050/D.1400-1550</v>
      </c>
      <c r="I346" s="24" t="str">
        <f>IFERROR(VLOOKUP(spare_parts!$F346,'Запчасти'!$A$2:$P$3371,5,0),"null")</f>
        <v>null</v>
      </c>
      <c r="J346" s="24" t="str">
        <f t="shared" si="3"/>
        <v>null</v>
      </c>
      <c r="K346" s="18" t="str">
        <f>IFERROR(VLOOKUP(spare_parts!$F346,'Запчасти'!$A$2:$P$3371,6,0),"null")</f>
        <v>null</v>
      </c>
      <c r="L346" s="18" t="str">
        <f>IFERROR(VLOOKUP(spare_parts!$F346,'Запчасти'!$A$2:$P$3371,7,0),"null")</f>
        <v>null</v>
      </c>
      <c r="M346" s="18" t="str">
        <f>IFERROR(VLOOKUP(spare_parts!$F346,'Запчасти'!$A$2:$P$3371,9,0),"null")</f>
        <v>null</v>
      </c>
      <c r="N346" s="18" t="str">
        <f>IFERROR(VLOOKUP(spare_parts!$F346,'Запчасти'!$A$2:$P$3371,10,0),"null")</f>
        <v>null</v>
      </c>
      <c r="O346" s="18" t="str">
        <f>IFERROR(VLOOKUP(spare_parts!$F346,'Запчасти'!$A$2:$P$3371,11,0),"null")</f>
        <v>null</v>
      </c>
      <c r="P346" s="18" t="str">
        <f>IFERROR(VLOOKUP(spare_parts!$F346,'Запчасти'!$A$2:$P$3371,2,0),"null")</f>
        <v>null</v>
      </c>
      <c r="Q346" s="18"/>
      <c r="R346" s="18"/>
      <c r="S346" s="18"/>
      <c r="T346" s="18"/>
      <c r="U346" s="18"/>
      <c r="V346" s="18"/>
    </row>
    <row r="347" ht="15.75" customHeight="1">
      <c r="A347" s="22">
        <v>2.488314461E9</v>
      </c>
      <c r="B347" s="23" t="s">
        <v>6391</v>
      </c>
      <c r="C347" s="16" t="s">
        <v>6274</v>
      </c>
      <c r="D347" s="16" t="s">
        <v>35</v>
      </c>
      <c r="E347" s="17"/>
      <c r="F347" s="18">
        <v>2.488314461E9</v>
      </c>
      <c r="G347" s="18" t="str">
        <f>IFERROR(VLOOKUP(spare_parts!$F347,'Запчасти'!A$2:P$3371,3,0),"null")</f>
        <v>null</v>
      </c>
      <c r="H347" s="18" t="str">
        <f>IFERROR(VLOOKUP(spare_parts!$F347,A:D,2,0),"null")</f>
        <v>Кольцо в сборе D.950-1100</v>
      </c>
      <c r="I347" s="24" t="str">
        <f>IFERROR(VLOOKUP(spare_parts!$F347,'Запчасти'!$A$2:$P$3371,5,0),"null")</f>
        <v>null</v>
      </c>
      <c r="J347" s="24" t="str">
        <f t="shared" si="3"/>
        <v>null</v>
      </c>
      <c r="K347" s="18" t="str">
        <f>IFERROR(VLOOKUP(spare_parts!$F347,'Запчасти'!$A$2:$P$3371,6,0),"null")</f>
        <v>null</v>
      </c>
      <c r="L347" s="18" t="str">
        <f>IFERROR(VLOOKUP(spare_parts!$F347,'Запчасти'!$A$2:$P$3371,7,0),"null")</f>
        <v>null</v>
      </c>
      <c r="M347" s="18" t="str">
        <f>IFERROR(VLOOKUP(spare_parts!$F347,'Запчасти'!$A$2:$P$3371,9,0),"null")</f>
        <v>null</v>
      </c>
      <c r="N347" s="18" t="str">
        <f>IFERROR(VLOOKUP(spare_parts!$F347,'Запчасти'!$A$2:$P$3371,10,0),"null")</f>
        <v>null</v>
      </c>
      <c r="O347" s="18" t="str">
        <f>IFERROR(VLOOKUP(spare_parts!$F347,'Запчасти'!$A$2:$P$3371,11,0),"null")</f>
        <v>null</v>
      </c>
      <c r="P347" s="18" t="str">
        <f>IFERROR(VLOOKUP(spare_parts!$F347,'Запчасти'!$A$2:$P$3371,2,0),"null")</f>
        <v>null</v>
      </c>
      <c r="Q347" s="18"/>
      <c r="R347" s="18"/>
      <c r="S347" s="18"/>
      <c r="T347" s="18"/>
      <c r="U347" s="18"/>
      <c r="V347" s="18"/>
    </row>
    <row r="348" ht="15.75" customHeight="1">
      <c r="A348" s="22">
        <v>2.488314471E9</v>
      </c>
      <c r="B348" s="23" t="s">
        <v>6392</v>
      </c>
      <c r="C348" s="16" t="s">
        <v>6274</v>
      </c>
      <c r="D348" s="16" t="s">
        <v>35</v>
      </c>
      <c r="E348" s="17"/>
      <c r="F348" s="18">
        <v>2.488314471E9</v>
      </c>
      <c r="G348" s="18" t="str">
        <f>IFERROR(VLOOKUP(spare_parts!$F348,'Запчасти'!A$2:P$3371,3,0),"null")</f>
        <v>null</v>
      </c>
      <c r="H348" s="18" t="str">
        <f>IFERROR(VLOOKUP(spare_parts!$F348,A:D,2,0),"null")</f>
        <v>Кольцо в сборе D.800-950</v>
      </c>
      <c r="I348" s="24" t="str">
        <f>IFERROR(VLOOKUP(spare_parts!$F348,'Запчасти'!$A$2:$P$3371,5,0),"null")</f>
        <v>null</v>
      </c>
      <c r="J348" s="24" t="str">
        <f t="shared" si="3"/>
        <v>null</v>
      </c>
      <c r="K348" s="18" t="str">
        <f>IFERROR(VLOOKUP(spare_parts!$F348,'Запчасти'!$A$2:$P$3371,6,0),"null")</f>
        <v>null</v>
      </c>
      <c r="L348" s="18" t="str">
        <f>IFERROR(VLOOKUP(spare_parts!$F348,'Запчасти'!$A$2:$P$3371,7,0),"null")</f>
        <v>null</v>
      </c>
      <c r="M348" s="18" t="str">
        <f>IFERROR(VLOOKUP(spare_parts!$F348,'Запчасти'!$A$2:$P$3371,9,0),"null")</f>
        <v>null</v>
      </c>
      <c r="N348" s="18" t="str">
        <f>IFERROR(VLOOKUP(spare_parts!$F348,'Запчасти'!$A$2:$P$3371,10,0),"null")</f>
        <v>null</v>
      </c>
      <c r="O348" s="18" t="str">
        <f>IFERROR(VLOOKUP(spare_parts!$F348,'Запчасти'!$A$2:$P$3371,11,0),"null")</f>
        <v>null</v>
      </c>
      <c r="P348" s="18" t="str">
        <f>IFERROR(VLOOKUP(spare_parts!$F348,'Запчасти'!$A$2:$P$3371,2,0),"null")</f>
        <v>null</v>
      </c>
      <c r="Q348" s="18"/>
      <c r="R348" s="18"/>
      <c r="S348" s="18"/>
      <c r="T348" s="18"/>
      <c r="U348" s="18"/>
      <c r="V348" s="18"/>
    </row>
    <row r="349" ht="15.75" customHeight="1">
      <c r="A349" s="22">
        <v>2.488314481E9</v>
      </c>
      <c r="B349" s="23" t="s">
        <v>6393</v>
      </c>
      <c r="C349" s="16" t="s">
        <v>6274</v>
      </c>
      <c r="D349" s="16" t="s">
        <v>35</v>
      </c>
      <c r="E349" s="17"/>
      <c r="F349" s="18">
        <v>2.488314481E9</v>
      </c>
      <c r="G349" s="18" t="str">
        <f>IFERROR(VLOOKUP(spare_parts!$F349,'Запчасти'!A$2:P$3371,3,0),"null")</f>
        <v>null</v>
      </c>
      <c r="H349" s="18" t="str">
        <f>IFERROR(VLOOKUP(spare_parts!$F349,A:D,2,0),"null")</f>
        <v>Кольцо в сборе D.1100-1250</v>
      </c>
      <c r="I349" s="24" t="str">
        <f>IFERROR(VLOOKUP(spare_parts!$F349,'Запчасти'!$A$2:$P$3371,5,0),"null")</f>
        <v>null</v>
      </c>
      <c r="J349" s="24" t="str">
        <f t="shared" si="3"/>
        <v>null</v>
      </c>
      <c r="K349" s="18" t="str">
        <f>IFERROR(VLOOKUP(spare_parts!$F349,'Запчасти'!$A$2:$P$3371,6,0),"null")</f>
        <v>null</v>
      </c>
      <c r="L349" s="18" t="str">
        <f>IFERROR(VLOOKUP(spare_parts!$F349,'Запчасти'!$A$2:$P$3371,7,0),"null")</f>
        <v>null</v>
      </c>
      <c r="M349" s="18" t="str">
        <f>IFERROR(VLOOKUP(spare_parts!$F349,'Запчасти'!$A$2:$P$3371,9,0),"null")</f>
        <v>null</v>
      </c>
      <c r="N349" s="18" t="str">
        <f>IFERROR(VLOOKUP(spare_parts!$F349,'Запчасти'!$A$2:$P$3371,10,0),"null")</f>
        <v>null</v>
      </c>
      <c r="O349" s="18" t="str">
        <f>IFERROR(VLOOKUP(spare_parts!$F349,'Запчасти'!$A$2:$P$3371,11,0),"null")</f>
        <v>null</v>
      </c>
      <c r="P349" s="18" t="str">
        <f>IFERROR(VLOOKUP(spare_parts!$F349,'Запчасти'!$A$2:$P$3371,2,0),"null")</f>
        <v>null</v>
      </c>
      <c r="Q349" s="18"/>
      <c r="R349" s="18"/>
      <c r="S349" s="18"/>
      <c r="T349" s="18"/>
      <c r="U349" s="18"/>
      <c r="V349" s="18"/>
    </row>
    <row r="350" ht="15.75" customHeight="1">
      <c r="A350" s="22">
        <v>2.48831459E9</v>
      </c>
      <c r="B350" s="23" t="s">
        <v>1832</v>
      </c>
      <c r="C350" s="16">
        <v>6.63966</v>
      </c>
      <c r="D350" s="16" t="s">
        <v>35</v>
      </c>
      <c r="E350" s="17"/>
      <c r="F350" s="18">
        <v>2.48831459E9</v>
      </c>
      <c r="G350" s="18" t="str">
        <f>IFERROR(VLOOKUP(spare_parts!$F350,'Запчасти'!A$2:P$3371,3,0),"null")</f>
        <v>FIXING BUSH ASSEMBLY FOR BARS UP TO D.32</v>
      </c>
      <c r="H350" s="18" t="str">
        <f>IFERROR(VLOOKUP(spare_parts!$F350,A:D,2,0),"null")</f>
        <v>ВТУЛКА ФИКСИРУЮЩАЯ В КОМПЛЕКТЕ СО СКОБОЙ </v>
      </c>
      <c r="I350" s="24" t="str">
        <f>IFERROR(VLOOKUP(spare_parts!$F350,'Запчасти'!$A$2:$P$3371,5,0),"null")</f>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v>
      </c>
      <c r="J350" s="24" t="str">
        <f t="shared" si="3"/>
        <v>null</v>
      </c>
      <c r="K350" s="18" t="str">
        <f>IFERROR(VLOOKUP(spare_parts!$F350,'Запчасти'!$A$2:$P$3371,6,0),"null")</f>
        <v>SCHNELL SPA</v>
      </c>
      <c r="L350" s="18" t="str">
        <f>IFERROR(VLOOKUP(spare_parts!$F350,'Запчасти'!$A$2:$P$3371,7,0),"null")</f>
        <v>SCHNELL</v>
      </c>
      <c r="M350" s="18">
        <f>IFERROR(VLOOKUP(spare_parts!$F350,'Запчасти'!$A$2:$P$3371,9,0),"null")</f>
        <v>2</v>
      </c>
      <c r="N350" s="18" t="str">
        <f>IFERROR(VLOOKUP(spare_parts!$F350,'Запчасти'!$A$2:$P$3371,10,0),"null")</f>
        <v>шт</v>
      </c>
      <c r="O350" s="18" t="str">
        <f>IFERROR(VLOOKUP(spare_parts!$F350,'Запчасти'!$A$2:$P$3371,11,0),"null")</f>
        <v>IT</v>
      </c>
      <c r="P350" s="18">
        <f>IFERROR(VLOOKUP(spare_parts!$F350,'Запчасти'!$A$2:$P$3371,2,0),"null")</f>
        <v>7326909807</v>
      </c>
      <c r="Q350" s="18"/>
      <c r="R350" s="18"/>
      <c r="S350" s="18"/>
      <c r="T350" s="18"/>
      <c r="U350" s="18"/>
      <c r="V350" s="18"/>
    </row>
    <row r="351" ht="15.75" customHeight="1">
      <c r="A351" s="15">
        <v>2.48831505E9</v>
      </c>
      <c r="B351" s="16" t="s">
        <v>1836</v>
      </c>
      <c r="C351" s="16">
        <v>13.4042</v>
      </c>
      <c r="D351" s="16" t="s">
        <v>35</v>
      </c>
      <c r="E351" s="17"/>
      <c r="F351" s="18">
        <v>2.48831505E9</v>
      </c>
      <c r="G351" s="18" t="str">
        <f>IFERROR(VLOOKUP(spare_parts!$F351,'Запчасти'!A$2:P$3371,3,0),"null")</f>
        <v>ASSEMBLY HYDRAULIC FIXING BUSH WITH SUPPORT</v>
      </c>
      <c r="H351" s="18" t="str">
        <f>IFERROR(VLOOKUP(spare_parts!$F351,A:D,2,0),"null")</f>
        <v>Втулка фиксации гидравлическая со скобой в сборе</v>
      </c>
      <c r="I351" s="24" t="str">
        <f>IFERROR(VLOOKUP(spare_parts!$F351,'Запчасти'!$A$2:$P$3371,5,0),"null")</f>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c r="J351" s="24" t="str">
        <f t="shared" si="3"/>
        <v>null</v>
      </c>
      <c r="K351" s="18" t="str">
        <f>IFERROR(VLOOKUP(spare_parts!$F351,'Запчасти'!$A$2:$P$3371,6,0),"null")</f>
        <v>SCHNELL SPA</v>
      </c>
      <c r="L351" s="18" t="str">
        <f>IFERROR(VLOOKUP(spare_parts!$F351,'Запчасти'!$A$2:$P$3371,7,0),"null")</f>
        <v>SCHNELL</v>
      </c>
      <c r="M351" s="18">
        <f>IFERROR(VLOOKUP(spare_parts!$F351,'Запчасти'!$A$2:$P$3371,9,0),"null")</f>
        <v>3</v>
      </c>
      <c r="N351" s="18" t="str">
        <f>IFERROR(VLOOKUP(spare_parts!$F351,'Запчасти'!$A$2:$P$3371,10,0),"null")</f>
        <v>шт</v>
      </c>
      <c r="O351" s="18" t="str">
        <f>IFERROR(VLOOKUP(spare_parts!$F351,'Запчасти'!$A$2:$P$3371,11,0),"null")</f>
        <v>IT</v>
      </c>
      <c r="P351" s="18">
        <f>IFERROR(VLOOKUP(spare_parts!$F351,'Запчасти'!$A$2:$P$3371,2,0),"null")</f>
        <v>7326909807</v>
      </c>
      <c r="Q351" s="18"/>
      <c r="R351" s="18"/>
      <c r="S351" s="18"/>
      <c r="T351" s="18"/>
      <c r="U351" s="18"/>
      <c r="V351" s="18"/>
    </row>
    <row r="352" ht="15.75" customHeight="1">
      <c r="A352" s="15">
        <v>2.48870808E9</v>
      </c>
      <c r="B352" s="16" t="s">
        <v>1846</v>
      </c>
      <c r="C352" s="16">
        <v>16.207645</v>
      </c>
      <c r="D352" s="16" t="s">
        <v>35</v>
      </c>
      <c r="E352" s="17"/>
      <c r="F352" s="18">
        <v>2.48870808E9</v>
      </c>
      <c r="G352" s="18" t="str">
        <f>IFERROR(VLOOKUP(spare_parts!$F352,'Запчасти'!A$2:P$3371,3,0),"null")</f>
        <v>CILINDRO D=80 H=146</v>
      </c>
      <c r="H352" s="18" t="str">
        <f>IFERROR(VLOOKUP(spare_parts!$F352,A:D,2,0),"null")</f>
        <v>Цилиндр D=80 H=146</v>
      </c>
      <c r="I352" s="24" t="str">
        <f>IFERROR(VLOOKUP(spare_parts!$F352,'Запчасти'!$A$2:$P$3371,5,0),"null")</f>
        <v>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c r="J352" s="24" t="str">
        <f t="shared" si="3"/>
        <v>null</v>
      </c>
      <c r="K352" s="18" t="str">
        <f>IFERROR(VLOOKUP(spare_parts!$F352,'Запчасти'!$A$2:$P$3371,6,0),"null")</f>
        <v>SCHNELL SPA</v>
      </c>
      <c r="L352" s="18" t="str">
        <f>IFERROR(VLOOKUP(spare_parts!$F352,'Запчасти'!$A$2:$P$3371,7,0),"null")</f>
        <v>SCHNELL</v>
      </c>
      <c r="M352" s="18">
        <f>IFERROR(VLOOKUP(spare_parts!$F352,'Запчасти'!$A$2:$P$3371,9,0),"null")</f>
        <v>1</v>
      </c>
      <c r="N352" s="18" t="str">
        <f>IFERROR(VLOOKUP(spare_parts!$F352,'Запчасти'!$A$2:$P$3371,10,0),"null")</f>
        <v>шт</v>
      </c>
      <c r="O352" s="18" t="str">
        <f>IFERROR(VLOOKUP(spare_parts!$F352,'Запчасти'!$A$2:$P$3371,11,0),"null")</f>
        <v>IT</v>
      </c>
      <c r="P352" s="18">
        <f>IFERROR(VLOOKUP(spare_parts!$F352,'Запчасти'!$A$2:$P$3371,2,0),"null")</f>
        <v>8412218008</v>
      </c>
      <c r="Q352" s="18"/>
      <c r="R352" s="18"/>
      <c r="S352" s="18"/>
      <c r="T352" s="18"/>
      <c r="U352" s="18"/>
      <c r="V352" s="18"/>
    </row>
    <row r="353" ht="15.75" customHeight="1">
      <c r="A353" s="22">
        <v>2.48870809E9</v>
      </c>
      <c r="B353" s="23" t="s">
        <v>1849</v>
      </c>
      <c r="C353" s="16">
        <v>20.146</v>
      </c>
      <c r="D353" s="16" t="s">
        <v>35</v>
      </c>
      <c r="E353" s="17"/>
      <c r="F353" s="18">
        <v>2.48870809E9</v>
      </c>
      <c r="G353" s="18" t="str">
        <f>IFERROR(VLOOKUP(spare_parts!$F353,'Запчасти'!A$2:P$3371,3,0),"null")</f>
        <v>ROLLER ASSEMBLY</v>
      </c>
      <c r="H353" s="18" t="str">
        <f>IFERROR(VLOOKUP(spare_parts!$F353,A:D,2,0),"null")</f>
        <v>Ролик укомплектованный</v>
      </c>
      <c r="I353" s="24" t="str">
        <f>IFERROR(VLOOKUP(spare_parts!$F353,'Запчасти'!$A$2:$P$3371,5,0),"null")</f>
        <v>РОЛИК ОПОРЫ КАРКАСА.
ДЛЯ ИСПОЛЬЗОВАНИЯ В СТАНКАХ ПО ПРОИЗВОДСТВУ ОБЪЕМНЫХ
МЕТАЛЛИЧЕСКИХ КАРКАСОВ</v>
      </c>
      <c r="J353" s="24" t="str">
        <f t="shared" si="3"/>
        <v>null</v>
      </c>
      <c r="K353" s="18" t="str">
        <f>IFERROR(VLOOKUP(spare_parts!$F353,'Запчасти'!$A$2:$P$3371,6,0),"null")</f>
        <v>SCHNELL SPA</v>
      </c>
      <c r="L353" s="18" t="str">
        <f>IFERROR(VLOOKUP(spare_parts!$F353,'Запчасти'!$A$2:$P$3371,7,0),"null")</f>
        <v>SCHNELL</v>
      </c>
      <c r="M353" s="18">
        <f>IFERROR(VLOOKUP(spare_parts!$F353,'Запчасти'!$A$2:$P$3371,9,0),"null")</f>
        <v>6</v>
      </c>
      <c r="N353" s="18" t="str">
        <f>IFERROR(VLOOKUP(spare_parts!$F353,'Запчасти'!$A$2:$P$3371,10,0),"null")</f>
        <v>шт</v>
      </c>
      <c r="O353" s="18" t="str">
        <f>IFERROR(VLOOKUP(spare_parts!$F353,'Запчасти'!$A$2:$P$3371,11,0),"null")</f>
        <v>IT</v>
      </c>
      <c r="P353" s="18">
        <f>IFERROR(VLOOKUP(spare_parts!$F353,'Запчасти'!$A$2:$P$3371,2,0),"null")</f>
        <v>7326909808</v>
      </c>
      <c r="Q353" s="18"/>
      <c r="R353" s="18"/>
      <c r="S353" s="18"/>
      <c r="T353" s="18"/>
      <c r="U353" s="18"/>
      <c r="V353" s="18"/>
    </row>
    <row r="354" ht="15.75" customHeight="1">
      <c r="A354" s="15">
        <v>2.48910101E9</v>
      </c>
      <c r="B354" s="16" t="s">
        <v>1855</v>
      </c>
      <c r="C354" s="16" t="s">
        <v>6274</v>
      </c>
      <c r="D354" s="16" t="s">
        <v>35</v>
      </c>
      <c r="E354" s="17"/>
      <c r="F354" s="18">
        <v>2.48910101E9</v>
      </c>
      <c r="G354" s="18" t="str">
        <f>IFERROR(VLOOKUP(spare_parts!$F354,'Запчасти'!A$2:P$3371,3,0),"null")</f>
        <v>FIXING BUSH ASSEMBLY FOR BARS UP TO D.32</v>
      </c>
      <c r="H354" s="18" t="str">
        <f>IFERROR(VLOOKUP(spare_parts!$F354,A:D,2,0),"null")</f>
        <v>Втулка фиксации для прутков до D32 в сборе </v>
      </c>
      <c r="I354" s="24" t="str">
        <f>IFERROR(VLOOKUP(spare_parts!$F354,'Запчасти'!$A$2:$P$3371,5,0),"null")</f>
        <v>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c r="J354" s="24" t="str">
        <f t="shared" si="3"/>
        <v>null</v>
      </c>
      <c r="K354" s="18" t="str">
        <f>IFERROR(VLOOKUP(spare_parts!$F354,'Запчасти'!$A$2:$P$3371,6,0),"null")</f>
        <v>SCHNELL SPA</v>
      </c>
      <c r="L354" s="18" t="str">
        <f>IFERROR(VLOOKUP(spare_parts!$F354,'Запчасти'!$A$2:$P$3371,7,0),"null")</f>
        <v>SCHNELL</v>
      </c>
      <c r="M354" s="18">
        <f>IFERROR(VLOOKUP(spare_parts!$F354,'Запчасти'!$A$2:$P$3371,9,0),"null")</f>
        <v>50</v>
      </c>
      <c r="N354" s="18" t="str">
        <f>IFERROR(VLOOKUP(spare_parts!$F354,'Запчасти'!$A$2:$P$3371,10,0),"null")</f>
        <v>шт</v>
      </c>
      <c r="O354" s="18" t="str">
        <f>IFERROR(VLOOKUP(spare_parts!$F354,'Запчасти'!$A$2:$P$3371,11,0),"null")</f>
        <v>IT</v>
      </c>
      <c r="P354" s="18">
        <f>IFERROR(VLOOKUP(spare_parts!$F354,'Запчасти'!$A$2:$P$3371,2,0),"null")</f>
        <v>7326909807</v>
      </c>
      <c r="Q354" s="18"/>
      <c r="R354" s="18"/>
      <c r="S354" s="18"/>
      <c r="T354" s="18"/>
      <c r="U354" s="18"/>
      <c r="V354" s="18"/>
    </row>
    <row r="355" ht="15.75" customHeight="1">
      <c r="A355" s="22">
        <v>2.48910905E9</v>
      </c>
      <c r="B355" s="23" t="s">
        <v>1858</v>
      </c>
      <c r="C355" s="16" t="s">
        <v>6274</v>
      </c>
      <c r="D355" s="16" t="s">
        <v>35</v>
      </c>
      <c r="E355" s="17"/>
      <c r="F355" s="18">
        <v>2.48910905E9</v>
      </c>
      <c r="G355" s="18" t="str">
        <f>IFERROR(VLOOKUP(spare_parts!$F355,'Запчасти'!A$2:P$3371,3,0),"null")</f>
        <v>PUSHER WHEEL ASSEMBLY</v>
      </c>
      <c r="H355" s="18" t="str">
        <f>IFERROR(VLOOKUP(spare_parts!$F355,A:D,2,0),"null")</f>
        <v>Ролик прижимной</v>
      </c>
      <c r="I355" s="24" t="str">
        <f>IFERROR(VLOOKUP(spare_parts!$F355,'Запчасти'!$A$2:$P$3371,5,0),"null")</f>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c r="J355" s="24" t="str">
        <f t="shared" si="3"/>
        <v>null</v>
      </c>
      <c r="K355" s="18" t="str">
        <f>IFERROR(VLOOKUP(spare_parts!$F355,'Запчасти'!$A$2:$P$3371,6,0),"null")</f>
        <v>SCHNELL SPA</v>
      </c>
      <c r="L355" s="18" t="str">
        <f>IFERROR(VLOOKUP(spare_parts!$F355,'Запчасти'!$A$2:$P$3371,7,0),"null")</f>
        <v>SCHNELL</v>
      </c>
      <c r="M355" s="18">
        <f>IFERROR(VLOOKUP(spare_parts!$F355,'Запчасти'!$A$2:$P$3371,9,0),"null")</f>
        <v>5</v>
      </c>
      <c r="N355" s="18" t="str">
        <f>IFERROR(VLOOKUP(spare_parts!$F355,'Запчасти'!$A$2:$P$3371,10,0),"null")</f>
        <v>шт</v>
      </c>
      <c r="O355" s="18" t="str">
        <f>IFERROR(VLOOKUP(spare_parts!$F355,'Запчасти'!$A$2:$P$3371,11,0),"null")</f>
        <v>IT</v>
      </c>
      <c r="P355" s="18">
        <f>IFERROR(VLOOKUP(spare_parts!$F355,'Запчасти'!$A$2:$P$3371,2,0),"null")</f>
        <v>8515900000</v>
      </c>
      <c r="Q355" s="18"/>
      <c r="R355" s="18"/>
      <c r="S355" s="18"/>
      <c r="T355" s="18"/>
      <c r="U355" s="18"/>
      <c r="V355" s="18"/>
    </row>
    <row r="356" ht="15.75" customHeight="1">
      <c r="A356" s="22">
        <v>2.48910906E9</v>
      </c>
      <c r="B356" s="23" t="s">
        <v>1864</v>
      </c>
      <c r="C356" s="16">
        <v>1.1379</v>
      </c>
      <c r="D356" s="16" t="s">
        <v>35</v>
      </c>
      <c r="E356" s="17"/>
      <c r="F356" s="18">
        <v>2.48910906E9</v>
      </c>
      <c r="G356" s="18" t="str">
        <f>IFERROR(VLOOKUP(spare_parts!$F356,'Запчасти'!A$2:P$3371,3,0),"null")</f>
        <v>BACKSTOP WHEEL PREASSEMBLY</v>
      </c>
      <c r="H356" s="18" t="str">
        <f>IFERROR(VLOOKUP(spare_parts!$F356,A:D,2,0),"null")</f>
        <v>Ролик опорный </v>
      </c>
      <c r="I356" s="24" t="str">
        <f>IFERROR(VLOOKUP(spare_parts!$F356,'Запчасти'!$A$2:$P$3371,5,0),"null")</f>
        <v>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c r="J356" s="24" t="str">
        <f t="shared" si="3"/>
        <v>null</v>
      </c>
      <c r="K356" s="18" t="str">
        <f>IFERROR(VLOOKUP(spare_parts!$F356,'Запчасти'!$A$2:$P$3371,6,0),"null")</f>
        <v>SCHNELL SPA</v>
      </c>
      <c r="L356" s="18" t="str">
        <f>IFERROR(VLOOKUP(spare_parts!$F356,'Запчасти'!$A$2:$P$3371,7,0),"null")</f>
        <v>SCHNELL</v>
      </c>
      <c r="M356" s="18">
        <f>IFERROR(VLOOKUP(spare_parts!$F356,'Запчасти'!$A$2:$P$3371,9,0),"null")</f>
        <v>5</v>
      </c>
      <c r="N356" s="18" t="str">
        <f>IFERROR(VLOOKUP(spare_parts!$F356,'Запчасти'!$A$2:$P$3371,10,0),"null")</f>
        <v>шт</v>
      </c>
      <c r="O356" s="18" t="str">
        <f>IFERROR(VLOOKUP(spare_parts!$F356,'Запчасти'!$A$2:$P$3371,11,0),"null")</f>
        <v>IT</v>
      </c>
      <c r="P356" s="18">
        <f>IFERROR(VLOOKUP(spare_parts!$F356,'Запчасти'!$A$2:$P$3371,2,0),"null")</f>
        <v>8515900000</v>
      </c>
      <c r="Q356" s="18"/>
      <c r="R356" s="18"/>
      <c r="S356" s="18"/>
      <c r="T356" s="18"/>
      <c r="U356" s="18"/>
      <c r="V356" s="18"/>
    </row>
    <row r="357" ht="15.75" customHeight="1">
      <c r="A357" s="22">
        <v>2.48910908E9</v>
      </c>
      <c r="B357" s="23" t="s">
        <v>1870</v>
      </c>
      <c r="C357" s="16" t="s">
        <v>6274</v>
      </c>
      <c r="D357" s="16" t="s">
        <v>35</v>
      </c>
      <c r="E357" s="17"/>
      <c r="F357" s="18">
        <v>2.48910908E9</v>
      </c>
      <c r="G357" s="18" t="str">
        <f>IFERROR(VLOOKUP(spare_parts!$F357,'Запчасти'!A$2:P$3371,3,0),"null")</f>
        <v>GUIDE ROLLER ASSEMBLY</v>
      </c>
      <c r="H357" s="18" t="str">
        <f>IFERROR(VLOOKUP(spare_parts!$F357,A:D,2,0),"null")</f>
        <v>РОЛИК НАПРАВЛЯЮЩИЙ </v>
      </c>
      <c r="I357" s="24" t="str">
        <f>IFERROR(VLOOKUP(spare_parts!$F357,'Запчасти'!$A$2:$P$3371,5,0),"null")</f>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c r="J357" s="24" t="str">
        <f t="shared" si="3"/>
        <v>null</v>
      </c>
      <c r="K357" s="18" t="str">
        <f>IFERROR(VLOOKUP(spare_parts!$F357,'Запчасти'!$A$2:$P$3371,6,0),"null")</f>
        <v>SCHNELL SPA</v>
      </c>
      <c r="L357" s="18" t="str">
        <f>IFERROR(VLOOKUP(spare_parts!$F357,'Запчасти'!$A$2:$P$3371,7,0),"null")</f>
        <v>SCHNELL</v>
      </c>
      <c r="M357" s="18">
        <f>IFERROR(VLOOKUP(spare_parts!$F357,'Запчасти'!$A$2:$P$3371,9,0),"null")</f>
        <v>3</v>
      </c>
      <c r="N357" s="18" t="str">
        <f>IFERROR(VLOOKUP(spare_parts!$F357,'Запчасти'!$A$2:$P$3371,10,0),"null")</f>
        <v>шт</v>
      </c>
      <c r="O357" s="18" t="str">
        <f>IFERROR(VLOOKUP(spare_parts!$F357,'Запчасти'!$A$2:$P$3371,11,0),"null")</f>
        <v>IT</v>
      </c>
      <c r="P357" s="18">
        <f>IFERROR(VLOOKUP(spare_parts!$F357,'Запчасти'!$A$2:$P$3371,2,0),"null")</f>
        <v>8515900000</v>
      </c>
      <c r="Q357" s="18"/>
      <c r="R357" s="18"/>
      <c r="S357" s="18"/>
      <c r="T357" s="18"/>
      <c r="U357" s="18"/>
      <c r="V357" s="18"/>
    </row>
    <row r="358" ht="15.75" customHeight="1">
      <c r="A358" s="15">
        <v>2.56351503E9</v>
      </c>
      <c r="B358" s="16" t="s">
        <v>1886</v>
      </c>
      <c r="C358" s="16">
        <v>0.5</v>
      </c>
      <c r="D358" s="16" t="s">
        <v>35</v>
      </c>
      <c r="E358" s="17"/>
      <c r="F358" s="18">
        <v>2.56351503E9</v>
      </c>
      <c r="G358" s="18" t="str">
        <f>IFERROR(VLOOKUP(spare_parts!$F358,'Запчасти'!A$2:P$3371,3,0),"null")</f>
        <v>CPL. DOUBLE STRAIGHTENING INT.  WHEEL  ENLARGED GROOVE De.89</v>
      </c>
      <c r="H358" s="18" t="str">
        <f>IFERROR(VLOOKUP(spare_parts!$F358,A:D,2,0),"null")</f>
        <v>Ролик двойной внутренней группы с увеличенной канавкой с сборе De.89</v>
      </c>
      <c r="I358" s="24" t="str">
        <f>IFERROR(VLOOKUP(spare_parts!$F358,'Запчасти'!$A$2:$P$3371,5,0),"null")</f>
        <v>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c r="J358" s="24" t="str">
        <f t="shared" si="3"/>
        <v>null</v>
      </c>
      <c r="K358" s="18" t="str">
        <f>IFERROR(VLOOKUP(spare_parts!$F358,'Запчасти'!$A$2:$P$3371,6,0),"null")</f>
        <v>SCHNELL SPA</v>
      </c>
      <c r="L358" s="18" t="str">
        <f>IFERROR(VLOOKUP(spare_parts!$F358,'Запчасти'!$A$2:$P$3371,7,0),"null")</f>
        <v>SCHNELL</v>
      </c>
      <c r="M358" s="18">
        <f>IFERROR(VLOOKUP(spare_parts!$F358,'Запчасти'!$A$2:$P$3371,9,0),"null")</f>
        <v>2</v>
      </c>
      <c r="N358" s="18" t="str">
        <f>IFERROR(VLOOKUP(spare_parts!$F358,'Запчасти'!$A$2:$P$3371,10,0),"null")</f>
        <v>шт</v>
      </c>
      <c r="O358" s="18" t="str">
        <f>IFERROR(VLOOKUP(spare_parts!$F358,'Запчасти'!$A$2:$P$3371,11,0),"null")</f>
        <v>IT</v>
      </c>
      <c r="P358" s="18">
        <f>IFERROR(VLOOKUP(spare_parts!$F358,'Запчасти'!$A$2:$P$3371,2,0),"null")</f>
        <v>8466940000</v>
      </c>
      <c r="Q358" s="18"/>
      <c r="R358" s="18"/>
      <c r="S358" s="18"/>
      <c r="T358" s="18"/>
      <c r="U358" s="18"/>
      <c r="V358" s="18"/>
    </row>
    <row r="359" ht="15.75" customHeight="1">
      <c r="A359" s="15">
        <v>2.56351519E9</v>
      </c>
      <c r="B359" s="16" t="s">
        <v>1896</v>
      </c>
      <c r="C359" s="16">
        <v>0.5</v>
      </c>
      <c r="D359" s="16" t="s">
        <v>35</v>
      </c>
      <c r="E359" s="17"/>
      <c r="F359" s="18">
        <v>2.56351519E9</v>
      </c>
      <c r="G359" s="18" t="str">
        <f>IFERROR(VLOOKUP(spare_parts!$F359,'Запчасти'!A$2:P$3371,3,0),"null")</f>
        <v>COMPL.EXTER.STRAIGHTENING WHEEL WITH ENLAR.GROOVE D=89 H=17.85</v>
      </c>
      <c r="H359" s="18" t="str">
        <f>IFERROR(VLOOKUP(spare_parts!$F359,A:D,2,0),"null")</f>
        <v>Ролик разделительный правящий внешней группы с канавкой D=89 H=17.85</v>
      </c>
      <c r="I359" s="24" t="str">
        <f>IFERROR(VLOOKUP(spare_parts!$F359,'Запчасти'!$A$2:$P$3371,5,0),"null")</f>
        <v>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c r="J359" s="24" t="str">
        <f t="shared" si="3"/>
        <v>null</v>
      </c>
      <c r="K359" s="18" t="str">
        <f>IFERROR(VLOOKUP(spare_parts!$F359,'Запчасти'!$A$2:$P$3371,6,0),"null")</f>
        <v>SCHNELL SPA</v>
      </c>
      <c r="L359" s="18" t="str">
        <f>IFERROR(VLOOKUP(spare_parts!$F359,'Запчасти'!$A$2:$P$3371,7,0),"null")</f>
        <v>SCHNELL</v>
      </c>
      <c r="M359" s="18">
        <f>IFERROR(VLOOKUP(spare_parts!$F359,'Запчасти'!$A$2:$P$3371,9,0),"null")</f>
        <v>2</v>
      </c>
      <c r="N359" s="18" t="str">
        <f>IFERROR(VLOOKUP(spare_parts!$F359,'Запчасти'!$A$2:$P$3371,10,0),"null")</f>
        <v>шт</v>
      </c>
      <c r="O359" s="18" t="str">
        <f>IFERROR(VLOOKUP(spare_parts!$F359,'Запчасти'!$A$2:$P$3371,11,0),"null")</f>
        <v>IT</v>
      </c>
      <c r="P359" s="18">
        <f>IFERROR(VLOOKUP(spare_parts!$F359,'Запчасти'!$A$2:$P$3371,2,0),"null")</f>
        <v>8466940000</v>
      </c>
      <c r="Q359" s="18"/>
      <c r="R359" s="18"/>
      <c r="S359" s="18"/>
      <c r="T359" s="18"/>
      <c r="U359" s="18"/>
      <c r="V359" s="18"/>
    </row>
    <row r="360" ht="15.75" customHeight="1">
      <c r="A360" s="15">
        <v>2.56353542E9</v>
      </c>
      <c r="B360" s="16" t="s">
        <v>1909</v>
      </c>
      <c r="C360" s="16">
        <v>0.5</v>
      </c>
      <c r="D360" s="16" t="s">
        <v>35</v>
      </c>
      <c r="E360" s="17"/>
      <c r="F360" s="18">
        <v>2.56353542E9</v>
      </c>
      <c r="G360" s="18" t="str">
        <f>IFERROR(VLOOKUP(spare_parts!$F360,'Запчасти'!A$2:P$3371,3,0),"null")</f>
        <v>COMPLETE STRAIGHTENING EXTERNAL SPLIT WHEEL D=89 H=17.85</v>
      </c>
      <c r="H360" s="18" t="str">
        <f>IFERROR(VLOOKUP(spare_parts!$F360,A:D,2,0),"null")</f>
        <v>Ролик правящий разделительный внешней группы в сборе D=89 H=17.85</v>
      </c>
      <c r="I360" s="24" t="str">
        <f>IFERROR(VLOOKUP(spare_parts!$F360,'Запчасти'!$A$2:$P$3371,5,0),"null")</f>
        <v>РОЛИК ПРАВИЛЬНЫЙ ВНЕШНИЙ D=89 H=17.85, ИСПОЛЬЗУЕТСЯ ПРИ ОБРАБОТКЕ ПРОВОЛОКИ ИЗ БУХТЫ И ПРИДАНИЯ АРМАТУРЕ ПРЯМОЙ ФОРМЫ, ДЛЯ ГИБОЧНОГО СТАНКА FORMULA 14</v>
      </c>
      <c r="J360" s="24" t="str">
        <f t="shared" si="3"/>
        <v>null</v>
      </c>
      <c r="K360" s="18" t="str">
        <f>IFERROR(VLOOKUP(spare_parts!$F360,'Запчасти'!$A$2:$P$3371,6,0),"null")</f>
        <v>SCHNELL SPA</v>
      </c>
      <c r="L360" s="18" t="str">
        <f>IFERROR(VLOOKUP(spare_parts!$F360,'Запчасти'!$A$2:$P$3371,7,0),"null")</f>
        <v>SCHNELL</v>
      </c>
      <c r="M360" s="18">
        <f>IFERROR(VLOOKUP(spare_parts!$F360,'Запчасти'!$A$2:$P$3371,9,0),"null")</f>
        <v>2</v>
      </c>
      <c r="N360" s="18" t="str">
        <f>IFERROR(VLOOKUP(spare_parts!$F360,'Запчасти'!$A$2:$P$3371,10,0),"null")</f>
        <v>шт</v>
      </c>
      <c r="O360" s="18" t="str">
        <f>IFERROR(VLOOKUP(spare_parts!$F360,'Запчасти'!$A$2:$P$3371,11,0),"null")</f>
        <v>IT</v>
      </c>
      <c r="P360" s="18">
        <f>IFERROR(VLOOKUP(spare_parts!$F360,'Запчасти'!$A$2:$P$3371,2,0),"null")</f>
        <v>8466940000</v>
      </c>
      <c r="Q360" s="18"/>
      <c r="R360" s="18"/>
      <c r="S360" s="18"/>
      <c r="T360" s="18"/>
      <c r="U360" s="18"/>
      <c r="V360" s="18"/>
    </row>
    <row r="361" ht="15.75" customHeight="1">
      <c r="A361" s="15">
        <v>2.56353543E9</v>
      </c>
      <c r="B361" s="16" t="s">
        <v>1913</v>
      </c>
      <c r="C361" s="16">
        <v>0.5</v>
      </c>
      <c r="D361" s="16" t="s">
        <v>35</v>
      </c>
      <c r="E361" s="17"/>
      <c r="F361" s="18">
        <v>2.56353543E9</v>
      </c>
      <c r="G361" s="18" t="str">
        <f>IFERROR(VLOOKUP(spare_parts!$F361,'Запчасти'!A$2:P$3371,3,0),"null")</f>
        <v>CPL. INTERNAL STRAIGHTENING DOUBLE WHEEL D=89 H=18.85</v>
      </c>
      <c r="H361" s="18" t="str">
        <f>IFERROR(VLOOKUP(spare_parts!$F361,A:D,2,0),"null")</f>
        <v>Ролик двойной внутренний правящий в сборе D=89 H=18.85</v>
      </c>
      <c r="I361" s="24" t="str">
        <f>IFERROR(VLOOKUP(spare_parts!$F361,'Запчасти'!$A$2:$P$3371,5,0),"null")</f>
        <v>РОЛИК ПРАВИЛЬНЫЙ ВНУТРЕННИЙ D=89, H=17.85, ИСПОЛЬЗУЕТСЯ ПРИ ОБРАБОТКЕ ПРОВОЛОКИ ИЗ БУХТЫ И ПРИДАНИЯ АРМАТУРЕ ПРЯМОЙ ФОРМЫ, ДЛЯ ГИБОЧНОГО СТАНКА FORMULA 14</v>
      </c>
      <c r="J361" s="24" t="str">
        <f t="shared" si="3"/>
        <v>null</v>
      </c>
      <c r="K361" s="18" t="str">
        <f>IFERROR(VLOOKUP(spare_parts!$F361,'Запчасти'!$A$2:$P$3371,6,0),"null")</f>
        <v>SCHNELL SPA</v>
      </c>
      <c r="L361" s="18" t="str">
        <f>IFERROR(VLOOKUP(spare_parts!$F361,'Запчасти'!$A$2:$P$3371,7,0),"null")</f>
        <v>SCHNELL</v>
      </c>
      <c r="M361" s="18">
        <f>IFERROR(VLOOKUP(spare_parts!$F361,'Запчасти'!$A$2:$P$3371,9,0),"null")</f>
        <v>2</v>
      </c>
      <c r="N361" s="18" t="str">
        <f>IFERROR(VLOOKUP(spare_parts!$F361,'Запчасти'!$A$2:$P$3371,10,0),"null")</f>
        <v>шт</v>
      </c>
      <c r="O361" s="18" t="str">
        <f>IFERROR(VLOOKUP(spare_parts!$F361,'Запчасти'!$A$2:$P$3371,11,0),"null")</f>
        <v>IT</v>
      </c>
      <c r="P361" s="18">
        <f>IFERROR(VLOOKUP(spare_parts!$F361,'Запчасти'!$A$2:$P$3371,2,0),"null")</f>
        <v>8466940000</v>
      </c>
      <c r="Q361" s="18"/>
      <c r="R361" s="18"/>
      <c r="S361" s="18"/>
      <c r="T361" s="18"/>
      <c r="U361" s="18"/>
      <c r="V361" s="18"/>
    </row>
    <row r="362" ht="15.75" customHeight="1">
      <c r="A362" s="15">
        <v>2.56361614E9</v>
      </c>
      <c r="B362" s="16" t="s">
        <v>1917</v>
      </c>
      <c r="C362" s="16">
        <v>1.066</v>
      </c>
      <c r="D362" s="16" t="s">
        <v>35</v>
      </c>
      <c r="E362" s="17"/>
      <c r="F362" s="18">
        <v>2.56361614E9</v>
      </c>
      <c r="G362" s="18" t="str">
        <f>IFERROR(VLOOKUP(spare_parts!$F362,'Запчасти'!A$2:P$3371,3,0),"null")</f>
        <v>COMPLETE STRAIGHTENING WHEEL WITHOUT SHAFT L=90</v>
      </c>
      <c r="H362" s="18" t="str">
        <f>IFERROR(VLOOKUP(spare_parts!$F362,A:D,2,0),"null")</f>
        <v>Колесо правящее в сборе без вала L=90</v>
      </c>
      <c r="I362" s="24" t="str">
        <f>IFERROR(VLOOKUP(spare_parts!$F362,'Запчасти'!$A$2:$P$3371,5,0),"null")</f>
        <v> РОЛИК ПРАВИЛЬНЫЙ L90, ИСПОЛЬЗУЕТСЯ ПРИ ОБРАБОТКЕ ПРОВОЛОКИ ИЗ БУХТЫ И ПРИДАНИЯ АРМАТУРЕ ПРЯМОЙ ФОРМЫ, МАТЕРИАЛ: СТАЛЬ ДЛЯ ГИБОЧНОГО СТАНКА FORMULA 14</v>
      </c>
      <c r="J362" s="24" t="str">
        <f t="shared" si="3"/>
        <v>null</v>
      </c>
      <c r="K362" s="18" t="str">
        <f>IFERROR(VLOOKUP(spare_parts!$F362,'Запчасти'!$A$2:$P$3371,6,0),"null")</f>
        <v>SCHNELL SPA</v>
      </c>
      <c r="L362" s="18" t="str">
        <f>IFERROR(VLOOKUP(spare_parts!$F362,'Запчасти'!$A$2:$P$3371,7,0),"null")</f>
        <v>SCHNELL</v>
      </c>
      <c r="M362" s="18">
        <f>IFERROR(VLOOKUP(spare_parts!$F362,'Запчасти'!$A$2:$P$3371,9,0),"null")</f>
        <v>8</v>
      </c>
      <c r="N362" s="18" t="str">
        <f>IFERROR(VLOOKUP(spare_parts!$F362,'Запчасти'!$A$2:$P$3371,10,0),"null")</f>
        <v>шт</v>
      </c>
      <c r="O362" s="18" t="str">
        <f>IFERROR(VLOOKUP(spare_parts!$F362,'Запчасти'!$A$2:$P$3371,11,0),"null")</f>
        <v>IT</v>
      </c>
      <c r="P362" s="18">
        <f>IFERROR(VLOOKUP(spare_parts!$F362,'Запчасти'!$A$2:$P$3371,2,0),"null")</f>
        <v>8466940000</v>
      </c>
      <c r="Q362" s="18"/>
      <c r="R362" s="18"/>
      <c r="S362" s="18"/>
      <c r="T362" s="18"/>
      <c r="U362" s="18"/>
      <c r="V362" s="18"/>
    </row>
    <row r="363" ht="15.75" customHeight="1">
      <c r="A363" s="15">
        <v>2.56361617E9</v>
      </c>
      <c r="B363" s="16" t="s">
        <v>6394</v>
      </c>
      <c r="C363" s="16" t="s">
        <v>6274</v>
      </c>
      <c r="D363" s="16" t="s">
        <v>35</v>
      </c>
      <c r="E363" s="17"/>
      <c r="F363" s="18">
        <v>2.56361617E9</v>
      </c>
      <c r="G363" s="18" t="str">
        <f>IFERROR(VLOOKUP(spare_parts!$F363,'Запчасти'!A$2:P$3371,3,0),"null")</f>
        <v>null</v>
      </c>
      <c r="H363" s="18" t="str">
        <f>IFERROR(VLOOKUP(spare_parts!$F363,A:D,2,0),"null")</f>
        <v>Колесо правящее комбинированное в сборе DE=89 DI=62</v>
      </c>
      <c r="I363" s="24" t="str">
        <f>IFERROR(VLOOKUP(spare_parts!$F363,'Запчасти'!$A$2:$P$3371,5,0),"null")</f>
        <v>null</v>
      </c>
      <c r="J363" s="24" t="str">
        <f t="shared" si="3"/>
        <v>null</v>
      </c>
      <c r="K363" s="18" t="str">
        <f>IFERROR(VLOOKUP(spare_parts!$F363,'Запчасти'!$A$2:$P$3371,6,0),"null")</f>
        <v>null</v>
      </c>
      <c r="L363" s="18" t="str">
        <f>IFERROR(VLOOKUP(spare_parts!$F363,'Запчасти'!$A$2:$P$3371,7,0),"null")</f>
        <v>null</v>
      </c>
      <c r="M363" s="18" t="str">
        <f>IFERROR(VLOOKUP(spare_parts!$F363,'Запчасти'!$A$2:$P$3371,9,0),"null")</f>
        <v>null</v>
      </c>
      <c r="N363" s="18" t="str">
        <f>IFERROR(VLOOKUP(spare_parts!$F363,'Запчасти'!$A$2:$P$3371,10,0),"null")</f>
        <v>null</v>
      </c>
      <c r="O363" s="18" t="str">
        <f>IFERROR(VLOOKUP(spare_parts!$F363,'Запчасти'!$A$2:$P$3371,11,0),"null")</f>
        <v>null</v>
      </c>
      <c r="P363" s="18" t="str">
        <f>IFERROR(VLOOKUP(spare_parts!$F363,'Запчасти'!$A$2:$P$3371,2,0),"null")</f>
        <v>null</v>
      </c>
      <c r="Q363" s="18"/>
      <c r="R363" s="18"/>
      <c r="S363" s="18"/>
      <c r="T363" s="18"/>
      <c r="U363" s="18"/>
      <c r="V363" s="18"/>
    </row>
    <row r="364" ht="15.75" customHeight="1">
      <c r="A364" s="15">
        <v>2.56361622E9</v>
      </c>
      <c r="B364" s="16" t="s">
        <v>1921</v>
      </c>
      <c r="C364" s="16">
        <v>1.16</v>
      </c>
      <c r="D364" s="16" t="s">
        <v>35</v>
      </c>
      <c r="E364" s="17"/>
      <c r="F364" s="18">
        <v>2.56361622E9</v>
      </c>
      <c r="G364" s="18" t="str">
        <f>IFERROR(VLOOKUP(spare_parts!$F364,'Запчасти'!A$2:P$3371,3,0),"null")</f>
        <v>COMPLETE ROTATION ADJUSTMENT WHEEL H=39 DE=89 DI=62</v>
      </c>
      <c r="H364" s="18" t="str">
        <f>IFERROR(VLOOKUP(spare_parts!$F364,A:D,2,0),"null")</f>
        <v>Колесо для настройки вращения в сборе H=39 DE=89 DI=62</v>
      </c>
      <c r="I364" s="24" t="str">
        <f>IFERROR(VLOOKUP(spare_parts!$F364,'Запчасти'!$A$2:$P$3371,5,0),"null")</f>
        <v>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v>
      </c>
      <c r="J364" s="24" t="str">
        <f t="shared" si="3"/>
        <v>null</v>
      </c>
      <c r="K364" s="18" t="str">
        <f>IFERROR(VLOOKUP(spare_parts!$F364,'Запчасти'!$A$2:$P$3371,6,0),"null")</f>
        <v>SCHNELL SPA</v>
      </c>
      <c r="L364" s="18" t="str">
        <f>IFERROR(VLOOKUP(spare_parts!$F364,'Запчасти'!$A$2:$P$3371,7,0),"null")</f>
        <v>SCHNELL</v>
      </c>
      <c r="M364" s="18">
        <f>IFERROR(VLOOKUP(spare_parts!$F364,'Запчасти'!$A$2:$P$3371,9,0),"null")</f>
        <v>2</v>
      </c>
      <c r="N364" s="18" t="str">
        <f>IFERROR(VLOOKUP(spare_parts!$F364,'Запчасти'!$A$2:$P$3371,10,0),"null")</f>
        <v>шт</v>
      </c>
      <c r="O364" s="18" t="str">
        <f>IFERROR(VLOOKUP(spare_parts!$F364,'Запчасти'!$A$2:$P$3371,11,0),"null")</f>
        <v>IT</v>
      </c>
      <c r="P364" s="18">
        <f>IFERROR(VLOOKUP(spare_parts!$F364,'Запчасти'!$A$2:$P$3371,2,0),"null")</f>
        <v>8466940000</v>
      </c>
      <c r="Q364" s="18"/>
      <c r="R364" s="18"/>
      <c r="S364" s="18"/>
      <c r="T364" s="18"/>
      <c r="U364" s="18"/>
      <c r="V364" s="18"/>
    </row>
    <row r="365" ht="15.75" customHeight="1">
      <c r="A365" s="15">
        <v>2.56363612E9</v>
      </c>
      <c r="B365" s="16" t="s">
        <v>1924</v>
      </c>
      <c r="C365" s="16">
        <v>1.09</v>
      </c>
      <c r="D365" s="16" t="s">
        <v>35</v>
      </c>
      <c r="E365" s="17"/>
      <c r="F365" s="18">
        <v>2.56363612E9</v>
      </c>
      <c r="G365" s="18" t="str">
        <f>IFERROR(VLOOKUP(spare_parts!$F365,'Запчасти'!A$2:P$3371,3,0),"null")</f>
        <v>COMPLETE DOUBLE GROOVE WHEEL WITHOUT SHAFT L=90</v>
      </c>
      <c r="H365" s="18" t="str">
        <f>IFERROR(VLOOKUP(spare_parts!$F365,A:D,2,0),"null")</f>
        <v>Колесо с двойной канавкой сборе без вала L=90</v>
      </c>
      <c r="I365" s="24" t="str">
        <f>IFERROR(VLOOKUP(spare_parts!$F365,'Запчасти'!$A$2:$P$3371,5,0),"null")</f>
        <v>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c r="J365" s="24" t="str">
        <f t="shared" si="3"/>
        <v>null</v>
      </c>
      <c r="K365" s="18" t="str">
        <f>IFERROR(VLOOKUP(spare_parts!$F365,'Запчасти'!$A$2:$P$3371,6,0),"null")</f>
        <v>SCHNELL SPA</v>
      </c>
      <c r="L365" s="18" t="str">
        <f>IFERROR(VLOOKUP(spare_parts!$F365,'Запчасти'!$A$2:$P$3371,7,0),"null")</f>
        <v>SCHNELL</v>
      </c>
      <c r="M365" s="18">
        <f>IFERROR(VLOOKUP(spare_parts!$F365,'Запчасти'!$A$2:$P$3371,9,0),"null")</f>
        <v>10</v>
      </c>
      <c r="N365" s="18" t="str">
        <f>IFERROR(VLOOKUP(spare_parts!$F365,'Запчасти'!$A$2:$P$3371,10,0),"null")</f>
        <v>шт</v>
      </c>
      <c r="O365" s="18" t="str">
        <f>IFERROR(VLOOKUP(spare_parts!$F365,'Запчасти'!$A$2:$P$3371,11,0),"null")</f>
        <v>IT</v>
      </c>
      <c r="P365" s="18">
        <f>IFERROR(VLOOKUP(spare_parts!$F365,'Запчасти'!$A$2:$P$3371,2,0),"null")</f>
        <v>8466940000</v>
      </c>
      <c r="Q365" s="18"/>
      <c r="R365" s="18"/>
      <c r="S365" s="18"/>
      <c r="T365" s="18"/>
      <c r="U365" s="18"/>
      <c r="V365" s="18"/>
    </row>
    <row r="366" ht="15.75" customHeight="1">
      <c r="A366" s="15">
        <v>2.565036E9</v>
      </c>
      <c r="B366" s="16" t="s">
        <v>1928</v>
      </c>
      <c r="C366" s="16">
        <v>0.62</v>
      </c>
      <c r="D366" s="16" t="s">
        <v>35</v>
      </c>
      <c r="E366" s="17"/>
      <c r="F366" s="18">
        <v>2.565036E9</v>
      </c>
      <c r="G366" s="18" t="str">
        <f>IFERROR(VLOOKUP(spare_parts!$F366,'Запчасти'!A$2:P$3371,3,0),"null")</f>
        <v>COMPLETE LOWER DIVIDING WHEEL DE=69 DI=42</v>
      </c>
      <c r="H366" s="18" t="str">
        <f>IFERROR(VLOOKUP(spare_parts!$F366,A:D,2,0),"null")</f>
        <v>Колесо нижнее разделительное в сборе DE=69 DI=42</v>
      </c>
      <c r="I366" s="24" t="str">
        <f>IFERROR(VLOOKUP(spare_parts!$F366,'Запчасти'!$A$2:$P$3371,5,0),"null")</f>
        <v>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v>
      </c>
      <c r="J366" s="24" t="str">
        <f t="shared" si="3"/>
        <v>null</v>
      </c>
      <c r="K366" s="18" t="str">
        <f>IFERROR(VLOOKUP(spare_parts!$F366,'Запчасти'!$A$2:$P$3371,6,0),"null")</f>
        <v>SCHNELL SPA</v>
      </c>
      <c r="L366" s="18" t="str">
        <f>IFERROR(VLOOKUP(spare_parts!$F366,'Запчасти'!$A$2:$P$3371,7,0),"null")</f>
        <v>SCHNELL</v>
      </c>
      <c r="M366" s="18">
        <f>IFERROR(VLOOKUP(spare_parts!$F366,'Запчасти'!$A$2:$P$3371,9,0),"null")</f>
        <v>1</v>
      </c>
      <c r="N366" s="18" t="str">
        <f>IFERROR(VLOOKUP(spare_parts!$F366,'Запчасти'!$A$2:$P$3371,10,0),"null")</f>
        <v>шт</v>
      </c>
      <c r="O366" s="18" t="str">
        <f>IFERROR(VLOOKUP(spare_parts!$F366,'Запчасти'!$A$2:$P$3371,11,0),"null")</f>
        <v>IT</v>
      </c>
      <c r="P366" s="18">
        <f>IFERROR(VLOOKUP(spare_parts!$F366,'Запчасти'!$A$2:$P$3371,2,0),"null")</f>
        <v>8466940000</v>
      </c>
      <c r="Q366" s="18"/>
      <c r="R366" s="18"/>
      <c r="S366" s="18"/>
      <c r="T366" s="18"/>
      <c r="U366" s="18"/>
      <c r="V366" s="18"/>
    </row>
    <row r="367" ht="15.75" customHeight="1">
      <c r="A367" s="15">
        <v>2.56503601E9</v>
      </c>
      <c r="B367" s="16" t="s">
        <v>1931</v>
      </c>
      <c r="C367" s="16">
        <v>0.54</v>
      </c>
      <c r="D367" s="16" t="s">
        <v>35</v>
      </c>
      <c r="E367" s="17"/>
      <c r="F367" s="18">
        <v>2.56503601E9</v>
      </c>
      <c r="G367" s="18" t="str">
        <f>IFERROR(VLOOKUP(spare_parts!$F367,'Запчасти'!A$2:P$3371,3,0),"null")</f>
        <v>PREASSEMBLY UPPER WIRE DIVIDING WHEEL DE=65 DI=42</v>
      </c>
      <c r="H367" s="18" t="str">
        <f>IFERROR(VLOOKUP(spare_parts!$F367,A:D,2,0),"null")</f>
        <v>Колесо верхнее разделительное предварительно собранное DE=65 DI=42</v>
      </c>
      <c r="I367" s="24" t="str">
        <f>IFERROR(VLOOKUP(spare_parts!$F367,'Запчасти'!$A$2:$P$3371,5,0),"null")</f>
        <v>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v>
      </c>
      <c r="J367" s="24" t="str">
        <f t="shared" si="3"/>
        <v>null</v>
      </c>
      <c r="K367" s="18" t="str">
        <f>IFERROR(VLOOKUP(spare_parts!$F367,'Запчасти'!$A$2:$P$3371,6,0),"null")</f>
        <v>SCHNELL SPA</v>
      </c>
      <c r="L367" s="18" t="str">
        <f>IFERROR(VLOOKUP(spare_parts!$F367,'Запчасти'!$A$2:$P$3371,7,0),"null")</f>
        <v>SCHNELL</v>
      </c>
      <c r="M367" s="18">
        <f>IFERROR(VLOOKUP(spare_parts!$F367,'Запчасти'!$A$2:$P$3371,9,0),"null")</f>
        <v>1</v>
      </c>
      <c r="N367" s="18" t="str">
        <f>IFERROR(VLOOKUP(spare_parts!$F367,'Запчасти'!$A$2:$P$3371,10,0),"null")</f>
        <v>шт</v>
      </c>
      <c r="O367" s="18" t="str">
        <f>IFERROR(VLOOKUP(spare_parts!$F367,'Запчасти'!$A$2:$P$3371,11,0),"null")</f>
        <v>IT</v>
      </c>
      <c r="P367" s="18">
        <f>IFERROR(VLOOKUP(spare_parts!$F367,'Запчасти'!$A$2:$P$3371,2,0),"null")</f>
        <v>8466940000</v>
      </c>
      <c r="Q367" s="18"/>
      <c r="R367" s="18"/>
      <c r="S367" s="18"/>
      <c r="T367" s="18"/>
      <c r="U367" s="18"/>
      <c r="V367" s="18"/>
    </row>
    <row r="368" ht="15.75" customHeight="1">
      <c r="A368" s="15">
        <v>2.56503602E9</v>
      </c>
      <c r="B368" s="16" t="s">
        <v>1934</v>
      </c>
      <c r="C368" s="16">
        <v>1.04</v>
      </c>
      <c r="D368" s="16" t="s">
        <v>35</v>
      </c>
      <c r="E368" s="17"/>
      <c r="F368" s="18">
        <v>2.56503602E9</v>
      </c>
      <c r="G368" s="18" t="str">
        <f>IFERROR(VLOOKUP(spare_parts!$F368,'Запчасти'!A$2:P$3371,3,0),"null")</f>
        <v>COMPLETE FLAT STRAIGHTENING WHEEL H=40 DE=80 DI=62</v>
      </c>
      <c r="H368" s="18" t="str">
        <f>IFERROR(VLOOKUP(spare_parts!$F368,A:D,2,0),"null")</f>
        <v>Колесо правящее плоское H=40 DE=80 DI=62</v>
      </c>
      <c r="I368" s="24" t="str">
        <f>IFERROR(VLOOKUP(spare_parts!$F368,'Запчасти'!$A$2:$P$3371,5,0),"null")</f>
        <v>РОЛИК ПРАВКИ С ПЛОСКИМ ПРОФИЛЕМ, РАЗМ.H-40 DE-80 DI-62 ММ, ИСПОЛЬЗУЕТСЯ ДЛЯ ВЫПРЯМЛЕНИЯ АРМАТУРЫ В СТАНКЕ FORMULA 14, МАТЕРИАЛ: СТАЛЬ (ТОЧЕНИЕ, СВЕРЛЕНИЕ)</v>
      </c>
      <c r="J368" s="24" t="str">
        <f t="shared" si="3"/>
        <v>null</v>
      </c>
      <c r="K368" s="18" t="str">
        <f>IFERROR(VLOOKUP(spare_parts!$F368,'Запчасти'!$A$2:$P$3371,6,0),"null")</f>
        <v>SCHNELL SPA</v>
      </c>
      <c r="L368" s="18" t="str">
        <f>IFERROR(VLOOKUP(spare_parts!$F368,'Запчасти'!$A$2:$P$3371,7,0),"null")</f>
        <v>SCHNELL</v>
      </c>
      <c r="M368" s="18">
        <f>IFERROR(VLOOKUP(spare_parts!$F368,'Запчасти'!$A$2:$P$3371,9,0),"null")</f>
        <v>1</v>
      </c>
      <c r="N368" s="18" t="str">
        <f>IFERROR(VLOOKUP(spare_parts!$F368,'Запчасти'!$A$2:$P$3371,10,0),"null")</f>
        <v>шт</v>
      </c>
      <c r="O368" s="18" t="str">
        <f>IFERROR(VLOOKUP(spare_parts!$F368,'Запчасти'!$A$2:$P$3371,11,0),"null")</f>
        <v>IT</v>
      </c>
      <c r="P368" s="18">
        <f>IFERROR(VLOOKUP(spare_parts!$F368,'Запчасти'!$A$2:$P$3371,2,0),"null")</f>
        <v>8466940000</v>
      </c>
      <c r="Q368" s="18"/>
      <c r="R368" s="18"/>
      <c r="S368" s="18"/>
      <c r="T368" s="18"/>
      <c r="U368" s="18"/>
      <c r="V368" s="18"/>
    </row>
    <row r="369" ht="15.75" customHeight="1">
      <c r="A369" s="22">
        <v>2.566005101E9</v>
      </c>
      <c r="B369" s="23" t="s">
        <v>1937</v>
      </c>
      <c r="C369" s="16" t="s">
        <v>6274</v>
      </c>
      <c r="D369" s="16" t="s">
        <v>35</v>
      </c>
      <c r="E369" s="17"/>
      <c r="F369" s="18">
        <v>2.566005101E9</v>
      </c>
      <c r="G369" s="18" t="str">
        <f>IFERROR(VLOOKUP(spare_parts!$F369,'Запчасти'!A$2:P$3371,3,0),"null")</f>
        <v>COMPLETE PRESSURE WHEEL SLEEVE SCB14- MODEL SEEG.MAGG.</v>
      </c>
      <c r="H369" s="18" t="str">
        <f>IFERROR(VLOOKUP(spare_parts!$F369,A:D,2,0),"null")</f>
        <v>РУКАВ ПРИЖИМНОГО РОЛИКА В СБОРЕ SCB14− MODEL SEEG.MAGG.</v>
      </c>
      <c r="I369" s="24" t="str">
        <f>IFERROR(VLOOKUP(spare_parts!$F369,'Запчасти'!$A$2:$P$3371,5,0),"null")</f>
        <v>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c r="J369" s="24" t="str">
        <f t="shared" si="3"/>
        <v>null</v>
      </c>
      <c r="K369" s="18" t="str">
        <f>IFERROR(VLOOKUP(spare_parts!$F369,'Запчасти'!$A$2:$P$3371,6,0),"null")</f>
        <v>SCHNELL SPA</v>
      </c>
      <c r="L369" s="18" t="str">
        <f>IFERROR(VLOOKUP(spare_parts!$F369,'Запчасти'!$A$2:$P$3371,7,0),"null")</f>
        <v>SCHNELL</v>
      </c>
      <c r="M369" s="18">
        <f>IFERROR(VLOOKUP(spare_parts!$F369,'Запчасти'!$A$2:$P$3371,9,0),"null")</f>
        <v>1</v>
      </c>
      <c r="N369" s="18" t="str">
        <f>IFERROR(VLOOKUP(spare_parts!$F369,'Запчасти'!$A$2:$P$3371,10,0),"null")</f>
        <v>шт</v>
      </c>
      <c r="O369" s="18" t="str">
        <f>IFERROR(VLOOKUP(spare_parts!$F369,'Запчасти'!$A$2:$P$3371,11,0),"null")</f>
        <v>IT</v>
      </c>
      <c r="P369" s="18">
        <f>IFERROR(VLOOKUP(spare_parts!$F369,'Запчасти'!$A$2:$P$3371,2,0),"null")</f>
        <v>8466940000</v>
      </c>
      <c r="Q369" s="18"/>
      <c r="R369" s="18"/>
      <c r="S369" s="18"/>
      <c r="T369" s="18"/>
      <c r="U369" s="18"/>
      <c r="V369" s="18"/>
    </row>
    <row r="370" ht="15.75" customHeight="1">
      <c r="A370" s="22">
        <v>2.566005111E9</v>
      </c>
      <c r="B370" s="23" t="s">
        <v>1940</v>
      </c>
      <c r="C370" s="16" t="s">
        <v>6274</v>
      </c>
      <c r="D370" s="16" t="s">
        <v>35</v>
      </c>
      <c r="E370" s="17"/>
      <c r="F370" s="18">
        <v>2.566005111E9</v>
      </c>
      <c r="G370" s="18" t="str">
        <f>IFERROR(VLOOKUP(spare_parts!$F370,'Запчасти'!A$2:P$3371,3,0),"null")</f>
        <v>COMPLETE MEASURING WHEEL SLEEVE SCB14 N.SEEG.MAGG.</v>
      </c>
      <c r="H370" s="18" t="str">
        <f>IFERROR(VLOOKUP(spare_parts!$F370,A:D,2,0),"null")</f>
        <v>РУКАВ МЕРНОГО РОЛИКА В СБОРЕ SCB14 N.SEEG.MAGG.</v>
      </c>
      <c r="I370" s="24" t="str">
        <f>IFERROR(VLOOKUP(spare_parts!$F370,'Запчасти'!$A$2:$P$3371,5,0),"null")</f>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c r="J370" s="24" t="str">
        <f t="shared" si="3"/>
        <v>null</v>
      </c>
      <c r="K370" s="18" t="str">
        <f>IFERROR(VLOOKUP(spare_parts!$F370,'Запчасти'!$A$2:$P$3371,6,0),"null")</f>
        <v>SCHNELL SPA</v>
      </c>
      <c r="L370" s="18" t="str">
        <f>IFERROR(VLOOKUP(spare_parts!$F370,'Запчасти'!$A$2:$P$3371,7,0),"null")</f>
        <v>SCHNELL</v>
      </c>
      <c r="M370" s="18">
        <f>IFERROR(VLOOKUP(spare_parts!$F370,'Запчасти'!$A$2:$P$3371,9,0),"null")</f>
        <v>1</v>
      </c>
      <c r="N370" s="18" t="str">
        <f>IFERROR(VLOOKUP(spare_parts!$F370,'Запчасти'!$A$2:$P$3371,10,0),"null")</f>
        <v>шт</v>
      </c>
      <c r="O370" s="18" t="str">
        <f>IFERROR(VLOOKUP(spare_parts!$F370,'Запчасти'!$A$2:$P$3371,11,0),"null")</f>
        <v>IT</v>
      </c>
      <c r="P370" s="18">
        <f>IFERROR(VLOOKUP(spare_parts!$F370,'Запчасти'!$A$2:$P$3371,2,0),"null")</f>
        <v>8466940000</v>
      </c>
      <c r="Q370" s="18"/>
      <c r="R370" s="18"/>
      <c r="S370" s="18"/>
      <c r="T370" s="18"/>
      <c r="U370" s="18"/>
      <c r="V370" s="18"/>
    </row>
    <row r="371" ht="15.75" customHeight="1">
      <c r="A371" s="22">
        <v>2.56601002E9</v>
      </c>
      <c r="B371" s="23" t="s">
        <v>1944</v>
      </c>
      <c r="C371" s="16">
        <v>0.54</v>
      </c>
      <c r="D371" s="16" t="s">
        <v>35</v>
      </c>
      <c r="E371" s="17"/>
      <c r="F371" s="18">
        <v>2.56601002E9</v>
      </c>
      <c r="G371" s="18" t="str">
        <f>IFERROR(VLOOKUP(spare_parts!$F371,'Запчасти'!A$2:P$3371,3,0),"null")</f>
        <v>CPL. BENDING PIN D=47</v>
      </c>
      <c r="H371" s="18" t="str">
        <f>IFERROR(VLOOKUP(spare_parts!$F371,A:D,2,0),"null")</f>
        <v>Штифт гибочный в сборе D47</v>
      </c>
      <c r="I371" s="24" t="str">
        <f>IFERROR(VLOOKUP(spare_parts!$F371,'Запчасти'!$A$2:$P$3371,5,0),"null")</f>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v>
      </c>
      <c r="J371" s="24" t="str">
        <f t="shared" si="3"/>
        <v>null</v>
      </c>
      <c r="K371" s="18" t="str">
        <f>IFERROR(VLOOKUP(spare_parts!$F371,'Запчасти'!$A$2:$P$3371,6,0),"null")</f>
        <v>SCHNELL SPA</v>
      </c>
      <c r="L371" s="18" t="str">
        <f>IFERROR(VLOOKUP(spare_parts!$F371,'Запчасти'!$A$2:$P$3371,7,0),"null")</f>
        <v>SCHNELL</v>
      </c>
      <c r="M371" s="18">
        <f>IFERROR(VLOOKUP(spare_parts!$F371,'Запчасти'!$A$2:$P$3371,9,0),"null")</f>
        <v>5</v>
      </c>
      <c r="N371" s="18" t="str">
        <f>IFERROR(VLOOKUP(spare_parts!$F371,'Запчасти'!$A$2:$P$3371,10,0),"null")</f>
        <v>шт</v>
      </c>
      <c r="O371" s="18" t="str">
        <f>IFERROR(VLOOKUP(spare_parts!$F371,'Запчасти'!$A$2:$P$3371,11,0),"null")</f>
        <v>IT</v>
      </c>
      <c r="P371" s="18">
        <f>IFERROR(VLOOKUP(spare_parts!$F371,'Запчасти'!$A$2:$P$3371,2,0),"null")</f>
        <v>8466940000</v>
      </c>
      <c r="Q371" s="18"/>
      <c r="R371" s="18"/>
      <c r="S371" s="18"/>
      <c r="T371" s="18"/>
      <c r="U371" s="18"/>
      <c r="V371" s="18"/>
    </row>
    <row r="372" ht="15.75" customHeight="1">
      <c r="A372" s="15">
        <v>2.56601026E9</v>
      </c>
      <c r="B372" s="16" t="s">
        <v>1953</v>
      </c>
      <c r="C372" s="16">
        <v>0.52</v>
      </c>
      <c r="D372" s="16" t="s">
        <v>35</v>
      </c>
      <c r="E372" s="17"/>
      <c r="F372" s="18">
        <v>2.56601026E9</v>
      </c>
      <c r="G372" s="18" t="str">
        <f>IFERROR(VLOOKUP(spare_parts!$F372,'Запчасти'!A$2:P$3371,3,0),"null")</f>
        <v>CPL. BENDING PIN  GCL 47 EEM</v>
      </c>
      <c r="H372" s="18" t="str">
        <f>IFERROR(VLOOKUP(spare_parts!$F372,A:D,2,0),"null")</f>
        <v>Штифт гибочный  в сборе GCL 47 EEM</v>
      </c>
      <c r="I372" s="24" t="str">
        <f>IFERROR(VLOOKUP(spare_parts!$F372,'Запчасти'!$A$2:$P$3371,5,0),"null")</f>
        <v>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c r="J372" s="24" t="str">
        <f t="shared" si="3"/>
        <v>null</v>
      </c>
      <c r="K372" s="18" t="str">
        <f>IFERROR(VLOOKUP(spare_parts!$F372,'Запчасти'!$A$2:$P$3371,6,0),"null")</f>
        <v>SCHNELL SPA</v>
      </c>
      <c r="L372" s="18" t="str">
        <f>IFERROR(VLOOKUP(spare_parts!$F372,'Запчасти'!$A$2:$P$3371,7,0),"null")</f>
        <v>SCHNELL</v>
      </c>
      <c r="M372" s="18">
        <f>IFERROR(VLOOKUP(spare_parts!$F372,'Запчасти'!$A$2:$P$3371,9,0),"null")</f>
        <v>2</v>
      </c>
      <c r="N372" s="18" t="str">
        <f>IFERROR(VLOOKUP(spare_parts!$F372,'Запчасти'!$A$2:$P$3371,10,0),"null")</f>
        <v>шт</v>
      </c>
      <c r="O372" s="18" t="str">
        <f>IFERROR(VLOOKUP(spare_parts!$F372,'Запчасти'!$A$2:$P$3371,11,0),"null")</f>
        <v>IT</v>
      </c>
      <c r="P372" s="18">
        <f>IFERROR(VLOOKUP(spare_parts!$F372,'Запчасти'!$A$2:$P$3371,2,0),"null")</f>
        <v>8466940000</v>
      </c>
      <c r="Q372" s="18"/>
      <c r="R372" s="18"/>
      <c r="S372" s="18"/>
      <c r="T372" s="18"/>
      <c r="U372" s="18"/>
      <c r="V372" s="18"/>
    </row>
    <row r="373" ht="15.75" customHeight="1">
      <c r="A373" s="15">
        <v>2.568215051E9</v>
      </c>
      <c r="B373" s="16" t="s">
        <v>6395</v>
      </c>
      <c r="C373" s="16" t="s">
        <v>6274</v>
      </c>
      <c r="D373" s="16" t="s">
        <v>35</v>
      </c>
      <c r="E373" s="17"/>
      <c r="F373" s="18">
        <v>2.568215051E9</v>
      </c>
      <c r="G373" s="18" t="str">
        <f>IFERROR(VLOOKUP(spare_parts!$F373,'Запчасти'!A$2:P$3371,3,0),"null")</f>
        <v>null</v>
      </c>
      <c r="H373" s="18" t="str">
        <f>IFERROR(VLOOKUP(spare_parts!$F373,A:D,2,0),"null")</f>
        <v>РОЛИК ПРАВИЛЬНЫЙ В СБОРЕ DP 86 DE 108</v>
      </c>
      <c r="I373" s="24" t="str">
        <f>IFERROR(VLOOKUP(spare_parts!$F373,'Запчасти'!$A$2:$P$3371,5,0),"null")</f>
        <v>null</v>
      </c>
      <c r="J373" s="24" t="str">
        <f t="shared" si="3"/>
        <v>null</v>
      </c>
      <c r="K373" s="18" t="str">
        <f>IFERROR(VLOOKUP(spare_parts!$F373,'Запчасти'!$A$2:$P$3371,6,0),"null")</f>
        <v>null</v>
      </c>
      <c r="L373" s="18" t="str">
        <f>IFERROR(VLOOKUP(spare_parts!$F373,'Запчасти'!$A$2:$P$3371,7,0),"null")</f>
        <v>null</v>
      </c>
      <c r="M373" s="18" t="str">
        <f>IFERROR(VLOOKUP(spare_parts!$F373,'Запчасти'!$A$2:$P$3371,9,0),"null")</f>
        <v>null</v>
      </c>
      <c r="N373" s="18" t="str">
        <f>IFERROR(VLOOKUP(spare_parts!$F373,'Запчасти'!$A$2:$P$3371,10,0),"null")</f>
        <v>null</v>
      </c>
      <c r="O373" s="18" t="str">
        <f>IFERROR(VLOOKUP(spare_parts!$F373,'Запчасти'!$A$2:$P$3371,11,0),"null")</f>
        <v>null</v>
      </c>
      <c r="P373" s="18" t="str">
        <f>IFERROR(VLOOKUP(spare_parts!$F373,'Запчасти'!$A$2:$P$3371,2,0),"null")</f>
        <v>null</v>
      </c>
      <c r="Q373" s="18"/>
      <c r="R373" s="18"/>
      <c r="S373" s="18"/>
      <c r="T373" s="18"/>
      <c r="U373" s="18"/>
      <c r="V373" s="18"/>
    </row>
    <row r="374" ht="15.75" customHeight="1">
      <c r="A374" s="22">
        <v>2.56821506E9</v>
      </c>
      <c r="B374" s="23" t="s">
        <v>1966</v>
      </c>
      <c r="C374" s="16" t="s">
        <v>6274</v>
      </c>
      <c r="D374" s="16" t="s">
        <v>35</v>
      </c>
      <c r="E374" s="17"/>
      <c r="F374" s="18">
        <v>2.56821506E9</v>
      </c>
      <c r="G374" s="18" t="str">
        <f>IFERROR(VLOOKUP(spare_parts!$F374,'Запчасти'!A$2:P$3371,3,0),"null")</f>
        <v>COMPL."V" GROOVE EXT/INT. SPLIT WHEEL Dp 91.5</v>
      </c>
      <c r="H374" s="18" t="str">
        <f>IFERROR(VLOOKUP(spare_parts!$F374,A:D,2,0),"null")</f>
        <v>Ролик разделительный внеш./ внутр. "V"- образный с двойной канавкой в сборе Dp 91.5</v>
      </c>
      <c r="I374" s="24" t="str">
        <f>IFERROR(VLOOKUP(spare_parts!$F374,'Запчасти'!$A$2:$P$3371,5,0),"null")</f>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v>
      </c>
      <c r="J374" s="24" t="str">
        <f t="shared" si="3"/>
        <v>null</v>
      </c>
      <c r="K374" s="18" t="str">
        <f>IFERROR(VLOOKUP(spare_parts!$F374,'Запчасти'!$A$2:$P$3371,6,0),"null")</f>
        <v>SCHNELL SPA</v>
      </c>
      <c r="L374" s="18" t="str">
        <f>IFERROR(VLOOKUP(spare_parts!$F374,'Запчасти'!$A$2:$P$3371,7,0),"null")</f>
        <v>SCHNELL</v>
      </c>
      <c r="M374" s="18">
        <f>IFERROR(VLOOKUP(spare_parts!$F374,'Запчасти'!$A$2:$P$3371,9,0),"null")</f>
        <v>4</v>
      </c>
      <c r="N374" s="18" t="str">
        <f>IFERROR(VLOOKUP(spare_parts!$F374,'Запчасти'!$A$2:$P$3371,10,0),"null")</f>
        <v>шт</v>
      </c>
      <c r="O374" s="18" t="str">
        <f>IFERROR(VLOOKUP(spare_parts!$F374,'Запчасти'!$A$2:$P$3371,11,0),"null")</f>
        <v>IT</v>
      </c>
      <c r="P374" s="18">
        <f>IFERROR(VLOOKUP(spare_parts!$F374,'Запчасти'!$A$2:$P$3371,2,0),"null")</f>
        <v>8466940000</v>
      </c>
      <c r="Q374" s="18"/>
      <c r="R374" s="18"/>
      <c r="S374" s="18"/>
      <c r="T374" s="18"/>
      <c r="U374" s="18"/>
      <c r="V374" s="18"/>
    </row>
    <row r="375" ht="15.75" customHeight="1">
      <c r="A375" s="22">
        <v>2.568215091E9</v>
      </c>
      <c r="B375" s="23" t="s">
        <v>1970</v>
      </c>
      <c r="C375" s="16" t="s">
        <v>6274</v>
      </c>
      <c r="D375" s="16" t="s">
        <v>35</v>
      </c>
      <c r="E375" s="17"/>
      <c r="F375" s="18">
        <v>2.568215091E9</v>
      </c>
      <c r="G375" s="18" t="str">
        <f>IFERROR(VLOOKUP(spare_parts!$F375,'Запчасти'!A$2:P$3371,3,0),"null")</f>
        <v>COMPLETE COMBINED STRAIGHTENING WHEEL WITH SHAFT</v>
      </c>
      <c r="H375" s="18" t="str">
        <f>IFERROR(VLOOKUP(spare_parts!$F375,A:D,2,0),"null")</f>
        <v>Ролик правки в комплекте с валом</v>
      </c>
      <c r="I375" s="24" t="str">
        <f>IFERROR(VLOOKUP(spare_parts!$F375,'Запчасти'!$A$2:$P$3371,5,0),"null")</f>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5" s="24" t="str">
        <f t="shared" si="3"/>
        <v>null</v>
      </c>
      <c r="K375" s="18" t="str">
        <f>IFERROR(VLOOKUP(spare_parts!$F375,'Запчасти'!$A$2:$P$3371,6,0),"null")</f>
        <v>SCHNELL SPA</v>
      </c>
      <c r="L375" s="18" t="str">
        <f>IFERROR(VLOOKUP(spare_parts!$F375,'Запчасти'!$A$2:$P$3371,7,0),"null")</f>
        <v>SCHNELL</v>
      </c>
      <c r="M375" s="18">
        <f>IFERROR(VLOOKUP(spare_parts!$F375,'Запчасти'!$A$2:$P$3371,9,0),"null")</f>
        <v>4</v>
      </c>
      <c r="N375" s="18" t="str">
        <f>IFERROR(VLOOKUP(spare_parts!$F375,'Запчасти'!$A$2:$P$3371,10,0),"null")</f>
        <v>шт</v>
      </c>
      <c r="O375" s="18" t="str">
        <f>IFERROR(VLOOKUP(spare_parts!$F375,'Запчасти'!$A$2:$P$3371,11,0),"null")</f>
        <v>IT</v>
      </c>
      <c r="P375" s="18">
        <f>IFERROR(VLOOKUP(spare_parts!$F375,'Запчасти'!$A$2:$P$3371,2,0),"null")</f>
        <v>8466940000</v>
      </c>
      <c r="Q375" s="18"/>
      <c r="R375" s="18"/>
      <c r="S375" s="18"/>
      <c r="T375" s="18"/>
      <c r="U375" s="18"/>
      <c r="V375" s="18"/>
    </row>
    <row r="376" ht="15.75" customHeight="1">
      <c r="A376" s="22">
        <v>2.568215101E9</v>
      </c>
      <c r="B376" s="23" t="s">
        <v>1970</v>
      </c>
      <c r="C376" s="16" t="s">
        <v>6274</v>
      </c>
      <c r="D376" s="16" t="s">
        <v>35</v>
      </c>
      <c r="E376" s="17"/>
      <c r="F376" s="18">
        <v>2.568215101E9</v>
      </c>
      <c r="G376" s="18" t="str">
        <f>IFERROR(VLOOKUP(spare_parts!$F376,'Запчасти'!A$2:P$3371,3,0),"null")</f>
        <v>COMPLETE STRAIGHTENING WHEEL WITH MILLED SHAFT</v>
      </c>
      <c r="H376" s="18" t="str">
        <f>IFERROR(VLOOKUP(spare_parts!$F376,A:D,2,0),"null")</f>
        <v>Ролик правки в комплекте с валом</v>
      </c>
      <c r="I376" s="24" t="str">
        <f>IFERROR(VLOOKUP(spare_parts!$F376,'Запчасти'!$A$2:$P$3371,5,0),"null")</f>
        <v>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6" s="24" t="str">
        <f t="shared" si="3"/>
        <v>null</v>
      </c>
      <c r="K376" s="18" t="str">
        <f>IFERROR(VLOOKUP(spare_parts!$F376,'Запчасти'!$A$2:$P$3371,6,0),"null")</f>
        <v>SCHNELL SPA</v>
      </c>
      <c r="L376" s="18" t="str">
        <f>IFERROR(VLOOKUP(spare_parts!$F376,'Запчасти'!$A$2:$P$3371,7,0),"null")</f>
        <v>SCHNELL</v>
      </c>
      <c r="M376" s="18">
        <f>IFERROR(VLOOKUP(spare_parts!$F376,'Запчасти'!$A$2:$P$3371,9,0),"null")</f>
        <v>2</v>
      </c>
      <c r="N376" s="18" t="str">
        <f>IFERROR(VLOOKUP(spare_parts!$F376,'Запчасти'!$A$2:$P$3371,10,0),"null")</f>
        <v>шт</v>
      </c>
      <c r="O376" s="18" t="str">
        <f>IFERROR(VLOOKUP(spare_parts!$F376,'Запчасти'!$A$2:$P$3371,11,0),"null")</f>
        <v>IT</v>
      </c>
      <c r="P376" s="18">
        <f>IFERROR(VLOOKUP(spare_parts!$F376,'Запчасти'!$A$2:$P$3371,2,0),"null")</f>
        <v>8466940000</v>
      </c>
      <c r="Q376" s="18"/>
      <c r="R376" s="18"/>
      <c r="S376" s="18"/>
      <c r="T376" s="18"/>
      <c r="U376" s="18"/>
      <c r="V376" s="18"/>
    </row>
    <row r="377" ht="15.75" customHeight="1">
      <c r="A377" s="22">
        <v>2.56821514E9</v>
      </c>
      <c r="B377" s="23" t="s">
        <v>1975</v>
      </c>
      <c r="C377" s="16" t="s">
        <v>6274</v>
      </c>
      <c r="D377" s="16" t="s">
        <v>35</v>
      </c>
      <c r="E377" s="17"/>
      <c r="F377" s="18">
        <v>2.56821514E9</v>
      </c>
      <c r="G377" s="18" t="str">
        <f>IFERROR(VLOOKUP(spare_parts!$F377,'Запчасти'!A$2:P$3371,3,0),"null")</f>
        <v>COMPLETE COMBINED STRAIGHTENING WHEEL FOR CORRECTION DP 86  DE 108 H=48</v>
      </c>
      <c r="H377" s="18" t="str">
        <f>IFERROR(VLOOKUP(spare_parts!$F377,A:D,2,0),"null")</f>
        <v>Ролик правки для корректора в сборе DP 86</v>
      </c>
      <c r="I377" s="24" t="str">
        <f>IFERROR(VLOOKUP(spare_parts!$F377,'Запчасти'!$A$2:$P$3371,5,0),"null")</f>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7" s="24" t="str">
        <f t="shared" si="3"/>
        <v>null</v>
      </c>
      <c r="K377" s="18" t="str">
        <f>IFERROR(VLOOKUP(spare_parts!$F377,'Запчасти'!$A$2:$P$3371,6,0),"null")</f>
        <v>SCHNELL SPA</v>
      </c>
      <c r="L377" s="18" t="str">
        <f>IFERROR(VLOOKUP(spare_parts!$F377,'Запчасти'!$A$2:$P$3371,7,0),"null")</f>
        <v>SCHNELL</v>
      </c>
      <c r="M377" s="18">
        <f>IFERROR(VLOOKUP(spare_parts!$F377,'Запчасти'!$A$2:$P$3371,9,0),"null")</f>
        <v>2</v>
      </c>
      <c r="N377" s="18" t="str">
        <f>IFERROR(VLOOKUP(spare_parts!$F377,'Запчасти'!$A$2:$P$3371,10,0),"null")</f>
        <v>шт</v>
      </c>
      <c r="O377" s="18" t="str">
        <f>IFERROR(VLOOKUP(spare_parts!$F377,'Запчасти'!$A$2:$P$3371,11,0),"null")</f>
        <v>IT</v>
      </c>
      <c r="P377" s="18">
        <f>IFERROR(VLOOKUP(spare_parts!$F377,'Запчасти'!$A$2:$P$3371,2,0),"null")</f>
        <v>8466940000</v>
      </c>
      <c r="Q377" s="18"/>
      <c r="R377" s="18"/>
      <c r="S377" s="18"/>
      <c r="T377" s="18"/>
      <c r="U377" s="18"/>
      <c r="V377" s="18"/>
    </row>
    <row r="378" ht="15.75" customHeight="1">
      <c r="A378" s="22">
        <v>2.56821518E9</v>
      </c>
      <c r="B378" s="23" t="s">
        <v>1977</v>
      </c>
      <c r="C378" s="16" t="s">
        <v>6274</v>
      </c>
      <c r="D378" s="16" t="s">
        <v>35</v>
      </c>
      <c r="E378" s="17"/>
      <c r="F378" s="18">
        <v>2.56821518E9</v>
      </c>
      <c r="G378" s="18" t="str">
        <f>IFERROR(VLOOKUP(spare_parts!$F378,'Запчасти'!A$2:P$3371,3,0),"null")</f>
        <v>COMPLETE COMBINED STRAIGHTENING WHEEL DE=108 DI=64 H=90</v>
      </c>
      <c r="H378" s="18" t="str">
        <f>IFERROR(VLOOKUP(spare_parts!$F378,A:D,2,0),"null")</f>
        <v>Ролик правки  DE108 DI64 H90  с 1 уплотнительным стальным кольцом каждый </v>
      </c>
      <c r="I378" s="24" t="str">
        <f>IFERROR(VLOOKUP(spare_parts!$F378,'Запчасти'!$A$2:$P$3371,5,0),"null")</f>
        <v>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v>
      </c>
      <c r="J378" s="24" t="str">
        <f t="shared" si="3"/>
        <v>null</v>
      </c>
      <c r="K378" s="18" t="str">
        <f>IFERROR(VLOOKUP(spare_parts!$F378,'Запчасти'!$A$2:$P$3371,6,0),"null")</f>
        <v>SCHNELL SPA</v>
      </c>
      <c r="L378" s="18" t="str">
        <f>IFERROR(VLOOKUP(spare_parts!$F378,'Запчасти'!$A$2:$P$3371,7,0),"null")</f>
        <v>SCHNELL</v>
      </c>
      <c r="M378" s="18">
        <f>IFERROR(VLOOKUP(spare_parts!$F378,'Запчасти'!$A$2:$P$3371,9,0),"null")</f>
        <v>8</v>
      </c>
      <c r="N378" s="18" t="str">
        <f>IFERROR(VLOOKUP(spare_parts!$F378,'Запчасти'!$A$2:$P$3371,10,0),"null")</f>
        <v>шт</v>
      </c>
      <c r="O378" s="18" t="str">
        <f>IFERROR(VLOOKUP(spare_parts!$F378,'Запчасти'!$A$2:$P$3371,11,0),"null")</f>
        <v>IT</v>
      </c>
      <c r="P378" s="18">
        <f>IFERROR(VLOOKUP(spare_parts!$F378,'Запчасти'!$A$2:$P$3371,2,0),"null")</f>
        <v>8466940000</v>
      </c>
      <c r="Q378" s="18"/>
      <c r="R378" s="18"/>
      <c r="S378" s="18"/>
      <c r="T378" s="18"/>
      <c r="U378" s="18"/>
      <c r="V378" s="18"/>
    </row>
    <row r="379" ht="15.75" customHeight="1">
      <c r="A379" s="15">
        <v>2.57401E9</v>
      </c>
      <c r="B379" s="16" t="s">
        <v>6396</v>
      </c>
      <c r="C379" s="16" t="s">
        <v>6274</v>
      </c>
      <c r="D379" s="16" t="s">
        <v>35</v>
      </c>
      <c r="E379" s="17"/>
      <c r="F379" s="18">
        <v>2.57401E9</v>
      </c>
      <c r="G379" s="18" t="str">
        <f>IFERROR(VLOOKUP(spare_parts!$F379,'Запчасти'!A$2:P$3371,3,0),"null")</f>
        <v>null</v>
      </c>
      <c r="H379" s="18" t="str">
        <f>IFERROR(VLOOKUP(spare_parts!$F379,A:D,2,0),"null")</f>
        <v> Палец гибочный в сборе</v>
      </c>
      <c r="I379" s="24" t="str">
        <f>IFERROR(VLOOKUP(spare_parts!$F379,'Запчасти'!$A$2:$P$3371,5,0),"null")</f>
        <v>null</v>
      </c>
      <c r="J379" s="24" t="str">
        <f t="shared" si="3"/>
        <v>null</v>
      </c>
      <c r="K379" s="18" t="str">
        <f>IFERROR(VLOOKUP(spare_parts!$F379,'Запчасти'!$A$2:$P$3371,6,0),"null")</f>
        <v>null</v>
      </c>
      <c r="L379" s="18" t="str">
        <f>IFERROR(VLOOKUP(spare_parts!$F379,'Запчасти'!$A$2:$P$3371,7,0),"null")</f>
        <v>null</v>
      </c>
      <c r="M379" s="18" t="str">
        <f>IFERROR(VLOOKUP(spare_parts!$F379,'Запчасти'!$A$2:$P$3371,9,0),"null")</f>
        <v>null</v>
      </c>
      <c r="N379" s="18" t="str">
        <f>IFERROR(VLOOKUP(spare_parts!$F379,'Запчасти'!$A$2:$P$3371,10,0),"null")</f>
        <v>null</v>
      </c>
      <c r="O379" s="18" t="str">
        <f>IFERROR(VLOOKUP(spare_parts!$F379,'Запчасти'!$A$2:$P$3371,11,0),"null")</f>
        <v>null</v>
      </c>
      <c r="P379" s="18" t="str">
        <f>IFERROR(VLOOKUP(spare_parts!$F379,'Запчасти'!$A$2:$P$3371,2,0),"null")</f>
        <v>null</v>
      </c>
      <c r="Q379" s="18"/>
      <c r="R379" s="18"/>
      <c r="S379" s="18"/>
      <c r="T379" s="18"/>
      <c r="U379" s="18"/>
      <c r="V379" s="18"/>
    </row>
    <row r="380" ht="15.75" customHeight="1">
      <c r="A380" s="22">
        <v>2.57571502E9</v>
      </c>
      <c r="B380" s="23" t="s">
        <v>1984</v>
      </c>
      <c r="C380" s="16" t="s">
        <v>6274</v>
      </c>
      <c r="D380" s="16" t="s">
        <v>35</v>
      </c>
      <c r="E380" s="17"/>
      <c r="F380" s="18">
        <v>2.57571502E9</v>
      </c>
      <c r="G380" s="18" t="str">
        <f>IFERROR(VLOOKUP(spare_parts!$F380,'Запчасти'!A$2:P$3371,3,0),"null")</f>
        <v>CPL.BACK WHEEL ENCODER WITHOUT SHAFT</v>
      </c>
      <c r="H380" s="18" t="str">
        <f>IFERROR(VLOOKUP(spare_parts!$F380,A:D,2,0),"null")</f>
        <v>Ролик холостой прижимной  мерный в сборе </v>
      </c>
      <c r="I380" s="24" t="str">
        <f>IFERROR(VLOOKUP(spare_parts!$F380,'Запчасти'!$A$2:$P$3371,5,0),"null")</f>
        <v>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c r="J380" s="24" t="str">
        <f t="shared" si="3"/>
        <v>null</v>
      </c>
      <c r="K380" s="18" t="str">
        <f>IFERROR(VLOOKUP(spare_parts!$F380,'Запчасти'!$A$2:$P$3371,6,0),"null")</f>
        <v>SCHNELL SPA</v>
      </c>
      <c r="L380" s="18" t="str">
        <f>IFERROR(VLOOKUP(spare_parts!$F380,'Запчасти'!$A$2:$P$3371,7,0),"null")</f>
        <v>SCHNELL</v>
      </c>
      <c r="M380" s="18">
        <f>IFERROR(VLOOKUP(spare_parts!$F380,'Запчасти'!$A$2:$P$3371,9,0),"null")</f>
        <v>1</v>
      </c>
      <c r="N380" s="18" t="str">
        <f>IFERROR(VLOOKUP(spare_parts!$F380,'Запчасти'!$A$2:$P$3371,10,0),"null")</f>
        <v>шт</v>
      </c>
      <c r="O380" s="18" t="str">
        <f>IFERROR(VLOOKUP(spare_parts!$F380,'Запчасти'!$A$2:$P$3371,11,0),"null")</f>
        <v>IT</v>
      </c>
      <c r="P380" s="18">
        <f>IFERROR(VLOOKUP(spare_parts!$F380,'Запчасти'!$A$2:$P$3371,2,0),"null")</f>
        <v>8466940000</v>
      </c>
      <c r="Q380" s="18"/>
      <c r="R380" s="18"/>
      <c r="S380" s="18"/>
      <c r="T380" s="18"/>
      <c r="U380" s="18"/>
      <c r="V380" s="18"/>
    </row>
    <row r="381" ht="15.75" customHeight="1">
      <c r="A381" s="22">
        <v>2.5891091E9</v>
      </c>
      <c r="B381" s="23" t="s">
        <v>6397</v>
      </c>
      <c r="C381" s="16" t="s">
        <v>6274</v>
      </c>
      <c r="D381" s="16" t="s">
        <v>35</v>
      </c>
      <c r="E381" s="17"/>
      <c r="F381" s="18">
        <v>2.5891091E9</v>
      </c>
      <c r="G381" s="18" t="str">
        <f>IFERROR(VLOOKUP(spare_parts!$F381,'Запчасти'!A$2:P$3371,3,0),"null")</f>
        <v>null</v>
      </c>
      <c r="H381" s="18" t="str">
        <f>IFERROR(VLOOKUP(spare_parts!$F381,A:D,2,0),"null")</f>
        <v>РОЛИК ПРИЖИМНОЙ (2489109050)</v>
      </c>
      <c r="I381" s="24" t="str">
        <f>IFERROR(VLOOKUP(spare_parts!$F381,'Запчасти'!$A$2:$P$3371,5,0),"null")</f>
        <v>null</v>
      </c>
      <c r="J381" s="24" t="str">
        <f t="shared" si="3"/>
        <v>null</v>
      </c>
      <c r="K381" s="18" t="str">
        <f>IFERROR(VLOOKUP(spare_parts!$F381,'Запчасти'!$A$2:$P$3371,6,0),"null")</f>
        <v>null</v>
      </c>
      <c r="L381" s="18" t="str">
        <f>IFERROR(VLOOKUP(spare_parts!$F381,'Запчасти'!$A$2:$P$3371,7,0),"null")</f>
        <v>null</v>
      </c>
      <c r="M381" s="18" t="str">
        <f>IFERROR(VLOOKUP(spare_parts!$F381,'Запчасти'!$A$2:$P$3371,9,0),"null")</f>
        <v>null</v>
      </c>
      <c r="N381" s="18" t="str">
        <f>IFERROR(VLOOKUP(spare_parts!$F381,'Запчасти'!$A$2:$P$3371,10,0),"null")</f>
        <v>null</v>
      </c>
      <c r="O381" s="18" t="str">
        <f>IFERROR(VLOOKUP(spare_parts!$F381,'Запчасти'!$A$2:$P$3371,11,0),"null")</f>
        <v>null</v>
      </c>
      <c r="P381" s="18" t="str">
        <f>IFERROR(VLOOKUP(spare_parts!$F381,'Запчасти'!$A$2:$P$3371,2,0),"null")</f>
        <v>null</v>
      </c>
      <c r="Q381" s="18"/>
      <c r="R381" s="18"/>
      <c r="S381" s="18"/>
      <c r="T381" s="18"/>
      <c r="U381" s="18"/>
      <c r="V381" s="18"/>
    </row>
    <row r="382" ht="15.75" customHeight="1">
      <c r="A382" s="22">
        <v>2.58910911E9</v>
      </c>
      <c r="B382" s="23" t="s">
        <v>6398</v>
      </c>
      <c r="C382" s="16" t="s">
        <v>6274</v>
      </c>
      <c r="D382" s="16" t="s">
        <v>35</v>
      </c>
      <c r="E382" s="17"/>
      <c r="F382" s="18">
        <v>2.58910911E9</v>
      </c>
      <c r="G382" s="18" t="str">
        <f>IFERROR(VLOOKUP(spare_parts!$F382,'Запчасти'!A$2:P$3371,3,0),"null")</f>
        <v>null</v>
      </c>
      <c r="H382" s="18" t="str">
        <f>IFERROR(VLOOKUP(spare_parts!$F382,A:D,2,0),"null")</f>
        <v>РОЛИК ОПОРНЫЙ (2489109060)</v>
      </c>
      <c r="I382" s="24" t="str">
        <f>IFERROR(VLOOKUP(spare_parts!$F382,'Запчасти'!$A$2:$P$3371,5,0),"null")</f>
        <v>null</v>
      </c>
      <c r="J382" s="24" t="str">
        <f t="shared" si="3"/>
        <v>null</v>
      </c>
      <c r="K382" s="18" t="str">
        <f>IFERROR(VLOOKUP(spare_parts!$F382,'Запчасти'!$A$2:$P$3371,6,0),"null")</f>
        <v>null</v>
      </c>
      <c r="L382" s="18" t="str">
        <f>IFERROR(VLOOKUP(spare_parts!$F382,'Запчасти'!$A$2:$P$3371,7,0),"null")</f>
        <v>null</v>
      </c>
      <c r="M382" s="18" t="str">
        <f>IFERROR(VLOOKUP(spare_parts!$F382,'Запчасти'!$A$2:$P$3371,9,0),"null")</f>
        <v>null</v>
      </c>
      <c r="N382" s="18" t="str">
        <f>IFERROR(VLOOKUP(spare_parts!$F382,'Запчасти'!$A$2:$P$3371,10,0),"null")</f>
        <v>null</v>
      </c>
      <c r="O382" s="18" t="str">
        <f>IFERROR(VLOOKUP(spare_parts!$F382,'Запчасти'!$A$2:$P$3371,11,0),"null")</f>
        <v>null</v>
      </c>
      <c r="P382" s="18" t="str">
        <f>IFERROR(VLOOKUP(spare_parts!$F382,'Запчасти'!$A$2:$P$3371,2,0),"null")</f>
        <v>null</v>
      </c>
      <c r="Q382" s="18"/>
      <c r="R382" s="18"/>
      <c r="S382" s="18"/>
      <c r="T382" s="18"/>
      <c r="U382" s="18"/>
      <c r="V382" s="18"/>
    </row>
    <row r="383" ht="15.75" customHeight="1">
      <c r="A383" s="22">
        <v>2.58910912E9</v>
      </c>
      <c r="B383" s="23" t="s">
        <v>6399</v>
      </c>
      <c r="C383" s="16" t="s">
        <v>6274</v>
      </c>
      <c r="D383" s="16" t="s">
        <v>35</v>
      </c>
      <c r="E383" s="17"/>
      <c r="F383" s="18">
        <v>2.58910912E9</v>
      </c>
      <c r="G383" s="18" t="str">
        <f>IFERROR(VLOOKUP(spare_parts!$F383,'Запчасти'!A$2:P$3371,3,0),"null")</f>
        <v>null</v>
      </c>
      <c r="H383" s="18" t="str">
        <f>IFERROR(VLOOKUP(spare_parts!$F383,A:D,2,0),"null")</f>
        <v>РОЛИК НАПРАВЛЯЮЩИЙ (2489109080)</v>
      </c>
      <c r="I383" s="24" t="str">
        <f>IFERROR(VLOOKUP(spare_parts!$F383,'Запчасти'!$A$2:$P$3371,5,0),"null")</f>
        <v>null</v>
      </c>
      <c r="J383" s="24" t="str">
        <f t="shared" si="3"/>
        <v>null</v>
      </c>
      <c r="K383" s="18" t="str">
        <f>IFERROR(VLOOKUP(spare_parts!$F383,'Запчасти'!$A$2:$P$3371,6,0),"null")</f>
        <v>null</v>
      </c>
      <c r="L383" s="18" t="str">
        <f>IFERROR(VLOOKUP(spare_parts!$F383,'Запчасти'!$A$2:$P$3371,7,0),"null")</f>
        <v>null</v>
      </c>
      <c r="M383" s="18" t="str">
        <f>IFERROR(VLOOKUP(spare_parts!$F383,'Запчасти'!$A$2:$P$3371,9,0),"null")</f>
        <v>null</v>
      </c>
      <c r="N383" s="18" t="str">
        <f>IFERROR(VLOOKUP(spare_parts!$F383,'Запчасти'!$A$2:$P$3371,10,0),"null")</f>
        <v>null</v>
      </c>
      <c r="O383" s="18" t="str">
        <f>IFERROR(VLOOKUP(spare_parts!$F383,'Запчасти'!$A$2:$P$3371,11,0),"null")</f>
        <v>null</v>
      </c>
      <c r="P383" s="18" t="str">
        <f>IFERROR(VLOOKUP(spare_parts!$F383,'Запчасти'!$A$2:$P$3371,2,0),"null")</f>
        <v>null</v>
      </c>
      <c r="Q383" s="18"/>
      <c r="R383" s="18"/>
      <c r="S383" s="18"/>
      <c r="T383" s="18"/>
      <c r="U383" s="18"/>
      <c r="V383" s="18"/>
    </row>
    <row r="384" ht="15.75" customHeight="1">
      <c r="A384" s="15">
        <v>3.06350603E9</v>
      </c>
      <c r="B384" s="16" t="s">
        <v>6400</v>
      </c>
      <c r="C384" s="16" t="s">
        <v>6274</v>
      </c>
      <c r="D384" s="16" t="s">
        <v>35</v>
      </c>
      <c r="E384" s="17"/>
      <c r="F384" s="18">
        <v>3.06350603E9</v>
      </c>
      <c r="G384" s="18" t="str">
        <f>IFERROR(VLOOKUP(spare_parts!$F384,'Запчасти'!A$2:P$3371,3,0),"null")</f>
        <v>null</v>
      </c>
      <c r="H384" s="18" t="str">
        <f>IFERROR(VLOOKUP(spare_parts!$F384,A:D,2,0),"null")</f>
        <v>Устройство подачи станка с DSPO100 VT=127 M/</v>
      </c>
      <c r="I384" s="24" t="str">
        <f>IFERROR(VLOOKUP(spare_parts!$F384,'Запчасти'!$A$2:$P$3371,5,0),"null")</f>
        <v>null</v>
      </c>
      <c r="J384" s="24" t="str">
        <f t="shared" si="3"/>
        <v>null</v>
      </c>
      <c r="K384" s="18" t="str">
        <f>IFERROR(VLOOKUP(spare_parts!$F384,'Запчасти'!$A$2:$P$3371,6,0),"null")</f>
        <v>null</v>
      </c>
      <c r="L384" s="18" t="str">
        <f>IFERROR(VLOOKUP(spare_parts!$F384,'Запчасти'!$A$2:$P$3371,7,0),"null")</f>
        <v>null</v>
      </c>
      <c r="M384" s="18" t="str">
        <f>IFERROR(VLOOKUP(spare_parts!$F384,'Запчасти'!$A$2:$P$3371,9,0),"null")</f>
        <v>null</v>
      </c>
      <c r="N384" s="18" t="str">
        <f>IFERROR(VLOOKUP(spare_parts!$F384,'Запчасти'!$A$2:$P$3371,10,0),"null")</f>
        <v>null</v>
      </c>
      <c r="O384" s="18" t="str">
        <f>IFERROR(VLOOKUP(spare_parts!$F384,'Запчасти'!$A$2:$P$3371,11,0),"null")</f>
        <v>null</v>
      </c>
      <c r="P384" s="18" t="str">
        <f>IFERROR(VLOOKUP(spare_parts!$F384,'Запчасти'!$A$2:$P$3371,2,0),"null")</f>
        <v>null</v>
      </c>
      <c r="Q384" s="18"/>
      <c r="R384" s="18"/>
      <c r="S384" s="18"/>
      <c r="T384" s="18"/>
      <c r="U384" s="18"/>
      <c r="V384" s="18"/>
    </row>
    <row r="385" ht="15.75" customHeight="1">
      <c r="A385" s="15">
        <v>3.06352501E9</v>
      </c>
      <c r="B385" s="16" t="s">
        <v>6401</v>
      </c>
      <c r="C385" s="16" t="s">
        <v>6274</v>
      </c>
      <c r="D385" s="16" t="s">
        <v>35</v>
      </c>
      <c r="E385" s="17"/>
      <c r="F385" s="18">
        <v>3.06352501E9</v>
      </c>
      <c r="G385" s="18" t="str">
        <f>IFERROR(VLOOKUP(spare_parts!$F385,'Запчасти'!A$2:P$3371,3,0),"null")</f>
        <v>null</v>
      </c>
      <c r="H385" s="18" t="str">
        <f>IFERROR(VLOOKUP(spare_parts!$F385,A:D,2,0),"null")</f>
        <v>Пневмоблок перемещения ножа</v>
      </c>
      <c r="I385" s="24" t="str">
        <f>IFERROR(VLOOKUP(spare_parts!$F385,'Запчасти'!$A$2:$P$3371,5,0),"null")</f>
        <v>null</v>
      </c>
      <c r="J385" s="24" t="str">
        <f t="shared" si="3"/>
        <v>null</v>
      </c>
      <c r="K385" s="18" t="str">
        <f>IFERROR(VLOOKUP(spare_parts!$F385,'Запчасти'!$A$2:$P$3371,6,0),"null")</f>
        <v>null</v>
      </c>
      <c r="L385" s="18" t="str">
        <f>IFERROR(VLOOKUP(spare_parts!$F385,'Запчасти'!$A$2:$P$3371,7,0),"null")</f>
        <v>null</v>
      </c>
      <c r="M385" s="18" t="str">
        <f>IFERROR(VLOOKUP(spare_parts!$F385,'Запчасти'!$A$2:$P$3371,9,0),"null")</f>
        <v>null</v>
      </c>
      <c r="N385" s="18" t="str">
        <f>IFERROR(VLOOKUP(spare_parts!$F385,'Запчасти'!$A$2:$P$3371,10,0),"null")</f>
        <v>null</v>
      </c>
      <c r="O385" s="18" t="str">
        <f>IFERROR(VLOOKUP(spare_parts!$F385,'Запчасти'!$A$2:$P$3371,11,0),"null")</f>
        <v>null</v>
      </c>
      <c r="P385" s="18" t="str">
        <f>IFERROR(VLOOKUP(spare_parts!$F385,'Запчасти'!$A$2:$P$3371,2,0),"null")</f>
        <v>null</v>
      </c>
      <c r="Q385" s="18"/>
      <c r="R385" s="18"/>
      <c r="S385" s="18"/>
      <c r="T385" s="18"/>
      <c r="U385" s="18"/>
      <c r="V385" s="18"/>
    </row>
    <row r="386" ht="15.75" customHeight="1">
      <c r="A386" s="22">
        <v>3.06362003E9</v>
      </c>
      <c r="B386" s="23" t="s">
        <v>2077</v>
      </c>
      <c r="C386" s="16" t="s">
        <v>6274</v>
      </c>
      <c r="D386" s="16" t="s">
        <v>35</v>
      </c>
      <c r="E386" s="17"/>
      <c r="F386" s="18">
        <v>3.06362003E9</v>
      </c>
      <c r="G386" s="18" t="str">
        <f>IFERROR(VLOOKUP(spare_parts!$F386,'Запчасти'!A$2:P$3371,3,0),"null")</f>
        <v>ELECTRIC CUTTING DEVICE ASSEMBLY FOR FORMULA HS/SAP-PRIMA R (EXTENDED)</v>
      </c>
      <c r="H386" s="18" t="str">
        <f>IFERROR(VLOOKUP(spare_parts!$F386,A:D,2,0),"null")</f>
        <v>Группа электрическая режущего устройства</v>
      </c>
      <c r="I386" s="24" t="str">
        <f>IFERROR(VLOOKUP(spare_parts!$F386,'Запчасти'!$A$2:$P$3371,5,0),"null")</f>
        <v>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v>
      </c>
      <c r="J386" s="24" t="str">
        <f t="shared" si="3"/>
        <v>null</v>
      </c>
      <c r="K386" s="18" t="str">
        <f>IFERROR(VLOOKUP(spare_parts!$F386,'Запчасти'!$A$2:$P$3371,6,0),"null")</f>
        <v>SCHNELL SPA</v>
      </c>
      <c r="L386" s="18" t="str">
        <f>IFERROR(VLOOKUP(spare_parts!$F386,'Запчасти'!$A$2:$P$3371,7,0),"null")</f>
        <v>SCHNELL</v>
      </c>
      <c r="M386" s="18">
        <f>IFERROR(VLOOKUP(spare_parts!$F386,'Запчасти'!$A$2:$P$3371,9,0),"null")</f>
        <v>1</v>
      </c>
      <c r="N386" s="18" t="str">
        <f>IFERROR(VLOOKUP(spare_parts!$F386,'Запчасти'!$A$2:$P$3371,10,0),"null")</f>
        <v>шт</v>
      </c>
      <c r="O386" s="18" t="str">
        <f>IFERROR(VLOOKUP(spare_parts!$F386,'Запчасти'!$A$2:$P$3371,11,0),"null")</f>
        <v>IT</v>
      </c>
      <c r="P386" s="18">
        <f>IFERROR(VLOOKUP(spare_parts!$F386,'Запчасти'!$A$2:$P$3371,2,0),"null")</f>
        <v>8483402900</v>
      </c>
      <c r="Q386" s="18"/>
      <c r="R386" s="18"/>
      <c r="S386" s="18"/>
      <c r="T386" s="18"/>
      <c r="U386" s="18"/>
      <c r="V386" s="18"/>
    </row>
    <row r="387" ht="15.75" customHeight="1">
      <c r="A387" s="15">
        <v>3.06362501E9</v>
      </c>
      <c r="B387" s="16" t="s">
        <v>6402</v>
      </c>
      <c r="C387" s="16" t="s">
        <v>6274</v>
      </c>
      <c r="D387" s="16" t="s">
        <v>35</v>
      </c>
      <c r="E387" s="17"/>
      <c r="F387" s="18">
        <v>3.06362501E9</v>
      </c>
      <c r="G387" s="18" t="str">
        <f>IFERROR(VLOOKUP(spare_parts!$F387,'Запчасти'!A$2:P$3371,3,0),"null")</f>
        <v>null</v>
      </c>
      <c r="H387" s="18" t="str">
        <f>IFERROR(VLOOKUP(spare_parts!$F387,A:D,2,0),"null")</f>
        <v>Блок передвижения с моторизированной регулировкой</v>
      </c>
      <c r="I387" s="24" t="str">
        <f>IFERROR(VLOOKUP(spare_parts!$F387,'Запчасти'!$A$2:$P$3371,5,0),"null")</f>
        <v>null</v>
      </c>
      <c r="J387" s="24" t="str">
        <f t="shared" si="3"/>
        <v>null</v>
      </c>
      <c r="K387" s="18" t="str">
        <f>IFERROR(VLOOKUP(spare_parts!$F387,'Запчасти'!$A$2:$P$3371,6,0),"null")</f>
        <v>null</v>
      </c>
      <c r="L387" s="18" t="str">
        <f>IFERROR(VLOOKUP(spare_parts!$F387,'Запчасти'!$A$2:$P$3371,7,0),"null")</f>
        <v>null</v>
      </c>
      <c r="M387" s="18" t="str">
        <f>IFERROR(VLOOKUP(spare_parts!$F387,'Запчасти'!$A$2:$P$3371,9,0),"null")</f>
        <v>null</v>
      </c>
      <c r="N387" s="18" t="str">
        <f>IFERROR(VLOOKUP(spare_parts!$F387,'Запчасти'!$A$2:$P$3371,10,0),"null")</f>
        <v>null</v>
      </c>
      <c r="O387" s="18" t="str">
        <f>IFERROR(VLOOKUP(spare_parts!$F387,'Запчасти'!$A$2:$P$3371,11,0),"null")</f>
        <v>null</v>
      </c>
      <c r="P387" s="18" t="str">
        <f>IFERROR(VLOOKUP(spare_parts!$F387,'Запчасти'!$A$2:$P$3371,2,0),"null")</f>
        <v>null</v>
      </c>
      <c r="Q387" s="18"/>
      <c r="R387" s="18"/>
      <c r="S387" s="18"/>
      <c r="T387" s="18"/>
      <c r="U387" s="18"/>
      <c r="V387" s="18"/>
    </row>
    <row r="388" ht="15.75" customHeight="1">
      <c r="A388" s="22">
        <v>5.002001007E9</v>
      </c>
      <c r="B388" s="23" t="s">
        <v>2080</v>
      </c>
      <c r="C388" s="16">
        <v>3.4</v>
      </c>
      <c r="D388" s="16" t="s">
        <v>35</v>
      </c>
      <c r="E388" s="17"/>
      <c r="F388" s="18">
        <v>5.002001007E9</v>
      </c>
      <c r="G388" s="18" t="str">
        <f>IFERROR(VLOOKUP(spare_parts!$F388,'Запчасти'!A$2:P$3371,3,0),"null")</f>
        <v>COMPLETE WELDING TORCH BINZEL ROBO 455 M8 2mt. VZ-0</v>
      </c>
      <c r="H388" s="18" t="str">
        <f>IFERROR(VLOOKUP(spare_parts!$F388,A:D,2,0),"null")</f>
        <v>Горелка сварочная в сборе  BINZEL ROBO 455 M8 2mt. VZ−0</v>
      </c>
      <c r="I388" s="24" t="str">
        <f>IFERROR(VLOOKUP(spare_parts!$F388,'Запчасти'!$A$2:$P$3371,5,0),"null")</f>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c r="J388" s="24" t="str">
        <f t="shared" si="3"/>
        <v>null</v>
      </c>
      <c r="K388" s="18" t="str">
        <f>IFERROR(VLOOKUP(spare_parts!$F388,'Запчасти'!$A$2:$P$3371,6,0),"null")</f>
        <v>ALEXANDER BINZEL SCHWEISSTECH NIK GMBH&amp;CO.KG</v>
      </c>
      <c r="L388" s="18" t="str">
        <f>IFERROR(VLOOKUP(spare_parts!$F388,'Запчасти'!$A$2:$P$3371,7,0),"null")</f>
        <v>ABICOR BINZEL</v>
      </c>
      <c r="M388" s="18">
        <f>IFERROR(VLOOKUP(spare_parts!$F388,'Запчасти'!$A$2:$P$3371,9,0),"null")</f>
        <v>1</v>
      </c>
      <c r="N388" s="18" t="str">
        <f>IFERROR(VLOOKUP(spare_parts!$F388,'Запчасти'!$A$2:$P$3371,10,0),"null")</f>
        <v>шт</v>
      </c>
      <c r="O388" s="18" t="str">
        <f>IFERROR(VLOOKUP(spare_parts!$F388,'Запчасти'!$A$2:$P$3371,11,0),"null")</f>
        <v>Germany</v>
      </c>
      <c r="P388" s="18">
        <f>IFERROR(VLOOKUP(spare_parts!$F388,'Запчасти'!$A$2:$P$3371,2,0),"null")</f>
        <v>8515900000</v>
      </c>
      <c r="Q388" s="18"/>
      <c r="R388" s="18"/>
      <c r="S388" s="18"/>
      <c r="T388" s="18"/>
      <c r="U388" s="18"/>
      <c r="V388" s="18"/>
    </row>
    <row r="389" ht="15.75" customHeight="1">
      <c r="A389" s="22">
        <v>5.002001022E9</v>
      </c>
      <c r="B389" s="23" t="s">
        <v>2094</v>
      </c>
      <c r="C389" s="16" t="s">
        <v>6274</v>
      </c>
      <c r="D389" s="16" t="s">
        <v>35</v>
      </c>
      <c r="E389" s="17"/>
      <c r="F389" s="18">
        <v>5.002001022E9</v>
      </c>
      <c r="G389" s="18" t="str">
        <f>IFERROR(VLOOKUP(spare_parts!$F389,'Запчасти'!A$2:P$3371,3,0),"null")</f>
        <v>THYRISTOR DOP VSKU 91-04 COD.ELT2MODU0000</v>
      </c>
      <c r="H389" s="18" t="str">
        <f>IFERROR(VLOOKUP(spare_parts!$F389,A:D,2,0),"null")</f>
        <v>Тиристор TIRIST MODU DOP VSKU 91-04 COD.ELT2MODU0000</v>
      </c>
      <c r="I389" s="24" t="str">
        <f>IFERROR(VLOOKUP(spare_parts!$F389,'Запчасти'!$A$2:$P$3371,5,0),"null")</f>
        <v>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v>
      </c>
      <c r="J389" s="24" t="str">
        <f t="shared" si="3"/>
        <v>null</v>
      </c>
      <c r="K389" s="18" t="str">
        <f>IFERROR(VLOOKUP(spare_parts!$F389,'Запчасти'!$A$2:$P$3371,6,0),"null")</f>
        <v>VISHAY SEMICONDUCTO RS</v>
      </c>
      <c r="L389" s="18" t="str">
        <f>IFERROR(VLOOKUP(spare_parts!$F389,'Запчасти'!$A$2:$P$3371,7,0),"null")</f>
        <v>VISHAY</v>
      </c>
      <c r="M389" s="18">
        <f>IFERROR(VLOOKUP(spare_parts!$F389,'Запчасти'!$A$2:$P$3371,9,0),"null")</f>
        <v>6</v>
      </c>
      <c r="N389" s="18" t="str">
        <f>IFERROR(VLOOKUP(spare_parts!$F389,'Запчасти'!$A$2:$P$3371,10,0),"null")</f>
        <v>шт</v>
      </c>
      <c r="O389" s="18" t="str">
        <f>IFERROR(VLOOKUP(spare_parts!$F389,'Запчасти'!$A$2:$P$3371,11,0),"null")</f>
        <v>Germany</v>
      </c>
      <c r="P389" s="18">
        <f>IFERROR(VLOOKUP(spare_parts!$F389,'Запчасти'!$A$2:$P$3371,2,0),"null")</f>
        <v>8541300009</v>
      </c>
      <c r="Q389" s="18"/>
      <c r="R389" s="18"/>
      <c r="S389" s="18"/>
      <c r="T389" s="18"/>
      <c r="U389" s="18"/>
      <c r="V389" s="18"/>
    </row>
    <row r="390" ht="15.75" customHeight="1">
      <c r="A390" s="22">
        <v>5.002001069E9</v>
      </c>
      <c r="B390" s="23" t="s">
        <v>2099</v>
      </c>
      <c r="C390" s="16" t="s">
        <v>6274</v>
      </c>
      <c r="D390" s="16" t="s">
        <v>35</v>
      </c>
      <c r="E390" s="17"/>
      <c r="F390" s="18">
        <v>5.002001069E9</v>
      </c>
      <c r="G390" s="18" t="str">
        <f>IFERROR(VLOOKUP(spare_parts!$F390,'Запчасти'!A$2:P$3371,3,0),"null")</f>
        <v>AUX. TRANSFORMER 150VA 230/400/22 COD.ELE1TRAS1282 (ICEB)</v>
      </c>
      <c r="H390" s="18" t="str">
        <f>IFERROR(VLOOKUP(spare_parts!$F390,A:D,2,0),"null")</f>
        <v>Трансформатор AUX 150VA 230/400/22 COD.ELE1TRAS1282 (ICEB)</v>
      </c>
      <c r="I390" s="24" t="str">
        <f>IFERROR(VLOOKUP(spare_parts!$F390,'Запчасти'!$A$2:$P$3371,5,0),"null")</f>
        <v>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v>
      </c>
      <c r="J390" s="24" t="str">
        <f t="shared" si="3"/>
        <v>null</v>
      </c>
      <c r="K390" s="18" t="str">
        <f>IFERROR(VLOOKUP(spare_parts!$F390,'Запчасти'!$A$2:$P$3371,6,0),"null")</f>
        <v>ICEB SALDATRICI SRL</v>
      </c>
      <c r="L390" s="18" t="str">
        <f>IFERROR(VLOOKUP(spare_parts!$F390,'Запчасти'!$A$2:$P$3371,7,0),"null")</f>
        <v>ICEB</v>
      </c>
      <c r="M390" s="18">
        <f>IFERROR(VLOOKUP(spare_parts!$F390,'Запчасти'!$A$2:$P$3371,9,0),"null")</f>
        <v>1</v>
      </c>
      <c r="N390" s="18" t="str">
        <f>IFERROR(VLOOKUP(spare_parts!$F390,'Запчасти'!$A$2:$P$3371,10,0),"null")</f>
        <v>шт</v>
      </c>
      <c r="O390" s="18" t="str">
        <f>IFERROR(VLOOKUP(spare_parts!$F390,'Запчасти'!$A$2:$P$3371,11,0),"null")</f>
        <v>IT</v>
      </c>
      <c r="P390" s="18">
        <f>IFERROR(VLOOKUP(spare_parts!$F390,'Запчасти'!$A$2:$P$3371,2,0),"null")</f>
        <v>8504312909</v>
      </c>
      <c r="Q390" s="18"/>
      <c r="R390" s="18"/>
      <c r="S390" s="18"/>
      <c r="T390" s="18"/>
      <c r="U390" s="18"/>
      <c r="V390" s="18"/>
    </row>
    <row r="391" ht="15.75" customHeight="1">
      <c r="A391" s="15">
        <v>5.430111002E9</v>
      </c>
      <c r="B391" s="16" t="s">
        <v>2144</v>
      </c>
      <c r="C391" s="16" t="s">
        <v>6274</v>
      </c>
      <c r="D391" s="16" t="s">
        <v>35</v>
      </c>
      <c r="E391" s="17"/>
      <c r="F391" s="18">
        <v>5.430111002E9</v>
      </c>
      <c r="G391" s="18" t="str">
        <f>IFERROR(VLOOKUP(spare_parts!$F391,'Запчасти'!A$2:P$3371,3,0),"null")</f>
        <v>REVERSING STARTER ART.LU2B12BL 12A 24VDC (TELEM.)</v>
      </c>
      <c r="H391" s="18" t="str">
        <f>IFERROR(VLOOKUP(spare_parts!$F391,A:D,2,0),"null")</f>
        <v>Телеинвертор</v>
      </c>
      <c r="I391" s="24" t="str">
        <f>IFERROR(VLOOKUP(spare_parts!$F391,'Запчасти'!$A$2:$P$3371,5,0),"null")</f>
        <v>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c r="J391" s="24" t="str">
        <f t="shared" si="3"/>
        <v>null</v>
      </c>
      <c r="K391" s="18" t="str">
        <f>IFERROR(VLOOKUP(spare_parts!$F391,'Запчасти'!$A$2:$P$3371,6,0),"null")</f>
        <v>SCHNEIDER ELECTRIC SE</v>
      </c>
      <c r="L391" s="18" t="str">
        <f>IFERROR(VLOOKUP(spare_parts!$F391,'Запчасти'!$A$2:$P$3371,7,0),"null")</f>
        <v>SCHNEIDER ELECTRIC</v>
      </c>
      <c r="M391" s="18">
        <f>IFERROR(VLOOKUP(spare_parts!$F391,'Запчасти'!$A$2:$P$3371,9,0),"null")</f>
        <v>1</v>
      </c>
      <c r="N391" s="18" t="str">
        <f>IFERROR(VLOOKUP(spare_parts!$F391,'Запчасти'!$A$2:$P$3371,10,0),"null")</f>
        <v>шт</v>
      </c>
      <c r="O391" s="18" t="str">
        <f>IFERROR(VLOOKUP(spare_parts!$F391,'Запчасти'!$A$2:$P$3371,11,0),"null")</f>
        <v>FR</v>
      </c>
      <c r="P391" s="18">
        <f>IFERROR(VLOOKUP(spare_parts!$F391,'Запчасти'!$A$2:$P$3371,2,0),"null")</f>
        <v>8536301000</v>
      </c>
      <c r="Q391" s="18"/>
      <c r="R391" s="18"/>
      <c r="S391" s="18"/>
      <c r="T391" s="18"/>
      <c r="U391" s="18"/>
      <c r="V391" s="18"/>
    </row>
    <row r="392" ht="15.75" customHeight="1">
      <c r="A392" s="15">
        <v>5.430130016E9</v>
      </c>
      <c r="B392" s="16" t="s">
        <v>2155</v>
      </c>
      <c r="C392" s="16" t="s">
        <v>6274</v>
      </c>
      <c r="D392" s="16" t="s">
        <v>35</v>
      </c>
      <c r="E392" s="17"/>
      <c r="F392" s="18">
        <v>5.430130016E9</v>
      </c>
      <c r="G392" s="18" t="str">
        <f>IFERROR(VLOOKUP(spare_parts!$F392,'Запчасти'!A$2:P$3371,3,0),"null")</f>
        <v>BLOCK FOR AUXILIARY CONTACTS TSYUS 1-NO 1-NC Cod.LUA1C11</v>
      </c>
      <c r="H392" s="18" t="str">
        <f>IFERROR(VLOOKUP(spare_parts!$F392,A:D,2,0),"null")</f>
        <v>Блок вспомогательных контактов THESYS U 1-NO 1-NC Cod.LUA1C11   </v>
      </c>
      <c r="I392" s="24" t="str">
        <f>IFERROR(VLOOKUP(spare_parts!$F392,'Запчасти'!$A$2:$P$3371,5,0),"null")</f>
        <v>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c r="J392" s="24" t="str">
        <f t="shared" si="3"/>
        <v>null</v>
      </c>
      <c r="K392" s="18" t="str">
        <f>IFERROR(VLOOKUP(spare_parts!$F392,'Запчасти'!$A$2:$P$3371,6,0),"null")</f>
        <v>SCHNEIDER ELECTRIC SE</v>
      </c>
      <c r="L392" s="18" t="str">
        <f>IFERROR(VLOOKUP(spare_parts!$F392,'Запчасти'!$A$2:$P$3371,7,0),"null")</f>
        <v>SCHNEIDER ELECTRIC</v>
      </c>
      <c r="M392" s="18">
        <f>IFERROR(VLOOKUP(spare_parts!$F392,'Запчасти'!$A$2:$P$3371,9,0),"null")</f>
        <v>1</v>
      </c>
      <c r="N392" s="18" t="str">
        <f>IFERROR(VLOOKUP(spare_parts!$F392,'Запчасти'!$A$2:$P$3371,10,0),"null")</f>
        <v>шт</v>
      </c>
      <c r="O392" s="18" t="str">
        <f>IFERROR(VLOOKUP(spare_parts!$F392,'Запчасти'!$A$2:$P$3371,11,0),"null")</f>
        <v>FR</v>
      </c>
      <c r="P392" s="18">
        <f>IFERROR(VLOOKUP(spare_parts!$F392,'Запчасти'!$A$2:$P$3371,2,0),"null")</f>
        <v>8536900100</v>
      </c>
      <c r="Q392" s="18"/>
      <c r="R392" s="18"/>
      <c r="S392" s="18"/>
      <c r="T392" s="18"/>
      <c r="U392" s="18"/>
      <c r="V392" s="18"/>
    </row>
    <row r="393" ht="15.75" customHeight="1">
      <c r="A393" s="22">
        <v>5.43021035E9</v>
      </c>
      <c r="B393" s="23" t="s">
        <v>2165</v>
      </c>
      <c r="C393" s="16" t="s">
        <v>6274</v>
      </c>
      <c r="D393" s="16" t="s">
        <v>35</v>
      </c>
      <c r="E393" s="17"/>
      <c r="F393" s="18">
        <v>5.43021035E9</v>
      </c>
      <c r="G393" s="18" t="str">
        <f>IFERROR(VLOOKUP(spare_parts!$F393,'Запчасти'!A$2:P$3371,3,0),"null")</f>
        <v>SINGLE-PHASE TRANSFORMER 1000VA 400/480 OUT 220  Cod.TVM1000B-M</v>
      </c>
      <c r="H393" s="18" t="str">
        <f>IFERROR(VLOOKUP(spare_parts!$F393,A:D,2,0),"null")</f>
        <v>ТРАНСФОРМАТОР однофазный 1000VA 400/480 OUT 220</v>
      </c>
      <c r="I393" s="24" t="str">
        <f>IFERROR(VLOOKUP(spare_parts!$F393,'Запчасти'!$A$2:$P$3371,5,0),"null")</f>
        <v>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v>
      </c>
      <c r="J393" s="24" t="str">
        <f t="shared" si="3"/>
        <v>null</v>
      </c>
      <c r="K393" s="18" t="str">
        <f>IFERROR(VLOOKUP(spare_parts!$F393,'Запчасти'!$A$2:$P$3371,6,0),"null")</f>
        <v>italweber</v>
      </c>
      <c r="L393" s="18" t="str">
        <f>IFERROR(VLOOKUP(spare_parts!$F393,'Запчасти'!$A$2:$P$3371,7,0),"null")</f>
        <v>italweber</v>
      </c>
      <c r="M393" s="18">
        <f>IFERROR(VLOOKUP(spare_parts!$F393,'Запчасти'!$A$2:$P$3371,9,0),"null")</f>
        <v>1</v>
      </c>
      <c r="N393" s="18" t="str">
        <f>IFERROR(VLOOKUP(spare_parts!$F393,'Запчасти'!$A$2:$P$3371,10,0),"null")</f>
        <v>шт</v>
      </c>
      <c r="O393" s="18" t="str">
        <f>IFERROR(VLOOKUP(spare_parts!$F393,'Запчасти'!$A$2:$P$3371,11,0),"null")</f>
        <v>Italia </v>
      </c>
      <c r="P393" s="18">
        <f>IFERROR(VLOOKUP(spare_parts!$F393,'Запчасти'!$A$2:$P$3371,2,0),"null")</f>
        <v>8504318007</v>
      </c>
      <c r="Q393" s="18"/>
      <c r="R393" s="18"/>
      <c r="S393" s="18"/>
      <c r="T393" s="18"/>
      <c r="U393" s="18"/>
      <c r="V393" s="18"/>
    </row>
    <row r="394" ht="15.75" customHeight="1">
      <c r="A394" s="15">
        <v>5.430210473E9</v>
      </c>
      <c r="B394" s="16" t="s">
        <v>6403</v>
      </c>
      <c r="C394" s="16" t="s">
        <v>6274</v>
      </c>
      <c r="D394" s="16" t="s">
        <v>35</v>
      </c>
      <c r="E394" s="17"/>
      <c r="F394" s="18">
        <v>5.430210473E9</v>
      </c>
      <c r="G394" s="18" t="str">
        <f>IFERROR(VLOOKUP(spare_parts!$F394,'Запчасти'!A$2:P$3371,3,0),"null")</f>
        <v>null</v>
      </c>
      <c r="H394" s="18" t="str">
        <f>IFERROR(VLOOKUP(spare_parts!$F394,A:D,2,0),"null")</f>
        <v>Сварочный трансформатор COL.72 125KVA 400/50HZ ART.34996
</v>
      </c>
      <c r="I394" s="24" t="str">
        <f>IFERROR(VLOOKUP(spare_parts!$F394,'Запчасти'!$A$2:$P$3371,5,0),"null")</f>
        <v>null</v>
      </c>
      <c r="J394" s="24" t="str">
        <f t="shared" si="3"/>
        <v>null</v>
      </c>
      <c r="K394" s="18" t="str">
        <f>IFERROR(VLOOKUP(spare_parts!$F394,'Запчасти'!$A$2:$P$3371,6,0),"null")</f>
        <v>null</v>
      </c>
      <c r="L394" s="18" t="str">
        <f>IFERROR(VLOOKUP(spare_parts!$F394,'Запчасти'!$A$2:$P$3371,7,0),"null")</f>
        <v>null</v>
      </c>
      <c r="M394" s="18" t="str">
        <f>IFERROR(VLOOKUP(spare_parts!$F394,'Запчасти'!$A$2:$P$3371,9,0),"null")</f>
        <v>null</v>
      </c>
      <c r="N394" s="18" t="str">
        <f>IFERROR(VLOOKUP(spare_parts!$F394,'Запчасти'!$A$2:$P$3371,10,0),"null")</f>
        <v>null</v>
      </c>
      <c r="O394" s="18" t="str">
        <f>IFERROR(VLOOKUP(spare_parts!$F394,'Запчасти'!$A$2:$P$3371,11,0),"null")</f>
        <v>null</v>
      </c>
      <c r="P394" s="18" t="str">
        <f>IFERROR(VLOOKUP(spare_parts!$F394,'Запчасти'!$A$2:$P$3371,2,0),"null")</f>
        <v>null</v>
      </c>
      <c r="Q394" s="18"/>
      <c r="R394" s="18"/>
      <c r="S394" s="18"/>
      <c r="T394" s="18"/>
      <c r="U394" s="18"/>
      <c r="V394" s="18"/>
    </row>
    <row r="395" ht="15.75" customHeight="1">
      <c r="A395" s="22">
        <v>5.430305007E9</v>
      </c>
      <c r="B395" s="23" t="s">
        <v>2177</v>
      </c>
      <c r="C395" s="16" t="s">
        <v>6274</v>
      </c>
      <c r="D395" s="16" t="s">
        <v>35</v>
      </c>
      <c r="E395" s="17"/>
      <c r="F395" s="18">
        <v>5.430305007E9</v>
      </c>
      <c r="G395" s="18" t="str">
        <f>IFERROR(VLOOKUP(spare_parts!$F395,'Запчасти'!A$2:P$3371,3,0),"null")</f>
        <v>PHASES SEQUENCE MODULE PMV10A440 208-480AC (LOVATO)</v>
      </c>
      <c r="H395" s="18" t="str">
        <f>IFERROR(VLOOKUP(spare_parts!$F395,A:D,2,0),"null")</f>
        <v>Модуль чередования фаз PMV10 A440 208-408 AC</v>
      </c>
      <c r="I395" s="24" t="str">
        <f>IFERROR(VLOOKUP(spare_parts!$F395,'Запчасти'!$A$2:$P$3371,5,0),"null")</f>
        <v>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v>
      </c>
      <c r="J395" s="24" t="str">
        <f t="shared" si="3"/>
        <v>null</v>
      </c>
      <c r="K395" s="18" t="str">
        <f>IFERROR(VLOOKUP(spare_parts!$F395,'Запчасти'!$A$2:$P$3371,6,0),"null")</f>
        <v>LOVATO</v>
      </c>
      <c r="L395" s="18" t="str">
        <f>IFERROR(VLOOKUP(spare_parts!$F395,'Запчасти'!$A$2:$P$3371,7,0),"null")</f>
        <v>LOVATO</v>
      </c>
      <c r="M395" s="18">
        <f>IFERROR(VLOOKUP(spare_parts!$F395,'Запчасти'!$A$2:$P$3371,9,0),"null")</f>
        <v>1</v>
      </c>
      <c r="N395" s="18" t="str">
        <f>IFERROR(VLOOKUP(spare_parts!$F395,'Запчасти'!$A$2:$P$3371,10,0),"null")</f>
        <v>шт</v>
      </c>
      <c r="O395" s="18" t="str">
        <f>IFERROR(VLOOKUP(spare_parts!$F395,'Запчасти'!$A$2:$P$3371,11,0),"null")</f>
        <v>IT</v>
      </c>
      <c r="P395" s="18">
        <f>IFERROR(VLOOKUP(spare_parts!$F395,'Запчасти'!$A$2:$P$3371,2,0),"null")</f>
        <v>8536490000</v>
      </c>
      <c r="Q395" s="18"/>
      <c r="R395" s="18"/>
      <c r="S395" s="18"/>
      <c r="T395" s="18"/>
      <c r="U395" s="18"/>
      <c r="V395" s="18"/>
    </row>
    <row r="396" ht="15.75" customHeight="1">
      <c r="A396" s="22">
        <v>5.430420025E9</v>
      </c>
      <c r="B396" s="23" t="s">
        <v>2238</v>
      </c>
      <c r="C396" s="16" t="s">
        <v>6274</v>
      </c>
      <c r="D396" s="16" t="s">
        <v>35</v>
      </c>
      <c r="E396" s="17"/>
      <c r="F396" s="18">
        <v>5.430420025E9</v>
      </c>
      <c r="G396" s="18" t="str">
        <f>IFERROR(VLOOKUP(spare_parts!$F396,'Запчасти'!A$2:P$3371,3,0),"null")</f>
        <v>PEDAL ART.KR200S11</v>
      </c>
      <c r="H396" s="18" t="str">
        <f>IFERROR(VLOOKUP(spare_parts!$F396,A:D,2,0),"null")</f>
        <v>Педаль</v>
      </c>
      <c r="I396" s="24" t="str">
        <f>IFERROR(VLOOKUP(spare_parts!$F396,'Запчасти'!$A$2:$P$3371,5,0),"null")</f>
        <v>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v>
      </c>
      <c r="J396" s="24" t="str">
        <f t="shared" si="3"/>
        <v>null</v>
      </c>
      <c r="K396" s="18" t="str">
        <f>IFERROR(VLOOKUP(spare_parts!$F396,'Запчасти'!$A$2:$P$3371,6,0),"null")</f>
        <v>LOVATO</v>
      </c>
      <c r="L396" s="18" t="str">
        <f>IFERROR(VLOOKUP(spare_parts!$F396,'Запчасти'!$A$2:$P$3371,7,0),"null")</f>
        <v>LOVATO</v>
      </c>
      <c r="M396" s="18">
        <f>IFERROR(VLOOKUP(spare_parts!$F396,'Запчасти'!$A$2:$P$3371,9,0),"null")</f>
        <v>1</v>
      </c>
      <c r="N396" s="18" t="str">
        <f>IFERROR(VLOOKUP(spare_parts!$F396,'Запчасти'!$A$2:$P$3371,10,0),"null")</f>
        <v>шт</v>
      </c>
      <c r="O396" s="18" t="str">
        <f>IFERROR(VLOOKUP(spare_parts!$F396,'Запчасти'!$A$2:$P$3371,11,0),"null")</f>
        <v/>
      </c>
      <c r="P396" s="18">
        <f>IFERROR(VLOOKUP(spare_parts!$F396,'Запчасти'!$A$2:$P$3371,2,0),"null")</f>
        <v>8466940000</v>
      </c>
      <c r="Q396" s="18"/>
      <c r="R396" s="18"/>
      <c r="S396" s="18"/>
      <c r="T396" s="18"/>
      <c r="U396" s="18"/>
      <c r="V396" s="18"/>
    </row>
    <row r="397" ht="15.75" customHeight="1">
      <c r="A397" s="15">
        <v>5.430442027E9</v>
      </c>
      <c r="B397" s="16" t="s">
        <v>2241</v>
      </c>
      <c r="C397" s="16" t="s">
        <v>6274</v>
      </c>
      <c r="D397" s="16" t="s">
        <v>35</v>
      </c>
      <c r="E397" s="17"/>
      <c r="F397" s="18">
        <v>5.430442027E9</v>
      </c>
      <c r="G397" s="18" t="str">
        <f>IFERROR(VLOOKUP(spare_parts!$F397,'Запчасти'!A$2:P$3371,3,0),"null")</f>
        <v>MAGNETOTHERMIC SWITCH 1.25-5A/4A 24VDC Art.LUCA05BL</v>
      </c>
      <c r="H397" s="18" t="str">
        <f>IFERROR(VLOOKUP(spare_parts!$F397,A:D,2,0),"null")</f>
        <v>Выключатель магнитотермический ART.LUCA05BL 1.25-5A 24VDC      </v>
      </c>
      <c r="I397" s="24" t="str">
        <f>IFERROR(VLOOKUP(spare_parts!$F397,'Запчасти'!$A$2:$P$3371,5,0),"null")</f>
        <v>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v>
      </c>
      <c r="J397" s="24" t="str">
        <f t="shared" si="3"/>
        <v>null</v>
      </c>
      <c r="K397" s="18" t="str">
        <f>IFERROR(VLOOKUP(spare_parts!$F397,'Запчасти'!$A$2:$P$3371,6,0),"null")</f>
        <v>SCHNEIDER ELECTRIC SE</v>
      </c>
      <c r="L397" s="18" t="str">
        <f>IFERROR(VLOOKUP(spare_parts!$F397,'Запчасти'!$A$2:$P$3371,7,0),"null")</f>
        <v>SCHNEIDER ELECTRIC</v>
      </c>
      <c r="M397" s="18">
        <f>IFERROR(VLOOKUP(spare_parts!$F397,'Запчасти'!$A$2:$P$3371,9,0),"null")</f>
        <v>1</v>
      </c>
      <c r="N397" s="18" t="str">
        <f>IFERROR(VLOOKUP(spare_parts!$F397,'Запчасти'!$A$2:$P$3371,10,0),"null")</f>
        <v>шт</v>
      </c>
      <c r="O397" s="18" t="str">
        <f>IFERROR(VLOOKUP(spare_parts!$F397,'Запчасти'!$A$2:$P$3371,11,0),"null")</f>
        <v>IT</v>
      </c>
      <c r="P397" s="18">
        <f>IFERROR(VLOOKUP(spare_parts!$F397,'Запчасти'!$A$2:$P$3371,2,0),"null")</f>
        <v>8536301000</v>
      </c>
      <c r="Q397" s="18"/>
      <c r="R397" s="18"/>
      <c r="S397" s="18"/>
      <c r="T397" s="18"/>
      <c r="U397" s="18"/>
      <c r="V397" s="18"/>
    </row>
    <row r="398" ht="15.75" customHeight="1">
      <c r="A398" s="15">
        <v>5.430460005E9</v>
      </c>
      <c r="B398" s="16" t="s">
        <v>2252</v>
      </c>
      <c r="C398" s="16" t="s">
        <v>6274</v>
      </c>
      <c r="D398" s="16" t="s">
        <v>35</v>
      </c>
      <c r="E398" s="17"/>
      <c r="F398" s="18">
        <v>5.430460005E9</v>
      </c>
      <c r="G398" s="18" t="str">
        <f>IFERROR(VLOOKUP(spare_parts!$F398,'Запчасти'!A$2:P$3371,3,0),"null")</f>
        <v>BOX FOR PUSH-BUTTON PANEL D.22 ART.040C0920-7P4 (ELFIN)</v>
      </c>
      <c r="H398" s="18" t="str">
        <f>IFERROR(VLOOKUP(spare_parts!$F398,A:D,2,0),"null")</f>
        <v>Кассета для кнопочной панели D.22 ART.040C0920−7P4 (ELFIN)</v>
      </c>
      <c r="I398" s="24" t="str">
        <f>IFERROR(VLOOKUP(spare_parts!$F398,'Запчасти'!$A$2:$P$3371,5,0),"null")</f>
        <v>ПЛАСТИКОВЫЙ ВНЕШНИЙ БЛОК
ДЛЯ КНОПОК ВСПОМОГАТЕЛЬНЫХ
ОПЕРАЦИЙ ГИБОЧНОГО СТАНКА
FORMULA 14. НЕ СОДЕРЖИТ
ЭЛЕКТРИЧЕСКИХ ЭЛЕМЕТОВ.</v>
      </c>
      <c r="J398" s="24" t="str">
        <f t="shared" si="3"/>
        <v>null</v>
      </c>
      <c r="K398" s="18" t="str">
        <f>IFERROR(VLOOKUP(spare_parts!$F398,'Запчасти'!$A$2:$P$3371,6,0),"null")</f>
        <v>ELFIN S.R.L.</v>
      </c>
      <c r="L398" s="18" t="str">
        <f>IFERROR(VLOOKUP(spare_parts!$F398,'Запчасти'!$A$2:$P$3371,7,0),"null")</f>
        <v>ELFIN</v>
      </c>
      <c r="M398" s="18">
        <f>IFERROR(VLOOKUP(spare_parts!$F398,'Запчасти'!$A$2:$P$3371,9,0),"null")</f>
        <v>1</v>
      </c>
      <c r="N398" s="18" t="str">
        <f>IFERROR(VLOOKUP(spare_parts!$F398,'Запчасти'!$A$2:$P$3371,10,0),"null")</f>
        <v>шт</v>
      </c>
      <c r="O398" s="18" t="str">
        <f>IFERROR(VLOOKUP(spare_parts!$F398,'Запчасти'!$A$2:$P$3371,11,0),"null")</f>
        <v>IT</v>
      </c>
      <c r="P398" s="18">
        <f>IFERROR(VLOOKUP(spare_parts!$F398,'Запчасти'!$A$2:$P$3371,2,0),"null")</f>
        <v>3926909709</v>
      </c>
      <c r="Q398" s="18"/>
      <c r="R398" s="18"/>
      <c r="S398" s="18"/>
      <c r="T398" s="18"/>
      <c r="U398" s="18"/>
      <c r="V398" s="18"/>
    </row>
    <row r="399" ht="15.75" customHeight="1">
      <c r="A399" s="15">
        <v>5.430470013E9</v>
      </c>
      <c r="B399" s="16" t="s">
        <v>2257</v>
      </c>
      <c r="C399" s="16">
        <v>0.02</v>
      </c>
      <c r="D399" s="16" t="s">
        <v>35</v>
      </c>
      <c r="E399" s="17"/>
      <c r="F399" s="18">
        <v>5.430470013E9</v>
      </c>
      <c r="G399" s="18" t="str">
        <f>IFERROR(VLOOKUP(spare_parts!$F399,'Запчасти'!A$2:P$3371,3,0),"null")</f>
        <v>CONTACT NA ZBE101 (TELEM.)</v>
      </c>
      <c r="H399" s="18" t="str">
        <f>IFERROR(VLOOKUP(spare_parts!$F399,A:D,2,0),"null")</f>
        <v>Контакт NO ZBE101 (TELEM.)          </v>
      </c>
      <c r="I399" s="24" t="str">
        <f>IFERROR(VLOOKUP(spare_parts!$F399,'Запчасти'!$A$2:$P$3371,5,0),"null")</f>
        <v>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c r="J399" s="24" t="str">
        <f t="shared" si="3"/>
        <v>null</v>
      </c>
      <c r="K399" s="18" t="str">
        <f>IFERROR(VLOOKUP(spare_parts!$F399,'Запчасти'!$A$2:$P$3371,6,0),"null")</f>
        <v>SCHNEIDER ELECTRIC SE</v>
      </c>
      <c r="L399" s="18" t="str">
        <f>IFERROR(VLOOKUP(spare_parts!$F399,'Запчасти'!$A$2:$P$3371,7,0),"null")</f>
        <v>SCHNEIDER ELECTRIC</v>
      </c>
      <c r="M399" s="18">
        <f>IFERROR(VLOOKUP(spare_parts!$F399,'Запчасти'!$A$2:$P$3371,9,0),"null")</f>
        <v>1</v>
      </c>
      <c r="N399" s="18" t="str">
        <f>IFERROR(VLOOKUP(spare_parts!$F399,'Запчасти'!$A$2:$P$3371,10,0),"null")</f>
        <v>шт</v>
      </c>
      <c r="O399" s="18" t="str">
        <f>IFERROR(VLOOKUP(spare_parts!$F399,'Запчасти'!$A$2:$P$3371,11,0),"null")</f>
        <v>FR</v>
      </c>
      <c r="P399" s="18">
        <f>IFERROR(VLOOKUP(spare_parts!$F399,'Запчасти'!$A$2:$P$3371,2,0),"null")</f>
        <v>8536900100</v>
      </c>
      <c r="Q399" s="18"/>
      <c r="R399" s="18"/>
      <c r="S399" s="18"/>
      <c r="T399" s="18"/>
      <c r="U399" s="18"/>
      <c r="V399" s="18"/>
    </row>
    <row r="400" ht="15.75" customHeight="1">
      <c r="A400" s="15">
        <v>5.430470014E9</v>
      </c>
      <c r="B400" s="16" t="s">
        <v>2260</v>
      </c>
      <c r="C400" s="16">
        <v>0.04</v>
      </c>
      <c r="D400" s="16" t="s">
        <v>35</v>
      </c>
      <c r="E400" s="17"/>
      <c r="F400" s="18">
        <v>5.430470014E9</v>
      </c>
      <c r="G400" s="18" t="str">
        <f>IFERROR(VLOOKUP(spare_parts!$F400,'Запчасти'!A$2:P$3371,3,0),"null")</f>
        <v>CONTACT  NA ZB4-BZ101 + BASE Telem.</v>
      </c>
      <c r="H400" s="18" t="str">
        <f>IFERROR(VLOOKUP(spare_parts!$F400,A:D,2,0),"null")</f>
        <v>Контакт NO ZB4-BZ101+base (TELEM.) </v>
      </c>
      <c r="I400" s="24" t="str">
        <f>IFERROR(VLOOKUP(spare_parts!$F400,'Запчасти'!$A$2:$P$3371,5,0),"null")</f>
        <v>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c r="J400" s="24" t="str">
        <f t="shared" si="3"/>
        <v>null</v>
      </c>
      <c r="K400" s="18" t="str">
        <f>IFERROR(VLOOKUP(spare_parts!$F400,'Запчасти'!$A$2:$P$3371,6,0),"null")</f>
        <v>SCHNEIDER ELECTRIC SE</v>
      </c>
      <c r="L400" s="18" t="str">
        <f>IFERROR(VLOOKUP(spare_parts!$F400,'Запчасти'!$A$2:$P$3371,7,0),"null")</f>
        <v>SCHNEIDER ELECTRIC</v>
      </c>
      <c r="M400" s="18">
        <f>IFERROR(VLOOKUP(spare_parts!$F400,'Запчасти'!$A$2:$P$3371,9,0),"null")</f>
        <v>1</v>
      </c>
      <c r="N400" s="18" t="str">
        <f>IFERROR(VLOOKUP(spare_parts!$F400,'Запчасти'!$A$2:$P$3371,10,0),"null")</f>
        <v>шт</v>
      </c>
      <c r="O400" s="18" t="str">
        <f>IFERROR(VLOOKUP(spare_parts!$F400,'Запчасти'!$A$2:$P$3371,11,0),"null")</f>
        <v>FR</v>
      </c>
      <c r="P400" s="18">
        <f>IFERROR(VLOOKUP(spare_parts!$F400,'Запчасти'!$A$2:$P$3371,2,0),"null")</f>
        <v>8536900100</v>
      </c>
      <c r="Q400" s="18"/>
      <c r="R400" s="18"/>
      <c r="S400" s="18"/>
      <c r="T400" s="18"/>
      <c r="U400" s="18"/>
      <c r="V400" s="18"/>
    </row>
    <row r="401" ht="15.75" customHeight="1">
      <c r="A401" s="22">
        <v>5.43051003E9</v>
      </c>
      <c r="B401" s="23" t="s">
        <v>2271</v>
      </c>
      <c r="C401" s="16" t="s">
        <v>6274</v>
      </c>
      <c r="D401" s="16" t="s">
        <v>35</v>
      </c>
      <c r="E401" s="17"/>
      <c r="F401" s="18">
        <v>5.43051003E9</v>
      </c>
      <c r="G401" s="18" t="str">
        <f>IFERROR(VLOOKUP(spare_parts!$F401,'Запчасти'!A$2:P$3371,3,0),"null")</f>
        <v>LIMIT SWITCH Mod.VL Cod.AZ8112CE - B300 5A 250V AC (NAIS)</v>
      </c>
      <c r="H401" s="18" t="str">
        <f>IFERROR(VLOOKUP(spare_parts!$F401,A:D,2,0),"null")</f>
        <v>Выключатель концевой Mod.VL Cod.AZ8112CE − B300 5A 250V AC (NAIS)</v>
      </c>
      <c r="I401" s="24" t="str">
        <f>IFERROR(VLOOKUP(spare_parts!$F401,'Запчасти'!$A$2:$P$3371,5,0),"null")</f>
        <v>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v>
      </c>
      <c r="J401" s="24" t="str">
        <f t="shared" si="3"/>
        <v>null</v>
      </c>
      <c r="K401" s="18" t="str">
        <f>IFERROR(VLOOKUP(spare_parts!$F401,'Запчасти'!$A$2:$P$3371,6,0),"null")</f>
        <v>PANASONIC CORPORATION</v>
      </c>
      <c r="L401" s="18" t="str">
        <f>IFERROR(VLOOKUP(spare_parts!$F401,'Запчасти'!$A$2:$P$3371,7,0),"null")</f>
        <v>PANASONIC</v>
      </c>
      <c r="M401" s="18">
        <f>IFERROR(VLOOKUP(spare_parts!$F401,'Запчасти'!$A$2:$P$3371,9,0),"null")</f>
        <v>2</v>
      </c>
      <c r="N401" s="18" t="str">
        <f>IFERROR(VLOOKUP(spare_parts!$F401,'Запчасти'!$A$2:$P$3371,10,0),"null")</f>
        <v>шт</v>
      </c>
      <c r="O401" s="18" t="str">
        <f>IFERROR(VLOOKUP(spare_parts!$F401,'Запчасти'!$A$2:$P$3371,11,0),"null")</f>
        <v/>
      </c>
      <c r="P401" s="18">
        <f>IFERROR(VLOOKUP(spare_parts!$F401,'Запчасти'!$A$2:$P$3371,2,0),"null")</f>
        <v>8536508000</v>
      </c>
      <c r="Q401" s="18"/>
      <c r="R401" s="18"/>
      <c r="S401" s="18"/>
      <c r="T401" s="18"/>
      <c r="U401" s="18"/>
      <c r="V401" s="18"/>
    </row>
    <row r="402" ht="15.75" customHeight="1">
      <c r="A402" s="22">
        <v>5.430510044E9</v>
      </c>
      <c r="B402" s="23" t="s">
        <v>6404</v>
      </c>
      <c r="C402" s="16" t="s">
        <v>6274</v>
      </c>
      <c r="D402" s="16" t="s">
        <v>35</v>
      </c>
      <c r="E402" s="17"/>
      <c r="F402" s="18">
        <v>5.430510044E9</v>
      </c>
      <c r="G402" s="18" t="str">
        <f>IFERROR(VLOOKUP(spare_parts!$F402,'Запчасти'!A$2:P$3371,3,0),"null")</f>
        <v>null</v>
      </c>
      <c r="H402" s="18" t="str">
        <f>IFERROR(VLOOKUP(spare_parts!$F402,A:D,2,0),"null")</f>
        <v>ВЫКЛЮЧАТЕЛЬ КОНЦЕВОЙ ART.T5(REITER)</v>
      </c>
      <c r="I402" s="24" t="str">
        <f>IFERROR(VLOOKUP(spare_parts!$F402,'Запчасти'!$A$2:$P$3371,5,0),"null")</f>
        <v>null</v>
      </c>
      <c r="J402" s="24" t="str">
        <f t="shared" si="3"/>
        <v>null</v>
      </c>
      <c r="K402" s="18" t="str">
        <f>IFERROR(VLOOKUP(spare_parts!$F402,'Запчасти'!$A$2:$P$3371,6,0),"null")</f>
        <v>null</v>
      </c>
      <c r="L402" s="18" t="str">
        <f>IFERROR(VLOOKUP(spare_parts!$F402,'Запчасти'!$A$2:$P$3371,7,0),"null")</f>
        <v>null</v>
      </c>
      <c r="M402" s="18" t="str">
        <f>IFERROR(VLOOKUP(spare_parts!$F402,'Запчасти'!$A$2:$P$3371,9,0),"null")</f>
        <v>null</v>
      </c>
      <c r="N402" s="18" t="str">
        <f>IFERROR(VLOOKUP(spare_parts!$F402,'Запчасти'!$A$2:$P$3371,10,0),"null")</f>
        <v>null</v>
      </c>
      <c r="O402" s="18" t="str">
        <f>IFERROR(VLOOKUP(spare_parts!$F402,'Запчасти'!$A$2:$P$3371,11,0),"null")</f>
        <v>null</v>
      </c>
      <c r="P402" s="18" t="str">
        <f>IFERROR(VLOOKUP(spare_parts!$F402,'Запчасти'!$A$2:$P$3371,2,0),"null")</f>
        <v>null</v>
      </c>
      <c r="Q402" s="18"/>
      <c r="R402" s="18"/>
      <c r="S402" s="18"/>
      <c r="T402" s="18"/>
      <c r="U402" s="18"/>
      <c r="V402" s="18"/>
    </row>
    <row r="403" ht="15.75" customHeight="1">
      <c r="A403" s="22">
        <v>5.430510048E9</v>
      </c>
      <c r="B403" s="23" t="s">
        <v>2277</v>
      </c>
      <c r="C403" s="16">
        <v>0.12</v>
      </c>
      <c r="D403" s="16" t="s">
        <v>35</v>
      </c>
      <c r="E403" s="17"/>
      <c r="F403" s="18">
        <v>5.430510048E9</v>
      </c>
      <c r="G403" s="18" t="str">
        <f>IFERROR(VLOOKUP(spare_parts!$F403,'Запчасти'!A$2:P$3371,3,0),"null")</f>
        <v>LIMIT SWITCH ART.FR 531 (PIZZATO)</v>
      </c>
      <c r="H403" s="18" t="str">
        <f>IFERROR(VLOOKUP(spare_parts!$F403,A:D,2,0),"null")</f>
        <v>ВЫКЛЮЧАТЕЛЬ КОНЦЕВОЙ FR 531 (PIZZATO)</v>
      </c>
      <c r="I403" s="24" t="str">
        <f>IFERROR(VLOOKUP(spare_parts!$F403,'Запчасти'!$A$2:$P$3371,5,0),"null")</f>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c r="J403" s="24" t="str">
        <f t="shared" si="3"/>
        <v>null</v>
      </c>
      <c r="K403" s="18" t="str">
        <f>IFERROR(VLOOKUP(spare_parts!$F403,'Запчасти'!$A$2:$P$3371,6,0),"null")</f>
        <v>PIZZATO ELETTRICA</v>
      </c>
      <c r="L403" s="18" t="str">
        <f>IFERROR(VLOOKUP(spare_parts!$F403,'Запчасти'!$A$2:$P$3371,7,0),"null")</f>
        <v>PIZZATO</v>
      </c>
      <c r="M403" s="18">
        <f>IFERROR(VLOOKUP(spare_parts!$F403,'Запчасти'!$A$2:$P$3371,9,0),"null")</f>
        <v>3</v>
      </c>
      <c r="N403" s="18" t="str">
        <f>IFERROR(VLOOKUP(spare_parts!$F403,'Запчасти'!$A$2:$P$3371,10,0),"null")</f>
        <v>шт</v>
      </c>
      <c r="O403" s="18" t="str">
        <f>IFERROR(VLOOKUP(spare_parts!$F403,'Запчасти'!$A$2:$P$3371,11,0),"null")</f>
        <v>IT</v>
      </c>
      <c r="P403" s="18">
        <f>IFERROR(VLOOKUP(spare_parts!$F403,'Запчасти'!$A$2:$P$3371,2,0),"null")</f>
        <v>8536508000</v>
      </c>
      <c r="Q403" s="18"/>
      <c r="R403" s="18"/>
      <c r="S403" s="18"/>
      <c r="T403" s="18"/>
      <c r="U403" s="18"/>
      <c r="V403" s="18"/>
    </row>
    <row r="404" ht="15.75" customHeight="1">
      <c r="A404" s="22">
        <v>5.430510049E9</v>
      </c>
      <c r="B404" s="23" t="s">
        <v>2283</v>
      </c>
      <c r="C404" s="16">
        <v>0.09999999999999999</v>
      </c>
      <c r="D404" s="16" t="s">
        <v>35</v>
      </c>
      <c r="E404" s="17"/>
      <c r="F404" s="18">
        <v>5.430510049E9</v>
      </c>
      <c r="G404" s="18" t="str">
        <f>IFERROR(VLOOKUP(spare_parts!$F404,'Запчасти'!A$2:P$3371,3,0),"null")</f>
        <v>ROTATION STOP FR 515</v>
      </c>
      <c r="H404" s="18" t="str">
        <f>IFERROR(VLOOKUP(spare_parts!$F404,A:D,2,0),"null")</f>
        <v>ДАТЧИК ОСТАНОВКИ ОПУСКАНИЯ ОПОРЫ FR 515</v>
      </c>
      <c r="I404" s="24" t="str">
        <f>IFERROR(VLOOKUP(spare_parts!$F404,'Запчасти'!$A$2:$P$3371,5,0),"null")</f>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c r="J404" s="24" t="str">
        <f t="shared" si="3"/>
        <v>null</v>
      </c>
      <c r="K404" s="18" t="str">
        <f>IFERROR(VLOOKUP(spare_parts!$F404,'Запчасти'!$A$2:$P$3371,6,0),"null")</f>
        <v>PIZZATO ELETTRICA</v>
      </c>
      <c r="L404" s="18" t="str">
        <f>IFERROR(VLOOKUP(spare_parts!$F404,'Запчасти'!$A$2:$P$3371,7,0),"null")</f>
        <v>PIZZATO</v>
      </c>
      <c r="M404" s="18">
        <f>IFERROR(VLOOKUP(spare_parts!$F404,'Запчасти'!$A$2:$P$3371,9,0),"null")</f>
        <v>1</v>
      </c>
      <c r="N404" s="18" t="str">
        <f>IFERROR(VLOOKUP(spare_parts!$F404,'Запчасти'!$A$2:$P$3371,10,0),"null")</f>
        <v>шт</v>
      </c>
      <c r="O404" s="18" t="str">
        <f>IFERROR(VLOOKUP(spare_parts!$F404,'Запчасти'!$A$2:$P$3371,11,0),"null")</f>
        <v>IT</v>
      </c>
      <c r="P404" s="18">
        <f>IFERROR(VLOOKUP(spare_parts!$F404,'Запчасти'!$A$2:$P$3371,2,0),"null")</f>
        <v>8536508000</v>
      </c>
      <c r="Q404" s="18"/>
      <c r="R404" s="18"/>
      <c r="S404" s="18"/>
      <c r="T404" s="18"/>
      <c r="U404" s="18"/>
      <c r="V404" s="18"/>
    </row>
    <row r="405" ht="15.75" customHeight="1">
      <c r="A405" s="22">
        <v>5.430510063E9</v>
      </c>
      <c r="B405" s="23" t="s">
        <v>2293</v>
      </c>
      <c r="C405" s="16" t="s">
        <v>6274</v>
      </c>
      <c r="D405" s="16" t="s">
        <v>35</v>
      </c>
      <c r="E405" s="17"/>
      <c r="F405" s="18">
        <v>5.430510063E9</v>
      </c>
      <c r="G405" s="18" t="str">
        <f>IFERROR(VLOOKUP(spare_parts!$F405,'Запчасти'!A$2:P$3371,3,0),"null")</f>
        <v>LIMIT SWITCH NAIS AZ8104CE</v>
      </c>
      <c r="H405" s="18" t="str">
        <f>IFERROR(VLOOKUP(spare_parts!$F405,A:D,2,0),"null")</f>
        <v>ВЫКЛЮЧАТЕЛЬ КОНЦЕВОЙ NAIS AZ8104CE</v>
      </c>
      <c r="I405" s="24" t="str">
        <f>IFERROR(VLOOKUP(spare_parts!$F405,'Запчасти'!$A$2:$P$3371,5,0),"null")</f>
        <v>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v>
      </c>
      <c r="J405" s="24" t="str">
        <f t="shared" si="3"/>
        <v>null</v>
      </c>
      <c r="K405" s="18" t="str">
        <f>IFERROR(VLOOKUP(spare_parts!$F405,'Запчасти'!$A$2:$P$3371,6,0),"null")</f>
        <v>PANASONIC CORPORATION</v>
      </c>
      <c r="L405" s="18" t="str">
        <f>IFERROR(VLOOKUP(spare_parts!$F405,'Запчасти'!$A$2:$P$3371,7,0),"null")</f>
        <v>PANASONIC</v>
      </c>
      <c r="M405" s="18">
        <f>IFERROR(VLOOKUP(spare_parts!$F405,'Запчасти'!$A$2:$P$3371,9,0),"null")</f>
        <v>3</v>
      </c>
      <c r="N405" s="18" t="str">
        <f>IFERROR(VLOOKUP(spare_parts!$F405,'Запчасти'!$A$2:$P$3371,10,0),"null")</f>
        <v>шт</v>
      </c>
      <c r="O405" s="18" t="str">
        <f>IFERROR(VLOOKUP(spare_parts!$F405,'Запчасти'!$A$2:$P$3371,11,0),"null")</f>
        <v/>
      </c>
      <c r="P405" s="18">
        <f>IFERROR(VLOOKUP(spare_parts!$F405,'Запчасти'!$A$2:$P$3371,2,0),"null")</f>
        <v>8536508000</v>
      </c>
      <c r="Q405" s="18"/>
      <c r="R405" s="18"/>
      <c r="S405" s="18"/>
      <c r="T405" s="18"/>
      <c r="U405" s="18"/>
      <c r="V405" s="18"/>
    </row>
    <row r="406" ht="15.75" customHeight="1">
      <c r="A406" s="15">
        <v>5.430510096E9</v>
      </c>
      <c r="B406" s="16" t="s">
        <v>2297</v>
      </c>
      <c r="C406" s="16">
        <v>0.15</v>
      </c>
      <c r="D406" s="16" t="s">
        <v>35</v>
      </c>
      <c r="E406" s="17"/>
      <c r="F406" s="18">
        <v>5.430510096E9</v>
      </c>
      <c r="G406" s="18" t="str">
        <f>IFERROR(VLOOKUP(spare_parts!$F406,'Запчасти'!A$2:P$3371,3,0),"null")</f>
        <v>ROTATING LIMIT SWITCH MOD. FR996 2NC</v>
      </c>
      <c r="H406" s="18" t="str">
        <f>IFERROR(VLOOKUP(spare_parts!$F406,A:D,2,0),"null")</f>
        <v>Выключатель концевой MOD. FR996 2NC</v>
      </c>
      <c r="I406" s="24" t="str">
        <f>IFERROR(VLOOKUP(spare_parts!$F406,'Запчасти'!$A$2:$P$3371,5,0),"null")</f>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c r="J406" s="24" t="str">
        <f t="shared" si="3"/>
        <v>null</v>
      </c>
      <c r="K406" s="18" t="str">
        <f>IFERROR(VLOOKUP(spare_parts!$F406,'Запчасти'!$A$2:$P$3371,6,0),"null")</f>
        <v>PIZZATO ELETTRICA</v>
      </c>
      <c r="L406" s="18" t="str">
        <f>IFERROR(VLOOKUP(spare_parts!$F406,'Запчасти'!$A$2:$P$3371,7,0),"null")</f>
        <v>PIZZATO</v>
      </c>
      <c r="M406" s="18">
        <f>IFERROR(VLOOKUP(spare_parts!$F406,'Запчасти'!$A$2:$P$3371,9,0),"null")</f>
        <v>1</v>
      </c>
      <c r="N406" s="18" t="str">
        <f>IFERROR(VLOOKUP(spare_parts!$F406,'Запчасти'!$A$2:$P$3371,10,0),"null")</f>
        <v>шт</v>
      </c>
      <c r="O406" s="18" t="str">
        <f>IFERROR(VLOOKUP(spare_parts!$F406,'Запчасти'!$A$2:$P$3371,11,0),"null")</f>
        <v>IT</v>
      </c>
      <c r="P406" s="18">
        <f>IFERROR(VLOOKUP(spare_parts!$F406,'Запчасти'!$A$2:$P$3371,2,0),"null")</f>
        <v>8536490000</v>
      </c>
      <c r="Q406" s="18"/>
      <c r="R406" s="18"/>
      <c r="S406" s="18"/>
      <c r="T406" s="18"/>
      <c r="U406" s="18"/>
      <c r="V406" s="18"/>
    </row>
    <row r="407" ht="15.75" customHeight="1">
      <c r="A407" s="15">
        <v>5.430510098E9</v>
      </c>
      <c r="B407" s="16" t="s">
        <v>6405</v>
      </c>
      <c r="C407" s="16" t="s">
        <v>6274</v>
      </c>
      <c r="D407" s="16" t="s">
        <v>35</v>
      </c>
      <c r="E407" s="17"/>
      <c r="F407" s="18">
        <v>5.430510098E9</v>
      </c>
      <c r="G407" s="18" t="str">
        <f>IFERROR(VLOOKUP(spare_parts!$F407,'Запчасти'!A$2:P$3371,3,0),"null")</f>
        <v>null</v>
      </c>
      <c r="H407" s="18" t="str">
        <f>IFERROR(VLOOKUP(spare_parts!$F407,A:D,2,0),"null")</f>
        <v>Концевой выключатель системы безопасности  ART.FR99 3 2NC (PIZZATO)</v>
      </c>
      <c r="I407" s="24" t="str">
        <f>IFERROR(VLOOKUP(spare_parts!$F407,'Запчасти'!$A$2:$P$3371,5,0),"null")</f>
        <v>null</v>
      </c>
      <c r="J407" s="24" t="str">
        <f t="shared" si="3"/>
        <v>null</v>
      </c>
      <c r="K407" s="18" t="str">
        <f>IFERROR(VLOOKUP(spare_parts!$F407,'Запчасти'!$A$2:$P$3371,6,0),"null")</f>
        <v>null</v>
      </c>
      <c r="L407" s="18" t="str">
        <f>IFERROR(VLOOKUP(spare_parts!$F407,'Запчасти'!$A$2:$P$3371,7,0),"null")</f>
        <v>null</v>
      </c>
      <c r="M407" s="18" t="str">
        <f>IFERROR(VLOOKUP(spare_parts!$F407,'Запчасти'!$A$2:$P$3371,9,0),"null")</f>
        <v>null</v>
      </c>
      <c r="N407" s="18" t="str">
        <f>IFERROR(VLOOKUP(spare_parts!$F407,'Запчасти'!$A$2:$P$3371,10,0),"null")</f>
        <v>null</v>
      </c>
      <c r="O407" s="18" t="str">
        <f>IFERROR(VLOOKUP(spare_parts!$F407,'Запчасти'!$A$2:$P$3371,11,0),"null")</f>
        <v>null</v>
      </c>
      <c r="P407" s="18" t="str">
        <f>IFERROR(VLOOKUP(spare_parts!$F407,'Запчасти'!$A$2:$P$3371,2,0),"null")</f>
        <v>null</v>
      </c>
      <c r="Q407" s="18"/>
      <c r="R407" s="18"/>
      <c r="S407" s="18"/>
      <c r="T407" s="18"/>
      <c r="U407" s="18"/>
      <c r="V407" s="18"/>
    </row>
    <row r="408" ht="15.75" customHeight="1">
      <c r="A408" s="15">
        <v>5.430510104E9</v>
      </c>
      <c r="B408" s="16" t="s">
        <v>2305</v>
      </c>
      <c r="C408" s="16" t="s">
        <v>6274</v>
      </c>
      <c r="D408" s="16" t="s">
        <v>35</v>
      </c>
      <c r="E408" s="17"/>
      <c r="F408" s="18">
        <v>5.430510104E9</v>
      </c>
      <c r="G408" s="18" t="str">
        <f>IFERROR(VLOOKUP(spare_parts!$F408,'Запчасти'!A$2:P$3371,3,0),"null")</f>
        <v>WHEEL LIMIT SWITCH 2NC ART.FR1131 (PIZZATO)</v>
      </c>
      <c r="H408" s="18" t="str">
        <f>IFERROR(VLOOKUP(spare_parts!$F408,A:D,2,0),"null")</f>
        <v>Датчик ролика  2NC ART.FR1131 (PIZZATO)</v>
      </c>
      <c r="I408" s="24" t="str">
        <f>IFERROR(VLOOKUP(spare_parts!$F408,'Запчасти'!$A$2:$P$3371,5,0),"null")</f>
        <v>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c r="J408" s="24" t="str">
        <f t="shared" si="3"/>
        <v>null</v>
      </c>
      <c r="K408" s="18" t="str">
        <f>IFERROR(VLOOKUP(spare_parts!$F408,'Запчасти'!$A$2:$P$3371,6,0),"null")</f>
        <v>PIZZATO ELETTRICA</v>
      </c>
      <c r="L408" s="18" t="str">
        <f>IFERROR(VLOOKUP(spare_parts!$F408,'Запчасти'!$A$2:$P$3371,7,0),"null")</f>
        <v>PIZZATO</v>
      </c>
      <c r="M408" s="18">
        <f>IFERROR(VLOOKUP(spare_parts!$F408,'Запчасти'!$A$2:$P$3371,9,0),"null")</f>
        <v>2</v>
      </c>
      <c r="N408" s="18" t="str">
        <f>IFERROR(VLOOKUP(spare_parts!$F408,'Запчасти'!$A$2:$P$3371,10,0),"null")</f>
        <v>шт</v>
      </c>
      <c r="O408" s="18" t="str">
        <f>IFERROR(VLOOKUP(spare_parts!$F408,'Запчасти'!$A$2:$P$3371,11,0),"null")</f>
        <v>IT</v>
      </c>
      <c r="P408" s="18">
        <f>IFERROR(VLOOKUP(spare_parts!$F408,'Запчасти'!$A$2:$P$3371,2,0),"null")</f>
        <v>8536501907</v>
      </c>
      <c r="Q408" s="18"/>
      <c r="R408" s="18"/>
      <c r="S408" s="18"/>
      <c r="T408" s="18"/>
      <c r="U408" s="18"/>
      <c r="V408" s="18"/>
    </row>
    <row r="409" ht="15.75" customHeight="1">
      <c r="A409" s="15">
        <v>5.430510106E9</v>
      </c>
      <c r="B409" s="27" t="s">
        <v>6406</v>
      </c>
      <c r="C409" s="16" t="s">
        <v>6274</v>
      </c>
      <c r="D409" s="16" t="s">
        <v>35</v>
      </c>
      <c r="E409" s="17"/>
      <c r="F409" s="18">
        <v>5.430510106E9</v>
      </c>
      <c r="G409" s="18" t="str">
        <f>IFERROR(VLOOKUP(spare_parts!$F409,'Запчасти'!A$2:P$3371,3,0),"null")</f>
        <v>null</v>
      </c>
      <c r="H409" s="18" t="str">
        <f>IFERROR(VLOOKUP(spare_parts!$F409,A:D,2,0),"null")</f>
        <v>Концевой выключатель системы безопасности ART.FR2093 2NC+1NO (PIZZATO)</v>
      </c>
      <c r="I409" s="24" t="str">
        <f>IFERROR(VLOOKUP(spare_parts!$F409,'Запчасти'!$A$2:$P$3371,5,0),"null")</f>
        <v>null</v>
      </c>
      <c r="J409" s="24" t="str">
        <f t="shared" si="3"/>
        <v>null</v>
      </c>
      <c r="K409" s="18" t="str">
        <f>IFERROR(VLOOKUP(spare_parts!$F409,'Запчасти'!$A$2:$P$3371,6,0),"null")</f>
        <v>null</v>
      </c>
      <c r="L409" s="18" t="str">
        <f>IFERROR(VLOOKUP(spare_parts!$F409,'Запчасти'!$A$2:$P$3371,7,0),"null")</f>
        <v>null</v>
      </c>
      <c r="M409" s="18" t="str">
        <f>IFERROR(VLOOKUP(spare_parts!$F409,'Запчасти'!$A$2:$P$3371,9,0),"null")</f>
        <v>null</v>
      </c>
      <c r="N409" s="18" t="str">
        <f>IFERROR(VLOOKUP(spare_parts!$F409,'Запчасти'!$A$2:$P$3371,10,0),"null")</f>
        <v>null</v>
      </c>
      <c r="O409" s="18" t="str">
        <f>IFERROR(VLOOKUP(spare_parts!$F409,'Запчасти'!$A$2:$P$3371,11,0),"null")</f>
        <v>null</v>
      </c>
      <c r="P409" s="18" t="str">
        <f>IFERROR(VLOOKUP(spare_parts!$F409,'Запчасти'!$A$2:$P$3371,2,0),"null")</f>
        <v>null</v>
      </c>
      <c r="Q409" s="18"/>
      <c r="R409" s="18"/>
      <c r="S409" s="18"/>
      <c r="T409" s="18"/>
      <c r="U409" s="18"/>
      <c r="V409" s="18"/>
    </row>
    <row r="410" ht="15.75" customHeight="1">
      <c r="A410" s="15">
        <v>5.430510107E9</v>
      </c>
      <c r="B410" s="16" t="s">
        <v>2308</v>
      </c>
      <c r="C410" s="16" t="s">
        <v>6274</v>
      </c>
      <c r="D410" s="16" t="s">
        <v>35</v>
      </c>
      <c r="E410" s="17"/>
      <c r="F410" s="18">
        <v>5.430510107E9</v>
      </c>
      <c r="G410" s="18" t="str">
        <f>IFERROR(VLOOKUP(spare_parts!$F410,'Запчасти'!A$2:P$3371,3,0),"null")</f>
        <v>WHEEL LIMIT SWITCH 2NO ART.FR1231 (PIZZATO)</v>
      </c>
      <c r="H410" s="18" t="str">
        <f>IFERROR(VLOOKUP(spare_parts!$F410,A:D,2,0),"null")</f>
        <v>Датчик ролика 2NO ART.FR1231 (PIZZATO)</v>
      </c>
      <c r="I410" s="24" t="str">
        <f>IFERROR(VLOOKUP(spare_parts!$F410,'Запчасти'!$A$2:$P$3371,5,0),"null")</f>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c r="J410" s="24" t="str">
        <f t="shared" si="3"/>
        <v>null</v>
      </c>
      <c r="K410" s="18" t="str">
        <f>IFERROR(VLOOKUP(spare_parts!$F410,'Запчасти'!$A$2:$P$3371,6,0),"null")</f>
        <v>PIZZATO ELETTRICA</v>
      </c>
      <c r="L410" s="18" t="str">
        <f>IFERROR(VLOOKUP(spare_parts!$F410,'Запчасти'!$A$2:$P$3371,7,0),"null")</f>
        <v>PIZZATO</v>
      </c>
      <c r="M410" s="18">
        <f>IFERROR(VLOOKUP(spare_parts!$F410,'Запчасти'!$A$2:$P$3371,9,0),"null")</f>
        <v>2</v>
      </c>
      <c r="N410" s="18" t="str">
        <f>IFERROR(VLOOKUP(spare_parts!$F410,'Запчасти'!$A$2:$P$3371,10,0),"null")</f>
        <v>шт</v>
      </c>
      <c r="O410" s="18" t="str">
        <f>IFERROR(VLOOKUP(spare_parts!$F410,'Запчасти'!$A$2:$P$3371,11,0),"null")</f>
        <v>IT</v>
      </c>
      <c r="P410" s="18">
        <f>IFERROR(VLOOKUP(spare_parts!$F410,'Запчасти'!$A$2:$P$3371,2,0),"null")</f>
        <v>8536501907</v>
      </c>
      <c r="Q410" s="18"/>
      <c r="R410" s="18"/>
      <c r="S410" s="18"/>
      <c r="T410" s="18"/>
      <c r="U410" s="18"/>
      <c r="V410" s="18"/>
    </row>
    <row r="411" ht="15.75" customHeight="1">
      <c r="A411" s="15">
        <v>5.430530002E9</v>
      </c>
      <c r="B411" s="16" t="s">
        <v>6407</v>
      </c>
      <c r="C411" s="16" t="s">
        <v>6274</v>
      </c>
      <c r="D411" s="16" t="s">
        <v>35</v>
      </c>
      <c r="E411" s="17"/>
      <c r="F411" s="18">
        <v>5.430530002E9</v>
      </c>
      <c r="G411" s="18" t="str">
        <f>IFERROR(VLOOKUP(spare_parts!$F411,'Запчасти'!A$2:P$3371,3,0),"null")</f>
        <v>null</v>
      </c>
      <c r="H411" s="18" t="str">
        <f>IFERROR(VLOOKUP(spare_parts!$F411,A:D,2,0),"null")</f>
        <v>Головка ART.ZCK−D15</v>
      </c>
      <c r="I411" s="24" t="str">
        <f>IFERROR(VLOOKUP(spare_parts!$F411,'Запчасти'!$A$2:$P$3371,5,0),"null")</f>
        <v>null</v>
      </c>
      <c r="J411" s="24" t="str">
        <f t="shared" si="3"/>
        <v>null</v>
      </c>
      <c r="K411" s="18" t="str">
        <f>IFERROR(VLOOKUP(spare_parts!$F411,'Запчасти'!$A$2:$P$3371,6,0),"null")</f>
        <v>null</v>
      </c>
      <c r="L411" s="18" t="str">
        <f>IFERROR(VLOOKUP(spare_parts!$F411,'Запчасти'!$A$2:$P$3371,7,0),"null")</f>
        <v>null</v>
      </c>
      <c r="M411" s="18" t="str">
        <f>IFERROR(VLOOKUP(spare_parts!$F411,'Запчасти'!$A$2:$P$3371,9,0),"null")</f>
        <v>null</v>
      </c>
      <c r="N411" s="18" t="str">
        <f>IFERROR(VLOOKUP(spare_parts!$F411,'Запчасти'!$A$2:$P$3371,10,0),"null")</f>
        <v>null</v>
      </c>
      <c r="O411" s="18" t="str">
        <f>IFERROR(VLOOKUP(spare_parts!$F411,'Запчасти'!$A$2:$P$3371,11,0),"null")</f>
        <v>null</v>
      </c>
      <c r="P411" s="18" t="str">
        <f>IFERROR(VLOOKUP(spare_parts!$F411,'Запчасти'!$A$2:$P$3371,2,0),"null")</f>
        <v>null</v>
      </c>
      <c r="Q411" s="18"/>
      <c r="R411" s="18"/>
      <c r="S411" s="18"/>
      <c r="T411" s="18"/>
      <c r="U411" s="18"/>
      <c r="V411" s="18"/>
    </row>
    <row r="412" ht="15.75" customHeight="1">
      <c r="A412" s="15">
        <v>5.430590003E9</v>
      </c>
      <c r="B412" s="16" t="s">
        <v>6408</v>
      </c>
      <c r="C412" s="16" t="s">
        <v>6274</v>
      </c>
      <c r="D412" s="16" t="s">
        <v>35</v>
      </c>
      <c r="E412" s="17"/>
      <c r="F412" s="18">
        <v>5.430590003E9</v>
      </c>
      <c r="G412" s="18" t="str">
        <f>IFERROR(VLOOKUP(spare_parts!$F412,'Запчасти'!A$2:P$3371,3,0),"null")</f>
        <v>null</v>
      </c>
      <c r="H412" s="18" t="str">
        <f>IFERROR(VLOOKUP(spare_parts!$F412,A:D,2,0),"null")</f>
        <v>Привод изогнутый расширительный Art.VFKEYD6</v>
      </c>
      <c r="I412" s="24" t="str">
        <f>IFERROR(VLOOKUP(spare_parts!$F412,'Запчасти'!$A$2:$P$3371,5,0),"null")</f>
        <v>null</v>
      </c>
      <c r="J412" s="24" t="str">
        <f t="shared" si="3"/>
        <v>null</v>
      </c>
      <c r="K412" s="18" t="str">
        <f>IFERROR(VLOOKUP(spare_parts!$F412,'Запчасти'!$A$2:$P$3371,6,0),"null")</f>
        <v>null</v>
      </c>
      <c r="L412" s="18" t="str">
        <f>IFERROR(VLOOKUP(spare_parts!$F412,'Запчасти'!$A$2:$P$3371,7,0),"null")</f>
        <v>null</v>
      </c>
      <c r="M412" s="18" t="str">
        <f>IFERROR(VLOOKUP(spare_parts!$F412,'Запчасти'!$A$2:$P$3371,9,0),"null")</f>
        <v>null</v>
      </c>
      <c r="N412" s="18" t="str">
        <f>IFERROR(VLOOKUP(spare_parts!$F412,'Запчасти'!$A$2:$P$3371,10,0),"null")</f>
        <v>null</v>
      </c>
      <c r="O412" s="18" t="str">
        <f>IFERROR(VLOOKUP(spare_parts!$F412,'Запчасти'!$A$2:$P$3371,11,0),"null")</f>
        <v>null</v>
      </c>
      <c r="P412" s="18" t="str">
        <f>IFERROR(VLOOKUP(spare_parts!$F412,'Запчасти'!$A$2:$P$3371,2,0),"null")</f>
        <v>null</v>
      </c>
      <c r="Q412" s="18"/>
      <c r="R412" s="18"/>
      <c r="S412" s="18"/>
      <c r="T412" s="18"/>
      <c r="U412" s="18"/>
      <c r="V412" s="18"/>
    </row>
    <row r="413" ht="15.75" customHeight="1">
      <c r="A413" s="15">
        <v>5.430928009E9</v>
      </c>
      <c r="B413" s="16" t="s">
        <v>2352</v>
      </c>
      <c r="C413" s="16" t="s">
        <v>6274</v>
      </c>
      <c r="D413" s="16" t="s">
        <v>35</v>
      </c>
      <c r="E413" s="17"/>
      <c r="F413" s="18">
        <v>5.430928009E9</v>
      </c>
      <c r="G413" s="18" t="str">
        <f>IFERROR(VLOOKUP(spare_parts!$F413,'Запчасти'!A$2:P$3371,3,0),"null")</f>
        <v>SENSORS/ACTUATORS BOX MOD.SACB-6/3-L-M16 M8 ART.1516195</v>
      </c>
      <c r="H413" s="18" t="str">
        <f>IFERROR(VLOOKUP(spare_parts!$F413,A:D,2,0),"null")</f>
        <v>Датчик привода Art.1516195 Mod.SACB−6/3−L−M16 M8</v>
      </c>
      <c r="I413" s="24" t="str">
        <f>IFERROR(VLOOKUP(spare_parts!$F413,'Запчасти'!$A$2:$P$3371,5,0),"null")</f>
        <v/>
      </c>
      <c r="J413" s="24" t="str">
        <f t="shared" si="3"/>
        <v>null</v>
      </c>
      <c r="K413" s="18" t="str">
        <f>IFERROR(VLOOKUP(spare_parts!$F413,'Запчасти'!$A$2:$P$3371,6,0),"null")</f>
        <v/>
      </c>
      <c r="L413" s="18" t="str">
        <f>IFERROR(VLOOKUP(spare_parts!$F413,'Запчасти'!$A$2:$P$3371,7,0),"null")</f>
        <v/>
      </c>
      <c r="M413" s="18">
        <f>IFERROR(VLOOKUP(spare_parts!$F413,'Запчасти'!$A$2:$P$3371,9,0),"null")</f>
        <v>1</v>
      </c>
      <c r="N413" s="18" t="str">
        <f>IFERROR(VLOOKUP(spare_parts!$F413,'Запчасти'!$A$2:$P$3371,10,0),"null")</f>
        <v>шт</v>
      </c>
      <c r="O413" s="18" t="str">
        <f>IFERROR(VLOOKUP(spare_parts!$F413,'Запчасти'!$A$2:$P$3371,11,0),"null")</f>
        <v/>
      </c>
      <c r="P413" s="18">
        <f>IFERROR(VLOOKUP(spare_parts!$F413,'Запчасти'!$A$2:$P$3371,2,0),"null")</f>
        <v>8536690000</v>
      </c>
      <c r="Q413" s="18"/>
      <c r="R413" s="18"/>
      <c r="S413" s="18"/>
      <c r="T413" s="18"/>
      <c r="U413" s="18"/>
      <c r="V413" s="18"/>
    </row>
    <row r="414" ht="15.75" customHeight="1">
      <c r="A414" s="15">
        <v>5.430928012E9</v>
      </c>
      <c r="B414" s="27" t="s">
        <v>6409</v>
      </c>
      <c r="C414" s="16" t="s">
        <v>6274</v>
      </c>
      <c r="D414" s="16" t="s">
        <v>35</v>
      </c>
      <c r="E414" s="17"/>
      <c r="F414" s="18">
        <v>5.430928012E9</v>
      </c>
      <c r="G414" s="18" t="str">
        <f>IFERROR(VLOOKUP(spare_parts!$F414,'Запчасти'!A$2:P$3371,3,0),"null")</f>
        <v>null</v>
      </c>
      <c r="H414" s="18" t="str">
        <f>IFERROR(VLOOKUP(spare_parts!$F414,A:D,2,0),"null")</f>
        <v>Датчик привода MOD.SACB−8/8−L−M23 ART.1692831</v>
      </c>
      <c r="I414" s="24" t="str">
        <f>IFERROR(VLOOKUP(spare_parts!$F414,'Запчасти'!$A$2:$P$3371,5,0),"null")</f>
        <v>null</v>
      </c>
      <c r="J414" s="24" t="str">
        <f t="shared" si="3"/>
        <v>null</v>
      </c>
      <c r="K414" s="18" t="str">
        <f>IFERROR(VLOOKUP(spare_parts!$F414,'Запчасти'!$A$2:$P$3371,6,0),"null")</f>
        <v>null</v>
      </c>
      <c r="L414" s="18" t="str">
        <f>IFERROR(VLOOKUP(spare_parts!$F414,'Запчасти'!$A$2:$P$3371,7,0),"null")</f>
        <v>null</v>
      </c>
      <c r="M414" s="18" t="str">
        <f>IFERROR(VLOOKUP(spare_parts!$F414,'Запчасти'!$A$2:$P$3371,9,0),"null")</f>
        <v>null</v>
      </c>
      <c r="N414" s="18" t="str">
        <f>IFERROR(VLOOKUP(spare_parts!$F414,'Запчасти'!$A$2:$P$3371,10,0),"null")</f>
        <v>null</v>
      </c>
      <c r="O414" s="18" t="str">
        <f>IFERROR(VLOOKUP(spare_parts!$F414,'Запчасти'!$A$2:$P$3371,11,0),"null")</f>
        <v>null</v>
      </c>
      <c r="P414" s="18" t="str">
        <f>IFERROR(VLOOKUP(spare_parts!$F414,'Запчасти'!$A$2:$P$3371,2,0),"null")</f>
        <v>null</v>
      </c>
      <c r="Q414" s="18"/>
      <c r="R414" s="18"/>
      <c r="S414" s="18"/>
      <c r="T414" s="18"/>
      <c r="U414" s="18"/>
      <c r="V414" s="18"/>
    </row>
    <row r="415" ht="15.75" customHeight="1">
      <c r="A415" s="15">
        <v>5.430929049E9</v>
      </c>
      <c r="B415" s="16" t="s">
        <v>2354</v>
      </c>
      <c r="C415" s="16">
        <v>0.01</v>
      </c>
      <c r="D415" s="16" t="s">
        <v>35</v>
      </c>
      <c r="E415" s="17"/>
      <c r="F415" s="18">
        <v>5.430929049E9</v>
      </c>
      <c r="G415" s="18" t="str">
        <f>IFERROR(VLOOKUP(spare_parts!$F415,'Запчасти'!A$2:P$3371,3,0),"null")</f>
        <v>MALE CONNECTOR QUICK MOD.SACC-M 8MS-3QO-0,25-M ART.1441008</v>
      </c>
      <c r="H415" s="18" t="str">
        <f>IFERROR(VLOOKUP(spare_parts!$F415,A:D,2,0),"null")</f>
        <v>Коннектор MOD.SACC−M 8MS−3QO−0,25−M</v>
      </c>
      <c r="I415" s="24" t="str">
        <f>IFERROR(VLOOKUP(spare_parts!$F415,'Запчасти'!$A$2:$P$3371,5,0),"null")</f>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c r="J415" s="24" t="str">
        <f t="shared" si="3"/>
        <v>null</v>
      </c>
      <c r="K415" s="18" t="str">
        <f>IFERROR(VLOOKUP(spare_parts!$F415,'Запчасти'!$A$2:$P$3371,6,0),"null")</f>
        <v>PHOENIXCONT
ACT</v>
      </c>
      <c r="L415" s="18" t="str">
        <f>IFERROR(VLOOKUP(spare_parts!$F415,'Запчасти'!$A$2:$P$3371,7,0),"null")</f>
        <v>PHOENIXCO
NTACT</v>
      </c>
      <c r="M415" s="18">
        <f>IFERROR(VLOOKUP(spare_parts!$F415,'Запчасти'!$A$2:$P$3371,9,0),"null")</f>
        <v>6</v>
      </c>
      <c r="N415" s="18" t="str">
        <f>IFERROR(VLOOKUP(spare_parts!$F415,'Запчасти'!$A$2:$P$3371,10,0),"null")</f>
        <v>шт</v>
      </c>
      <c r="O415" s="18" t="str">
        <f>IFERROR(VLOOKUP(spare_parts!$F415,'Запчасти'!$A$2:$P$3371,11,0),"null")</f>
        <v>Germany</v>
      </c>
      <c r="P415" s="18">
        <f>IFERROR(VLOOKUP(spare_parts!$F415,'Запчасти'!$A$2:$P$3371,2,0),"null")</f>
        <v>8536901000</v>
      </c>
      <c r="Q415" s="18"/>
      <c r="R415" s="18"/>
      <c r="S415" s="18"/>
      <c r="T415" s="18"/>
      <c r="U415" s="18"/>
      <c r="V415" s="18"/>
    </row>
    <row r="416" ht="15.75" customHeight="1">
      <c r="A416" s="15">
        <v>5.430929055E9</v>
      </c>
      <c r="B416" s="16" t="s">
        <v>2365</v>
      </c>
      <c r="C416" s="16" t="s">
        <v>6274</v>
      </c>
      <c r="D416" s="16" t="s">
        <v>35</v>
      </c>
      <c r="E416" s="17"/>
      <c r="F416" s="18">
        <v>5.430929055E9</v>
      </c>
      <c r="G416" s="18" t="str">
        <f>IFERROR(VLOOKUP(spare_parts!$F416,'Запчасти'!A$2:P$3371,3,0),"null")</f>
        <v>QUICK SCREW CONNECTORS SET FOR THERMOSTAT CAREL PJEZS0G000 ART.0300010601</v>
      </c>
      <c r="H416" s="18" t="str">
        <f>IFERROR(VLOOKUP(spare_parts!$F416,A:D,2,0),"null")</f>
        <v>Набор быстросъемных винтовых соединений для термостата CAREL PJEZS0G000 A</v>
      </c>
      <c r="I416" s="24" t="str">
        <f>IFERROR(VLOOKUP(spare_parts!$F416,'Запчасти'!$A$2:$P$3371,5,0),"null")</f>
        <v>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v>
      </c>
      <c r="J416" s="24" t="str">
        <f t="shared" si="3"/>
        <v>null</v>
      </c>
      <c r="K416" s="18" t="str">
        <f>IFERROR(VLOOKUP(spare_parts!$F416,'Запчасти'!$A$2:$P$3371,6,0),"null")</f>
        <v>COSMOTEC</v>
      </c>
      <c r="L416" s="18" t="str">
        <f>IFERROR(VLOOKUP(spare_parts!$F416,'Запчасти'!$A$2:$P$3371,7,0),"null")</f>
        <v>COSMOTEC</v>
      </c>
      <c r="M416" s="18">
        <f>IFERROR(VLOOKUP(spare_parts!$F416,'Запчасти'!$A$2:$P$3371,9,0),"null")</f>
        <v>2</v>
      </c>
      <c r="N416" s="18" t="str">
        <f>IFERROR(VLOOKUP(spare_parts!$F416,'Запчасти'!$A$2:$P$3371,10,0),"null")</f>
        <v>шт</v>
      </c>
      <c r="O416" s="18" t="str">
        <f>IFERROR(VLOOKUP(spare_parts!$F416,'Запчасти'!$A$2:$P$3371,11,0),"null")</f>
        <v>IT</v>
      </c>
      <c r="P416" s="18">
        <f>IFERROR(VLOOKUP(spare_parts!$F416,'Запчасти'!$A$2:$P$3371,2,0),"null")</f>
        <v>8536900100</v>
      </c>
      <c r="Q416" s="18"/>
      <c r="R416" s="18"/>
      <c r="S416" s="18"/>
      <c r="T416" s="18"/>
      <c r="U416" s="18"/>
      <c r="V416" s="18"/>
    </row>
    <row r="417" ht="15.75" customHeight="1">
      <c r="A417" s="15">
        <v>5.430951E9</v>
      </c>
      <c r="B417" s="16" t="s">
        <v>6410</v>
      </c>
      <c r="C417" s="16" t="s">
        <v>6274</v>
      </c>
      <c r="D417" s="16" t="s">
        <v>35</v>
      </c>
      <c r="E417" s="17"/>
      <c r="F417" s="18">
        <v>5.430951E9</v>
      </c>
      <c r="G417" s="18" t="str">
        <f>IFERROR(VLOOKUP(spare_parts!$F417,'Запчасти'!A$2:P$3371,3,0),"null")</f>
        <v>null</v>
      </c>
      <c r="H417" s="18" t="str">
        <f>IFERROR(VLOOKUP(spare_parts!$F417,A:D,2,0),"null")</f>
        <v>Мост соединительный COD.GV2-G245   </v>
      </c>
      <c r="I417" s="24" t="str">
        <f>IFERROR(VLOOKUP(spare_parts!$F417,'Запчасти'!$A$2:$P$3371,5,0),"null")</f>
        <v>null</v>
      </c>
      <c r="J417" s="24" t="str">
        <f t="shared" si="3"/>
        <v>null</v>
      </c>
      <c r="K417" s="18" t="str">
        <f>IFERROR(VLOOKUP(spare_parts!$F417,'Запчасти'!$A$2:$P$3371,6,0),"null")</f>
        <v>null</v>
      </c>
      <c r="L417" s="18" t="str">
        <f>IFERROR(VLOOKUP(spare_parts!$F417,'Запчасти'!$A$2:$P$3371,7,0),"null")</f>
        <v>null</v>
      </c>
      <c r="M417" s="18" t="str">
        <f>IFERROR(VLOOKUP(spare_parts!$F417,'Запчасти'!$A$2:$P$3371,9,0),"null")</f>
        <v>null</v>
      </c>
      <c r="N417" s="18" t="str">
        <f>IFERROR(VLOOKUP(spare_parts!$F417,'Запчасти'!$A$2:$P$3371,10,0),"null")</f>
        <v>null</v>
      </c>
      <c r="O417" s="18" t="str">
        <f>IFERROR(VLOOKUP(spare_parts!$F417,'Запчасти'!$A$2:$P$3371,11,0),"null")</f>
        <v>null</v>
      </c>
      <c r="P417" s="18" t="str">
        <f>IFERROR(VLOOKUP(spare_parts!$F417,'Запчасти'!$A$2:$P$3371,2,0),"null")</f>
        <v>null</v>
      </c>
      <c r="Q417" s="18"/>
      <c r="R417" s="18"/>
      <c r="S417" s="18"/>
      <c r="T417" s="18"/>
      <c r="U417" s="18"/>
      <c r="V417" s="18"/>
    </row>
    <row r="418" ht="15.75" customHeight="1">
      <c r="A418" s="22">
        <v>5.43099012E9</v>
      </c>
      <c r="B418" s="23" t="s">
        <v>2384</v>
      </c>
      <c r="C418" s="16" t="s">
        <v>6274</v>
      </c>
      <c r="D418" s="16" t="s">
        <v>35</v>
      </c>
      <c r="E418" s="17"/>
      <c r="F418" s="18">
        <v>5.43099012E9</v>
      </c>
      <c r="G418" s="18" t="str">
        <f>IFERROR(VLOOKUP(spare_parts!$F418,'Запчасти'!A$2:P$3371,3,0),"null")</f>
        <v>FUSE aM 10.3x38 4A</v>
      </c>
      <c r="H418" s="18" t="str">
        <f>IFERROR(VLOOKUP(spare_parts!$F418,A:D,2,0),"null")</f>
        <v>ПРЕДОХРАНИТЕЛЬ aM 10.3x38 4A </v>
      </c>
      <c r="I418" s="24" t="str">
        <f>IFERROR(VLOOKUP(spare_parts!$F418,'Запчасти'!$A$2:$P$3371,5,0),"null")</f>
        <v>Плавкий предохранитель  служит для защиты электрических устройств небольшой мощности. Материал: сталь, медь, стекло, керамика. Ток до 4 А.</v>
      </c>
      <c r="J418" s="24" t="str">
        <f t="shared" si="3"/>
        <v>null</v>
      </c>
      <c r="K418" s="18" t="str">
        <f>IFERROR(VLOOKUP(spare_parts!$F418,'Запчасти'!$A$2:$P$3371,6,0),"null")</f>
        <v>italweber</v>
      </c>
      <c r="L418" s="18" t="str">
        <f>IFERROR(VLOOKUP(spare_parts!$F418,'Запчасти'!$A$2:$P$3371,7,0),"null")</f>
        <v>italweber</v>
      </c>
      <c r="M418" s="18">
        <f>IFERROR(VLOOKUP(spare_parts!$F418,'Запчасти'!$A$2:$P$3371,9,0),"null")</f>
        <v>2</v>
      </c>
      <c r="N418" s="18" t="str">
        <f>IFERROR(VLOOKUP(spare_parts!$F418,'Запчасти'!$A$2:$P$3371,10,0),"null")</f>
        <v>шт</v>
      </c>
      <c r="O418" s="18" t="str">
        <f>IFERROR(VLOOKUP(spare_parts!$F418,'Запчасти'!$A$2:$P$3371,11,0),"null")</f>
        <v>italia</v>
      </c>
      <c r="P418" s="18">
        <f>IFERROR(VLOOKUP(spare_parts!$F418,'Запчасти'!$A$2:$P$3371,2,0),"null")</f>
        <v>8536109000</v>
      </c>
      <c r="Q418" s="18"/>
      <c r="R418" s="18"/>
      <c r="S418" s="18"/>
      <c r="T418" s="18"/>
      <c r="U418" s="18"/>
      <c r="V418" s="18"/>
    </row>
    <row r="419" ht="15.75" customHeight="1">
      <c r="A419" s="22">
        <v>5.431010009E9</v>
      </c>
      <c r="B419" s="23" t="s">
        <v>2394</v>
      </c>
      <c r="C419" s="16" t="s">
        <v>6274</v>
      </c>
      <c r="D419" s="16" t="s">
        <v>35</v>
      </c>
      <c r="E419" s="17"/>
      <c r="F419" s="18">
        <v>5.431010009E9</v>
      </c>
      <c r="G419" s="18" t="str">
        <f>IFERROR(VLOOKUP(spare_parts!$F419,'Запчасти'!A$2:P$3371,3,0),"null")</f>
        <v>PROXIMITI ART.XS1-M18KP340D CONNECTOR (TELEM.)</v>
      </c>
      <c r="H419" s="18" t="str">
        <f>IFERROR(VLOOKUP(spare_parts!$F419,A:D,2,0),"null")</f>
        <v>Датчик приближения ART.XS1−M18KP340D коннектор (TELEM.)</v>
      </c>
      <c r="I419" s="24" t="str">
        <f>IFERROR(VLOOKUP(spare_parts!$F419,'Запчасти'!$A$2:$P$3371,5,0),"null")</f>
        <v>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v>
      </c>
      <c r="J419" s="24" t="str">
        <f t="shared" si="3"/>
        <v>null</v>
      </c>
      <c r="K419" s="18" t="str">
        <f>IFERROR(VLOOKUP(spare_parts!$F419,'Запчасти'!$A$2:$P$3371,6,0),"null")</f>
        <v>TELEMECANIQ UE</v>
      </c>
      <c r="L419" s="18" t="str">
        <f>IFERROR(VLOOKUP(spare_parts!$F419,'Запчасти'!$A$2:$P$3371,7,0),"null")</f>
        <v>TELEMECANIQ UE</v>
      </c>
      <c r="M419" s="18">
        <f>IFERROR(VLOOKUP(spare_parts!$F419,'Запчасти'!$A$2:$P$3371,9,0),"null")</f>
        <v>8</v>
      </c>
      <c r="N419" s="18" t="str">
        <f>IFERROR(VLOOKUP(spare_parts!$F419,'Запчасти'!$A$2:$P$3371,10,0),"null")</f>
        <v>шт</v>
      </c>
      <c r="O419" s="18" t="str">
        <f>IFERROR(VLOOKUP(spare_parts!$F419,'Запчасти'!$A$2:$P$3371,11,0),"null")</f>
        <v>France</v>
      </c>
      <c r="P419" s="18">
        <f>IFERROR(VLOOKUP(spare_parts!$F419,'Запчасти'!$A$2:$P$3371,2,0),"null")</f>
        <v>8536501907</v>
      </c>
      <c r="Q419" s="18"/>
      <c r="R419" s="18"/>
      <c r="S419" s="18"/>
      <c r="T419" s="18"/>
      <c r="U419" s="18"/>
      <c r="V419" s="18"/>
    </row>
    <row r="420" ht="15.75" customHeight="1">
      <c r="A420" s="26" t="s">
        <v>6411</v>
      </c>
      <c r="B420" s="28" t="s">
        <v>2403</v>
      </c>
      <c r="C420" s="16">
        <v>0.045</v>
      </c>
      <c r="D420" s="16" t="s">
        <v>35</v>
      </c>
      <c r="E420" s="17"/>
      <c r="F420" s="18" t="s">
        <v>6411</v>
      </c>
      <c r="G420" s="18" t="str">
        <f>IFERROR(VLOOKUP(spare_parts!$F420,'Запчасти'!A$2:P$3371,3,0),"null")</f>
        <v>null</v>
      </c>
      <c r="H420" s="18" t="str">
        <f>IFERROR(VLOOKUP(spare_parts!$F420,A:D,2,0),"null")</f>
        <v>Датчик приближения OMRON E2A−M12KS04−M1−B1</v>
      </c>
      <c r="I420" s="24" t="str">
        <f>IFERROR(VLOOKUP(spare_parts!$F420,'Запчасти'!$A$2:$P$3371,5,0),"null")</f>
        <v>null</v>
      </c>
      <c r="J420" s="24" t="str">
        <f t="shared" si="3"/>
        <v>null</v>
      </c>
      <c r="K420" s="18" t="str">
        <f>IFERROR(VLOOKUP(spare_parts!$F420,'Запчасти'!$A$2:$P$3371,6,0),"null")</f>
        <v>null</v>
      </c>
      <c r="L420" s="18" t="str">
        <f>IFERROR(VLOOKUP(spare_parts!$F420,'Запчасти'!$A$2:$P$3371,7,0),"null")</f>
        <v>null</v>
      </c>
      <c r="M420" s="18" t="str">
        <f>IFERROR(VLOOKUP(spare_parts!$F420,'Запчасти'!$A$2:$P$3371,9,0),"null")</f>
        <v>null</v>
      </c>
      <c r="N420" s="18" t="str">
        <f>IFERROR(VLOOKUP(spare_parts!$F420,'Запчасти'!$A$2:$P$3371,10,0),"null")</f>
        <v>null</v>
      </c>
      <c r="O420" s="18" t="str">
        <f>IFERROR(VLOOKUP(spare_parts!$F420,'Запчасти'!$A$2:$P$3371,11,0),"null")</f>
        <v>null</v>
      </c>
      <c r="P420" s="18" t="str">
        <f>IFERROR(VLOOKUP(spare_parts!$F420,'Запчасти'!$A$2:$P$3371,2,0),"null")</f>
        <v>null</v>
      </c>
      <c r="Q420" s="18"/>
      <c r="R420" s="18"/>
      <c r="S420" s="18"/>
      <c r="T420" s="18"/>
      <c r="U420" s="18"/>
      <c r="V420" s="18"/>
    </row>
    <row r="421" ht="15.75" customHeight="1">
      <c r="A421" s="22">
        <v>5.431010047E9</v>
      </c>
      <c r="B421" s="23" t="s">
        <v>2434</v>
      </c>
      <c r="C421" s="16">
        <v>0.03</v>
      </c>
      <c r="D421" s="16" t="s">
        <v>35</v>
      </c>
      <c r="E421" s="17"/>
      <c r="F421" s="18">
        <v>5.431010047E9</v>
      </c>
      <c r="G421" s="18" t="str">
        <f>IFERROR(VLOOKUP(spare_parts!$F421,'Запчасти'!A$2:P$3371,3,0),"null")</f>
        <v>PROXIMITY M12 PNP N.C.  IME12-02BPOZC0S 1040736 (SICK)</v>
      </c>
      <c r="H421" s="18" t="str">
        <f>IFERROR(VLOOKUP(spare_parts!$F421,A:D,2,0),"null")</f>
        <v>Датчик приближения M12 PNP N.O. IME12-02BPSZC0S 1040736 (SICK)</v>
      </c>
      <c r="I421" s="24" t="str">
        <f>IFERROR(VLOOKUP(spare_parts!$F421,'Запчасти'!$A$2:$P$3371,5,0),"null")</f>
        <v>НОЖ МОБИЛЬНЫЙ СТАЛЬНОЙ 48.7 X 24 X 23.2 M10X1.25, ЗАКРЕПЛЕН НА ПОДВИЖНОЙ ЧАСТИ СИСТЕМЫ РЕЗКИ СЛУЖИТ ДЛЯ РЕЗКИ АРМАТУРЫДЛЯ ГИБОЧНО-ПРАВИЛЬНО-ОТРЕЗНОГ О СТАНКА RETA 13</v>
      </c>
      <c r="J421" s="24" t="str">
        <f t="shared" si="3"/>
        <v>null</v>
      </c>
      <c r="K421" s="18" t="str">
        <f>IFERROR(VLOOKUP(spare_parts!$F421,'Запчасти'!$A$2:$P$3371,6,0),"null")</f>
        <v>SICK AG</v>
      </c>
      <c r="L421" s="18" t="str">
        <f>IFERROR(VLOOKUP(spare_parts!$F421,'Запчасти'!$A$2:$P$3371,7,0),"null")</f>
        <v>SICK</v>
      </c>
      <c r="M421" s="18">
        <f>IFERROR(VLOOKUP(spare_parts!$F421,'Запчасти'!$A$2:$P$3371,9,0),"null")</f>
        <v>2</v>
      </c>
      <c r="N421" s="18" t="str">
        <f>IFERROR(VLOOKUP(spare_parts!$F421,'Запчасти'!$A$2:$P$3371,10,0),"null")</f>
        <v>шт</v>
      </c>
      <c r="O421" s="18" t="str">
        <f>IFERROR(VLOOKUP(spare_parts!$F421,'Запчасти'!$A$2:$P$3371,11,0),"null")</f>
        <v>IT</v>
      </c>
      <c r="P421" s="18">
        <f>IFERROR(VLOOKUP(spare_parts!$F421,'Запчасти'!$A$2:$P$3371,2,0),"null")</f>
        <v>8536501907</v>
      </c>
      <c r="Q421" s="18"/>
      <c r="R421" s="18"/>
      <c r="S421" s="18"/>
      <c r="T421" s="18"/>
      <c r="U421" s="18"/>
      <c r="V421" s="18"/>
    </row>
    <row r="422" ht="15.75" customHeight="1">
      <c r="A422" s="22">
        <v>5.431010048E9</v>
      </c>
      <c r="B422" s="23" t="s">
        <v>2442</v>
      </c>
      <c r="C422" s="16">
        <v>0.03</v>
      </c>
      <c r="D422" s="16" t="s">
        <v>35</v>
      </c>
      <c r="E422" s="17"/>
      <c r="F422" s="18">
        <v>5.431010048E9</v>
      </c>
      <c r="G422" s="18" t="str">
        <f>IFERROR(VLOOKUP(spare_parts!$F422,'Запчасти'!A$2:P$3371,3,0),"null")</f>
        <v>PROXIMITY M12 PNP N.O. IME12-02BPSZC0S 1040732 (SICK)</v>
      </c>
      <c r="H422" s="18" t="str">
        <f>IFERROR(VLOOKUP(spare_parts!$F422,A:D,2,0),"null")</f>
        <v>Датчик приближения M12 PNP N.O. IME12-02BPSZC0S 1040732 (SICK)</v>
      </c>
      <c r="I422" s="24" t="str">
        <f>IFERROR(VLOOKUP(spare_parts!$F422,'Запчасти'!$A$2:$P$3371,5,0),"null")</f>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c r="J422" s="24" t="str">
        <f t="shared" si="3"/>
        <v>null</v>
      </c>
      <c r="K422" s="18" t="str">
        <f>IFERROR(VLOOKUP(spare_parts!$F422,'Запчасти'!$A$2:$P$3371,6,0),"null")</f>
        <v>SICK AG</v>
      </c>
      <c r="L422" s="18" t="str">
        <f>IFERROR(VLOOKUP(spare_parts!$F422,'Запчасти'!$A$2:$P$3371,7,0),"null")</f>
        <v>SICK</v>
      </c>
      <c r="M422" s="18">
        <f>IFERROR(VLOOKUP(spare_parts!$F422,'Запчасти'!$A$2:$P$3371,9,0),"null")</f>
        <v>1</v>
      </c>
      <c r="N422" s="18" t="str">
        <f>IFERROR(VLOOKUP(spare_parts!$F422,'Запчасти'!$A$2:$P$3371,10,0),"null")</f>
        <v>шт</v>
      </c>
      <c r="O422" s="18" t="str">
        <f>IFERROR(VLOOKUP(spare_parts!$F422,'Запчасти'!$A$2:$P$3371,11,0),"null")</f>
        <v>IT</v>
      </c>
      <c r="P422" s="18">
        <f>IFERROR(VLOOKUP(spare_parts!$F422,'Запчасти'!$A$2:$P$3371,2,0),"null")</f>
        <v>8536501907</v>
      </c>
      <c r="Q422" s="18"/>
      <c r="R422" s="18"/>
      <c r="S422" s="18"/>
      <c r="T422" s="18"/>
      <c r="U422" s="18"/>
      <c r="V422" s="18"/>
    </row>
    <row r="423" ht="15.75" customHeight="1">
      <c r="A423" s="22">
        <v>5.431010049E9</v>
      </c>
      <c r="B423" s="23" t="s">
        <v>2454</v>
      </c>
      <c r="C423" s="16" t="s">
        <v>6274</v>
      </c>
      <c r="D423" s="16" t="s">
        <v>35</v>
      </c>
      <c r="E423" s="17"/>
      <c r="F423" s="18">
        <v>5.431010049E9</v>
      </c>
      <c r="G423" s="18" t="str">
        <f>IFERROR(VLOOKUP(spare_parts!$F423,'Запчасти'!A$2:P$3371,3,0),"null")</f>
        <v>PROXIMITY M18 NC PNP IME18-05BPOZC0S 1040938 (SICK)</v>
      </c>
      <c r="H423" s="18" t="str">
        <f>IFERROR(VLOOKUP(spare_parts!$F423,A:D,2,0),"null")</f>
        <v>Датчик приближения M18 NC PNP IME18-05BPOZC0S 1040938 (SICK)</v>
      </c>
      <c r="I423" s="24" t="str">
        <f>IFERROR(VLOOKUP(spare_parts!$F423,'Запчасти'!$A$2:$P$3371,5,0),"null")</f>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v>
      </c>
      <c r="J423" s="24" t="str">
        <f t="shared" si="3"/>
        <v>null</v>
      </c>
      <c r="K423" s="18" t="str">
        <f>IFERROR(VLOOKUP(spare_parts!$F423,'Запчасти'!$A$2:$P$3371,6,0),"null")</f>
        <v>SICK</v>
      </c>
      <c r="L423" s="18" t="str">
        <f>IFERROR(VLOOKUP(spare_parts!$F423,'Запчасти'!$A$2:$P$3371,7,0),"null")</f>
        <v>SICK</v>
      </c>
      <c r="M423" s="18">
        <f>IFERROR(VLOOKUP(spare_parts!$F423,'Запчасти'!$A$2:$P$3371,9,0),"null")</f>
        <v>3</v>
      </c>
      <c r="N423" s="18" t="str">
        <f>IFERROR(VLOOKUP(spare_parts!$F423,'Запчасти'!$A$2:$P$3371,10,0),"null")</f>
        <v>шт</v>
      </c>
      <c r="O423" s="18" t="str">
        <f>IFERROR(VLOOKUP(spare_parts!$F423,'Запчасти'!$A$2:$P$3371,11,0),"null")</f>
        <v>IT</v>
      </c>
      <c r="P423" s="18">
        <f>IFERROR(VLOOKUP(spare_parts!$F423,'Запчасти'!$A$2:$P$3371,2,0),"null")</f>
        <v>8536501907</v>
      </c>
      <c r="Q423" s="18"/>
      <c r="R423" s="18"/>
      <c r="S423" s="18"/>
      <c r="T423" s="18"/>
      <c r="U423" s="18"/>
      <c r="V423" s="18"/>
    </row>
    <row r="424" ht="15.75" customHeight="1">
      <c r="A424" s="22">
        <v>5.43101005E9</v>
      </c>
      <c r="B424" s="23" t="s">
        <v>2459</v>
      </c>
      <c r="C424" s="16" t="s">
        <v>6274</v>
      </c>
      <c r="D424" s="16" t="s">
        <v>35</v>
      </c>
      <c r="E424" s="17"/>
      <c r="F424" s="18">
        <v>5.43101005E9</v>
      </c>
      <c r="G424" s="18" t="str">
        <f>IFERROR(VLOOKUP(spare_parts!$F424,'Запчасти'!A$2:P$3371,3,0),"null")</f>
        <v>PROXIMITY M18 PNP N.O. IME18-05BPSZCOS 1040934 (SICK)</v>
      </c>
      <c r="H424" s="18" t="str">
        <f>IFERROR(VLOOKUP(spare_parts!$F424,A:D,2,0),"null")</f>
        <v>Датчик приближения M18 PNP N.O. IME18-05BPSZCOS 1040934 (SICK)</v>
      </c>
      <c r="I424" s="24" t="str">
        <f>IFERROR(VLOOKUP(spare_parts!$F424,'Запчасти'!$A$2:$P$3371,5,0),"null")</f>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c r="J424" s="24" t="str">
        <f t="shared" si="3"/>
        <v>null</v>
      </c>
      <c r="K424" s="18" t="str">
        <f>IFERROR(VLOOKUP(spare_parts!$F424,'Запчасти'!$A$2:$P$3371,6,0),"null")</f>
        <v>SICK AG</v>
      </c>
      <c r="L424" s="18" t="str">
        <f>IFERROR(VLOOKUP(spare_parts!$F424,'Запчасти'!$A$2:$P$3371,7,0),"null")</f>
        <v>SICK</v>
      </c>
      <c r="M424" s="18">
        <f>IFERROR(VLOOKUP(spare_parts!$F424,'Запчасти'!$A$2:$P$3371,9,0),"null")</f>
        <v>1</v>
      </c>
      <c r="N424" s="18" t="str">
        <f>IFERROR(VLOOKUP(spare_parts!$F424,'Запчасти'!$A$2:$P$3371,10,0),"null")</f>
        <v>шт</v>
      </c>
      <c r="O424" s="18" t="str">
        <f>IFERROR(VLOOKUP(spare_parts!$F424,'Запчасти'!$A$2:$P$3371,11,0),"null")</f>
        <v>IT</v>
      </c>
      <c r="P424" s="18">
        <f>IFERROR(VLOOKUP(spare_parts!$F424,'Запчасти'!$A$2:$P$3371,2,0),"null")</f>
        <v>8536501907</v>
      </c>
      <c r="Q424" s="18"/>
      <c r="R424" s="18"/>
      <c r="S424" s="18"/>
      <c r="T424" s="18"/>
      <c r="U424" s="18"/>
      <c r="V424" s="18"/>
    </row>
    <row r="425" ht="15.75" customHeight="1">
      <c r="A425" s="22">
        <v>5.431010052E9</v>
      </c>
      <c r="B425" s="23" t="s">
        <v>2464</v>
      </c>
      <c r="C425" s="16">
        <v>0.03</v>
      </c>
      <c r="D425" s="16" t="s">
        <v>35</v>
      </c>
      <c r="E425" s="17"/>
      <c r="F425" s="18">
        <v>5.431010052E9</v>
      </c>
      <c r="G425" s="18" t="str">
        <f>IFERROR(VLOOKUP(spare_parts!$F425,'Запчасти'!A$2:P$3371,3,0),"null")</f>
        <v>PROXIMITY IM12-02BPS-ZUK 1017426 (SICK)</v>
      </c>
      <c r="H425" s="18" t="str">
        <f>IFERROR(VLOOKUP(spare_parts!$F425,A:D,2,0),"null")</f>
        <v>Датчик приближения IM12</v>
      </c>
      <c r="I425" s="24" t="str">
        <f>IFERROR(VLOOKUP(spare_parts!$F425,'Запчасти'!$A$2:$P$3371,5,0),"null")</f>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v>
      </c>
      <c r="J425" s="24" t="str">
        <f t="shared" si="3"/>
        <v>null</v>
      </c>
      <c r="K425" s="18" t="str">
        <f>IFERROR(VLOOKUP(spare_parts!$F425,'Запчасти'!$A$2:$P$3371,6,0),"null")</f>
        <v>SICK AG</v>
      </c>
      <c r="L425" s="18" t="str">
        <f>IFERROR(VLOOKUP(spare_parts!$F425,'Запчасти'!$A$2:$P$3371,7,0),"null")</f>
        <v>SICK</v>
      </c>
      <c r="M425" s="18">
        <f>IFERROR(VLOOKUP(spare_parts!$F425,'Запчасти'!$A$2:$P$3371,9,0),"null")</f>
        <v>1</v>
      </c>
      <c r="N425" s="18" t="str">
        <f>IFERROR(VLOOKUP(spare_parts!$F425,'Запчасти'!$A$2:$P$3371,10,0),"null")</f>
        <v>шт</v>
      </c>
      <c r="O425" s="18" t="str">
        <f>IFERROR(VLOOKUP(spare_parts!$F425,'Запчасти'!$A$2:$P$3371,11,0),"null")</f>
        <v>IT</v>
      </c>
      <c r="P425" s="18">
        <f>IFERROR(VLOOKUP(spare_parts!$F425,'Запчасти'!$A$2:$P$3371,2,0),"null")</f>
        <v>8536501907</v>
      </c>
      <c r="Q425" s="18"/>
      <c r="R425" s="18"/>
      <c r="S425" s="18"/>
      <c r="T425" s="18"/>
      <c r="U425" s="18"/>
      <c r="V425" s="18"/>
    </row>
    <row r="426" ht="15.75" customHeight="1">
      <c r="A426" s="15">
        <v>5.431010053E9</v>
      </c>
      <c r="B426" s="16" t="s">
        <v>2469</v>
      </c>
      <c r="C426" s="16" t="s">
        <v>6274</v>
      </c>
      <c r="D426" s="16" t="s">
        <v>35</v>
      </c>
      <c r="E426" s="17"/>
      <c r="F426" s="18">
        <v>5.431010053E9</v>
      </c>
      <c r="G426" s="18" t="str">
        <f>IFERROR(VLOOKUP(spare_parts!$F426,'Запчасти'!A$2:P$3371,3,0),"null")</f>
        <v>PROXIMITY IME30-15NPSZC0S 1041014 (SICK)</v>
      </c>
      <c r="H426" s="18" t="str">
        <f>IFERROR(VLOOKUP(spare_parts!$F426,A:D,2,0),"null")</f>
        <v>Датчик  M30 PNP N.O. IME30−15NPSXC0S1041014 (SICK)</v>
      </c>
      <c r="I426" s="24" t="str">
        <f>IFERROR(VLOOKUP(spare_parts!$F426,'Запчасти'!$A$2:$P$3371,5,0),"null")</f>
        <v>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v>
      </c>
      <c r="J426" s="24" t="str">
        <f t="shared" si="3"/>
        <v>null</v>
      </c>
      <c r="K426" s="18" t="str">
        <f>IFERROR(VLOOKUP(spare_parts!$F426,'Запчасти'!$A$2:$P$3371,6,0),"null")</f>
        <v>SICK AG</v>
      </c>
      <c r="L426" s="18" t="str">
        <f>IFERROR(VLOOKUP(spare_parts!$F426,'Запчасти'!$A$2:$P$3371,7,0),"null")</f>
        <v>SICK</v>
      </c>
      <c r="M426" s="18">
        <f>IFERROR(VLOOKUP(spare_parts!$F426,'Запчасти'!$A$2:$P$3371,9,0),"null")</f>
        <v>1</v>
      </c>
      <c r="N426" s="18" t="str">
        <f>IFERROR(VLOOKUP(spare_parts!$F426,'Запчасти'!$A$2:$P$3371,10,0),"null")</f>
        <v>шт</v>
      </c>
      <c r="O426" s="18" t="str">
        <f>IFERROR(VLOOKUP(spare_parts!$F426,'Запчасти'!$A$2:$P$3371,11,0),"null")</f>
        <v>HU</v>
      </c>
      <c r="P426" s="18">
        <f>IFERROR(VLOOKUP(spare_parts!$F426,'Запчасти'!$A$2:$P$3371,2,0),"null")</f>
        <v>8536501907</v>
      </c>
      <c r="Q426" s="18"/>
      <c r="R426" s="18"/>
      <c r="S426" s="18"/>
      <c r="T426" s="18"/>
      <c r="U426" s="18"/>
      <c r="V426" s="18"/>
    </row>
    <row r="427" ht="15.75" customHeight="1">
      <c r="A427" s="22">
        <v>5.431010078E9</v>
      </c>
      <c r="B427" s="23" t="s">
        <v>2483</v>
      </c>
      <c r="C427" s="16">
        <v>0.03</v>
      </c>
      <c r="D427" s="16" t="s">
        <v>35</v>
      </c>
      <c r="E427" s="17"/>
      <c r="F427" s="18">
        <v>5.431010078E9</v>
      </c>
      <c r="G427" s="18" t="str">
        <f>IFERROR(VLOOKUP(spare_parts!$F427,'Запчасти'!A$2:P$3371,3,0),"null")</f>
        <v>PROXIMITY M12 PNP N.O. NO FLUSH IME12-04NPSZC0S 1040748</v>
      </c>
      <c r="H427" s="18" t="str">
        <f>IFERROR(VLOOKUP(spare_parts!$F427,A:D,2,0),"null")</f>
        <v>ДАТЧИК ПРИБЛИЖЕНИЯ M12 PNP N.O. NO FLUSH IME12−04NPSZC0S 1040748 (SICK)</v>
      </c>
      <c r="I427" s="24" t="str">
        <f>IFERROR(VLOOKUP(spare_parts!$F427,'Запчасти'!$A$2:$P$3371,5,0),"null")</f>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c r="J427" s="24" t="str">
        <f t="shared" si="3"/>
        <v>null</v>
      </c>
      <c r="K427" s="18" t="str">
        <f>IFERROR(VLOOKUP(spare_parts!$F427,'Запчасти'!$A$2:$P$3371,6,0),"null")</f>
        <v>SICK AG</v>
      </c>
      <c r="L427" s="18" t="str">
        <f>IFERROR(VLOOKUP(spare_parts!$F427,'Запчасти'!$A$2:$P$3371,7,0),"null")</f>
        <v>SICK</v>
      </c>
      <c r="M427" s="18">
        <f>IFERROR(VLOOKUP(spare_parts!$F427,'Запчасти'!$A$2:$P$3371,9,0),"null")</f>
        <v>3</v>
      </c>
      <c r="N427" s="18" t="str">
        <f>IFERROR(VLOOKUP(spare_parts!$F427,'Запчасти'!$A$2:$P$3371,10,0),"null")</f>
        <v>шт</v>
      </c>
      <c r="O427" s="18" t="str">
        <f>IFERROR(VLOOKUP(spare_parts!$F427,'Запчасти'!$A$2:$P$3371,11,0),"null")</f>
        <v>IT</v>
      </c>
      <c r="P427" s="18">
        <f>IFERROR(VLOOKUP(spare_parts!$F427,'Запчасти'!$A$2:$P$3371,2,0),"null")</f>
        <v>8536501907</v>
      </c>
      <c r="Q427" s="18"/>
      <c r="R427" s="18"/>
      <c r="S427" s="18"/>
      <c r="T427" s="18"/>
      <c r="U427" s="18"/>
      <c r="V427" s="18"/>
    </row>
    <row r="428" ht="15.75" customHeight="1">
      <c r="A428" s="15">
        <v>5.431010105E9</v>
      </c>
      <c r="B428" s="16" t="s">
        <v>6412</v>
      </c>
      <c r="C428" s="16" t="s">
        <v>6274</v>
      </c>
      <c r="D428" s="16" t="s">
        <v>35</v>
      </c>
      <c r="E428" s="17"/>
      <c r="F428" s="18">
        <v>5.431010105E9</v>
      </c>
      <c r="G428" s="18" t="str">
        <f>IFERROR(VLOOKUP(spare_parts!$F428,'Запчасти'!A$2:P$3371,3,0),"null")</f>
        <v>null</v>
      </c>
      <c r="H428" s="18" t="str">
        <f>IFERROR(VLOOKUP(spare_parts!$F428,A:D,2,0),"null")</f>
        <v>Датчик приближения IME12−02BPOZW2K PNP−NC CAVO 2M−2MM SC ART.1040737</v>
      </c>
      <c r="I428" s="24" t="str">
        <f>IFERROR(VLOOKUP(spare_parts!$F428,'Запчасти'!$A$2:$P$3371,5,0),"null")</f>
        <v>null</v>
      </c>
      <c r="J428" s="24" t="str">
        <f t="shared" si="3"/>
        <v>null</v>
      </c>
      <c r="K428" s="18" t="str">
        <f>IFERROR(VLOOKUP(spare_parts!$F428,'Запчасти'!$A$2:$P$3371,6,0),"null")</f>
        <v>null</v>
      </c>
      <c r="L428" s="18" t="str">
        <f>IFERROR(VLOOKUP(spare_parts!$F428,'Запчасти'!$A$2:$P$3371,7,0),"null")</f>
        <v>null</v>
      </c>
      <c r="M428" s="18" t="str">
        <f>IFERROR(VLOOKUP(spare_parts!$F428,'Запчасти'!$A$2:$P$3371,9,0),"null")</f>
        <v>null</v>
      </c>
      <c r="N428" s="18" t="str">
        <f>IFERROR(VLOOKUP(spare_parts!$F428,'Запчасти'!$A$2:$P$3371,10,0),"null")</f>
        <v>null</v>
      </c>
      <c r="O428" s="18" t="str">
        <f>IFERROR(VLOOKUP(spare_parts!$F428,'Запчасти'!$A$2:$P$3371,11,0),"null")</f>
        <v>null</v>
      </c>
      <c r="P428" s="18" t="str">
        <f>IFERROR(VLOOKUP(spare_parts!$F428,'Запчасти'!$A$2:$P$3371,2,0),"null")</f>
        <v>null</v>
      </c>
      <c r="Q428" s="18"/>
      <c r="R428" s="18"/>
      <c r="S428" s="18"/>
      <c r="T428" s="18"/>
      <c r="U428" s="18"/>
      <c r="V428" s="18"/>
    </row>
    <row r="429" ht="15.75" customHeight="1">
      <c r="A429" s="22">
        <v>5.43110002E9</v>
      </c>
      <c r="B429" s="23" t="s">
        <v>2506</v>
      </c>
      <c r="C429" s="16" t="s">
        <v>6274</v>
      </c>
      <c r="D429" s="16" t="s">
        <v>35</v>
      </c>
      <c r="E429" s="17"/>
      <c r="F429" s="18">
        <v>5.43110002E9</v>
      </c>
      <c r="G429" s="18" t="str">
        <f>IFERROR(VLOOKUP(spare_parts!$F429,'Запчасти'!A$2:P$3371,3,0),"null")</f>
        <v>ENCODER Mod.HC1124A.13/1000 (HOHNER)</v>
      </c>
      <c r="H429" s="18" t="str">
        <f>IFERROR(VLOOKUP(spare_parts!$F429,A:D,2,0),"null")</f>
        <v>Энкодер </v>
      </c>
      <c r="I429" s="24" t="str">
        <f>IFERROR(VLOOKUP(spare_parts!$F429,'Запчасти'!$A$2:$P$3371,5,0),"null")</f>
        <v>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v>
      </c>
      <c r="J429" s="24" t="str">
        <f t="shared" si="3"/>
        <v>null</v>
      </c>
      <c r="K429" s="18" t="str">
        <f>IFERROR(VLOOKUP(spare_parts!$F429,'Запчасти'!$A$2:$P$3371,6,0),"null")</f>
        <v>HOHNER</v>
      </c>
      <c r="L429" s="18" t="str">
        <f>IFERROR(VLOOKUP(spare_parts!$F429,'Запчасти'!$A$2:$P$3371,7,0),"null")</f>
        <v>HOHNER</v>
      </c>
      <c r="M429" s="18">
        <f>IFERROR(VLOOKUP(spare_parts!$F429,'Запчасти'!$A$2:$P$3371,9,0),"null")</f>
        <v>1</v>
      </c>
      <c r="N429" s="18" t="str">
        <f>IFERROR(VLOOKUP(spare_parts!$F429,'Запчасти'!$A$2:$P$3371,10,0),"null")</f>
        <v>шт</v>
      </c>
      <c r="O429" s="18" t="str">
        <f>IFERROR(VLOOKUP(spare_parts!$F429,'Запчасти'!$A$2:$P$3371,11,0),"null")</f>
        <v/>
      </c>
      <c r="P429" s="18">
        <f>IFERROR(VLOOKUP(spare_parts!$F429,'Запчасти'!$A$2:$P$3371,2,0),"null")</f>
        <v>9031499000</v>
      </c>
      <c r="Q429" s="18"/>
      <c r="R429" s="18"/>
      <c r="S429" s="18"/>
      <c r="T429" s="18"/>
      <c r="U429" s="18"/>
      <c r="V429" s="18"/>
    </row>
    <row r="430" ht="15.75" customHeight="1">
      <c r="A430" s="22">
        <v>5.431100029E9</v>
      </c>
      <c r="B430" s="23" t="s">
        <v>2510</v>
      </c>
      <c r="C430" s="16">
        <v>0.37</v>
      </c>
      <c r="D430" s="16" t="s">
        <v>35</v>
      </c>
      <c r="E430" s="17"/>
      <c r="F430" s="18">
        <v>5.431100029E9</v>
      </c>
      <c r="G430" s="18" t="str">
        <f>IFERROR(VLOOKUP(spare_parts!$F430,'Запчасти'!A$2:P$3371,3,0),"null")</f>
        <v>ENCODER Md.EL58DM1000Z8/24L6S3HR.872</v>
      </c>
      <c r="H430" s="18" t="str">
        <f>IFERROR(VLOOKUP(spare_parts!$F430,A:D,2,0),"null")</f>
        <v>ЭНКОДЕР  Md.EL58DM1000Z8/24L6S3HR.872</v>
      </c>
      <c r="I430" s="24" t="str">
        <f>IFERROR(VLOOKUP(spare_parts!$F430,'Запчасти'!$A$2:$P$3371,5,0),"null")</f>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c r="J430" s="24" t="str">
        <f t="shared" si="3"/>
        <v>null</v>
      </c>
      <c r="K430" s="18" t="str">
        <f>IFERROR(VLOOKUP(spare_parts!$F430,'Запчасти'!$A$2:$P$3371,6,0),"null")</f>
        <v>ELTRA</v>
      </c>
      <c r="L430" s="18" t="str">
        <f>IFERROR(VLOOKUP(spare_parts!$F430,'Запчасти'!$A$2:$P$3371,7,0),"null")</f>
        <v>ELTRA</v>
      </c>
      <c r="M430" s="18">
        <f>IFERROR(VLOOKUP(spare_parts!$F430,'Запчасти'!$A$2:$P$3371,9,0),"null")</f>
        <v>2</v>
      </c>
      <c r="N430" s="18" t="str">
        <f>IFERROR(VLOOKUP(spare_parts!$F430,'Запчасти'!$A$2:$P$3371,10,0),"null")</f>
        <v>шт</v>
      </c>
      <c r="O430" s="18" t="str">
        <f>IFERROR(VLOOKUP(spare_parts!$F430,'Запчасти'!$A$2:$P$3371,11,0),"null")</f>
        <v>IT</v>
      </c>
      <c r="P430" s="18">
        <f>IFERROR(VLOOKUP(spare_parts!$F430,'Запчасти'!$A$2:$P$3371,2,0),"null")</f>
        <v>9029100009</v>
      </c>
      <c r="Q430" s="18"/>
      <c r="R430" s="18"/>
      <c r="S430" s="18"/>
      <c r="T430" s="18"/>
      <c r="U430" s="18"/>
      <c r="V430" s="18"/>
    </row>
    <row r="431" ht="15.75" customHeight="1">
      <c r="A431" s="22">
        <v>5.431100031E9</v>
      </c>
      <c r="B431" s="23" t="s">
        <v>2506</v>
      </c>
      <c r="C431" s="16">
        <v>0.59</v>
      </c>
      <c r="D431" s="16" t="s">
        <v>35</v>
      </c>
      <c r="E431" s="17"/>
      <c r="F431" s="18">
        <v>5.431100031E9</v>
      </c>
      <c r="G431" s="18" t="str">
        <f>IFERROR(VLOOKUP(spare_parts!$F431,'Запчасти'!A$2:P$3371,3,0),"null")</f>
        <v>ENCODER HOHNER 1000 IMPULSES HC11K 50.21/1000 + COUPLING</v>
      </c>
      <c r="H431" s="18" t="str">
        <f>IFERROR(VLOOKUP(spare_parts!$F431,A:D,2,0),"null")</f>
        <v>Энкодер </v>
      </c>
      <c r="I431" s="24" t="str">
        <f>IFERROR(VLOOKUP(spare_parts!$F431,'Запчасти'!$A$2:$P$3371,5,0),"null")</f>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v>
      </c>
      <c r="J431" s="24" t="str">
        <f t="shared" si="3"/>
        <v>null</v>
      </c>
      <c r="K431" s="18" t="str">
        <f>IFERROR(VLOOKUP(spare_parts!$F431,'Запчасти'!$A$2:$P$3371,6,0),"null")</f>
        <v>OHNER</v>
      </c>
      <c r="L431" s="18" t="str">
        <f>IFERROR(VLOOKUP(spare_parts!$F431,'Запчасти'!$A$2:$P$3371,7,0),"null")</f>
        <v>OHNER</v>
      </c>
      <c r="M431" s="18">
        <f>IFERROR(VLOOKUP(spare_parts!$F431,'Запчасти'!$A$2:$P$3371,9,0),"null")</f>
        <v>1</v>
      </c>
      <c r="N431" s="18" t="str">
        <f>IFERROR(VLOOKUP(spare_parts!$F431,'Запчасти'!$A$2:$P$3371,10,0),"null")</f>
        <v>шт.</v>
      </c>
      <c r="O431" s="18" t="str">
        <f>IFERROR(VLOOKUP(spare_parts!$F431,'Запчасти'!$A$2:$P$3371,11,0),"null")</f>
        <v>DE</v>
      </c>
      <c r="P431" s="18">
        <f>IFERROR(VLOOKUP(spare_parts!$F431,'Запчасти'!$A$2:$P$3371,2,0),"null")</f>
        <v>9029100009</v>
      </c>
      <c r="Q431" s="18"/>
      <c r="R431" s="18"/>
      <c r="S431" s="18"/>
      <c r="T431" s="18"/>
      <c r="U431" s="18"/>
      <c r="V431" s="18"/>
    </row>
    <row r="432" ht="15.75" customHeight="1">
      <c r="A432" s="15">
        <v>5.431209022E9</v>
      </c>
      <c r="B432" s="16" t="s">
        <v>6413</v>
      </c>
      <c r="C432" s="16" t="s">
        <v>6274</v>
      </c>
      <c r="D432" s="16" t="s">
        <v>35</v>
      </c>
      <c r="E432" s="17"/>
      <c r="F432" s="18">
        <v>5.431209022E9</v>
      </c>
      <c r="G432" s="18" t="str">
        <f>IFERROR(VLOOKUP(spare_parts!$F432,'Запчасти'!A$2:P$3371,3,0),"null")</f>
        <v>null</v>
      </c>
      <c r="H432" s="18" t="str">
        <f>IFERROR(VLOOKUP(spare_parts!$F432,A:D,2,0),"null")</f>
        <v>Терминал управления ESA VT310W A000 с программным обеспечением.</v>
      </c>
      <c r="I432" s="24" t="str">
        <f>IFERROR(VLOOKUP(spare_parts!$F432,'Запчасти'!$A$2:$P$3371,5,0),"null")</f>
        <v>null</v>
      </c>
      <c r="J432" s="24" t="str">
        <f t="shared" si="3"/>
        <v>null</v>
      </c>
      <c r="K432" s="18" t="str">
        <f>IFERROR(VLOOKUP(spare_parts!$F432,'Запчасти'!$A$2:$P$3371,6,0),"null")</f>
        <v>null</v>
      </c>
      <c r="L432" s="18" t="str">
        <f>IFERROR(VLOOKUP(spare_parts!$F432,'Запчасти'!$A$2:$P$3371,7,0),"null")</f>
        <v>null</v>
      </c>
      <c r="M432" s="18" t="str">
        <f>IFERROR(VLOOKUP(spare_parts!$F432,'Запчасти'!$A$2:$P$3371,9,0),"null")</f>
        <v>null</v>
      </c>
      <c r="N432" s="18" t="str">
        <f>IFERROR(VLOOKUP(spare_parts!$F432,'Запчасти'!$A$2:$P$3371,10,0),"null")</f>
        <v>null</v>
      </c>
      <c r="O432" s="18" t="str">
        <f>IFERROR(VLOOKUP(spare_parts!$F432,'Запчасти'!$A$2:$P$3371,11,0),"null")</f>
        <v>null</v>
      </c>
      <c r="P432" s="18" t="str">
        <f>IFERROR(VLOOKUP(spare_parts!$F432,'Запчасти'!$A$2:$P$3371,2,0),"null")</f>
        <v>null</v>
      </c>
      <c r="Q432" s="18"/>
      <c r="R432" s="18"/>
      <c r="S432" s="18"/>
      <c r="T432" s="18"/>
      <c r="U432" s="18"/>
      <c r="V432" s="18"/>
    </row>
    <row r="433" ht="15.75" customHeight="1">
      <c r="A433" s="22">
        <v>5.431230048E9</v>
      </c>
      <c r="B433" s="23" t="s">
        <v>6414</v>
      </c>
      <c r="C433" s="16" t="s">
        <v>6274</v>
      </c>
      <c r="D433" s="16" t="s">
        <v>35</v>
      </c>
      <c r="E433" s="17"/>
      <c r="F433" s="18">
        <v>5.431230048E9</v>
      </c>
      <c r="G433" s="18" t="str">
        <f>IFERROR(VLOOKUP(spare_parts!$F433,'Запчасти'!A$2:P$3371,3,0),"null")</f>
        <v>null</v>
      </c>
      <c r="H433" s="18" t="str">
        <f>IFERROR(VLOOKUP(spare_parts!$F433,A:D,2,0),"null")</f>
        <v>Компьютер KS.500.4</v>
      </c>
      <c r="I433" s="24" t="str">
        <f>IFERROR(VLOOKUP(spare_parts!$F433,'Запчасти'!$A$2:$P$3371,5,0),"null")</f>
        <v>null</v>
      </c>
      <c r="J433" s="24" t="str">
        <f t="shared" si="3"/>
        <v>null</v>
      </c>
      <c r="K433" s="18" t="str">
        <f>IFERROR(VLOOKUP(spare_parts!$F433,'Запчасти'!$A$2:$P$3371,6,0),"null")</f>
        <v>null</v>
      </c>
      <c r="L433" s="18" t="str">
        <f>IFERROR(VLOOKUP(spare_parts!$F433,'Запчасти'!$A$2:$P$3371,7,0),"null")</f>
        <v>null</v>
      </c>
      <c r="M433" s="18" t="str">
        <f>IFERROR(VLOOKUP(spare_parts!$F433,'Запчасти'!$A$2:$P$3371,9,0),"null")</f>
        <v>null</v>
      </c>
      <c r="N433" s="18" t="str">
        <f>IFERROR(VLOOKUP(spare_parts!$F433,'Запчасти'!$A$2:$P$3371,10,0),"null")</f>
        <v>null</v>
      </c>
      <c r="O433" s="18" t="str">
        <f>IFERROR(VLOOKUP(spare_parts!$F433,'Запчасти'!$A$2:$P$3371,11,0),"null")</f>
        <v>null</v>
      </c>
      <c r="P433" s="18" t="str">
        <f>IFERROR(VLOOKUP(spare_parts!$F433,'Запчасти'!$A$2:$P$3371,2,0),"null")</f>
        <v>null</v>
      </c>
      <c r="Q433" s="18"/>
      <c r="R433" s="18"/>
      <c r="S433" s="18"/>
      <c r="T433" s="18"/>
      <c r="U433" s="18"/>
      <c r="V433" s="18"/>
    </row>
    <row r="434" ht="15.75" customHeight="1">
      <c r="A434" s="22">
        <v>5.431240007E9</v>
      </c>
      <c r="B434" s="23" t="s">
        <v>2543</v>
      </c>
      <c r="C434" s="16">
        <v>4.2</v>
      </c>
      <c r="D434" s="16" t="s">
        <v>35</v>
      </c>
      <c r="E434" s="17"/>
      <c r="F434" s="18">
        <v>5.431240007E9</v>
      </c>
      <c r="G434" s="18" t="str">
        <f>IFERROR(VLOOKUP(spare_parts!$F434,'Запчасти'!A$2:P$3371,3,0),"null")</f>
        <v>MONITOR (LIQUID CRYSTALS DISPLAY) VGA 12,1 V.2 WITH  KEYBOARD</v>
      </c>
      <c r="H434" s="18" t="str">
        <f>IFERROR(VLOOKUP(spare_parts!$F434,A:D,2,0),"null")</f>
        <v>Панель управления монитор (с ЖК дисплеем) VGA 12,1 V.2 c встроенной клавиатурой</v>
      </c>
      <c r="I434" s="24" t="str">
        <f>IFERROR(VLOOKUP(spare_parts!$F434,'Запчасти'!$A$2:$P$3371,5,0),"null")</f>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v>
      </c>
      <c r="J434" s="24" t="str">
        <f t="shared" si="3"/>
        <v>null</v>
      </c>
      <c r="K434" s="18" t="str">
        <f>IFERROR(VLOOKUP(spare_parts!$F434,'Запчасти'!$A$2:$P$3371,6,0),"null")</f>
        <v>UDICOM</v>
      </c>
      <c r="L434" s="18" t="str">
        <f>IFERROR(VLOOKUP(spare_parts!$F434,'Запчасти'!$A$2:$P$3371,7,0),"null")</f>
        <v>UDICOM</v>
      </c>
      <c r="M434" s="18">
        <f>IFERROR(VLOOKUP(spare_parts!$F434,'Запчасти'!$A$2:$P$3371,9,0),"null")</f>
        <v>1</v>
      </c>
      <c r="N434" s="18" t="str">
        <f>IFERROR(VLOOKUP(spare_parts!$F434,'Запчасти'!$A$2:$P$3371,10,0),"null")</f>
        <v>шт</v>
      </c>
      <c r="O434" s="18" t="str">
        <f>IFERROR(VLOOKUP(spare_parts!$F434,'Запчасти'!$A$2:$P$3371,11,0),"null")</f>
        <v>IT</v>
      </c>
      <c r="P434" s="18">
        <f>IFERROR(VLOOKUP(spare_parts!$F434,'Запчасти'!$A$2:$P$3371,2,0),"null")</f>
        <v>8537109900</v>
      </c>
      <c r="Q434" s="18"/>
      <c r="R434" s="18"/>
      <c r="S434" s="18"/>
      <c r="T434" s="18"/>
      <c r="U434" s="18"/>
      <c r="V434" s="18"/>
    </row>
    <row r="435" ht="15.75" customHeight="1">
      <c r="A435" s="15">
        <v>5.431240018E9</v>
      </c>
      <c r="B435" s="16" t="s">
        <v>2549</v>
      </c>
      <c r="C435" s="16">
        <v>0.46</v>
      </c>
      <c r="D435" s="16" t="s">
        <v>35</v>
      </c>
      <c r="E435" s="17"/>
      <c r="F435" s="18">
        <v>5.431240018E9</v>
      </c>
      <c r="G435" s="18" t="str">
        <f>IFERROR(VLOOKUP(spare_parts!$F435,'Запчасти'!A$2:P$3371,3,0),"null")</f>
        <v>LCD TOUCH-SCREEN DISPLAY 8.4" OF CPU KS108 CAN-OPEN</v>
      </c>
      <c r="H435" s="18" t="str">
        <f>IFERROR(VLOOKUP(spare_parts!$F435,A:D,2,0),"null")</f>
        <v>Сенсорная панель для дисплея 8,4" для KS108 CAN−OPEN</v>
      </c>
      <c r="I435" s="24" t="str">
        <f>IFERROR(VLOOKUP(spare_parts!$F435,'Запчасти'!$A$2:$P$3371,5,0),"null")</f>
        <v>СЕНСОРНАЯ ПАНЕЛЬ ДИСПЛЕЯ 8,4" ДЛЯ ПУЛЬТА УПРАВЛЕНИЯ ОПЕРАТОРА МОДЕЛИ UDICOM KS-108. УСТАНОВЛЕНА В АЛЮМИНЕВУЮ РАМКУ. МАТЕРИАЛ ПАНЕЛИ - СТЕКЛО</v>
      </c>
      <c r="J435" s="24" t="str">
        <f t="shared" si="3"/>
        <v>null</v>
      </c>
      <c r="K435" s="18" t="str">
        <f>IFERROR(VLOOKUP(spare_parts!$F435,'Запчасти'!$A$2:$P$3371,6,0),"null")</f>
        <v>UDICOM ELETTRONICA</v>
      </c>
      <c r="L435" s="18" t="str">
        <f>IFERROR(VLOOKUP(spare_parts!$F435,'Запчасти'!$A$2:$P$3371,7,0),"null")</f>
        <v>UDICOM</v>
      </c>
      <c r="M435" s="18">
        <f>IFERROR(VLOOKUP(spare_parts!$F435,'Запчасти'!$A$2:$P$3371,9,0),"null")</f>
        <v>2</v>
      </c>
      <c r="N435" s="18" t="str">
        <f>IFERROR(VLOOKUP(spare_parts!$F435,'Запчасти'!$A$2:$P$3371,10,0),"null")</f>
        <v>шт</v>
      </c>
      <c r="O435" s="18" t="str">
        <f>IFERROR(VLOOKUP(spare_parts!$F435,'Запчасти'!$A$2:$P$3371,11,0),"null")</f>
        <v>IT</v>
      </c>
      <c r="P435" s="18">
        <f>IFERROR(VLOOKUP(spare_parts!$F435,'Запчасти'!$A$2:$P$3371,2,0),"null")</f>
        <v>8471607000</v>
      </c>
      <c r="Q435" s="18"/>
      <c r="R435" s="18"/>
      <c r="S435" s="18"/>
      <c r="T435" s="18"/>
      <c r="U435" s="18"/>
      <c r="V435" s="18"/>
    </row>
    <row r="436" ht="15.75" customHeight="1">
      <c r="A436" s="22">
        <v>5.431251005E9</v>
      </c>
      <c r="B436" s="23" t="s">
        <v>6415</v>
      </c>
      <c r="C436" s="16" t="s">
        <v>6274</v>
      </c>
      <c r="D436" s="16" t="s">
        <v>35</v>
      </c>
      <c r="E436" s="17"/>
      <c r="F436" s="18">
        <v>5.431251005E9</v>
      </c>
      <c r="G436" s="18" t="str">
        <f>IFERROR(VLOOKUP(spare_parts!$F436,'Запчасти'!A$2:P$3371,3,0),"null")</f>
        <v>null</v>
      </c>
      <c r="H436" s="18" t="str">
        <f>IFERROR(VLOOKUP(spare_parts!$F436,A:D,2,0),"null")</f>
        <v>Микросхема EPROM чип для IDEA</v>
      </c>
      <c r="I436" s="24" t="str">
        <f>IFERROR(VLOOKUP(spare_parts!$F436,'Запчасти'!$A$2:$P$3371,5,0),"null")</f>
        <v>null</v>
      </c>
      <c r="J436" s="24" t="str">
        <f t="shared" si="3"/>
        <v>null</v>
      </c>
      <c r="K436" s="18" t="str">
        <f>IFERROR(VLOOKUP(spare_parts!$F436,'Запчасти'!$A$2:$P$3371,6,0),"null")</f>
        <v>null</v>
      </c>
      <c r="L436" s="18" t="str">
        <f>IFERROR(VLOOKUP(spare_parts!$F436,'Запчасти'!$A$2:$P$3371,7,0),"null")</f>
        <v>null</v>
      </c>
      <c r="M436" s="18" t="str">
        <f>IFERROR(VLOOKUP(spare_parts!$F436,'Запчасти'!$A$2:$P$3371,9,0),"null")</f>
        <v>null</v>
      </c>
      <c r="N436" s="18" t="str">
        <f>IFERROR(VLOOKUP(spare_parts!$F436,'Запчасти'!$A$2:$P$3371,10,0),"null")</f>
        <v>null</v>
      </c>
      <c r="O436" s="18" t="str">
        <f>IFERROR(VLOOKUP(spare_parts!$F436,'Запчасти'!$A$2:$P$3371,11,0),"null")</f>
        <v>null</v>
      </c>
      <c r="P436" s="18" t="str">
        <f>IFERROR(VLOOKUP(spare_parts!$F436,'Запчасти'!$A$2:$P$3371,2,0),"null")</f>
        <v>null</v>
      </c>
      <c r="Q436" s="18"/>
      <c r="R436" s="18"/>
      <c r="S436" s="18"/>
      <c r="T436" s="18"/>
      <c r="U436" s="18"/>
      <c r="V436" s="18"/>
    </row>
    <row r="437" ht="15.75" customHeight="1">
      <c r="A437" s="15">
        <v>5.431260017E9</v>
      </c>
      <c r="B437" s="16" t="s">
        <v>6416</v>
      </c>
      <c r="C437" s="16" t="s">
        <v>6274</v>
      </c>
      <c r="D437" s="16" t="s">
        <v>35</v>
      </c>
      <c r="E437" s="17"/>
      <c r="F437" s="18">
        <v>5.431260017E9</v>
      </c>
      <c r="G437" s="18" t="str">
        <f>IFERROR(VLOOKUP(spare_parts!$F437,'Запчасти'!A$2:P$3371,3,0),"null")</f>
        <v>null</v>
      </c>
      <c r="H437" s="18" t="str">
        <f>IFERROR(VLOOKUP(spare_parts!$F437,A:D,2,0),"null")</f>
        <v>Панель 16 входов MOD. MOD.CJIW?ID 211</v>
      </c>
      <c r="I437" s="24" t="str">
        <f>IFERROR(VLOOKUP(spare_parts!$F437,'Запчасти'!$A$2:$P$3371,5,0),"null")</f>
        <v>null</v>
      </c>
      <c r="J437" s="24" t="str">
        <f t="shared" si="3"/>
        <v>null</v>
      </c>
      <c r="K437" s="18" t="str">
        <f>IFERROR(VLOOKUP(spare_parts!$F437,'Запчасти'!$A$2:$P$3371,6,0),"null")</f>
        <v>null</v>
      </c>
      <c r="L437" s="18" t="str">
        <f>IFERROR(VLOOKUP(spare_parts!$F437,'Запчасти'!$A$2:$P$3371,7,0),"null")</f>
        <v>null</v>
      </c>
      <c r="M437" s="18" t="str">
        <f>IFERROR(VLOOKUP(spare_parts!$F437,'Запчасти'!$A$2:$P$3371,9,0),"null")</f>
        <v>null</v>
      </c>
      <c r="N437" s="18" t="str">
        <f>IFERROR(VLOOKUP(spare_parts!$F437,'Запчасти'!$A$2:$P$3371,10,0),"null")</f>
        <v>null</v>
      </c>
      <c r="O437" s="18" t="str">
        <f>IFERROR(VLOOKUP(spare_parts!$F437,'Запчасти'!$A$2:$P$3371,11,0),"null")</f>
        <v>null</v>
      </c>
      <c r="P437" s="18" t="str">
        <f>IFERROR(VLOOKUP(spare_parts!$F437,'Запчасти'!$A$2:$P$3371,2,0),"null")</f>
        <v>null</v>
      </c>
      <c r="Q437" s="18"/>
      <c r="R437" s="18"/>
      <c r="S437" s="18"/>
      <c r="T437" s="18"/>
      <c r="U437" s="18"/>
      <c r="V437" s="18"/>
    </row>
    <row r="438" ht="15.75" customHeight="1">
      <c r="A438" s="22">
        <v>5.43126002E9</v>
      </c>
      <c r="B438" s="23" t="s">
        <v>2565</v>
      </c>
      <c r="C438" s="16" t="s">
        <v>6274</v>
      </c>
      <c r="D438" s="16" t="s">
        <v>35</v>
      </c>
      <c r="E438" s="17"/>
      <c r="F438" s="18">
        <v>5.43126002E9</v>
      </c>
      <c r="G438" s="18" t="str">
        <f>IFERROR(VLOOKUP(spare_parts!$F438,'Запчасти'!A$2:P$3371,3,0),"null")</f>
        <v>8IN ANALOGUE EXPANSION CARD CANOPEN -CFG-"MOTOR.PAY-OFFS"</v>
      </c>
      <c r="H438" s="18" t="str">
        <f>IFERROR(VLOOKUP(spare_parts!$F438,A:D,2,0),"null")</f>
        <v>Плата входных сигналов аналоговая расширительная 8 IN CANopen-CFG-"MOTOR.PAY-OFFS"</v>
      </c>
      <c r="I438" s="24" t="str">
        <f>IFERROR(VLOOKUP(spare_parts!$F438,'Запчасти'!$A$2:$P$3371,5,0),"null")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38" s="24" t="str">
        <f t="shared" si="3"/>
        <v>null</v>
      </c>
      <c r="K438" s="18" t="str">
        <f>IFERROR(VLOOKUP(spare_parts!$F438,'Запчасти'!$A$2:$P$3371,6,0),"null")</f>
        <v>UDICOM ELETTRONICA</v>
      </c>
      <c r="L438" s="18" t="str">
        <f>IFERROR(VLOOKUP(spare_parts!$F438,'Запчасти'!$A$2:$P$3371,7,0),"null")</f>
        <v>UDICOM</v>
      </c>
      <c r="M438" s="18">
        <f>IFERROR(VLOOKUP(spare_parts!$F438,'Запчасти'!$A$2:$P$3371,9,0),"null")</f>
        <v>2</v>
      </c>
      <c r="N438" s="18" t="str">
        <f>IFERROR(VLOOKUP(spare_parts!$F438,'Запчасти'!$A$2:$P$3371,10,0),"null")</f>
        <v>шт</v>
      </c>
      <c r="O438" s="18" t="str">
        <f>IFERROR(VLOOKUP(spare_parts!$F438,'Запчасти'!$A$2:$P$3371,11,0),"null")</f>
        <v>IT</v>
      </c>
      <c r="P438" s="18">
        <f>IFERROR(VLOOKUP(spare_parts!$F438,'Запчасти'!$A$2:$P$3371,2,0),"null")</f>
        <v>8542319090</v>
      </c>
      <c r="Q438" s="18"/>
      <c r="R438" s="18"/>
      <c r="S438" s="18"/>
      <c r="T438" s="18"/>
      <c r="U438" s="18"/>
      <c r="V438" s="18"/>
    </row>
    <row r="439" ht="15.75" customHeight="1">
      <c r="A439" s="22">
        <v>5.431260021E9</v>
      </c>
      <c r="B439" s="23" t="s">
        <v>2568</v>
      </c>
      <c r="C439" s="16" t="s">
        <v>6274</v>
      </c>
      <c r="D439" s="16" t="s">
        <v>35</v>
      </c>
      <c r="E439" s="17"/>
      <c r="F439" s="18">
        <v>5.431260021E9</v>
      </c>
      <c r="G439" s="18" t="str">
        <f>IFERROR(VLOOKUP(spare_parts!$F439,'Запчасти'!A$2:P$3371,3,0),"null")</f>
        <v>CARD WITH ANALOGUE 8IN CANOPEN V.2-CFG-"SPIREX"</v>
      </c>
      <c r="H439" s="18" t="str">
        <f>IFERROR(VLOOKUP(spare_parts!$F439,A:D,2,0),"null")</f>
        <v>Плата входных сигналов аналоговая расширительная 8 IN для узла CANopen V2 CFG </v>
      </c>
      <c r="I439" s="24" t="str">
        <f>IFERROR(VLOOKUP(spare_parts!$F439,'Запчасти'!$A$2:$P$3371,5,0),"null")</f>
        <v>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v>
      </c>
      <c r="J439" s="24" t="str">
        <f t="shared" si="3"/>
        <v>null</v>
      </c>
      <c r="K439" s="18" t="str">
        <f>IFERROR(VLOOKUP(spare_parts!$F439,'Запчасти'!$A$2:$P$3371,6,0),"null")</f>
        <v>SCHNELL SPA</v>
      </c>
      <c r="L439" s="18" t="str">
        <f>IFERROR(VLOOKUP(spare_parts!$F439,'Запчасти'!$A$2:$P$3371,7,0),"null")</f>
        <v>SCHNELL</v>
      </c>
      <c r="M439" s="18">
        <f>IFERROR(VLOOKUP(spare_parts!$F439,'Запчасти'!$A$2:$P$3371,9,0),"null")</f>
        <v>2</v>
      </c>
      <c r="N439" s="18" t="str">
        <f>IFERROR(VLOOKUP(spare_parts!$F439,'Запчасти'!$A$2:$P$3371,10,0),"null")</f>
        <v>шт</v>
      </c>
      <c r="O439" s="18" t="str">
        <f>IFERROR(VLOOKUP(spare_parts!$F439,'Запчасти'!$A$2:$P$3371,11,0),"null")</f>
        <v>IT</v>
      </c>
      <c r="P439" s="18">
        <f>IFERROR(VLOOKUP(spare_parts!$F439,'Запчасти'!$A$2:$P$3371,2,0),"null")</f>
        <v>8542399090</v>
      </c>
      <c r="Q439" s="18"/>
      <c r="R439" s="18"/>
      <c r="S439" s="18"/>
      <c r="T439" s="18"/>
      <c r="U439" s="18"/>
      <c r="V439" s="18"/>
    </row>
    <row r="440" ht="15.75" customHeight="1">
      <c r="A440" s="22">
        <v>5.431260027E9</v>
      </c>
      <c r="B440" s="23" t="s">
        <v>2571</v>
      </c>
      <c r="C440" s="16">
        <v>0.18</v>
      </c>
      <c r="D440" s="16" t="s">
        <v>35</v>
      </c>
      <c r="E440" s="17"/>
      <c r="F440" s="18">
        <v>5.431260027E9</v>
      </c>
      <c r="G440" s="18" t="str">
        <f>IFERROR(VLOOKUP(spare_parts!$F440,'Запчасти'!A$2:P$3371,3,0),"null")</f>
        <v>CANOPEN CARD MOD.BAG-D (8IN/4OUT) V.2 FW.05e</v>
      </c>
      <c r="H440" s="18" t="str">
        <f>IFERROR(VLOOKUP(spare_parts!$F440,A:D,2,0),"null")</f>
        <v>Плата входных сигналов CANopen мод.BAG-D (8iIN/4OU) V.2 FW.05e</v>
      </c>
      <c r="I440" s="24" t="str">
        <f>IFERROR(VLOOKUP(spare_parts!$F440,'Запчасти'!$A$2:$P$3371,5,0),"null")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0" s="24" t="str">
        <f t="shared" si="3"/>
        <v>null</v>
      </c>
      <c r="K440" s="18" t="str">
        <f>IFERROR(VLOOKUP(spare_parts!$F440,'Запчасти'!$A$2:$P$3371,6,0),"null")</f>
        <v>UDICOM ELETTRONICA</v>
      </c>
      <c r="L440" s="18" t="str">
        <f>IFERROR(VLOOKUP(spare_parts!$F440,'Запчасти'!$A$2:$P$3371,7,0),"null")</f>
        <v>UDICOM</v>
      </c>
      <c r="M440" s="18">
        <f>IFERROR(VLOOKUP(spare_parts!$F440,'Запчасти'!$A$2:$P$3371,9,0),"null")</f>
        <v>2</v>
      </c>
      <c r="N440" s="18" t="str">
        <f>IFERROR(VLOOKUP(spare_parts!$F440,'Запчасти'!$A$2:$P$3371,10,0),"null")</f>
        <v>шт</v>
      </c>
      <c r="O440" s="18" t="str">
        <f>IFERROR(VLOOKUP(spare_parts!$F440,'Запчасти'!$A$2:$P$3371,11,0),"null")</f>
        <v>IT</v>
      </c>
      <c r="P440" s="18">
        <f>IFERROR(VLOOKUP(spare_parts!$F440,'Запчасти'!$A$2:$P$3371,2,0),"null")</f>
        <v>8542319090</v>
      </c>
      <c r="Q440" s="18"/>
      <c r="R440" s="18"/>
      <c r="S440" s="18"/>
      <c r="T440" s="18"/>
      <c r="U440" s="18"/>
      <c r="V440" s="18"/>
    </row>
    <row r="441" ht="15.75" customHeight="1">
      <c r="A441" s="22">
        <v>5.431260028E9</v>
      </c>
      <c r="B441" s="23" t="s">
        <v>2576</v>
      </c>
      <c r="C441" s="16" t="s">
        <v>6274</v>
      </c>
      <c r="D441" s="16" t="s">
        <v>35</v>
      </c>
      <c r="E441" s="17"/>
      <c r="F441" s="18">
        <v>5.431260028E9</v>
      </c>
      <c r="G441" s="18" t="str">
        <f>IFERROR(VLOOKUP(spare_parts!$F441,'Запчасти'!A$2:P$3371,3,0),"null")</f>
        <v>CANOPEN NODE CARD MOD.BAG-A (AXIS) V.3 FW.03c (BAT TRACTION  UNIT)</v>
      </c>
      <c r="H441" s="18" t="str">
        <f>IFERROR(VLOOKUP(spare_parts!$F441,A:D,2,0),"null")</f>
        <v>Плата входных сигналов</v>
      </c>
      <c r="I441" s="24" t="str">
        <f>IFERROR(VLOOKUP(spare_parts!$F441,'Запчасти'!$A$2:$P$3371,5,0),"null")</f>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c r="J441" s="24" t="str">
        <f t="shared" si="3"/>
        <v>null</v>
      </c>
      <c r="K441" s="18" t="str">
        <f>IFERROR(VLOOKUP(spare_parts!$F441,'Запчасти'!$A$2:$P$3371,6,0),"null")</f>
        <v>UDICOM BY CASTALDO ROBERTO</v>
      </c>
      <c r="L441" s="18" t="str">
        <f>IFERROR(VLOOKUP(spare_parts!$F441,'Запчасти'!$A$2:$P$3371,7,0),"null")</f>
        <v>SCHNELL</v>
      </c>
      <c r="M441" s="18">
        <f>IFERROR(VLOOKUP(spare_parts!$F441,'Запчасти'!$A$2:$P$3371,9,0),"null")</f>
        <v>1</v>
      </c>
      <c r="N441" s="18" t="str">
        <f>IFERROR(VLOOKUP(spare_parts!$F441,'Запчасти'!$A$2:$P$3371,10,0),"null")</f>
        <v>шт</v>
      </c>
      <c r="O441" s="18" t="str">
        <f>IFERROR(VLOOKUP(spare_parts!$F441,'Запчасти'!$A$2:$P$3371,11,0),"null")</f>
        <v>IT</v>
      </c>
      <c r="P441" s="18">
        <f>IFERROR(VLOOKUP(spare_parts!$F441,'Запчасти'!$A$2:$P$3371,2,0),"null")</f>
        <v>8538909100</v>
      </c>
      <c r="Q441" s="18"/>
      <c r="R441" s="18"/>
      <c r="S441" s="18"/>
      <c r="T441" s="18"/>
      <c r="U441" s="18"/>
      <c r="V441" s="18"/>
    </row>
    <row r="442" ht="15.75" customHeight="1">
      <c r="A442" s="22">
        <v>5.43126003E9</v>
      </c>
      <c r="B442" s="23" t="s">
        <v>2580</v>
      </c>
      <c r="C442" s="16">
        <v>0.18</v>
      </c>
      <c r="D442" s="16" t="s">
        <v>35</v>
      </c>
      <c r="E442" s="17"/>
      <c r="F442" s="18">
        <v>5.43126003E9</v>
      </c>
      <c r="G442" s="18" t="str">
        <f>IFERROR(VLOOKUP(spare_parts!$F442,'Запчасти'!A$2:P$3371,3,0),"null")</f>
        <v>CARD FOR CANOPEN NODE MOD.BAG-A V.3 FW.02F</v>
      </c>
      <c r="H442" s="18" t="str">
        <f>IFERROR(VLOOKUP(spare_parts!$F442,A:D,2,0),"null")</f>
        <v>Плата входных сигналов CANopen мод.BAG-A V.3 FV.02F</v>
      </c>
      <c r="I442" s="24" t="str">
        <f>IFERROR(VLOOKUP(spare_parts!$F442,'Запчасти'!$A$2:$P$3371,5,0),"null")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2" s="24" t="str">
        <f t="shared" si="3"/>
        <v>null</v>
      </c>
      <c r="K442" s="18" t="str">
        <f>IFERROR(VLOOKUP(spare_parts!$F442,'Запчасти'!$A$2:$P$3371,6,0),"null")</f>
        <v>UDICOM ELETTRONICA</v>
      </c>
      <c r="L442" s="18" t="str">
        <f>IFERROR(VLOOKUP(spare_parts!$F442,'Запчасти'!$A$2:$P$3371,7,0),"null")</f>
        <v>UDICOM</v>
      </c>
      <c r="M442" s="18">
        <f>IFERROR(VLOOKUP(spare_parts!$F442,'Запчасти'!$A$2:$P$3371,9,0),"null")</f>
        <v>2</v>
      </c>
      <c r="N442" s="18" t="str">
        <f>IFERROR(VLOOKUP(spare_parts!$F442,'Запчасти'!$A$2:$P$3371,10,0),"null")</f>
        <v>шт</v>
      </c>
      <c r="O442" s="18" t="str">
        <f>IFERROR(VLOOKUP(spare_parts!$F442,'Запчасти'!$A$2:$P$3371,11,0),"null")</f>
        <v>IT</v>
      </c>
      <c r="P442" s="18">
        <f>IFERROR(VLOOKUP(spare_parts!$F442,'Запчасти'!$A$2:$P$3371,2,0),"null")</f>
        <v>8542319090</v>
      </c>
      <c r="Q442" s="18"/>
      <c r="R442" s="18"/>
      <c r="S442" s="18"/>
      <c r="T442" s="18"/>
      <c r="U442" s="18"/>
      <c r="V442" s="18"/>
    </row>
    <row r="443" ht="15.75" customHeight="1">
      <c r="A443" s="22">
        <v>5.431260034E9</v>
      </c>
      <c r="B443" s="23" t="s">
        <v>2587</v>
      </c>
      <c r="C443" s="16">
        <v>0.12</v>
      </c>
      <c r="D443" s="16" t="s">
        <v>35</v>
      </c>
      <c r="E443" s="17"/>
      <c r="F443" s="18">
        <v>5.431260034E9</v>
      </c>
      <c r="G443" s="18" t="str">
        <f>IFERROR(VLOOKUP(spare_parts!$F443,'Запчасти'!A$2:P$3371,3,0),"null")</f>
        <v>EXPANSION CARD 8OUT STATIC FOR CANOPEN V3.1</v>
      </c>
      <c r="H443" s="18" t="str">
        <f>IFERROR(VLOOKUP(spare_parts!$F443,A:D,2,0),"null")</f>
        <v>Плата входных сигналов расширительная 8 OUT для узла CANopen V3.1</v>
      </c>
      <c r="I443" s="24" t="str">
        <f>IFERROR(VLOOKUP(spare_parts!$F443,'Запчасти'!$A$2:$P$3371,5,0),"null")</f>
        <v>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v>
      </c>
      <c r="J443" s="24" t="str">
        <f t="shared" si="3"/>
        <v>null</v>
      </c>
      <c r="K443" s="18" t="str">
        <f>IFERROR(VLOOKUP(spare_parts!$F443,'Запчасти'!$A$2:$P$3371,6,0),"null")</f>
        <v>UDICOM ELETTRONICA</v>
      </c>
      <c r="L443" s="18" t="str">
        <f>IFERROR(VLOOKUP(spare_parts!$F443,'Запчасти'!$A$2:$P$3371,7,0),"null")</f>
        <v>UDICOM</v>
      </c>
      <c r="M443" s="18">
        <f>IFERROR(VLOOKUP(spare_parts!$F443,'Запчасти'!$A$2:$P$3371,9,0),"null")</f>
        <v>1</v>
      </c>
      <c r="N443" s="18" t="str">
        <f>IFERROR(VLOOKUP(spare_parts!$F443,'Запчасти'!$A$2:$P$3371,10,0),"null")</f>
        <v>шт</v>
      </c>
      <c r="O443" s="18" t="str">
        <f>IFERROR(VLOOKUP(spare_parts!$F443,'Запчасти'!$A$2:$P$3371,11,0),"null")</f>
        <v>IT</v>
      </c>
      <c r="P443" s="18">
        <f>IFERROR(VLOOKUP(spare_parts!$F443,'Запчасти'!$A$2:$P$3371,2,0),"null")</f>
        <v>8538909100</v>
      </c>
      <c r="Q443" s="18"/>
      <c r="R443" s="18"/>
      <c r="S443" s="18"/>
      <c r="T443" s="18"/>
      <c r="U443" s="18"/>
      <c r="V443" s="18"/>
    </row>
    <row r="444" ht="15.75" customHeight="1">
      <c r="A444" s="22">
        <v>5.431260035E9</v>
      </c>
      <c r="B444" s="23" t="s">
        <v>2590</v>
      </c>
      <c r="C444" s="16" t="s">
        <v>6274</v>
      </c>
      <c r="D444" s="16" t="s">
        <v>35</v>
      </c>
      <c r="E444" s="17"/>
      <c r="F444" s="18">
        <v>5.431260035E9</v>
      </c>
      <c r="G444" s="18" t="str">
        <f>IFERROR(VLOOKUP(spare_parts!$F444,'Запчасти'!A$2:P$3371,3,0),"null")</f>
        <v>EXPANSION CARD WITH 6 ANALOG OUTPUTS CANOPEN V3.1</v>
      </c>
      <c r="H444" s="18" t="str">
        <f>IFERROR(VLOOKUP(spare_parts!$F444,A:D,2,0),"null")</f>
        <v>Плата входных сигналов аналоговая расширительная 6 OUT CANopen V3.1</v>
      </c>
      <c r="I444" s="24" t="str">
        <f>IFERROR(VLOOKUP(spare_parts!$F444,'Запчасти'!$A$2:$P$3371,5,0),"null")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4" s="24" t="str">
        <f t="shared" si="3"/>
        <v>null</v>
      </c>
      <c r="K444" s="18" t="str">
        <f>IFERROR(VLOOKUP(spare_parts!$F444,'Запчасти'!$A$2:$P$3371,6,0),"null")</f>
        <v>UDICOM ELETTRONICA</v>
      </c>
      <c r="L444" s="18" t="str">
        <f>IFERROR(VLOOKUP(spare_parts!$F444,'Запчасти'!$A$2:$P$3371,7,0),"null")</f>
        <v>UDICOM</v>
      </c>
      <c r="M444" s="18">
        <f>IFERROR(VLOOKUP(spare_parts!$F444,'Запчасти'!$A$2:$P$3371,9,0),"null")</f>
        <v>2</v>
      </c>
      <c r="N444" s="18" t="str">
        <f>IFERROR(VLOOKUP(spare_parts!$F444,'Запчасти'!$A$2:$P$3371,10,0),"null")</f>
        <v>шт</v>
      </c>
      <c r="O444" s="18" t="str">
        <f>IFERROR(VLOOKUP(spare_parts!$F444,'Запчасти'!$A$2:$P$3371,11,0),"null")</f>
        <v>IT</v>
      </c>
      <c r="P444" s="18">
        <f>IFERROR(VLOOKUP(spare_parts!$F444,'Запчасти'!$A$2:$P$3371,2,0),"null")</f>
        <v>8542319090</v>
      </c>
      <c r="Q444" s="18"/>
      <c r="R444" s="18"/>
      <c r="S444" s="18"/>
      <c r="T444" s="18"/>
      <c r="U444" s="18"/>
      <c r="V444" s="18"/>
    </row>
    <row r="445" ht="15.75" customHeight="1">
      <c r="A445" s="15">
        <v>5.431261011E9</v>
      </c>
      <c r="B445" s="16" t="s">
        <v>6417</v>
      </c>
      <c r="C445" s="16" t="s">
        <v>6274</v>
      </c>
      <c r="D445" s="16" t="s">
        <v>35</v>
      </c>
      <c r="E445" s="17"/>
      <c r="F445" s="18">
        <v>5.431261011E9</v>
      </c>
      <c r="G445" s="18" t="str">
        <f>IFERROR(VLOOKUP(spare_parts!$F445,'Запчасти'!A$2:P$3371,3,0),"null")</f>
        <v>null</v>
      </c>
      <c r="H445" s="18" t="str">
        <f>IFERROR(VLOOKUP(spare_parts!$F445,A:D,2,0),"null")</f>
        <v>Плата 32 OUT OMRON CJ1WOD232</v>
      </c>
      <c r="I445" s="24" t="str">
        <f>IFERROR(VLOOKUP(spare_parts!$F445,'Запчасти'!$A$2:$P$3371,5,0),"null")</f>
        <v>null</v>
      </c>
      <c r="J445" s="24" t="str">
        <f t="shared" si="3"/>
        <v>null</v>
      </c>
      <c r="K445" s="18" t="str">
        <f>IFERROR(VLOOKUP(spare_parts!$F445,'Запчасти'!$A$2:$P$3371,6,0),"null")</f>
        <v>null</v>
      </c>
      <c r="L445" s="18" t="str">
        <f>IFERROR(VLOOKUP(spare_parts!$F445,'Запчасти'!$A$2:$P$3371,7,0),"null")</f>
        <v>null</v>
      </c>
      <c r="M445" s="18" t="str">
        <f>IFERROR(VLOOKUP(spare_parts!$F445,'Запчасти'!$A$2:$P$3371,9,0),"null")</f>
        <v>null</v>
      </c>
      <c r="N445" s="18" t="str">
        <f>IFERROR(VLOOKUP(spare_parts!$F445,'Запчасти'!$A$2:$P$3371,10,0),"null")</f>
        <v>null</v>
      </c>
      <c r="O445" s="18" t="str">
        <f>IFERROR(VLOOKUP(spare_parts!$F445,'Запчасти'!$A$2:$P$3371,11,0),"null")</f>
        <v>null</v>
      </c>
      <c r="P445" s="18" t="str">
        <f>IFERROR(VLOOKUP(spare_parts!$F445,'Запчасти'!$A$2:$P$3371,2,0),"null")</f>
        <v>null</v>
      </c>
      <c r="Q445" s="18"/>
      <c r="R445" s="18"/>
      <c r="S445" s="18"/>
      <c r="T445" s="18"/>
      <c r="U445" s="18"/>
      <c r="V445" s="18"/>
    </row>
    <row r="446" ht="15.75" customHeight="1">
      <c r="A446" s="15">
        <v>5.431262018E9</v>
      </c>
      <c r="B446" s="16" t="s">
        <v>6418</v>
      </c>
      <c r="C446" s="16" t="s">
        <v>6274</v>
      </c>
      <c r="D446" s="16" t="s">
        <v>35</v>
      </c>
      <c r="E446" s="17"/>
      <c r="F446" s="18">
        <v>5.431262018E9</v>
      </c>
      <c r="G446" s="18" t="str">
        <f>IFERROR(VLOOKUP(spare_parts!$F446,'Запчасти'!A$2:P$3371,3,0),"null")</f>
        <v>null</v>
      </c>
      <c r="H446" s="18" t="str">
        <f>IFERROR(VLOOKUP(spare_parts!$F446,A:D,2,0),"null")</f>
        <v>Плата 32IN OMRON CJ1WID231</v>
      </c>
      <c r="I446" s="24" t="str">
        <f>IFERROR(VLOOKUP(spare_parts!$F446,'Запчасти'!$A$2:$P$3371,5,0),"null")</f>
        <v>null</v>
      </c>
      <c r="J446" s="24" t="str">
        <f t="shared" si="3"/>
        <v>null</v>
      </c>
      <c r="K446" s="18" t="str">
        <f>IFERROR(VLOOKUP(spare_parts!$F446,'Запчасти'!$A$2:$P$3371,6,0),"null")</f>
        <v>null</v>
      </c>
      <c r="L446" s="18" t="str">
        <f>IFERROR(VLOOKUP(spare_parts!$F446,'Запчасти'!$A$2:$P$3371,7,0),"null")</f>
        <v>null</v>
      </c>
      <c r="M446" s="18" t="str">
        <f>IFERROR(VLOOKUP(spare_parts!$F446,'Запчасти'!$A$2:$P$3371,9,0),"null")</f>
        <v>null</v>
      </c>
      <c r="N446" s="18" t="str">
        <f>IFERROR(VLOOKUP(spare_parts!$F446,'Запчасти'!$A$2:$P$3371,10,0),"null")</f>
        <v>null</v>
      </c>
      <c r="O446" s="18" t="str">
        <f>IFERROR(VLOOKUP(spare_parts!$F446,'Запчасти'!$A$2:$P$3371,11,0),"null")</f>
        <v>null</v>
      </c>
      <c r="P446" s="18" t="str">
        <f>IFERROR(VLOOKUP(spare_parts!$F446,'Запчасти'!$A$2:$P$3371,2,0),"null")</f>
        <v>null</v>
      </c>
      <c r="Q446" s="18"/>
      <c r="R446" s="18"/>
      <c r="S446" s="18"/>
      <c r="T446" s="18"/>
      <c r="U446" s="18"/>
      <c r="V446" s="18"/>
    </row>
    <row r="447" ht="15.75" customHeight="1">
      <c r="A447" s="15">
        <v>5.431263032E9</v>
      </c>
      <c r="B447" s="16" t="s">
        <v>2593</v>
      </c>
      <c r="C447" s="16" t="s">
        <v>6274</v>
      </c>
      <c r="D447" s="16" t="s">
        <v>35</v>
      </c>
      <c r="E447" s="17"/>
      <c r="F447" s="18">
        <v>5.431263032E9</v>
      </c>
      <c r="G447" s="18" t="str">
        <f>IFERROR(VLOOKUP(spare_parts!$F447,'Запчасти'!A$2:P$3371,3,0),"null")</f>
        <v>CPU OMRON CJMCPU21</v>
      </c>
      <c r="H447" s="18" t="str">
        <f>IFERROR(VLOOKUP(spare_parts!$F447,A:D,2,0),"null")</f>
        <v>ЦП (ЦЕНТРАЛЬНЫЙ ПРОЦЕССОР) OMRON CJMCPU21</v>
      </c>
      <c r="I447" s="24" t="str">
        <f>IFERROR(VLOOKUP(spare_parts!$F447,'Запчасти'!$A$2:$P$3371,5,0),"null")</f>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c r="J447" s="24" t="str">
        <f t="shared" si="3"/>
        <v>null</v>
      </c>
      <c r="K447" s="18" t="str">
        <f>IFERROR(VLOOKUP(spare_parts!$F447,'Запчасти'!$A$2:$P$3371,6,0),"null")</f>
        <v>OMRON
MANUFACTURIN
G OF THE
NETHERLANDS
B.V.</v>
      </c>
      <c r="L447" s="18" t="str">
        <f>IFERROR(VLOOKUP(spare_parts!$F447,'Запчасти'!$A$2:$P$3371,7,0),"null")</f>
        <v>OMRON</v>
      </c>
      <c r="M447" s="18">
        <f>IFERROR(VLOOKUP(spare_parts!$F447,'Запчасти'!$A$2:$P$3371,9,0),"null")</f>
        <v>1</v>
      </c>
      <c r="N447" s="18" t="str">
        <f>IFERROR(VLOOKUP(spare_parts!$F447,'Запчасти'!$A$2:$P$3371,10,0),"null")</f>
        <v>шт</v>
      </c>
      <c r="O447" s="18" t="str">
        <f>IFERROR(VLOOKUP(spare_parts!$F447,'Запчасти'!$A$2:$P$3371,11,0),"null")</f>
        <v>Netherlands</v>
      </c>
      <c r="P447" s="18">
        <f>IFERROR(VLOOKUP(spare_parts!$F447,'Запчасти'!$A$2:$P$3371,2,0),"null")</f>
        <v>8537109100</v>
      </c>
      <c r="Q447" s="18"/>
      <c r="R447" s="18"/>
      <c r="S447" s="18"/>
      <c r="T447" s="18"/>
      <c r="U447" s="18"/>
      <c r="V447" s="18"/>
    </row>
    <row r="448" ht="15.75" customHeight="1">
      <c r="A448" s="22">
        <v>5.431263037E9</v>
      </c>
      <c r="B448" s="23" t="s">
        <v>2601</v>
      </c>
      <c r="C448" s="16">
        <v>1.93</v>
      </c>
      <c r="D448" s="16" t="s">
        <v>35</v>
      </c>
      <c r="E448" s="17"/>
      <c r="F448" s="18">
        <v>5.431263037E9</v>
      </c>
      <c r="G448" s="18" t="str">
        <f>IFERROR(VLOOKUP(spare_parts!$F448,'Запчасти'!A$2:P$3371,3,0),"null")</f>
        <v>CPU CARD CANOPEN MOD. KAPAROSSA</v>
      </c>
      <c r="H448" s="18" t="str">
        <f>IFERROR(VLOOKUP(spare_parts!$F448,A:D,2,0),"null")</f>
        <v>Плата ЦП CANopen мод.KAPAROSSA</v>
      </c>
      <c r="I448" s="24" t="str">
        <f>IFERROR(VLOOKUP(spare_parts!$F448,'Запчасти'!$A$2:$P$3371,5,0),"null")</f>
        <v>ПЛАТА ЦЕНТРАЛЬНОГО ПРОЦЕССОРА </v>
      </c>
      <c r="J448" s="24" t="str">
        <f t="shared" si="3"/>
        <v>null</v>
      </c>
      <c r="K448" s="18" t="str">
        <f>IFERROR(VLOOKUP(spare_parts!$F448,'Запчасти'!$A$2:$P$3371,6,0),"null")</f>
        <v>UDICOM ELETTRONICA</v>
      </c>
      <c r="L448" s="18" t="str">
        <f>IFERROR(VLOOKUP(spare_parts!$F448,'Запчасти'!$A$2:$P$3371,7,0),"null")</f>
        <v>UDICOM</v>
      </c>
      <c r="M448" s="18">
        <f>IFERROR(VLOOKUP(spare_parts!$F448,'Запчасти'!$A$2:$P$3371,9,0),"null")</f>
        <v>1</v>
      </c>
      <c r="N448" s="18" t="str">
        <f>IFERROR(VLOOKUP(spare_parts!$F448,'Запчасти'!$A$2:$P$3371,10,0),"null")</f>
        <v>шт</v>
      </c>
      <c r="O448" s="18" t="str">
        <f>IFERROR(VLOOKUP(spare_parts!$F448,'Запчасти'!$A$2:$P$3371,11,0),"null")</f>
        <v>IT</v>
      </c>
      <c r="P448" s="18">
        <f>IFERROR(VLOOKUP(spare_parts!$F448,'Запчасти'!$A$2:$P$3371,2,0),"null")</f>
        <v>8542319090</v>
      </c>
      <c r="Q448" s="18"/>
      <c r="R448" s="18"/>
      <c r="S448" s="18"/>
      <c r="T448" s="18"/>
      <c r="U448" s="18"/>
      <c r="V448" s="18"/>
    </row>
    <row r="449" ht="15.75" customHeight="1">
      <c r="A449" s="22">
        <v>5.43126304E9</v>
      </c>
      <c r="B449" s="23" t="s">
        <v>2604</v>
      </c>
      <c r="C449" s="16" t="s">
        <v>6274</v>
      </c>
      <c r="D449" s="16" t="s">
        <v>35</v>
      </c>
      <c r="E449" s="17"/>
      <c r="F449" s="18">
        <v>5.43126304E9</v>
      </c>
      <c r="G449" s="18" t="str">
        <f>IFERROR(VLOOKUP(spare_parts!$F449,'Запчасти'!A$2:P$3371,3,0),"null")</f>
        <v>CPU KS108 CANOPEN WITH DISPLAY LCD 8,4 " V.2</v>
      </c>
      <c r="H449" s="18" t="str">
        <f>IFERROR(VLOOKUP(spare_parts!$F449,A:D,2,0),"null")</f>
        <v>Панель управления программируемая KS108 CANopen с дисплеем</v>
      </c>
      <c r="I449" s="24" t="str">
        <f>IFERROR(VLOOKUP(spare_parts!$F449,'Запчасти'!$A$2:$P$3371,5,0),"null")</f>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c r="J449" s="24" t="str">
        <f t="shared" si="3"/>
        <v>null</v>
      </c>
      <c r="K449" s="18" t="str">
        <f>IFERROR(VLOOKUP(spare_parts!$F449,'Запчасти'!$A$2:$P$3371,6,0),"null")</f>
        <v>UDICOM ELETTRONICA</v>
      </c>
      <c r="L449" s="18" t="str">
        <f>IFERROR(VLOOKUP(spare_parts!$F449,'Запчасти'!$A$2:$P$3371,7,0),"null")</f>
        <v>UDICOM</v>
      </c>
      <c r="M449" s="18">
        <f>IFERROR(VLOOKUP(spare_parts!$F449,'Запчасти'!$A$2:$P$3371,9,0),"null")</f>
        <v>1</v>
      </c>
      <c r="N449" s="18" t="str">
        <f>IFERROR(VLOOKUP(spare_parts!$F449,'Запчасти'!$A$2:$P$3371,10,0),"null")</f>
        <v>шт</v>
      </c>
      <c r="O449" s="18" t="str">
        <f>IFERROR(VLOOKUP(spare_parts!$F449,'Запчасти'!$A$2:$P$3371,11,0),"null")</f>
        <v>IT</v>
      </c>
      <c r="P449" s="18">
        <f>IFERROR(VLOOKUP(spare_parts!$F449,'Запчасти'!$A$2:$P$3371,2,0),"null")</f>
        <v>8537109100</v>
      </c>
      <c r="Q449" s="18"/>
      <c r="R449" s="18"/>
      <c r="S449" s="18"/>
      <c r="T449" s="18"/>
      <c r="U449" s="18"/>
      <c r="V449" s="18"/>
    </row>
    <row r="450" ht="15.75" customHeight="1">
      <c r="A450" s="22">
        <v>5.431263048E9</v>
      </c>
      <c r="B450" s="23" t="s">
        <v>2607</v>
      </c>
      <c r="C450" s="16">
        <v>0.11</v>
      </c>
      <c r="D450" s="16" t="s">
        <v>35</v>
      </c>
      <c r="E450" s="17"/>
      <c r="F450" s="18">
        <v>5.431263048E9</v>
      </c>
      <c r="G450" s="18" t="str">
        <f>IFERROR(VLOOKUP(spare_parts!$F450,'Запчасти'!A$2:P$3371,3,0),"null")</f>
        <v>EXPANSION CARD 8IN ANALOGUE FOR CANOPEN V.3.1</v>
      </c>
      <c r="H450" s="18" t="str">
        <f>IFERROR(VLOOKUP(spare_parts!$F450,A:D,2,0),"null")</f>
        <v>Плата входных сигналов аналоговая расширительная 8 IN для узла CANopen V3.1.</v>
      </c>
      <c r="I450" s="24" t="str">
        <f>IFERROR(VLOOKUP(spare_parts!$F450,'Запчасти'!$A$2:$P$3371,5,0),"null")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50" s="24" t="str">
        <f t="shared" si="3"/>
        <v>null</v>
      </c>
      <c r="K450" s="18" t="str">
        <f>IFERROR(VLOOKUP(spare_parts!$F450,'Запчасти'!$A$2:$P$3371,6,0),"null")</f>
        <v>UDICOM ELETTRONICA</v>
      </c>
      <c r="L450" s="18" t="str">
        <f>IFERROR(VLOOKUP(spare_parts!$F450,'Запчасти'!$A$2:$P$3371,7,0),"null")</f>
        <v>UDICOM</v>
      </c>
      <c r="M450" s="18">
        <f>IFERROR(VLOOKUP(spare_parts!$F450,'Запчасти'!$A$2:$P$3371,9,0),"null")</f>
        <v>1</v>
      </c>
      <c r="N450" s="18" t="str">
        <f>IFERROR(VLOOKUP(spare_parts!$F450,'Запчасти'!$A$2:$P$3371,10,0),"null")</f>
        <v>шт</v>
      </c>
      <c r="O450" s="18" t="str">
        <f>IFERROR(VLOOKUP(spare_parts!$F450,'Запчасти'!$A$2:$P$3371,11,0),"null")</f>
        <v>IT</v>
      </c>
      <c r="P450" s="18">
        <f>IFERROR(VLOOKUP(spare_parts!$F450,'Запчасти'!$A$2:$P$3371,2,0),"null")</f>
        <v>8542319090</v>
      </c>
      <c r="Q450" s="18"/>
      <c r="R450" s="18"/>
      <c r="S450" s="18"/>
      <c r="T450" s="18"/>
      <c r="U450" s="18"/>
      <c r="V450" s="18"/>
    </row>
    <row r="451" ht="15.75" customHeight="1">
      <c r="A451" s="22">
        <v>5.43126305E9</v>
      </c>
      <c r="B451" s="23" t="s">
        <v>2609</v>
      </c>
      <c r="C451" s="16">
        <v>0.12</v>
      </c>
      <c r="D451" s="16" t="s">
        <v>35</v>
      </c>
      <c r="E451" s="17"/>
      <c r="F451" s="18">
        <v>5.43126305E9</v>
      </c>
      <c r="G451" s="18" t="str">
        <f>IFERROR(VLOOKUP(spare_parts!$F451,'Запчасти'!A$2:P$3371,3,0),"null")</f>
        <v>EXPANSION CARD 8IN DIGITAL FOR CANOPEN NODE V.3.2</v>
      </c>
      <c r="H451" s="18" t="str">
        <f>IFERROR(VLOOKUP(spare_parts!$F451,A:D,2,0),"null")</f>
        <v>Плата входных сигналов цифровая расширительная 8 IN для узла CANopen V.2</v>
      </c>
      <c r="I451" s="24" t="str">
        <f>IFERROR(VLOOKUP(spare_parts!$F451,'Запчасти'!$A$2:$P$3371,5,0),"null")</f>
        <v>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v>
      </c>
      <c r="J451" s="24" t="str">
        <f t="shared" si="3"/>
        <v>null</v>
      </c>
      <c r="K451" s="18" t="str">
        <f>IFERROR(VLOOKUP(spare_parts!$F451,'Запчасти'!$A$2:$P$3371,6,0),"null")</f>
        <v>UDICOM</v>
      </c>
      <c r="L451" s="18" t="str">
        <f>IFERROR(VLOOKUP(spare_parts!$F451,'Запчасти'!$A$2:$P$3371,7,0),"null")</f>
        <v>UDICOM</v>
      </c>
      <c r="M451" s="18">
        <f>IFERROR(VLOOKUP(spare_parts!$F451,'Запчасти'!$A$2:$P$3371,9,0),"null")</f>
        <v>1</v>
      </c>
      <c r="N451" s="18" t="str">
        <f>IFERROR(VLOOKUP(spare_parts!$F451,'Запчасти'!$A$2:$P$3371,10,0),"null")</f>
        <v>шт</v>
      </c>
      <c r="O451" s="18" t="str">
        <f>IFERROR(VLOOKUP(spare_parts!$F451,'Запчасти'!$A$2:$P$3371,11,0),"null")</f>
        <v>IT</v>
      </c>
      <c r="P451" s="18">
        <f>IFERROR(VLOOKUP(spare_parts!$F451,'Запчасти'!$A$2:$P$3371,2,0),"null")</f>
        <v>8538909100</v>
      </c>
      <c r="Q451" s="18"/>
      <c r="R451" s="18"/>
      <c r="S451" s="18"/>
      <c r="T451" s="18"/>
      <c r="U451" s="18"/>
      <c r="V451" s="18"/>
    </row>
    <row r="452" ht="15.75" customHeight="1">
      <c r="A452" s="15">
        <v>5.431264E9</v>
      </c>
      <c r="B452" s="16" t="s">
        <v>2621</v>
      </c>
      <c r="C452" s="16" t="s">
        <v>6274</v>
      </c>
      <c r="D452" s="16" t="s">
        <v>35</v>
      </c>
      <c r="E452" s="17"/>
      <c r="F452" s="18">
        <v>5.431264E9</v>
      </c>
      <c r="G452" s="18" t="str">
        <f>IFERROR(VLOOKUP(spare_parts!$F452,'Запчасти'!A$2:P$3371,3,0),"null")</f>
        <v>KS 100 ASAN CARD</v>
      </c>
      <c r="H452" s="18" t="str">
        <f>IFERROR(VLOOKUP(spare_parts!$F452,A:D,2,0),"null")</f>
        <v>Плата ASAN MOD.KS 100 ASAN(UDICOM)</v>
      </c>
      <c r="I452" s="24" t="str">
        <f>IFERROR(VLOOKUP(spare_parts!$F452,'Запчасти'!$A$2:$P$3371,5,0),"null")</f>
        <v>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v>
      </c>
      <c r="J452" s="24" t="str">
        <f t="shared" si="3"/>
        <v>null</v>
      </c>
      <c r="K452" s="18" t="str">
        <f>IFERROR(VLOOKUP(spare_parts!$F452,'Запчасти'!$A$2:$P$3371,6,0),"null")</f>
        <v>UDICOM ELETTRONICA</v>
      </c>
      <c r="L452" s="18" t="str">
        <f>IFERROR(VLOOKUP(spare_parts!$F452,'Запчасти'!$A$2:$P$3371,7,0),"null")</f>
        <v>UDICOM</v>
      </c>
      <c r="M452" s="18">
        <f>IFERROR(VLOOKUP(spare_parts!$F452,'Запчасти'!$A$2:$P$3371,9,0),"null")</f>
        <v>1</v>
      </c>
      <c r="N452" s="18" t="str">
        <f>IFERROR(VLOOKUP(spare_parts!$F452,'Запчасти'!$A$2:$P$3371,10,0),"null")</f>
        <v>шт</v>
      </c>
      <c r="O452" s="18" t="str">
        <f>IFERROR(VLOOKUP(spare_parts!$F452,'Запчасти'!$A$2:$P$3371,11,0),"null")</f>
        <v>IT</v>
      </c>
      <c r="P452" s="18">
        <f>IFERROR(VLOOKUP(spare_parts!$F452,'Запчасти'!$A$2:$P$3371,2,0),"null")</f>
        <v>8538909100</v>
      </c>
      <c r="Q452" s="18"/>
      <c r="R452" s="18"/>
      <c r="S452" s="18"/>
      <c r="T452" s="18"/>
      <c r="U452" s="18"/>
      <c r="V452" s="18"/>
    </row>
    <row r="453" ht="15.75" customHeight="1">
      <c r="A453" s="15">
        <v>5.431264002E9</v>
      </c>
      <c r="B453" s="16" t="s">
        <v>2624</v>
      </c>
      <c r="C453" s="16" t="s">
        <v>6274</v>
      </c>
      <c r="D453" s="16" t="s">
        <v>35</v>
      </c>
      <c r="E453" s="17"/>
      <c r="F453" s="18">
        <v>5.431264002E9</v>
      </c>
      <c r="G453" s="18" t="str">
        <f>IFERROR(VLOOKUP(spare_parts!$F453,'Запчасти'!A$2:P$3371,3,0),"null")</f>
        <v>ASAN 2/DIN INTERFACE CARD (UDICOM)</v>
      </c>
      <c r="H453" s="18" t="str">
        <f>IFERROR(VLOOKUP(spare_parts!$F453,A:D,2,0),"null")</f>
        <v>Плата интерфейса.ASAN 2 прутка DIN(UDICOM)</v>
      </c>
      <c r="I453" s="24" t="str">
        <f>IFERROR(VLOOKUP(spare_parts!$F453,'Запчасти'!$A$2:$P$3371,5,0),"null")</f>
        <v>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v>
      </c>
      <c r="J453" s="24" t="str">
        <f t="shared" si="3"/>
        <v>null</v>
      </c>
      <c r="K453" s="18" t="str">
        <f>IFERROR(VLOOKUP(spare_parts!$F453,'Запчасти'!$A$2:$P$3371,6,0),"null")</f>
        <v>UDICOM ELETTRONICA</v>
      </c>
      <c r="L453" s="18" t="str">
        <f>IFERROR(VLOOKUP(spare_parts!$F453,'Запчасти'!$A$2:$P$3371,7,0),"null")</f>
        <v>UDICOM</v>
      </c>
      <c r="M453" s="18">
        <f>IFERROR(VLOOKUP(spare_parts!$F453,'Запчасти'!$A$2:$P$3371,9,0),"null")</f>
        <v>1</v>
      </c>
      <c r="N453" s="18" t="str">
        <f>IFERROR(VLOOKUP(spare_parts!$F453,'Запчасти'!$A$2:$P$3371,10,0),"null")</f>
        <v>шт</v>
      </c>
      <c r="O453" s="18" t="str">
        <f>IFERROR(VLOOKUP(spare_parts!$F453,'Запчасти'!$A$2:$P$3371,11,0),"null")</f>
        <v>IT</v>
      </c>
      <c r="P453" s="18">
        <f>IFERROR(VLOOKUP(spare_parts!$F453,'Запчасти'!$A$2:$P$3371,2,0),"null")</f>
        <v>8538909100</v>
      </c>
      <c r="Q453" s="18"/>
      <c r="R453" s="18"/>
      <c r="S453" s="18"/>
      <c r="T453" s="18"/>
      <c r="U453" s="18"/>
      <c r="V453" s="18"/>
    </row>
    <row r="454" ht="15.75" customHeight="1">
      <c r="A454" s="15">
        <v>5.431264009E9</v>
      </c>
      <c r="B454" s="16" t="s">
        <v>6419</v>
      </c>
      <c r="C454" s="16" t="s">
        <v>6274</v>
      </c>
      <c r="D454" s="16" t="s">
        <v>35</v>
      </c>
      <c r="E454" s="17"/>
      <c r="F454" s="18">
        <v>5.431264009E9</v>
      </c>
      <c r="G454" s="18" t="str">
        <f>IFERROR(VLOOKUP(spare_parts!$F454,'Запчасти'!A$2:P$3371,3,0),"null")</f>
        <v>null</v>
      </c>
      <c r="H454" s="18" t="str">
        <f>IFERROR(VLOOKUP(spare_parts!$F454,A:D,2,0),"null")</f>
        <v>Плата 1 OMRON CJ1WNC113</v>
      </c>
      <c r="I454" s="24" t="str">
        <f>IFERROR(VLOOKUP(spare_parts!$F454,'Запчасти'!$A$2:$P$3371,5,0),"null")</f>
        <v>null</v>
      </c>
      <c r="J454" s="24" t="str">
        <f t="shared" si="3"/>
        <v>null</v>
      </c>
      <c r="K454" s="18" t="str">
        <f>IFERROR(VLOOKUP(spare_parts!$F454,'Запчасти'!$A$2:$P$3371,6,0),"null")</f>
        <v>null</v>
      </c>
      <c r="L454" s="18" t="str">
        <f>IFERROR(VLOOKUP(spare_parts!$F454,'Запчасти'!$A$2:$P$3371,7,0),"null")</f>
        <v>null</v>
      </c>
      <c r="M454" s="18" t="str">
        <f>IFERROR(VLOOKUP(spare_parts!$F454,'Запчасти'!$A$2:$P$3371,9,0),"null")</f>
        <v>null</v>
      </c>
      <c r="N454" s="18" t="str">
        <f>IFERROR(VLOOKUP(spare_parts!$F454,'Запчасти'!$A$2:$P$3371,10,0),"null")</f>
        <v>null</v>
      </c>
      <c r="O454" s="18" t="str">
        <f>IFERROR(VLOOKUP(spare_parts!$F454,'Запчасти'!$A$2:$P$3371,11,0),"null")</f>
        <v>null</v>
      </c>
      <c r="P454" s="18" t="str">
        <f>IFERROR(VLOOKUP(spare_parts!$F454,'Запчасти'!$A$2:$P$3371,2,0),"null")</f>
        <v>null</v>
      </c>
      <c r="Q454" s="18"/>
      <c r="R454" s="18"/>
      <c r="S454" s="18"/>
      <c r="T454" s="18"/>
      <c r="U454" s="18"/>
      <c r="V454" s="18"/>
    </row>
    <row r="455" ht="15.75" customHeight="1">
      <c r="A455" s="15">
        <v>5.431267012E9</v>
      </c>
      <c r="B455" s="16" t="s">
        <v>2633</v>
      </c>
      <c r="C455" s="16" t="s">
        <v>6274</v>
      </c>
      <c r="D455" s="16" t="s">
        <v>35</v>
      </c>
      <c r="E455" s="17"/>
      <c r="F455" s="18">
        <v>5.431267012E9</v>
      </c>
      <c r="G455" s="18" t="str">
        <f>IFERROR(VLOOKUP(spare_parts!$F455,'Запчасти'!A$2:P$3371,3,0),"null")</f>
        <v>ENCODER INTERFACE CARD Cod.SDIN LD R V2 (UDICOM)</v>
      </c>
      <c r="H455" s="18" t="str">
        <f>IFERROR(VLOOKUP(spare_parts!$F455,A:D,2,0),"null")</f>
        <v>Плата интерфейса энкодера COD.SDIN LD R V2(UDICOM)</v>
      </c>
      <c r="I455" s="24" t="str">
        <f>IFERROR(VLOOKUP(spare_parts!$F455,'Запчасти'!$A$2:$P$3371,5,0),"null")</f>
        <v>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v>
      </c>
      <c r="J455" s="24" t="str">
        <f t="shared" si="3"/>
        <v>null</v>
      </c>
      <c r="K455" s="18" t="str">
        <f>IFERROR(VLOOKUP(spare_parts!$F455,'Запчасти'!$A$2:$P$3371,6,0),"null")</f>
        <v>UDICOM ELETTRONICA</v>
      </c>
      <c r="L455" s="18" t="str">
        <f>IFERROR(VLOOKUP(spare_parts!$F455,'Запчасти'!$A$2:$P$3371,7,0),"null")</f>
        <v>UDICOM</v>
      </c>
      <c r="M455" s="18">
        <f>IFERROR(VLOOKUP(spare_parts!$F455,'Запчасти'!$A$2:$P$3371,9,0),"null")</f>
        <v>1</v>
      </c>
      <c r="N455" s="18" t="str">
        <f>IFERROR(VLOOKUP(spare_parts!$F455,'Запчасти'!$A$2:$P$3371,10,0),"null")</f>
        <v>шт</v>
      </c>
      <c r="O455" s="18" t="str">
        <f>IFERROR(VLOOKUP(spare_parts!$F455,'Запчасти'!$A$2:$P$3371,11,0),"null")</f>
        <v>IT</v>
      </c>
      <c r="P455" s="18">
        <f>IFERROR(VLOOKUP(spare_parts!$F455,'Запчасти'!$A$2:$P$3371,2,0),"null")</f>
        <v>8538909100</v>
      </c>
      <c r="Q455" s="18"/>
      <c r="R455" s="18"/>
      <c r="S455" s="18"/>
      <c r="T455" s="18"/>
      <c r="U455" s="18"/>
      <c r="V455" s="18"/>
    </row>
    <row r="456" ht="15.75" customHeight="1">
      <c r="A456" s="22">
        <v>5.431269008E9</v>
      </c>
      <c r="B456" s="23" t="s">
        <v>2639</v>
      </c>
      <c r="C456" s="16" t="s">
        <v>6274</v>
      </c>
      <c r="D456" s="16" t="s">
        <v>35</v>
      </c>
      <c r="E456" s="17"/>
      <c r="F456" s="18">
        <v>5.431269008E9</v>
      </c>
      <c r="G456" s="18" t="str">
        <f>IFERROR(VLOOKUP(spare_parts!$F456,'Запчасти'!A$2:P$3371,3,0),"null")</f>
        <v>DIGITAL DRIVE OMRON SGDH20DEOY+SOFTWARE PROGRAMM.</v>
      </c>
      <c r="H456" s="18" t="str">
        <f>IFERROR(VLOOKUP(spare_parts!$F456,A:D,2,0),"null")</f>
        <v>Сервопривод YASKAWA SGDH20DE с программным обеспечением.</v>
      </c>
      <c r="I456" s="24" t="str">
        <f>IFERROR(VLOOKUP(spare_parts!$F456,'Запчасти'!$A$2:$P$3371,5,0),"null")</f>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v>
      </c>
      <c r="J456" s="24" t="str">
        <f t="shared" si="3"/>
        <v>null</v>
      </c>
      <c r="K456" s="18" t="str">
        <f>IFERROR(VLOOKUP(spare_parts!$F456,'Запчасти'!$A$2:$P$3371,6,0),"null")</f>
        <v>YASKAWA ELECTRIC</v>
      </c>
      <c r="L456" s="18" t="str">
        <f>IFERROR(VLOOKUP(spare_parts!$F456,'Запчасти'!$A$2:$P$3371,7,0),"null")</f>
        <v>YASKAWA</v>
      </c>
      <c r="M456" s="18">
        <f>IFERROR(VLOOKUP(spare_parts!$F456,'Запчасти'!$A$2:$P$3371,9,0),"null")</f>
        <v>1</v>
      </c>
      <c r="N456" s="18" t="str">
        <f>IFERROR(VLOOKUP(spare_parts!$F456,'Запчасти'!$A$2:$P$3371,10,0),"null")</f>
        <v>шт</v>
      </c>
      <c r="O456" s="18" t="str">
        <f>IFERROR(VLOOKUP(spare_parts!$F456,'Запчасти'!$A$2:$P$3371,11,0),"null")</f>
        <v>Great Britan</v>
      </c>
      <c r="P456" s="18">
        <f>IFERROR(VLOOKUP(spare_parts!$F456,'Запчасти'!$A$2:$P$3371,2,0),"null")</f>
        <v>8504409000</v>
      </c>
      <c r="Q456" s="18"/>
      <c r="R456" s="18"/>
      <c r="S456" s="18"/>
      <c r="T456" s="18"/>
      <c r="U456" s="18"/>
      <c r="V456" s="18"/>
    </row>
    <row r="457" ht="15.75" customHeight="1">
      <c r="A457" s="15">
        <v>5.431269513E9</v>
      </c>
      <c r="B457" s="16" t="s">
        <v>6420</v>
      </c>
      <c r="C457" s="16" t="s">
        <v>6274</v>
      </c>
      <c r="D457" s="16" t="s">
        <v>35</v>
      </c>
      <c r="E457" s="17"/>
      <c r="F457" s="18">
        <v>5.431269513E9</v>
      </c>
      <c r="G457" s="18" t="str">
        <f>IFERROR(VLOOKUP(spare_parts!$F457,'Запчасти'!A$2:P$3371,3,0),"null")</f>
        <v>null</v>
      </c>
      <c r="H457" s="18" t="str">
        <f>IFERROR(VLOOKUP(spare_parts!$F457,A:D,2,0),"null")</f>
        <v>ПЛАТА BUS 20 80−31 071M4 IP12 7 (BEDAS)</v>
      </c>
      <c r="I457" s="24" t="str">
        <f>IFERROR(VLOOKUP(spare_parts!$F457,'Запчасти'!$A$2:$P$3371,5,0),"null")</f>
        <v>null</v>
      </c>
      <c r="J457" s="24" t="str">
        <f t="shared" si="3"/>
        <v>null</v>
      </c>
      <c r="K457" s="18" t="str">
        <f>IFERROR(VLOOKUP(spare_parts!$F457,'Запчасти'!$A$2:$P$3371,6,0),"null")</f>
        <v>null</v>
      </c>
      <c r="L457" s="18" t="str">
        <f>IFERROR(VLOOKUP(spare_parts!$F457,'Запчасти'!$A$2:$P$3371,7,0),"null")</f>
        <v>null</v>
      </c>
      <c r="M457" s="18" t="str">
        <f>IFERROR(VLOOKUP(spare_parts!$F457,'Запчасти'!$A$2:$P$3371,9,0),"null")</f>
        <v>null</v>
      </c>
      <c r="N457" s="18" t="str">
        <f>IFERROR(VLOOKUP(spare_parts!$F457,'Запчасти'!$A$2:$P$3371,10,0),"null")</f>
        <v>null</v>
      </c>
      <c r="O457" s="18" t="str">
        <f>IFERROR(VLOOKUP(spare_parts!$F457,'Запчасти'!$A$2:$P$3371,11,0),"null")</f>
        <v>null</v>
      </c>
      <c r="P457" s="18" t="str">
        <f>IFERROR(VLOOKUP(spare_parts!$F457,'Запчасти'!$A$2:$P$3371,2,0),"null")</f>
        <v>null</v>
      </c>
      <c r="Q457" s="18"/>
      <c r="R457" s="18"/>
      <c r="S457" s="18"/>
      <c r="T457" s="18"/>
      <c r="U457" s="18"/>
      <c r="V457" s="18"/>
    </row>
    <row r="458" ht="15.75" customHeight="1">
      <c r="A458" s="15">
        <v>5.431269514E9</v>
      </c>
      <c r="B458" s="16" t="s">
        <v>6421</v>
      </c>
      <c r="C458" s="16" t="s">
        <v>6274</v>
      </c>
      <c r="D458" s="16" t="s">
        <v>35</v>
      </c>
      <c r="E458" s="17"/>
      <c r="F458" s="18">
        <v>5.431269514E9</v>
      </c>
      <c r="G458" s="18" t="str">
        <f>IFERROR(VLOOKUP(spare_parts!$F458,'Запчасти'!A$2:P$3371,3,0),"null")</f>
        <v>null</v>
      </c>
      <c r="H458" s="18" t="str">
        <f>IFERROR(VLOOKUP(spare_parts!$F458,A:D,2,0),"null")</f>
        <v>ПЛАТА BUS 20 80/135 71M4 SLAVE 01111 IP 127 (BEDAS)</v>
      </c>
      <c r="I458" s="24" t="str">
        <f>IFERROR(VLOOKUP(spare_parts!$F458,'Запчасти'!$A$2:$P$3371,5,0),"null")</f>
        <v>null</v>
      </c>
      <c r="J458" s="24" t="str">
        <f t="shared" si="3"/>
        <v>null</v>
      </c>
      <c r="K458" s="18" t="str">
        <f>IFERROR(VLOOKUP(spare_parts!$F458,'Запчасти'!$A$2:$P$3371,6,0),"null")</f>
        <v>null</v>
      </c>
      <c r="L458" s="18" t="str">
        <f>IFERROR(VLOOKUP(spare_parts!$F458,'Запчасти'!$A$2:$P$3371,7,0),"null")</f>
        <v>null</v>
      </c>
      <c r="M458" s="18" t="str">
        <f>IFERROR(VLOOKUP(spare_parts!$F458,'Запчасти'!$A$2:$P$3371,9,0),"null")</f>
        <v>null</v>
      </c>
      <c r="N458" s="18" t="str">
        <f>IFERROR(VLOOKUP(spare_parts!$F458,'Запчасти'!$A$2:$P$3371,10,0),"null")</f>
        <v>null</v>
      </c>
      <c r="O458" s="18" t="str">
        <f>IFERROR(VLOOKUP(spare_parts!$F458,'Запчасти'!$A$2:$P$3371,11,0),"null")</f>
        <v>null</v>
      </c>
      <c r="P458" s="18" t="str">
        <f>IFERROR(VLOOKUP(spare_parts!$F458,'Запчасти'!$A$2:$P$3371,2,0),"null")</f>
        <v>null</v>
      </c>
      <c r="Q458" s="18"/>
      <c r="R458" s="18"/>
      <c r="S458" s="18"/>
      <c r="T458" s="18"/>
      <c r="U458" s="18"/>
      <c r="V458" s="18"/>
    </row>
    <row r="459" ht="15.75" customHeight="1">
      <c r="A459" s="15">
        <v>5.431280028E9</v>
      </c>
      <c r="B459" s="16" t="s">
        <v>6422</v>
      </c>
      <c r="C459" s="16">
        <v>0.8</v>
      </c>
      <c r="D459" s="16" t="s">
        <v>35</v>
      </c>
      <c r="E459" s="17"/>
      <c r="F459" s="18">
        <v>5.431280028E9</v>
      </c>
      <c r="G459" s="18" t="str">
        <f>IFERROR(VLOOKUP(spare_parts!$F459,'Запчасти'!A$2:P$3371,3,0),"null")</f>
        <v>null</v>
      </c>
      <c r="H459" s="18" t="str">
        <f>IFERROR(VLOOKUP(spare_parts!$F459,A:D,2,0),"null")</f>
        <v>ПАНЕЛЬ УПРАВЛЕНИЯ OMRON  NT21ST121E ЗАПРОГРАММИРОВАННАЯ</v>
      </c>
      <c r="I459" s="24" t="str">
        <f>IFERROR(VLOOKUP(spare_parts!$F459,'Запчасти'!$A$2:$P$3371,5,0),"null")</f>
        <v>null</v>
      </c>
      <c r="J459" s="24" t="str">
        <f t="shared" si="3"/>
        <v>null</v>
      </c>
      <c r="K459" s="18" t="str">
        <f>IFERROR(VLOOKUP(spare_parts!$F459,'Запчасти'!$A$2:$P$3371,6,0),"null")</f>
        <v>null</v>
      </c>
      <c r="L459" s="18" t="str">
        <f>IFERROR(VLOOKUP(spare_parts!$F459,'Запчасти'!$A$2:$P$3371,7,0),"null")</f>
        <v>null</v>
      </c>
      <c r="M459" s="18" t="str">
        <f>IFERROR(VLOOKUP(spare_parts!$F459,'Запчасти'!$A$2:$P$3371,9,0),"null")</f>
        <v>null</v>
      </c>
      <c r="N459" s="18" t="str">
        <f>IFERROR(VLOOKUP(spare_parts!$F459,'Запчасти'!$A$2:$P$3371,10,0),"null")</f>
        <v>null</v>
      </c>
      <c r="O459" s="18" t="str">
        <f>IFERROR(VLOOKUP(spare_parts!$F459,'Запчасти'!$A$2:$P$3371,11,0),"null")</f>
        <v>null</v>
      </c>
      <c r="P459" s="18" t="str">
        <f>IFERROR(VLOOKUP(spare_parts!$F459,'Запчасти'!$A$2:$P$3371,2,0),"null")</f>
        <v>null</v>
      </c>
      <c r="Q459" s="18"/>
      <c r="R459" s="18"/>
      <c r="S459" s="18"/>
      <c r="T459" s="18"/>
      <c r="U459" s="18"/>
      <c r="V459" s="18"/>
    </row>
    <row r="460" ht="15.75" customHeight="1">
      <c r="A460" s="22">
        <v>5.431700017E9</v>
      </c>
      <c r="B460" s="23" t="s">
        <v>2665</v>
      </c>
      <c r="C460" s="16">
        <v>0.08</v>
      </c>
      <c r="D460" s="16" t="s">
        <v>35</v>
      </c>
      <c r="E460" s="17"/>
      <c r="F460" s="18">
        <v>5.431700017E9</v>
      </c>
      <c r="G460" s="18" t="str">
        <f>IFERROR(VLOOKUP(spare_parts!$F460,'Запчасти'!A$2:P$3371,3,0),"null")</f>
        <v>LINEAR POTENTIOMETER MOD. TEX 050 615 002 101 (NOVOTECHNIK)</v>
      </c>
      <c r="H460" s="18" t="str">
        <f>IFERROR(VLOOKUP(spare_parts!$F460,A:D,2,0),"null")</f>
        <v>ЛИНЕЙНЫЙ ПОТЕНЦИОМЕТР TEX-0050-615-002-101 NOVOTECHNIK</v>
      </c>
      <c r="I460" s="24" t="str">
        <f>IFERROR(VLOOKUP(spare_parts!$F460,'Запчасти'!$A$2:$P$3371,5,0),"null")</f>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c r="J460" s="24" t="str">
        <f t="shared" si="3"/>
        <v>null</v>
      </c>
      <c r="K460" s="18" t="str">
        <f>IFERROR(VLOOKUP(spare_parts!$F460,'Запчасти'!$A$2:$P$3371,6,0),"null")</f>
        <v>NOVOTECHNIK</v>
      </c>
      <c r="L460" s="18" t="str">
        <f>IFERROR(VLOOKUP(spare_parts!$F460,'Запчасти'!$A$2:$P$3371,7,0),"null")</f>
        <v>NOVOTECHNIK</v>
      </c>
      <c r="M460" s="18">
        <f>IFERROR(VLOOKUP(spare_parts!$F460,'Запчасти'!$A$2:$P$3371,9,0),"null")</f>
        <v>1</v>
      </c>
      <c r="N460" s="18" t="str">
        <f>IFERROR(VLOOKUP(spare_parts!$F460,'Запчасти'!$A$2:$P$3371,10,0),"null")</f>
        <v>шт</v>
      </c>
      <c r="O460" s="18" t="str">
        <f>IFERROR(VLOOKUP(spare_parts!$F460,'Запчасти'!$A$2:$P$3371,11,0),"null")</f>
        <v>IT</v>
      </c>
      <c r="P460" s="18">
        <f>IFERROR(VLOOKUP(spare_parts!$F460,'Запчасти'!$A$2:$P$3371,2,0),"null")</f>
        <v>9031809100</v>
      </c>
      <c r="Q460" s="18"/>
      <c r="R460" s="18"/>
      <c r="S460" s="18"/>
      <c r="T460" s="18"/>
      <c r="U460" s="18"/>
      <c r="V460" s="18"/>
    </row>
    <row r="461" ht="15.75" customHeight="1">
      <c r="A461" s="22">
        <v>5.43170002E9</v>
      </c>
      <c r="B461" s="23" t="s">
        <v>2670</v>
      </c>
      <c r="C461" s="16" t="s">
        <v>6274</v>
      </c>
      <c r="D461" s="16" t="s">
        <v>35</v>
      </c>
      <c r="E461" s="17"/>
      <c r="F461" s="18">
        <v>5.43170002E9</v>
      </c>
      <c r="G461" s="18" t="str">
        <f>IFERROR(VLOOKUP(spare_parts!$F461,'Запчасти'!A$2:P$3371,3,0),"null")</f>
        <v>LINEAR POTENTIOMETER MOD.LWG 50 ART.026102</v>
      </c>
      <c r="H461" s="18" t="str">
        <f>IFERROR(VLOOKUP(spare_parts!$F461,A:D,2,0),"null")</f>
        <v>Потенциометр линейный MOD.LWG50 ART.026102</v>
      </c>
      <c r="I461" s="24" t="str">
        <f>IFERROR(VLOOKUP(spare_parts!$F461,'Запчасти'!$A$2:$P$3371,5,0),"null")</f>
        <v>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v>
      </c>
      <c r="J461" s="24" t="str">
        <f t="shared" si="3"/>
        <v>null</v>
      </c>
      <c r="K461" s="18" t="str">
        <f>IFERROR(VLOOKUP(spare_parts!$F461,'Запчасти'!$A$2:$P$3371,6,0),"null")</f>
        <v>NOVOTECHNIK</v>
      </c>
      <c r="L461" s="18" t="str">
        <f>IFERROR(VLOOKUP(spare_parts!$F461,'Запчасти'!$A$2:$P$3371,7,0),"null")</f>
        <v>NOVOTECHNIK</v>
      </c>
      <c r="M461" s="18">
        <f>IFERROR(VLOOKUP(spare_parts!$F461,'Запчасти'!$A$2:$P$3371,9,0),"null")</f>
        <v>8</v>
      </c>
      <c r="N461" s="18" t="str">
        <f>IFERROR(VLOOKUP(spare_parts!$F461,'Запчасти'!$A$2:$P$3371,10,0),"null")</f>
        <v>шт</v>
      </c>
      <c r="O461" s="18" t="str">
        <f>IFERROR(VLOOKUP(spare_parts!$F461,'Запчасти'!$A$2:$P$3371,11,0),"null")</f>
        <v>DE</v>
      </c>
      <c r="P461" s="18">
        <f>IFERROR(VLOOKUP(spare_parts!$F461,'Запчасти'!$A$2:$P$3371,2,0),"null")</f>
        <v>9031809100</v>
      </c>
      <c r="Q461" s="18"/>
      <c r="R461" s="18"/>
      <c r="S461" s="18"/>
      <c r="T461" s="18"/>
      <c r="U461" s="18"/>
      <c r="V461" s="18"/>
    </row>
    <row r="462" ht="15.75" customHeight="1">
      <c r="A462" s="22">
        <v>5.431700022E9</v>
      </c>
      <c r="B462" s="23" t="s">
        <v>2673</v>
      </c>
      <c r="C462" s="16" t="s">
        <v>6274</v>
      </c>
      <c r="D462" s="16" t="s">
        <v>35</v>
      </c>
      <c r="E462" s="17"/>
      <c r="F462" s="18">
        <v>5.431700022E9</v>
      </c>
      <c r="G462" s="18" t="str">
        <f>IFERROR(VLOOKUP(spare_parts!$F462,'Запчасти'!A$2:P$3371,3,0),"null")</f>
        <v>SINGLE REV. ROTATIVE POTENTIOMETER RSC 2801 636 11 206</v>
      </c>
      <c r="H462" s="18" t="str">
        <f>IFERROR(VLOOKUP(spare_parts!$F462,A:D,2,0),"null")</f>
        <v>Потенциометр вращ.Rot.Monogiro rsc 28 01 636 111 206</v>
      </c>
      <c r="I462" s="24" t="str">
        <f>IFERROR(VLOOKUP(spare_parts!$F462,'Запчасти'!$A$2:$P$3371,5,0),"null")</f>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v>
      </c>
      <c r="J462" s="24" t="str">
        <f t="shared" si="3"/>
        <v>null</v>
      </c>
      <c r="K462" s="18" t="str">
        <f>IFERROR(VLOOKUP(spare_parts!$F462,'Запчасти'!$A$2:$P$3371,6,0),"null")</f>
        <v>SCHNELL SPA</v>
      </c>
      <c r="L462" s="18" t="str">
        <f>IFERROR(VLOOKUP(spare_parts!$F462,'Запчасти'!$A$2:$P$3371,7,0),"null")</f>
        <v>SCHNELL</v>
      </c>
      <c r="M462" s="18">
        <f>IFERROR(VLOOKUP(spare_parts!$F462,'Запчасти'!$A$2:$P$3371,9,0),"null")</f>
        <v>1</v>
      </c>
      <c r="N462" s="18" t="str">
        <f>IFERROR(VLOOKUP(spare_parts!$F462,'Запчасти'!$A$2:$P$3371,10,0),"null")</f>
        <v>шт</v>
      </c>
      <c r="O462" s="18" t="str">
        <f>IFERROR(VLOOKUP(spare_parts!$F462,'Запчасти'!$A$2:$P$3371,11,0),"null")</f>
        <v>IT</v>
      </c>
      <c r="P462" s="18">
        <f>IFERROR(VLOOKUP(spare_parts!$F462,'Запчасти'!$A$2:$P$3371,2,0),"null")</f>
        <v>8533409000</v>
      </c>
      <c r="Q462" s="18"/>
      <c r="R462" s="18"/>
      <c r="S462" s="18"/>
      <c r="T462" s="18"/>
      <c r="U462" s="18"/>
      <c r="V462" s="18"/>
    </row>
    <row r="463" ht="15.75" customHeight="1">
      <c r="A463" s="22">
        <v>5.432001003E9</v>
      </c>
      <c r="B463" s="23" t="s">
        <v>2681</v>
      </c>
      <c r="C463" s="16">
        <v>0.62</v>
      </c>
      <c r="D463" s="16" t="s">
        <v>35</v>
      </c>
      <c r="E463" s="17"/>
      <c r="F463" s="18">
        <v>5.432001003E9</v>
      </c>
      <c r="G463" s="18" t="str">
        <f>IFERROR(VLOOKUP(spare_parts!$F463,'Запчасти'!A$2:P$3371,3,0),"null")</f>
        <v>COOLING FAN 150x55 MOD.7214 N 24Vdc (POMOCO)</v>
      </c>
      <c r="H463" s="18" t="str">
        <f>IFERROR(VLOOKUP(spare_parts!$F463,A:D,2,0),"null")</f>
        <v>Вентилятор серводвигателя 150x55 MOD.7214 N 24Vdc (POMOCO)</v>
      </c>
      <c r="I463" s="24" t="str">
        <f>IFERROR(VLOOKUP(spare_parts!$F463,'Запчасти'!$A$2:$P$3371,5,0),"null")</f>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v>
      </c>
      <c r="J463" s="24" t="str">
        <f t="shared" si="3"/>
        <v>null</v>
      </c>
      <c r="K463" s="18" t="str">
        <f>IFERROR(VLOOKUP(spare_parts!$F463,'Запчасти'!$A$2:$P$3371,6,0),"null")</f>
        <v>SMT REINFORCING EQUIPMENT</v>
      </c>
      <c r="L463" s="18" t="str">
        <f>IFERROR(VLOOKUP(spare_parts!$F463,'Запчасти'!$A$2:$P$3371,7,0),"null")</f>
        <v>SMT</v>
      </c>
      <c r="M463" s="18">
        <f>IFERROR(VLOOKUP(spare_parts!$F463,'Запчасти'!$A$2:$P$3371,9,0),"null")</f>
        <v>1</v>
      </c>
      <c r="N463" s="18" t="str">
        <f>IFERROR(VLOOKUP(spare_parts!$F463,'Запчасти'!$A$2:$P$3371,10,0),"null")</f>
        <v>шт</v>
      </c>
      <c r="O463" s="18" t="str">
        <f>IFERROR(VLOOKUP(spare_parts!$F463,'Запчасти'!$A$2:$P$3371,11,0),"null")</f>
        <v>CN</v>
      </c>
      <c r="P463" s="18">
        <f>IFERROR(VLOOKUP(spare_parts!$F463,'Запчасти'!$A$2:$P$3371,2,0),"null")</f>
        <v>8414592000</v>
      </c>
      <c r="Q463" s="18"/>
      <c r="R463" s="18"/>
      <c r="S463" s="18"/>
      <c r="T463" s="18"/>
      <c r="U463" s="18"/>
      <c r="V463" s="18"/>
    </row>
    <row r="464" ht="15.75" customHeight="1">
      <c r="A464" s="22">
        <v>5.432001048E9</v>
      </c>
      <c r="B464" s="23" t="s">
        <v>6423</v>
      </c>
      <c r="C464" s="16" t="s">
        <v>6274</v>
      </c>
      <c r="D464" s="16" t="s">
        <v>35</v>
      </c>
      <c r="E464" s="17"/>
      <c r="F464" s="18">
        <v>5.432001048E9</v>
      </c>
      <c r="G464" s="18" t="str">
        <f>IFERROR(VLOOKUP(spare_parts!$F464,'Запчасти'!A$2:P$3371,3,0),"null")</f>
        <v>null</v>
      </c>
      <c r="H464" s="18" t="str">
        <f>IFERROR(VLOOKUP(spare_parts!$F464,A:D,2,0),"null")</f>
        <v>Вентилятор осевой</v>
      </c>
      <c r="I464" s="24" t="str">
        <f>IFERROR(VLOOKUP(spare_parts!$F464,'Запчасти'!$A$2:$P$3371,5,0),"null")</f>
        <v>null</v>
      </c>
      <c r="J464" s="24" t="str">
        <f t="shared" si="3"/>
        <v>null</v>
      </c>
      <c r="K464" s="18" t="str">
        <f>IFERROR(VLOOKUP(spare_parts!$F464,'Запчасти'!$A$2:$P$3371,6,0),"null")</f>
        <v>null</v>
      </c>
      <c r="L464" s="18" t="str">
        <f>IFERROR(VLOOKUP(spare_parts!$F464,'Запчасти'!$A$2:$P$3371,7,0),"null")</f>
        <v>null</v>
      </c>
      <c r="M464" s="18" t="str">
        <f>IFERROR(VLOOKUP(spare_parts!$F464,'Запчасти'!$A$2:$P$3371,9,0),"null")</f>
        <v>null</v>
      </c>
      <c r="N464" s="18" t="str">
        <f>IFERROR(VLOOKUP(spare_parts!$F464,'Запчасти'!$A$2:$P$3371,10,0),"null")</f>
        <v>null</v>
      </c>
      <c r="O464" s="18" t="str">
        <f>IFERROR(VLOOKUP(spare_parts!$F464,'Запчасти'!$A$2:$P$3371,11,0),"null")</f>
        <v>null</v>
      </c>
      <c r="P464" s="18" t="str">
        <f>IFERROR(VLOOKUP(spare_parts!$F464,'Запчасти'!$A$2:$P$3371,2,0),"null")</f>
        <v>null</v>
      </c>
      <c r="Q464" s="18"/>
      <c r="R464" s="18"/>
      <c r="S464" s="18"/>
      <c r="T464" s="18"/>
      <c r="U464" s="18"/>
      <c r="V464" s="18"/>
    </row>
    <row r="465" ht="15.75" customHeight="1">
      <c r="A465" s="15">
        <v>5.432200022E9</v>
      </c>
      <c r="B465" s="16" t="s">
        <v>2706</v>
      </c>
      <c r="C465" s="16" t="s">
        <v>6274</v>
      </c>
      <c r="D465" s="16" t="s">
        <v>35</v>
      </c>
      <c r="E465" s="17"/>
      <c r="F465" s="18">
        <v>5.432200022E9</v>
      </c>
      <c r="G465" s="18" t="str">
        <f>IFERROR(VLOOKUP(spare_parts!$F465,'Запчасти'!A$2:P$3371,3,0),"null")</f>
        <v>ELECTRONIC THERMOSTAT CAREL EASY 1 OUT 230V (COSMOTEC)</v>
      </c>
      <c r="H465" s="18" t="str">
        <f>IFERROR(VLOOKUP(spare_parts!$F465,A:D,2,0),"null")</f>
        <v>Термостат электронный CAREL EASY 1 OUT 230V (COSMOTEC)</v>
      </c>
      <c r="I465" s="24" t="str">
        <f>IFERROR(VLOOKUP(spare_parts!$F465,'Запчасти'!$A$2:$P$3371,5,0),"null")</f>
        <v>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v>
      </c>
      <c r="J465" s="24" t="str">
        <f t="shared" si="3"/>
        <v>null</v>
      </c>
      <c r="K465" s="18" t="str">
        <f>IFERROR(VLOOKUP(spare_parts!$F465,'Запчасти'!$A$2:$P$3371,6,0),"null")</f>
        <v>CAREL INDUSTRIES</v>
      </c>
      <c r="L465" s="18" t="str">
        <f>IFERROR(VLOOKUP(spare_parts!$F465,'Запчасти'!$A$2:$P$3371,7,0),"null")</f>
        <v>CAREL</v>
      </c>
      <c r="M465" s="18">
        <f>IFERROR(VLOOKUP(spare_parts!$F465,'Запчасти'!$A$2:$P$3371,9,0),"null")</f>
        <v>2</v>
      </c>
      <c r="N465" s="18" t="str">
        <f>IFERROR(VLOOKUP(spare_parts!$F465,'Запчасти'!$A$2:$P$3371,10,0),"null")</f>
        <v>шт</v>
      </c>
      <c r="O465" s="18" t="str">
        <f>IFERROR(VLOOKUP(spare_parts!$F465,'Запчасти'!$A$2:$P$3371,11,0),"null")</f>
        <v>IT</v>
      </c>
      <c r="P465" s="18">
        <f>IFERROR(VLOOKUP(spare_parts!$F465,'Запчасти'!$A$2:$P$3371,2,0),"null")</f>
        <v>9032102000</v>
      </c>
      <c r="Q465" s="18"/>
      <c r="R465" s="18"/>
      <c r="S465" s="18"/>
      <c r="T465" s="18"/>
      <c r="U465" s="18"/>
      <c r="V465" s="18"/>
    </row>
    <row r="466" ht="15.75" customHeight="1">
      <c r="A466" s="15">
        <v>5.4324E9</v>
      </c>
      <c r="B466" s="16" t="s">
        <v>6424</v>
      </c>
      <c r="C466" s="16" t="s">
        <v>6274</v>
      </c>
      <c r="D466" s="16" t="s">
        <v>35</v>
      </c>
      <c r="E466" s="17"/>
      <c r="F466" s="18">
        <v>5.4324E9</v>
      </c>
      <c r="G466" s="18" t="str">
        <f>IFERROR(VLOOKUP(spare_parts!$F466,'Запчасти'!A$2:P$3371,3,0),"null")</f>
        <v>null</v>
      </c>
      <c r="H466" s="18" t="str">
        <f>IFERROR(VLOOKUP(spare_parts!$F466,A:D,2,0),"null")</f>
        <v>Батарейка  3.6V 70mAh Mod.MH−60 F OR CPU CARD</v>
      </c>
      <c r="I466" s="24" t="str">
        <f>IFERROR(VLOOKUP(spare_parts!$F466,'Запчасти'!$A$2:$P$3371,5,0),"null")</f>
        <v>null</v>
      </c>
      <c r="J466" s="24" t="str">
        <f t="shared" si="3"/>
        <v>null</v>
      </c>
      <c r="K466" s="18" t="str">
        <f>IFERROR(VLOOKUP(spare_parts!$F466,'Запчасти'!$A$2:$P$3371,6,0),"null")</f>
        <v>null</v>
      </c>
      <c r="L466" s="18" t="str">
        <f>IFERROR(VLOOKUP(spare_parts!$F466,'Запчасти'!$A$2:$P$3371,7,0),"null")</f>
        <v>null</v>
      </c>
      <c r="M466" s="18" t="str">
        <f>IFERROR(VLOOKUP(spare_parts!$F466,'Запчасти'!$A$2:$P$3371,9,0),"null")</f>
        <v>null</v>
      </c>
      <c r="N466" s="18" t="str">
        <f>IFERROR(VLOOKUP(spare_parts!$F466,'Запчасти'!$A$2:$P$3371,10,0),"null")</f>
        <v>null</v>
      </c>
      <c r="O466" s="18" t="str">
        <f>IFERROR(VLOOKUP(spare_parts!$F466,'Запчасти'!$A$2:$P$3371,11,0),"null")</f>
        <v>null</v>
      </c>
      <c r="P466" s="18" t="str">
        <f>IFERROR(VLOOKUP(spare_parts!$F466,'Запчасти'!$A$2:$P$3371,2,0),"null")</f>
        <v>null</v>
      </c>
      <c r="Q466" s="18"/>
      <c r="R466" s="18"/>
      <c r="S466" s="18"/>
      <c r="T466" s="18"/>
      <c r="U466" s="18"/>
      <c r="V466" s="18"/>
    </row>
    <row r="467" ht="15.75" customHeight="1">
      <c r="A467" s="22">
        <v>5.433012046E9</v>
      </c>
      <c r="B467" s="23" t="s">
        <v>2725</v>
      </c>
      <c r="C467" s="16" t="s">
        <v>6274</v>
      </c>
      <c r="D467" s="16" t="s">
        <v>35</v>
      </c>
      <c r="E467" s="17"/>
      <c r="F467" s="18">
        <v>5.433012046E9</v>
      </c>
      <c r="G467" s="18" t="str">
        <f>IFERROR(VLOOKUP(spare_parts!$F467,'Запчасти'!A$2:P$3371,3,0),"null")</f>
        <v>SHIELDED CABLE O.R.PMXX 4G6 ST ART.15067 (TECO)</v>
      </c>
      <c r="H467" s="18" t="str">
        <f>IFERROR(VLOOKUP(spare_parts!$F467,A:D,2,0),"null")</f>
        <v>Кабель экранированный  O.R.PMXX 4G6 ST ART.15067 (TECO)</v>
      </c>
      <c r="I467" s="24" t="str">
        <f>IFERROR(VLOOKUP(spare_parts!$F467,'Запчасти'!$A$2:$P$3371,5,0),"null")</f>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7" s="24" t="str">
        <f t="shared" si="3"/>
        <v>null</v>
      </c>
      <c r="K467" s="18" t="str">
        <f>IFERROR(VLOOKUP(spare_parts!$F467,'Запчасти'!$A$2:$P$3371,6,0),"null")</f>
        <v>TECO</v>
      </c>
      <c r="L467" s="18" t="str">
        <f>IFERROR(VLOOKUP(spare_parts!$F467,'Запчасти'!$A$2:$P$3371,7,0),"null")</f>
        <v>TECO</v>
      </c>
      <c r="M467" s="18">
        <f>IFERROR(VLOOKUP(spare_parts!$F467,'Запчасти'!$A$2:$P$3371,9,0),"null")</f>
        <v>21</v>
      </c>
      <c r="N467" s="18" t="str">
        <f>IFERROR(VLOOKUP(spare_parts!$F467,'Запчасти'!$A$2:$P$3371,10,0),"null")</f>
        <v>м</v>
      </c>
      <c r="O467" s="18" t="str">
        <f>IFERROR(VLOOKUP(spare_parts!$F467,'Запчасти'!$A$2:$P$3371,11,0),"null")</f>
        <v>IT</v>
      </c>
      <c r="P467" s="18">
        <f>IFERROR(VLOOKUP(spare_parts!$F467,'Запчасти'!$A$2:$P$3371,2,0),"null")</f>
        <v>8544429009</v>
      </c>
      <c r="Q467" s="18"/>
      <c r="R467" s="18"/>
      <c r="S467" s="18"/>
      <c r="T467" s="18"/>
      <c r="U467" s="18"/>
      <c r="V467" s="18"/>
    </row>
    <row r="468" ht="15.75" customHeight="1">
      <c r="A468" s="22">
        <v>5.433012047E9</v>
      </c>
      <c r="B468" s="23" t="s">
        <v>2729</v>
      </c>
      <c r="C468" s="16" t="s">
        <v>6274</v>
      </c>
      <c r="D468" s="16" t="s">
        <v>35</v>
      </c>
      <c r="E468" s="17"/>
      <c r="F468" s="18">
        <v>5.433012047E9</v>
      </c>
      <c r="G468" s="18" t="str">
        <f>IFERROR(VLOOKUP(spare_parts!$F468,'Запчасти'!A$2:P$3371,3,0),"null")</f>
        <v>SHIELDED CABLE O.R.PMXX 4G2.5 ST ART.15065 (TECO)</v>
      </c>
      <c r="H468" s="18" t="str">
        <f>IFERROR(VLOOKUP(spare_parts!$F468,A:D,2,0),"null")</f>
        <v>Кабель экранированный O.R.PMXX 4G2.5ST ART.15065 (TECO)</v>
      </c>
      <c r="I468" s="24" t="str">
        <f>IFERROR(VLOOKUP(spare_parts!$F468,'Запчасти'!$A$2:$P$3371,5,0),"null")</f>
        <v>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8" s="24" t="str">
        <f t="shared" si="3"/>
        <v>null</v>
      </c>
      <c r="K468" s="18" t="str">
        <f>IFERROR(VLOOKUP(spare_parts!$F468,'Запчасти'!$A$2:$P$3371,6,0),"null")</f>
        <v>TECO</v>
      </c>
      <c r="L468" s="18" t="str">
        <f>IFERROR(VLOOKUP(spare_parts!$F468,'Запчасти'!$A$2:$P$3371,7,0),"null")</f>
        <v>TECO</v>
      </c>
      <c r="M468" s="18">
        <f>IFERROR(VLOOKUP(spare_parts!$F468,'Запчасти'!$A$2:$P$3371,9,0),"null")</f>
        <v>21</v>
      </c>
      <c r="N468" s="18" t="str">
        <f>IFERROR(VLOOKUP(spare_parts!$F468,'Запчасти'!$A$2:$P$3371,10,0),"null")</f>
        <v>м</v>
      </c>
      <c r="O468" s="18" t="str">
        <f>IFERROR(VLOOKUP(spare_parts!$F468,'Запчасти'!$A$2:$P$3371,11,0),"null")</f>
        <v>IT</v>
      </c>
      <c r="P468" s="18">
        <f>IFERROR(VLOOKUP(spare_parts!$F468,'Запчасти'!$A$2:$P$3371,2,0),"null")</f>
        <v>8544429009</v>
      </c>
      <c r="Q468" s="18"/>
      <c r="R468" s="18"/>
      <c r="S468" s="18"/>
      <c r="T468" s="18"/>
      <c r="U468" s="18"/>
      <c r="V468" s="18"/>
    </row>
    <row r="469" ht="15.75" customHeight="1">
      <c r="A469" s="22">
        <v>5.433012049E9</v>
      </c>
      <c r="B469" s="23" t="s">
        <v>2736</v>
      </c>
      <c r="C469" s="16" t="s">
        <v>6274</v>
      </c>
      <c r="D469" s="16" t="s">
        <v>35</v>
      </c>
      <c r="E469" s="17"/>
      <c r="F469" s="18">
        <v>5.433012049E9</v>
      </c>
      <c r="G469" s="18" t="str">
        <f>IFERROR(VLOOKUP(spare_parts!$F469,'Запчасти'!A$2:P$3371,3,0),"null")</f>
        <v>CABLE O.R.PMXX 25G1 ART.15101 (TECO)</v>
      </c>
      <c r="H469" s="18" t="str">
        <f>IFERROR(VLOOKUP(spare_parts!$F469,A:D,2,0),"null")</f>
        <v>Кабель O.R.PMXX 25G1 ART.15101 (TECO)</v>
      </c>
      <c r="I469" s="24" t="str">
        <f>IFERROR(VLOOKUP(spare_parts!$F469,'Запчасти'!$A$2:$P$3371,5,0),"null")</f>
        <v>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9" s="24" t="str">
        <f t="shared" si="3"/>
        <v>null</v>
      </c>
      <c r="K469" s="18" t="str">
        <f>IFERROR(VLOOKUP(spare_parts!$F469,'Запчасти'!$A$2:$P$3371,6,0),"null")</f>
        <v>TECO</v>
      </c>
      <c r="L469" s="18" t="str">
        <f>IFERROR(VLOOKUP(spare_parts!$F469,'Запчасти'!$A$2:$P$3371,7,0),"null")</f>
        <v>TECO</v>
      </c>
      <c r="M469" s="18">
        <f>IFERROR(VLOOKUP(spare_parts!$F469,'Запчасти'!$A$2:$P$3371,9,0),"null")</f>
        <v>19.5</v>
      </c>
      <c r="N469" s="18" t="str">
        <f>IFERROR(VLOOKUP(spare_parts!$F469,'Запчасти'!$A$2:$P$3371,10,0),"null")</f>
        <v>м</v>
      </c>
      <c r="O469" s="18" t="str">
        <f>IFERROR(VLOOKUP(spare_parts!$F469,'Запчасти'!$A$2:$P$3371,11,0),"null")</f>
        <v>IT</v>
      </c>
      <c r="P469" s="18">
        <f>IFERROR(VLOOKUP(spare_parts!$F469,'Запчасти'!$A$2:$P$3371,2,0),"null")</f>
        <v>8544429009</v>
      </c>
      <c r="Q469" s="18"/>
      <c r="R469" s="18"/>
      <c r="S469" s="18"/>
      <c r="T469" s="18"/>
      <c r="U469" s="18"/>
      <c r="V469" s="18"/>
    </row>
    <row r="470" ht="15.75" customHeight="1">
      <c r="A470" s="15">
        <v>5.433012064E9</v>
      </c>
      <c r="B470" s="16" t="s">
        <v>6425</v>
      </c>
      <c r="C470" s="16" t="s">
        <v>6274</v>
      </c>
      <c r="D470" s="16" t="s">
        <v>35</v>
      </c>
      <c r="E470" s="17"/>
      <c r="F470" s="18">
        <v>5.433012064E9</v>
      </c>
      <c r="G470" s="18" t="str">
        <f>IFERROR(VLOOKUP(spare_parts!$F470,'Запчасти'!A$2:P$3371,3,0),"null")</f>
        <v>null</v>
      </c>
      <c r="H470" s="18" t="str">
        <f>IFERROR(VLOOKUP(spare_parts!$F470,A:D,2,0),"null")</f>
        <v>КАБЕЛЬ O.R. FRX 7G1 ART.14080 (TE.CO)</v>
      </c>
      <c r="I470" s="24" t="str">
        <f>IFERROR(VLOOKUP(spare_parts!$F470,'Запчасти'!$A$2:$P$3371,5,0),"null")</f>
        <v>null</v>
      </c>
      <c r="J470" s="24" t="str">
        <f t="shared" si="3"/>
        <v>null</v>
      </c>
      <c r="K470" s="18" t="str">
        <f>IFERROR(VLOOKUP(spare_parts!$F470,'Запчасти'!$A$2:$P$3371,6,0),"null")</f>
        <v>null</v>
      </c>
      <c r="L470" s="18" t="str">
        <f>IFERROR(VLOOKUP(spare_parts!$F470,'Запчасти'!$A$2:$P$3371,7,0),"null")</f>
        <v>null</v>
      </c>
      <c r="M470" s="18" t="str">
        <f>IFERROR(VLOOKUP(spare_parts!$F470,'Запчасти'!$A$2:$P$3371,9,0),"null")</f>
        <v>null</v>
      </c>
      <c r="N470" s="18" t="str">
        <f>IFERROR(VLOOKUP(spare_parts!$F470,'Запчасти'!$A$2:$P$3371,10,0),"null")</f>
        <v>null</v>
      </c>
      <c r="O470" s="18" t="str">
        <f>IFERROR(VLOOKUP(spare_parts!$F470,'Запчасти'!$A$2:$P$3371,11,0),"null")</f>
        <v>null</v>
      </c>
      <c r="P470" s="18" t="str">
        <f>IFERROR(VLOOKUP(spare_parts!$F470,'Запчасти'!$A$2:$P$3371,2,0),"null")</f>
        <v>null</v>
      </c>
      <c r="Q470" s="18"/>
      <c r="R470" s="18"/>
      <c r="S470" s="18"/>
      <c r="T470" s="18"/>
      <c r="U470" s="18"/>
      <c r="V470" s="18"/>
    </row>
    <row r="471" ht="15.75" customHeight="1">
      <c r="A471" s="22">
        <v>5.433012068E9</v>
      </c>
      <c r="B471" s="23" t="s">
        <v>2739</v>
      </c>
      <c r="C471" s="16">
        <v>0.06</v>
      </c>
      <c r="D471" s="16" t="s">
        <v>35</v>
      </c>
      <c r="E471" s="17"/>
      <c r="F471" s="18">
        <v>5.433012068E9</v>
      </c>
      <c r="G471" s="18" t="str">
        <f>IFERROR(VLOOKUP(spare_parts!$F471,'Запчасти'!A$2:P$3371,3,0),"null")</f>
        <v>CABLE O.R. FRX 2X2X0.34 ART.15869H</v>
      </c>
      <c r="H471" s="18" t="str">
        <f>IFERROR(VLOOKUP(spare_parts!$F471,A:D,2,0),"null")</f>
        <v>КАБЕЛЬ O.R. FRX 2X2X0.34 ART.15869H</v>
      </c>
      <c r="I471" s="24" t="str">
        <f>IFERROR(VLOOKUP(spare_parts!$F471,'Запчасти'!$A$2:$P$3371,5,0),"null")</f>
        <v>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v>
      </c>
      <c r="J471" s="24" t="str">
        <f t="shared" si="3"/>
        <v>null</v>
      </c>
      <c r="K471" s="18" t="str">
        <f>IFERROR(VLOOKUP(spare_parts!$F471,'Запчасти'!$A$2:$P$3371,6,0),"null")</f>
        <v>TE.CO.
TECNOLOGIA
COMMERCIALE
S.P.A</v>
      </c>
      <c r="L471" s="29" t="str">
        <f>IFERROR(VLOOKUP(spare_parts!$F471,'Запчасти'!$A$2:$P$3371,7,0),"null")</f>
        <v>TE.CO</v>
      </c>
      <c r="M471" s="18">
        <f>IFERROR(VLOOKUP(spare_parts!$F471,'Запчасти'!$A$2:$P$3371,9,0),"null")</f>
        <v>72</v>
      </c>
      <c r="N471" s="18" t="str">
        <f>IFERROR(VLOOKUP(spare_parts!$F471,'Запчасти'!$A$2:$P$3371,10,0),"null")</f>
        <v>м</v>
      </c>
      <c r="O471" s="18" t="str">
        <f>IFERROR(VLOOKUP(spare_parts!$F471,'Запчасти'!$A$2:$P$3371,11,0),"null")</f>
        <v>IT</v>
      </c>
      <c r="P471" s="18">
        <f>IFERROR(VLOOKUP(spare_parts!$F471,'Запчасти'!$A$2:$P$3371,2,0),"null")</f>
        <v>8544499101</v>
      </c>
      <c r="Q471" s="18"/>
      <c r="R471" s="18"/>
      <c r="S471" s="18"/>
      <c r="T471" s="18"/>
      <c r="U471" s="18"/>
      <c r="V471" s="18"/>
    </row>
    <row r="472" ht="15.75" customHeight="1">
      <c r="A472" s="22">
        <v>5.433012072E9</v>
      </c>
      <c r="B472" s="23" t="s">
        <v>6426</v>
      </c>
      <c r="C472" s="16" t="s">
        <v>6274</v>
      </c>
      <c r="D472" s="16" t="s">
        <v>35</v>
      </c>
      <c r="E472" s="17"/>
      <c r="F472" s="18">
        <v>5.433012072E9</v>
      </c>
      <c r="G472" s="18" t="str">
        <f>IFERROR(VLOOKUP(spare_parts!$F472,'Запчасти'!A$2:P$3371,3,0),"null")</f>
        <v>null</v>
      </c>
      <c r="H472" s="18" t="str">
        <f>IFERROR(VLOOKUP(spare_parts!$F472,A:D,2,0),"null")</f>
        <v>Кабель O.R.FRX18G1 ART.14087</v>
      </c>
      <c r="I472" s="24" t="str">
        <f>IFERROR(VLOOKUP(spare_parts!$F472,'Запчасти'!$A$2:$P$3371,5,0),"null")</f>
        <v>null</v>
      </c>
      <c r="J472" s="24" t="str">
        <f t="shared" si="3"/>
        <v>null</v>
      </c>
      <c r="K472" s="18" t="str">
        <f>IFERROR(VLOOKUP(spare_parts!$F472,'Запчасти'!$A$2:$P$3371,6,0),"null")</f>
        <v>null</v>
      </c>
      <c r="L472" s="18" t="str">
        <f>IFERROR(VLOOKUP(spare_parts!$F472,'Запчасти'!$A$2:$P$3371,7,0),"null")</f>
        <v>null</v>
      </c>
      <c r="M472" s="18" t="str">
        <f>IFERROR(VLOOKUP(spare_parts!$F472,'Запчасти'!$A$2:$P$3371,9,0),"null")</f>
        <v>null</v>
      </c>
      <c r="N472" s="18" t="str">
        <f>IFERROR(VLOOKUP(spare_parts!$F472,'Запчасти'!$A$2:$P$3371,10,0),"null")</f>
        <v>null</v>
      </c>
      <c r="O472" s="18" t="str">
        <f>IFERROR(VLOOKUP(spare_parts!$F472,'Запчасти'!$A$2:$P$3371,11,0),"null")</f>
        <v>null</v>
      </c>
      <c r="P472" s="18" t="str">
        <f>IFERROR(VLOOKUP(spare_parts!$F472,'Запчасти'!$A$2:$P$3371,2,0),"null")</f>
        <v>null</v>
      </c>
      <c r="Q472" s="18"/>
      <c r="R472" s="18"/>
      <c r="S472" s="18"/>
      <c r="T472" s="18"/>
      <c r="U472" s="18"/>
      <c r="V472" s="18"/>
    </row>
    <row r="473" ht="15.75" customHeight="1">
      <c r="A473" s="22">
        <v>5.433013117E9</v>
      </c>
      <c r="B473" s="23" t="s">
        <v>2746</v>
      </c>
      <c r="C473" s="16" t="s">
        <v>6274</v>
      </c>
      <c r="D473" s="16" t="s">
        <v>35</v>
      </c>
      <c r="E473" s="17"/>
      <c r="F473" s="18">
        <v>5.433013117E9</v>
      </c>
      <c r="G473" s="18" t="str">
        <f>IFERROR(VLOOKUP(spare_parts!$F473,'Запчасти'!A$2:P$3371,3,0),"null")</f>
        <v>CABLE O.R.PMXX 4G1.5 D8.4 ART.27063 (TECO)</v>
      </c>
      <c r="H473" s="18" t="str">
        <f>IFERROR(VLOOKUP(spare_parts!$F473,A:D,2,0),"null")</f>
        <v>Кабель O.R.PMXX 4G1.5 D8.4 ART.27063 (TECO)</v>
      </c>
      <c r="I473" s="24" t="str">
        <f>IFERROR(VLOOKUP(spare_parts!$F473,'Запчасти'!$A$2:$P$3371,5,0),"null")</f>
        <v>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3" s="24" t="str">
        <f t="shared" si="3"/>
        <v>null</v>
      </c>
      <c r="K473" s="18" t="str">
        <f>IFERROR(VLOOKUP(spare_parts!$F473,'Запчасти'!$A$2:$P$3371,6,0),"null")</f>
        <v>TECO</v>
      </c>
      <c r="L473" s="18" t="str">
        <f>IFERROR(VLOOKUP(spare_parts!$F473,'Запчасти'!$A$2:$P$3371,7,0),"null")</f>
        <v>TECO</v>
      </c>
      <c r="M473" s="18">
        <f>IFERROR(VLOOKUP(spare_parts!$F473,'Запчасти'!$A$2:$P$3371,9,0),"null")</f>
        <v>21</v>
      </c>
      <c r="N473" s="18" t="str">
        <f>IFERROR(VLOOKUP(spare_parts!$F473,'Запчасти'!$A$2:$P$3371,10,0),"null")</f>
        <v>м</v>
      </c>
      <c r="O473" s="18" t="str">
        <f>IFERROR(VLOOKUP(spare_parts!$F473,'Запчасти'!$A$2:$P$3371,11,0),"null")</f>
        <v>IT</v>
      </c>
      <c r="P473" s="18">
        <f>IFERROR(VLOOKUP(spare_parts!$F473,'Запчасти'!$A$2:$P$3371,2,0),"null")</f>
        <v>8544429009</v>
      </c>
      <c r="Q473" s="18"/>
      <c r="R473" s="18"/>
      <c r="S473" s="18"/>
      <c r="T473" s="18"/>
      <c r="U473" s="18"/>
      <c r="V473" s="18"/>
    </row>
    <row r="474" ht="15.75" customHeight="1">
      <c r="A474" s="15">
        <v>5.433020055E9</v>
      </c>
      <c r="B474" s="16" t="s">
        <v>6427</v>
      </c>
      <c r="C474" s="16" t="s">
        <v>6274</v>
      </c>
      <c r="D474" s="16" t="s">
        <v>35</v>
      </c>
      <c r="E474" s="17"/>
      <c r="F474" s="18">
        <v>5.433020055E9</v>
      </c>
      <c r="G474" s="18" t="str">
        <f>IFERROR(VLOOKUP(spare_parts!$F474,'Запчасти'!A$2:P$3371,3,0),"null")</f>
        <v>null</v>
      </c>
      <c r="H474" s="18" t="str">
        <f>IFERROR(VLOOKUP(spare_parts!$F474,A:D,2,0),"null")</f>
        <v>КАБЕЛЬ U/C I/FLEX PM 25X18AWG+1G16AWG PVC GR01 13−ILM18Z26R−C</v>
      </c>
      <c r="I474" s="24" t="str">
        <f>IFERROR(VLOOKUP(spare_parts!$F474,'Запчасти'!$A$2:$P$3371,5,0),"null")</f>
        <v>null</v>
      </c>
      <c r="J474" s="24" t="str">
        <f t="shared" si="3"/>
        <v>null</v>
      </c>
      <c r="K474" s="18" t="str">
        <f>IFERROR(VLOOKUP(spare_parts!$F474,'Запчасти'!$A$2:$P$3371,6,0),"null")</f>
        <v>null</v>
      </c>
      <c r="L474" s="18" t="str">
        <f>IFERROR(VLOOKUP(spare_parts!$F474,'Запчасти'!$A$2:$P$3371,7,0),"null")</f>
        <v>null</v>
      </c>
      <c r="M474" s="18" t="str">
        <f>IFERROR(VLOOKUP(spare_parts!$F474,'Запчасти'!$A$2:$P$3371,9,0),"null")</f>
        <v>null</v>
      </c>
      <c r="N474" s="18" t="str">
        <f>IFERROR(VLOOKUP(spare_parts!$F474,'Запчасти'!$A$2:$P$3371,10,0),"null")</f>
        <v>null</v>
      </c>
      <c r="O474" s="18" t="str">
        <f>IFERROR(VLOOKUP(spare_parts!$F474,'Запчасти'!$A$2:$P$3371,11,0),"null")</f>
        <v>null</v>
      </c>
      <c r="P474" s="18" t="str">
        <f>IFERROR(VLOOKUP(spare_parts!$F474,'Запчасти'!$A$2:$P$3371,2,0),"null")</f>
        <v>null</v>
      </c>
      <c r="Q474" s="18"/>
      <c r="R474" s="18"/>
      <c r="S474" s="18"/>
      <c r="T474" s="18"/>
      <c r="U474" s="18"/>
      <c r="V474" s="18"/>
    </row>
    <row r="475" ht="15.75" customHeight="1">
      <c r="A475" s="15">
        <v>5.433020088E9</v>
      </c>
      <c r="B475" s="16" t="s">
        <v>2750</v>
      </c>
      <c r="C475" s="16" t="s">
        <v>6274</v>
      </c>
      <c r="D475" s="16" t="s">
        <v>35</v>
      </c>
      <c r="E475" s="17"/>
      <c r="F475" s="18">
        <v>5.433020088E9</v>
      </c>
      <c r="G475" s="18" t="str">
        <f>IFERROR(VLOOKUP(spare_parts!$F475,'Запчасти'!A$2:P$3371,3,0),"null")</f>
        <v>null</v>
      </c>
      <c r="H475" s="18" t="str">
        <f>IFERROR(VLOOKUP(spare_parts!$F475,A:D,2,0),"null")</f>
        <v>Кабель униполярный ART.22985 PMXX GIALLO/VERDE UL−CSA (TECO)</v>
      </c>
      <c r="I475" s="24" t="str">
        <f>IFERROR(VLOOKUP(spare_parts!$F475,'Запчасти'!$A$2:$P$3371,5,0),"null")</f>
        <v>null</v>
      </c>
      <c r="J475" s="24" t="str">
        <f t="shared" si="3"/>
        <v>null</v>
      </c>
      <c r="K475" s="18" t="str">
        <f>IFERROR(VLOOKUP(spare_parts!$F475,'Запчасти'!$A$2:$P$3371,6,0),"null")</f>
        <v>null</v>
      </c>
      <c r="L475" s="18" t="str">
        <f>IFERROR(VLOOKUP(spare_parts!$F475,'Запчасти'!$A$2:$P$3371,7,0),"null")</f>
        <v>null</v>
      </c>
      <c r="M475" s="18" t="str">
        <f>IFERROR(VLOOKUP(spare_parts!$F475,'Запчасти'!$A$2:$P$3371,9,0),"null")</f>
        <v>null</v>
      </c>
      <c r="N475" s="18" t="str">
        <f>IFERROR(VLOOKUP(spare_parts!$F475,'Запчасти'!$A$2:$P$3371,10,0),"null")</f>
        <v>null</v>
      </c>
      <c r="O475" s="18" t="str">
        <f>IFERROR(VLOOKUP(spare_parts!$F475,'Запчасти'!$A$2:$P$3371,11,0),"null")</f>
        <v>null</v>
      </c>
      <c r="P475" s="18" t="str">
        <f>IFERROR(VLOOKUP(spare_parts!$F475,'Запчасти'!$A$2:$P$3371,2,0),"null")</f>
        <v>null</v>
      </c>
      <c r="Q475" s="18"/>
      <c r="R475" s="18"/>
      <c r="S475" s="18"/>
      <c r="T475" s="18"/>
      <c r="U475" s="18"/>
      <c r="V475" s="18"/>
    </row>
    <row r="476" ht="15.75" customHeight="1">
      <c r="A476" s="22">
        <v>5.433020089E9</v>
      </c>
      <c r="B476" s="23" t="s">
        <v>2750</v>
      </c>
      <c r="C476" s="16" t="s">
        <v>6274</v>
      </c>
      <c r="D476" s="16" t="s">
        <v>35</v>
      </c>
      <c r="E476" s="17"/>
      <c r="F476" s="18">
        <v>5.433020089E9</v>
      </c>
      <c r="G476" s="18" t="str">
        <f>IFERROR(VLOOKUP(spare_parts!$F476,'Запчасти'!A$2:P$3371,3,0),"null")</f>
        <v>UNIPOLAR CABLE ART.22985 PMXX GIALLO/VERDE UL  Г„вЂ™CSA (TECO)</v>
      </c>
      <c r="H476" s="18" t="str">
        <f>IFERROR(VLOOKUP(spare_parts!$F476,A:D,2,0),"null")</f>
        <v>Кабель униполярный ART.22985 PMXX GIALLO/VERDE UL−CSA (TECO)</v>
      </c>
      <c r="I476" s="24" t="str">
        <f>IFERROR(VLOOKUP(spare_parts!$F476,'Запчасти'!$A$2:$P$3371,5,0),"null")</f>
        <v>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6" s="24" t="str">
        <f t="shared" si="3"/>
        <v>null</v>
      </c>
      <c r="K476" s="18" t="str">
        <f>IFERROR(VLOOKUP(spare_parts!$F476,'Запчасти'!$A$2:$P$3371,6,0),"null")</f>
        <v>TECO</v>
      </c>
      <c r="L476" s="18" t="str">
        <f>IFERROR(VLOOKUP(spare_parts!$F476,'Запчасти'!$A$2:$P$3371,7,0),"null")</f>
        <v>TECO</v>
      </c>
      <c r="M476" s="18">
        <f>IFERROR(VLOOKUP(spare_parts!$F476,'Запчасти'!$A$2:$P$3371,9,0),"null")</f>
        <v>20</v>
      </c>
      <c r="N476" s="18" t="str">
        <f>IFERROR(VLOOKUP(spare_parts!$F476,'Запчасти'!$A$2:$P$3371,10,0),"null")</f>
        <v>м</v>
      </c>
      <c r="O476" s="18" t="str">
        <f>IFERROR(VLOOKUP(spare_parts!$F476,'Запчасти'!$A$2:$P$3371,11,0),"null")</f>
        <v>IT</v>
      </c>
      <c r="P476" s="18">
        <f>IFERROR(VLOOKUP(spare_parts!$F476,'Запчасти'!$A$2:$P$3371,2,0),"null")</f>
        <v>8544429009</v>
      </c>
      <c r="Q476" s="18"/>
      <c r="R476" s="18"/>
      <c r="S476" s="18"/>
      <c r="T476" s="18"/>
      <c r="U476" s="18"/>
      <c r="V476" s="18"/>
    </row>
    <row r="477" ht="15.75" customHeight="1">
      <c r="A477" s="22">
        <v>5.433090057E9</v>
      </c>
      <c r="B477" s="23" t="s">
        <v>2754</v>
      </c>
      <c r="C477" s="16">
        <v>0.18</v>
      </c>
      <c r="D477" s="16" t="s">
        <v>35</v>
      </c>
      <c r="E477" s="17"/>
      <c r="F477" s="18">
        <v>5.433090057E9</v>
      </c>
      <c r="G477" s="18" t="str">
        <f>IFERROR(VLOOKUP(spare_parts!$F477,'Запчасти'!A$2:P$3371,3,0),"null")</f>
        <v>SENSOR CABLE WITH 3 WIRES 5MT XS2FLM12PVC3A5M</v>
      </c>
      <c r="H477" s="18" t="str">
        <f>IFERROR(VLOOKUP(spare_parts!$F477,A:D,2,0),"null")</f>
        <v>Кабель датчика 3 провода 5 метров XS2FLM12PVC3A5M</v>
      </c>
      <c r="I477" s="24" t="str">
        <f>IFERROR(VLOOKUP(spare_parts!$F477,'Запчасти'!$A$2:$P$3371,5,0),"null")</f>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c r="J477" s="24" t="str">
        <f t="shared" si="3"/>
        <v>null</v>
      </c>
      <c r="K477" s="18" t="str">
        <f>IFERROR(VLOOKUP(spare_parts!$F477,'Запчасти'!$A$2:$P$3371,6,0),"null")</f>
        <v>OMRON</v>
      </c>
      <c r="L477" s="18" t="str">
        <f>IFERROR(VLOOKUP(spare_parts!$F477,'Запчасти'!$A$2:$P$3371,7,0),"null")</f>
        <v>OMRON</v>
      </c>
      <c r="M477" s="18">
        <f>IFERROR(VLOOKUP(spare_parts!$F477,'Запчасти'!$A$2:$P$3371,9,0),"null")</f>
        <v>3</v>
      </c>
      <c r="N477" s="18" t="str">
        <f>IFERROR(VLOOKUP(spare_parts!$F477,'Запчасти'!$A$2:$P$3371,10,0),"null")</f>
        <v>шт</v>
      </c>
      <c r="O477" s="18" t="str">
        <f>IFERROR(VLOOKUP(spare_parts!$F477,'Запчасти'!$A$2:$P$3371,11,0),"null")</f>
        <v>CHINA</v>
      </c>
      <c r="P477" s="18">
        <f>IFERROR(VLOOKUP(spare_parts!$F477,'Запчасти'!$A$2:$P$3371,2,0),"null")</f>
        <v>8544429007</v>
      </c>
      <c r="Q477" s="18"/>
      <c r="R477" s="18"/>
      <c r="S477" s="18"/>
      <c r="T477" s="18"/>
      <c r="U477" s="18"/>
      <c r="V477" s="18"/>
    </row>
    <row r="478" ht="15.75" customHeight="1">
      <c r="A478" s="22">
        <v>5.433090062E9</v>
      </c>
      <c r="B478" s="23" t="s">
        <v>2762</v>
      </c>
      <c r="C478" s="16" t="s">
        <v>6274</v>
      </c>
      <c r="D478" s="16" t="s">
        <v>35</v>
      </c>
      <c r="E478" s="17"/>
      <c r="F478" s="18">
        <v>5.433090062E9</v>
      </c>
      <c r="G478" s="18" t="str">
        <f>IFERROR(VLOOKUP(spare_parts!$F478,'Запчасти'!A$2:P$3371,3,0),"null")</f>
        <v>SENSOR CABLE 3 WIRES 2MT ART.XS2FLM12PVC3A2M</v>
      </c>
      <c r="H478" s="18" t="str">
        <f>IFERROR(VLOOKUP(spare_parts!$F478,A:D,2,0),"null")</f>
        <v>Кабель датчика 3 провода 2 метра ART.XS2FLM12PVC3A2M</v>
      </c>
      <c r="I478" s="24" t="str">
        <f>IFERROR(VLOOKUP(spare_parts!$F478,'Запчасти'!$A$2:$P$3371,5,0),"null")</f>
        <v>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v>
      </c>
      <c r="J478" s="24" t="str">
        <f t="shared" si="3"/>
        <v>null</v>
      </c>
      <c r="K478" s="18" t="str">
        <f>IFERROR(VLOOKUP(spare_parts!$F478,'Запчасти'!$A$2:$P$3371,6,0),"null")</f>
        <v>OMRON CORP</v>
      </c>
      <c r="L478" s="18" t="str">
        <f>IFERROR(VLOOKUP(spare_parts!$F478,'Запчасти'!$A$2:$P$3371,7,0),"null")</f>
        <v>OMRON</v>
      </c>
      <c r="M478" s="18">
        <f>IFERROR(VLOOKUP(spare_parts!$F478,'Запчасти'!$A$2:$P$3371,9,0),"null")</f>
        <v>12</v>
      </c>
      <c r="N478" s="18" t="str">
        <f>IFERROR(VLOOKUP(spare_parts!$F478,'Запчасти'!$A$2:$P$3371,10,0),"null")</f>
        <v>шт</v>
      </c>
      <c r="O478" s="18" t="str">
        <f>IFERROR(VLOOKUP(spare_parts!$F478,'Запчасти'!$A$2:$P$3371,11,0),"null")</f>
        <v>CHINA</v>
      </c>
      <c r="P478" s="18">
        <f>IFERROR(VLOOKUP(spare_parts!$F478,'Запчасти'!$A$2:$P$3371,2,0),"null")</f>
        <v>8544429007</v>
      </c>
      <c r="Q478" s="18"/>
      <c r="R478" s="18"/>
      <c r="S478" s="18"/>
      <c r="T478" s="18"/>
      <c r="U478" s="18"/>
      <c r="V478" s="18"/>
    </row>
    <row r="479" ht="15.75" customHeight="1">
      <c r="A479" s="22">
        <v>5.433090094E9</v>
      </c>
      <c r="B479" s="23" t="s">
        <v>2765</v>
      </c>
      <c r="C479" s="16" t="s">
        <v>6274</v>
      </c>
      <c r="D479" s="16" t="s">
        <v>35</v>
      </c>
      <c r="E479" s="17"/>
      <c r="F479" s="18">
        <v>5.433090094E9</v>
      </c>
      <c r="G479" s="18" t="str">
        <f>IFERROR(VLOOKUP(spare_parts!$F479,'Запчасти'!A$2:P$3371,3,0),"null")</f>
        <v>TACHYMETRIC CABLE RM60 MOBILE BENDER 12P MT.25</v>
      </c>
      <c r="H479" s="18" t="str">
        <f>IFERROR(VLOOKUP(spare_parts!$F479,A:D,2,0),"null")</f>
        <v>Кабель тахометрический SCH50030102 FOR RM60 12P MT.25</v>
      </c>
      <c r="I479" s="24" t="str">
        <f>IFERROR(VLOOKUP(spare_parts!$F479,'Запчасти'!$A$2:$P$3371,5,0),"null")</f>
        <v>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9" s="24" t="str">
        <f t="shared" si="3"/>
        <v>null</v>
      </c>
      <c r="K479" s="18" t="str">
        <f>IFERROR(VLOOKUP(spare_parts!$F479,'Запчасти'!$A$2:$P$3371,6,0),"null")</f>
        <v>TECO</v>
      </c>
      <c r="L479" s="18" t="str">
        <f>IFERROR(VLOOKUP(spare_parts!$F479,'Запчасти'!$A$2:$P$3371,7,0),"null")</f>
        <v>TECO</v>
      </c>
      <c r="M479" s="18">
        <f>IFERROR(VLOOKUP(spare_parts!$F479,'Запчасти'!$A$2:$P$3371,9,0),"null")</f>
        <v>3</v>
      </c>
      <c r="N479" s="18" t="str">
        <f>IFERROR(VLOOKUP(spare_parts!$F479,'Запчасти'!$A$2:$P$3371,10,0),"null")</f>
        <v>шт</v>
      </c>
      <c r="O479" s="18" t="str">
        <f>IFERROR(VLOOKUP(spare_parts!$F479,'Запчасти'!$A$2:$P$3371,11,0),"null")</f>
        <v>IT</v>
      </c>
      <c r="P479" s="18">
        <f>IFERROR(VLOOKUP(spare_parts!$F479,'Запчасти'!$A$2:$P$3371,2,0),"null")</f>
        <v>8544429009</v>
      </c>
      <c r="Q479" s="18"/>
      <c r="R479" s="18"/>
      <c r="S479" s="18"/>
      <c r="T479" s="18"/>
      <c r="U479" s="18"/>
      <c r="V479" s="18"/>
    </row>
    <row r="480" ht="15.75" customHeight="1">
      <c r="A480" s="15">
        <v>5.433090095E9</v>
      </c>
      <c r="B480" s="16" t="s">
        <v>6428</v>
      </c>
      <c r="C480" s="16" t="s">
        <v>6274</v>
      </c>
      <c r="D480" s="16" t="s">
        <v>35</v>
      </c>
      <c r="E480" s="17"/>
      <c r="F480" s="18">
        <v>5.433090095E9</v>
      </c>
      <c r="G480" s="18" t="str">
        <f>IFERROR(VLOOKUP(spare_parts!$F480,'Запчасти'!A$2:P$3371,3,0),"null")</f>
        <v>null</v>
      </c>
      <c r="H480" s="18" t="str">
        <f>IFERROR(VLOOKUP(spare_parts!$F480,A:D,2,0),"null")</f>
        <v>Кабель удлинительный для магнитного датчика</v>
      </c>
      <c r="I480" s="24" t="str">
        <f>IFERROR(VLOOKUP(spare_parts!$F480,'Запчасти'!$A$2:$P$3371,5,0),"null")</f>
        <v>null</v>
      </c>
      <c r="J480" s="24" t="str">
        <f t="shared" si="3"/>
        <v>null</v>
      </c>
      <c r="K480" s="18" t="str">
        <f>IFERROR(VLOOKUP(spare_parts!$F480,'Запчасти'!$A$2:$P$3371,6,0),"null")</f>
        <v>null</v>
      </c>
      <c r="L480" s="18" t="str">
        <f>IFERROR(VLOOKUP(spare_parts!$F480,'Запчасти'!$A$2:$P$3371,7,0),"null")</f>
        <v>null</v>
      </c>
      <c r="M480" s="18" t="str">
        <f>IFERROR(VLOOKUP(spare_parts!$F480,'Запчасти'!$A$2:$P$3371,9,0),"null")</f>
        <v>null</v>
      </c>
      <c r="N480" s="18" t="str">
        <f>IFERROR(VLOOKUP(spare_parts!$F480,'Запчасти'!$A$2:$P$3371,10,0),"null")</f>
        <v>null</v>
      </c>
      <c r="O480" s="18" t="str">
        <f>IFERROR(VLOOKUP(spare_parts!$F480,'Запчасти'!$A$2:$P$3371,11,0),"null")</f>
        <v>null</v>
      </c>
      <c r="P480" s="18" t="str">
        <f>IFERROR(VLOOKUP(spare_parts!$F480,'Запчасти'!$A$2:$P$3371,2,0),"null")</f>
        <v>null</v>
      </c>
      <c r="Q480" s="18"/>
      <c r="R480" s="18"/>
      <c r="S480" s="18"/>
      <c r="T480" s="18"/>
      <c r="U480" s="18"/>
      <c r="V480" s="18"/>
    </row>
    <row r="481" ht="15.75" customHeight="1">
      <c r="A481" s="22">
        <v>5.433090104E9</v>
      </c>
      <c r="B481" s="23" t="s">
        <v>2771</v>
      </c>
      <c r="C481" s="16" t="s">
        <v>6274</v>
      </c>
      <c r="D481" s="16" t="s">
        <v>35</v>
      </c>
      <c r="E481" s="17"/>
      <c r="F481" s="18">
        <v>5.433090104E9</v>
      </c>
      <c r="G481" s="18" t="str">
        <f>IFERROR(VLOOKUP(spare_parts!$F481,'Запчасти'!A$2:P$3371,3,0),"null")</f>
        <v>CABLE U/C I/FLEXPM 25G1.0 PVC GR01 13-ILM17G25R</v>
      </c>
      <c r="H481" s="18" t="str">
        <f>IFERROR(VLOOKUP(spare_parts!$F481,A:D,2,0),"null")</f>
        <v>Кабель</v>
      </c>
      <c r="I481" s="24" t="str">
        <f>IFERROR(VLOOKUP(spare_parts!$F481,'Запчасти'!$A$2:$P$3371,5,0),"null")</f>
        <v>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v>
      </c>
      <c r="J481" s="24" t="str">
        <f t="shared" si="3"/>
        <v>null</v>
      </c>
      <c r="K481" s="18" t="str">
        <f>IFERROR(VLOOKUP(spare_parts!$F481,'Запчасти'!$A$2:$P$3371,6,0),"null")</f>
        <v>SCHNELL SPA</v>
      </c>
      <c r="L481" s="18" t="str">
        <f>IFERROR(VLOOKUP(spare_parts!$F481,'Запчасти'!$A$2:$P$3371,7,0),"null")</f>
        <v>SCHNELL</v>
      </c>
      <c r="M481" s="18">
        <f>IFERROR(VLOOKUP(spare_parts!$F481,'Запчасти'!$A$2:$P$3371,9,0),"null")</f>
        <v>25</v>
      </c>
      <c r="N481" s="18" t="str">
        <f>IFERROR(VLOOKUP(spare_parts!$F481,'Запчасти'!$A$2:$P$3371,10,0),"null")</f>
        <v>шт</v>
      </c>
      <c r="O481" s="18" t="str">
        <f>IFERROR(VLOOKUP(spare_parts!$F481,'Запчасти'!$A$2:$P$3371,11,0),"null")</f>
        <v>IT</v>
      </c>
      <c r="P481" s="18">
        <f>IFERROR(VLOOKUP(spare_parts!$F481,'Запчасти'!$A$2:$P$3371,2,0),"null")</f>
        <v>8544429009</v>
      </c>
      <c r="Q481" s="18"/>
      <c r="R481" s="18"/>
      <c r="S481" s="18"/>
      <c r="T481" s="18"/>
      <c r="U481" s="18"/>
      <c r="V481" s="18"/>
    </row>
    <row r="482" ht="15.75" customHeight="1">
      <c r="A482" s="15">
        <v>5.433090275E9</v>
      </c>
      <c r="B482" s="16" t="s">
        <v>2781</v>
      </c>
      <c r="C482" s="16" t="s">
        <v>6274</v>
      </c>
      <c r="D482" s="16" t="s">
        <v>35</v>
      </c>
      <c r="E482" s="17"/>
      <c r="F482" s="18">
        <v>5.433090275E9</v>
      </c>
      <c r="G482" s="18" t="str">
        <f>IFERROR(VLOOKUP(spare_parts!$F482,'Запчасти'!A$2:P$3371,3,0),"null")</f>
        <v>CAVO ADATT.X ENCODER GV/SV-GH/SH 30CM COD.JZSP-CVP27-CMP03</v>
      </c>
      <c r="H482" s="18" t="str">
        <f>IFERROR(VLOOKUP(spare_parts!$F482,A:D,2,0),"null")</f>
        <v>Кабель для подключения энкодера GV/SV−GH/SH 30CM COD.JZSP−CVP27−CMP03</v>
      </c>
      <c r="I482" s="24" t="str">
        <f>IFERROR(VLOOKUP(spare_parts!$F482,'Запчасти'!$A$2:$P$3371,5,0),"null")</f>
        <v>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v>
      </c>
      <c r="J482" s="24" t="str">
        <f t="shared" si="3"/>
        <v>null</v>
      </c>
      <c r="K482" s="18" t="str">
        <f>IFERROR(VLOOKUP(spare_parts!$F482,'Запчасти'!$A$2:$P$3371,6,0),"null")</f>
        <v>YASKAWA ELECTRIC CORPORATION</v>
      </c>
      <c r="L482" s="18" t="str">
        <f>IFERROR(VLOOKUP(spare_parts!$F482,'Запчасти'!$A$2:$P$3371,7,0),"null")</f>
        <v>YASKAWA</v>
      </c>
      <c r="M482" s="18">
        <f>IFERROR(VLOOKUP(spare_parts!$F482,'Запчасти'!$A$2:$P$3371,9,0),"null")</f>
        <v>1</v>
      </c>
      <c r="N482" s="18" t="str">
        <f>IFERROR(VLOOKUP(spare_parts!$F482,'Запчасти'!$A$2:$P$3371,10,0),"null")</f>
        <v>шт</v>
      </c>
      <c r="O482" s="18" t="str">
        <f>IFERROR(VLOOKUP(spare_parts!$F482,'Запчасти'!$A$2:$P$3371,11,0),"null")</f>
        <v>JP</v>
      </c>
      <c r="P482" s="18">
        <f>IFERROR(VLOOKUP(spare_parts!$F482,'Запчасти'!$A$2:$P$3371,2,0),"null")</f>
        <v>8544429007</v>
      </c>
      <c r="Q482" s="18"/>
      <c r="R482" s="18"/>
      <c r="S482" s="18"/>
      <c r="T482" s="18"/>
      <c r="U482" s="18"/>
      <c r="V482" s="18"/>
    </row>
    <row r="483" ht="15.75" customHeight="1">
      <c r="A483" s="22">
        <v>5.435200011E9</v>
      </c>
      <c r="B483" s="23" t="s">
        <v>2786</v>
      </c>
      <c r="C483" s="16" t="s">
        <v>6274</v>
      </c>
      <c r="D483" s="16" t="s">
        <v>35</v>
      </c>
      <c r="E483" s="17"/>
      <c r="F483" s="18">
        <v>5.435200011E9</v>
      </c>
      <c r="G483" s="18" t="str">
        <f>IFERROR(VLOOKUP(spare_parts!$F483,'Запчасти'!A$2:P$3371,3,0),"null")</f>
        <v>CABLE HOLDER CHAIN MOD.SR66050 R.100 CLOSED ART.SR660050100(BREVETTI)</v>
      </c>
      <c r="H483" s="18" t="str">
        <f>IFERROR(VLOOKUP(spare_parts!$F483,A:D,2,0),"null")</f>
        <v>КАБЕЛЕУКЛАДЧИК MOD.SR66050 R.100  ART.SR660050100 (BREVETTI)</v>
      </c>
      <c r="I483" s="24" t="str">
        <f>IFERROR(VLOOKUP(spare_parts!$F483,'Запчасти'!$A$2:$P$3371,5,0),"null")</f>
        <v>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v>
      </c>
      <c r="J483" s="24" t="str">
        <f t="shared" si="3"/>
        <v>null</v>
      </c>
      <c r="K483" s="18" t="str">
        <f>IFERROR(VLOOKUP(spare_parts!$F483,'Запчасти'!$A$2:$P$3371,6,0),"null")</f>
        <v>BREVETTI STENDALTO</v>
      </c>
      <c r="L483" s="18" t="str">
        <f>IFERROR(VLOOKUP(spare_parts!$F483,'Запчасти'!$A$2:$P$3371,7,0),"null")</f>
        <v>BREVETTI</v>
      </c>
      <c r="M483" s="18">
        <f>IFERROR(VLOOKUP(spare_parts!$F483,'Запчасти'!$A$2:$P$3371,9,0),"null")</f>
        <v>1</v>
      </c>
      <c r="N483" s="18" t="str">
        <f>IFERROR(VLOOKUP(spare_parts!$F483,'Запчасти'!$A$2:$P$3371,10,0),"null")</f>
        <v>м</v>
      </c>
      <c r="O483" s="18" t="str">
        <f>IFERROR(VLOOKUP(spare_parts!$F483,'Запчасти'!$A$2:$P$3371,11,0),"null")</f>
        <v/>
      </c>
      <c r="P483" s="18">
        <f>IFERROR(VLOOKUP(spare_parts!$F483,'Запчасти'!$A$2:$P$3371,2,0),"null")</f>
        <v>3926909709</v>
      </c>
      <c r="Q483" s="18"/>
      <c r="R483" s="18"/>
      <c r="S483" s="18"/>
      <c r="T483" s="18"/>
      <c r="U483" s="18"/>
      <c r="V483" s="18"/>
    </row>
    <row r="484" ht="15.75" customHeight="1">
      <c r="A484" s="22">
        <v>5.435201016E9</v>
      </c>
      <c r="B484" s="23" t="s">
        <v>2791</v>
      </c>
      <c r="C484" s="16">
        <v>2.43</v>
      </c>
      <c r="D484" s="16" t="s">
        <v>35</v>
      </c>
      <c r="E484" s="17"/>
      <c r="F484" s="18">
        <v>5.435201016E9</v>
      </c>
      <c r="G484" s="18" t="str">
        <f>IFERROR(VLOOKUP(spare_parts!$F484,'Запчасти'!A$2:P$3371,3,0),"null")</f>
        <v>CABLE TRACK MOD.SR660100 R.100 CLOSED ART.SR660100100(BREVET</v>
      </c>
      <c r="H484" s="18" t="str">
        <f>IFERROR(VLOOKUP(spare_parts!$F484,A:D,2,0),"null")</f>
        <v>Кабелеукладчик MOD.SR660100 R.100  ART.SR660100100(BREVET</v>
      </c>
      <c r="I484" s="24" t="str">
        <f>IFERROR(VLOOKUP(spare_parts!$F484,'Запчасти'!$A$2:$P$3371,5,0),"null")</f>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v>
      </c>
      <c r="J484" s="24" t="str">
        <f t="shared" si="3"/>
        <v>null</v>
      </c>
      <c r="K484" s="18" t="str">
        <f>IFERROR(VLOOKUP(spare_parts!$F484,'Запчасти'!$A$2:$P$3371,6,0),"null")</f>
        <v>SCHNELL SPA</v>
      </c>
      <c r="L484" s="18" t="str">
        <f>IFERROR(VLOOKUP(spare_parts!$F484,'Запчасти'!$A$2:$P$3371,7,0),"null")</f>
        <v>SCHNELL</v>
      </c>
      <c r="M484" s="18">
        <f>IFERROR(VLOOKUP(spare_parts!$F484,'Запчасти'!$A$2:$P$3371,9,0),"null")</f>
        <v>6</v>
      </c>
      <c r="N484" s="18" t="str">
        <f>IFERROR(VLOOKUP(spare_parts!$F484,'Запчасти'!$A$2:$P$3371,10,0),"null")</f>
        <v>шт</v>
      </c>
      <c r="O484" s="18" t="str">
        <f>IFERROR(VLOOKUP(spare_parts!$F484,'Запчасти'!$A$2:$P$3371,11,0),"null")</f>
        <v>IT</v>
      </c>
      <c r="P484" s="18">
        <f>IFERROR(VLOOKUP(spare_parts!$F484,'Запчасти'!$A$2:$P$3371,2,0),"null")</f>
        <v>3926909709</v>
      </c>
      <c r="Q484" s="18"/>
      <c r="R484" s="18"/>
      <c r="S484" s="18"/>
      <c r="T484" s="18"/>
      <c r="U484" s="18"/>
      <c r="V484" s="18"/>
    </row>
    <row r="485" ht="15.75" customHeight="1">
      <c r="A485" s="22">
        <v>5.435201025E9</v>
      </c>
      <c r="B485" s="23" t="s">
        <v>6429</v>
      </c>
      <c r="C485" s="16">
        <v>2.0</v>
      </c>
      <c r="D485" s="16" t="s">
        <v>35</v>
      </c>
      <c r="E485" s="17"/>
      <c r="F485" s="18">
        <v>5.435201025E9</v>
      </c>
      <c r="G485" s="18" t="str">
        <f>IFERROR(VLOOKUP(spare_parts!$F485,'Запчасти'!A$2:P$3371,3,0),"null")</f>
        <v>null</v>
      </c>
      <c r="H485" s="18" t="str">
        <f>IFERROR(VLOOKUP(spare_parts!$F485,A:D,2,0),"null")</f>
        <v>Замкнутая связка держателей кабеля KR=100 0555.060.075 KEBELSCHLEPP</v>
      </c>
      <c r="I485" s="24" t="str">
        <f>IFERROR(VLOOKUP(spare_parts!$F485,'Запчасти'!$A$2:$P$3371,5,0),"null")</f>
        <v>null</v>
      </c>
      <c r="J485" s="24" t="str">
        <f t="shared" si="3"/>
        <v>null</v>
      </c>
      <c r="K485" s="18" t="str">
        <f>IFERROR(VLOOKUP(spare_parts!$F485,'Запчасти'!$A$2:$P$3371,6,0),"null")</f>
        <v>null</v>
      </c>
      <c r="L485" s="18" t="str">
        <f>IFERROR(VLOOKUP(spare_parts!$F485,'Запчасти'!$A$2:$P$3371,7,0),"null")</f>
        <v>null</v>
      </c>
      <c r="M485" s="18" t="str">
        <f>IFERROR(VLOOKUP(spare_parts!$F485,'Запчасти'!$A$2:$P$3371,9,0),"null")</f>
        <v>null</v>
      </c>
      <c r="N485" s="18" t="str">
        <f>IFERROR(VLOOKUP(spare_parts!$F485,'Запчасти'!$A$2:$P$3371,10,0),"null")</f>
        <v>null</v>
      </c>
      <c r="O485" s="18" t="str">
        <f>IFERROR(VLOOKUP(spare_parts!$F485,'Запчасти'!$A$2:$P$3371,11,0),"null")</f>
        <v>null</v>
      </c>
      <c r="P485" s="18" t="str">
        <f>IFERROR(VLOOKUP(spare_parts!$F485,'Запчасти'!$A$2:$P$3371,2,0),"null")</f>
        <v>null</v>
      </c>
      <c r="Q485" s="18"/>
      <c r="R485" s="18"/>
      <c r="S485" s="18"/>
      <c r="T485" s="18"/>
      <c r="U485" s="18"/>
      <c r="V485" s="18"/>
    </row>
    <row r="486" ht="15.75" customHeight="1">
      <c r="A486" s="22">
        <v>5.435270008E9</v>
      </c>
      <c r="B486" s="23" t="s">
        <v>2795</v>
      </c>
      <c r="C486" s="16" t="s">
        <v>6274</v>
      </c>
      <c r="D486" s="16" t="s">
        <v>35</v>
      </c>
      <c r="E486" s="17"/>
      <c r="F486" s="18">
        <v>5.435270008E9</v>
      </c>
      <c r="G486" s="18" t="str">
        <f>IFERROR(VLOOKUP(spare_parts!$F486,'Запчасти'!A$2:P$3371,3,0),"null")</f>
        <v>NYLON TERMINAL CONNECTION ART.AN660100K  XCAT.SR660/100 M+F</v>
      </c>
      <c r="H486" s="18" t="str">
        <f>IFERROR(VLOOKUP(spare_parts!$F486,A:D,2,0),"null")</f>
        <v>Соединение конечное нейлоновое  ART.AN660100K</v>
      </c>
      <c r="I486" s="24" t="str">
        <f>IFERROR(VLOOKUP(spare_parts!$F486,'Запчасти'!$A$2:$P$3371,5,0),"null")</f>
        <v>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v>
      </c>
      <c r="J486" s="24" t="str">
        <f t="shared" si="3"/>
        <v>null</v>
      </c>
      <c r="K486" s="18" t="str">
        <f>IFERROR(VLOOKUP(spare_parts!$F486,'Запчасти'!$A$2:$P$3371,6,0),"null")</f>
        <v>SCHNELL SPA</v>
      </c>
      <c r="L486" s="18" t="str">
        <f>IFERROR(VLOOKUP(spare_parts!$F486,'Запчасти'!$A$2:$P$3371,7,0),"null")</f>
        <v>SCHNELL</v>
      </c>
      <c r="M486" s="18">
        <f>IFERROR(VLOOKUP(spare_parts!$F486,'Запчасти'!$A$2:$P$3371,9,0),"null")</f>
        <v>1</v>
      </c>
      <c r="N486" s="18" t="str">
        <f>IFERROR(VLOOKUP(spare_parts!$F486,'Запчасти'!$A$2:$P$3371,10,0),"null")</f>
        <v>шт</v>
      </c>
      <c r="O486" s="18" t="str">
        <f>IFERROR(VLOOKUP(spare_parts!$F486,'Запчасти'!$A$2:$P$3371,11,0),"null")</f>
        <v>IT</v>
      </c>
      <c r="P486" s="18">
        <f>IFERROR(VLOOKUP(spare_parts!$F486,'Запчасти'!$A$2:$P$3371,2,0),"null")</f>
        <v>3926909709</v>
      </c>
      <c r="Q486" s="18"/>
      <c r="R486" s="18"/>
      <c r="S486" s="18"/>
      <c r="T486" s="18"/>
      <c r="U486" s="18"/>
      <c r="V486" s="18"/>
    </row>
    <row r="487" ht="15.75" customHeight="1">
      <c r="A487" s="22">
        <v>5.43527001E9</v>
      </c>
      <c r="B487" s="23" t="s">
        <v>6430</v>
      </c>
      <c r="C487" s="16" t="s">
        <v>6274</v>
      </c>
      <c r="D487" s="16" t="s">
        <v>35</v>
      </c>
      <c r="E487" s="17"/>
      <c r="F487" s="18">
        <v>5.43527001E9</v>
      </c>
      <c r="G487" s="18" t="str">
        <f>IFERROR(VLOOKUP(spare_parts!$F487,'Запчасти'!A$2:P$3371,3,0),"null")</f>
        <v>null</v>
      </c>
      <c r="H487" s="18" t="str">
        <f>IFERROR(VLOOKUP(spare_parts!$F487,A:D,2,0),"null")</f>
        <v>НАБОР УНИВЕРСАЛЬНЫХ НИППЕЛЕЙ 0555.060.075 KEBELSCHLEP</v>
      </c>
      <c r="I487" s="24" t="str">
        <f>IFERROR(VLOOKUP(spare_parts!$F487,'Запчасти'!$A$2:$P$3371,5,0),"null")</f>
        <v>null</v>
      </c>
      <c r="J487" s="24" t="str">
        <f t="shared" si="3"/>
        <v>null</v>
      </c>
      <c r="K487" s="18" t="str">
        <f>IFERROR(VLOOKUP(spare_parts!$F487,'Запчасти'!$A$2:$P$3371,6,0),"null")</f>
        <v>null</v>
      </c>
      <c r="L487" s="18" t="str">
        <f>IFERROR(VLOOKUP(spare_parts!$F487,'Запчасти'!$A$2:$P$3371,7,0),"null")</f>
        <v>null</v>
      </c>
      <c r="M487" s="18" t="str">
        <f>IFERROR(VLOOKUP(spare_parts!$F487,'Запчасти'!$A$2:$P$3371,9,0),"null")</f>
        <v>null</v>
      </c>
      <c r="N487" s="18" t="str">
        <f>IFERROR(VLOOKUP(spare_parts!$F487,'Запчасти'!$A$2:$P$3371,10,0),"null")</f>
        <v>null</v>
      </c>
      <c r="O487" s="18" t="str">
        <f>IFERROR(VLOOKUP(spare_parts!$F487,'Запчасти'!$A$2:$P$3371,11,0),"null")</f>
        <v>null</v>
      </c>
      <c r="P487" s="18" t="str">
        <f>IFERROR(VLOOKUP(spare_parts!$F487,'Запчасти'!$A$2:$P$3371,2,0),"null")</f>
        <v>null</v>
      </c>
      <c r="Q487" s="18"/>
      <c r="R487" s="18"/>
      <c r="S487" s="18"/>
      <c r="T487" s="18"/>
      <c r="U487" s="18"/>
      <c r="V487" s="18"/>
    </row>
    <row r="488" ht="15.75" customHeight="1">
      <c r="A488" s="22">
        <v>5.435293005E9</v>
      </c>
      <c r="B488" s="23" t="s">
        <v>6431</v>
      </c>
      <c r="C488" s="16" t="s">
        <v>6274</v>
      </c>
      <c r="D488" s="16" t="s">
        <v>35</v>
      </c>
      <c r="E488" s="17"/>
      <c r="F488" s="18">
        <v>5.435293005E9</v>
      </c>
      <c r="G488" s="18" t="str">
        <f>IFERROR(VLOOKUP(spare_parts!$F488,'Запчасти'!A$2:P$3371,3,0),"null")</f>
        <v>null</v>
      </c>
      <c r="H488" s="18" t="str">
        <f>IFERROR(VLOOKUP(spare_parts!$F488,A:D,2,0),"null")</f>
        <v>РАЗДЕЛИТЕЛЬ TS0 FOR 050/055/060(KABELSCHLE</v>
      </c>
      <c r="I488" s="24" t="str">
        <f>IFERROR(VLOOKUP(spare_parts!$F488,'Запчасти'!$A$2:$P$3371,5,0),"null")</f>
        <v>null</v>
      </c>
      <c r="J488" s="24" t="str">
        <f t="shared" si="3"/>
        <v>null</v>
      </c>
      <c r="K488" s="18" t="str">
        <f>IFERROR(VLOOKUP(spare_parts!$F488,'Запчасти'!$A$2:$P$3371,6,0),"null")</f>
        <v>null</v>
      </c>
      <c r="L488" s="18" t="str">
        <f>IFERROR(VLOOKUP(spare_parts!$F488,'Запчасти'!$A$2:$P$3371,7,0),"null")</f>
        <v>null</v>
      </c>
      <c r="M488" s="18" t="str">
        <f>IFERROR(VLOOKUP(spare_parts!$F488,'Запчасти'!$A$2:$P$3371,9,0),"null")</f>
        <v>null</v>
      </c>
      <c r="N488" s="18" t="str">
        <f>IFERROR(VLOOKUP(spare_parts!$F488,'Запчасти'!$A$2:$P$3371,10,0),"null")</f>
        <v>null</v>
      </c>
      <c r="O488" s="18" t="str">
        <f>IFERROR(VLOOKUP(spare_parts!$F488,'Запчасти'!$A$2:$P$3371,11,0),"null")</f>
        <v>null</v>
      </c>
      <c r="P488" s="18" t="str">
        <f>IFERROR(VLOOKUP(spare_parts!$F488,'Запчасти'!$A$2:$P$3371,2,0),"null")</f>
        <v>null</v>
      </c>
      <c r="Q488" s="18"/>
      <c r="R488" s="18"/>
      <c r="S488" s="18"/>
      <c r="T488" s="18"/>
      <c r="U488" s="18"/>
      <c r="V488" s="18"/>
    </row>
    <row r="489" ht="15.75" customHeight="1">
      <c r="A489" s="15">
        <v>5.436300002E9</v>
      </c>
      <c r="B489" s="16" t="s">
        <v>6432</v>
      </c>
      <c r="C489" s="16" t="s">
        <v>6274</v>
      </c>
      <c r="D489" s="16" t="s">
        <v>35</v>
      </c>
      <c r="E489" s="17"/>
      <c r="F489" s="18">
        <v>5.436300002E9</v>
      </c>
      <c r="G489" s="18" t="str">
        <f>IFERROR(VLOOKUP(spare_parts!$F489,'Запчасти'!A$2:P$3371,3,0),"null")</f>
        <v>null</v>
      </c>
      <c r="H489" s="18" t="str">
        <f>IFERROR(VLOOKUP(spare_parts!$F489,A:D,2,0),"null")</f>
        <v>Электромагнит N321PW36 24VCC(FIRMA) </v>
      </c>
      <c r="I489" s="24" t="str">
        <f>IFERROR(VLOOKUP(spare_parts!$F489,'Запчасти'!$A$2:$P$3371,5,0),"null")</f>
        <v>null</v>
      </c>
      <c r="J489" s="24" t="str">
        <f t="shared" si="3"/>
        <v>null</v>
      </c>
      <c r="K489" s="18" t="str">
        <f>IFERROR(VLOOKUP(spare_parts!$F489,'Запчасти'!$A$2:$P$3371,6,0),"null")</f>
        <v>null</v>
      </c>
      <c r="L489" s="18" t="str">
        <f>IFERROR(VLOOKUP(spare_parts!$F489,'Запчасти'!$A$2:$P$3371,7,0),"null")</f>
        <v>null</v>
      </c>
      <c r="M489" s="18" t="str">
        <f>IFERROR(VLOOKUP(spare_parts!$F489,'Запчасти'!$A$2:$P$3371,9,0),"null")</f>
        <v>null</v>
      </c>
      <c r="N489" s="18" t="str">
        <f>IFERROR(VLOOKUP(spare_parts!$F489,'Запчасти'!$A$2:$P$3371,10,0),"null")</f>
        <v>null</v>
      </c>
      <c r="O489" s="18" t="str">
        <f>IFERROR(VLOOKUP(spare_parts!$F489,'Запчасти'!$A$2:$P$3371,11,0),"null")</f>
        <v>null</v>
      </c>
      <c r="P489" s="18" t="str">
        <f>IFERROR(VLOOKUP(spare_parts!$F489,'Запчасти'!$A$2:$P$3371,2,0),"null")</f>
        <v>null</v>
      </c>
      <c r="Q489" s="18"/>
      <c r="R489" s="18"/>
      <c r="S489" s="18"/>
      <c r="T489" s="18"/>
      <c r="U489" s="18"/>
      <c r="V489" s="18"/>
    </row>
    <row r="490" ht="15.75" customHeight="1">
      <c r="A490" s="15">
        <v>5.436400019E9</v>
      </c>
      <c r="B490" s="16" t="s">
        <v>2817</v>
      </c>
      <c r="C490" s="16" t="s">
        <v>6274</v>
      </c>
      <c r="D490" s="16" t="s">
        <v>35</v>
      </c>
      <c r="E490" s="17"/>
      <c r="F490" s="18">
        <v>5.436400019E9</v>
      </c>
      <c r="G490" s="18" t="str">
        <f>IFERROR(VLOOKUP(spare_parts!$F490,'Запчасти'!A$2:P$3371,3,0),"null")</f>
        <v>CPU OMRON FEEDER 24V CJ1W  Г„вЂ™PD022 (PROGRAMMED)</v>
      </c>
      <c r="H490" s="18" t="str">
        <f>IFERROR(VLOOKUP(spare_parts!$F490,A:D,2,0),"null")</f>
        <v>Блок питания CPU OMRON 24V CJ1W−PD022 (запрограммированный)</v>
      </c>
      <c r="I490" s="24" t="str">
        <f>IFERROR(VLOOKUP(spare_parts!$F490,'Запчасти'!$A$2:$P$3371,5,0),"null")</f>
        <v>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v>
      </c>
      <c r="J490" s="24" t="str">
        <f t="shared" si="3"/>
        <v>null</v>
      </c>
      <c r="K490" s="18" t="str">
        <f>IFERROR(VLOOKUP(spare_parts!$F490,'Запчасти'!$A$2:$P$3371,6,0),"null")</f>
        <v>OMRON</v>
      </c>
      <c r="L490" s="18" t="str">
        <f>IFERROR(VLOOKUP(spare_parts!$F490,'Запчасти'!$A$2:$P$3371,7,0),"null")</f>
        <v>OMRON</v>
      </c>
      <c r="M490" s="18">
        <f>IFERROR(VLOOKUP(spare_parts!$F490,'Запчасти'!$A$2:$P$3371,9,0),"null")</f>
        <v>1</v>
      </c>
      <c r="N490" s="18" t="str">
        <f>IFERROR(VLOOKUP(spare_parts!$F490,'Запчасти'!$A$2:$P$3371,10,0),"null")</f>
        <v>шт</v>
      </c>
      <c r="O490" s="18" t="str">
        <f>IFERROR(VLOOKUP(spare_parts!$F490,'Запчасти'!$A$2:$P$3371,11,0),"null")</f>
        <v>IT</v>
      </c>
      <c r="P490" s="18">
        <f>IFERROR(VLOOKUP(spare_parts!$F490,'Запчасти'!$A$2:$P$3371,2,0),"null")</f>
        <v>8504409000</v>
      </c>
      <c r="Q490" s="18"/>
      <c r="R490" s="18"/>
      <c r="S490" s="18"/>
      <c r="T490" s="18"/>
      <c r="U490" s="18"/>
      <c r="V490" s="18"/>
    </row>
    <row r="491" ht="15.75" customHeight="1">
      <c r="A491" s="22">
        <v>5.436610016E9</v>
      </c>
      <c r="B491" s="23" t="s">
        <v>6433</v>
      </c>
      <c r="C491" s="16" t="s">
        <v>6274</v>
      </c>
      <c r="D491" s="16" t="s">
        <v>35</v>
      </c>
      <c r="E491" s="17"/>
      <c r="F491" s="18">
        <v>5.436610016E9</v>
      </c>
      <c r="G491" s="18" t="str">
        <f>IFERROR(VLOOKUP(spare_parts!$F491,'Запчасти'!A$2:P$3371,3,0),"null")</f>
        <v>null</v>
      </c>
      <c r="H491" s="18" t="str">
        <f>IFERROR(VLOOKUP(spare_parts!$F491,A:D,2,0),"null")</f>
        <v>Преобразователь статический BUM61 </v>
      </c>
      <c r="I491" s="24" t="str">
        <f>IFERROR(VLOOKUP(spare_parts!$F491,'Запчасти'!$A$2:$P$3371,5,0),"null")</f>
        <v>null</v>
      </c>
      <c r="J491" s="24" t="str">
        <f t="shared" si="3"/>
        <v>null</v>
      </c>
      <c r="K491" s="18" t="str">
        <f>IFERROR(VLOOKUP(spare_parts!$F491,'Запчасти'!$A$2:$P$3371,6,0),"null")</f>
        <v>null</v>
      </c>
      <c r="L491" s="18" t="str">
        <f>IFERROR(VLOOKUP(spare_parts!$F491,'Запчасти'!$A$2:$P$3371,7,0),"null")</f>
        <v>null</v>
      </c>
      <c r="M491" s="18" t="str">
        <f>IFERROR(VLOOKUP(spare_parts!$F491,'Запчасти'!$A$2:$P$3371,9,0),"null")</f>
        <v>null</v>
      </c>
      <c r="N491" s="18" t="str">
        <f>IFERROR(VLOOKUP(spare_parts!$F491,'Запчасти'!$A$2:$P$3371,10,0),"null")</f>
        <v>null</v>
      </c>
      <c r="O491" s="18" t="str">
        <f>IFERROR(VLOOKUP(spare_parts!$F491,'Запчасти'!$A$2:$P$3371,11,0),"null")</f>
        <v>null</v>
      </c>
      <c r="P491" s="18" t="str">
        <f>IFERROR(VLOOKUP(spare_parts!$F491,'Запчасти'!$A$2:$P$3371,2,0),"null")</f>
        <v>null</v>
      </c>
      <c r="Q491" s="18"/>
      <c r="R491" s="18"/>
      <c r="S491" s="18"/>
      <c r="T491" s="18"/>
      <c r="U491" s="18"/>
      <c r="V491" s="18"/>
    </row>
    <row r="492" ht="15.75" customHeight="1">
      <c r="A492" s="15">
        <v>5.436610043E9</v>
      </c>
      <c r="B492" s="16" t="s">
        <v>2834</v>
      </c>
      <c r="C492" s="16" t="s">
        <v>6274</v>
      </c>
      <c r="D492" s="16" t="s">
        <v>35</v>
      </c>
      <c r="E492" s="17"/>
      <c r="F492" s="18">
        <v>5.436610043E9</v>
      </c>
      <c r="G492" s="18" t="str">
        <f>IFERROR(VLOOKUP(spare_parts!$F492,'Запчасти'!A$2:P$3371,3,0),"null")</f>
        <v>CONTROL MODULE BUM 60 12/24-54</v>
      </c>
      <c r="H492" s="18" t="str">
        <f>IFERROR(VLOOKUP(spare_parts!$F492,A:D,2,0),"null")</f>
        <v>Модуль управления BUM 60 12/24−54</v>
      </c>
      <c r="I492" s="24" t="str">
        <f>IFERROR(VLOOKUP(spare_parts!$F492,'Запчасти'!$A$2:$P$3371,5,0),"null")</f>
        <v>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v>
      </c>
      <c r="J492" s="24" t="str">
        <f t="shared" si="3"/>
        <v>null</v>
      </c>
      <c r="K492" s="18" t="str">
        <f>IFERROR(VLOOKUP(spare_parts!$F492,'Запчасти'!$A$2:$P$3371,6,0),"null")</f>
        <v>BAUMULLER NURNBERG GMBH</v>
      </c>
      <c r="L492" s="18" t="str">
        <f>IFERROR(VLOOKUP(spare_parts!$F492,'Запчасти'!$A$2:$P$3371,7,0),"null")</f>
        <v>BAUMULLER</v>
      </c>
      <c r="M492" s="18">
        <f>IFERROR(VLOOKUP(spare_parts!$F492,'Запчасти'!$A$2:$P$3371,9,0),"null")</f>
        <v>1</v>
      </c>
      <c r="N492" s="18" t="str">
        <f>IFERROR(VLOOKUP(spare_parts!$F492,'Запчасти'!$A$2:$P$3371,10,0),"null")</f>
        <v>шт</v>
      </c>
      <c r="O492" s="18" t="str">
        <f>IFERROR(VLOOKUP(spare_parts!$F492,'Запчасти'!$A$2:$P$3371,11,0),"null")</f>
        <v>Germany</v>
      </c>
      <c r="P492" s="18">
        <f>IFERROR(VLOOKUP(spare_parts!$F492,'Запчасти'!$A$2:$P$3371,2,0),"null")</f>
        <v>8504409000</v>
      </c>
      <c r="Q492" s="18"/>
      <c r="R492" s="18"/>
      <c r="S492" s="18"/>
      <c r="T492" s="18"/>
      <c r="U492" s="18"/>
      <c r="V492" s="18"/>
    </row>
    <row r="493" ht="15.75" customHeight="1">
      <c r="A493" s="15">
        <v>5.436610048E9</v>
      </c>
      <c r="B493" s="16" t="s">
        <v>6434</v>
      </c>
      <c r="C493" s="16" t="s">
        <v>6274</v>
      </c>
      <c r="D493" s="16" t="s">
        <v>35</v>
      </c>
      <c r="E493" s="17"/>
      <c r="F493" s="18">
        <v>5.436610048E9</v>
      </c>
      <c r="G493" s="18" t="str">
        <f>IFERROR(VLOOKUP(spare_parts!$F493,'Запчасти'!A$2:P$3371,3,0),"null")</f>
        <v>null</v>
      </c>
      <c r="H493" s="18" t="str">
        <f>IFERROR(VLOOKUP(spare_parts!$F493,A:D,2,0),"null")</f>
        <v>МОДУЛЬ УПРАВЛЕНИЯ BUS20 80/135 DSO71M−4000 IP127</v>
      </c>
      <c r="I493" s="24" t="str">
        <f>IFERROR(VLOOKUP(spare_parts!$F493,'Запчасти'!$A$2:$P$3371,5,0),"null")</f>
        <v>null</v>
      </c>
      <c r="J493" s="24" t="str">
        <f t="shared" si="3"/>
        <v>null</v>
      </c>
      <c r="K493" s="18" t="str">
        <f>IFERROR(VLOOKUP(spare_parts!$F493,'Запчасти'!$A$2:$P$3371,6,0),"null")</f>
        <v>null</v>
      </c>
      <c r="L493" s="18" t="str">
        <f>IFERROR(VLOOKUP(spare_parts!$F493,'Запчасти'!$A$2:$P$3371,7,0),"null")</f>
        <v>null</v>
      </c>
      <c r="M493" s="18" t="str">
        <f>IFERROR(VLOOKUP(spare_parts!$F493,'Запчасти'!$A$2:$P$3371,9,0),"null")</f>
        <v>null</v>
      </c>
      <c r="N493" s="18" t="str">
        <f>IFERROR(VLOOKUP(spare_parts!$F493,'Запчасти'!$A$2:$P$3371,10,0),"null")</f>
        <v>null</v>
      </c>
      <c r="O493" s="18" t="str">
        <f>IFERROR(VLOOKUP(spare_parts!$F493,'Запчасти'!$A$2:$P$3371,11,0),"null")</f>
        <v>null</v>
      </c>
      <c r="P493" s="18" t="str">
        <f>IFERROR(VLOOKUP(spare_parts!$F493,'Запчасти'!$A$2:$P$3371,2,0),"null")</f>
        <v>null</v>
      </c>
      <c r="Q493" s="18"/>
      <c r="R493" s="18"/>
      <c r="S493" s="18"/>
      <c r="T493" s="18"/>
      <c r="U493" s="18"/>
      <c r="V493" s="18"/>
    </row>
    <row r="494" ht="15.75" customHeight="1">
      <c r="A494" s="15">
        <v>5.436610081E9</v>
      </c>
      <c r="B494" s="16" t="s">
        <v>6435</v>
      </c>
      <c r="C494" s="16" t="s">
        <v>6274</v>
      </c>
      <c r="D494" s="16" t="s">
        <v>35</v>
      </c>
      <c r="E494" s="17"/>
      <c r="F494" s="18">
        <v>5.436610081E9</v>
      </c>
      <c r="G494" s="18" t="str">
        <f>IFERROR(VLOOKUP(spare_parts!$F494,'Запчасти'!A$2:P$3371,3,0),"null")</f>
        <v>null</v>
      </c>
      <c r="H494" s="18" t="str">
        <f>IFERROR(VLOOKUP(spare_parts!$F494,A:D,2,0),"null")</f>
        <v>Электропривод 1.3Kw SGDH15DE0Y \                             MOTOR DRIVE 1.3Kw SGDH15DE0Y</v>
      </c>
      <c r="I494" s="24" t="str">
        <f>IFERROR(VLOOKUP(spare_parts!$F494,'Запчасти'!$A$2:$P$3371,5,0),"null")</f>
        <v>null</v>
      </c>
      <c r="J494" s="24" t="str">
        <f t="shared" si="3"/>
        <v>null</v>
      </c>
      <c r="K494" s="18" t="str">
        <f>IFERROR(VLOOKUP(spare_parts!$F494,'Запчасти'!$A$2:$P$3371,6,0),"null")</f>
        <v>null</v>
      </c>
      <c r="L494" s="18" t="str">
        <f>IFERROR(VLOOKUP(spare_parts!$F494,'Запчасти'!$A$2:$P$3371,7,0),"null")</f>
        <v>null</v>
      </c>
      <c r="M494" s="18" t="str">
        <f>IFERROR(VLOOKUP(spare_parts!$F494,'Запчасти'!$A$2:$P$3371,9,0),"null")</f>
        <v>null</v>
      </c>
      <c r="N494" s="18" t="str">
        <f>IFERROR(VLOOKUP(spare_parts!$F494,'Запчасти'!$A$2:$P$3371,10,0),"null")</f>
        <v>null</v>
      </c>
      <c r="O494" s="18" t="str">
        <f>IFERROR(VLOOKUP(spare_parts!$F494,'Запчасти'!$A$2:$P$3371,11,0),"null")</f>
        <v>null</v>
      </c>
      <c r="P494" s="18" t="str">
        <f>IFERROR(VLOOKUP(spare_parts!$F494,'Запчасти'!$A$2:$P$3371,2,0),"null")</f>
        <v>null</v>
      </c>
      <c r="Q494" s="18"/>
      <c r="R494" s="18"/>
      <c r="S494" s="18"/>
      <c r="T494" s="18"/>
      <c r="U494" s="18"/>
      <c r="V494" s="18"/>
    </row>
    <row r="495" ht="15.75" customHeight="1">
      <c r="A495" s="22">
        <v>5.436610129E9</v>
      </c>
      <c r="B495" s="23" t="s">
        <v>2853</v>
      </c>
      <c r="C495" s="16" t="s">
        <v>6274</v>
      </c>
      <c r="D495" s="16" t="s">
        <v>35</v>
      </c>
      <c r="E495" s="17"/>
      <c r="F495" s="18">
        <v>5.436610129E9</v>
      </c>
      <c r="G495" s="18" t="str">
        <f>IFERROR(VLOOKUP(spare_parts!$F495,'Запчасти'!A$2:P$3371,3,0),"null")</f>
        <v>SAFETY MODULE BM5-O-SAF-001-000-000 (BAUMULLER)</v>
      </c>
      <c r="H495" s="18" t="str">
        <f>IFERROR(VLOOKUP(spare_parts!$F495,A:D,2,0),"null")</f>
        <v>МОДУЛЬ ЗАЩИТЫ BM5−O−SAF−001−000−000 (BAUMULLER)</v>
      </c>
      <c r="I495" s="24" t="str">
        <f>IFERROR(VLOOKUP(spare_parts!$F495,'Запчасти'!$A$2:$P$3371,5,0),"null")</f>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c r="J495" s="24" t="str">
        <f t="shared" si="3"/>
        <v>null</v>
      </c>
      <c r="K495" s="18" t="str">
        <f>IFERROR(VLOOKUP(spare_parts!$F495,'Запчасти'!$A$2:$P$3371,6,0),"null")</f>
        <v>BAUMUELLER NUERNBERG GMBH</v>
      </c>
      <c r="L495" s="18" t="str">
        <f>IFERROR(VLOOKUP(spare_parts!$F495,'Запчасти'!$A$2:$P$3371,7,0),"null")</f>
        <v>BAUMULLER</v>
      </c>
      <c r="M495" s="18">
        <f>IFERROR(VLOOKUP(spare_parts!$F495,'Запчасти'!$A$2:$P$3371,9,0),"null")</f>
        <v>1</v>
      </c>
      <c r="N495" s="18" t="str">
        <f>IFERROR(VLOOKUP(spare_parts!$F495,'Запчасти'!$A$2:$P$3371,10,0),"null")</f>
        <v>шт</v>
      </c>
      <c r="O495" s="18" t="str">
        <f>IFERROR(VLOOKUP(spare_parts!$F495,'Запчасти'!$A$2:$P$3371,11,0),"null")</f>
        <v>Germany</v>
      </c>
      <c r="P495" s="18">
        <f>IFERROR(VLOOKUP(spare_parts!$F495,'Запчасти'!$A$2:$P$3371,2,0),"null")</f>
        <v>8536411000</v>
      </c>
      <c r="Q495" s="18"/>
      <c r="R495" s="18"/>
      <c r="S495" s="18"/>
      <c r="T495" s="18"/>
      <c r="U495" s="18"/>
      <c r="V495" s="18"/>
    </row>
    <row r="496" ht="15.75" customHeight="1">
      <c r="A496" s="22">
        <v>5.436610131E9</v>
      </c>
      <c r="B496" s="23" t="s">
        <v>2857</v>
      </c>
      <c r="C496" s="16" t="s">
        <v>6274</v>
      </c>
      <c r="D496" s="16" t="s">
        <v>35</v>
      </c>
      <c r="E496" s="17"/>
      <c r="F496" s="18">
        <v>5.436610131E9</v>
      </c>
      <c r="G496" s="18" t="str">
        <f>IFERROR(VLOOKUP(spare_parts!$F496,'Запчасти'!A$2:P$3371,3,0),"null")</f>
        <v>MODULE FOR AXIS BM5326-SG04-0100-0308-00-81 (CANOPEN)</v>
      </c>
      <c r="H496" s="18" t="str">
        <f>IFERROR(VLOOKUP(spare_parts!$F496,A:D,2,0),"null")</f>
        <v>МОДУЛЬ УПРАВЛЕНИЯ  (CAN) BM5326−SG04−0100−0308 (BAUMULLER)</v>
      </c>
      <c r="I496" s="24" t="str">
        <f>IFERROR(VLOOKUP(spare_parts!$F496,'Запчасти'!$A$2:$P$3371,5,0),"null")</f>
        <v>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v>
      </c>
      <c r="J496" s="24" t="str">
        <f t="shared" si="3"/>
        <v>null</v>
      </c>
      <c r="K496" s="18" t="str">
        <f>IFERROR(VLOOKUP(spare_parts!$F496,'Запчасти'!$A$2:$P$3371,6,0),"null")</f>
        <v>BAUMUELLER NUERNBERG GMBH</v>
      </c>
      <c r="L496" s="18" t="str">
        <f>IFERROR(VLOOKUP(spare_parts!$F496,'Запчасти'!$A$2:$P$3371,7,0),"null")</f>
        <v>BAUMULLER</v>
      </c>
      <c r="M496" s="18">
        <f>IFERROR(VLOOKUP(spare_parts!$F496,'Запчасти'!$A$2:$P$3371,9,0),"null")</f>
        <v>1</v>
      </c>
      <c r="N496" s="18" t="str">
        <f>IFERROR(VLOOKUP(spare_parts!$F496,'Запчасти'!$A$2:$P$3371,10,0),"null")</f>
        <v>шт</v>
      </c>
      <c r="O496" s="18" t="str">
        <f>IFERROR(VLOOKUP(spare_parts!$F496,'Запчасти'!$A$2:$P$3371,11,0),"null")</f>
        <v>Germany</v>
      </c>
      <c r="P496" s="18">
        <f>IFERROR(VLOOKUP(spare_parts!$F496,'Запчасти'!$A$2:$P$3371,2,0),"null")</f>
        <v>8504408400</v>
      </c>
      <c r="Q496" s="18"/>
      <c r="R496" s="18"/>
      <c r="S496" s="18"/>
      <c r="T496" s="18"/>
      <c r="U496" s="18"/>
      <c r="V496" s="18"/>
    </row>
    <row r="497" ht="15.75" customHeight="1">
      <c r="A497" s="15">
        <v>5.436670001E9</v>
      </c>
      <c r="B497" s="16" t="s">
        <v>2880</v>
      </c>
      <c r="C497" s="16">
        <v>0.08</v>
      </c>
      <c r="D497" s="16" t="s">
        <v>35</v>
      </c>
      <c r="E497" s="17"/>
      <c r="F497" s="18">
        <v>5.436670001E9</v>
      </c>
      <c r="G497" s="18" t="str">
        <f>IFERROR(VLOOKUP(spare_parts!$F497,'Запчасти'!A$2:P$3371,3,0),"null")</f>
        <v>INTERFACE CAN-OPEN CARD FOR B MAXX MOD.BM4-0-CAN-03</v>
      </c>
      <c r="H497" s="18" t="str">
        <f>IFERROR(VLOOKUP(spare_parts!$F497,A:D,2,0),"null")</f>
        <v>Интерфейсная карта CAN−OPEN для BMAXX MOD.BM4−0−CAN−03</v>
      </c>
      <c r="I497" s="24" t="str">
        <f>IFERROR(VLOOKUP(spare_parts!$F497,'Запчасти'!$A$2:$P$3371,5,0),"null")</f>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c r="J497" s="24" t="str">
        <f t="shared" si="3"/>
        <v>null</v>
      </c>
      <c r="K497" s="18" t="str">
        <f>IFERROR(VLOOKUP(spare_parts!$F497,'Запчасти'!$A$2:$P$3371,6,0),"null")</f>
        <v>BAUMULLER NURNBERG GMBH</v>
      </c>
      <c r="L497" s="18" t="str">
        <f>IFERROR(VLOOKUP(spare_parts!$F497,'Запчасти'!$A$2:$P$3371,7,0),"null")</f>
        <v>BAUMULLER</v>
      </c>
      <c r="M497" s="18">
        <f>IFERROR(VLOOKUP(spare_parts!$F497,'Запчасти'!$A$2:$P$3371,9,0),"null")</f>
        <v>1</v>
      </c>
      <c r="N497" s="18" t="str">
        <f>IFERROR(VLOOKUP(spare_parts!$F497,'Запчасти'!$A$2:$P$3371,10,0),"null")</f>
        <v>шт</v>
      </c>
      <c r="O497" s="18" t="str">
        <f>IFERROR(VLOOKUP(spare_parts!$F497,'Запчасти'!$A$2:$P$3371,11,0),"null")</f>
        <v>DE</v>
      </c>
      <c r="P497" s="18">
        <f>IFERROR(VLOOKUP(spare_parts!$F497,'Запчасти'!$A$2:$P$3371,2,0),"null")</f>
        <v>8504909900</v>
      </c>
      <c r="Q497" s="18"/>
      <c r="R497" s="18"/>
      <c r="S497" s="18"/>
      <c r="T497" s="18"/>
      <c r="U497" s="18"/>
      <c r="V497" s="18"/>
    </row>
    <row r="498" ht="15.75" customHeight="1">
      <c r="A498" s="22">
        <v>5.43668E9</v>
      </c>
      <c r="B498" s="23" t="s">
        <v>2898</v>
      </c>
      <c r="C498" s="16">
        <v>16.0</v>
      </c>
      <c r="D498" s="16" t="s">
        <v>35</v>
      </c>
      <c r="E498" s="17"/>
      <c r="F498" s="18">
        <v>5.43668E9</v>
      </c>
      <c r="G498" s="18" t="str">
        <f>IFERROR(VLOOKUP(spare_parts!$F498,'Запчасти'!A$2:P$3371,3,0),"null")</f>
        <v>DRIVE MODULE B MAXX BM4433 MASTER TRACTION (STIRRUP BENDER  C.OPEN)</v>
      </c>
      <c r="H498" s="18" t="str">
        <f>IFERROR(VLOOKUP(spare_parts!$F498,A:D,2,0),"null")</f>
        <v>Инвертор мотора B MAХХ BM4433 MASTER TRACTION (для скобогибочной машины)</v>
      </c>
      <c r="I498" s="24" t="str">
        <f>IFERROR(VLOOKUP(spare_parts!$F498,'Запчасти'!$A$2:$P$3371,5,0),"null")</f>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v>
      </c>
      <c r="J498" s="24" t="str">
        <f t="shared" si="3"/>
        <v>null</v>
      </c>
      <c r="K498" s="18" t="str">
        <f>IFERROR(VLOOKUP(spare_parts!$F498,'Запчасти'!$A$2:$P$3371,6,0),"null")</f>
        <v>BAUMULLER NURNBERG GMBH</v>
      </c>
      <c r="L498" s="18" t="str">
        <f>IFERROR(VLOOKUP(spare_parts!$F498,'Запчасти'!$A$2:$P$3371,7,0),"null")</f>
        <v>BAUMULLER</v>
      </c>
      <c r="M498" s="18">
        <f>IFERROR(VLOOKUP(spare_parts!$F498,'Запчасти'!$A$2:$P$3371,9,0),"null")</f>
        <v>1</v>
      </c>
      <c r="N498" s="18" t="str">
        <f>IFERROR(VLOOKUP(spare_parts!$F498,'Запчасти'!$A$2:$P$3371,10,0),"null")</f>
        <v>шт</v>
      </c>
      <c r="O498" s="18" t="str">
        <f>IFERROR(VLOOKUP(spare_parts!$F498,'Запчасти'!$A$2:$P$3371,11,0),"null")</f>
        <v>Germany</v>
      </c>
      <c r="P498" s="18">
        <f>IFERROR(VLOOKUP(spare_parts!$F498,'Запчасти'!$A$2:$P$3371,2,0),"null")</f>
        <v>8504409000</v>
      </c>
      <c r="Q498" s="18"/>
      <c r="R498" s="18"/>
      <c r="S498" s="18"/>
      <c r="T498" s="18"/>
      <c r="U498" s="18"/>
      <c r="V498" s="18"/>
    </row>
    <row r="499" ht="15.75" customHeight="1">
      <c r="A499" s="22">
        <v>5.436680001E9</v>
      </c>
      <c r="B499" s="23" t="s">
        <v>2902</v>
      </c>
      <c r="C499" s="16" t="s">
        <v>6274</v>
      </c>
      <c r="D499" s="16" t="s">
        <v>35</v>
      </c>
      <c r="E499" s="17"/>
      <c r="F499" s="18">
        <v>5.436680001E9</v>
      </c>
      <c r="G499" s="18" t="str">
        <f>IFERROR(VLOOKUP(spare_parts!$F499,'Запчасти'!A$2:P$3371,3,0),"null")</f>
        <v>CONTROL MODULE B MAXX BM4433 SLAVE TRACTION (FORMULA C.OPEN)</v>
      </c>
      <c r="H499" s="18" t="str">
        <f>IFERROR(VLOOKUP(spare_parts!$F499,A:D,2,0),"null")</f>
        <v>Модуль контроля B MAХХ BM4433 преобразователь статический </v>
      </c>
      <c r="I499" s="24" t="str">
        <f>IFERROR(VLOOKUP(spare_parts!$F499,'Запчасти'!$A$2:$P$3371,5,0),"null")</f>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v>
      </c>
      <c r="J499" s="24" t="str">
        <f t="shared" si="3"/>
        <v>null</v>
      </c>
      <c r="K499" s="18" t="str">
        <f>IFERROR(VLOOKUP(spare_parts!$F499,'Запчасти'!$A$2:$P$3371,6,0),"null")</f>
        <v>BAUMULLER NURNBERG GMBH</v>
      </c>
      <c r="L499" s="18" t="str">
        <f>IFERROR(VLOOKUP(spare_parts!$F499,'Запчасти'!$A$2:$P$3371,7,0),"null")</f>
        <v>BAUMULLER</v>
      </c>
      <c r="M499" s="18">
        <f>IFERROR(VLOOKUP(spare_parts!$F499,'Запчасти'!$A$2:$P$3371,9,0),"null")</f>
        <v>1</v>
      </c>
      <c r="N499" s="18" t="str">
        <f>IFERROR(VLOOKUP(spare_parts!$F499,'Запчасти'!$A$2:$P$3371,10,0),"null")</f>
        <v>шт</v>
      </c>
      <c r="O499" s="18" t="str">
        <f>IFERROR(VLOOKUP(spare_parts!$F499,'Запчасти'!$A$2:$P$3371,11,0),"null")</f>
        <v>Germany</v>
      </c>
      <c r="P499" s="18">
        <f>IFERROR(VLOOKUP(spare_parts!$F499,'Запчасти'!$A$2:$P$3371,2,0),"null")</f>
        <v>8504409000</v>
      </c>
      <c r="Q499" s="18"/>
      <c r="R499" s="18"/>
      <c r="S499" s="18"/>
      <c r="T499" s="18"/>
      <c r="U499" s="18"/>
      <c r="V499" s="18"/>
    </row>
    <row r="500" ht="15.75" customHeight="1">
      <c r="A500" s="22">
        <v>5.436680015E9</v>
      </c>
      <c r="B500" s="23" t="s">
        <v>2905</v>
      </c>
      <c r="C500" s="16">
        <v>14.48</v>
      </c>
      <c r="D500" s="16" t="s">
        <v>35</v>
      </c>
      <c r="E500" s="17"/>
      <c r="F500" s="18">
        <v>5.436680015E9</v>
      </c>
      <c r="G500" s="18" t="str">
        <f>IFERROR(VLOOKUP(spare_parts!$F500,'Запчасти'!A$2:P$3371,3,0),"null")</f>
        <v>DRIVE MODULE B MAXX BM4434</v>
      </c>
      <c r="H500" s="18" t="str">
        <f>IFERROR(VLOOKUP(spare_parts!$F500,A:D,2,0),"null")</f>
        <v>МОДУЛЬ УПРАВЛЕНИЯ B MAXX BM4434</v>
      </c>
      <c r="I500" s="24" t="str">
        <f>IFERROR(VLOOKUP(spare_parts!$F500,'Запчасти'!$A$2:$P$3371,5,0),"null")</f>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v>
      </c>
      <c r="J500" s="24" t="str">
        <f t="shared" si="3"/>
        <v>null</v>
      </c>
      <c r="K500" s="18" t="str">
        <f>IFERROR(VLOOKUP(spare_parts!$F500,'Запчасти'!$A$2:$P$3371,6,0),"null")</f>
        <v>BAUMUELLER NUERNBERG GMBH</v>
      </c>
      <c r="L500" s="18" t="str">
        <f>IFERROR(VLOOKUP(spare_parts!$F500,'Запчасти'!$A$2:$P$3371,7,0),"null")</f>
        <v>BAUMULLER</v>
      </c>
      <c r="M500" s="18">
        <f>IFERROR(VLOOKUP(spare_parts!$F500,'Запчасти'!$A$2:$P$3371,9,0),"null")</f>
        <v>1</v>
      </c>
      <c r="N500" s="18" t="str">
        <f>IFERROR(VLOOKUP(spare_parts!$F500,'Запчасти'!$A$2:$P$3371,10,0),"null")</f>
        <v>шт</v>
      </c>
      <c r="O500" s="18" t="str">
        <f>IFERROR(VLOOKUP(spare_parts!$F500,'Запчасти'!$A$2:$P$3371,11,0),"null")</f>
        <v>Germany</v>
      </c>
      <c r="P500" s="18">
        <f>IFERROR(VLOOKUP(spare_parts!$F500,'Запчасти'!$A$2:$P$3371,2,0),"null")</f>
        <v>8504409000</v>
      </c>
      <c r="Q500" s="18"/>
      <c r="R500" s="18"/>
      <c r="S500" s="18"/>
      <c r="T500" s="18"/>
      <c r="U500" s="18"/>
      <c r="V500" s="18"/>
    </row>
    <row r="501" ht="15.75" customHeight="1">
      <c r="A501" s="15">
        <v>5.43680003E9</v>
      </c>
      <c r="B501" s="16" t="s">
        <v>6436</v>
      </c>
      <c r="C501" s="16" t="s">
        <v>6274</v>
      </c>
      <c r="D501" s="16" t="s">
        <v>35</v>
      </c>
      <c r="E501" s="17"/>
      <c r="F501" s="18">
        <v>5.43680003E9</v>
      </c>
      <c r="G501" s="18" t="str">
        <f>IFERROR(VLOOKUP(spare_parts!$F501,'Запчасти'!A$2:P$3371,3,0),"null")</f>
        <v>null</v>
      </c>
      <c r="H501" s="18" t="str">
        <f>IFERROR(VLOOKUP(spare_parts!$F501,A:D,2,0),"null")</f>
        <v> ИНВЕРТОР OMRON 4KW VZA44P0BAA с настройками SCHNELL</v>
      </c>
      <c r="I501" s="24" t="str">
        <f>IFERROR(VLOOKUP(spare_parts!$F501,'Запчасти'!$A$2:$P$3371,5,0),"null")</f>
        <v>null</v>
      </c>
      <c r="J501" s="24" t="str">
        <f t="shared" si="3"/>
        <v>null</v>
      </c>
      <c r="K501" s="18" t="str">
        <f>IFERROR(VLOOKUP(spare_parts!$F501,'Запчасти'!$A$2:$P$3371,6,0),"null")</f>
        <v>null</v>
      </c>
      <c r="L501" s="18" t="str">
        <f>IFERROR(VLOOKUP(spare_parts!$F501,'Запчасти'!$A$2:$P$3371,7,0),"null")</f>
        <v>null</v>
      </c>
      <c r="M501" s="18" t="str">
        <f>IFERROR(VLOOKUP(spare_parts!$F501,'Запчасти'!$A$2:$P$3371,9,0),"null")</f>
        <v>null</v>
      </c>
      <c r="N501" s="18" t="str">
        <f>IFERROR(VLOOKUP(spare_parts!$F501,'Запчасти'!$A$2:$P$3371,10,0),"null")</f>
        <v>null</v>
      </c>
      <c r="O501" s="18" t="str">
        <f>IFERROR(VLOOKUP(spare_parts!$F501,'Запчасти'!$A$2:$P$3371,11,0),"null")</f>
        <v>null</v>
      </c>
      <c r="P501" s="18" t="str">
        <f>IFERROR(VLOOKUP(spare_parts!$F501,'Запчасти'!$A$2:$P$3371,2,0),"null")</f>
        <v>null</v>
      </c>
      <c r="Q501" s="18"/>
      <c r="R501" s="18"/>
      <c r="S501" s="18"/>
      <c r="T501" s="18"/>
      <c r="U501" s="18"/>
      <c r="V501" s="18"/>
    </row>
    <row r="502" ht="15.75" customHeight="1">
      <c r="A502" s="25" t="s">
        <v>6437</v>
      </c>
      <c r="B502" s="16" t="s">
        <v>6438</v>
      </c>
      <c r="C502" s="16">
        <v>5.0</v>
      </c>
      <c r="D502" s="16" t="s">
        <v>35</v>
      </c>
      <c r="E502" s="17"/>
      <c r="F502" s="18" t="s">
        <v>6437</v>
      </c>
      <c r="G502" s="18" t="str">
        <f>IFERROR(VLOOKUP(spare_parts!$F502,'Запчасти'!A$2:P$3371,3,0),"null")</f>
        <v>null</v>
      </c>
      <c r="H502" s="18" t="str">
        <f>IFERROR(VLOOKUP(spare_parts!$F502,A:D,2,0),"null")</f>
        <v>ИНВЕРТОР 8400 TOPLINE−C 5,5KW 400−500V ART.E84AVTCE5524SB0(LENZE)</v>
      </c>
      <c r="I502" s="24" t="str">
        <f>IFERROR(VLOOKUP(spare_parts!$F502,'Запчасти'!$A$2:$P$3371,5,0),"null")</f>
        <v>null</v>
      </c>
      <c r="J502" s="24" t="str">
        <f t="shared" si="3"/>
        <v>null</v>
      </c>
      <c r="K502" s="18" t="str">
        <f>IFERROR(VLOOKUP(spare_parts!$F502,'Запчасти'!$A$2:$P$3371,6,0),"null")</f>
        <v>null</v>
      </c>
      <c r="L502" s="18" t="str">
        <f>IFERROR(VLOOKUP(spare_parts!$F502,'Запчасти'!$A$2:$P$3371,7,0),"null")</f>
        <v>null</v>
      </c>
      <c r="M502" s="18" t="str">
        <f>IFERROR(VLOOKUP(spare_parts!$F502,'Запчасти'!$A$2:$P$3371,9,0),"null")</f>
        <v>null</v>
      </c>
      <c r="N502" s="18" t="str">
        <f>IFERROR(VLOOKUP(spare_parts!$F502,'Запчасти'!$A$2:$P$3371,10,0),"null")</f>
        <v>null</v>
      </c>
      <c r="O502" s="18" t="str">
        <f>IFERROR(VLOOKUP(spare_parts!$F502,'Запчасти'!$A$2:$P$3371,11,0),"null")</f>
        <v>null</v>
      </c>
      <c r="P502" s="18" t="str">
        <f>IFERROR(VLOOKUP(spare_parts!$F502,'Запчасти'!$A$2:$P$3371,2,0),"null")</f>
        <v>null</v>
      </c>
      <c r="Q502" s="18"/>
      <c r="R502" s="18"/>
      <c r="S502" s="18"/>
      <c r="T502" s="18"/>
      <c r="U502" s="18"/>
      <c r="V502" s="18"/>
    </row>
    <row r="503" ht="15.75" customHeight="1">
      <c r="A503" s="15">
        <v>5.436800089E9</v>
      </c>
      <c r="B503" s="16" t="s">
        <v>2921</v>
      </c>
      <c r="C503" s="16">
        <v>2.8</v>
      </c>
      <c r="D503" s="16" t="s">
        <v>35</v>
      </c>
      <c r="E503" s="17"/>
      <c r="F503" s="18">
        <v>5.436800089E9</v>
      </c>
      <c r="G503" s="18" t="str">
        <f>IFERROR(VLOOKUP(spare_parts!$F503,'Запчасти'!A$2:P$3371,3,0),"null")</f>
        <v>INV.8400 TOPLINE-C 3KW 400-500V ART.E84AVTCE3024SBS (LENZE)</v>
      </c>
      <c r="H503" s="18" t="str">
        <f>IFERROR(VLOOKUP(spare_parts!$F503,A:D,2,0),"null")</f>
        <v>ИНВЕРТОР 8400 TOPLINE−C 3KW 400−500V ART.E84AVTCE3024SBS (LENZE)</v>
      </c>
      <c r="I503" s="24" t="str">
        <f>IFERROR(VLOOKUP(spare_parts!$F503,'Запчасти'!$A$2:$P$3371,5,0),"null")</f>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c r="J503" s="24" t="str">
        <f t="shared" si="3"/>
        <v>null</v>
      </c>
      <c r="K503" s="18" t="str">
        <f>IFERROR(VLOOKUP(spare_parts!$F503,'Запчасти'!$A$2:$P$3371,6,0),"null")</f>
        <v>LENZE SE</v>
      </c>
      <c r="L503" s="18" t="str">
        <f>IFERROR(VLOOKUP(spare_parts!$F503,'Запчасти'!$A$2:$P$3371,7,0),"null")</f>
        <v>LENZE</v>
      </c>
      <c r="M503" s="18">
        <f>IFERROR(VLOOKUP(spare_parts!$F503,'Запчасти'!$A$2:$P$3371,9,0),"null")</f>
        <v>1</v>
      </c>
      <c r="N503" s="18" t="str">
        <f>IFERROR(VLOOKUP(spare_parts!$F503,'Запчасти'!$A$2:$P$3371,10,0),"null")</f>
        <v>шт</v>
      </c>
      <c r="O503" s="18" t="str">
        <f>IFERROR(VLOOKUP(spare_parts!$F503,'Запчасти'!$A$2:$P$3371,11,0),"null")</f>
        <v>DE</v>
      </c>
      <c r="P503" s="18">
        <f>IFERROR(VLOOKUP(spare_parts!$F503,'Запчасти'!$A$2:$P$3371,2,0),"null")</f>
        <v>8504408400</v>
      </c>
      <c r="Q503" s="18"/>
      <c r="R503" s="18"/>
      <c r="S503" s="18"/>
      <c r="T503" s="18"/>
      <c r="U503" s="18"/>
      <c r="V503" s="18"/>
    </row>
    <row r="504" ht="15.75" customHeight="1">
      <c r="A504" s="22">
        <v>5.437100004E9</v>
      </c>
      <c r="B504" s="23" t="s">
        <v>2932</v>
      </c>
      <c r="C504" s="16" t="s">
        <v>6274</v>
      </c>
      <c r="D504" s="16" t="s">
        <v>35</v>
      </c>
      <c r="E504" s="17"/>
      <c r="F504" s="18">
        <v>5.437100004E9</v>
      </c>
      <c r="G504" s="18" t="str">
        <f>IFERROR(VLOOKUP(spare_parts!$F504,'Запчасти'!A$2:P$3371,3,0),"null")</f>
        <v>CONNECTOR M12 Art.R1221/RDLF004-00302-3000  (WITH CABLE)</v>
      </c>
      <c r="H504" s="18" t="str">
        <f>IFERROR(VLOOKUP(spare_parts!$F504,A:D,2,0),"null")</f>
        <v>Коннектор  M12 Art.R1221/RDLF004−00302−3000 (с кабелем)</v>
      </c>
      <c r="I504" s="24" t="str">
        <f>IFERROR(VLOOKUP(spare_parts!$F504,'Запчасти'!$A$2:$P$3371,5,0),"null")</f>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v>
      </c>
      <c r="J504" s="24" t="str">
        <f t="shared" si="3"/>
        <v>null</v>
      </c>
      <c r="K504" s="18" t="str">
        <f>IFERROR(VLOOKUP(spare_parts!$F504,'Запчасти'!$A$2:$P$3371,6,0),"null")</f>
        <v>SCHNELL SPA</v>
      </c>
      <c r="L504" s="18" t="str">
        <f>IFERROR(VLOOKUP(spare_parts!$F504,'Запчасти'!$A$2:$P$3371,7,0),"null")</f>
        <v>SCHNELL</v>
      </c>
      <c r="M504" s="18">
        <f>IFERROR(VLOOKUP(spare_parts!$F504,'Запчасти'!$A$2:$P$3371,9,0),"null")</f>
        <v>4</v>
      </c>
      <c r="N504" s="18" t="str">
        <f>IFERROR(VLOOKUP(spare_parts!$F504,'Запчасти'!$A$2:$P$3371,10,0),"null")</f>
        <v>шт</v>
      </c>
      <c r="O504" s="18" t="str">
        <f>IFERROR(VLOOKUP(spare_parts!$F504,'Запчасти'!$A$2:$P$3371,11,0),"null")</f>
        <v>IT</v>
      </c>
      <c r="P504" s="18">
        <f>IFERROR(VLOOKUP(spare_parts!$F504,'Запчасти'!$A$2:$P$3371,2,0),"null")</f>
        <v>8544429007</v>
      </c>
      <c r="Q504" s="18"/>
      <c r="R504" s="18"/>
      <c r="S504" s="18"/>
      <c r="T504" s="18"/>
      <c r="U504" s="18"/>
      <c r="V504" s="18"/>
    </row>
    <row r="505" ht="15.75" customHeight="1">
      <c r="A505" s="22">
        <v>5.437100005E9</v>
      </c>
      <c r="B505" s="23" t="s">
        <v>2935</v>
      </c>
      <c r="C505" s="16" t="s">
        <v>6274</v>
      </c>
      <c r="D505" s="16" t="s">
        <v>35</v>
      </c>
      <c r="E505" s="17"/>
      <c r="F505" s="18">
        <v>5.437100005E9</v>
      </c>
      <c r="G505" s="18" t="str">
        <f>IFERROR(VLOOKUP(spare_parts!$F505,'Запчасти'!A$2:P$3371,3,0),"null")</f>
        <v>CONNECTOR  M12-90 Art.R1263/RDMF004-00302-3000 (WITH CABLE)</v>
      </c>
      <c r="H505" s="18" t="str">
        <f>IFERROR(VLOOKUP(spare_parts!$F505,A:D,2,0),"null")</f>
        <v>Коннектор  M12−90 Art.R1263/RDMF004−00302−3000 (с кабелем)</v>
      </c>
      <c r="I505" s="24" t="str">
        <f>IFERROR(VLOOKUP(spare_parts!$F505,'Запчасти'!$A$2:$P$3371,5,0),"null")</f>
        <v>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v>
      </c>
      <c r="J505" s="24" t="str">
        <f t="shared" si="3"/>
        <v>null</v>
      </c>
      <c r="K505" s="18" t="str">
        <f>IFERROR(VLOOKUP(spare_parts!$F505,'Запчасти'!$A$2:$P$3371,6,0),"null")</f>
        <v>SCHNELL SPA</v>
      </c>
      <c r="L505" s="18" t="str">
        <f>IFERROR(VLOOKUP(spare_parts!$F505,'Запчасти'!$A$2:$P$3371,7,0),"null")</f>
        <v>SCHNELL</v>
      </c>
      <c r="M505" s="18">
        <f>IFERROR(VLOOKUP(spare_parts!$F505,'Запчасти'!$A$2:$P$3371,9,0),"null")</f>
        <v>4</v>
      </c>
      <c r="N505" s="18" t="str">
        <f>IFERROR(VLOOKUP(spare_parts!$F505,'Запчасти'!$A$2:$P$3371,10,0),"null")</f>
        <v>шт</v>
      </c>
      <c r="O505" s="18" t="str">
        <f>IFERROR(VLOOKUP(spare_parts!$F505,'Запчасти'!$A$2:$P$3371,11,0),"null")</f>
        <v>IT</v>
      </c>
      <c r="P505" s="18">
        <f>IFERROR(VLOOKUP(spare_parts!$F505,'Запчасти'!$A$2:$P$3371,2,0),"null")</f>
        <v>8544429007</v>
      </c>
      <c r="Q505" s="18"/>
      <c r="R505" s="18"/>
      <c r="S505" s="18"/>
      <c r="T505" s="18"/>
      <c r="U505" s="18"/>
      <c r="V505" s="18"/>
    </row>
    <row r="506" ht="15.75" customHeight="1">
      <c r="A506" s="22">
        <v>5.437100044E9</v>
      </c>
      <c r="B506" s="23" t="s">
        <v>2938</v>
      </c>
      <c r="C506" s="16" t="s">
        <v>6274</v>
      </c>
      <c r="D506" s="16" t="s">
        <v>35</v>
      </c>
      <c r="E506" s="17"/>
      <c r="F506" s="18">
        <v>5.437100044E9</v>
      </c>
      <c r="G506" s="18" t="str">
        <f>IFERROR(VLOOKUP(spare_parts!$F506,'Запчасти'!A$2:P$3371,3,0),"null")</f>
        <v>CONNECTOR M12 5MT DOL-1204-G05M 6009866 (SICK)</v>
      </c>
      <c r="H506" s="18" t="str">
        <f>IFERROR(VLOOKUP(spare_parts!$F506,A:D,2,0),"null")</f>
        <v>КОННЕКТОР  M12 5MT DOL−1204−G05M 6009866 (SICK)</v>
      </c>
      <c r="I506" s="24" t="str">
        <f>IFERROR(VLOOKUP(spare_parts!$F506,'Запчасти'!$A$2:$P$3371,5,0),"null")</f>
        <v>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v>
      </c>
      <c r="J506" s="24" t="str">
        <f t="shared" si="3"/>
        <v>null</v>
      </c>
      <c r="K506" s="18" t="str">
        <f>IFERROR(VLOOKUP(spare_parts!$F506,'Запчасти'!$A$2:$P$3371,6,0),"null")</f>
        <v>SICK AG</v>
      </c>
      <c r="L506" s="18" t="str">
        <f>IFERROR(VLOOKUP(spare_parts!$F506,'Запчасти'!$A$2:$P$3371,7,0),"null")</f>
        <v>SICK</v>
      </c>
      <c r="M506" s="18">
        <f>IFERROR(VLOOKUP(spare_parts!$F506,'Запчасти'!$A$2:$P$3371,9,0),"null")</f>
        <v>1</v>
      </c>
      <c r="N506" s="18" t="str">
        <f>IFERROR(VLOOKUP(spare_parts!$F506,'Запчасти'!$A$2:$P$3371,10,0),"null")</f>
        <v>шт</v>
      </c>
      <c r="O506" s="18" t="str">
        <f>IFERROR(VLOOKUP(spare_parts!$F506,'Запчасти'!$A$2:$P$3371,11,0),"null")</f>
        <v>IT</v>
      </c>
      <c r="P506" s="18">
        <f>IFERROR(VLOOKUP(spare_parts!$F506,'Запчасти'!$A$2:$P$3371,2,0),"null")</f>
        <v>8544429009</v>
      </c>
      <c r="Q506" s="18"/>
      <c r="R506" s="18"/>
      <c r="S506" s="18"/>
      <c r="T506" s="18"/>
      <c r="U506" s="18"/>
      <c r="V506" s="18"/>
    </row>
    <row r="507" ht="15.75" customHeight="1">
      <c r="A507" s="22">
        <v>5.437100045E9</v>
      </c>
      <c r="B507" s="23" t="s">
        <v>2942</v>
      </c>
      <c r="C507" s="16" t="s">
        <v>6274</v>
      </c>
      <c r="D507" s="16" t="s">
        <v>35</v>
      </c>
      <c r="E507" s="17"/>
      <c r="F507" s="18">
        <v>5.437100045E9</v>
      </c>
      <c r="G507" s="18" t="str">
        <f>IFERROR(VLOOKUP(spare_parts!$F507,'Запчасти'!A$2:P$3371,3,0),"null")</f>
        <v>CONNECTOR M12-90 5MT DOL-1204-W05M 6009867 (SICK)</v>
      </c>
      <c r="H507" s="18" t="str">
        <f>IFERROR(VLOOKUP(spare_parts!$F507,A:D,2,0),"null")</f>
        <v>Коннектор М12-90 с кабелем 5м</v>
      </c>
      <c r="I507" s="24" t="str">
        <f>IFERROR(VLOOKUP(spare_parts!$F507,'Запчасти'!$A$2:$P$3371,5,0),"null")</f>
        <v>ЭЛ,КАБЕЛЬ СО ШТЕКЕРНЫМ 4-Х КОНТАКТНЫМ РАЗЪЕМОМ, ДЛЯ ПОДКЛЮЧЕНИЯ ДАТЧИКА К ГИБОЧНОМУ СТАНКУ PRIMA13, БУХТА ДЛИНОЙ 5 М, НОМИНАЛЬНОЕ НАПРЯЖ,250 В</v>
      </c>
      <c r="J507" s="24" t="str">
        <f t="shared" si="3"/>
        <v>null</v>
      </c>
      <c r="K507" s="18" t="str">
        <f>IFERROR(VLOOKUP(spare_parts!$F507,'Запчасти'!$A$2:$P$3371,6,0),"null")</f>
        <v>SICK AG</v>
      </c>
      <c r="L507" s="18" t="str">
        <f>IFERROR(VLOOKUP(spare_parts!$F507,'Запчасти'!$A$2:$P$3371,7,0),"null")</f>
        <v>SICK</v>
      </c>
      <c r="M507" s="18">
        <f>IFERROR(VLOOKUP(spare_parts!$F507,'Запчасти'!$A$2:$P$3371,9,0),"null")</f>
        <v>2</v>
      </c>
      <c r="N507" s="18" t="str">
        <f>IFERROR(VLOOKUP(spare_parts!$F507,'Запчасти'!$A$2:$P$3371,10,0),"null")</f>
        <v>шт</v>
      </c>
      <c r="O507" s="18" t="str">
        <f>IFERROR(VLOOKUP(spare_parts!$F507,'Запчасти'!$A$2:$P$3371,11,0),"null")</f>
        <v>IT</v>
      </c>
      <c r="P507" s="18">
        <f>IFERROR(VLOOKUP(spare_parts!$F507,'Запчасти'!$A$2:$P$3371,2,0),"null")</f>
        <v>8544429009</v>
      </c>
      <c r="Q507" s="18"/>
      <c r="R507" s="18"/>
      <c r="S507" s="18"/>
      <c r="T507" s="18"/>
      <c r="U507" s="18"/>
      <c r="V507" s="18"/>
    </row>
    <row r="508" ht="15.75" customHeight="1">
      <c r="A508" s="15">
        <v>5.437100101E9</v>
      </c>
      <c r="B508" s="16" t="s">
        <v>2945</v>
      </c>
      <c r="C508" s="16">
        <v>0.16</v>
      </c>
      <c r="D508" s="16" t="s">
        <v>35</v>
      </c>
      <c r="E508" s="17"/>
      <c r="F508" s="18">
        <v>5.437100101E9</v>
      </c>
      <c r="G508" s="18" t="str">
        <f>IFERROR(VLOOKUP(spare_parts!$F508,'Запчасти'!A$2:P$3371,3,0),"null")</f>
        <v>CONNECTOR M12 5MT JFFD04M12050C-SCH</v>
      </c>
      <c r="H508" s="18" t="str">
        <f>IFERROR(VLOOKUP(spare_parts!$F508,A:D,2,0),"null")</f>
        <v>Коннектор M12 5MT JFFD04M12050C−SCH</v>
      </c>
      <c r="I508" s="24" t="str">
        <f>IFERROR(VLOOKUP(spare_parts!$F508,'Запчасти'!$A$2:$P$3371,5,0),"null")</f>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c r="J508" s="24" t="str">
        <f t="shared" si="3"/>
        <v>null</v>
      </c>
      <c r="K508" s="18" t="str">
        <f>IFERROR(VLOOKUP(spare_parts!$F508,'Запчасти'!$A$2:$P$3371,6,0),"null")</f>
        <v>HUMMEL AG</v>
      </c>
      <c r="L508" s="18" t="str">
        <f>IFERROR(VLOOKUP(spare_parts!$F508,'Запчасти'!$A$2:$P$3371,7,0),"null")</f>
        <v>HUMMEL</v>
      </c>
      <c r="M508" s="18">
        <f>IFERROR(VLOOKUP(spare_parts!$F508,'Запчасти'!$A$2:$P$3371,9,0),"null")</f>
        <v>4</v>
      </c>
      <c r="N508" s="18" t="str">
        <f>IFERROR(VLOOKUP(spare_parts!$F508,'Запчасти'!$A$2:$P$3371,10,0),"null")</f>
        <v>шт</v>
      </c>
      <c r="O508" s="18" t="str">
        <f>IFERROR(VLOOKUP(spare_parts!$F508,'Запчасти'!$A$2:$P$3371,11,0),"null")</f>
        <v>IT</v>
      </c>
      <c r="P508" s="18">
        <f>IFERROR(VLOOKUP(spare_parts!$F508,'Запчасти'!$A$2:$P$3371,2,0),"null")</f>
        <v>8536901000</v>
      </c>
      <c r="Q508" s="18"/>
      <c r="R508" s="18"/>
      <c r="S508" s="18"/>
      <c r="T508" s="18"/>
      <c r="U508" s="18"/>
      <c r="V508" s="18"/>
    </row>
    <row r="509" ht="15.75" customHeight="1">
      <c r="A509" s="22">
        <v>5.437107006E9</v>
      </c>
      <c r="B509" s="23" t="s">
        <v>2980</v>
      </c>
      <c r="C509" s="16" t="s">
        <v>6274</v>
      </c>
      <c r="D509" s="16" t="s">
        <v>35</v>
      </c>
      <c r="E509" s="17"/>
      <c r="F509" s="18">
        <v>5.437107006E9</v>
      </c>
      <c r="G509" s="18" t="str">
        <f>IFERROR(VLOOKUP(spare_parts!$F509,'Запчасти'!A$2:P$3371,3,0),"null")</f>
        <v>PHOTOCELL BARRIER SET  Mod.SE2-P2-050-PP-W  SV2195</v>
      </c>
      <c r="H509" s="18" t="str">
        <f>IFERROR(VLOOKUP(spare_parts!$F509,A:D,2,0),"null")</f>
        <v>Комплект барьерных фотодатчиков мод. SE2-P2-050-PP-W</v>
      </c>
      <c r="I509" s="24" t="str">
        <f>IFERROR(VLOOKUP(spare_parts!$F509,'Запчасти'!$A$2:$P$3371,5,0),"null")</f>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v>
      </c>
      <c r="J509" s="24" t="str">
        <f t="shared" si="3"/>
        <v>null</v>
      </c>
      <c r="K509" s="18" t="str">
        <f>IFERROR(VLOOKUP(spare_parts!$F509,'Запчасти'!$A$2:$P$3371,6,0),"null")</f>
        <v>DATALOGIC</v>
      </c>
      <c r="L509" s="18" t="str">
        <f>IFERROR(VLOOKUP(spare_parts!$F509,'Запчасти'!$A$2:$P$3371,7,0),"null")</f>
        <v>DATALOGIC</v>
      </c>
      <c r="M509" s="18">
        <f>IFERROR(VLOOKUP(spare_parts!$F509,'Запчасти'!$A$2:$P$3371,9,0),"null")</f>
        <v>1</v>
      </c>
      <c r="N509" s="18" t="str">
        <f>IFERROR(VLOOKUP(spare_parts!$F509,'Запчасти'!$A$2:$P$3371,10,0),"null")</f>
        <v>шт</v>
      </c>
      <c r="O509" s="18" t="str">
        <f>IFERROR(VLOOKUP(spare_parts!$F509,'Запчасти'!$A$2:$P$3371,11,0),"null")</f>
        <v/>
      </c>
      <c r="P509" s="18">
        <f>IFERROR(VLOOKUP(spare_parts!$F509,'Запчасти'!$A$2:$P$3371,2,0),"null")</f>
        <v>8531809500</v>
      </c>
      <c r="Q509" s="18"/>
      <c r="R509" s="18"/>
      <c r="S509" s="18"/>
      <c r="T509" s="18"/>
      <c r="U509" s="18"/>
      <c r="V509" s="18"/>
    </row>
    <row r="510" ht="15.75" customHeight="1">
      <c r="A510" s="15">
        <v>5.437107038E9</v>
      </c>
      <c r="B510" s="16" t="s">
        <v>6439</v>
      </c>
      <c r="C510" s="16" t="s">
        <v>6274</v>
      </c>
      <c r="D510" s="16" t="s">
        <v>35</v>
      </c>
      <c r="E510" s="17"/>
      <c r="F510" s="18">
        <v>5.437107038E9</v>
      </c>
      <c r="G510" s="18" t="str">
        <f>IFERROR(VLOOKUP(spare_parts!$F510,'Запчасти'!A$2:P$3371,3,0),"null")</f>
        <v>null</v>
      </c>
      <c r="H510" s="18" t="str">
        <f>IFERROR(VLOOKUP(spare_parts!$F510,A:D,2,0),"null")</f>
        <v>Фотодатчик   </v>
      </c>
      <c r="I510" s="24" t="str">
        <f>IFERROR(VLOOKUP(spare_parts!$F510,'Запчасти'!$A$2:$P$3371,5,0),"null")</f>
        <v>null</v>
      </c>
      <c r="J510" s="24" t="str">
        <f t="shared" si="3"/>
        <v>null</v>
      </c>
      <c r="K510" s="18" t="str">
        <f>IFERROR(VLOOKUP(spare_parts!$F510,'Запчасти'!$A$2:$P$3371,6,0),"null")</f>
        <v>null</v>
      </c>
      <c r="L510" s="18" t="str">
        <f>IFERROR(VLOOKUP(spare_parts!$F510,'Запчасти'!$A$2:$P$3371,7,0),"null")</f>
        <v>null</v>
      </c>
      <c r="M510" s="18" t="str">
        <f>IFERROR(VLOOKUP(spare_parts!$F510,'Запчасти'!$A$2:$P$3371,9,0),"null")</f>
        <v>null</v>
      </c>
      <c r="N510" s="18" t="str">
        <f>IFERROR(VLOOKUP(spare_parts!$F510,'Запчасти'!$A$2:$P$3371,10,0),"null")</f>
        <v>null</v>
      </c>
      <c r="O510" s="18" t="str">
        <f>IFERROR(VLOOKUP(spare_parts!$F510,'Запчасти'!$A$2:$P$3371,11,0),"null")</f>
        <v>null</v>
      </c>
      <c r="P510" s="18" t="str">
        <f>IFERROR(VLOOKUP(spare_parts!$F510,'Запчасти'!$A$2:$P$3371,2,0),"null")</f>
        <v>null</v>
      </c>
      <c r="Q510" s="18"/>
      <c r="R510" s="18"/>
      <c r="S510" s="18"/>
      <c r="T510" s="18"/>
      <c r="U510" s="18"/>
      <c r="V510" s="18"/>
    </row>
    <row r="511" ht="15.75" customHeight="1">
      <c r="A511" s="22">
        <v>5.437107122E9</v>
      </c>
      <c r="B511" s="23" t="s">
        <v>2988</v>
      </c>
      <c r="C511" s="16">
        <v>0.07</v>
      </c>
      <c r="D511" s="16" t="s">
        <v>35</v>
      </c>
      <c r="E511" s="17"/>
      <c r="F511" s="18">
        <v>5.437107122E9</v>
      </c>
      <c r="G511" s="18" t="str">
        <f>IFERROR(VLOOKUP(spare_parts!$F511,'Запчасти'!A$2:P$3371,3,0),"null")</f>
        <v>PHOTOCELL TYPE E3FA?DP15?F2 2M OMS (OMRON)</v>
      </c>
      <c r="H511" s="18" t="str">
        <f>IFERROR(VLOOKUP(spare_parts!$F511,A:D,2,0),"null")</f>
        <v>Фотодатчик E3FA?DP15?F2 2MOMS (OMRON)</v>
      </c>
      <c r="I511" s="24" t="str">
        <f>IFERROR(VLOOKUP(spare_parts!$F511,'Запчасти'!$A$2:$P$3371,5,0),"null")</f>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c r="J511" s="24" t="str">
        <f t="shared" si="3"/>
        <v>null</v>
      </c>
      <c r="K511" s="18" t="str">
        <f>IFERROR(VLOOKUP(spare_parts!$F511,'Запчасти'!$A$2:$P$3371,6,0),"null")</f>
        <v>OMRON CORP</v>
      </c>
      <c r="L511" s="18" t="str">
        <f>IFERROR(VLOOKUP(spare_parts!$F511,'Запчасти'!$A$2:$P$3371,7,0),"null")</f>
        <v>OMRON</v>
      </c>
      <c r="M511" s="18">
        <f>IFERROR(VLOOKUP(spare_parts!$F511,'Запчасти'!$A$2:$P$3371,9,0),"null")</f>
        <v>3</v>
      </c>
      <c r="N511" s="18" t="str">
        <f>IFERROR(VLOOKUP(spare_parts!$F511,'Запчасти'!$A$2:$P$3371,10,0),"null")</f>
        <v>шт</v>
      </c>
      <c r="O511" s="18" t="str">
        <f>IFERROR(VLOOKUP(spare_parts!$F511,'Запчасти'!$A$2:$P$3371,11,0),"null")</f>
        <v>CHINA</v>
      </c>
      <c r="P511" s="18">
        <f>IFERROR(VLOOKUP(spare_parts!$F511,'Запчасти'!$A$2:$P$3371,2,0),"null")</f>
        <v>8536501907</v>
      </c>
      <c r="Q511" s="18"/>
      <c r="R511" s="18"/>
      <c r="S511" s="18"/>
      <c r="T511" s="18"/>
      <c r="U511" s="18"/>
      <c r="V511" s="18"/>
    </row>
    <row r="512" ht="15.75" customHeight="1">
      <c r="A512" s="22">
        <v>5.437107123E9</v>
      </c>
      <c r="B512" s="23" t="s">
        <v>2994</v>
      </c>
      <c r="C512" s="16">
        <v>0.09999999999999999</v>
      </c>
      <c r="D512" s="16" t="s">
        <v>35</v>
      </c>
      <c r="E512" s="17"/>
      <c r="F512" s="18">
        <v>5.437107123E9</v>
      </c>
      <c r="G512" s="18" t="str">
        <f>IFERROR(VLOOKUP(spare_parts!$F512,'Запчасти'!A$2:P$3371,3,0),"null")</f>
        <v>PHOTOCELL TYPE E3FA-DP12 5M BY OMG</v>
      </c>
      <c r="H512" s="18" t="str">
        <f>IFERROR(VLOOKUP(spare_parts!$F512,A:D,2,0),"null")</f>
        <v>ФОТОЭЛЕКТРИЧЕСКИЙ ДАТЧИК E3FA−DP12 5M BY OMG</v>
      </c>
      <c r="I512" s="24" t="str">
        <f>IFERROR(VLOOKUP(spare_parts!$F512,'Запчасти'!$A$2:$P$3371,5,0),"null")</f>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c r="J512" s="24" t="str">
        <f t="shared" si="3"/>
        <v>null</v>
      </c>
      <c r="K512" s="18" t="str">
        <f>IFERROR(VLOOKUP(spare_parts!$F512,'Запчасти'!$A$2:$P$3371,6,0),"null")</f>
        <v>OMRON</v>
      </c>
      <c r="L512" s="18" t="str">
        <f>IFERROR(VLOOKUP(spare_parts!$F512,'Запчасти'!$A$2:$P$3371,7,0),"null")</f>
        <v>OMRON</v>
      </c>
      <c r="M512" s="18">
        <f>IFERROR(VLOOKUP(spare_parts!$F512,'Запчасти'!$A$2:$P$3371,9,0),"null")</f>
        <v>2</v>
      </c>
      <c r="N512" s="18" t="str">
        <f>IFERROR(VLOOKUP(spare_parts!$F512,'Запчасти'!$A$2:$P$3371,10,0),"null")</f>
        <v>шт</v>
      </c>
      <c r="O512" s="18" t="str">
        <f>IFERROR(VLOOKUP(spare_parts!$F512,'Запчасти'!$A$2:$P$3371,11,0),"null")</f>
        <v>CHINA</v>
      </c>
      <c r="P512" s="18">
        <f>IFERROR(VLOOKUP(spare_parts!$F512,'Запчасти'!$A$2:$P$3371,2,0),"null")</f>
        <v>8536501907</v>
      </c>
      <c r="Q512" s="18"/>
      <c r="R512" s="18"/>
      <c r="S512" s="18"/>
      <c r="T512" s="18"/>
      <c r="U512" s="18"/>
      <c r="V512" s="18"/>
    </row>
    <row r="513" ht="15.75" customHeight="1">
      <c r="A513" s="15">
        <v>5.438000011E9</v>
      </c>
      <c r="B513" s="16" t="s">
        <v>6440</v>
      </c>
      <c r="C513" s="16" t="s">
        <v>6274</v>
      </c>
      <c r="D513" s="16" t="s">
        <v>35</v>
      </c>
      <c r="E513" s="17"/>
      <c r="F513" s="18">
        <v>5.438000011E9</v>
      </c>
      <c r="G513" s="18" t="str">
        <f>IFERROR(VLOOKUP(spare_parts!$F513,'Запчасти'!A$2:P$3371,3,0),"null")</f>
        <v>null</v>
      </c>
      <c r="H513" s="18" t="str">
        <f>IFERROR(VLOOKUP(spare_parts!$F513,A:D,2,0),"null")</f>
        <v>Плата тип C</v>
      </c>
      <c r="I513" s="24" t="str">
        <f>IFERROR(VLOOKUP(spare_parts!$F513,'Запчасти'!$A$2:$P$3371,5,0),"null")</f>
        <v>null</v>
      </c>
      <c r="J513" s="24" t="str">
        <f t="shared" si="3"/>
        <v>null</v>
      </c>
      <c r="K513" s="18" t="str">
        <f>IFERROR(VLOOKUP(spare_parts!$F513,'Запчасти'!$A$2:$P$3371,6,0),"null")</f>
        <v>null</v>
      </c>
      <c r="L513" s="18" t="str">
        <f>IFERROR(VLOOKUP(spare_parts!$F513,'Запчасти'!$A$2:$P$3371,7,0),"null")</f>
        <v>null</v>
      </c>
      <c r="M513" s="18" t="str">
        <f>IFERROR(VLOOKUP(spare_parts!$F513,'Запчасти'!$A$2:$P$3371,9,0),"null")</f>
        <v>null</v>
      </c>
      <c r="N513" s="18" t="str">
        <f>IFERROR(VLOOKUP(spare_parts!$F513,'Запчасти'!$A$2:$P$3371,10,0),"null")</f>
        <v>null</v>
      </c>
      <c r="O513" s="18" t="str">
        <f>IFERROR(VLOOKUP(spare_parts!$F513,'Запчасти'!$A$2:$P$3371,11,0),"null")</f>
        <v>null</v>
      </c>
      <c r="P513" s="18" t="str">
        <f>IFERROR(VLOOKUP(spare_parts!$F513,'Запчасти'!$A$2:$P$3371,2,0),"null")</f>
        <v>null</v>
      </c>
      <c r="Q513" s="18"/>
      <c r="R513" s="18"/>
      <c r="S513" s="18"/>
      <c r="T513" s="18"/>
      <c r="U513" s="18"/>
      <c r="V513" s="18"/>
    </row>
    <row r="514" ht="15.75" customHeight="1">
      <c r="A514" s="22">
        <v>5.438020008E9</v>
      </c>
      <c r="B514" s="23" t="s">
        <v>3021</v>
      </c>
      <c r="C514" s="16" t="s">
        <v>6274</v>
      </c>
      <c r="D514" s="16" t="s">
        <v>35</v>
      </c>
      <c r="E514" s="17"/>
      <c r="F514" s="18">
        <v>5.438020008E9</v>
      </c>
      <c r="G514" s="18" t="str">
        <f>IFERROR(VLOOKUP(spare_parts!$F514,'Запчасти'!A$2:P$3371,3,0),"null")</f>
        <v>COMPACT-FLASH MEMORY CARD FOR CPU KS104</v>
      </c>
      <c r="H514" s="18" t="str">
        <f>IFERROR(VLOOKUP(spare_parts!$F514,A:D,2,0),"null")</f>
        <v>Карта памяти емкостью 512Mb</v>
      </c>
      <c r="I514" s="24" t="str">
        <f>IFERROR(VLOOKUP(spare_parts!$F514,'Запчасти'!$A$2:$P$3371,5,0),"null")</f>
        <v>КАРТА ПАМЯТИ, ЕМКОСТЬЮ 512МБ, НЕ ЗАПИСАННАЯ</v>
      </c>
      <c r="J514" s="24" t="str">
        <f t="shared" si="3"/>
        <v>null</v>
      </c>
      <c r="K514" s="18" t="str">
        <f>IFERROR(VLOOKUP(spare_parts!$F514,'Запчасти'!$A$2:$P$3371,6,0),"null")</f>
        <v>UDICOM BY CASTALDO ROBERTO</v>
      </c>
      <c r="L514" s="18" t="str">
        <f>IFERROR(VLOOKUP(spare_parts!$F514,'Запчасти'!$A$2:$P$3371,7,0),"null")</f>
        <v>SCHNELL</v>
      </c>
      <c r="M514" s="18">
        <f>IFERROR(VLOOKUP(spare_parts!$F514,'Запчасти'!$A$2:$P$3371,9,0),"null")</f>
        <v>1</v>
      </c>
      <c r="N514" s="18" t="str">
        <f>IFERROR(VLOOKUP(spare_parts!$F514,'Запчасти'!$A$2:$P$3371,10,0),"null")</f>
        <v>шт</v>
      </c>
      <c r="O514" s="18" t="str">
        <f>IFERROR(VLOOKUP(spare_parts!$F514,'Запчасти'!$A$2:$P$3371,11,0),"null")</f>
        <v>IT</v>
      </c>
      <c r="P514" s="18">
        <f>IFERROR(VLOOKUP(spare_parts!$F514,'Запчасти'!$A$2:$P$3371,2,0),"null")</f>
        <v>8523511000</v>
      </c>
      <c r="Q514" s="18"/>
      <c r="R514" s="18"/>
      <c r="S514" s="18"/>
      <c r="T514" s="18"/>
      <c r="U514" s="18"/>
      <c r="V514" s="18"/>
    </row>
    <row r="515" ht="15.75" customHeight="1">
      <c r="A515" s="22">
        <v>5.438020013E9</v>
      </c>
      <c r="B515" s="23" t="s">
        <v>3024</v>
      </c>
      <c r="C515" s="16">
        <v>0.02</v>
      </c>
      <c r="D515" s="16" t="s">
        <v>35</v>
      </c>
      <c r="E515" s="17"/>
      <c r="F515" s="18">
        <v>5.438020013E9</v>
      </c>
      <c r="G515" s="18" t="str">
        <f>IFERROR(VLOOKUP(spare_parts!$F515,'Запчасти'!A$2:P$3371,3,0),"null")</f>
        <v>COMPACT-FLASH MEMORY FOR "CPU"</v>
      </c>
      <c r="H515" s="18" t="str">
        <f>IFERROR(VLOOKUP(spare_parts!$F515,A:D,2,0),"null")</f>
        <v>Карта памяти CF c программным  обеспечением  для станков SCHNELL</v>
      </c>
      <c r="I515" s="24" t="str">
        <f>IFERROR(VLOOKUP(spare_parts!$F515,'Запчасти'!$A$2:$P$3371,5,0),"null")</f>
        <v>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v>
      </c>
      <c r="J515" s="24" t="str">
        <f t="shared" si="3"/>
        <v>null</v>
      </c>
      <c r="K515" s="18" t="str">
        <f>IFERROR(VLOOKUP(spare_parts!$F515,'Запчасти'!$A$2:$P$3371,6,0),"null")</f>
        <v>SCHNELL SPA</v>
      </c>
      <c r="L515" s="18" t="str">
        <f>IFERROR(VLOOKUP(spare_parts!$F515,'Запчасти'!$A$2:$P$3371,7,0),"null")</f>
        <v>SCHNELL</v>
      </c>
      <c r="M515" s="18">
        <f>IFERROR(VLOOKUP(spare_parts!$F515,'Запчасти'!$A$2:$P$3371,9,0),"null")</f>
        <v>3</v>
      </c>
      <c r="N515" s="18" t="str">
        <f>IFERROR(VLOOKUP(spare_parts!$F515,'Запчасти'!$A$2:$P$3371,10,0),"null")</f>
        <v>шт</v>
      </c>
      <c r="O515" s="18" t="str">
        <f>IFERROR(VLOOKUP(spare_parts!$F515,'Запчасти'!$A$2:$P$3371,11,0),"null")</f>
        <v>IT</v>
      </c>
      <c r="P515" s="18">
        <f>IFERROR(VLOOKUP(spare_parts!$F515,'Запчасти'!$A$2:$P$3371,2,0),"null")</f>
        <v>8523519900</v>
      </c>
      <c r="Q515" s="18"/>
      <c r="R515" s="18"/>
      <c r="S515" s="18"/>
      <c r="T515" s="18"/>
      <c r="U515" s="18"/>
      <c r="V515" s="18"/>
    </row>
    <row r="516" ht="15.75" customHeight="1">
      <c r="A516" s="22">
        <v>5.450041202E9</v>
      </c>
      <c r="B516" s="23" t="s">
        <v>3032</v>
      </c>
      <c r="C516" s="16">
        <v>37.31</v>
      </c>
      <c r="D516" s="16" t="s">
        <v>35</v>
      </c>
      <c r="E516" s="17"/>
      <c r="F516" s="18">
        <v>5.450041202E9</v>
      </c>
      <c r="G516" s="18" t="str">
        <f>IFERROR(VLOOKUP(spare_parts!$F516,'Запчасти'!A$2:P$3371,3,0),"null")</f>
        <v>3-PHASE MOTOR R.KW 3 P4 230/400/50 AF B5 TP BRAKE-K WITH</v>
      </c>
      <c r="H516" s="18" t="str">
        <f>IFERROR(VLOOKUP(spare_parts!$F516,A:D,2,0),"null")</f>
        <v>Двигатель 3-фазный  R.KW 3 P4 230/400/50 AF B5 TP BRAKE−K WITH FIL</v>
      </c>
      <c r="I516" s="24" t="str">
        <f>IFERROR(VLOOKUP(spare_parts!$F516,'Запчасти'!$A$2:$P$3371,5,0),"null")</f>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c r="J516" s="24" t="str">
        <f t="shared" si="3"/>
        <v>null</v>
      </c>
      <c r="K516" s="18" t="str">
        <f>IFERROR(VLOOKUP(spare_parts!$F516,'Запчасти'!$A$2:$P$3371,6,0),"null")</f>
        <v>SCHNELL SPA</v>
      </c>
      <c r="L516" s="18" t="str">
        <f>IFERROR(VLOOKUP(spare_parts!$F516,'Запчасти'!$A$2:$P$3371,7,0),"null")</f>
        <v>MGM</v>
      </c>
      <c r="M516" s="18">
        <f>IFERROR(VLOOKUP(spare_parts!$F516,'Запчасти'!$A$2:$P$3371,9,0),"null")</f>
        <v>1</v>
      </c>
      <c r="N516" s="18" t="str">
        <f>IFERROR(VLOOKUP(spare_parts!$F516,'Запчасти'!$A$2:$P$3371,10,0),"null")</f>
        <v>шт</v>
      </c>
      <c r="O516" s="18" t="str">
        <f>IFERROR(VLOOKUP(spare_parts!$F516,'Запчасти'!$A$2:$P$3371,11,0),"null")</f>
        <v>IT</v>
      </c>
      <c r="P516" s="18">
        <f>IFERROR(VLOOKUP(spare_parts!$F516,'Запчасти'!$A$2:$P$3371,2,0),"null")</f>
        <v>8501522001</v>
      </c>
      <c r="Q516" s="18"/>
      <c r="R516" s="18"/>
      <c r="S516" s="18"/>
      <c r="T516" s="18"/>
      <c r="U516" s="18"/>
      <c r="V516" s="18"/>
    </row>
    <row r="517" ht="15.75" customHeight="1">
      <c r="A517" s="22">
        <v>5.450055519E9</v>
      </c>
      <c r="B517" s="23" t="s">
        <v>3048</v>
      </c>
      <c r="C517" s="16" t="s">
        <v>6274</v>
      </c>
      <c r="D517" s="16" t="s">
        <v>35</v>
      </c>
      <c r="E517" s="17"/>
      <c r="F517" s="18">
        <v>5.450055519E9</v>
      </c>
      <c r="G517" s="18" t="str">
        <f>IFERROR(VLOOKUP(spare_parts!$F517,'Запчасти'!A$2:P$3371,3,0),"null")</f>
        <v>THREEPHASE MOTOR KW 3.7/2.6 P4/6 230/400/50-277/480/60  AFB3DS.K-8+F.RC04</v>
      </c>
      <c r="H517" s="18" t="str">
        <f>IFERROR(VLOOKUP(spare_parts!$F517,A:D,2,0),"null")</f>
        <v>Электродвигатель трехфазный </v>
      </c>
      <c r="I517" s="24" t="str">
        <f>IFERROR(VLOOKUP(spare_parts!$F517,'Запчасти'!$A$2:$P$3371,5,0),"null")</f>
        <v>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v>
      </c>
      <c r="J517" s="24" t="str">
        <f t="shared" si="3"/>
        <v>null</v>
      </c>
      <c r="K517" s="18" t="str">
        <f>IFERROR(VLOOKUP(spare_parts!$F517,'Запчасти'!$A$2:$P$3371,6,0),"null")</f>
        <v>MGM MOTORI ELETTRICI SPA</v>
      </c>
      <c r="L517" s="18" t="str">
        <f>IFERROR(VLOOKUP(spare_parts!$F517,'Запчасти'!$A$2:$P$3371,7,0),"null")</f>
        <v>MGM</v>
      </c>
      <c r="M517" s="18">
        <f>IFERROR(VLOOKUP(spare_parts!$F517,'Запчасти'!$A$2:$P$3371,9,0),"null")</f>
        <v>1</v>
      </c>
      <c r="N517" s="18" t="str">
        <f>IFERROR(VLOOKUP(spare_parts!$F517,'Запчасти'!$A$2:$P$3371,10,0),"null")</f>
        <v>шт</v>
      </c>
      <c r="O517" s="18" t="str">
        <f>IFERROR(VLOOKUP(spare_parts!$F517,'Запчасти'!$A$2:$P$3371,11,0),"null")</f>
        <v>IT</v>
      </c>
      <c r="P517" s="18">
        <f>IFERROR(VLOOKUP(spare_parts!$F517,'Запчасти'!$A$2:$P$3371,2,0),"null")</f>
        <v>8501522001</v>
      </c>
      <c r="Q517" s="18"/>
      <c r="R517" s="18"/>
      <c r="S517" s="18"/>
      <c r="T517" s="18"/>
      <c r="U517" s="18"/>
      <c r="V517" s="18"/>
    </row>
    <row r="518" ht="15.75" customHeight="1">
      <c r="A518" s="15">
        <v>5.4580241E9</v>
      </c>
      <c r="B518" s="16" t="s">
        <v>3051</v>
      </c>
      <c r="C518" s="16">
        <v>21.0</v>
      </c>
      <c r="D518" s="16" t="s">
        <v>35</v>
      </c>
      <c r="E518" s="17"/>
      <c r="F518" s="18">
        <v>5.4580241E9</v>
      </c>
      <c r="G518" s="18" t="str">
        <f>IFERROR(VLOOKUP(spare_parts!$F518,'Запчасти'!A$2:P$3371,3,0),"null")</f>
        <v>Servomotor</v>
      </c>
      <c r="H518" s="18" t="str">
        <f>IFERROR(VLOOKUP(spare_parts!$F518,A:D,2,0),"null")</f>
        <v>Сервомотор</v>
      </c>
      <c r="I518" s="24" t="str">
        <f>IFERROR(VLOOKUP(spare_parts!$F518,'Запчасти'!$A$2:$P$3371,5,0),"null")</f>
        <v>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c r="J518" s="24" t="str">
        <f t="shared" si="3"/>
        <v>null</v>
      </c>
      <c r="K518" s="18" t="str">
        <f>IFERROR(VLOOKUP(spare_parts!$F518,'Запчасти'!$A$2:$P$3371,6,0),"null")</f>
        <v>LENZE</v>
      </c>
      <c r="L518" s="18" t="str">
        <f>IFERROR(VLOOKUP(spare_parts!$F518,'Запчасти'!$A$2:$P$3371,7,0),"null")</f>
        <v>LENZE</v>
      </c>
      <c r="M518" s="18">
        <f>IFERROR(VLOOKUP(spare_parts!$F518,'Запчасти'!$A$2:$P$3371,9,0),"null")</f>
        <v>1</v>
      </c>
      <c r="N518" s="18" t="str">
        <f>IFERROR(VLOOKUP(spare_parts!$F518,'Запчасти'!$A$2:$P$3371,10,0),"null")</f>
        <v>шт</v>
      </c>
      <c r="O518" s="18" t="str">
        <f>IFERROR(VLOOKUP(spare_parts!$F518,'Запчасти'!$A$2:$P$3371,11,0),"null")</f>
        <v>DE</v>
      </c>
      <c r="P518" s="18">
        <f>IFERROR(VLOOKUP(spare_parts!$F518,'Запчасти'!$A$2:$P$3371,2,0),"null")</f>
        <v>8501320009</v>
      </c>
      <c r="Q518" s="18"/>
      <c r="R518" s="18"/>
      <c r="S518" s="18"/>
      <c r="T518" s="18"/>
      <c r="U518" s="18"/>
      <c r="V518" s="18"/>
    </row>
    <row r="519" ht="15.75" customHeight="1">
      <c r="A519" s="22">
        <v>5.458040601E9</v>
      </c>
      <c r="B519" s="23" t="s">
        <v>3056</v>
      </c>
      <c r="C519" s="16">
        <v>23.31</v>
      </c>
      <c r="D519" s="16" t="s">
        <v>35</v>
      </c>
      <c r="E519" s="17"/>
      <c r="F519" s="18">
        <v>5.458040601E9</v>
      </c>
      <c r="G519" s="18" t="str">
        <f>IFERROR(VLOOKUP(spare_parts!$F519,'Запчасти'!A$2:P$3371,3,0),"null")</f>
        <v>SERVOMOTOR S.M.DS 71 M RPM 4000 NM 22 Vzk=V540 DIG.BAUMULLE</v>
      </c>
      <c r="H519" s="18" t="str">
        <f>IFERROR(VLOOKUP(spare_parts!$F519,A:D,2,0),"null")</f>
        <v>Серводвигатель  S.M.DS 71 M RPM 4000 NM 22 Vzk=V540 DIG.BAUMULLER</v>
      </c>
      <c r="I519" s="24" t="str">
        <f>IFERROR(VLOOKUP(spare_parts!$F519,'Запчасти'!$A$2:$P$3371,5,0),"null")</f>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c r="J519" s="24" t="str">
        <f t="shared" si="3"/>
        <v>null</v>
      </c>
      <c r="K519" s="18" t="str">
        <f>IFERROR(VLOOKUP(spare_parts!$F519,'Запчасти'!$A$2:$P$3371,6,0),"null")</f>
        <v>BAUMULLER GMBH</v>
      </c>
      <c r="L519" s="18" t="str">
        <f>IFERROR(VLOOKUP(spare_parts!$F519,'Запчасти'!$A$2:$P$3371,7,0),"null")</f>
        <v>BAUMULLER</v>
      </c>
      <c r="M519" s="18">
        <f>IFERROR(VLOOKUP(spare_parts!$F519,'Запчасти'!$A$2:$P$3371,9,0),"null")</f>
        <v>1</v>
      </c>
      <c r="N519" s="18" t="str">
        <f>IFERROR(VLOOKUP(spare_parts!$F519,'Запчасти'!$A$2:$P$3371,10,0),"null")</f>
        <v>шт</v>
      </c>
      <c r="O519" s="18" t="str">
        <f>IFERROR(VLOOKUP(spare_parts!$F519,'Запчасти'!$A$2:$P$3371,11,0),"null")</f>
        <v>DE</v>
      </c>
      <c r="P519" s="18">
        <f>IFERROR(VLOOKUP(spare_parts!$F519,'Запчасти'!$A$2:$P$3371,2,0),"null")</f>
        <v>8501522009</v>
      </c>
      <c r="Q519" s="18"/>
      <c r="R519" s="18"/>
      <c r="S519" s="18"/>
      <c r="T519" s="18"/>
      <c r="U519" s="18"/>
      <c r="V519" s="18"/>
    </row>
    <row r="520" ht="15.75" customHeight="1">
      <c r="A520" s="15">
        <v>5.458040701E9</v>
      </c>
      <c r="B520" s="16" t="s">
        <v>3063</v>
      </c>
      <c r="C520" s="16" t="s">
        <v>6274</v>
      </c>
      <c r="D520" s="16" t="s">
        <v>35</v>
      </c>
      <c r="E520" s="17"/>
      <c r="F520" s="18">
        <v>5.458040701E9</v>
      </c>
      <c r="G520" s="18" t="str">
        <f>IFERROR(VLOOKUP(spare_parts!$F520,'Запчасти'!A$2:P$3371,3,0),"null")</f>
        <v>SERVOMOTOR DS 71 S RPM 4000 NM16.5 Vzk=V540 DIG.BAUM.</v>
      </c>
      <c r="H520" s="18" t="str">
        <f>IFERROR(VLOOKUP(spare_parts!$F520,A:D,2,0),"null")</f>
        <v>Сервомотор DS 71 S RPM 4000 NM 16.5 Vzk=V540 DIG.BAUM.</v>
      </c>
      <c r="I520" s="24" t="str">
        <f>IFERROR(VLOOKUP(spare_parts!$F520,'Запчасти'!$A$2:$P$3371,5,0),"null")</f>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v>
      </c>
      <c r="J520" s="24" t="str">
        <f t="shared" si="3"/>
        <v>null</v>
      </c>
      <c r="K520" s="18" t="str">
        <f>IFERROR(VLOOKUP(spare_parts!$F520,'Запчасти'!$A$2:$P$3371,6,0),"null")</f>
        <v>BAUMULLER GMBH</v>
      </c>
      <c r="L520" s="18" t="str">
        <f>IFERROR(VLOOKUP(spare_parts!$F520,'Запчасти'!$A$2:$P$3371,7,0),"null")</f>
        <v>BAUMULLER</v>
      </c>
      <c r="M520" s="18">
        <f>IFERROR(VLOOKUP(spare_parts!$F520,'Запчасти'!$A$2:$P$3371,9,0),"null")</f>
        <v>1</v>
      </c>
      <c r="N520" s="18" t="str">
        <f>IFERROR(VLOOKUP(spare_parts!$F520,'Запчасти'!$A$2:$P$3371,10,0),"null")</f>
        <v>шт</v>
      </c>
      <c r="O520" s="18" t="str">
        <f>IFERROR(VLOOKUP(spare_parts!$F520,'Запчасти'!$A$2:$P$3371,11,0),"null")</f>
        <v>Germany</v>
      </c>
      <c r="P520" s="18">
        <f>IFERROR(VLOOKUP(spare_parts!$F520,'Запчасти'!$A$2:$P$3371,2,0),"null")</f>
        <v>8501522009</v>
      </c>
      <c r="Q520" s="18"/>
      <c r="R520" s="18"/>
      <c r="S520" s="18"/>
      <c r="T520" s="18"/>
      <c r="U520" s="18"/>
      <c r="V520" s="18"/>
    </row>
    <row r="521" ht="15.75" customHeight="1">
      <c r="A521" s="22">
        <v>5.458049006E9</v>
      </c>
      <c r="B521" s="23" t="s">
        <v>3079</v>
      </c>
      <c r="C521" s="16">
        <v>33.4</v>
      </c>
      <c r="D521" s="16" t="s">
        <v>35</v>
      </c>
      <c r="E521" s="17"/>
      <c r="F521" s="18">
        <v>5.458049006E9</v>
      </c>
      <c r="G521" s="18" t="str">
        <f>IFERROR(VLOOKUP(spare_parts!$F521,'Запчасти'!A$2:P$3371,3,0),"null")</f>
        <v>SERVOMOTOR DSP1-100MO64U-40-54-AOB-TDT-K-AN-O-AG1</v>
      </c>
      <c r="H521" s="18" t="str">
        <f>IFERROR(VLOOKUP(spare_parts!$F521,A:D,2,0),"null")</f>
        <v>СЕРВОДВИГАТЕЛЬ  DSP1−100MO64U−40−54−AOB−TDT−K¶−AN−O−AG1</v>
      </c>
      <c r="I521" s="24" t="str">
        <f>IFERROR(VLOOKUP(spare_parts!$F521,'Запчасти'!$A$2:$P$3371,5,0),"null")</f>
        <v>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c r="J521" s="24" t="str">
        <f t="shared" si="3"/>
        <v>null</v>
      </c>
      <c r="K521" s="18" t="str">
        <f>IFERROR(VLOOKUP(spare_parts!$F521,'Запчасти'!$A$2:$P$3371,6,0),"null")</f>
        <v>BAUMUELLER NUERNBERG GMBH</v>
      </c>
      <c r="L521" s="18" t="str">
        <f>IFERROR(VLOOKUP(spare_parts!$F521,'Запчасти'!$A$2:$P$3371,7,0),"null")</f>
        <v>BAUMULLER</v>
      </c>
      <c r="M521" s="18">
        <f>IFERROR(VLOOKUP(spare_parts!$F521,'Запчасти'!$A$2:$P$3371,9,0),"null")</f>
        <v>1</v>
      </c>
      <c r="N521" s="18" t="str">
        <f>IFERROR(VLOOKUP(spare_parts!$F521,'Запчасти'!$A$2:$P$3371,10,0),"null")</f>
        <v>шт</v>
      </c>
      <c r="O521" s="18" t="str">
        <f>IFERROR(VLOOKUP(spare_parts!$F521,'Запчасти'!$A$2:$P$3371,11,0),"null")</f>
        <v>Germany</v>
      </c>
      <c r="P521" s="18">
        <f>IFERROR(VLOOKUP(spare_parts!$F521,'Запчасти'!$A$2:$P$3371,2,0),"null")</f>
        <v>8501523000</v>
      </c>
      <c r="Q521" s="18"/>
      <c r="R521" s="18"/>
      <c r="S521" s="18"/>
      <c r="T521" s="18"/>
      <c r="U521" s="18"/>
      <c r="V521" s="18"/>
    </row>
    <row r="522" ht="15.75" customHeight="1">
      <c r="A522" s="15">
        <v>5.458081002E9</v>
      </c>
      <c r="B522" s="16" t="s">
        <v>3094</v>
      </c>
      <c r="C522" s="16" t="s">
        <v>6274</v>
      </c>
      <c r="D522" s="16" t="s">
        <v>35</v>
      </c>
      <c r="E522" s="17"/>
      <c r="F522" s="18">
        <v>5.458081002E9</v>
      </c>
      <c r="G522" s="18" t="str">
        <f>IFERROR(VLOOKUP(spare_parts!$F522,'Запчасти'!A$2:P$3371,3,0),"null")</f>
        <v>SERVOMOTOR S.M.DSG 71 K-25R RPM 2000 Vzk=V540</v>
      </c>
      <c r="H522" s="18" t="str">
        <f>IFERROR(VLOOKUP(spare_parts!$F522,A:D,2,0),"null")</f>
        <v>Серводвигатель DSG 71 K−25R RPM 2000 Vzk V540(BAUMULLER)</v>
      </c>
      <c r="I522" s="24" t="str">
        <f>IFERROR(VLOOKUP(spare_parts!$F522,'Запчасти'!$A$2:$P$3371,5,0),"null")</f>
        <v>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v>
      </c>
      <c r="J522" s="24" t="str">
        <f t="shared" si="3"/>
        <v>null</v>
      </c>
      <c r="K522" s="18" t="str">
        <f>IFERROR(VLOOKUP(spare_parts!$F522,'Запчасти'!$A$2:$P$3371,6,0),"null")</f>
        <v>BAUMULLER NURNBERG GMBH</v>
      </c>
      <c r="L522" s="18" t="str">
        <f>IFERROR(VLOOKUP(spare_parts!$F522,'Запчасти'!$A$2:$P$3371,7,0),"null")</f>
        <v>BAUMULLER</v>
      </c>
      <c r="M522" s="18">
        <f>IFERROR(VLOOKUP(spare_parts!$F522,'Запчасти'!$A$2:$P$3371,9,0),"null")</f>
        <v>1</v>
      </c>
      <c r="N522" s="18" t="str">
        <f>IFERROR(VLOOKUP(spare_parts!$F522,'Запчасти'!$A$2:$P$3371,10,0),"null")</f>
        <v>шт</v>
      </c>
      <c r="O522" s="18" t="str">
        <f>IFERROR(VLOOKUP(spare_parts!$F522,'Запчасти'!$A$2:$P$3371,11,0),"null")</f>
        <v>Germany</v>
      </c>
      <c r="P522" s="18">
        <f>IFERROR(VLOOKUP(spare_parts!$F522,'Запчасти'!$A$2:$P$3371,2,0),"null")</f>
        <v>8501522009</v>
      </c>
      <c r="Q522" s="18"/>
      <c r="R522" s="18"/>
      <c r="S522" s="18"/>
      <c r="T522" s="18"/>
      <c r="U522" s="18"/>
      <c r="V522" s="18"/>
    </row>
    <row r="523" ht="15.75" customHeight="1">
      <c r="A523" s="22">
        <v>5.4580903E9</v>
      </c>
      <c r="B523" s="23" t="s">
        <v>6441</v>
      </c>
      <c r="C523" s="16">
        <v>12.0</v>
      </c>
      <c r="D523" s="16" t="s">
        <v>35</v>
      </c>
      <c r="E523" s="17"/>
      <c r="F523" s="18">
        <v>5.4580903E9</v>
      </c>
      <c r="G523" s="18" t="str">
        <f>IFERROR(VLOOKUP(spare_parts!$F523,'Запчасти'!A$2:P$3371,3,0),"null")</f>
        <v>null</v>
      </c>
      <c r="H523" s="18" t="str">
        <f>IFERROR(VLOOKUP(spare_parts!$F523,A:D,2,0),"null")</f>
        <v>ДВИГАТЕЛЬ BRUSHLESS OMRON 1,8KW 1</v>
      </c>
      <c r="I523" s="24" t="str">
        <f>IFERROR(VLOOKUP(spare_parts!$F523,'Запчасти'!$A$2:$P$3371,5,0),"null")</f>
        <v>null</v>
      </c>
      <c r="J523" s="24" t="str">
        <f t="shared" si="3"/>
        <v>null</v>
      </c>
      <c r="K523" s="18" t="str">
        <f>IFERROR(VLOOKUP(spare_parts!$F523,'Запчасти'!$A$2:$P$3371,6,0),"null")</f>
        <v>null</v>
      </c>
      <c r="L523" s="18" t="str">
        <f>IFERROR(VLOOKUP(spare_parts!$F523,'Запчасти'!$A$2:$P$3371,7,0),"null")</f>
        <v>null</v>
      </c>
      <c r="M523" s="18" t="str">
        <f>IFERROR(VLOOKUP(spare_parts!$F523,'Запчасти'!$A$2:$P$3371,9,0),"null")</f>
        <v>null</v>
      </c>
      <c r="N523" s="18" t="str">
        <f>IFERROR(VLOOKUP(spare_parts!$F523,'Запчасти'!$A$2:$P$3371,10,0),"null")</f>
        <v>null</v>
      </c>
      <c r="O523" s="18" t="str">
        <f>IFERROR(VLOOKUP(spare_parts!$F523,'Запчасти'!$A$2:$P$3371,11,0),"null")</f>
        <v>null</v>
      </c>
      <c r="P523" s="18" t="str">
        <f>IFERROR(VLOOKUP(spare_parts!$F523,'Запчасти'!$A$2:$P$3371,2,0),"null")</f>
        <v>null</v>
      </c>
      <c r="Q523" s="18"/>
      <c r="R523" s="18"/>
      <c r="S523" s="18"/>
      <c r="T523" s="18"/>
      <c r="U523" s="18"/>
      <c r="V523" s="18"/>
    </row>
    <row r="524" ht="15.75" customHeight="1">
      <c r="A524" s="15">
        <v>5.458093E9</v>
      </c>
      <c r="B524" s="16" t="s">
        <v>6442</v>
      </c>
      <c r="C524" s="16" t="s">
        <v>6274</v>
      </c>
      <c r="D524" s="16" t="s">
        <v>35</v>
      </c>
      <c r="E524" s="17"/>
      <c r="F524" s="18">
        <v>5.458093E9</v>
      </c>
      <c r="G524" s="18" t="str">
        <f>IFERROR(VLOOKUP(spare_parts!$F524,'Запчасти'!A$2:P$3371,3,0),"null")</f>
        <v>null</v>
      </c>
      <c r="H524" s="18" t="str">
        <f>IFERROR(VLOOKUP(spare_parts!$F524,A:D,2,0),"null")</f>
        <v>ДВИГАТЕЛЬ BRUSHLESS OMRON 8.34NM1. 3KW 1500R/MIN SGMGH13DCA6FOY</v>
      </c>
      <c r="I524" s="24" t="str">
        <f>IFERROR(VLOOKUP(spare_parts!$F524,'Запчасти'!$A$2:$P$3371,5,0),"null")</f>
        <v>null</v>
      </c>
      <c r="J524" s="24" t="str">
        <f t="shared" si="3"/>
        <v>null</v>
      </c>
      <c r="K524" s="18" t="str">
        <f>IFERROR(VLOOKUP(spare_parts!$F524,'Запчасти'!$A$2:$P$3371,6,0),"null")</f>
        <v>null</v>
      </c>
      <c r="L524" s="18" t="str">
        <f>IFERROR(VLOOKUP(spare_parts!$F524,'Запчасти'!$A$2:$P$3371,7,0),"null")</f>
        <v>null</v>
      </c>
      <c r="M524" s="18" t="str">
        <f>IFERROR(VLOOKUP(spare_parts!$F524,'Запчасти'!$A$2:$P$3371,9,0),"null")</f>
        <v>null</v>
      </c>
      <c r="N524" s="18" t="str">
        <f>IFERROR(VLOOKUP(spare_parts!$F524,'Запчасти'!$A$2:$P$3371,10,0),"null")</f>
        <v>null</v>
      </c>
      <c r="O524" s="18" t="str">
        <f>IFERROR(VLOOKUP(spare_parts!$F524,'Запчасти'!$A$2:$P$3371,11,0),"null")</f>
        <v>null</v>
      </c>
      <c r="P524" s="18" t="str">
        <f>IFERROR(VLOOKUP(spare_parts!$F524,'Запчасти'!$A$2:$P$3371,2,0),"null")</f>
        <v>null</v>
      </c>
      <c r="Q524" s="18"/>
      <c r="R524" s="18"/>
      <c r="S524" s="18"/>
      <c r="T524" s="18"/>
      <c r="U524" s="18"/>
      <c r="V524" s="18"/>
    </row>
    <row r="525" ht="15.75" customHeight="1">
      <c r="A525" s="15">
        <v>5.458093001E9</v>
      </c>
      <c r="B525" s="16" t="s">
        <v>6443</v>
      </c>
      <c r="C525" s="16" t="s">
        <v>6274</v>
      </c>
      <c r="D525" s="16" t="s">
        <v>35</v>
      </c>
      <c r="E525" s="17"/>
      <c r="F525" s="18">
        <v>5.458093001E9</v>
      </c>
      <c r="G525" s="18" t="str">
        <f>IFERROR(VLOOKUP(spare_parts!$F525,'Запчасти'!A$2:P$3371,3,0),"null")</f>
        <v>null</v>
      </c>
      <c r="H525" s="18" t="str">
        <f>IFERROR(VLOOKUP(spare_parts!$F525,A:D,2,0),"null")</f>
        <v>Сервомотор бесщеточный SIGMA5 1.5KW 400V 8.34NM 1500RPM SGMGV−13DDA6F</v>
      </c>
      <c r="I525" s="24" t="str">
        <f>IFERROR(VLOOKUP(spare_parts!$F525,'Запчасти'!$A$2:$P$3371,5,0),"null")</f>
        <v>null</v>
      </c>
      <c r="J525" s="24" t="str">
        <f t="shared" si="3"/>
        <v>null</v>
      </c>
      <c r="K525" s="18" t="str">
        <f>IFERROR(VLOOKUP(spare_parts!$F525,'Запчасти'!$A$2:$P$3371,6,0),"null")</f>
        <v>null</v>
      </c>
      <c r="L525" s="18" t="str">
        <f>IFERROR(VLOOKUP(spare_parts!$F525,'Запчасти'!$A$2:$P$3371,7,0),"null")</f>
        <v>null</v>
      </c>
      <c r="M525" s="18" t="str">
        <f>IFERROR(VLOOKUP(spare_parts!$F525,'Запчасти'!$A$2:$P$3371,9,0),"null")</f>
        <v>null</v>
      </c>
      <c r="N525" s="18" t="str">
        <f>IFERROR(VLOOKUP(spare_parts!$F525,'Запчасти'!$A$2:$P$3371,10,0),"null")</f>
        <v>null</v>
      </c>
      <c r="O525" s="18" t="str">
        <f>IFERROR(VLOOKUP(spare_parts!$F525,'Запчасти'!$A$2:$P$3371,11,0),"null")</f>
        <v>null</v>
      </c>
      <c r="P525" s="18" t="str">
        <f>IFERROR(VLOOKUP(spare_parts!$F525,'Запчасти'!$A$2:$P$3371,2,0),"null")</f>
        <v>null</v>
      </c>
      <c r="Q525" s="18"/>
      <c r="R525" s="18"/>
      <c r="S525" s="18"/>
      <c r="T525" s="18"/>
      <c r="U525" s="18"/>
      <c r="V525" s="18"/>
    </row>
    <row r="526" ht="15.75" customHeight="1">
      <c r="A526" s="15">
        <v>5.45900001E9</v>
      </c>
      <c r="B526" s="16" t="s">
        <v>6444</v>
      </c>
      <c r="C526" s="16" t="s">
        <v>6274</v>
      </c>
      <c r="D526" s="16" t="s">
        <v>35</v>
      </c>
      <c r="E526" s="17"/>
      <c r="F526" s="18">
        <v>5.45900001E9</v>
      </c>
      <c r="G526" s="18" t="str">
        <f>IFERROR(VLOOKUP(spare_parts!$F526,'Запчасти'!A$2:P$3371,3,0),"null")</f>
        <v>null</v>
      </c>
      <c r="H526" s="18" t="str">
        <f>IFERROR(VLOOKUP(spare_parts!$F526,A:D,2,0),"null")</f>
        <v>СЕРВОМОТОР</v>
      </c>
      <c r="I526" s="24" t="str">
        <f>IFERROR(VLOOKUP(spare_parts!$F526,'Запчасти'!$A$2:$P$3371,5,0),"null")</f>
        <v>null</v>
      </c>
      <c r="J526" s="24" t="str">
        <f t="shared" si="3"/>
        <v>null</v>
      </c>
      <c r="K526" s="18" t="str">
        <f>IFERROR(VLOOKUP(spare_parts!$F526,'Запчасти'!$A$2:$P$3371,6,0),"null")</f>
        <v>null</v>
      </c>
      <c r="L526" s="18" t="str">
        <f>IFERROR(VLOOKUP(spare_parts!$F526,'Запчасти'!$A$2:$P$3371,7,0),"null")</f>
        <v>null</v>
      </c>
      <c r="M526" s="18" t="str">
        <f>IFERROR(VLOOKUP(spare_parts!$F526,'Запчасти'!$A$2:$P$3371,9,0),"null")</f>
        <v>null</v>
      </c>
      <c r="N526" s="18" t="str">
        <f>IFERROR(VLOOKUP(spare_parts!$F526,'Запчасти'!$A$2:$P$3371,10,0),"null")</f>
        <v>null</v>
      </c>
      <c r="O526" s="18" t="str">
        <f>IFERROR(VLOOKUP(spare_parts!$F526,'Запчасти'!$A$2:$P$3371,11,0),"null")</f>
        <v>null</v>
      </c>
      <c r="P526" s="18" t="str">
        <f>IFERROR(VLOOKUP(spare_parts!$F526,'Запчасти'!$A$2:$P$3371,2,0),"null")</f>
        <v>null</v>
      </c>
      <c r="Q526" s="18"/>
      <c r="R526" s="18"/>
      <c r="S526" s="18"/>
      <c r="T526" s="18"/>
      <c r="U526" s="18"/>
      <c r="V526" s="18"/>
    </row>
    <row r="527" ht="15.75" customHeight="1">
      <c r="A527" s="15">
        <v>5.459000013E9</v>
      </c>
      <c r="B527" s="16" t="s">
        <v>3099</v>
      </c>
      <c r="C527" s="16" t="s">
        <v>6274</v>
      </c>
      <c r="D527" s="16" t="s">
        <v>35</v>
      </c>
      <c r="E527" s="17"/>
      <c r="F527" s="18">
        <v>5.459000013E9</v>
      </c>
      <c r="G527" s="18" t="str">
        <f>IFERROR(VLOOKUP(spare_parts!$F527,'Запчасти'!A$2:P$3371,3,0),"null")</f>
        <v/>
      </c>
      <c r="H527" s="18" t="str">
        <f>IFERROR(VLOOKUP(spare_parts!$F527,A:D,2,0),"null")</f>
        <v>Серводвигатель DSD2−071SO64U−45−54−AOB−TNP−K−AN−O−000 (BAUM.)</v>
      </c>
      <c r="I527" s="24" t="str">
        <f>IFERROR(VLOOKUP(spare_parts!$F527,'Запчасти'!$A$2:$P$3371,5,0),"null")</f>
        <v>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c r="J527" s="24" t="str">
        <f t="shared" si="3"/>
        <v>null</v>
      </c>
      <c r="K527" s="18" t="str">
        <f>IFERROR(VLOOKUP(spare_parts!$F527,'Запчасти'!$A$2:$P$3371,6,0),"null")</f>
        <v>BAUMUELLER GMBH</v>
      </c>
      <c r="L527" s="18" t="str">
        <f>IFERROR(VLOOKUP(spare_parts!$F527,'Запчасти'!$A$2:$P$3371,7,0),"null")</f>
        <v>BAUMUELLER</v>
      </c>
      <c r="M527" s="18">
        <f>IFERROR(VLOOKUP(spare_parts!$F527,'Запчасти'!$A$2:$P$3371,9,0),"null")</f>
        <v>1</v>
      </c>
      <c r="N527" s="18" t="str">
        <f>IFERROR(VLOOKUP(spare_parts!$F527,'Запчасти'!$A$2:$P$3371,10,0),"null")</f>
        <v>шт.</v>
      </c>
      <c r="O527" s="18" t="str">
        <f>IFERROR(VLOOKUP(spare_parts!$F527,'Запчасти'!$A$2:$P$3371,11,0),"null")</f>
        <v>DE</v>
      </c>
      <c r="P527" s="18">
        <f>IFERROR(VLOOKUP(spare_parts!$F527,'Запчасти'!$A$2:$P$3371,2,0),"null")</f>
        <v>8501522009</v>
      </c>
      <c r="Q527" s="18"/>
      <c r="R527" s="18"/>
      <c r="S527" s="18"/>
      <c r="T527" s="18"/>
      <c r="U527" s="18"/>
      <c r="V527" s="18"/>
    </row>
    <row r="528" ht="15.75" customHeight="1">
      <c r="A528" s="15">
        <v>5.459900033E9</v>
      </c>
      <c r="B528" s="16" t="s">
        <v>3123</v>
      </c>
      <c r="C528" s="16">
        <v>6.6</v>
      </c>
      <c r="D528" s="16" t="s">
        <v>35</v>
      </c>
      <c r="E528" s="17"/>
      <c r="F528" s="18">
        <v>5.459900033E9</v>
      </c>
      <c r="G528" s="18" t="str">
        <f>IFERROR(VLOOKUP(spare_parts!$F528,'Запчасти'!A$2:P$3371,3,0),"null")</f>
        <v>COMPLETE MOTOR BRAKE BAP 100 LB4 230/400 (MGM)</v>
      </c>
      <c r="H528" s="18" t="str">
        <f>IFERROR(VLOOKUP(spare_parts!$F528,A:D,2,0),"null")</f>
        <v>Тормоз мотора в сборе BAP 100 LB4 230/400 (MGM)</v>
      </c>
      <c r="I528" s="24" t="str">
        <f>IFERROR(VLOOKUP(spare_parts!$F528,'Запчасти'!$A$2:$P$3371,5,0),"null")</f>
        <v>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v>
      </c>
      <c r="J528" s="24" t="str">
        <f t="shared" si="3"/>
        <v>null</v>
      </c>
      <c r="K528" s="18" t="str">
        <f>IFERROR(VLOOKUP(spare_parts!$F528,'Запчасти'!$A$2:$P$3371,6,0),"null")</f>
        <v>M.G.M. MOTORI
ELETTRICI S.P.A</v>
      </c>
      <c r="L528" s="18" t="str">
        <f>IFERROR(VLOOKUP(spare_parts!$F528,'Запчасти'!$A$2:$P$3371,7,0),"null")</f>
        <v>MGM</v>
      </c>
      <c r="M528" s="18">
        <f>IFERROR(VLOOKUP(spare_parts!$F528,'Запчасти'!$A$2:$P$3371,9,0),"null")</f>
        <v>1</v>
      </c>
      <c r="N528" s="18" t="str">
        <f>IFERROR(VLOOKUP(spare_parts!$F528,'Запчасти'!$A$2:$P$3371,10,0),"null")</f>
        <v>шт</v>
      </c>
      <c r="O528" s="18" t="str">
        <f>IFERROR(VLOOKUP(spare_parts!$F528,'Запчасти'!$A$2:$P$3371,11,0),"null")</f>
        <v>IT</v>
      </c>
      <c r="P528" s="18">
        <f>IFERROR(VLOOKUP(spare_parts!$F528,'Запчасти'!$A$2:$P$3371,2,0),"null")</f>
        <v>8505200000</v>
      </c>
      <c r="Q528" s="18"/>
      <c r="R528" s="18"/>
      <c r="S528" s="18"/>
      <c r="T528" s="18"/>
      <c r="U528" s="18"/>
      <c r="V528" s="18"/>
    </row>
    <row r="529" ht="15.75" customHeight="1">
      <c r="A529" s="22">
        <v>5.45992E9</v>
      </c>
      <c r="B529" s="23" t="s">
        <v>3129</v>
      </c>
      <c r="C529" s="16">
        <v>2.7399999999999998</v>
      </c>
      <c r="D529" s="16" t="s">
        <v>35</v>
      </c>
      <c r="E529" s="17"/>
      <c r="F529" s="18">
        <v>5.45992E9</v>
      </c>
      <c r="G529" s="18" t="str">
        <f>IFERROR(VLOOKUP(spare_parts!$F529,'Запчасти'!A$2:P$3371,3,0),"null")</f>
        <v>ELECTROMAGNET BA 100 A.C.230/400V (MGM)</v>
      </c>
      <c r="H529" s="18" t="str">
        <f>IFERROR(VLOOKUP(spare_parts!$F529,A:D,2,0),"null")</f>
        <v>Электромагнит  BA 100 A.C.230/400V (MGM)</v>
      </c>
      <c r="I529" s="24" t="str">
        <f>IFERROR(VLOOKUP(spare_parts!$F529,'Запчасти'!$A$2:$P$3371,5,0),"null")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c r="J529" s="24" t="str">
        <f t="shared" si="3"/>
        <v>null</v>
      </c>
      <c r="K529" s="18" t="str">
        <f>IFERROR(VLOOKUP(spare_parts!$F529,'Запчасти'!$A$2:$P$3371,6,0),"null")</f>
        <v>M.G.M. MOTORI ELETTRICI S.P.A</v>
      </c>
      <c r="L529" s="18" t="str">
        <f>IFERROR(VLOOKUP(spare_parts!$F529,'Запчасти'!$A$2:$P$3371,7,0),"null")</f>
        <v>MGM</v>
      </c>
      <c r="M529" s="18">
        <f>IFERROR(VLOOKUP(spare_parts!$F529,'Запчасти'!$A$2:$P$3371,9,0),"null")</f>
        <v>1</v>
      </c>
      <c r="N529" s="18" t="str">
        <f>IFERROR(VLOOKUP(spare_parts!$F529,'Запчасти'!$A$2:$P$3371,10,0),"null")</f>
        <v>шт</v>
      </c>
      <c r="O529" s="18" t="str">
        <f>IFERROR(VLOOKUP(spare_parts!$F529,'Запчасти'!$A$2:$P$3371,11,0),"null")</f>
        <v>IT</v>
      </c>
      <c r="P529" s="18">
        <f>IFERROR(VLOOKUP(spare_parts!$F529,'Запчасти'!$A$2:$P$3371,2,0),"null")</f>
        <v>8505902009</v>
      </c>
      <c r="Q529" s="18"/>
      <c r="R529" s="18"/>
      <c r="S529" s="18"/>
      <c r="T529" s="18"/>
      <c r="U529" s="18"/>
      <c r="V529" s="18"/>
    </row>
    <row r="530" ht="15.75" customHeight="1">
      <c r="A530" s="22">
        <v>5.459920001E9</v>
      </c>
      <c r="B530" s="23" t="s">
        <v>3147</v>
      </c>
      <c r="C530" s="16" t="s">
        <v>6274</v>
      </c>
      <c r="D530" s="16" t="s">
        <v>35</v>
      </c>
      <c r="E530" s="17"/>
      <c r="F530" s="18">
        <v>5.459920001E9</v>
      </c>
      <c r="G530" s="18" t="str">
        <f>IFERROR(VLOOKUP(spare_parts!$F530,'Запчасти'!A$2:P$3371,3,0),"null")</f>
        <v>ELECTROMAGNET GR 132 CFK 230/400/50 (MGM)</v>
      </c>
      <c r="H530" s="18" t="str">
        <f>IFERROR(VLOOKUP(spare_parts!$F530,A:D,2,0),"null")</f>
        <v>Электромагнит N321PW3624VCC(FIRMA)</v>
      </c>
      <c r="I530" s="24" t="str">
        <f>IFERROR(VLOOKUP(spare_parts!$F530,'Запчасти'!$A$2:$P$3371,5,0),"null")</f>
        <v>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v>
      </c>
      <c r="J530" s="24" t="str">
        <f t="shared" si="3"/>
        <v>null</v>
      </c>
      <c r="K530" s="18" t="str">
        <f>IFERROR(VLOOKUP(spare_parts!$F530,'Запчасти'!$A$2:$P$3371,6,0),"null")</f>
        <v>MGM MOTORI ELETTRICI SPA</v>
      </c>
      <c r="L530" s="18" t="str">
        <f>IFERROR(VLOOKUP(spare_parts!$F530,'Запчасти'!$A$2:$P$3371,7,0),"null")</f>
        <v>MGM</v>
      </c>
      <c r="M530" s="18">
        <f>IFERROR(VLOOKUP(spare_parts!$F530,'Запчасти'!$A$2:$P$3371,9,0),"null")</f>
        <v>1</v>
      </c>
      <c r="N530" s="18" t="str">
        <f>IFERROR(VLOOKUP(spare_parts!$F530,'Запчасти'!$A$2:$P$3371,10,0),"null")</f>
        <v>шт</v>
      </c>
      <c r="O530" s="18" t="str">
        <f>IFERROR(VLOOKUP(spare_parts!$F530,'Запчасти'!$A$2:$P$3371,11,0),"null")</f>
        <v>IT</v>
      </c>
      <c r="P530" s="18">
        <f>IFERROR(VLOOKUP(spare_parts!$F530,'Запчасти'!$A$2:$P$3371,2,0),"null")</f>
        <v>8505902009</v>
      </c>
      <c r="Q530" s="18"/>
      <c r="R530" s="18"/>
      <c r="S530" s="18"/>
      <c r="T530" s="18"/>
      <c r="U530" s="18"/>
      <c r="V530" s="18"/>
    </row>
    <row r="531" ht="15.75" customHeight="1">
      <c r="A531" s="15">
        <v>5.459920002E9</v>
      </c>
      <c r="B531" s="16" t="s">
        <v>3152</v>
      </c>
      <c r="C531" s="16">
        <v>4.38</v>
      </c>
      <c r="D531" s="16" t="s">
        <v>35</v>
      </c>
      <c r="E531" s="17"/>
      <c r="F531" s="18">
        <v>5.459920002E9</v>
      </c>
      <c r="G531" s="18" t="str">
        <f>IFERROR(VLOOKUP(spare_parts!$F531,'Запчасти'!A$2:P$3371,3,0),"null")</f>
        <v>BRAKE COIL BA 112 MB4 MGM(220/400 50Hz)</v>
      </c>
      <c r="H531" s="18" t="str">
        <f>IFERROR(VLOOKUP(spare_parts!$F531,A:D,2,0),"null")</f>
        <v>Тормоз электромагниный для мотора BA 112 MB4 MGM(220/400 50Hz)</v>
      </c>
      <c r="I531" s="24" t="str">
        <f>IFERROR(VLOOKUP(spare_parts!$F531,'Запчасти'!$A$2:$P$3371,5,0),"null")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c r="J531" s="24" t="str">
        <f t="shared" si="3"/>
        <v>null</v>
      </c>
      <c r="K531" s="18" t="str">
        <f>IFERROR(VLOOKUP(spare_parts!$F531,'Запчасти'!$A$2:$P$3371,6,0),"null")</f>
        <v>M.G.M. MOTORI ELETTRICI S.P.A</v>
      </c>
      <c r="L531" s="18" t="str">
        <f>IFERROR(VLOOKUP(spare_parts!$F531,'Запчасти'!$A$2:$P$3371,7,0),"null")</f>
        <v>MGM</v>
      </c>
      <c r="M531" s="18">
        <f>IFERROR(VLOOKUP(spare_parts!$F531,'Запчасти'!$A$2:$P$3371,9,0),"null")</f>
        <v>1</v>
      </c>
      <c r="N531" s="18" t="str">
        <f>IFERROR(VLOOKUP(spare_parts!$F531,'Запчасти'!$A$2:$P$3371,10,0),"null")</f>
        <v>шт</v>
      </c>
      <c r="O531" s="18" t="str">
        <f>IFERROR(VLOOKUP(spare_parts!$F531,'Запчасти'!$A$2:$P$3371,11,0),"null")</f>
        <v>IT</v>
      </c>
      <c r="P531" s="18">
        <f>IFERROR(VLOOKUP(spare_parts!$F531,'Запчасти'!$A$2:$P$3371,2,0),"null")</f>
        <v>8505902009</v>
      </c>
      <c r="Q531" s="18"/>
      <c r="R531" s="18"/>
      <c r="S531" s="18"/>
      <c r="T531" s="18"/>
      <c r="U531" s="18"/>
      <c r="V531" s="18"/>
    </row>
    <row r="532" ht="15.75" customHeight="1">
      <c r="A532" s="22">
        <v>5.459920008E9</v>
      </c>
      <c r="B532" s="23" t="s">
        <v>3158</v>
      </c>
      <c r="C532" s="16" t="s">
        <v>6274</v>
      </c>
      <c r="D532" s="16" t="s">
        <v>35</v>
      </c>
      <c r="E532" s="17"/>
      <c r="F532" s="18">
        <v>5.459920008E9</v>
      </c>
      <c r="G532" s="18" t="str">
        <f>IFERROR(VLOOKUP(spare_parts!$F532,'Запчасти'!A$2:P$3371,3,0),"null")</f>
        <v>ELECTROMAGNET FOR CF160MB4(220/400 50 Hz)</v>
      </c>
      <c r="H532" s="18" t="str">
        <f>IFERROR(VLOOKUP(spare_parts!$F532,A:D,2,0),"null")</f>
        <v>Электромагнит тормоза</v>
      </c>
      <c r="I532" s="24" t="str">
        <f>IFERROR(VLOOKUP(spare_parts!$F532,'Запчасти'!$A$2:$P$3371,5,0),"null")</f>
        <v>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v>
      </c>
      <c r="J532" s="24" t="str">
        <f t="shared" si="3"/>
        <v>null</v>
      </c>
      <c r="K532" s="18" t="str">
        <f>IFERROR(VLOOKUP(spare_parts!$F532,'Запчасти'!$A$2:$P$3371,6,0),"null")</f>
        <v>MGM MOTORI ELETTRICI SPA</v>
      </c>
      <c r="L532" s="18" t="str">
        <f>IFERROR(VLOOKUP(spare_parts!$F532,'Запчасти'!$A$2:$P$3371,7,0),"null")</f>
        <v>MGM</v>
      </c>
      <c r="M532" s="18">
        <f>IFERROR(VLOOKUP(spare_parts!$F532,'Запчасти'!$A$2:$P$3371,9,0),"null")</f>
        <v>1</v>
      </c>
      <c r="N532" s="18" t="str">
        <f>IFERROR(VLOOKUP(spare_parts!$F532,'Запчасти'!$A$2:$P$3371,10,0),"null")</f>
        <v>шт</v>
      </c>
      <c r="O532" s="18" t="str">
        <f>IFERROR(VLOOKUP(spare_parts!$F532,'Запчасти'!$A$2:$P$3371,11,0),"null")</f>
        <v>IT</v>
      </c>
      <c r="P532" s="18">
        <f>IFERROR(VLOOKUP(spare_parts!$F532,'Запчасти'!$A$2:$P$3371,2,0),"null")</f>
        <v>8505902009</v>
      </c>
      <c r="Q532" s="18"/>
      <c r="R532" s="18"/>
      <c r="S532" s="18"/>
      <c r="T532" s="18"/>
      <c r="U532" s="18"/>
      <c r="V532" s="18"/>
    </row>
    <row r="533" ht="15.75" customHeight="1">
      <c r="A533" s="22">
        <v>5.459940013E9</v>
      </c>
      <c r="B533" s="23" t="s">
        <v>3161</v>
      </c>
      <c r="C533" s="16" t="s">
        <v>6274</v>
      </c>
      <c r="D533" s="16" t="s">
        <v>35</v>
      </c>
      <c r="E533" s="17"/>
      <c r="F533" s="18">
        <v>5.459940013E9</v>
      </c>
      <c r="G533" s="18" t="str">
        <f>IFERROR(VLOOKUP(spare_parts!$F533,'Запчасти'!A$2:P$3371,3,0),"null")</f>
        <v>BRAKE DISK  x CF 160</v>
      </c>
      <c r="H533" s="18" t="str">
        <f>IFERROR(VLOOKUP(spare_parts!$F533,A:D,2,0),"null")</f>
        <v>Диск тормозной x CF160</v>
      </c>
      <c r="I533" s="24" t="str">
        <f>IFERROR(VLOOKUP(spare_parts!$F533,'Запчасти'!$A$2:$P$3371,5,0),"null")</f>
        <v>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v>
      </c>
      <c r="J533" s="24" t="str">
        <f t="shared" si="3"/>
        <v>null</v>
      </c>
      <c r="K533" s="18" t="str">
        <f>IFERROR(VLOOKUP(spare_parts!$F533,'Запчасти'!$A$2:$P$3371,6,0),"null")</f>
        <v>MGM MOTORI ELETTRICI SPA</v>
      </c>
      <c r="L533" s="18" t="str">
        <f>IFERROR(VLOOKUP(spare_parts!$F533,'Запчасти'!$A$2:$P$3371,7,0),"null")</f>
        <v>MGM</v>
      </c>
      <c r="M533" s="18">
        <f>IFERROR(VLOOKUP(spare_parts!$F533,'Запчасти'!$A$2:$P$3371,9,0),"null")</f>
        <v>1</v>
      </c>
      <c r="N533" s="18" t="str">
        <f>IFERROR(VLOOKUP(spare_parts!$F533,'Запчасти'!$A$2:$P$3371,10,0),"null")</f>
        <v>шт</v>
      </c>
      <c r="O533" s="18" t="str">
        <f>IFERROR(VLOOKUP(spare_parts!$F533,'Запчасти'!$A$2:$P$3371,11,0),"null")</f>
        <v>IT</v>
      </c>
      <c r="P533" s="18">
        <f>IFERROR(VLOOKUP(spare_parts!$F533,'Запчасти'!$A$2:$P$3371,2,0),"null")</f>
        <v>8505909000</v>
      </c>
      <c r="Q533" s="18"/>
      <c r="R533" s="18"/>
      <c r="S533" s="18"/>
      <c r="T533" s="18"/>
      <c r="U533" s="18"/>
      <c r="V533" s="18"/>
    </row>
    <row r="534" ht="15.75" customHeight="1">
      <c r="A534" s="22">
        <v>5.459940016E9</v>
      </c>
      <c r="B534" s="23" t="s">
        <v>3164</v>
      </c>
      <c r="C534" s="16">
        <v>0.6699999999999999</v>
      </c>
      <c r="D534" s="16" t="s">
        <v>35</v>
      </c>
      <c r="E534" s="17"/>
      <c r="F534" s="18">
        <v>5.459940016E9</v>
      </c>
      <c r="G534" s="18" t="str">
        <f>IFERROR(VLOOKUP(spare_parts!$F534,'Запчасти'!A$2:P$3371,3,0),"null")</f>
        <v>BRAKE DISK FOR GR 100 MOD.K STEEL (MGM)</v>
      </c>
      <c r="H534" s="18" t="str">
        <f>IFERROR(VLOOKUP(spare_parts!$F534,A:D,2,0),"null")</f>
        <v>Диск тормозной GR 100 MOD.K STEEL (MGM)</v>
      </c>
      <c r="I534" s="24" t="str">
        <f>IFERROR(VLOOKUP(spare_parts!$F534,'Запчасти'!$A$2:$P$3371,5,0),"null")</f>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c r="J534" s="24" t="str">
        <f t="shared" si="3"/>
        <v>null</v>
      </c>
      <c r="K534" s="18" t="str">
        <f>IFERROR(VLOOKUP(spare_parts!$F534,'Запчасти'!$A$2:$P$3371,6,0),"null")</f>
        <v>SCHNELL SPA</v>
      </c>
      <c r="L534" s="18" t="str">
        <f>IFERROR(VLOOKUP(spare_parts!$F534,'Запчасти'!$A$2:$P$3371,7,0),"null")</f>
        <v>SCHNELL</v>
      </c>
      <c r="M534" s="18">
        <f>IFERROR(VLOOKUP(spare_parts!$F534,'Запчасти'!$A$2:$P$3371,9,0),"null")</f>
        <v>2</v>
      </c>
      <c r="N534" s="18" t="str">
        <f>IFERROR(VLOOKUP(spare_parts!$F534,'Запчасти'!$A$2:$P$3371,10,0),"null")</f>
        <v>шт</v>
      </c>
      <c r="O534" s="18" t="str">
        <f>IFERROR(VLOOKUP(spare_parts!$F534,'Запчасти'!$A$2:$P$3371,11,0),"null")</f>
        <v>IT</v>
      </c>
      <c r="P534" s="18">
        <f>IFERROR(VLOOKUP(spare_parts!$F534,'Запчасти'!$A$2:$P$3371,2,0),"null")</f>
        <v>8505909000</v>
      </c>
      <c r="Q534" s="18"/>
      <c r="R534" s="18"/>
      <c r="S534" s="18"/>
      <c r="T534" s="18"/>
      <c r="U534" s="18"/>
      <c r="V534" s="18"/>
    </row>
    <row r="535" ht="15.75" customHeight="1">
      <c r="A535" s="22">
        <v>5.459940021E9</v>
      </c>
      <c r="B535" s="23" t="s">
        <v>3170</v>
      </c>
      <c r="C535" s="16" t="s">
        <v>6274</v>
      </c>
      <c r="D535" s="16" t="s">
        <v>35</v>
      </c>
      <c r="E535" s="17"/>
      <c r="F535" s="18">
        <v>5.459940021E9</v>
      </c>
      <c r="G535" s="18" t="str">
        <f>IFERROR(VLOOKUP(spare_parts!$F535,'Запчасти'!A$2:P$3371,3,0),"null")</f>
        <v>BRAKE DISK x CF 132 Tipo K (ACCIAIO) 8 HOLES</v>
      </c>
      <c r="H535" s="18" t="str">
        <f>IFERROR(VLOOKUP(spare_parts!$F535,A:D,2,0),"null")</f>
        <v>Диск тормозной</v>
      </c>
      <c r="I535" s="24" t="str">
        <f>IFERROR(VLOOKUP(spare_parts!$F535,'Запчасти'!$A$2:$P$3371,5,0),"null")</f>
        <v>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v>
      </c>
      <c r="J535" s="24" t="str">
        <f t="shared" si="3"/>
        <v>null</v>
      </c>
      <c r="K535" s="18" t="str">
        <f>IFERROR(VLOOKUP(spare_parts!$F535,'Запчасти'!$A$2:$P$3371,6,0),"null")</f>
        <v>MGM MOTORI ELETTRICI SPA</v>
      </c>
      <c r="L535" s="18" t="str">
        <f>IFERROR(VLOOKUP(spare_parts!$F535,'Запчасти'!$A$2:$P$3371,7,0),"null")</f>
        <v>MGM</v>
      </c>
      <c r="M535" s="18">
        <f>IFERROR(VLOOKUP(spare_parts!$F535,'Запчасти'!$A$2:$P$3371,9,0),"null")</f>
        <v>1</v>
      </c>
      <c r="N535" s="18" t="str">
        <f>IFERROR(VLOOKUP(spare_parts!$F535,'Запчасти'!$A$2:$P$3371,10,0),"null")</f>
        <v>шт</v>
      </c>
      <c r="O535" s="18" t="str">
        <f>IFERROR(VLOOKUP(spare_parts!$F535,'Запчасти'!$A$2:$P$3371,11,0),"null")</f>
        <v>IT</v>
      </c>
      <c r="P535" s="18">
        <f>IFERROR(VLOOKUP(spare_parts!$F535,'Запчасти'!$A$2:$P$3371,2,0),"null")</f>
        <v>8505909000</v>
      </c>
      <c r="Q535" s="18"/>
      <c r="R535" s="18"/>
      <c r="S535" s="18"/>
      <c r="T535" s="18"/>
      <c r="U535" s="18"/>
      <c r="V535" s="18"/>
    </row>
    <row r="536" ht="15.75" customHeight="1">
      <c r="A536" s="22">
        <v>5.459946002E9</v>
      </c>
      <c r="B536" s="23" t="s">
        <v>3185</v>
      </c>
      <c r="C536" s="16" t="s">
        <v>6274</v>
      </c>
      <c r="D536" s="16" t="s">
        <v>35</v>
      </c>
      <c r="E536" s="17"/>
      <c r="F536" s="18">
        <v>5.459946002E9</v>
      </c>
      <c r="G536" s="18" t="str">
        <f>IFERROR(VLOOKUP(spare_parts!$F536,'Запчасти'!A$2:P$3371,3,0),"null")</f>
        <v>MOBILE ANCHOR FOR GR 100</v>
      </c>
      <c r="H536" s="18" t="str">
        <f>IFERROR(VLOOKUP(spare_parts!$F536,A:D,2,0),"null")</f>
        <v>Анкер мобильный для GR 100</v>
      </c>
      <c r="I536" s="24" t="str">
        <f>IFERROR(VLOOKUP(spare_parts!$F536,'Запчасти'!$A$2:$P$3371,5,0),"null")</f>
        <v>ДИСКОВЫЙ ЯКОРЬ (РОТОР) -
ЯВЛЯЕТСЯ ПОДВИЖНОЙ ЧАСТЬЮ
ЭЛЕКТРОДВИГАТЕЛЯ MGM,
МАШИНЫ ГИБОЧНОЙ С
АВТОМАТИЧЕСКИМ
УПРАВЛЕНИЕМ
ЭЛЕКТРОФИЦИРОВАННОЙ
FORMULA 14</v>
      </c>
      <c r="J536" s="24" t="str">
        <f t="shared" si="3"/>
        <v>null</v>
      </c>
      <c r="K536" s="18" t="str">
        <f>IFERROR(VLOOKUP(spare_parts!$F536,'Запчасти'!$A$2:$P$3371,6,0),"null")</f>
        <v>M.G.M. MOTORI ELETTRICI S.P.A</v>
      </c>
      <c r="L536" s="18" t="str">
        <f>IFERROR(VLOOKUP(spare_parts!$F536,'Запчасти'!$A$2:$P$3371,7,0),"null")</f>
        <v>MGM</v>
      </c>
      <c r="M536" s="18">
        <f>IFERROR(VLOOKUP(spare_parts!$F536,'Запчасти'!$A$2:$P$3371,9,0),"null")</f>
        <v>1</v>
      </c>
      <c r="N536" s="18" t="str">
        <f>IFERROR(VLOOKUP(spare_parts!$F536,'Запчасти'!$A$2:$P$3371,10,0),"null")</f>
        <v>шт</v>
      </c>
      <c r="O536" s="18" t="str">
        <f>IFERROR(VLOOKUP(spare_parts!$F536,'Запчасти'!$A$2:$P$3371,11,0),"null")</f>
        <v>IT</v>
      </c>
      <c r="P536" s="18">
        <f>IFERROR(VLOOKUP(spare_parts!$F536,'Запчасти'!$A$2:$P$3371,2,0),"null")</f>
        <v>8503009900</v>
      </c>
      <c r="Q536" s="18"/>
      <c r="R536" s="18"/>
      <c r="S536" s="18"/>
      <c r="T536" s="18"/>
      <c r="U536" s="18"/>
      <c r="V536" s="18"/>
    </row>
    <row r="537" ht="15.75" customHeight="1">
      <c r="A537" s="15">
        <v>5.460000162E9</v>
      </c>
      <c r="B537" s="16" t="s">
        <v>3189</v>
      </c>
      <c r="C537" s="16" t="s">
        <v>6274</v>
      </c>
      <c r="D537" s="16" t="s">
        <v>35</v>
      </c>
      <c r="E537" s="17"/>
      <c r="F537" s="18">
        <v>5.460000162E9</v>
      </c>
      <c r="G537" s="18" t="str">
        <f>IFERROR(VLOOKUP(spare_parts!$F537,'Запчасти'!A$2:P$3371,3,0),"null")</f>
        <v>RIDUTTORE PENDOLARE F25 2 H35 6.9 SK110B H1 CC AC (BONF.)</v>
      </c>
      <c r="H537" s="18" t="str">
        <f>IFERROR(VLOOKUP(spare_parts!$F537,A:D,2,0),"null")</f>
        <v>Редуктор F25 2 H35 6.9 SK110B H1 CC AC (BONF.)</v>
      </c>
      <c r="I537" s="24" t="str">
        <f>IFERROR(VLOOKUP(spare_parts!$F537,'Запчасти'!$A$2:$P$3371,5,0),"null")</f>
        <v>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v>
      </c>
      <c r="J537" s="24" t="str">
        <f t="shared" si="3"/>
        <v>null</v>
      </c>
      <c r="K537" s="18" t="str">
        <f>IFERROR(VLOOKUP(spare_parts!$F537,'Запчасти'!$A$2:$P$3371,6,0),"null")</f>
        <v>BONFIGLIOLI
RIDUTTORI S.P.A</v>
      </c>
      <c r="L537" s="18" t="str">
        <f>IFERROR(VLOOKUP(spare_parts!$F537,'Запчасти'!$A$2:$P$3371,7,0),"null")</f>
        <v>BONFIGLIOLI</v>
      </c>
      <c r="M537" s="18">
        <f>IFERROR(VLOOKUP(spare_parts!$F537,'Запчасти'!$A$2:$P$3371,9,0),"null")</f>
        <v>1</v>
      </c>
      <c r="N537" s="18" t="str">
        <f>IFERROR(VLOOKUP(spare_parts!$F537,'Запчасти'!$A$2:$P$3371,10,0),"null")</f>
        <v>шт</v>
      </c>
      <c r="O537" s="18" t="str">
        <f>IFERROR(VLOOKUP(spare_parts!$F537,'Запчасти'!$A$2:$P$3371,11,0),"null")</f>
        <v>IT</v>
      </c>
      <c r="P537" s="18">
        <f>IFERROR(VLOOKUP(spare_parts!$F537,'Запчасти'!$A$2:$P$3371,2,0),"null")</f>
        <v>8483402100</v>
      </c>
      <c r="Q537" s="18"/>
      <c r="R537" s="18"/>
      <c r="S537" s="18"/>
      <c r="T537" s="18"/>
      <c r="U537" s="18"/>
      <c r="V537" s="18"/>
    </row>
    <row r="538" ht="15.75" customHeight="1">
      <c r="A538" s="22">
        <v>5.460001022E9</v>
      </c>
      <c r="B538" s="23" t="s">
        <v>3194</v>
      </c>
      <c r="C538" s="16" t="s">
        <v>6274</v>
      </c>
      <c r="D538" s="16" t="s">
        <v>35</v>
      </c>
      <c r="E538" s="17"/>
      <c r="F538" s="18">
        <v>5.460001022E9</v>
      </c>
      <c r="G538" s="18" t="str">
        <f>IFERROR(VLOOKUP(spare_parts!$F538,'Запчасти'!A$2:P$3371,3,0),"null")</f>
        <v>GEAR BOX C 312/F R=1:12.3 PAM 90(BONF.)</v>
      </c>
      <c r="H538" s="18" t="str">
        <f>IFERROR(VLOOKUP(spare_parts!$F538,A:D,2,0),"null")</f>
        <v>Редуктор</v>
      </c>
      <c r="I538" s="24" t="str">
        <f>IFERROR(VLOOKUP(spare_parts!$F538,'Запчасти'!$A$2:$P$3371,5,0),"null")</f>
        <v>РЕДУКТОР ГЕЛИКОИДАЛЬНЫЙ СООСНО-ЦИЛИНДРИЧЕСКИЙ С ПЕРЕДАТОЧНЫМ ЧИСЛОМ 12.3 ДЛЯ ИСПОЛЬЗОВАНИЯ В ГИБОЧНОМ ЦЕНТРЕ МОДЕЛИ ROBOMASTER 45</v>
      </c>
      <c r="J538" s="24" t="str">
        <f t="shared" si="3"/>
        <v>null</v>
      </c>
      <c r="K538" s="18" t="str">
        <f>IFERROR(VLOOKUP(spare_parts!$F538,'Запчасти'!$A$2:$P$3371,6,0),"null")</f>
        <v>BONFIGLIOLY RIDUTTORY SPA</v>
      </c>
      <c r="L538" s="18" t="str">
        <f>IFERROR(VLOOKUP(spare_parts!$F538,'Запчасти'!$A$2:$P$3371,7,0),"null")</f>
        <v>BONFIGLIOLY</v>
      </c>
      <c r="M538" s="18">
        <f>IFERROR(VLOOKUP(spare_parts!$F538,'Запчасти'!$A$2:$P$3371,9,0),"null")</f>
        <v>1</v>
      </c>
      <c r="N538" s="18" t="str">
        <f>IFERROR(VLOOKUP(spare_parts!$F538,'Запчасти'!$A$2:$P$3371,10,0),"null")</f>
        <v>шт</v>
      </c>
      <c r="O538" s="18" t="str">
        <f>IFERROR(VLOOKUP(spare_parts!$F538,'Запчасти'!$A$2:$P$3371,11,0),"null")</f>
        <v>IT</v>
      </c>
      <c r="P538" s="18">
        <f>IFERROR(VLOOKUP(spare_parts!$F538,'Запчасти'!$A$2:$P$3371,2,0),"null")</f>
        <v>8483402100</v>
      </c>
      <c r="Q538" s="18"/>
      <c r="R538" s="18"/>
      <c r="S538" s="18"/>
      <c r="T538" s="18"/>
      <c r="U538" s="18"/>
      <c r="V538" s="18"/>
    </row>
    <row r="539" ht="15.75" customHeight="1">
      <c r="A539" s="22">
        <v>5.46000203E9</v>
      </c>
      <c r="B539" s="23" t="s">
        <v>3202</v>
      </c>
      <c r="C539" s="16" t="s">
        <v>6274</v>
      </c>
      <c r="D539" s="16" t="s">
        <v>35</v>
      </c>
      <c r="E539" s="17"/>
      <c r="F539" s="18">
        <v>5.46000203E9</v>
      </c>
      <c r="G539" s="18" t="str">
        <f>IFERROR(VLOOKUP(spare_parts!$F539,'Запчасти'!A$2:P$3371,3,0),"null")</f>
        <v>PLANETARY REDUCTION GEAR RR 210 D FS 1:22.6 ART.154B4889(REG)</v>
      </c>
      <c r="H539" s="18" t="str">
        <f>IFERROR(VLOOKUP(spare_parts!$F539,A:D,2,0),"null")</f>
        <v>Редуктор эпициклоидальный</v>
      </c>
      <c r="I539" s="24" t="str">
        <f>IFERROR(VLOOKUP(spare_parts!$F539,'Запчасти'!$A$2:$P$3371,5,0),"null")</f>
        <v>РЕДУКТОР ЭПИЦИКЛОИДАЛЬНЫЙ (ПЛАНЕТАРНЫЙ) ДЛЯ ПЕРЕДАЧИ КРУТЯЩЕГО МОМЕНТА В ПРАВИЛЬНО-ОТРЕЗНОМ СТАНКЕ R12.</v>
      </c>
      <c r="J539" s="24" t="str">
        <f t="shared" si="3"/>
        <v>null</v>
      </c>
      <c r="K539" s="18" t="str">
        <f>IFERROR(VLOOKUP(spare_parts!$F539,'Запчасти'!$A$2:$P$3371,6,0),"null")</f>
        <v>REGGIANA RIDUTTORY SRL</v>
      </c>
      <c r="L539" s="18" t="str">
        <f>IFERROR(VLOOKUP(spare_parts!$F539,'Запчасти'!$A$2:$P$3371,7,0),"null")</f>
        <v>REGGIANA RIDUTTORY</v>
      </c>
      <c r="M539" s="18">
        <f>IFERROR(VLOOKUP(spare_parts!$F539,'Запчасти'!$A$2:$P$3371,9,0),"null")</f>
        <v>1</v>
      </c>
      <c r="N539" s="18" t="str">
        <f>IFERROR(VLOOKUP(spare_parts!$F539,'Запчасти'!$A$2:$P$3371,10,0),"null")</f>
        <v>шт</v>
      </c>
      <c r="O539" s="18" t="str">
        <f>IFERROR(VLOOKUP(spare_parts!$F539,'Запчасти'!$A$2:$P$3371,11,0),"null")</f>
        <v>IT</v>
      </c>
      <c r="P539" s="18">
        <f>IFERROR(VLOOKUP(spare_parts!$F539,'Запчасти'!$A$2:$P$3371,2,0),"null")</f>
        <v>8483402100</v>
      </c>
      <c r="Q539" s="18"/>
      <c r="R539" s="18"/>
      <c r="S539" s="18"/>
      <c r="T539" s="18"/>
      <c r="U539" s="18"/>
      <c r="V539" s="18"/>
    </row>
    <row r="540" ht="15.75" customHeight="1">
      <c r="A540" s="22">
        <v>5.460002061E9</v>
      </c>
      <c r="B540" s="23" t="s">
        <v>3210</v>
      </c>
      <c r="C540" s="16" t="s">
        <v>6274</v>
      </c>
      <c r="D540" s="16" t="s">
        <v>35</v>
      </c>
      <c r="E540" s="17"/>
      <c r="F540" s="18">
        <v>5.460002061E9</v>
      </c>
      <c r="G540" s="18" t="str">
        <f>IFERROR(VLOOKUP(spare_parts!$F540,'Запчасти'!A$2:P$3371,3,0),"null")</f>
        <v>PLANETARY REDUCTION GEAR RR 105 DF R=1:14.39 ART.154B7526(REG)</v>
      </c>
      <c r="H540" s="18" t="str">
        <f>IFERROR(VLOOKUP(spare_parts!$F540,A:D,2,0),"null")</f>
        <v>Редуктор планетарный  RR 105 DF R=1:14.39 ART.154B7526(RE</v>
      </c>
      <c r="I540" s="24" t="str">
        <f>IFERROR(VLOOKUP(spare_parts!$F540,'Запчасти'!$A$2:$P$3371,5,0),"null")</f>
        <v>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v>
      </c>
      <c r="J540" s="24" t="str">
        <f t="shared" si="3"/>
        <v>null</v>
      </c>
      <c r="K540" s="18" t="str">
        <f>IFERROR(VLOOKUP(spare_parts!$F540,'Запчасти'!$A$2:$P$3371,6,0),"null")</f>
        <v>SCHNELL SPA</v>
      </c>
      <c r="L540" s="18" t="str">
        <f>IFERROR(VLOOKUP(spare_parts!$F540,'Запчасти'!$A$2:$P$3371,7,0),"null")</f>
        <v>SCHNELL</v>
      </c>
      <c r="M540" s="18">
        <f>IFERROR(VLOOKUP(spare_parts!$F540,'Запчасти'!$A$2:$P$3371,9,0),"null")</f>
        <v>1</v>
      </c>
      <c r="N540" s="18" t="str">
        <f>IFERROR(VLOOKUP(spare_parts!$F540,'Запчасти'!$A$2:$P$3371,10,0),"null")</f>
        <v>ШТ</v>
      </c>
      <c r="O540" s="18" t="str">
        <f>IFERROR(VLOOKUP(spare_parts!$F540,'Запчасти'!$A$2:$P$3371,11,0),"null")</f>
        <v>it</v>
      </c>
      <c r="P540" s="18">
        <f>IFERROR(VLOOKUP(spare_parts!$F540,'Запчасти'!$A$2:$P$3371,2,0),"null")</f>
        <v>8483402100</v>
      </c>
      <c r="Q540" s="18"/>
      <c r="R540" s="18"/>
      <c r="S540" s="18"/>
      <c r="T540" s="18"/>
      <c r="U540" s="18"/>
      <c r="V540" s="18"/>
    </row>
    <row r="541" ht="15.75" customHeight="1">
      <c r="A541" s="22">
        <v>5.460002072E9</v>
      </c>
      <c r="B541" s="23" t="s">
        <v>3213</v>
      </c>
      <c r="C541" s="16">
        <v>5.42</v>
      </c>
      <c r="D541" s="16" t="s">
        <v>35</v>
      </c>
      <c r="E541" s="17"/>
      <c r="F541" s="18">
        <v>5.460002072E9</v>
      </c>
      <c r="G541" s="18" t="str">
        <f>IFERROR(VLOOKUP(spare_parts!$F541,'Запчасти'!A$2:P$3371,3,0),"null")</f>
        <v>EPICYCLOIDAL GEAR BOX RR65D FS R=1:12.3 ST-2066  Art.154B7473M526</v>
      </c>
      <c r="H541" s="18" t="str">
        <f>IFERROR(VLOOKUP(spare_parts!$F541,A:D,2,0),"null")</f>
        <v>Редуктор эпициклоидальный  RR65D FSR=1:12.3 ST−2066</v>
      </c>
      <c r="I541" s="24" t="str">
        <f>IFERROR(VLOOKUP(spare_parts!$F541,'Запчасти'!$A$2:$P$3371,5,0),"null")</f>
        <v>РЕДУКТОР ЭПИЦИКЛОИДАЛЬНЫЙ C ЦИЛИНДРИЧЕСКИМИ ПРЯМОЗУБЫМИ КОЛЕСАМИ RR65D FSR=1:12/3 ST-2066 ГИБОЧНОГО БЛОКА, ГИБОЧНОЙ МАШИНЫ С АВТОМАТИЧЕСКИМ УПРАВЛЕНИЕМ FORMULA 14</v>
      </c>
      <c r="J541" s="24" t="str">
        <f t="shared" si="3"/>
        <v>null</v>
      </c>
      <c r="K541" s="18" t="str">
        <f>IFERROR(VLOOKUP(spare_parts!$F541,'Запчасти'!$A$2:$P$3371,6,0),"null")</f>
        <v>REGGIANA RIDUTTORI SRL</v>
      </c>
      <c r="L541" s="18" t="str">
        <f>IFERROR(VLOOKUP(spare_parts!$F541,'Запчасти'!$A$2:$P$3371,7,0),"null")</f>
        <v>REGGIANA RIDUTTORI</v>
      </c>
      <c r="M541" s="18">
        <f>IFERROR(VLOOKUP(spare_parts!$F541,'Запчасти'!$A$2:$P$3371,9,0),"null")</f>
        <v>1</v>
      </c>
      <c r="N541" s="18" t="str">
        <f>IFERROR(VLOOKUP(spare_parts!$F541,'Запчасти'!$A$2:$P$3371,10,0),"null")</f>
        <v>шт</v>
      </c>
      <c r="O541" s="18" t="str">
        <f>IFERROR(VLOOKUP(spare_parts!$F541,'Запчасти'!$A$2:$P$3371,11,0),"null")</f>
        <v>IT</v>
      </c>
      <c r="P541" s="18">
        <f>IFERROR(VLOOKUP(spare_parts!$F541,'Запчасти'!$A$2:$P$3371,2,0),"null")</f>
        <v>8483402100</v>
      </c>
      <c r="Q541" s="18"/>
      <c r="R541" s="18"/>
      <c r="S541" s="18"/>
      <c r="T541" s="18"/>
      <c r="U541" s="18"/>
      <c r="V541" s="18"/>
    </row>
    <row r="542" ht="15.75" customHeight="1">
      <c r="A542" s="22">
        <v>5.46000216E9</v>
      </c>
      <c r="B542" s="23" t="s">
        <v>3194</v>
      </c>
      <c r="C542" s="16" t="s">
        <v>6274</v>
      </c>
      <c r="D542" s="16" t="s">
        <v>35</v>
      </c>
      <c r="E542" s="17"/>
      <c r="F542" s="18">
        <v>5.46000216E9</v>
      </c>
      <c r="G542" s="18" t="str">
        <f>IFERROR(VLOOKUP(spare_parts!$F542,'Запчасти'!A$2:P$3371,3,0),"null")</f>
        <v>Reduction gear</v>
      </c>
      <c r="H542" s="18" t="str">
        <f>IFERROR(VLOOKUP(spare_parts!$F542,A:D,2,0),"null")</f>
        <v>Редуктор</v>
      </c>
      <c r="I542" s="24" t="str">
        <f>IFERROR(VLOOKUP(spare_parts!$F542,'Запчасти'!$A$2:$P$3371,5,0),"null")</f>
        <v>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v>
      </c>
      <c r="J542" s="24" t="str">
        <f t="shared" si="3"/>
        <v>null</v>
      </c>
      <c r="K542" s="18" t="str">
        <f>IFERROR(VLOOKUP(spare_parts!$F542,'Запчасти'!$A$2:$P$3371,6,0),"null")</f>
        <v>BONFIGLIOLI RIDUTTORI S.P.A</v>
      </c>
      <c r="L542" s="18" t="str">
        <f>IFERROR(VLOOKUP(spare_parts!$F542,'Запчасти'!$A$2:$P$3371,7,0),"null")</f>
        <v>BONFIGLIOLI</v>
      </c>
      <c r="M542" s="18">
        <f>IFERROR(VLOOKUP(spare_parts!$F542,'Запчасти'!$A$2:$P$3371,9,0),"null")</f>
        <v>1</v>
      </c>
      <c r="N542" s="18" t="str">
        <f>IFERROR(VLOOKUP(spare_parts!$F542,'Запчасти'!$A$2:$P$3371,10,0),"null")</f>
        <v>шт</v>
      </c>
      <c r="O542" s="18" t="str">
        <f>IFERROR(VLOOKUP(spare_parts!$F542,'Запчасти'!$A$2:$P$3371,11,0),"null")</f>
        <v/>
      </c>
      <c r="P542" s="18">
        <f>IFERROR(VLOOKUP(spare_parts!$F542,'Запчасти'!$A$2:$P$3371,2,0),"null")</f>
        <v>8483402100</v>
      </c>
      <c r="Q542" s="18"/>
      <c r="R542" s="18"/>
      <c r="S542" s="18"/>
      <c r="T542" s="18"/>
      <c r="U542" s="18"/>
      <c r="V542" s="18"/>
    </row>
    <row r="543" ht="15.75" customHeight="1">
      <c r="A543" s="22">
        <v>5.460002175E9</v>
      </c>
      <c r="B543" s="23" t="s">
        <v>3236</v>
      </c>
      <c r="C543" s="16" t="s">
        <v>6274</v>
      </c>
      <c r="D543" s="16" t="s">
        <v>35</v>
      </c>
      <c r="E543" s="17"/>
      <c r="F543" s="18">
        <v>5.460002175E9</v>
      </c>
      <c r="G543" s="18" t="str">
        <f>IFERROR(VLOOKUP(spare_parts!$F543,'Запчасти'!A$2:P$3371,3,0),"null")</f>
        <v>PLANETARY GEAR BOX RR210 UC R=7,09+PAMGR.132B5</v>
      </c>
      <c r="H543" s="18" t="str">
        <f>IFERROR(VLOOKUP(spare_parts!$F543,A:D,2,0),"null")</f>
        <v>Эпициклоидальный редуктор RR210 UC R=7,09+PAMGR.132B5 154B4804M907+154−2300M582</v>
      </c>
      <c r="I543" s="24" t="str">
        <f>IFERROR(VLOOKUP(spare_parts!$F543,'Запчасти'!$A$2:$P$3371,5,0),"null")</f>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v>
      </c>
      <c r="J543" s="24" t="str">
        <f t="shared" si="3"/>
        <v>null</v>
      </c>
      <c r="K543" s="18" t="str">
        <f>IFERROR(VLOOKUP(spare_parts!$F543,'Запчасти'!$A$2:$P$3371,6,0),"null")</f>
        <v>REGGIANA RIDUTTORI S.R.L</v>
      </c>
      <c r="L543" s="18" t="str">
        <f>IFERROR(VLOOKUP(spare_parts!$F543,'Запчасти'!$A$2:$P$3371,7,0),"null")</f>
        <v>REGGIANA RIDUTTORI</v>
      </c>
      <c r="M543" s="18">
        <f>IFERROR(VLOOKUP(spare_parts!$F543,'Запчасти'!$A$2:$P$3371,9,0),"null")</f>
        <v>1</v>
      </c>
      <c r="N543" s="18" t="str">
        <f>IFERROR(VLOOKUP(spare_parts!$F543,'Запчасти'!$A$2:$P$3371,10,0),"null")</f>
        <v>шт.</v>
      </c>
      <c r="O543" s="18" t="str">
        <f>IFERROR(VLOOKUP(spare_parts!$F543,'Запчасти'!$A$2:$P$3371,11,0),"null")</f>
        <v>IT</v>
      </c>
      <c r="P543" s="18">
        <f>IFERROR(VLOOKUP(spare_parts!$F543,'Запчасти'!$A$2:$P$3371,2,0),"null")</f>
        <v>8483402100</v>
      </c>
      <c r="Q543" s="18"/>
      <c r="R543" s="18"/>
      <c r="S543" s="18"/>
      <c r="T543" s="18"/>
      <c r="U543" s="18"/>
      <c r="V543" s="18"/>
    </row>
    <row r="544" ht="15.75" customHeight="1">
      <c r="A544" s="15">
        <v>5.460003018E9</v>
      </c>
      <c r="B544" s="16" t="s">
        <v>3247</v>
      </c>
      <c r="C544" s="16" t="s">
        <v>6274</v>
      </c>
      <c r="D544" s="16" t="s">
        <v>35</v>
      </c>
      <c r="E544" s="17"/>
      <c r="F544" s="18">
        <v>5.460003018E9</v>
      </c>
      <c r="G544" s="18" t="str">
        <f>IFERROR(VLOOKUP(spare_parts!$F544,'Запчасти'!A$2:P$3371,3,0),"null")</f>
        <v>GEAR BOX TC112B R=1:50 250/35X80X45 H=21 (TRAMEC)</v>
      </c>
      <c r="H544" s="18" t="str">
        <f>IFERROR(VLOOKUP(spare_parts!$F544,A:D,2,0),"null")</f>
        <v>Редуктор TC112B R=1:50 250/35X80x45 H=21 (TRAMEC)</v>
      </c>
      <c r="I544" s="24" t="str">
        <f>IFERROR(VLOOKUP(spare_parts!$F544,'Запчасти'!$A$2:$P$3371,5,0),"null")</f>
        <v>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v>
      </c>
      <c r="J544" s="24" t="str">
        <f t="shared" si="3"/>
        <v>null</v>
      </c>
      <c r="K544" s="18" t="str">
        <f>IFERROR(VLOOKUP(spare_parts!$F544,'Запчасти'!$A$2:$P$3371,6,0),"null")</f>
        <v>TRAMEC S.R.L</v>
      </c>
      <c r="L544" s="18" t="str">
        <f>IFERROR(VLOOKUP(spare_parts!$F544,'Запчасти'!$A$2:$P$3371,7,0),"null")</f>
        <v>TRAMEC</v>
      </c>
      <c r="M544" s="18">
        <f>IFERROR(VLOOKUP(spare_parts!$F544,'Запчасти'!$A$2:$P$3371,9,0),"null")</f>
        <v>1</v>
      </c>
      <c r="N544" s="18" t="str">
        <f>IFERROR(VLOOKUP(spare_parts!$F544,'Запчасти'!$A$2:$P$3371,10,0),"null")</f>
        <v>шт</v>
      </c>
      <c r="O544" s="18" t="str">
        <f>IFERROR(VLOOKUP(spare_parts!$F544,'Запчасти'!$A$2:$P$3371,11,0),"null")</f>
        <v>IT</v>
      </c>
      <c r="P544" s="18">
        <f>IFERROR(VLOOKUP(spare_parts!$F544,'Запчасти'!$A$2:$P$3371,2,0),"null")</f>
        <v>8483402309</v>
      </c>
      <c r="Q544" s="18"/>
      <c r="R544" s="18"/>
      <c r="S544" s="18"/>
      <c r="T544" s="18"/>
      <c r="U544" s="18"/>
      <c r="V544" s="18"/>
    </row>
    <row r="545" ht="15.75" customHeight="1">
      <c r="A545" s="15">
        <v>5.46000306E9</v>
      </c>
      <c r="B545" s="23" t="s">
        <v>3194</v>
      </c>
      <c r="C545" s="16" t="s">
        <v>6274</v>
      </c>
      <c r="D545" s="16" t="s">
        <v>35</v>
      </c>
      <c r="E545" s="17"/>
      <c r="F545" s="18">
        <v>5.46000306E9</v>
      </c>
      <c r="G545" s="18" t="str">
        <f>IFERROR(VLOOKUP(spare_parts!$F545,'Запчасти'!A$2:P$3371,3,0),"null")</f>
        <v>null</v>
      </c>
      <c r="H545" s="18" t="str">
        <f>IFERROR(VLOOKUP(spare_parts!$F545,A:D,2,0),"null")</f>
        <v>Редуктор</v>
      </c>
      <c r="I545" s="24" t="str">
        <f>IFERROR(VLOOKUP(spare_parts!$F545,'Запчасти'!$A$2:$P$3371,5,0),"null")</f>
        <v>null</v>
      </c>
      <c r="J545" s="24" t="str">
        <f t="shared" si="3"/>
        <v>null</v>
      </c>
      <c r="K545" s="18" t="str">
        <f>IFERROR(VLOOKUP(spare_parts!$F545,'Запчасти'!$A$2:$P$3371,6,0),"null")</f>
        <v>null</v>
      </c>
      <c r="L545" s="18" t="str">
        <f>IFERROR(VLOOKUP(spare_parts!$F545,'Запчасти'!$A$2:$P$3371,7,0),"null")</f>
        <v>null</v>
      </c>
      <c r="M545" s="18" t="str">
        <f>IFERROR(VLOOKUP(spare_parts!$F545,'Запчасти'!$A$2:$P$3371,9,0),"null")</f>
        <v>null</v>
      </c>
      <c r="N545" s="18" t="str">
        <f>IFERROR(VLOOKUP(spare_parts!$F545,'Запчасти'!$A$2:$P$3371,10,0),"null")</f>
        <v>null</v>
      </c>
      <c r="O545" s="18" t="str">
        <f>IFERROR(VLOOKUP(spare_parts!$F545,'Запчасти'!$A$2:$P$3371,11,0),"null")</f>
        <v>null</v>
      </c>
      <c r="P545" s="18" t="str">
        <f>IFERROR(VLOOKUP(spare_parts!$F545,'Запчасти'!$A$2:$P$3371,2,0),"null")</f>
        <v>null</v>
      </c>
      <c r="Q545" s="18"/>
      <c r="R545" s="18"/>
      <c r="S545" s="18"/>
      <c r="T545" s="18"/>
      <c r="U545" s="18"/>
      <c r="V545" s="18"/>
    </row>
    <row r="546" ht="15.75" customHeight="1">
      <c r="A546" s="15">
        <v>5.460100034E9</v>
      </c>
      <c r="B546" s="16" t="s">
        <v>3252</v>
      </c>
      <c r="C546" s="16" t="s">
        <v>6274</v>
      </c>
      <c r="D546" s="16" t="s">
        <v>35</v>
      </c>
      <c r="E546" s="17"/>
      <c r="F546" s="18">
        <v>5.460100034E9</v>
      </c>
      <c r="G546" s="18" t="str">
        <f>IFERROR(VLOOKUP(spare_parts!$F546,'Запчасти'!A$2:P$3371,3,0),"null")</f>
        <v>GEAR BOX NMRV 063 1:7,5 2P KW 1.1 B14 AF+FILT.RC04(MOTOV.)</v>
      </c>
      <c r="H546" s="18" t="str">
        <f>IFERROR(VLOOKUP(spare_parts!$F546,A:D,2,0),"null")</f>
        <v>Мотор-редуктор NMRV 063 1:7,5 2P KW 1.1 B14 AF+FILT.RC04(MOTOV.)</v>
      </c>
      <c r="I546" s="24" t="str">
        <f>IFERROR(VLOOKUP(spare_parts!$F546,'Запчасти'!$A$2:$P$3371,5,0),"null")</f>
        <v>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v>
      </c>
      <c r="J546" s="24" t="str">
        <f t="shared" si="3"/>
        <v>null</v>
      </c>
      <c r="K546" s="18" t="str">
        <f>IFERROR(VLOOKUP(spare_parts!$F546,'Запчасти'!$A$2:$P$3371,6,0),"null")</f>
        <v>MOTOVARIO S.P.A.</v>
      </c>
      <c r="L546" s="18" t="str">
        <f>IFERROR(VLOOKUP(spare_parts!$F546,'Запчасти'!$A$2:$P$3371,7,0),"null")</f>
        <v>MOTOVARIO</v>
      </c>
      <c r="M546" s="18">
        <f>IFERROR(VLOOKUP(spare_parts!$F546,'Запчасти'!$A$2:$P$3371,9,0),"null")</f>
        <v>1</v>
      </c>
      <c r="N546" s="18" t="str">
        <f>IFERROR(VLOOKUP(spare_parts!$F546,'Запчасти'!$A$2:$P$3371,10,0),"null")</f>
        <v>шт</v>
      </c>
      <c r="O546" s="18" t="str">
        <f>IFERROR(VLOOKUP(spare_parts!$F546,'Запчасти'!$A$2:$P$3371,11,0),"null")</f>
        <v>IT</v>
      </c>
      <c r="P546" s="18">
        <f>IFERROR(VLOOKUP(spare_parts!$F546,'Запчасти'!$A$2:$P$3371,2,0),"null")</f>
        <v>8501522001</v>
      </c>
      <c r="Q546" s="18"/>
      <c r="R546" s="18"/>
      <c r="S546" s="18"/>
      <c r="T546" s="18"/>
      <c r="U546" s="18"/>
      <c r="V546" s="18"/>
    </row>
    <row r="547" ht="15.75" customHeight="1">
      <c r="A547" s="22">
        <v>5.460100085E9</v>
      </c>
      <c r="B547" s="23" t="s">
        <v>3255</v>
      </c>
      <c r="C547" s="16" t="s">
        <v>6274</v>
      </c>
      <c r="D547" s="16" t="s">
        <v>35</v>
      </c>
      <c r="E547" s="17"/>
      <c r="F547" s="18">
        <v>5.460100085E9</v>
      </c>
      <c r="G547" s="18" t="str">
        <f>IFERROR(VLOOKUP(spare_parts!$F547,'Запчасти'!A$2:P$3371,3,0),"null")</f>
        <v>MOTOR REDUCER NMRV 40 R1:100 B5+63B6P.6 KW0.12(MOTOV.)</v>
      </c>
      <c r="H547" s="18" t="str">
        <f>IFERROR(VLOOKUP(spare_parts!$F547,A:D,2,0),"null")</f>
        <v>Мотор-редуктор NMRV 40</v>
      </c>
      <c r="I547" s="24" t="str">
        <f>IFERROR(VLOOKUP(spare_parts!$F547,'Запчасти'!$A$2:$P$3371,5,0),"null")</f>
        <v>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v>
      </c>
      <c r="J547" s="24" t="str">
        <f t="shared" si="3"/>
        <v>null</v>
      </c>
      <c r="K547" s="18" t="str">
        <f>IFERROR(VLOOKUP(spare_parts!$F547,'Запчасти'!$A$2:$P$3371,6,0),"null")</f>
        <v>MOTOVARIO S.P.A.</v>
      </c>
      <c r="L547" s="18" t="str">
        <f>IFERROR(VLOOKUP(spare_parts!$F547,'Запчасти'!$A$2:$P$3371,7,0),"null")</f>
        <v>MOTOVARIO</v>
      </c>
      <c r="M547" s="18">
        <f>IFERROR(VLOOKUP(spare_parts!$F547,'Запчасти'!$A$2:$P$3371,9,0),"null")</f>
        <v>1</v>
      </c>
      <c r="N547" s="18" t="str">
        <f>IFERROR(VLOOKUP(spare_parts!$F547,'Запчасти'!$A$2:$P$3371,10,0),"null")</f>
        <v>шт</v>
      </c>
      <c r="O547" s="18" t="str">
        <f>IFERROR(VLOOKUP(spare_parts!$F547,'Запчасти'!$A$2:$P$3371,11,0),"null")</f>
        <v>IT</v>
      </c>
      <c r="P547" s="18">
        <f>IFERROR(VLOOKUP(spare_parts!$F547,'Запчасти'!$A$2:$P$3371,2,0),"null")</f>
        <v>8501510001</v>
      </c>
      <c r="Q547" s="18"/>
      <c r="R547" s="18"/>
      <c r="S547" s="18"/>
      <c r="T547" s="18"/>
      <c r="U547" s="18"/>
      <c r="V547" s="18"/>
    </row>
    <row r="548" ht="15.75" customHeight="1">
      <c r="A548" s="15">
        <v>5.485000001E9</v>
      </c>
      <c r="B548" s="16" t="s">
        <v>6445</v>
      </c>
      <c r="C548" s="16" t="s">
        <v>6274</v>
      </c>
      <c r="D548" s="16" t="s">
        <v>35</v>
      </c>
      <c r="E548" s="17"/>
      <c r="F548" s="18">
        <v>5.485000001E9</v>
      </c>
      <c r="G548" s="18" t="str">
        <f>IFERROR(VLOOKUP(spare_parts!$F548,'Запчасти'!A$2:P$3371,3,0),"null")</f>
        <v>null</v>
      </c>
      <c r="H548" s="18" t="str">
        <f>IFERROR(VLOOKUP(spare_parts!$F548,A:D,2,0),"null")</f>
        <v>Устройство блокировки  с кольцом</v>
      </c>
      <c r="I548" s="24" t="str">
        <f>IFERROR(VLOOKUP(spare_parts!$F548,'Запчасти'!$A$2:$P$3371,5,0),"null")</f>
        <v>null</v>
      </c>
      <c r="J548" s="24" t="str">
        <f t="shared" si="3"/>
        <v>null</v>
      </c>
      <c r="K548" s="18" t="str">
        <f>IFERROR(VLOOKUP(spare_parts!$F548,'Запчасти'!$A$2:$P$3371,6,0),"null")</f>
        <v>null</v>
      </c>
      <c r="L548" s="18" t="str">
        <f>IFERROR(VLOOKUP(spare_parts!$F548,'Запчасти'!$A$2:$P$3371,7,0),"null")</f>
        <v>null</v>
      </c>
      <c r="M548" s="18" t="str">
        <f>IFERROR(VLOOKUP(spare_parts!$F548,'Запчасти'!$A$2:$P$3371,9,0),"null")</f>
        <v>null</v>
      </c>
      <c r="N548" s="18" t="str">
        <f>IFERROR(VLOOKUP(spare_parts!$F548,'Запчасти'!$A$2:$P$3371,10,0),"null")</f>
        <v>null</v>
      </c>
      <c r="O548" s="18" t="str">
        <f>IFERROR(VLOOKUP(spare_parts!$F548,'Запчасти'!$A$2:$P$3371,11,0),"null")</f>
        <v>null</v>
      </c>
      <c r="P548" s="18" t="str">
        <f>IFERROR(VLOOKUP(spare_parts!$F548,'Запчасти'!$A$2:$P$3371,2,0),"null")</f>
        <v>null</v>
      </c>
      <c r="Q548" s="18"/>
      <c r="R548" s="18"/>
      <c r="S548" s="18"/>
      <c r="T548" s="18"/>
      <c r="U548" s="18"/>
      <c r="V548" s="18"/>
    </row>
    <row r="549" ht="15.75" customHeight="1">
      <c r="A549" s="15">
        <v>5.485000003E9</v>
      </c>
      <c r="B549" s="16" t="s">
        <v>6446</v>
      </c>
      <c r="C549" s="16" t="s">
        <v>6274</v>
      </c>
      <c r="D549" s="16" t="s">
        <v>35</v>
      </c>
      <c r="E549" s="17"/>
      <c r="F549" s="18">
        <v>5.485000003E9</v>
      </c>
      <c r="G549" s="18" t="str">
        <f>IFERROR(VLOOKUP(spare_parts!$F549,'Запчасти'!A$2:P$3371,3,0),"null")</f>
        <v>null</v>
      </c>
      <c r="H549" s="18" t="str">
        <f>IFERROR(VLOOKUP(spare_parts!$F549,A:D,2,0),"null")</f>
        <v>Устройство блокировки коническое с кольцом</v>
      </c>
      <c r="I549" s="24" t="str">
        <f>IFERROR(VLOOKUP(spare_parts!$F549,'Запчасти'!$A$2:$P$3371,5,0),"null")</f>
        <v>null</v>
      </c>
      <c r="J549" s="24" t="str">
        <f t="shared" si="3"/>
        <v>null</v>
      </c>
      <c r="K549" s="18" t="str">
        <f>IFERROR(VLOOKUP(spare_parts!$F549,'Запчасти'!$A$2:$P$3371,6,0),"null")</f>
        <v>null</v>
      </c>
      <c r="L549" s="18" t="str">
        <f>IFERROR(VLOOKUP(spare_parts!$F549,'Запчасти'!$A$2:$P$3371,7,0),"null")</f>
        <v>null</v>
      </c>
      <c r="M549" s="18" t="str">
        <f>IFERROR(VLOOKUP(spare_parts!$F549,'Запчасти'!$A$2:$P$3371,9,0),"null")</f>
        <v>null</v>
      </c>
      <c r="N549" s="18" t="str">
        <f>IFERROR(VLOOKUP(spare_parts!$F549,'Запчасти'!$A$2:$P$3371,10,0),"null")</f>
        <v>null</v>
      </c>
      <c r="O549" s="18" t="str">
        <f>IFERROR(VLOOKUP(spare_parts!$F549,'Запчасти'!$A$2:$P$3371,11,0),"null")</f>
        <v>null</v>
      </c>
      <c r="P549" s="18" t="str">
        <f>IFERROR(VLOOKUP(spare_parts!$F549,'Запчасти'!$A$2:$P$3371,2,0),"null")</f>
        <v>null</v>
      </c>
      <c r="Q549" s="18"/>
      <c r="R549" s="18"/>
      <c r="S549" s="18"/>
      <c r="T549" s="18"/>
      <c r="U549" s="18"/>
      <c r="V549" s="18"/>
    </row>
    <row r="550" ht="15.75" customHeight="1">
      <c r="A550" s="15">
        <v>5.486E9</v>
      </c>
      <c r="B550" s="16" t="s">
        <v>3292</v>
      </c>
      <c r="C550" s="16">
        <v>0.02</v>
      </c>
      <c r="D550" s="16" t="s">
        <v>35</v>
      </c>
      <c r="E550" s="17"/>
      <c r="F550" s="18">
        <v>5.486E9</v>
      </c>
      <c r="G550" s="18" t="str">
        <f>IFERROR(VLOOKUP(spare_parts!$F550,'Запчасти'!A$2:P$3371,3,0),"null")</f>
        <v>FLEXIBLE COUPLING WAC 25 10/6 (HELICAL)</v>
      </c>
      <c r="H550" s="18" t="str">
        <f>IFERROR(VLOOKUP(spare_parts!$F550,A:D,2,0),"null")</f>
        <v>Муфта упругая WAC 25 10/6 (HELICAL) </v>
      </c>
      <c r="I550" s="24" t="str">
        <f>IFERROR(VLOOKUP(spare_parts!$F550,'Запчасти'!$A$2:$P$3371,5,0),"null")</f>
        <v>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v>
      </c>
      <c r="J550" s="24" t="str">
        <f t="shared" si="3"/>
        <v>null</v>
      </c>
      <c r="K550" s="18" t="str">
        <f>IFERROR(VLOOKUP(spare_parts!$F550,'Запчасти'!$A$2:$P$3371,6,0),"null")</f>
        <v>HELICAL PRODUCTS CO</v>
      </c>
      <c r="L550" s="18" t="str">
        <f>IFERROR(VLOOKUP(spare_parts!$F550,'Запчасти'!$A$2:$P$3371,7,0),"null")</f>
        <v>HELICAL</v>
      </c>
      <c r="M550" s="18">
        <f>IFERROR(VLOOKUP(spare_parts!$F550,'Запчасти'!$A$2:$P$3371,9,0),"null")</f>
        <v>1</v>
      </c>
      <c r="N550" s="18" t="str">
        <f>IFERROR(VLOOKUP(spare_parts!$F550,'Запчасти'!$A$2:$P$3371,10,0),"null")</f>
        <v>шт</v>
      </c>
      <c r="O550" s="18" t="str">
        <f>IFERROR(VLOOKUP(spare_parts!$F550,'Запчасти'!$A$2:$P$3371,11,0),"null")</f>
        <v>USA</v>
      </c>
      <c r="P550" s="18">
        <f>IFERROR(VLOOKUP(spare_parts!$F550,'Запчасти'!$A$2:$P$3371,2,0),"null")</f>
        <v>8483608000</v>
      </c>
      <c r="Q550" s="18"/>
      <c r="R550" s="18"/>
      <c r="S550" s="18"/>
      <c r="T550" s="18"/>
      <c r="U550" s="18"/>
      <c r="V550" s="18"/>
    </row>
    <row r="551" ht="15.75" customHeight="1">
      <c r="A551" s="15">
        <v>5.486000005E9</v>
      </c>
      <c r="B551" s="16" t="s">
        <v>3301</v>
      </c>
      <c r="C551" s="16">
        <v>0.02</v>
      </c>
      <c r="D551" s="16" t="s">
        <v>35</v>
      </c>
      <c r="E551" s="17"/>
      <c r="F551" s="18">
        <v>5.486000005E9</v>
      </c>
      <c r="G551" s="18" t="str">
        <f>IFERROR(VLOOKUP(spare_parts!$F551,'Запчасти'!A$2:P$3371,3,0),"null")</f>
        <v>FLEXIBILE COUPLING WAC 25 10/10 (HELICAL)</v>
      </c>
      <c r="H551" s="18" t="str">
        <f>IFERROR(VLOOKUP(spare_parts!$F551,A:D,2,0),"null")</f>
        <v>Муфта упругая WAC 25 10/10 (HELICAL) </v>
      </c>
      <c r="I551" s="24" t="str">
        <f>IFERROR(VLOOKUP(spare_parts!$F551,'Запчасти'!$A$2:$P$3371,5,0),"null")</f>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c r="J551" s="24" t="str">
        <f t="shared" si="3"/>
        <v>null</v>
      </c>
      <c r="K551" s="18" t="str">
        <f>IFERROR(VLOOKUP(spare_parts!$F551,'Запчасти'!$A$2:$P$3371,6,0),"null")</f>
        <v>HELICAL PRODUCTS CO</v>
      </c>
      <c r="L551" s="18" t="str">
        <f>IFERROR(VLOOKUP(spare_parts!$F551,'Запчасти'!$A$2:$P$3371,7,0),"null")</f>
        <v>HELICAL</v>
      </c>
      <c r="M551" s="18">
        <f>IFERROR(VLOOKUP(spare_parts!$F551,'Запчасти'!$A$2:$P$3371,9,0),"null")</f>
        <v>1</v>
      </c>
      <c r="N551" s="18" t="str">
        <f>IFERROR(VLOOKUP(spare_parts!$F551,'Запчасти'!$A$2:$P$3371,10,0),"null")</f>
        <v>шт</v>
      </c>
      <c r="O551" s="18" t="str">
        <f>IFERROR(VLOOKUP(spare_parts!$F551,'Запчасти'!$A$2:$P$3371,11,0),"null")</f>
        <v>USA</v>
      </c>
      <c r="P551" s="18">
        <f>IFERROR(VLOOKUP(spare_parts!$F551,'Запчасти'!$A$2:$P$3371,2,0),"null")</f>
        <v>8483608000</v>
      </c>
      <c r="Q551" s="18"/>
      <c r="R551" s="18"/>
      <c r="S551" s="18"/>
      <c r="T551" s="18"/>
      <c r="U551" s="18"/>
      <c r="V551" s="18"/>
    </row>
    <row r="552" ht="15.75" customHeight="1">
      <c r="A552" s="15">
        <v>5.486000055E9</v>
      </c>
      <c r="B552" s="16" t="s">
        <v>6447</v>
      </c>
      <c r="C552" s="16" t="s">
        <v>6274</v>
      </c>
      <c r="D552" s="16" t="s">
        <v>35</v>
      </c>
      <c r="E552" s="17"/>
      <c r="F552" s="18">
        <v>5.486000055E9</v>
      </c>
      <c r="G552" s="18" t="str">
        <f>IFERROR(VLOOKUP(spare_parts!$F552,'Запчасти'!A$2:P$3371,3,0),"null")</f>
        <v>null</v>
      </c>
      <c r="H552" s="18" t="str">
        <f>IFERROR(VLOOKUP(spare_parts!$F552,A:D,2,0),"null")</f>
        <v>Соединение 6/10 INOX</v>
      </c>
      <c r="I552" s="24" t="str">
        <f>IFERROR(VLOOKUP(spare_parts!$F552,'Запчасти'!$A$2:$P$3371,5,0),"null")</f>
        <v>null</v>
      </c>
      <c r="J552" s="24" t="str">
        <f t="shared" si="3"/>
        <v>null</v>
      </c>
      <c r="K552" s="18" t="str">
        <f>IFERROR(VLOOKUP(spare_parts!$F552,'Запчасти'!$A$2:$P$3371,6,0),"null")</f>
        <v>null</v>
      </c>
      <c r="L552" s="18" t="str">
        <f>IFERROR(VLOOKUP(spare_parts!$F552,'Запчасти'!$A$2:$P$3371,7,0),"null")</f>
        <v>null</v>
      </c>
      <c r="M552" s="18" t="str">
        <f>IFERROR(VLOOKUP(spare_parts!$F552,'Запчасти'!$A$2:$P$3371,9,0),"null")</f>
        <v>null</v>
      </c>
      <c r="N552" s="18" t="str">
        <f>IFERROR(VLOOKUP(spare_parts!$F552,'Запчасти'!$A$2:$P$3371,10,0),"null")</f>
        <v>null</v>
      </c>
      <c r="O552" s="18" t="str">
        <f>IFERROR(VLOOKUP(spare_parts!$F552,'Запчасти'!$A$2:$P$3371,11,0),"null")</f>
        <v>null</v>
      </c>
      <c r="P552" s="18" t="str">
        <f>IFERROR(VLOOKUP(spare_parts!$F552,'Запчасти'!$A$2:$P$3371,2,0),"null")</f>
        <v>null</v>
      </c>
      <c r="Q552" s="18"/>
      <c r="R552" s="18"/>
      <c r="S552" s="18"/>
      <c r="T552" s="18"/>
      <c r="U552" s="18"/>
      <c r="V552" s="18"/>
    </row>
    <row r="553" ht="15.75" customHeight="1">
      <c r="A553" s="15">
        <v>5.550000034E9</v>
      </c>
      <c r="B553" s="16" t="s">
        <v>3314</v>
      </c>
      <c r="C553" s="16">
        <v>0.04</v>
      </c>
      <c r="D553" s="16" t="s">
        <v>35</v>
      </c>
      <c r="E553" s="17"/>
      <c r="F553" s="18">
        <v>5.550000034E9</v>
      </c>
      <c r="G553" s="18" t="str">
        <f>IFERROR(VLOOKUP(spare_parts!$F553,'Запчасти'!A$2:P$3371,3,0),"null")</f>
        <v>BEARING 10X30X9 6200 2RS1 (SKF)</v>
      </c>
      <c r="H553" s="18" t="str">
        <f>IFERROR(VLOOKUP(spare_parts!$F553,A:D,2,0),"null")</f>
        <v>Подшипник 10X30X9 6200 2RS1 (SKF)</v>
      </c>
      <c r="I553" s="24" t="str">
        <f>IFERROR(VLOOKUP(spare_parts!$F553,'Запчасти'!$A$2:$P$3371,5,0),"null")</f>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c r="J553" s="24" t="str">
        <f t="shared" si="3"/>
        <v>null</v>
      </c>
      <c r="K553" s="18" t="str">
        <f>IFERROR(VLOOKUP(spare_parts!$F553,'Запчасти'!$A$2:$P$3371,6,0),"null")</f>
        <v>SKF BEARINGS</v>
      </c>
      <c r="L553" s="18" t="str">
        <f>IFERROR(VLOOKUP(spare_parts!$F553,'Запчасти'!$A$2:$P$3371,7,0),"null")</f>
        <v>SKF</v>
      </c>
      <c r="M553" s="18">
        <f>IFERROR(VLOOKUP(spare_parts!$F553,'Запчасти'!$A$2:$P$3371,9,0),"null")</f>
        <v>16</v>
      </c>
      <c r="N553" s="18" t="str">
        <f>IFERROR(VLOOKUP(spare_parts!$F553,'Запчасти'!$A$2:$P$3371,10,0),"null")</f>
        <v>шт</v>
      </c>
      <c r="O553" s="18" t="str">
        <f>IFERROR(VLOOKUP(spare_parts!$F553,'Запчасти'!$A$2:$P$3371,11,0),"null")</f>
        <v>POLAND</v>
      </c>
      <c r="P553" s="18">
        <f>IFERROR(VLOOKUP(spare_parts!$F553,'Запчасти'!$A$2:$P$3371,2,0),"null")</f>
        <v>8482101009</v>
      </c>
      <c r="Q553" s="18"/>
      <c r="R553" s="18"/>
      <c r="S553" s="18"/>
      <c r="T553" s="18"/>
      <c r="U553" s="18"/>
      <c r="V553" s="18"/>
    </row>
    <row r="554" ht="15.75" customHeight="1">
      <c r="A554" s="15">
        <v>5.550010003E9</v>
      </c>
      <c r="B554" s="16" t="s">
        <v>6448</v>
      </c>
      <c r="C554" s="16">
        <v>0.47</v>
      </c>
      <c r="D554" s="16" t="s">
        <v>35</v>
      </c>
      <c r="E554" s="17"/>
      <c r="F554" s="18">
        <v>5.550010003E9</v>
      </c>
      <c r="G554" s="18" t="str">
        <f>IFERROR(VLOOKUP(spare_parts!$F554,'Запчасти'!A$2:P$3371,3,0),"null")</f>
        <v>BEARING  50X90X20  SKF 6210-2RS1</v>
      </c>
      <c r="H554" s="18" t="str">
        <f>IFERROR(VLOOKUP(spare_parts!$F554,A:D,2,0),"null")</f>
        <v>Подшипник 50X90X20 SKF 6210-2R S1</v>
      </c>
      <c r="I554" s="24" t="str">
        <f>IFERROR(VLOOKUP(spare_parts!$F554,'Запчасти'!$A$2:$P$3371,5,0),"null")</f>
        <v> ПОДШИПНИК ШАРИКОВЫЙ SKF 50X90X20 SKF 6210-2RS1, ДИАМЕТР БОЛЕЕ 30ММ</v>
      </c>
      <c r="J554" s="24" t="str">
        <f t="shared" si="3"/>
        <v>null</v>
      </c>
      <c r="K554" s="18" t="str">
        <f>IFERROR(VLOOKUP(spare_parts!$F554,'Запчасти'!$A$2:$P$3371,6,0),"null")</f>
        <v>SKF EXPLORER</v>
      </c>
      <c r="L554" s="18" t="str">
        <f>IFERROR(VLOOKUP(spare_parts!$F554,'Запчасти'!$A$2:$P$3371,7,0),"null")</f>
        <v>SKF</v>
      </c>
      <c r="M554" s="18">
        <f>IFERROR(VLOOKUP(spare_parts!$F554,'Запчасти'!$A$2:$P$3371,9,0),"null")</f>
        <v>16</v>
      </c>
      <c r="N554" s="18" t="str">
        <f>IFERROR(VLOOKUP(spare_parts!$F554,'Запчасти'!$A$2:$P$3371,10,0),"null")</f>
        <v>шт</v>
      </c>
      <c r="O554" s="18">
        <f>IFERROR(VLOOKUP(spare_parts!$F554,'Запчасти'!$A$2:$P$3371,11,0),"null")</f>
        <v>0</v>
      </c>
      <c r="P554" s="18">
        <f>IFERROR(VLOOKUP(spare_parts!$F554,'Запчасти'!$A$2:$P$3371,2,0),"null")</f>
        <v>8482109008</v>
      </c>
      <c r="Q554" s="18"/>
      <c r="R554" s="18"/>
      <c r="S554" s="18"/>
      <c r="T554" s="18"/>
      <c r="U554" s="18"/>
      <c r="V554" s="18"/>
    </row>
    <row r="555" ht="15.75" customHeight="1">
      <c r="A555" s="15">
        <v>5.550010011E9</v>
      </c>
      <c r="B555" s="16" t="s">
        <v>3320</v>
      </c>
      <c r="C555" s="16">
        <v>0.16</v>
      </c>
      <c r="D555" s="16" t="s">
        <v>35</v>
      </c>
      <c r="E555" s="17"/>
      <c r="F555" s="18">
        <v>5.550010011E9</v>
      </c>
      <c r="G555" s="18" t="str">
        <f>IFERROR(VLOOKUP(spare_parts!$F555,'Запчасти'!A$2:P$3371,3,0),"null")</f>
        <v>BEARING 35X62X14  SKF 6007-2RS1</v>
      </c>
      <c r="H555" s="18" t="str">
        <f>IFERROR(VLOOKUP(spare_parts!$F555,A:D,2,0),"null")</f>
        <v>Подшипник</v>
      </c>
      <c r="I555" s="24" t="str">
        <f>IFERROR(VLOOKUP(spare_parts!$F555,'Запчасти'!$A$2:$P$3371,5,0),"null")</f>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c r="J555" s="24" t="str">
        <f t="shared" si="3"/>
        <v>null</v>
      </c>
      <c r="K555" s="18" t="str">
        <f>IFERROR(VLOOKUP(spare_parts!$F555,'Запчасти'!$A$2:$P$3371,6,0),"null")</f>
        <v>SKF</v>
      </c>
      <c r="L555" s="18" t="str">
        <f>IFERROR(VLOOKUP(spare_parts!$F555,'Запчасти'!$A$2:$P$3371,7,0),"null")</f>
        <v>SKF</v>
      </c>
      <c r="M555" s="18">
        <f>IFERROR(VLOOKUP(spare_parts!$F555,'Запчасти'!$A$2:$P$3371,9,0),"null")</f>
        <v>4</v>
      </c>
      <c r="N555" s="18" t="str">
        <f>IFERROR(VLOOKUP(spare_parts!$F555,'Запчасти'!$A$2:$P$3371,10,0),"null")</f>
        <v>шт</v>
      </c>
      <c r="O555" s="18" t="str">
        <f>IFERROR(VLOOKUP(spare_parts!$F555,'Запчасти'!$A$2:$P$3371,11,0),"null")</f>
        <v>Poland</v>
      </c>
      <c r="P555" s="18">
        <f>IFERROR(VLOOKUP(spare_parts!$F555,'Запчасти'!$A$2:$P$3371,2,0),"null")</f>
        <v>8482109008</v>
      </c>
      <c r="Q555" s="18"/>
      <c r="R555" s="18"/>
      <c r="S555" s="18"/>
      <c r="T555" s="18"/>
      <c r="U555" s="18"/>
      <c r="V555" s="18"/>
    </row>
    <row r="556" ht="15.75" customHeight="1">
      <c r="A556" s="15">
        <v>5.550010017E9</v>
      </c>
      <c r="B556" s="16" t="s">
        <v>3328</v>
      </c>
      <c r="C556" s="16">
        <v>0.04</v>
      </c>
      <c r="D556" s="16" t="s">
        <v>35</v>
      </c>
      <c r="E556" s="17"/>
      <c r="F556" s="18">
        <v>5.550010017E9</v>
      </c>
      <c r="G556" s="18" t="str">
        <f>IFERROR(VLOOKUP(spare_parts!$F556,'Запчасти'!A$2:P$3371,3,0),"null")</f>
        <v>BEARING 12X32X10 SKF 6201-2RS1</v>
      </c>
      <c r="H556" s="18" t="str">
        <f>IFERROR(VLOOKUP(spare_parts!$F556,A:D,2,0),"null")</f>
        <v>Подшипник 12X32X10 SKF 6201−2RS1</v>
      </c>
      <c r="I556" s="24" t="str">
        <f>IFERROR(VLOOKUP(spare_parts!$F556,'Запчасти'!$A$2:$P$3371,5,0),"null")</f>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c r="J556" s="24" t="str">
        <f t="shared" si="3"/>
        <v>null</v>
      </c>
      <c r="K556" s="18" t="str">
        <f>IFERROR(VLOOKUP(spare_parts!$F556,'Запчасти'!$A$2:$P$3371,6,0),"null")</f>
        <v>SKF EXPLORER</v>
      </c>
      <c r="L556" s="18" t="str">
        <f>IFERROR(VLOOKUP(spare_parts!$F556,'Запчасти'!$A$2:$P$3371,7,0),"null")</f>
        <v>SKF</v>
      </c>
      <c r="M556" s="18">
        <f>IFERROR(VLOOKUP(spare_parts!$F556,'Запчасти'!$A$2:$P$3371,9,0),"null")</f>
        <v>4</v>
      </c>
      <c r="N556" s="18" t="str">
        <f>IFERROR(VLOOKUP(spare_parts!$F556,'Запчасти'!$A$2:$P$3371,10,0),"null")</f>
        <v>шт</v>
      </c>
      <c r="O556" s="18">
        <f>IFERROR(VLOOKUP(spare_parts!$F556,'Запчасти'!$A$2:$P$3371,11,0),"null")</f>
        <v>0</v>
      </c>
      <c r="P556" s="18">
        <f>IFERROR(VLOOKUP(spare_parts!$F556,'Запчасти'!$A$2:$P$3371,2,0),"null")</f>
        <v>8482109008</v>
      </c>
      <c r="Q556" s="18"/>
      <c r="R556" s="18"/>
      <c r="S556" s="18"/>
      <c r="T556" s="18"/>
      <c r="U556" s="18"/>
      <c r="V556" s="18"/>
    </row>
    <row r="557" ht="15.75" customHeight="1">
      <c r="A557" s="22">
        <v>5.550010019E9</v>
      </c>
      <c r="B557" s="23" t="s">
        <v>3332</v>
      </c>
      <c r="C557" s="16">
        <v>0.09999999999999999</v>
      </c>
      <c r="D557" s="16" t="s">
        <v>35</v>
      </c>
      <c r="E557" s="17"/>
      <c r="F557" s="18">
        <v>5.550010019E9</v>
      </c>
      <c r="G557" s="18" t="str">
        <f>IFERROR(VLOOKUP(spare_parts!$F557,'Запчасти'!A$2:P$3371,3,0),"null")</f>
        <v>BEARING 20X47X14  SKF 6204-2RS1</v>
      </c>
      <c r="H557" s="18" t="str">
        <f>IFERROR(VLOOKUP(spare_parts!$F557,A:D,2,0),"null")</f>
        <v>ПОДШИПНИК 20X47X14 SKF 6204−2RS1</v>
      </c>
      <c r="I557" s="24" t="str">
        <f>IFERROR(VLOOKUP(spare_parts!$F557,'Запчасти'!$A$2:$P$3371,5,0),"null")</f>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c r="J557" s="24" t="str">
        <f t="shared" si="3"/>
        <v>null</v>
      </c>
      <c r="K557" s="18" t="str">
        <f>IFERROR(VLOOKUP(spare_parts!$F557,'Запчасти'!$A$2:$P$3371,6,0),"null")</f>
        <v>SKF EXPLORER</v>
      </c>
      <c r="L557" s="18" t="str">
        <f>IFERROR(VLOOKUP(spare_parts!$F557,'Запчасти'!$A$2:$P$3371,7,0),"null")</f>
        <v>SKF</v>
      </c>
      <c r="M557" s="18">
        <f>IFERROR(VLOOKUP(spare_parts!$F557,'Запчасти'!$A$2:$P$3371,9,0),"null")</f>
        <v>20</v>
      </c>
      <c r="N557" s="18" t="str">
        <f>IFERROR(VLOOKUP(spare_parts!$F557,'Запчасти'!$A$2:$P$3371,10,0),"null")</f>
        <v>шт</v>
      </c>
      <c r="O557" s="18" t="str">
        <f>IFERROR(VLOOKUP(spare_parts!$F557,'Запчасти'!$A$2:$P$3371,11,0),"null")</f>
        <v>Poland</v>
      </c>
      <c r="P557" s="18">
        <f>IFERROR(VLOOKUP(spare_parts!$F557,'Запчасти'!$A$2:$P$3371,2,0),"null")</f>
        <v>8482109008</v>
      </c>
      <c r="Q557" s="18"/>
      <c r="R557" s="18"/>
      <c r="S557" s="18"/>
      <c r="T557" s="18"/>
      <c r="U557" s="18"/>
      <c r="V557" s="18"/>
    </row>
    <row r="558" ht="15.75" customHeight="1">
      <c r="A558" s="22">
        <v>5.550010053E9</v>
      </c>
      <c r="B558" s="23" t="s">
        <v>3340</v>
      </c>
      <c r="C558" s="16" t="s">
        <v>6274</v>
      </c>
      <c r="D558" s="16" t="s">
        <v>35</v>
      </c>
      <c r="E558" s="17"/>
      <c r="F558" s="18">
        <v>5.550010053E9</v>
      </c>
      <c r="G558" s="18" t="str">
        <f>IFERROR(VLOOKUP(spare_parts!$F558,'Запчасти'!A$2:P$3371,3,0),"null")</f>
        <v>BEARING 20X52X15 SKF 6304-RS1</v>
      </c>
      <c r="H558" s="18" t="str">
        <f>IFERROR(VLOOKUP(spare_parts!$F558,A:D,2,0),"null")</f>
        <v>Подшипник 20X52X15 SKF 6304−RS1</v>
      </c>
      <c r="I558" s="24" t="str">
        <f>IFERROR(VLOOKUP(spare_parts!$F558,'Запчасти'!$A$2:$P$3371,5,0),"null")</f>
        <v>ПОДШИПНИК ШАРИКОВЫЙ РАДИАЛЬНЫЙ ОДНОРЯДНЫЙ СТАЛЬНОЙ, ТИП 6304.2RS1, НАИБОЛЬШИЙ НАРУЖ. ДИАМ.52 ММ, РАЗМ. 20X52X15, УСТАНАВЛИВАЕТСЯ НА ВАЛ ОПОРНОГО РОЛИКА</v>
      </c>
      <c r="J558" s="24" t="str">
        <f t="shared" si="3"/>
        <v>null</v>
      </c>
      <c r="K558" s="18" t="str">
        <f>IFERROR(VLOOKUP(spare_parts!$F558,'Запчасти'!$A$2:$P$3371,6,0),"null")</f>
        <v>SKF EXPLORER</v>
      </c>
      <c r="L558" s="18" t="str">
        <f>IFERROR(VLOOKUP(spare_parts!$F558,'Запчасти'!$A$2:$P$3371,7,0),"null")</f>
        <v>SKF</v>
      </c>
      <c r="M558" s="18">
        <f>IFERROR(VLOOKUP(spare_parts!$F558,'Запчасти'!$A$2:$P$3371,9,0),"null")</f>
        <v>32</v>
      </c>
      <c r="N558" s="18" t="str">
        <f>IFERROR(VLOOKUP(spare_parts!$F558,'Запчасти'!$A$2:$P$3371,10,0),"null")</f>
        <v>шт</v>
      </c>
      <c r="O558" s="18" t="str">
        <f>IFERROR(VLOOKUP(spare_parts!$F558,'Запчасти'!$A$2:$P$3371,11,0),"null")</f>
        <v>Poland</v>
      </c>
      <c r="P558" s="18">
        <f>IFERROR(VLOOKUP(spare_parts!$F558,'Запчасти'!$A$2:$P$3371,2,0),"null")</f>
        <v>8482109008</v>
      </c>
      <c r="Q558" s="18"/>
      <c r="R558" s="18"/>
      <c r="S558" s="18"/>
      <c r="T558" s="18"/>
      <c r="U558" s="18"/>
      <c r="V558" s="18"/>
    </row>
    <row r="559" ht="15.75" customHeight="1">
      <c r="A559" s="15">
        <v>5.55001009E9</v>
      </c>
      <c r="B559" s="16" t="s">
        <v>3343</v>
      </c>
      <c r="C559" s="16">
        <v>0.14</v>
      </c>
      <c r="D559" s="16" t="s">
        <v>35</v>
      </c>
      <c r="E559" s="17"/>
      <c r="F559" s="18">
        <v>5.55001009E9</v>
      </c>
      <c r="G559" s="18" t="str">
        <f>IFERROR(VLOOKUP(spare_parts!$F559,'Запчасти'!A$2:P$3371,3,0),"null")</f>
        <v>BEARING 35X62X14 6007-DDUC3 (NSK)</v>
      </c>
      <c r="H559" s="18" t="str">
        <f>IFERROR(VLOOKUP(spare_parts!$F559,A:D,2,0),"null")</f>
        <v>Подшипник 35X62X14 6007-DDUC3 (NSK)</v>
      </c>
      <c r="I559" s="24" t="str">
        <f>IFERROR(VLOOKUP(spare_parts!$F559,'Запчасти'!$A$2:$P$3371,5,0),"null")</f>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c r="J559" s="24" t="str">
        <f t="shared" si="3"/>
        <v>null</v>
      </c>
      <c r="K559" s="18" t="str">
        <f>IFERROR(VLOOKUP(spare_parts!$F559,'Запчасти'!$A$2:$P$3371,6,0),"null")</f>
        <v>NSK</v>
      </c>
      <c r="L559" s="18" t="str">
        <f>IFERROR(VLOOKUP(spare_parts!$F559,'Запчасти'!$A$2:$P$3371,7,0),"null")</f>
        <v>NSK</v>
      </c>
      <c r="M559" s="18">
        <f>IFERROR(VLOOKUP(spare_parts!$F559,'Запчасти'!$A$2:$P$3371,9,0),"null")</f>
        <v>4</v>
      </c>
      <c r="N559" s="18" t="str">
        <f>IFERROR(VLOOKUP(spare_parts!$F559,'Запчасти'!$A$2:$P$3371,10,0),"null")</f>
        <v>шт</v>
      </c>
      <c r="O559" s="18" t="str">
        <f>IFERROR(VLOOKUP(spare_parts!$F559,'Запчасти'!$A$2:$P$3371,11,0),"null")</f>
        <v>JAPAN</v>
      </c>
      <c r="P559" s="18">
        <f>IFERROR(VLOOKUP(spare_parts!$F559,'Запчасти'!$A$2:$P$3371,2,0),"null")</f>
        <v>8482109008</v>
      </c>
      <c r="Q559" s="18"/>
      <c r="R559" s="18"/>
      <c r="S559" s="18"/>
      <c r="T559" s="18"/>
      <c r="U559" s="18"/>
      <c r="V559" s="18"/>
    </row>
    <row r="560" ht="15.75" customHeight="1">
      <c r="A560" s="22">
        <v>5.550010099E9</v>
      </c>
      <c r="B560" s="23" t="s">
        <v>3352</v>
      </c>
      <c r="C560" s="16">
        <v>0.07</v>
      </c>
      <c r="D560" s="16" t="s">
        <v>35</v>
      </c>
      <c r="E560" s="17"/>
      <c r="F560" s="18">
        <v>5.550010099E9</v>
      </c>
      <c r="G560" s="18" t="str">
        <f>IFERROR(VLOOKUP(spare_parts!$F560,'Запчасти'!A$2:P$3371,3,0),"null")</f>
        <v>BEARING 20X42X12 6004-VVC3E (NSK)</v>
      </c>
      <c r="H560" s="18" t="str">
        <f>IFERROR(VLOOKUP(spare_parts!$F560,A:D,2,0),"null")</f>
        <v>Подшипник 20x42x12</v>
      </c>
      <c r="I560" s="24" t="str">
        <f>IFERROR(VLOOKUP(spare_parts!$F560,'Запчасти'!$A$2:$P$3371,5,0),"null")</f>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c r="J560" s="24" t="str">
        <f t="shared" si="3"/>
        <v>null</v>
      </c>
      <c r="K560" s="18" t="str">
        <f>IFERROR(VLOOKUP(spare_parts!$F560,'Запчасти'!$A$2:$P$3371,6,0),"null")</f>
        <v>NSK LTD</v>
      </c>
      <c r="L560" s="18" t="str">
        <f>IFERROR(VLOOKUP(spare_parts!$F560,'Запчасти'!$A$2:$P$3371,7,0),"null")</f>
        <v>NSK</v>
      </c>
      <c r="M560" s="18">
        <f>IFERROR(VLOOKUP(spare_parts!$F560,'Запчасти'!$A$2:$P$3371,9,0),"null")</f>
        <v>4</v>
      </c>
      <c r="N560" s="18" t="str">
        <f>IFERROR(VLOOKUP(spare_parts!$F560,'Запчасти'!$A$2:$P$3371,10,0),"null")</f>
        <v>шт</v>
      </c>
      <c r="O560" s="18" t="str">
        <f>IFERROR(VLOOKUP(spare_parts!$F560,'Запчасти'!$A$2:$P$3371,11,0),"null")</f>
        <v>PL</v>
      </c>
      <c r="P560" s="18">
        <f>IFERROR(VLOOKUP(spare_parts!$F560,'Запчасти'!$A$2:$P$3371,2,0),"null")</f>
        <v>8482109008</v>
      </c>
      <c r="Q560" s="18"/>
      <c r="R560" s="18"/>
      <c r="S560" s="18"/>
      <c r="T560" s="18"/>
      <c r="U560" s="18"/>
      <c r="V560" s="18"/>
    </row>
    <row r="561" ht="15.75" customHeight="1">
      <c r="A561" s="22">
        <v>5.550010103E9</v>
      </c>
      <c r="B561" s="23" t="s">
        <v>3356</v>
      </c>
      <c r="C561" s="16">
        <v>0.01</v>
      </c>
      <c r="D561" s="16" t="s">
        <v>35</v>
      </c>
      <c r="E561" s="17"/>
      <c r="F561" s="18">
        <v>5.550010103E9</v>
      </c>
      <c r="G561" s="18" t="str">
        <f>IFERROR(VLOOKUP(spare_parts!$F561,'Запчасти'!A$2:P$3371,3,0),"null")</f>
        <v>BEARING 15X35X14 SKF 62202-2RS1</v>
      </c>
      <c r="H561" s="18" t="str">
        <f>IFERROR(VLOOKUP(spare_parts!$F561,A:D,2,0),"null")</f>
        <v>ПОДШИПНИК 15X35X14 SKF 62202−2RS1</v>
      </c>
      <c r="I561" s="24" t="str">
        <f>IFERROR(VLOOKUP(spare_parts!$F561,'Запчасти'!$A$2:$P$3371,5,0),"null")</f>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c r="J561" s="24" t="str">
        <f t="shared" si="3"/>
        <v>null</v>
      </c>
      <c r="K561" s="18" t="str">
        <f>IFERROR(VLOOKUP(spare_parts!$F561,'Запчасти'!$A$2:$P$3371,6,0),"null")</f>
        <v>SKF EXPLORER</v>
      </c>
      <c r="L561" s="18" t="str">
        <f>IFERROR(VLOOKUP(spare_parts!$F561,'Запчасти'!$A$2:$P$3371,7,0),"null")</f>
        <v>SKF</v>
      </c>
      <c r="M561" s="18">
        <f>IFERROR(VLOOKUP(spare_parts!$F561,'Запчасти'!$A$2:$P$3371,9,0),"null")</f>
        <v>2</v>
      </c>
      <c r="N561" s="18" t="str">
        <f>IFERROR(VLOOKUP(spare_parts!$F561,'Запчасти'!$A$2:$P$3371,10,0),"null")</f>
        <v>шт</v>
      </c>
      <c r="O561" s="18" t="str">
        <f>IFERROR(VLOOKUP(spare_parts!$F561,'Запчасти'!$A$2:$P$3371,11,0),"null")</f>
        <v>Poland</v>
      </c>
      <c r="P561" s="18">
        <f>IFERROR(VLOOKUP(spare_parts!$F561,'Запчасти'!$A$2:$P$3371,2,0),"null")</f>
        <v>8482109008</v>
      </c>
      <c r="Q561" s="18"/>
      <c r="R561" s="18"/>
      <c r="S561" s="18"/>
      <c r="T561" s="18"/>
      <c r="U561" s="18"/>
      <c r="V561" s="18"/>
    </row>
    <row r="562" ht="15.75" customHeight="1">
      <c r="A562" s="22">
        <v>5.550111007E9</v>
      </c>
      <c r="B562" s="23" t="s">
        <v>3366</v>
      </c>
      <c r="C562" s="16">
        <v>0.15</v>
      </c>
      <c r="D562" s="16" t="s">
        <v>35</v>
      </c>
      <c r="E562" s="17"/>
      <c r="F562" s="18">
        <v>5.550111007E9</v>
      </c>
      <c r="G562" s="18" t="str">
        <f>IFERROR(VLOOKUP(spare_parts!$F562,'Запчасти'!A$2:P$3371,3,0),"null")</f>
        <v>BEARING 20X47X20.6 3204 A-2RS1 TN9</v>
      </c>
      <c r="H562" s="18" t="str">
        <f>IFERROR(VLOOKUP(spare_parts!$F562,A:D,2,0),"null")</f>
        <v>Подшипник 20x47x20</v>
      </c>
      <c r="I562" s="24" t="str">
        <f>IFERROR(VLOOKUP(spare_parts!$F562,'Запчасти'!$A$2:$P$3371,5,0),"null")</f>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c r="J562" s="24" t="str">
        <f t="shared" si="3"/>
        <v>null</v>
      </c>
      <c r="K562" s="18" t="str">
        <f>IFERROR(VLOOKUP(spare_parts!$F562,'Запчасти'!$A$2:$P$3371,6,0),"null")</f>
        <v>SKF</v>
      </c>
      <c r="L562" s="18" t="str">
        <f>IFERROR(VLOOKUP(spare_parts!$F562,'Запчасти'!$A$2:$P$3371,7,0),"null")</f>
        <v>SKF</v>
      </c>
      <c r="M562" s="18">
        <f>IFERROR(VLOOKUP(spare_parts!$F562,'Запчасти'!$A$2:$P$3371,9,0),"null")</f>
        <v>2</v>
      </c>
      <c r="N562" s="18" t="str">
        <f>IFERROR(VLOOKUP(spare_parts!$F562,'Запчасти'!$A$2:$P$3371,10,0),"null")</f>
        <v>шт</v>
      </c>
      <c r="O562" s="18" t="str">
        <f>IFERROR(VLOOKUP(spare_parts!$F562,'Запчасти'!$A$2:$P$3371,11,0),"null")</f>
        <v/>
      </c>
      <c r="P562" s="18">
        <f>IFERROR(VLOOKUP(spare_parts!$F562,'Запчасти'!$A$2:$P$3371,2,0),"null")</f>
        <v>8482300009</v>
      </c>
      <c r="Q562" s="18"/>
      <c r="R562" s="18"/>
      <c r="S562" s="18"/>
      <c r="T562" s="18"/>
      <c r="U562" s="18"/>
      <c r="V562" s="18"/>
    </row>
    <row r="563" ht="15.75" customHeight="1">
      <c r="A563" s="15">
        <v>5.550200026E9</v>
      </c>
      <c r="B563" s="16" t="s">
        <v>6449</v>
      </c>
      <c r="C563" s="16" t="s">
        <v>6274</v>
      </c>
      <c r="D563" s="16" t="s">
        <v>35</v>
      </c>
      <c r="E563" s="17"/>
      <c r="F563" s="18">
        <v>5.550200026E9</v>
      </c>
      <c r="G563" s="18" t="str">
        <f>IFERROR(VLOOKUP(spare_parts!$F563,'Запчасти'!A$2:P$3371,3,0),"null")</f>
        <v>null</v>
      </c>
      <c r="H563" s="18" t="str">
        <f>IFERROR(VLOOKUP(spare_parts!$F563,A:D,2,0),"null")</f>
        <v>Подшипник 62X70X30 ART.EMDFC-41298 с втулкой (SNR)</v>
      </c>
      <c r="I563" s="24" t="str">
        <f>IFERROR(VLOOKUP(spare_parts!$F563,'Запчасти'!$A$2:$P$3371,5,0),"null")</f>
        <v>null</v>
      </c>
      <c r="J563" s="24" t="str">
        <f t="shared" si="3"/>
        <v>null</v>
      </c>
      <c r="K563" s="18" t="str">
        <f>IFERROR(VLOOKUP(spare_parts!$F563,'Запчасти'!$A$2:$P$3371,6,0),"null")</f>
        <v>null</v>
      </c>
      <c r="L563" s="18" t="str">
        <f>IFERROR(VLOOKUP(spare_parts!$F563,'Запчасти'!$A$2:$P$3371,7,0),"null")</f>
        <v>null</v>
      </c>
      <c r="M563" s="18" t="str">
        <f>IFERROR(VLOOKUP(spare_parts!$F563,'Запчасти'!$A$2:$P$3371,9,0),"null")</f>
        <v>null</v>
      </c>
      <c r="N563" s="18" t="str">
        <f>IFERROR(VLOOKUP(spare_parts!$F563,'Запчасти'!$A$2:$P$3371,10,0),"null")</f>
        <v>null</v>
      </c>
      <c r="O563" s="18" t="str">
        <f>IFERROR(VLOOKUP(spare_parts!$F563,'Запчасти'!$A$2:$P$3371,11,0),"null")</f>
        <v>null</v>
      </c>
      <c r="P563" s="18" t="str">
        <f>IFERROR(VLOOKUP(spare_parts!$F563,'Запчасти'!$A$2:$P$3371,2,0),"null")</f>
        <v>null</v>
      </c>
      <c r="Q563" s="18"/>
      <c r="R563" s="18"/>
      <c r="S563" s="18"/>
      <c r="T563" s="18"/>
      <c r="U563" s="18"/>
      <c r="V563" s="18"/>
    </row>
    <row r="564" ht="15.75" customHeight="1">
      <c r="A564" s="22">
        <v>5.550300011E9</v>
      </c>
      <c r="B564" s="23" t="s">
        <v>3381</v>
      </c>
      <c r="C564" s="16">
        <v>0.7</v>
      </c>
      <c r="D564" s="16" t="s">
        <v>35</v>
      </c>
      <c r="E564" s="17"/>
      <c r="F564" s="18">
        <v>5.550300011E9</v>
      </c>
      <c r="G564" s="18" t="str">
        <f>IFERROR(VLOOKUP(spare_parts!$F564,'Запчасти'!A$2:P$3371,3,0),"null")</f>
        <v>BEARING 40X80X23 22208 E</v>
      </c>
      <c r="H564" s="18" t="str">
        <f>IFERROR(VLOOKUP(spare_parts!$F564,A:D,2,0),"null")</f>
        <v>Подшипник35x62x14</v>
      </c>
      <c r="I564" s="24" t="str">
        <f>IFERROR(VLOOKUP(spare_parts!$F564,'Запчасти'!$A$2:$P$3371,5,0),"null")</f>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c r="J564" s="24" t="str">
        <f t="shared" si="3"/>
        <v>null</v>
      </c>
      <c r="K564" s="18" t="str">
        <f>IFERROR(VLOOKUP(spare_parts!$F564,'Запчасти'!$A$2:$P$3371,6,0),"null")</f>
        <v>SKF</v>
      </c>
      <c r="L564" s="18" t="str">
        <f>IFERROR(VLOOKUP(spare_parts!$F564,'Запчасти'!$A$2:$P$3371,7,0),"null")</f>
        <v>SKF</v>
      </c>
      <c r="M564" s="18">
        <f>IFERROR(VLOOKUP(spare_parts!$F564,'Запчасти'!$A$2:$P$3371,9,0),"null")</f>
        <v>2</v>
      </c>
      <c r="N564" s="18" t="str">
        <f>IFERROR(VLOOKUP(spare_parts!$F564,'Запчасти'!$A$2:$P$3371,10,0),"null")</f>
        <v>шт</v>
      </c>
      <c r="O564" s="18" t="str">
        <f>IFERROR(VLOOKUP(spare_parts!$F564,'Запчасти'!$A$2:$P$3371,11,0),"null")</f>
        <v/>
      </c>
      <c r="P564" s="18">
        <f>IFERROR(VLOOKUP(spare_parts!$F564,'Запчасти'!$A$2:$P$3371,2,0),"null")</f>
        <v>8482300009</v>
      </c>
      <c r="Q564" s="18"/>
      <c r="R564" s="18"/>
      <c r="S564" s="18"/>
      <c r="T564" s="18"/>
      <c r="U564" s="18"/>
      <c r="V564" s="18"/>
    </row>
    <row r="565" ht="15.75" customHeight="1">
      <c r="A565" s="15">
        <v>5.550400005E9</v>
      </c>
      <c r="B565" s="16" t="s">
        <v>3388</v>
      </c>
      <c r="C565" s="16" t="s">
        <v>6274</v>
      </c>
      <c r="D565" s="16" t="s">
        <v>35</v>
      </c>
      <c r="E565" s="17"/>
      <c r="F565" s="18">
        <v>5.550400005E9</v>
      </c>
      <c r="G565" s="18" t="str">
        <f>IFERROR(VLOOKUP(spare_parts!$F565,'Запчасти'!A$2:P$3371,3,0),"null")</f>
        <v>BEARING NK 50/25 A 50X62X25 NK 50/25 A(SKF)</v>
      </c>
      <c r="H565" s="18" t="str">
        <f>IFERROR(VLOOKUP(spare_parts!$F565,A:D,2,0),"null")</f>
        <v>Подшипник NK 50/25 A 50X62X25 NK
50/25 A(SKF)</v>
      </c>
      <c r="I565" s="24" t="str">
        <f>IFERROR(VLOOKUP(spare_parts!$F565,'Запчасти'!$A$2:$P$3371,5,0),"null")</f>
        <v>ПОДШИПНИК РОЛИКОВЫЙ ИГОЛЬЧАТЫЙ, 50/25. РАЗМЕРЫ 50X62X25. С МЕХАНИЧЕСКИ ОБРАБОТАННЫМИ КОЛЬЦАМИ,
ДЛЯ ПОДВИЖНЫХ ЧАСТЕЙ
ГИБОЧНОГО СТАНКА PRIMA13</v>
      </c>
      <c r="J565" s="24" t="str">
        <f t="shared" si="3"/>
        <v>null</v>
      </c>
      <c r="K565" s="18" t="str">
        <f>IFERROR(VLOOKUP(spare_parts!$F565,'Запчасти'!$A$2:$P$3371,6,0),"null")</f>
        <v>NTN CORPORATION</v>
      </c>
      <c r="L565" s="18" t="str">
        <f>IFERROR(VLOOKUP(spare_parts!$F565,'Запчасти'!$A$2:$P$3371,7,0),"null")</f>
        <v>NTN</v>
      </c>
      <c r="M565" s="18">
        <f>IFERROR(VLOOKUP(spare_parts!$F565,'Запчасти'!$A$2:$P$3371,9,0),"null")</f>
        <v>1</v>
      </c>
      <c r="N565" s="18" t="str">
        <f>IFERROR(VLOOKUP(spare_parts!$F565,'Запчасти'!$A$2:$P$3371,10,0),"null")</f>
        <v>шт</v>
      </c>
      <c r="O565" s="18" t="str">
        <f>IFERROR(VLOOKUP(spare_parts!$F565,'Запчасти'!$A$2:$P$3371,11,0),"null")</f>
        <v>Japan</v>
      </c>
      <c r="P565" s="18">
        <f>IFERROR(VLOOKUP(spare_parts!$F565,'Запчасти'!$A$2:$P$3371,2,0),"null")</f>
        <v>8482400009</v>
      </c>
      <c r="Q565" s="18"/>
      <c r="R565" s="18"/>
      <c r="S565" s="18"/>
      <c r="T565" s="18"/>
      <c r="U565" s="18"/>
      <c r="V565" s="18"/>
    </row>
    <row r="566" ht="15.75" customHeight="1">
      <c r="A566" s="15">
        <v>5.550400007E9</v>
      </c>
      <c r="B566" s="16" t="s">
        <v>3394</v>
      </c>
      <c r="C566" s="16" t="s">
        <v>6274</v>
      </c>
      <c r="D566" s="16" t="s">
        <v>35</v>
      </c>
      <c r="E566" s="17"/>
      <c r="F566" s="18">
        <v>5.550400007E9</v>
      </c>
      <c r="G566" s="18" t="str">
        <f>IFERROR(VLOOKUP(spare_parts!$F566,'Запчасти'!A$2:P$3371,3,0),"null")</f>
        <v>BEARING 75X92X35 NK 75/35 (SKF)</v>
      </c>
      <c r="H566" s="18" t="str">
        <f>IFERROR(VLOOKUP(spare_parts!$F566,A:D,2,0),"null")</f>
        <v>Подшипник 75X92X35 NK 75/35 (SKF)</v>
      </c>
      <c r="I566" s="24" t="str">
        <f>IFERROR(VLOOKUP(spare_parts!$F566,'Запчасти'!$A$2:$P$3371,5,0),"null")</f>
        <v> ПОДШИПНИК РОЛИКОВЫЙ
ИГОЛЬЧАТЫЙ, 75/35 РАЗМЕРЫ
75X92X35.С МЕХАНИЧЕСКИ
ОБРАБОТАННЫМИ КОЛЬЦАМИ,
ДЛЯ ПОДВИЖНЫХ ЧАСТЕЙ
ГИБОЧНОГО СТАНКА PRIMA13</v>
      </c>
      <c r="J566" s="24" t="str">
        <f t="shared" si="3"/>
        <v>null</v>
      </c>
      <c r="K566" s="18" t="str">
        <f>IFERROR(VLOOKUP(spare_parts!$F566,'Запчасти'!$A$2:$P$3371,6,0),"null")</f>
        <v>NTN CORPORATION</v>
      </c>
      <c r="L566" s="18" t="str">
        <f>IFERROR(VLOOKUP(spare_parts!$F566,'Запчасти'!$A$2:$P$3371,7,0),"null")</f>
        <v>NTN</v>
      </c>
      <c r="M566" s="18">
        <f>IFERROR(VLOOKUP(spare_parts!$F566,'Запчасти'!$A$2:$P$3371,9,0),"null")</f>
        <v>1</v>
      </c>
      <c r="N566" s="18" t="str">
        <f>IFERROR(VLOOKUP(spare_parts!$F566,'Запчасти'!$A$2:$P$3371,10,0),"null")</f>
        <v>шт</v>
      </c>
      <c r="O566" s="18" t="str">
        <f>IFERROR(VLOOKUP(spare_parts!$F566,'Запчасти'!$A$2:$P$3371,11,0),"null")</f>
        <v>Japan</v>
      </c>
      <c r="P566" s="18">
        <f>IFERROR(VLOOKUP(spare_parts!$F566,'Запчасти'!$A$2:$P$3371,2,0),"null")</f>
        <v>8482400009</v>
      </c>
      <c r="Q566" s="18"/>
      <c r="R566" s="18"/>
      <c r="S566" s="18"/>
      <c r="T566" s="18"/>
      <c r="U566" s="18"/>
      <c r="V566" s="18"/>
    </row>
    <row r="567" ht="15.75" customHeight="1">
      <c r="A567" s="22">
        <v>5.553600001E9</v>
      </c>
      <c r="B567" s="23" t="s">
        <v>3403</v>
      </c>
      <c r="C567" s="16" t="s">
        <v>6274</v>
      </c>
      <c r="D567" s="16" t="s">
        <v>35</v>
      </c>
      <c r="E567" s="17"/>
      <c r="F567" s="18">
        <v>5.553600001E9</v>
      </c>
      <c r="G567" s="18" t="str">
        <f>IFERROR(VLOOKUP(spare_parts!$F567,'Запчасти'!A$2:P$3371,3,0),"null")</f>
        <v>IDLE BENDING PIN GCL 47 EEMY(NADELLA)</v>
      </c>
      <c r="H567" s="18" t="str">
        <f>IFERROR(VLOOKUP(spare_parts!$F567,A:D,2,0),"null")</f>
        <v>Штифт холостой GCL 47 EEMY (NADELLA)</v>
      </c>
      <c r="I567" s="24" t="str">
        <f>IFERROR(VLOOKUP(spare_parts!$F567,'Запчасти'!$A$2:$P$3371,5,0),"null")</f>
        <v>ГИБОЧНЫЙ КУЛАЧЕК ДЛЯ ГИБКИ ХОМУТОВ И СКОБ,, ДЛЯ МАШИНЫ ГИБОЧНОЙ С АВТОМАТИЧЕСКИМ УПРАВЛЕНИЕМ ЭЛЕКТРОФИЦИРОВАННОЙ FORMULA 12</v>
      </c>
      <c r="J567" s="24" t="str">
        <f t="shared" si="3"/>
        <v>null</v>
      </c>
      <c r="K567" s="18" t="str">
        <f>IFERROR(VLOOKUP(spare_parts!$F567,'Запчасти'!$A$2:$P$3371,6,0),"null")</f>
        <v>SCHNELL SPA</v>
      </c>
      <c r="L567" s="18" t="str">
        <f>IFERROR(VLOOKUP(spare_parts!$F567,'Запчасти'!$A$2:$P$3371,7,0),"null")</f>
        <v>SCHNELL</v>
      </c>
      <c r="M567" s="18">
        <f>IFERROR(VLOOKUP(spare_parts!$F567,'Запчасти'!$A$2:$P$3371,9,0),"null")</f>
        <v>4</v>
      </c>
      <c r="N567" s="18" t="str">
        <f>IFERROR(VLOOKUP(spare_parts!$F567,'Запчасти'!$A$2:$P$3371,10,0),"null")</f>
        <v>шт</v>
      </c>
      <c r="O567" s="18" t="str">
        <f>IFERROR(VLOOKUP(spare_parts!$F567,'Запчасти'!$A$2:$P$3371,11,0),"null")</f>
        <v>IT</v>
      </c>
      <c r="P567" s="18">
        <f>IFERROR(VLOOKUP(spare_parts!$F567,'Запчасти'!$A$2:$P$3371,2,0),"null")</f>
        <v>8466940000</v>
      </c>
      <c r="Q567" s="18"/>
      <c r="R567" s="18"/>
      <c r="S567" s="18"/>
      <c r="T567" s="18"/>
      <c r="U567" s="18"/>
      <c r="V567" s="18"/>
    </row>
    <row r="568" ht="15.75" customHeight="1">
      <c r="A568" s="15">
        <v>5.553600013E9</v>
      </c>
      <c r="B568" s="16" t="s">
        <v>6450</v>
      </c>
      <c r="C568" s="16" t="s">
        <v>6274</v>
      </c>
      <c r="D568" s="16" t="s">
        <v>35</v>
      </c>
      <c r="E568" s="17"/>
      <c r="F568" s="18">
        <v>5.553600013E9</v>
      </c>
      <c r="G568" s="18" t="str">
        <f>IFERROR(VLOOKUP(spare_parts!$F568,'Запчасти'!A$2:P$3371,3,0),"null")</f>
        <v>null</v>
      </c>
      <c r="H568" s="18" t="str">
        <f>IFERROR(VLOOKUP(spare_parts!$F568,A:D,2,0),"null")</f>
        <v>Штифт холостого хода</v>
      </c>
      <c r="I568" s="24" t="str">
        <f>IFERROR(VLOOKUP(spare_parts!$F568,'Запчасти'!$A$2:$P$3371,5,0),"null")</f>
        <v>null</v>
      </c>
      <c r="J568" s="24" t="str">
        <f t="shared" si="3"/>
        <v>null</v>
      </c>
      <c r="K568" s="18" t="str">
        <f>IFERROR(VLOOKUP(spare_parts!$F568,'Запчасти'!$A$2:$P$3371,6,0),"null")</f>
        <v>null</v>
      </c>
      <c r="L568" s="18" t="str">
        <f>IFERROR(VLOOKUP(spare_parts!$F568,'Запчасти'!$A$2:$P$3371,7,0),"null")</f>
        <v>null</v>
      </c>
      <c r="M568" s="18" t="str">
        <f>IFERROR(VLOOKUP(spare_parts!$F568,'Запчасти'!$A$2:$P$3371,9,0),"null")</f>
        <v>null</v>
      </c>
      <c r="N568" s="18" t="str">
        <f>IFERROR(VLOOKUP(spare_parts!$F568,'Запчасти'!$A$2:$P$3371,10,0),"null")</f>
        <v>null</v>
      </c>
      <c r="O568" s="18" t="str">
        <f>IFERROR(VLOOKUP(spare_parts!$F568,'Запчасти'!$A$2:$P$3371,11,0),"null")</f>
        <v>null</v>
      </c>
      <c r="P568" s="18" t="str">
        <f>IFERROR(VLOOKUP(spare_parts!$F568,'Запчасти'!$A$2:$P$3371,2,0),"null")</f>
        <v>null</v>
      </c>
      <c r="Q568" s="18"/>
      <c r="R568" s="18"/>
      <c r="S568" s="18"/>
      <c r="T568" s="18"/>
      <c r="U568" s="18"/>
      <c r="V568" s="18"/>
    </row>
    <row r="569" ht="15.75" customHeight="1">
      <c r="A569" s="15">
        <v>5.554200004E9</v>
      </c>
      <c r="B569" s="16" t="s">
        <v>3414</v>
      </c>
      <c r="C569" s="16">
        <v>0.01</v>
      </c>
      <c r="D569" s="16" t="s">
        <v>35</v>
      </c>
      <c r="E569" s="17"/>
      <c r="F569" s="18">
        <v>5.554200004E9</v>
      </c>
      <c r="G569" s="18" t="str">
        <f>IFERROR(VLOOKUP(spare_parts!$F569,'Запчасти'!A$2:P$3371,3,0),"null")</f>
        <v>GLYCODUR BUSHES GLY.PG 121410 F(12x14x10)</v>
      </c>
      <c r="H569" s="18" t="str">
        <f>IFERROR(VLOOKUP(spare_parts!$F569,A:D,2,0),"null")</f>
        <v>Втулки GLYCODUR GLY.PG 121410 F(12x14x10)</v>
      </c>
      <c r="I569" s="24" t="str">
        <f>IFERROR(VLOOKUP(spare_parts!$F569,'Запчасти'!$A$2:$P$3371,5,0),"null")</f>
        <v>ВТУЛКА СТАЛЬНАЯ ДЛЯ УСТАНОВКИ НА ПОВОРОТНЫЙ ВАЛ, СПОСОБ ИЗГОТОВЛЕНИЯ - ТОЧЕНИЕ,ФРЕЗЕРОВАНИЕ-. ДЛЯ МАШИНЫ ГИБОЧНОЙ С АВТОМАТИЧЕСКИМ УПРАВЛЕНИЕМ,</v>
      </c>
      <c r="J569" s="24" t="str">
        <f t="shared" si="3"/>
        <v>null</v>
      </c>
      <c r="K569" s="18" t="str">
        <f>IFERROR(VLOOKUP(spare_parts!$F569,'Запчасти'!$A$2:$P$3371,6,0),"null")</f>
        <v>SCHNELL SPA</v>
      </c>
      <c r="L569" s="18" t="str">
        <f>IFERROR(VLOOKUP(spare_parts!$F569,'Запчасти'!$A$2:$P$3371,7,0),"null")</f>
        <v>SCHNELL</v>
      </c>
      <c r="M569" s="18">
        <f>IFERROR(VLOOKUP(spare_parts!$F569,'Запчасти'!$A$2:$P$3371,9,0),"null")</f>
        <v>3</v>
      </c>
      <c r="N569" s="18" t="str">
        <f>IFERROR(VLOOKUP(spare_parts!$F569,'Запчасти'!$A$2:$P$3371,10,0),"null")</f>
        <v>шт</v>
      </c>
      <c r="O569" s="18" t="str">
        <f>IFERROR(VLOOKUP(spare_parts!$F569,'Запчасти'!$A$2:$P$3371,11,0),"null")</f>
        <v>IT</v>
      </c>
      <c r="P569" s="18">
        <f>IFERROR(VLOOKUP(spare_parts!$F569,'Запчасти'!$A$2:$P$3371,2,0),"null")</f>
        <v>7326909807</v>
      </c>
      <c r="Q569" s="18"/>
      <c r="R569" s="18"/>
      <c r="S569" s="18"/>
      <c r="T569" s="18"/>
      <c r="U569" s="18"/>
      <c r="V569" s="18"/>
    </row>
    <row r="570" ht="15.75" customHeight="1">
      <c r="A570" s="15">
        <v>5.554200043E9</v>
      </c>
      <c r="B570" s="16" t="s">
        <v>6451</v>
      </c>
      <c r="C570" s="16" t="s">
        <v>6274</v>
      </c>
      <c r="D570" s="16" t="s">
        <v>35</v>
      </c>
      <c r="E570" s="17"/>
      <c r="F570" s="18">
        <v>5.554200043E9</v>
      </c>
      <c r="G570" s="18" t="str">
        <f>IFERROR(VLOOKUP(spare_parts!$F570,'Запчасти'!A$2:P$3371,3,0),"null")</f>
        <v>null</v>
      </c>
      <c r="H570" s="18" t="str">
        <f>IFERROR(VLOOKUP(spare_parts!$F570,A:D,2,0),"null")</f>
        <v>Подшипник GLYCODUR PG 404420 F 40X44X20</v>
      </c>
      <c r="I570" s="24" t="str">
        <f>IFERROR(VLOOKUP(spare_parts!$F570,'Запчасти'!$A$2:$P$3371,5,0),"null")</f>
        <v>null</v>
      </c>
      <c r="J570" s="24" t="str">
        <f t="shared" si="3"/>
        <v>null</v>
      </c>
      <c r="K570" s="18" t="str">
        <f>IFERROR(VLOOKUP(spare_parts!$F570,'Запчасти'!$A$2:$P$3371,6,0),"null")</f>
        <v>null</v>
      </c>
      <c r="L570" s="18" t="str">
        <f>IFERROR(VLOOKUP(spare_parts!$F570,'Запчасти'!$A$2:$P$3371,7,0),"null")</f>
        <v>null</v>
      </c>
      <c r="M570" s="18" t="str">
        <f>IFERROR(VLOOKUP(spare_parts!$F570,'Запчасти'!$A$2:$P$3371,9,0),"null")</f>
        <v>null</v>
      </c>
      <c r="N570" s="18" t="str">
        <f>IFERROR(VLOOKUP(spare_parts!$F570,'Запчасти'!$A$2:$P$3371,10,0),"null")</f>
        <v>null</v>
      </c>
      <c r="O570" s="18" t="str">
        <f>IFERROR(VLOOKUP(spare_parts!$F570,'Запчасти'!$A$2:$P$3371,11,0),"null")</f>
        <v>null</v>
      </c>
      <c r="P570" s="18" t="str">
        <f>IFERROR(VLOOKUP(spare_parts!$F570,'Запчасти'!$A$2:$P$3371,2,0),"null")</f>
        <v>null</v>
      </c>
      <c r="Q570" s="18"/>
      <c r="R570" s="18"/>
      <c r="S570" s="18"/>
      <c r="T570" s="18"/>
      <c r="U570" s="18"/>
      <c r="V570" s="18"/>
    </row>
    <row r="571" ht="15.75" customHeight="1">
      <c r="A571" s="22">
        <v>5.554200056E9</v>
      </c>
      <c r="B571" s="23" t="s">
        <v>3424</v>
      </c>
      <c r="C571" s="16" t="s">
        <v>6274</v>
      </c>
      <c r="D571" s="16" t="s">
        <v>35</v>
      </c>
      <c r="E571" s="17"/>
      <c r="F571" s="18">
        <v>5.554200056E9</v>
      </c>
      <c r="G571" s="18" t="str">
        <f>IFERROR(VLOOKUP(spare_parts!$F571,'Запчасти'!A$2:P$3371,3,0),"null")</f>
        <v>GLYCODUR 323630 A 32x36x30</v>
      </c>
      <c r="H571" s="18" t="str">
        <f>IFERROR(VLOOKUP(spare_parts!$F571,A:D,2,0),"null")</f>
        <v>Втулка 323630 А 32х36х30</v>
      </c>
      <c r="I571" s="24" t="str">
        <f>IFERROR(VLOOKUP(spare_parts!$F571,'Запчасти'!$A$2:$P$3371,5,0),"null")</f>
        <v>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c r="J571" s="24" t="str">
        <f t="shared" si="3"/>
        <v>null</v>
      </c>
      <c r="K571" s="18" t="str">
        <f>IFERROR(VLOOKUP(spare_parts!$F571,'Запчасти'!$A$2:$P$3371,6,0),"null")</f>
        <v>SCHNELL SPA</v>
      </c>
      <c r="L571" s="18" t="str">
        <f>IFERROR(VLOOKUP(spare_parts!$F571,'Запчасти'!$A$2:$P$3371,7,0),"null")</f>
        <v>SCHNELL</v>
      </c>
      <c r="M571" s="18">
        <f>IFERROR(VLOOKUP(spare_parts!$F571,'Запчасти'!$A$2:$P$3371,9,0),"null")</f>
        <v>4</v>
      </c>
      <c r="N571" s="18" t="str">
        <f>IFERROR(VLOOKUP(spare_parts!$F571,'Запчасти'!$A$2:$P$3371,10,0),"null")</f>
        <v>шт</v>
      </c>
      <c r="O571" s="18" t="str">
        <f>IFERROR(VLOOKUP(spare_parts!$F571,'Запчасти'!$A$2:$P$3371,11,0),"null")</f>
        <v>IT</v>
      </c>
      <c r="P571" s="18">
        <f>IFERROR(VLOOKUP(spare_parts!$F571,'Запчасти'!$A$2:$P$3371,2,0),"null")</f>
        <v>7326909807</v>
      </c>
      <c r="Q571" s="18"/>
      <c r="R571" s="18"/>
      <c r="S571" s="18"/>
      <c r="T571" s="18"/>
      <c r="U571" s="18"/>
      <c r="V571" s="18"/>
    </row>
    <row r="572" ht="15.75" customHeight="1">
      <c r="A572" s="22">
        <v>5.554200058E9</v>
      </c>
      <c r="B572" s="23" t="s">
        <v>3427</v>
      </c>
      <c r="C572" s="16" t="s">
        <v>6274</v>
      </c>
      <c r="D572" s="16" t="s">
        <v>35</v>
      </c>
      <c r="E572" s="17"/>
      <c r="F572" s="18">
        <v>5.554200058E9</v>
      </c>
      <c r="G572" s="18" t="str">
        <f>IFERROR(VLOOKUP(spare_parts!$F572,'Запчасти'!A$2:P$3371,3,0),"null")</f>
        <v>GLYCODUR 556025 A 55x60x25</v>
      </c>
      <c r="H572" s="18" t="str">
        <f>IFERROR(VLOOKUP(spare_parts!$F572,A:D,2,0),"null")</f>
        <v>Втулка 556025 А 55х60х25</v>
      </c>
      <c r="I572" s="24" t="str">
        <f>IFERROR(VLOOKUP(spare_parts!$F572,'Запчасти'!$A$2:$P$3371,5,0),"null")</f>
        <v>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c r="J572" s="24" t="str">
        <f t="shared" si="3"/>
        <v>null</v>
      </c>
      <c r="K572" s="18" t="str">
        <f>IFERROR(VLOOKUP(spare_parts!$F572,'Запчасти'!$A$2:$P$3371,6,0),"null")</f>
        <v>SCHNELL SPA</v>
      </c>
      <c r="L572" s="18" t="str">
        <f>IFERROR(VLOOKUP(spare_parts!$F572,'Запчасти'!$A$2:$P$3371,7,0),"null")</f>
        <v>SCHNELL</v>
      </c>
      <c r="M572" s="18">
        <f>IFERROR(VLOOKUP(spare_parts!$F572,'Запчасти'!$A$2:$P$3371,9,0),"null")</f>
        <v>2</v>
      </c>
      <c r="N572" s="18" t="str">
        <f>IFERROR(VLOOKUP(spare_parts!$F572,'Запчасти'!$A$2:$P$3371,10,0),"null")</f>
        <v>шт</v>
      </c>
      <c r="O572" s="18" t="str">
        <f>IFERROR(VLOOKUP(spare_parts!$F572,'Запчасти'!$A$2:$P$3371,11,0),"null")</f>
        <v>IT</v>
      </c>
      <c r="P572" s="18">
        <f>IFERROR(VLOOKUP(spare_parts!$F572,'Запчасти'!$A$2:$P$3371,2,0),"null")</f>
        <v>7326909807</v>
      </c>
      <c r="Q572" s="18"/>
      <c r="R572" s="18"/>
      <c r="S572" s="18"/>
      <c r="T572" s="18"/>
      <c r="U572" s="18"/>
      <c r="V572" s="18"/>
    </row>
    <row r="573" ht="15.75" customHeight="1">
      <c r="A573" s="22">
        <v>5.557000017E9</v>
      </c>
      <c r="B573" s="23" t="s">
        <v>3446</v>
      </c>
      <c r="C573" s="16">
        <v>2.55</v>
      </c>
      <c r="D573" s="16" t="s">
        <v>35</v>
      </c>
      <c r="E573" s="17"/>
      <c r="F573" s="18">
        <v>5.557000017E9</v>
      </c>
      <c r="G573" s="18" t="str">
        <f>IFERROR(VLOOKUP(spare_parts!$F573,'Запчасти'!A$2:P$3371,3,0),"null")</f>
        <v>RECIRCULATING BALL SHOE 45COD. 1622.414.20 (REXROTH)</v>
      </c>
      <c r="H573" s="18" t="str">
        <f>IFERROR(VLOOKUP(spare_parts!$F573,A:D,2,0),"null")</f>
        <v>КОРПУС ПОДШИПНИКА СО ВСТРОЕННЫМИ ШАРИКОВЫМИ ПОДШИПНИКАМИ (REXROTH)</v>
      </c>
      <c r="I573" s="24" t="str">
        <f>IFERROR(VLOOKUP(spare_parts!$F573,'Запчасти'!$A$2:$P$3371,5,0),"null")</f>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c r="J573" s="24" t="str">
        <f t="shared" si="3"/>
        <v>null</v>
      </c>
      <c r="K573" s="18" t="str">
        <f>IFERROR(VLOOKUP(spare_parts!$F573,'Запчасти'!$A$2:$P$3371,6,0),"null")</f>
        <v>REXROTH</v>
      </c>
      <c r="L573" s="18" t="str">
        <f>IFERROR(VLOOKUP(spare_parts!$F573,'Запчасти'!$A$2:$P$3371,7,0),"null")</f>
        <v>REXROTH</v>
      </c>
      <c r="M573" s="18">
        <f>IFERROR(VLOOKUP(spare_parts!$F573,'Запчасти'!$A$2:$P$3371,9,0),"null")</f>
        <v>2</v>
      </c>
      <c r="N573" s="18" t="str">
        <f>IFERROR(VLOOKUP(spare_parts!$F573,'Запчасти'!$A$2:$P$3371,10,0),"null")</f>
        <v>шт</v>
      </c>
      <c r="O573" s="18" t="str">
        <f>IFERROR(VLOOKUP(spare_parts!$F573,'Запчасти'!$A$2:$P$3371,11,0),"null")</f>
        <v/>
      </c>
      <c r="P573" s="18">
        <f>IFERROR(VLOOKUP(spare_parts!$F573,'Запчасти'!$A$2:$P$3371,2,0),"null")</f>
        <v>8482109008</v>
      </c>
      <c r="Q573" s="18"/>
      <c r="R573" s="18"/>
      <c r="S573" s="18"/>
      <c r="T573" s="18"/>
      <c r="U573" s="18"/>
      <c r="V573" s="18"/>
    </row>
    <row r="574" ht="15.75" customHeight="1">
      <c r="A574" s="22">
        <v>5.557000018E9</v>
      </c>
      <c r="B574" s="23" t="s">
        <v>3451</v>
      </c>
      <c r="C574" s="16">
        <v>1.66</v>
      </c>
      <c r="D574" s="16" t="s">
        <v>35</v>
      </c>
      <c r="E574" s="17"/>
      <c r="F574" s="18">
        <v>5.557000018E9</v>
      </c>
      <c r="G574" s="18" t="str">
        <f>IFERROR(VLOOKUP(spare_parts!$F574,'Запчасти'!A$2:P$3371,3,0),"null")</f>
        <v>SLIDE FOR LINEAR BALL 35 COD. 1621.314.20 (REXROTH)</v>
      </c>
      <c r="H574" s="18" t="str">
        <f>IFERROR(VLOOKUP(spare_parts!$F574,A:D,2,0),"null")</f>
        <v>КОРПУС ПОДШИПНИКА СО ВСТРОЕННЫМИ ШАРИКОВЫМИ ПОДШИПНИКАМИ 35 COD.1621.314.20 (REXROTH)</v>
      </c>
      <c r="I574" s="24" t="str">
        <f>IFERROR(VLOOKUP(spare_parts!$F574,'Запчасти'!$A$2:$P$3371,5,0),"null")</f>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c r="J574" s="24" t="str">
        <f t="shared" si="3"/>
        <v>null</v>
      </c>
      <c r="K574" s="18" t="str">
        <f>IFERROR(VLOOKUP(spare_parts!$F574,'Запчасти'!$A$2:$P$3371,6,0),"null")</f>
        <v>BOSCH REXROTH</v>
      </c>
      <c r="L574" s="18" t="str">
        <f>IFERROR(VLOOKUP(spare_parts!$F574,'Запчасти'!$A$2:$P$3371,7,0),"null")</f>
        <v>REXROTH</v>
      </c>
      <c r="M574" s="18">
        <f>IFERROR(VLOOKUP(spare_parts!$F574,'Запчасти'!$A$2:$P$3371,9,0),"null")</f>
        <v>4</v>
      </c>
      <c r="N574" s="18" t="str">
        <f>IFERROR(VLOOKUP(spare_parts!$F574,'Запчасти'!$A$2:$P$3371,10,0),"null")</f>
        <v>шт</v>
      </c>
      <c r="O574" s="18" t="str">
        <f>IFERROR(VLOOKUP(spare_parts!$F574,'Запчасти'!$A$2:$P$3371,11,0),"null")</f>
        <v/>
      </c>
      <c r="P574" s="18">
        <f>IFERROR(VLOOKUP(spare_parts!$F574,'Запчасти'!$A$2:$P$3371,2,0),"null")</f>
        <v>8483200000</v>
      </c>
      <c r="Q574" s="18"/>
      <c r="R574" s="18"/>
      <c r="S574" s="18"/>
      <c r="T574" s="18"/>
      <c r="U574" s="18"/>
      <c r="V574" s="18"/>
    </row>
    <row r="575" ht="15.75" customHeight="1">
      <c r="A575" s="15">
        <v>5.557000019E9</v>
      </c>
      <c r="B575" s="16" t="s">
        <v>3461</v>
      </c>
      <c r="C575" s="16">
        <v>0.8</v>
      </c>
      <c r="D575" s="16" t="s">
        <v>35</v>
      </c>
      <c r="E575" s="17"/>
      <c r="F575" s="18">
        <v>5.557000019E9</v>
      </c>
      <c r="G575" s="18" t="str">
        <f>IFERROR(VLOOKUP(spare_parts!$F575,'Запчасти'!A$2:P$3371,3,0),"null")</f>
        <v>SLIDE FOR LINEAR BALL GUIDEWAY 30COD. 1621.714.20 (REXROTH)</v>
      </c>
      <c r="H575" s="18" t="str">
        <f>IFERROR(VLOOKUP(spare_parts!$F575,A:D,2,0),"null")</f>
        <v>КОРПУС ПОДШИПНИКА СО ВСТРОЕННЫМИ ШАРИКОВЫМИ ПОДШИПНИКАМИ 30COD. 1621.714.20 (REXROTH)</v>
      </c>
      <c r="I575" s="24" t="str">
        <f>IFERROR(VLOOKUP(spare_parts!$F575,'Запчасти'!$A$2:$P$3371,5,0),"null")</f>
        <v>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v>
      </c>
      <c r="J575" s="24" t="str">
        <f t="shared" si="3"/>
        <v>null</v>
      </c>
      <c r="K575" s="18" t="str">
        <f>IFERROR(VLOOKUP(spare_parts!$F575,'Запчасти'!$A$2:$P$3371,6,0),"null")</f>
        <v>BOSCH REXROTH</v>
      </c>
      <c r="L575" s="18" t="str">
        <f>IFERROR(VLOOKUP(spare_parts!$F575,'Запчасти'!$A$2:$P$3371,7,0),"null")</f>
        <v>BOSCH</v>
      </c>
      <c r="M575" s="18">
        <f>IFERROR(VLOOKUP(spare_parts!$F575,'Запчасти'!$A$2:$P$3371,9,0),"null")</f>
        <v>1</v>
      </c>
      <c r="N575" s="18" t="str">
        <f>IFERROR(VLOOKUP(spare_parts!$F575,'Запчасти'!$A$2:$P$3371,10,0),"null")</f>
        <v>шт</v>
      </c>
      <c r="O575" s="18" t="str">
        <f>IFERROR(VLOOKUP(spare_parts!$F575,'Запчасти'!$A$2:$P$3371,11,0),"null")</f>
        <v>DE</v>
      </c>
      <c r="P575" s="18">
        <f>IFERROR(VLOOKUP(spare_parts!$F575,'Запчасти'!$A$2:$P$3371,2,0),"null")</f>
        <v>8483200000</v>
      </c>
      <c r="Q575" s="18"/>
      <c r="R575" s="18"/>
      <c r="S575" s="18"/>
      <c r="T575" s="18"/>
      <c r="U575" s="18"/>
      <c r="V575" s="18"/>
    </row>
    <row r="576" ht="15.75" customHeight="1">
      <c r="A576" s="22">
        <v>5.55700002E9</v>
      </c>
      <c r="B576" s="23" t="s">
        <v>3469</v>
      </c>
      <c r="C576" s="16">
        <v>0.62</v>
      </c>
      <c r="D576" s="16" t="s">
        <v>35</v>
      </c>
      <c r="E576" s="17"/>
      <c r="F576" s="18">
        <v>5.55700002E9</v>
      </c>
      <c r="G576" s="18" t="str">
        <f>IFERROR(VLOOKUP(spare_parts!$F576,'Запчасти'!A$2:P$3371,3,0),"null")</f>
        <v>SLIDE FOR LINEAR BALL 25COD, 1621,214,20 (REXROTH)</v>
      </c>
      <c r="H576" s="18" t="str">
        <f>IFERROR(VLOOKUP(spare_parts!$F576,A:D,2,0),"null")</f>
        <v>КОРПУС ПОДШИПНИКА СО ВСТРОЕННЫМИ ШАРИКОВЫМИ ПОДШИПНИКАМИ 25COD.1621.214.20 (REXROTH)</v>
      </c>
      <c r="I576" s="24" t="str">
        <f>IFERROR(VLOOKUP(spare_parts!$F576,'Запчасти'!$A$2:$P$3371,5,0),"null")</f>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c r="J576" s="24" t="str">
        <f t="shared" si="3"/>
        <v>null</v>
      </c>
      <c r="K576" s="18" t="str">
        <f>IFERROR(VLOOKUP(spare_parts!$F576,'Запчасти'!$A$2:$P$3371,6,0),"null")</f>
        <v>BOSCH REXROTH</v>
      </c>
      <c r="L576" s="18" t="str">
        <f>IFERROR(VLOOKUP(spare_parts!$F576,'Запчасти'!$A$2:$P$3371,7,0),"null")</f>
        <v>REXROTH</v>
      </c>
      <c r="M576" s="18">
        <f>IFERROR(VLOOKUP(spare_parts!$F576,'Запчасти'!$A$2:$P$3371,9,0),"null")</f>
        <v>4</v>
      </c>
      <c r="N576" s="18" t="str">
        <f>IFERROR(VLOOKUP(spare_parts!$F576,'Запчасти'!$A$2:$P$3371,10,0),"null")</f>
        <v>шт</v>
      </c>
      <c r="O576" s="18" t="str">
        <f>IFERROR(VLOOKUP(spare_parts!$F576,'Запчасти'!$A$2:$P$3371,11,0),"null")</f>
        <v>RO</v>
      </c>
      <c r="P576" s="18">
        <f>IFERROR(VLOOKUP(spare_parts!$F576,'Запчасти'!$A$2:$P$3371,2,0),"null")</f>
        <v>8483200000</v>
      </c>
      <c r="Q576" s="18"/>
      <c r="R576" s="18"/>
      <c r="S576" s="18"/>
      <c r="T576" s="18"/>
      <c r="U576" s="18"/>
      <c r="V576" s="18"/>
    </row>
    <row r="577" ht="15.75" customHeight="1">
      <c r="A577" s="15">
        <v>5.557550002E9</v>
      </c>
      <c r="B577" s="16" t="s">
        <v>6452</v>
      </c>
      <c r="C577" s="16" t="s">
        <v>6274</v>
      </c>
      <c r="D577" s="16" t="s">
        <v>35</v>
      </c>
      <c r="E577" s="17"/>
      <c r="F577" s="18">
        <v>5.557550002E9</v>
      </c>
      <c r="G577" s="18" t="str">
        <f>IFERROR(VLOOKUP(spare_parts!$F577,'Запчасти'!A$2:P$3371,3,0),"null")</f>
        <v>null</v>
      </c>
      <c r="H577" s="18" t="str">
        <f>IFERROR(VLOOKUP(spare_parts!$F577,A:D,2,0),"null")</f>
        <v>Ролик направляющий</v>
      </c>
      <c r="I577" s="24" t="str">
        <f>IFERROR(VLOOKUP(spare_parts!$F577,'Запчасти'!$A$2:$P$3371,5,0),"null")</f>
        <v>null</v>
      </c>
      <c r="J577" s="24" t="str">
        <f t="shared" si="3"/>
        <v>null</v>
      </c>
      <c r="K577" s="18" t="str">
        <f>IFERROR(VLOOKUP(spare_parts!$F577,'Запчасти'!$A$2:$P$3371,6,0),"null")</f>
        <v>null</v>
      </c>
      <c r="L577" s="18" t="str">
        <f>IFERROR(VLOOKUP(spare_parts!$F577,'Запчасти'!$A$2:$P$3371,7,0),"null")</f>
        <v>null</v>
      </c>
      <c r="M577" s="18" t="str">
        <f>IFERROR(VLOOKUP(spare_parts!$F577,'Запчасти'!$A$2:$P$3371,9,0),"null")</f>
        <v>null</v>
      </c>
      <c r="N577" s="18" t="str">
        <f>IFERROR(VLOOKUP(spare_parts!$F577,'Запчасти'!$A$2:$P$3371,10,0),"null")</f>
        <v>null</v>
      </c>
      <c r="O577" s="18" t="str">
        <f>IFERROR(VLOOKUP(spare_parts!$F577,'Запчасти'!$A$2:$P$3371,11,0),"null")</f>
        <v>null</v>
      </c>
      <c r="P577" s="18" t="str">
        <f>IFERROR(VLOOKUP(spare_parts!$F577,'Запчасти'!$A$2:$P$3371,2,0),"null")</f>
        <v>null</v>
      </c>
      <c r="Q577" s="18"/>
      <c r="R577" s="18"/>
      <c r="S577" s="18"/>
      <c r="T577" s="18"/>
      <c r="U577" s="18"/>
      <c r="V577" s="18"/>
    </row>
    <row r="578" ht="15.75" customHeight="1">
      <c r="A578" s="15">
        <v>5.557550003E9</v>
      </c>
      <c r="B578" s="16" t="s">
        <v>6452</v>
      </c>
      <c r="C578" s="16" t="s">
        <v>6274</v>
      </c>
      <c r="D578" s="16" t="s">
        <v>35</v>
      </c>
      <c r="E578" s="17"/>
      <c r="F578" s="18">
        <v>5.557550003E9</v>
      </c>
      <c r="G578" s="18" t="str">
        <f>IFERROR(VLOOKUP(spare_parts!$F578,'Запчасти'!A$2:P$3371,3,0),"null")</f>
        <v>null</v>
      </c>
      <c r="H578" s="18" t="str">
        <f>IFERROR(VLOOKUP(spare_parts!$F578,A:D,2,0),"null")</f>
        <v>Ролик направляющий</v>
      </c>
      <c r="I578" s="24" t="str">
        <f>IFERROR(VLOOKUP(spare_parts!$F578,'Запчасти'!$A$2:$P$3371,5,0),"null")</f>
        <v>null</v>
      </c>
      <c r="J578" s="24" t="str">
        <f t="shared" si="3"/>
        <v>null</v>
      </c>
      <c r="K578" s="18" t="str">
        <f>IFERROR(VLOOKUP(spare_parts!$F578,'Запчасти'!$A$2:$P$3371,6,0),"null")</f>
        <v>null</v>
      </c>
      <c r="L578" s="18" t="str">
        <f>IFERROR(VLOOKUP(spare_parts!$F578,'Запчасти'!$A$2:$P$3371,7,0),"null")</f>
        <v>null</v>
      </c>
      <c r="M578" s="18" t="str">
        <f>IFERROR(VLOOKUP(spare_parts!$F578,'Запчасти'!$A$2:$P$3371,9,0),"null")</f>
        <v>null</v>
      </c>
      <c r="N578" s="18" t="str">
        <f>IFERROR(VLOOKUP(spare_parts!$F578,'Запчасти'!$A$2:$P$3371,10,0),"null")</f>
        <v>null</v>
      </c>
      <c r="O578" s="18" t="str">
        <f>IFERROR(VLOOKUP(spare_parts!$F578,'Запчасти'!$A$2:$P$3371,11,0),"null")</f>
        <v>null</v>
      </c>
      <c r="P578" s="18" t="str">
        <f>IFERROR(VLOOKUP(spare_parts!$F578,'Запчасти'!$A$2:$P$3371,2,0),"null")</f>
        <v>null</v>
      </c>
      <c r="Q578" s="18"/>
      <c r="R578" s="18"/>
      <c r="S578" s="18"/>
      <c r="T578" s="18"/>
      <c r="U578" s="18"/>
      <c r="V578" s="18"/>
    </row>
    <row r="579" ht="15.75" customHeight="1">
      <c r="A579" s="15">
        <v>5.57009501E9</v>
      </c>
      <c r="B579" s="16" t="s">
        <v>3517</v>
      </c>
      <c r="C579" s="16" t="s">
        <v>6274</v>
      </c>
      <c r="D579" s="16" t="s">
        <v>35</v>
      </c>
      <c r="E579" s="17"/>
      <c r="F579" s="18">
        <v>5.57009501E9</v>
      </c>
      <c r="G579" s="18" t="str">
        <f>IFERROR(VLOOKUP(spare_parts!$F579,'Запчасти'!A$2:P$3371,3,0),"null")</f>
        <v>V BELT</v>
      </c>
      <c r="H579" s="18" t="str">
        <f>IFERROR(VLOOKUP(spare_parts!$F579,A:D,2,0),"null")</f>
        <v>Ремень V-образный</v>
      </c>
      <c r="I579" s="24" t="str">
        <f>IFERROR(VLOOKUP(spare_parts!$F579,'Запчасти'!$A$2:$P$3371,5,0),"null")</f>
        <v>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v>
      </c>
      <c r="J579" s="24" t="str">
        <f t="shared" si="3"/>
        <v>null</v>
      </c>
      <c r="K579" s="18" t="str">
        <f>IFERROR(VLOOKUP(spare_parts!$F579,'Запчасти'!$A$2:$P$3371,6,0),"null")</f>
        <v>GATES CORPORATION</v>
      </c>
      <c r="L579" s="18" t="str">
        <f>IFERROR(VLOOKUP(spare_parts!$F579,'Запчасти'!$A$2:$P$3371,7,0),"null")</f>
        <v>Gates</v>
      </c>
      <c r="M579" s="18">
        <f>IFERROR(VLOOKUP(spare_parts!$F579,'Запчасти'!$A$2:$P$3371,9,0),"null")</f>
        <v>6</v>
      </c>
      <c r="N579" s="18" t="str">
        <f>IFERROR(VLOOKUP(spare_parts!$F579,'Запчасти'!$A$2:$P$3371,10,0),"null")</f>
        <v>шт</v>
      </c>
      <c r="O579" s="18" t="str">
        <f>IFERROR(VLOOKUP(spare_parts!$F579,'Запчасти'!$A$2:$P$3371,11,0),"null")</f>
        <v/>
      </c>
      <c r="P579" s="18">
        <f>IFERROR(VLOOKUP(spare_parts!$F579,'Запчасти'!$A$2:$P$3371,2,0),"null")</f>
        <v>4010330000</v>
      </c>
      <c r="Q579" s="18"/>
      <c r="R579" s="18"/>
      <c r="S579" s="18"/>
      <c r="T579" s="18"/>
      <c r="U579" s="18"/>
      <c r="V579" s="18"/>
    </row>
    <row r="580" ht="15.75" customHeight="1">
      <c r="A580" s="15">
        <v>5.570123008E9</v>
      </c>
      <c r="B580" s="16" t="s">
        <v>3524</v>
      </c>
      <c r="C580" s="16" t="s">
        <v>6274</v>
      </c>
      <c r="D580" s="16" t="s">
        <v>35</v>
      </c>
      <c r="E580" s="17"/>
      <c r="F580" s="18">
        <v>5.570123008E9</v>
      </c>
      <c r="G580" s="18" t="str">
        <f>IFERROR(VLOOKUP(spare_parts!$F580,'Запчасти'!A$2:P$3371,3,0),"null")</f>
        <v>TOOTHED BELT GATES POLY CHAIN GT CARBON-8M-1600-21</v>
      </c>
      <c r="H580" s="18" t="str">
        <f>IFERROR(VLOOKUP(spare_parts!$F580,A:D,2,0),"null")</f>
        <v>Ремень зубчатый </v>
      </c>
      <c r="I580" s="24" t="str">
        <f>IFERROR(VLOOKUP(spare_parts!$F580,'Запчасти'!$A$2:$P$3371,5,0),"null")</f>
        <v>ПОЛИУРИТАНОВЫЙ ЗУБЧАТЫЙ РЕМЕНЬ 200 ЗУБЬЕВ, ДЛИНА 160СМ, ДЛЯ ПЕРЕДАЧИ МЕХАНИЧЕСКОЙ ЭНЕРГИИ НА ПРАВИЛЬНЫЙ РОТОР В ПРАВИЛЬНО-ОТРЕЗНОМ СТАНКЕ R8</v>
      </c>
      <c r="J580" s="24" t="str">
        <f t="shared" si="3"/>
        <v>null</v>
      </c>
      <c r="K580" s="18" t="str">
        <f>IFERROR(VLOOKUP(spare_parts!$F580,'Запчасти'!$A$2:$P$3371,6,0),"null")</f>
        <v>GATES CORP</v>
      </c>
      <c r="L580" s="18" t="str">
        <f>IFERROR(VLOOKUP(spare_parts!$F580,'Запчасти'!$A$2:$P$3371,7,0),"null")</f>
        <v>POLY CHAIN2</v>
      </c>
      <c r="M580" s="18">
        <f>IFERROR(VLOOKUP(spare_parts!$F580,'Запчасти'!$A$2:$P$3371,9,0),"null")</f>
        <v>2</v>
      </c>
      <c r="N580" s="18" t="str">
        <f>IFERROR(VLOOKUP(spare_parts!$F580,'Запчасти'!$A$2:$P$3371,10,0),"null")</f>
        <v>шт</v>
      </c>
      <c r="O580" s="18" t="str">
        <f>IFERROR(VLOOKUP(spare_parts!$F580,'Запчасти'!$A$2:$P$3371,11,0),"null")</f>
        <v>USA</v>
      </c>
      <c r="P580" s="18">
        <f>IFERROR(VLOOKUP(spare_parts!$F580,'Запчасти'!$A$2:$P$3371,2,0),"null")</f>
        <v>3926909709</v>
      </c>
      <c r="Q580" s="18"/>
      <c r="R580" s="18"/>
      <c r="S580" s="18"/>
      <c r="T580" s="18"/>
      <c r="U580" s="18"/>
      <c r="V580" s="18"/>
    </row>
    <row r="581" ht="15.75" customHeight="1">
      <c r="A581" s="22">
        <v>5.57012302E9</v>
      </c>
      <c r="B581" s="23" t="s">
        <v>3529</v>
      </c>
      <c r="C581" s="16" t="s">
        <v>6274</v>
      </c>
      <c r="D581" s="16" t="s">
        <v>35</v>
      </c>
      <c r="E581" s="17"/>
      <c r="F581" s="18">
        <v>5.57012302E9</v>
      </c>
      <c r="G581" s="18" t="str">
        <f>IFERROR(VLOOKUP(spare_parts!$F581,'Запчасти'!A$2:P$3371,3,0),"null")</f>
        <v>TOOTHED BELT HTD 720-8M-20</v>
      </c>
      <c r="H581" s="18" t="str">
        <f>IFERROR(VLOOKUP(spare_parts!$F581,A:D,2,0),"null")</f>
        <v>РЕМЕНЬ ЗУБЧАТЫЙ  HTD 720−8M−20</v>
      </c>
      <c r="I581" s="24" t="str">
        <f>IFERROR(VLOOKUP(spare_parts!$F581,'Запчасти'!$A$2:$P$3371,5,0),"null")</f>
        <v>РЕМЕНЬ ЗУБЧАТЫЙ HTD 720 8M ИЗ ПОЛИХЛОРПРОПЕНА (ПЛАСТИК), КОРДШНУР ИЗ СТЕКЛОВОЛОКНА, 90 ЗУБЬЕВ, С ШАГОМ 8 ММ, ШИРИНА 20 ММ ДЛИНА 720ММ, ДЛЯ ПРИВОДНОЙ СИСТЕМЫ</v>
      </c>
      <c r="J581" s="24" t="str">
        <f t="shared" si="3"/>
        <v>null</v>
      </c>
      <c r="K581" s="18" t="str">
        <f>IFERROR(VLOOKUP(spare_parts!$F581,'Запчасти'!$A$2:$P$3371,6,0),"null")</f>
        <v>CONTITECH AG</v>
      </c>
      <c r="L581" s="18" t="str">
        <f>IFERROR(VLOOKUP(spare_parts!$F581,'Запчасти'!$A$2:$P$3371,7,0),"null")</f>
        <v>CONTISYNC HROBELT</v>
      </c>
      <c r="M581" s="18">
        <f>IFERROR(VLOOKUP(spare_parts!$F581,'Запчасти'!$A$2:$P$3371,9,0),"null")</f>
        <v>2</v>
      </c>
      <c r="N581" s="18" t="str">
        <f>IFERROR(VLOOKUP(spare_parts!$F581,'Запчасти'!$A$2:$P$3371,10,0),"null")</f>
        <v>шт</v>
      </c>
      <c r="O581" s="18" t="str">
        <f>IFERROR(VLOOKUP(spare_parts!$F581,'Запчасти'!$A$2:$P$3371,11,0),"null")</f>
        <v/>
      </c>
      <c r="P581" s="18">
        <f>IFERROR(VLOOKUP(spare_parts!$F581,'Запчасти'!$A$2:$P$3371,2,0),"null")</f>
        <v>3926909709</v>
      </c>
      <c r="Q581" s="18"/>
      <c r="R581" s="18"/>
      <c r="S581" s="18"/>
      <c r="T581" s="18"/>
      <c r="U581" s="18"/>
      <c r="V581" s="18"/>
    </row>
    <row r="582" ht="15.75" customHeight="1">
      <c r="A582" s="22">
        <v>5.570125005E9</v>
      </c>
      <c r="B582" s="23" t="s">
        <v>3534</v>
      </c>
      <c r="C582" s="16">
        <v>1.66</v>
      </c>
      <c r="D582" s="16" t="s">
        <v>35</v>
      </c>
      <c r="E582" s="17"/>
      <c r="F582" s="18">
        <v>5.570125005E9</v>
      </c>
      <c r="G582" s="18" t="str">
        <f>IFERROR(VLOOKUP(spare_parts!$F582,'Запчасти'!A$2:P$3371,3,0),"null")</f>
        <v>TOOTHED BELT POWER-GRIP GT3-14MGT ART.3150-14MGT3-55</v>
      </c>
      <c r="H582" s="18" t="str">
        <f>IFERROR(VLOOKUP(spare_parts!$F582,A:D,2,0),"null")</f>
        <v>РЕМЕНЬ ЗУБЧАТЫЙ POWER−GRIP GT3−14 MGT ART.3150−14MGT3−55</v>
      </c>
      <c r="I582" s="24" t="str">
        <f>IFERROR(VLOOKUP(spare_parts!$F582,'Запчасти'!$A$2:$P$3371,5,0),"null")</f>
        <v>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v>
      </c>
      <c r="J582" s="24" t="str">
        <f t="shared" si="3"/>
        <v>null</v>
      </c>
      <c r="K582" s="18" t="str">
        <f>IFERROR(VLOOKUP(spare_parts!$F582,'Запчасти'!$A$2:$P$3371,6,0),"null")</f>
        <v>GATES CORPORATION</v>
      </c>
      <c r="L582" s="18" t="str">
        <f>IFERROR(VLOOKUP(spare_parts!$F582,'Запчасти'!$A$2:$P$3371,7,0),"null")</f>
        <v>GATES</v>
      </c>
      <c r="M582" s="18">
        <f>IFERROR(VLOOKUP(spare_parts!$F582,'Запчасти'!$A$2:$P$3371,9,0),"null")</f>
        <v>1</v>
      </c>
      <c r="N582" s="18" t="str">
        <f>IFERROR(VLOOKUP(spare_parts!$F582,'Запчасти'!$A$2:$P$3371,10,0),"null")</f>
        <v>шт</v>
      </c>
      <c r="O582" s="18" t="str">
        <f>IFERROR(VLOOKUP(spare_parts!$F582,'Запчасти'!$A$2:$P$3371,11,0),"null")</f>
        <v/>
      </c>
      <c r="P582" s="18">
        <f>IFERROR(VLOOKUP(spare_parts!$F582,'Запчасти'!$A$2:$P$3371,2,0),"null")</f>
        <v>3926909709</v>
      </c>
      <c r="Q582" s="18"/>
      <c r="R582" s="18"/>
      <c r="S582" s="18"/>
      <c r="T582" s="18"/>
      <c r="U582" s="18"/>
      <c r="V582" s="18"/>
    </row>
    <row r="583" ht="15.75" customHeight="1">
      <c r="A583" s="15">
        <v>5.584004121E9</v>
      </c>
      <c r="B583" s="16" t="s">
        <v>3538</v>
      </c>
      <c r="C583" s="16" t="s">
        <v>6274</v>
      </c>
      <c r="D583" s="16" t="s">
        <v>35</v>
      </c>
      <c r="E583" s="17"/>
      <c r="F583" s="18">
        <v>5.584004121E9</v>
      </c>
      <c r="G583" s="18" t="str">
        <f>IFERROR(VLOOKUP(spare_parts!$F583,'Запчасти'!A$2:P$3371,3,0),"null")</f>
        <v>CATENA ISO 16B/1 1" L=6172.2 N.243 MAGLIE+GIUNTO A LINGUETTA</v>
      </c>
      <c r="H583" s="18" t="str">
        <f>IFERROR(VLOOKUP(spare_parts!$F583,A:D,2,0),"null")</f>
        <v>Цепь ISO 16B/1 1" L=6172.2 , 243 звена + муфта шпоночная</v>
      </c>
      <c r="I583" s="24" t="str">
        <f>IFERROR(VLOOKUP(spare_parts!$F583,'Запчасти'!$A$2:$P$3371,5,0),"null")</f>
        <v>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c r="J583" s="24" t="str">
        <f t="shared" si="3"/>
        <v>null</v>
      </c>
      <c r="K583" s="18" t="str">
        <f>IFERROR(VLOOKUP(spare_parts!$F583,'Запчасти'!$A$2:$P$3371,6,0),"null")</f>
        <v>SCHNELL SPA</v>
      </c>
      <c r="L583" s="18" t="str">
        <f>IFERROR(VLOOKUP(spare_parts!$F583,'Запчасти'!$A$2:$P$3371,7,0),"null")</f>
        <v>SCHNELL</v>
      </c>
      <c r="M583" s="18">
        <f>IFERROR(VLOOKUP(spare_parts!$F583,'Запчасти'!$A$2:$P$3371,9,0),"null")</f>
        <v>2</v>
      </c>
      <c r="N583" s="18" t="str">
        <f>IFERROR(VLOOKUP(spare_parts!$F583,'Запчасти'!$A$2:$P$3371,10,0),"null")</f>
        <v>шт</v>
      </c>
      <c r="O583" s="18" t="str">
        <f>IFERROR(VLOOKUP(spare_parts!$F583,'Запчасти'!$A$2:$P$3371,11,0),"null")</f>
        <v>IT</v>
      </c>
      <c r="P583" s="18">
        <f>IFERROR(VLOOKUP(spare_parts!$F583,'Запчасти'!$A$2:$P$3371,2,0),"null")</f>
        <v>7315119000</v>
      </c>
      <c r="Q583" s="18"/>
      <c r="R583" s="18"/>
      <c r="S583" s="18"/>
      <c r="T583" s="18"/>
      <c r="U583" s="18"/>
      <c r="V583" s="18"/>
    </row>
    <row r="584" ht="15.75" customHeight="1">
      <c r="A584" s="22">
        <v>5.590000051E9</v>
      </c>
      <c r="B584" s="23" t="s">
        <v>3568</v>
      </c>
      <c r="C584" s="16">
        <v>0.15</v>
      </c>
      <c r="D584" s="16" t="s">
        <v>35</v>
      </c>
      <c r="E584" s="17"/>
      <c r="F584" s="18">
        <v>5.590000051E9</v>
      </c>
      <c r="G584" s="18" t="str">
        <f>IFERROR(VLOOKUP(spare_parts!$F584,'Запчасти'!A$2:P$3371,3,0),"null")</f>
        <v>RING SEAL 20X35X7 SM 20357(CORTECO)</v>
      </c>
      <c r="H584" s="18" t="str">
        <f>IFERROR(VLOOKUP(spare_parts!$F584,A:D,2,0),"null")</f>
        <v>Кольцо уплотнительное 20х35х7 SM20357</v>
      </c>
      <c r="I584" s="24" t="str">
        <f>IFERROR(VLOOKUP(spare_parts!$F584,'Запчасти'!$A$2:$P$3371,5,0),"null")</f>
        <v>КОЛЬЦО УПЛОТНИТЕЛЬНОЕ (САЛЬНИК),РАЗМ. 20Х35Х7ММ, МАТЕРИАЛ NBR (РЕЗИНА), ДЛЯ МАШИНЫ ГИБОЧНОЙ С АВТОМАТИЧЕСКИМ УПРАВЛЕНИЕМ ЭЛЕКТРОФИЦИРОВАННОЙ, МОДЕЛЬ RETA 13</v>
      </c>
      <c r="J584" s="24" t="str">
        <f t="shared" si="3"/>
        <v>null</v>
      </c>
      <c r="K584" s="18" t="str">
        <f>IFERROR(VLOOKUP(spare_parts!$F584,'Запчасти'!$A$2:$P$3371,6,0),"null")</f>
        <v>CORTECO GMBH</v>
      </c>
      <c r="L584" s="18" t="str">
        <f>IFERROR(VLOOKUP(spare_parts!$F584,'Запчасти'!$A$2:$P$3371,7,0),"null")</f>
        <v>CORTECO</v>
      </c>
      <c r="M584" s="18">
        <f>IFERROR(VLOOKUP(spare_parts!$F584,'Запчасти'!$A$2:$P$3371,9,0),"null")</f>
        <v>1</v>
      </c>
      <c r="N584" s="18" t="str">
        <f>IFERROR(VLOOKUP(spare_parts!$F584,'Запчасти'!$A$2:$P$3371,10,0),"null")</f>
        <v>шт</v>
      </c>
      <c r="O584" s="18" t="str">
        <f>IFERROR(VLOOKUP(spare_parts!$F584,'Запчасти'!$A$2:$P$3371,11,0),"null")</f>
        <v>IT</v>
      </c>
      <c r="P584" s="18">
        <f>IFERROR(VLOOKUP(spare_parts!$F584,'Запчасти'!$A$2:$P$3371,2,0),"null")</f>
        <v>4016930005</v>
      </c>
      <c r="Q584" s="18"/>
      <c r="R584" s="18"/>
      <c r="S584" s="18"/>
      <c r="T584" s="18"/>
      <c r="U584" s="18"/>
      <c r="V584" s="18"/>
    </row>
    <row r="585" ht="15.75" customHeight="1">
      <c r="A585" s="22">
        <v>5.590000095E9</v>
      </c>
      <c r="B585" s="23" t="s">
        <v>3583</v>
      </c>
      <c r="C585" s="16">
        <v>0.05</v>
      </c>
      <c r="D585" s="16" t="s">
        <v>35</v>
      </c>
      <c r="E585" s="17"/>
      <c r="F585" s="18">
        <v>5.590000095E9</v>
      </c>
      <c r="G585" s="18" t="str">
        <f>IFERROR(VLOOKUP(spare_parts!$F585,'Запчасти'!A$2:P$3371,3,0),"null")</f>
        <v>RETAINING RING 85X105X13(CORTECO) </v>
      </c>
      <c r="H585" s="18" t="str">
        <f>IFERROR(VLOOKUP(spare_parts!$F585,A:D,2,0),"null")</f>
        <v>Кольцо уплотнительное 85х105х13</v>
      </c>
      <c r="I585" s="24" t="str">
        <f>IFERROR(VLOOKUP(spare_parts!$F585,'Запчасти'!$A$2:$P$3371,5,0),"null")</f>
        <v>КОЛЬЦО УПЛОТНИТЕЛЬНОЕ 85Х105Х13, ИЗ ВУЛКАНИЗОВАННОЙ РЕЗИНЫДЛЯ МАШИНЫ ГИБОЧНОЙ С АВТОМАТИЧЕСКИМ УПРАВЛЕНИЕМ ЭЛЕКТРОФИЦИРОВАННОЙ, МОДЕЛЬ FORMULA 14</v>
      </c>
      <c r="J585" s="24" t="str">
        <f t="shared" si="3"/>
        <v>null</v>
      </c>
      <c r="K585" s="18" t="str">
        <f>IFERROR(VLOOKUP(spare_parts!$F585,'Запчасти'!$A$2:$P$3371,6,0),"null")</f>
        <v>CORTECO</v>
      </c>
      <c r="L585" s="18" t="str">
        <f>IFERROR(VLOOKUP(spare_parts!$F585,'Запчасти'!$A$2:$P$3371,7,0),"null")</f>
        <v>CORTECO</v>
      </c>
      <c r="M585" s="18">
        <f>IFERROR(VLOOKUP(spare_parts!$F585,'Запчасти'!$A$2:$P$3371,9,0),"null")</f>
        <v>2</v>
      </c>
      <c r="N585" s="18" t="str">
        <f>IFERROR(VLOOKUP(spare_parts!$F585,'Запчасти'!$A$2:$P$3371,10,0),"null")</f>
        <v>шт</v>
      </c>
      <c r="O585" s="18" t="str">
        <f>IFERROR(VLOOKUP(spare_parts!$F585,'Запчасти'!$A$2:$P$3371,11,0),"null")</f>
        <v>IT</v>
      </c>
      <c r="P585" s="18">
        <f>IFERROR(VLOOKUP(spare_parts!$F585,'Запчасти'!$A$2:$P$3371,2,0),"null")</f>
        <v>4016930005</v>
      </c>
      <c r="Q585" s="18"/>
      <c r="R585" s="18"/>
      <c r="S585" s="18"/>
      <c r="T585" s="18"/>
      <c r="U585" s="18"/>
      <c r="V585" s="18"/>
    </row>
    <row r="586" ht="15.75" customHeight="1">
      <c r="A586" s="22">
        <v>5.590000108E9</v>
      </c>
      <c r="B586" s="23" t="s">
        <v>3587</v>
      </c>
      <c r="C586" s="16" t="s">
        <v>6274</v>
      </c>
      <c r="D586" s="16" t="s">
        <v>35</v>
      </c>
      <c r="E586" s="17"/>
      <c r="F586" s="18">
        <v>5.590000108E9</v>
      </c>
      <c r="G586" s="18" t="str">
        <f>IFERROR(VLOOKUP(spare_parts!$F586,'Запчасти'!A$2:P$3371,3,0),"null")</f>
        <v>RING SEAL 65X80X8(CORTECO)</v>
      </c>
      <c r="H586" s="18" t="str">
        <f>IFERROR(VLOOKUP(spare_parts!$F586,A:D,2,0),"null")</f>
        <v>Уплотнение кольцевое 65x80x8</v>
      </c>
      <c r="I586" s="24" t="str">
        <f>IFERROR(VLOOKUP(spare_parts!$F586,'Запчасти'!$A$2:$P$3371,5,0),"null")</f>
        <v>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v>
      </c>
      <c r="J586" s="24" t="str">
        <f t="shared" si="3"/>
        <v>null</v>
      </c>
      <c r="K586" s="18" t="str">
        <f>IFERROR(VLOOKUP(spare_parts!$F586,'Запчасти'!$A$2:$P$3371,6,0),"null")</f>
        <v>CORTECO</v>
      </c>
      <c r="L586" s="18" t="str">
        <f>IFERROR(VLOOKUP(spare_parts!$F586,'Запчасти'!$A$2:$P$3371,7,0),"null")</f>
        <v>CORTECO</v>
      </c>
      <c r="M586" s="18">
        <f>IFERROR(VLOOKUP(spare_parts!$F586,'Запчасти'!$A$2:$P$3371,9,0),"null")</f>
        <v>2</v>
      </c>
      <c r="N586" s="18" t="str">
        <f>IFERROR(VLOOKUP(spare_parts!$F586,'Запчасти'!$A$2:$P$3371,10,0),"null")</f>
        <v>шт</v>
      </c>
      <c r="O586" s="18" t="str">
        <f>IFERROR(VLOOKUP(spare_parts!$F586,'Запчасти'!$A$2:$P$3371,11,0),"null")</f>
        <v/>
      </c>
      <c r="P586" s="18">
        <f>IFERROR(VLOOKUP(spare_parts!$F586,'Запчасти'!$A$2:$P$3371,2,0),"null")</f>
        <v>4016930005</v>
      </c>
      <c r="Q586" s="18"/>
      <c r="R586" s="18"/>
      <c r="S586" s="18"/>
      <c r="T586" s="18"/>
      <c r="U586" s="18"/>
      <c r="V586" s="18"/>
    </row>
    <row r="587" ht="15.75" customHeight="1">
      <c r="A587" s="15">
        <v>5.59001E9</v>
      </c>
      <c r="B587" s="16" t="s">
        <v>3598</v>
      </c>
      <c r="C587" s="16">
        <v>0.02</v>
      </c>
      <c r="D587" s="16" t="s">
        <v>35</v>
      </c>
      <c r="E587" s="17"/>
      <c r="F587" s="18">
        <v>5.59001E9</v>
      </c>
      <c r="G587" s="18" t="str">
        <f>IFERROR(VLOOKUP(spare_parts!$F587,'Запчасти'!A$2:P$3371,3,0),"null")</f>
        <v>RING SEAL 45X62X8 IN VITON(CORTECO)</v>
      </c>
      <c r="H587" s="18" t="str">
        <f>IFERROR(VLOOKUP(spare_parts!$F587,A:D,2,0),"null")</f>
        <v>Кольцо уплотнительное 45X62X8 IN VITON(CORTECO)</v>
      </c>
      <c r="I587" s="24" t="str">
        <f>IFERROR(VLOOKUP(spare_parts!$F587,'Запчасти'!$A$2:$P$3371,5,0),"null")</f>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c r="J587" s="24" t="str">
        <f t="shared" si="3"/>
        <v>null</v>
      </c>
      <c r="K587" s="18" t="str">
        <f>IFERROR(VLOOKUP(spare_parts!$F587,'Запчасти'!$A$2:$P$3371,6,0),"null")</f>
        <v>CORTECO</v>
      </c>
      <c r="L587" s="18" t="str">
        <f>IFERROR(VLOOKUP(spare_parts!$F587,'Запчасти'!$A$2:$P$3371,7,0),"null")</f>
        <v>CORTECO</v>
      </c>
      <c r="M587" s="18">
        <f>IFERROR(VLOOKUP(spare_parts!$F587,'Запчасти'!$A$2:$P$3371,9,0),"null")</f>
        <v>2</v>
      </c>
      <c r="N587" s="18" t="str">
        <f>IFERROR(VLOOKUP(spare_parts!$F587,'Запчасти'!$A$2:$P$3371,10,0),"null")</f>
        <v>шт</v>
      </c>
      <c r="O587" s="18" t="str">
        <f>IFERROR(VLOOKUP(spare_parts!$F587,'Запчасти'!$A$2:$P$3371,11,0),"null")</f>
        <v>IT</v>
      </c>
      <c r="P587" s="18">
        <f>IFERROR(VLOOKUP(spare_parts!$F587,'Запчасти'!$A$2:$P$3371,2,0),"null")</f>
        <v>4016930005</v>
      </c>
      <c r="Q587" s="18"/>
      <c r="R587" s="18"/>
      <c r="S587" s="18"/>
      <c r="T587" s="18"/>
      <c r="U587" s="18"/>
      <c r="V587" s="18"/>
    </row>
    <row r="588" ht="15.75" customHeight="1">
      <c r="A588" s="15">
        <v>5.59011E9</v>
      </c>
      <c r="B588" s="16" t="s">
        <v>3624</v>
      </c>
      <c r="C588" s="16">
        <v>0.01</v>
      </c>
      <c r="D588" s="16" t="s">
        <v>35</v>
      </c>
      <c r="E588" s="17"/>
      <c r="F588" s="18">
        <v>5.59011E9</v>
      </c>
      <c r="G588" s="18" t="str">
        <f>IFERROR(VLOOKUP(spare_parts!$F588,'Запчасти'!A$2:P$3371,3,0),"null")</f>
        <v>SEAL MOD.OR 4300 IN VITON (GACO)</v>
      </c>
      <c r="H588" s="18" t="str">
        <f>IFERROR(VLOOKUP(spare_parts!$F588,A:D,2,0),"null")</f>
        <v>Уплотнение  MOD.OR 4300 IN VITON (GACO)</v>
      </c>
      <c r="I588" s="24" t="str">
        <f>IFERROR(VLOOKUP(spare_parts!$F588,'Запчасти'!$A$2:$P$3371,5,0),"null")</f>
        <v>УПЛОТНЕНИЕ КОЛЬЦЕВОЕ МАТЕРИАЛ VITON. ПОРИСТАЯ. НЕ ТВЕРДАЯ</v>
      </c>
      <c r="J588" s="24" t="str">
        <f t="shared" si="3"/>
        <v>null</v>
      </c>
      <c r="K588" s="18" t="str">
        <f>IFERROR(VLOOKUP(spare_parts!$F588,'Запчасти'!$A$2:$P$3371,6,0),"null")</f>
        <v>SCHNELL SPA</v>
      </c>
      <c r="L588" s="18" t="str">
        <f>IFERROR(VLOOKUP(spare_parts!$F588,'Запчасти'!$A$2:$P$3371,7,0),"null")</f>
        <v>SCHNELL</v>
      </c>
      <c r="M588" s="18">
        <f>IFERROR(VLOOKUP(spare_parts!$F588,'Запчасти'!$A$2:$P$3371,9,0),"null")</f>
        <v>2</v>
      </c>
      <c r="N588" s="18" t="str">
        <f>IFERROR(VLOOKUP(spare_parts!$F588,'Запчасти'!$A$2:$P$3371,10,0),"null")</f>
        <v>шт</v>
      </c>
      <c r="O588" s="18" t="str">
        <f>IFERROR(VLOOKUP(spare_parts!$F588,'Запчасти'!$A$2:$P$3371,11,0),"null")</f>
        <v>IT</v>
      </c>
      <c r="P588" s="18">
        <f>IFERROR(VLOOKUP(spare_parts!$F588,'Запчасти'!$A$2:$P$3371,2,0),"null")</f>
        <v>4016930005</v>
      </c>
      <c r="Q588" s="18"/>
      <c r="R588" s="18"/>
      <c r="S588" s="18"/>
      <c r="T588" s="18"/>
      <c r="U588" s="18"/>
      <c r="V588" s="18"/>
    </row>
    <row r="589" ht="15.75" customHeight="1">
      <c r="A589" s="22">
        <v>5.590200001E9</v>
      </c>
      <c r="B589" s="23" t="s">
        <v>3635</v>
      </c>
      <c r="C589" s="16">
        <v>0.01</v>
      </c>
      <c r="D589" s="16" t="s">
        <v>35</v>
      </c>
      <c r="E589" s="17"/>
      <c r="F589" s="18">
        <v>5.590200001E9</v>
      </c>
      <c r="G589" s="18" t="str">
        <f>IFERROR(VLOOKUP(spare_parts!$F589,'Запчасти'!A$2:P$3371,3,0),"null")</f>
        <v>GASKET V-RING VS 100(CORTECO)</v>
      </c>
      <c r="H589" s="18" t="str">
        <f>IFERROR(VLOOKUP(spare_parts!$F589,A:D,2,0),"null")</f>
        <v>Уплотнительное кольцо v-образное VS 100</v>
      </c>
      <c r="I589" s="24" t="str">
        <f>IFERROR(VLOOKUP(spare_parts!$F589,'Запчасти'!$A$2:$P$3371,5,0),"null")</f>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c r="J589" s="24" t="str">
        <f t="shared" si="3"/>
        <v>null</v>
      </c>
      <c r="K589" s="18" t="str">
        <f>IFERROR(VLOOKUP(spare_parts!$F589,'Запчасти'!$A$2:$P$3371,6,0),"null")</f>
        <v>CORTECO S.R.L.</v>
      </c>
      <c r="L589" s="18" t="str">
        <f>IFERROR(VLOOKUP(spare_parts!$F589,'Запчасти'!$A$2:$P$3371,7,0),"null")</f>
        <v>CORTECO</v>
      </c>
      <c r="M589" s="18">
        <f>IFERROR(VLOOKUP(spare_parts!$F589,'Запчасти'!$A$2:$P$3371,9,0),"null")</f>
        <v>2</v>
      </c>
      <c r="N589" s="18" t="str">
        <f>IFERROR(VLOOKUP(spare_parts!$F589,'Запчасти'!$A$2:$P$3371,10,0),"null")</f>
        <v>шт</v>
      </c>
      <c r="O589" s="18" t="str">
        <f>IFERROR(VLOOKUP(spare_parts!$F589,'Запчасти'!$A$2:$P$3371,11,0),"null")</f>
        <v>IT</v>
      </c>
      <c r="P589" s="18">
        <f>IFERROR(VLOOKUP(spare_parts!$F589,'Запчасти'!$A$2:$P$3371,2,0),"null")</f>
        <v>4016930005</v>
      </c>
      <c r="Q589" s="18"/>
      <c r="R589" s="18"/>
      <c r="S589" s="18"/>
      <c r="T589" s="18"/>
      <c r="U589" s="18"/>
      <c r="V589" s="18"/>
    </row>
    <row r="590" ht="15.75" customHeight="1">
      <c r="A590" s="22">
        <v>5.590200006E9</v>
      </c>
      <c r="B590" s="23" t="s">
        <v>3646</v>
      </c>
      <c r="C590" s="16" t="s">
        <v>6274</v>
      </c>
      <c r="D590" s="16" t="s">
        <v>35</v>
      </c>
      <c r="E590" s="17"/>
      <c r="F590" s="18">
        <v>5.590200006E9</v>
      </c>
      <c r="G590" s="18" t="str">
        <f>IFERROR(VLOOKUP(spare_parts!$F590,'Запчасти'!A$2:P$3371,3,0),"null")</f>
        <v>SEAL V-RING VA 50 A(CORTECO)</v>
      </c>
      <c r="H590" s="18" t="str">
        <f>IFERROR(VLOOKUP(spare_parts!$F590,A:D,2,0),"null")</f>
        <v>Уплотнение V-образное VA 50А (CORTECO)</v>
      </c>
      <c r="I590" s="24" t="str">
        <f>IFERROR(VLOOKUP(spare_parts!$F590,'Запчасти'!$A$2:$P$3371,5,0),"null")</f>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c r="J590" s="24" t="str">
        <f t="shared" si="3"/>
        <v>null</v>
      </c>
      <c r="K590" s="18" t="str">
        <f>IFERROR(VLOOKUP(spare_parts!$F590,'Запчасти'!$A$2:$P$3371,6,0),"null")</f>
        <v>SCHNELL SPA</v>
      </c>
      <c r="L590" s="18" t="str">
        <f>IFERROR(VLOOKUP(spare_parts!$F590,'Запчасти'!$A$2:$P$3371,7,0),"null")</f>
        <v>SCHNELL</v>
      </c>
      <c r="M590" s="18">
        <f>IFERROR(VLOOKUP(spare_parts!$F590,'Запчасти'!$A$2:$P$3371,9,0),"null")</f>
        <v>16</v>
      </c>
      <c r="N590" s="18" t="str">
        <f>IFERROR(VLOOKUP(spare_parts!$F590,'Запчасти'!$A$2:$P$3371,10,0),"null")</f>
        <v>шт</v>
      </c>
      <c r="O590" s="18" t="str">
        <f>IFERROR(VLOOKUP(spare_parts!$F590,'Запчасти'!$A$2:$P$3371,11,0),"null")</f>
        <v>IT</v>
      </c>
      <c r="P590" s="18">
        <f>IFERROR(VLOOKUP(spare_parts!$F590,'Запчасти'!$A$2:$P$3371,2,0),"null")</f>
        <v>4016930005</v>
      </c>
      <c r="Q590" s="18"/>
      <c r="R590" s="18"/>
      <c r="S590" s="18"/>
      <c r="T590" s="18"/>
      <c r="U590" s="18"/>
      <c r="V590" s="18"/>
    </row>
    <row r="591" ht="15.75" customHeight="1">
      <c r="A591" s="22">
        <v>5.590200011E9</v>
      </c>
      <c r="B591" s="23" t="s">
        <v>3650</v>
      </c>
      <c r="C591" s="16" t="s">
        <v>6274</v>
      </c>
      <c r="D591" s="16" t="s">
        <v>35</v>
      </c>
      <c r="E591" s="17"/>
      <c r="F591" s="18">
        <v>5.590200011E9</v>
      </c>
      <c r="G591" s="18" t="str">
        <f>IFERROR(VLOOKUP(spare_parts!$F591,'Запчасти'!A$2:P$3371,3,0),"null")</f>
        <v>SEAL V-RING VA 95 (CORTECO)</v>
      </c>
      <c r="H591" s="18" t="str">
        <f>IFERROR(VLOOKUP(spare_parts!$F591,A:D,2,0),"null")</f>
        <v>Уплотнение V-образное кольцевое VA 95</v>
      </c>
      <c r="I591" s="24" t="str">
        <f>IFERROR(VLOOKUP(spare_parts!$F591,'Запчасти'!$A$2:$P$3371,5,0),"null")</f>
        <v>САЛЬНИК РЕЗИНОВЫЙ ДЛЯ МЕРНОГО РОЛИКА. ДЛЯ ИСПОЛЬЗОВАНИЯ В СТАНКАХ ПО ПРОИЗВОДСТВУ ОБЪЕМНЫХ МЕТАЛЛИЧЕСКИХ КАРКАСОВ</v>
      </c>
      <c r="J591" s="24" t="str">
        <f t="shared" si="3"/>
        <v>null</v>
      </c>
      <c r="K591" s="18" t="str">
        <f>IFERROR(VLOOKUP(spare_parts!$F591,'Запчасти'!$A$2:$P$3371,6,0),"null")</f>
        <v>CORTECO</v>
      </c>
      <c r="L591" s="18" t="str">
        <f>IFERROR(VLOOKUP(spare_parts!$F591,'Запчасти'!$A$2:$P$3371,7,0),"null")</f>
        <v>CORTECO</v>
      </c>
      <c r="M591" s="18">
        <f>IFERROR(VLOOKUP(spare_parts!$F591,'Запчасти'!$A$2:$P$3371,9,0),"null")</f>
        <v>2</v>
      </c>
      <c r="N591" s="18" t="str">
        <f>IFERROR(VLOOKUP(spare_parts!$F591,'Запчасти'!$A$2:$P$3371,10,0),"null")</f>
        <v>шт</v>
      </c>
      <c r="O591" s="18" t="str">
        <f>IFERROR(VLOOKUP(spare_parts!$F591,'Запчасти'!$A$2:$P$3371,11,0),"null")</f>
        <v>JAPAN</v>
      </c>
      <c r="P591" s="18">
        <f>IFERROR(VLOOKUP(spare_parts!$F591,'Запчасти'!$A$2:$P$3371,2,0),"null")</f>
        <v>4016930005</v>
      </c>
      <c r="Q591" s="18"/>
      <c r="R591" s="18"/>
      <c r="S591" s="18"/>
      <c r="T591" s="18"/>
      <c r="U591" s="18"/>
      <c r="V591" s="18"/>
    </row>
    <row r="592" ht="15.75" customHeight="1">
      <c r="A592" s="22">
        <v>5.590200013E9</v>
      </c>
      <c r="B592" s="23" t="s">
        <v>3653</v>
      </c>
      <c r="C592" s="16">
        <v>0.01</v>
      </c>
      <c r="D592" s="16" t="s">
        <v>35</v>
      </c>
      <c r="E592" s="17"/>
      <c r="F592" s="18">
        <v>5.590200013E9</v>
      </c>
      <c r="G592" s="18" t="str">
        <f>IFERROR(VLOOKUP(spare_parts!$F592,'Запчасти'!A$2:P$3371,3,0),"null")</f>
        <v>GASKET V-RING VA 100 A(CORTECO)</v>
      </c>
      <c r="H592" s="18" t="str">
        <f>IFERROR(VLOOKUP(spare_parts!$F592,A:D,2,0),"null")</f>
        <v>Уплотнение V-образное VA 100А (CORTECO)</v>
      </c>
      <c r="I592" s="24" t="str">
        <f>IFERROR(VLOOKUP(spare_parts!$F592,'Запчасти'!$A$2:$P$3371,5,0),"null")</f>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c r="J592" s="24" t="str">
        <f t="shared" si="3"/>
        <v>null</v>
      </c>
      <c r="K592" s="18" t="str">
        <f>IFERROR(VLOOKUP(spare_parts!$F592,'Запчасти'!$A$2:$P$3371,6,0),"null")</f>
        <v>SCHNELL SPA</v>
      </c>
      <c r="L592" s="18" t="str">
        <f>IFERROR(VLOOKUP(spare_parts!$F592,'Запчасти'!$A$2:$P$3371,7,0),"null")</f>
        <v>CORTECO</v>
      </c>
      <c r="M592" s="18">
        <f>IFERROR(VLOOKUP(spare_parts!$F592,'Запчасти'!$A$2:$P$3371,9,0),"null")</f>
        <v>6</v>
      </c>
      <c r="N592" s="18" t="str">
        <f>IFERROR(VLOOKUP(spare_parts!$F592,'Запчасти'!$A$2:$P$3371,10,0),"null")</f>
        <v>шт</v>
      </c>
      <c r="O592" s="18" t="str">
        <f>IFERROR(VLOOKUP(spare_parts!$F592,'Запчасти'!$A$2:$P$3371,11,0),"null")</f>
        <v>IT</v>
      </c>
      <c r="P592" s="18">
        <f>IFERROR(VLOOKUP(spare_parts!$F592,'Запчасти'!$A$2:$P$3371,2,0),"null")</f>
        <v>4016930005</v>
      </c>
      <c r="Q592" s="18"/>
      <c r="R592" s="18"/>
      <c r="S592" s="18"/>
      <c r="T592" s="18"/>
      <c r="U592" s="18"/>
      <c r="V592" s="18"/>
    </row>
    <row r="593" ht="15.75" customHeight="1">
      <c r="A593" s="22">
        <v>5.590200019E9</v>
      </c>
      <c r="B593" s="23" t="s">
        <v>3664</v>
      </c>
      <c r="C593" s="16">
        <v>0.01</v>
      </c>
      <c r="D593" s="16" t="s">
        <v>35</v>
      </c>
      <c r="E593" s="17"/>
      <c r="F593" s="18">
        <v>5.590200019E9</v>
      </c>
      <c r="G593" s="18" t="str">
        <f>IFERROR(VLOOKUP(spare_parts!$F593,'Запчасти'!A$2:P$3371,3,0),"null")</f>
        <v>GASKET V-RING VA 110(CORTECO)</v>
      </c>
      <c r="H593" s="18" t="str">
        <f>IFERROR(VLOOKUP(spare_parts!$F593,A:D,2,0),"null")</f>
        <v>Уплотнение V-образное кольцевое VA 110</v>
      </c>
      <c r="I593" s="24" t="str">
        <f>IFERROR(VLOOKUP(spare_parts!$F593,'Запчасти'!$A$2:$P$3371,5,0),"null")</f>
        <v> УПЛОТНЕНИЕ V-ОБРАЗНОЕ, КОЛЬЦЕВОЕ (САЛЬНИК) ИЗ ВУЛКАНИЗОВАННОЙ РЕЗИНЫ ДЛЯ ИСПОЛЬЗОВАНИЯ В СТАНКАХ ПО ПРОИЗВОДСТВУ ОБЪЕМНЫХ МЕТАЛЛИЧЕСКИХ КАРКАСОВ</v>
      </c>
      <c r="J593" s="24" t="str">
        <f t="shared" si="3"/>
        <v>null</v>
      </c>
      <c r="K593" s="18" t="str">
        <f>IFERROR(VLOOKUP(spare_parts!$F593,'Запчасти'!$A$2:$P$3371,6,0),"null")</f>
        <v>CORTECO</v>
      </c>
      <c r="L593" s="18" t="str">
        <f>IFERROR(VLOOKUP(spare_parts!$F593,'Запчасти'!$A$2:$P$3371,7,0),"null")</f>
        <v>CORTECO</v>
      </c>
      <c r="M593" s="18">
        <f>IFERROR(VLOOKUP(spare_parts!$F593,'Запчасти'!$A$2:$P$3371,9,0),"null")</f>
        <v>4</v>
      </c>
      <c r="N593" s="18" t="str">
        <f>IFERROR(VLOOKUP(spare_parts!$F593,'Запчасти'!$A$2:$P$3371,10,0),"null")</f>
        <v>шт</v>
      </c>
      <c r="O593" s="18" t="str">
        <f>IFERROR(VLOOKUP(spare_parts!$F593,'Запчасти'!$A$2:$P$3371,11,0),"null")</f>
        <v>IT</v>
      </c>
      <c r="P593" s="18">
        <f>IFERROR(VLOOKUP(spare_parts!$F593,'Запчасти'!$A$2:$P$3371,2,0),"null")</f>
        <v>4016930005</v>
      </c>
      <c r="Q593" s="18"/>
      <c r="R593" s="18"/>
      <c r="S593" s="18"/>
      <c r="T593" s="18"/>
      <c r="U593" s="18"/>
      <c r="V593" s="18"/>
    </row>
    <row r="594" ht="15.75" customHeight="1">
      <c r="A594" s="22">
        <v>5.59020003E9</v>
      </c>
      <c r="B594" s="23" t="s">
        <v>3670</v>
      </c>
      <c r="C594" s="16">
        <v>0.002</v>
      </c>
      <c r="D594" s="16" t="s">
        <v>35</v>
      </c>
      <c r="E594" s="17"/>
      <c r="F594" s="18">
        <v>5.59020003E9</v>
      </c>
      <c r="G594" s="18" t="str">
        <f>IFERROR(VLOOKUP(spare_parts!$F594,'Запчасти'!A$2:P$3371,3,0),"null")</f>
        <v>SEAL V-RING VA 32</v>
      </c>
      <c r="H594" s="18" t="str">
        <f>IFERROR(VLOOKUP(spare_parts!$F594,A:D,2,0),"null")</f>
        <v>Уплотнение V-образное кольцевое VA 32</v>
      </c>
      <c r="I594" s="24" t="str">
        <f>IFERROR(VLOOKUP(spare_parts!$F594,'Запчасти'!$A$2:$P$3371,5,0),"null")</f>
        <v>УПЛОТНЕНИЕ РЕЗИНОВОЕ
V-ОБРАЗНОЕ КОЛЬЦЕВОЕ VA 32
ДЛЯ ОПРАВКИДЛЯ МАШИНЫ
ГИБОЧНОЙ С АВТОМАТИЧЕСКИМ
УПРАВЛЕНИЕМ
ЭЛЕКТРОФИЦИРОВАННОЙ,
МОДЕЛЬ FORMULA 14</v>
      </c>
      <c r="J594" s="24" t="str">
        <f t="shared" si="3"/>
        <v>null</v>
      </c>
      <c r="K594" s="18" t="str">
        <f>IFERROR(VLOOKUP(spare_parts!$F594,'Запчасти'!$A$2:$P$3371,6,0),"null")</f>
        <v/>
      </c>
      <c r="L594" s="18" t="str">
        <f>IFERROR(VLOOKUP(spare_parts!$F594,'Запчасти'!$A$2:$P$3371,7,0),"null")</f>
        <v/>
      </c>
      <c r="M594" s="18">
        <f>IFERROR(VLOOKUP(spare_parts!$F594,'Запчасти'!$A$2:$P$3371,9,0),"null")</f>
        <v>10</v>
      </c>
      <c r="N594" s="18" t="str">
        <f>IFERROR(VLOOKUP(spare_parts!$F594,'Запчасти'!$A$2:$P$3371,10,0),"null")</f>
        <v>шт</v>
      </c>
      <c r="O594" s="18" t="str">
        <f>IFERROR(VLOOKUP(spare_parts!$F594,'Запчасти'!$A$2:$P$3371,11,0),"null")</f>
        <v/>
      </c>
      <c r="P594" s="18">
        <f>IFERROR(VLOOKUP(spare_parts!$F594,'Запчасти'!$A$2:$P$3371,2,0),"null")</f>
        <v>4016930005</v>
      </c>
      <c r="Q594" s="18"/>
      <c r="R594" s="18"/>
      <c r="S594" s="18"/>
      <c r="T594" s="18"/>
      <c r="U594" s="18"/>
      <c r="V594" s="18"/>
    </row>
    <row r="595" ht="15.75" customHeight="1">
      <c r="A595" s="22">
        <v>5.590200041E9</v>
      </c>
      <c r="B595" s="23" t="s">
        <v>3674</v>
      </c>
      <c r="C595" s="16">
        <v>0.004</v>
      </c>
      <c r="D595" s="16" t="s">
        <v>35</v>
      </c>
      <c r="E595" s="17"/>
      <c r="F595" s="18">
        <v>5.590200041E9</v>
      </c>
      <c r="G595" s="18" t="str">
        <f>IFERROR(VLOOKUP(spare_parts!$F595,'Запчасти'!A$2:P$3371,3,0),"null")</f>
        <v>SEAL V-RING VA 45</v>
      </c>
      <c r="H595" s="18" t="str">
        <f>IFERROR(VLOOKUP(spare_parts!$F595,A:D,2,0),"null")</f>
        <v>Уплотнение V-образное кольцевое VA 45</v>
      </c>
      <c r="I595" s="24" t="str">
        <f>IFERROR(VLOOKUP(spare_parts!$F595,'Запчасти'!$A$2:$P$3371,5,0),"null")</f>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v>
      </c>
      <c r="J595" s="24" t="str">
        <f t="shared" si="3"/>
        <v>null</v>
      </c>
      <c r="K595" s="18" t="str">
        <f>IFERROR(VLOOKUP(spare_parts!$F595,'Запчасти'!$A$2:$P$3371,6,0),"null")</f>
        <v>SCHNELL SPA</v>
      </c>
      <c r="L595" s="18" t="str">
        <f>IFERROR(VLOOKUP(spare_parts!$F595,'Запчасти'!$A$2:$P$3371,7,0),"null")</f>
        <v>SCHNELL</v>
      </c>
      <c r="M595" s="18">
        <f>IFERROR(VLOOKUP(spare_parts!$F595,'Запчасти'!$A$2:$P$3371,9,0),"null")</f>
        <v>16</v>
      </c>
      <c r="N595" s="18" t="str">
        <f>IFERROR(VLOOKUP(spare_parts!$F595,'Запчасти'!$A$2:$P$3371,10,0),"null")</f>
        <v>шт</v>
      </c>
      <c r="O595" s="18" t="str">
        <f>IFERROR(VLOOKUP(spare_parts!$F595,'Запчасти'!$A$2:$P$3371,11,0),"null")</f>
        <v>IT</v>
      </c>
      <c r="P595" s="18">
        <f>IFERROR(VLOOKUP(spare_parts!$F595,'Запчасти'!$A$2:$P$3371,2,0),"null")</f>
        <v>4016930005</v>
      </c>
      <c r="Q595" s="18"/>
      <c r="R595" s="18"/>
      <c r="S595" s="18"/>
      <c r="T595" s="18"/>
      <c r="U595" s="18"/>
      <c r="V595" s="18"/>
    </row>
    <row r="596" ht="15.75" customHeight="1">
      <c r="A596" s="15">
        <v>5.59031E9</v>
      </c>
      <c r="B596" s="16" t="s">
        <v>3681</v>
      </c>
      <c r="C596" s="16" t="s">
        <v>6274</v>
      </c>
      <c r="D596" s="16" t="s">
        <v>35</v>
      </c>
      <c r="E596" s="17"/>
      <c r="F596" s="18">
        <v>5.59031E9</v>
      </c>
      <c r="G596" s="18" t="str">
        <f>IFERROR(VLOOKUP(spare_parts!$F596,'Запчасти'!A$2:P$3371,3,0),"null")</f>
        <v>DOUBLE LIP SEAL TSNA 515 G</v>
      </c>
      <c r="H596" s="18" t="str">
        <f>IFERROR(VLOOKUP(spare_parts!$F596,A:D,2,0),"null")</f>
        <v>Уплотнение двойноеTSNA 515 G</v>
      </c>
      <c r="I596" s="24" t="str">
        <f>IFERROR(VLOOKUP(spare_parts!$F596,'Запчасти'!$A$2:$P$3371,5,0),"null")</f>
        <v/>
      </c>
      <c r="J596" s="24" t="str">
        <f t="shared" si="3"/>
        <v>null</v>
      </c>
      <c r="K596" s="18" t="str">
        <f>IFERROR(VLOOKUP(spare_parts!$F596,'Запчасти'!$A$2:$P$3371,6,0),"null")</f>
        <v/>
      </c>
      <c r="L596" s="18" t="str">
        <f>IFERROR(VLOOKUP(spare_parts!$F596,'Запчасти'!$A$2:$P$3371,7,0),"null")</f>
        <v/>
      </c>
      <c r="M596" s="18">
        <f>IFERROR(VLOOKUP(spare_parts!$F596,'Запчасти'!$A$2:$P$3371,9,0),"null")</f>
        <v>2</v>
      </c>
      <c r="N596" s="18" t="str">
        <f>IFERROR(VLOOKUP(spare_parts!$F596,'Запчасти'!$A$2:$P$3371,10,0),"null")</f>
        <v>шт</v>
      </c>
      <c r="O596" s="18" t="str">
        <f>IFERROR(VLOOKUP(spare_parts!$F596,'Запчасти'!$A$2:$P$3371,11,0),"null")</f>
        <v/>
      </c>
      <c r="P596" s="18" t="str">
        <f>IFERROR(VLOOKUP(spare_parts!$F596,'Запчасти'!$A$2:$P$3371,2,0),"null")</f>
        <v>хз</v>
      </c>
      <c r="Q596" s="18"/>
      <c r="R596" s="18"/>
      <c r="S596" s="18"/>
      <c r="T596" s="18"/>
      <c r="U596" s="18"/>
      <c r="V596" s="18"/>
    </row>
    <row r="597" ht="15.75" customHeight="1">
      <c r="A597" s="22">
        <v>5.590611001E9</v>
      </c>
      <c r="B597" s="23" t="s">
        <v>3694</v>
      </c>
      <c r="C597" s="16" t="s">
        <v>6274</v>
      </c>
      <c r="D597" s="16" t="s">
        <v>35</v>
      </c>
      <c r="E597" s="17"/>
      <c r="F597" s="18">
        <v>5.590611001E9</v>
      </c>
      <c r="G597" s="18" t="str">
        <f>IFERROR(VLOOKUP(spare_parts!$F597,'Запчасти'!A$2:P$3371,3,0),"null")</f>
        <v>LAMINAR SEGMENT ISD 65 (2 DOUBLE CONTRACTION RINGS)</v>
      </c>
      <c r="H597" s="18" t="str">
        <f>IFERROR(VLOOKUP(spare_parts!$F597,A:D,2,0),"null")</f>
        <v>Сегмент  ламинарный ISD 65 (2 двойных кольца сжатия)</v>
      </c>
      <c r="I597" s="24" t="str">
        <f>IFERROR(VLOOKUP(spare_parts!$F597,'Запчасти'!$A$2:$P$3371,5,0),"null")</f>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c r="J597" s="24" t="str">
        <f t="shared" si="3"/>
        <v>null</v>
      </c>
      <c r="K597" s="18" t="str">
        <f>IFERROR(VLOOKUP(spare_parts!$F597,'Запчасти'!$A$2:$P$3371,6,0),"null")</f>
        <v>SCHNELL SPA</v>
      </c>
      <c r="L597" s="18" t="str">
        <f>IFERROR(VLOOKUP(spare_parts!$F597,'Запчасти'!$A$2:$P$3371,7,0),"null")</f>
        <v>SCHNELL</v>
      </c>
      <c r="M597" s="18">
        <f>IFERROR(VLOOKUP(spare_parts!$F597,'Запчасти'!$A$2:$P$3371,9,0),"null")</f>
        <v>4</v>
      </c>
      <c r="N597" s="18" t="str">
        <f>IFERROR(VLOOKUP(spare_parts!$F597,'Запчасти'!$A$2:$P$3371,10,0),"null")</f>
        <v>шт</v>
      </c>
      <c r="O597" s="18" t="str">
        <f>IFERROR(VLOOKUP(spare_parts!$F597,'Запчасти'!$A$2:$P$3371,11,0),"null")</f>
        <v>IT</v>
      </c>
      <c r="P597" s="18">
        <f>IFERROR(VLOOKUP(spare_parts!$F597,'Запчасти'!$A$2:$P$3371,2,0),"null")</f>
        <v>7326909409</v>
      </c>
      <c r="Q597" s="18"/>
      <c r="R597" s="18"/>
      <c r="S597" s="18"/>
      <c r="T597" s="18"/>
      <c r="U597" s="18"/>
      <c r="V597" s="18"/>
    </row>
    <row r="598" ht="15.75" customHeight="1">
      <c r="A598" s="15">
        <v>5.630000045E9</v>
      </c>
      <c r="B598" s="16" t="s">
        <v>3707</v>
      </c>
      <c r="C598" s="16">
        <v>3.16</v>
      </c>
      <c r="D598" s="16" t="s">
        <v>35</v>
      </c>
      <c r="E598" s="17"/>
      <c r="F598" s="18">
        <v>5.630000045E9</v>
      </c>
      <c r="G598" s="18" t="str">
        <f>IFERROR(VLOOKUP(spare_parts!$F598,'Запчасти'!A$2:P$3371,3,0),"null")</f>
        <v>PNEUMATIC CYLINDER D.100 H=90 cod.301.04.100.90</v>
      </c>
      <c r="H598" s="18" t="str">
        <f>IFERROR(VLOOKUP(spare_parts!$F598,A:D,2,0),"null")</f>
        <v>Цилиндр пневматический D.100 H=90 cod.301.04.100.90</v>
      </c>
      <c r="I598" s="24" t="str">
        <f>IFERROR(VLOOKUP(spare_parts!$F598,'Запчасти'!$A$2:$P$3371,5,0),"null")</f>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c r="J598" s="24" t="str">
        <f t="shared" si="3"/>
        <v>null</v>
      </c>
      <c r="K598" s="18" t="str">
        <f>IFERROR(VLOOKUP(spare_parts!$F598,'Запчасти'!$A$2:$P$3371,6,0),"null")</f>
        <v>DIOTTALEVI</v>
      </c>
      <c r="L598" s="18" t="str">
        <f>IFERROR(VLOOKUP(spare_parts!$F598,'Запчасти'!$A$2:$P$3371,7,0),"null")</f>
        <v>DIOTTALEVI</v>
      </c>
      <c r="M598" s="18">
        <f>IFERROR(VLOOKUP(spare_parts!$F598,'Запчасти'!$A$2:$P$3371,9,0),"null")</f>
        <v>1</v>
      </c>
      <c r="N598" s="18" t="str">
        <f>IFERROR(VLOOKUP(spare_parts!$F598,'Запчасти'!$A$2:$P$3371,10,0),"null")</f>
        <v>шт</v>
      </c>
      <c r="O598" s="18" t="str">
        <f>IFERROR(VLOOKUP(spare_parts!$F598,'Запчасти'!$A$2:$P$3371,11,0),"null")</f>
        <v>IT</v>
      </c>
      <c r="P598" s="18">
        <f>IFERROR(VLOOKUP(spare_parts!$F598,'Запчасти'!$A$2:$P$3371,2,0),"null")</f>
        <v>8412310009</v>
      </c>
      <c r="Q598" s="18"/>
      <c r="R598" s="18"/>
      <c r="S598" s="18"/>
      <c r="T598" s="18"/>
      <c r="U598" s="18"/>
      <c r="V598" s="18"/>
    </row>
    <row r="599" ht="15.75" customHeight="1">
      <c r="A599" s="15">
        <v>5.630007179E9</v>
      </c>
      <c r="B599" s="16" t="s">
        <v>3719</v>
      </c>
      <c r="C599" s="16">
        <v>0.88</v>
      </c>
      <c r="D599" s="16" t="s">
        <v>35</v>
      </c>
      <c r="E599" s="17"/>
      <c r="F599" s="18">
        <v>5.630007179E9</v>
      </c>
      <c r="G599" s="18" t="str">
        <f>IFERROR(VLOOKUP(spare_parts!$F599,'Запчасти'!A$2:P$3371,3,0),"null")</f>
        <v>PNEUMATIC CYLINDER ISO D=40 H=50 PNEUMAX PN4205.50</v>
      </c>
      <c r="H599" s="18" t="str">
        <f>IFERROR(VLOOKUP(spare_parts!$F599,A:D,2,0),"null")</f>
        <v>Цилиндр пневматический ISO D=40 H=50 PNEUMAX PN4205.50</v>
      </c>
      <c r="I599" s="24" t="str">
        <f>IFERROR(VLOOKUP(spare_parts!$F599,'Запчасти'!$A$2:$P$3371,5,0),"null")</f>
        <v>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v>
      </c>
      <c r="J599" s="24" t="str">
        <f t="shared" si="3"/>
        <v>null</v>
      </c>
      <c r="K599" s="18" t="str">
        <f>IFERROR(VLOOKUP(spare_parts!$F599,'Запчасти'!$A$2:$P$3371,6,0),"null")</f>
        <v>FESTO</v>
      </c>
      <c r="L599" s="18" t="str">
        <f>IFERROR(VLOOKUP(spare_parts!$F599,'Запчасти'!$A$2:$P$3371,7,0),"null")</f>
        <v>FESTO</v>
      </c>
      <c r="M599" s="18">
        <f>IFERROR(VLOOKUP(spare_parts!$F599,'Запчасти'!$A$2:$P$3371,9,0),"null")</f>
        <v>1</v>
      </c>
      <c r="N599" s="18" t="str">
        <f>IFERROR(VLOOKUP(spare_parts!$F599,'Запчасти'!$A$2:$P$3371,10,0),"null")</f>
        <v>шт</v>
      </c>
      <c r="O599" s="18" t="str">
        <f>IFERROR(VLOOKUP(spare_parts!$F599,'Запчасти'!$A$2:$P$3371,11,0),"null")</f>
        <v>DE</v>
      </c>
      <c r="P599" s="18">
        <f>IFERROR(VLOOKUP(spare_parts!$F599,'Запчасти'!$A$2:$P$3371,2,0),"null")</f>
        <v>8412310009</v>
      </c>
      <c r="Q599" s="18"/>
      <c r="R599" s="18"/>
      <c r="S599" s="18"/>
      <c r="T599" s="18"/>
      <c r="U599" s="18"/>
      <c r="V599" s="18"/>
    </row>
    <row r="600" ht="15.75" customHeight="1">
      <c r="A600" s="22">
        <v>5.63000723E9</v>
      </c>
      <c r="B600" s="23" t="s">
        <v>3722</v>
      </c>
      <c r="C600" s="16">
        <v>1.1</v>
      </c>
      <c r="D600" s="16" t="s">
        <v>35</v>
      </c>
      <c r="E600" s="17"/>
      <c r="F600" s="18">
        <v>5.63000723E9</v>
      </c>
      <c r="G600" s="18" t="str">
        <f>IFERROR(VLOOKUP(spare_parts!$F600,'Запчасти'!A$2:P$3371,3,0),"null")</f>
        <v>PNEUMATIC CYLINDER ISO D.32 H=80 1319.32.80 MAG. PNEUMAX</v>
      </c>
      <c r="H600" s="18" t="str">
        <f>IFERROR(VLOOKUP(spare_parts!$F600,A:D,2,0),"null")</f>
        <v>Цилиндр пневматический  ISO D.32 H80 1319.32.80 MAG.PNEUMAX</v>
      </c>
      <c r="I600" s="24" t="str">
        <f>IFERROR(VLOOKUP(spare_parts!$F600,'Запчасти'!$A$2:$P$3371,5,0),"null")</f>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c r="J600" s="24" t="str">
        <f t="shared" si="3"/>
        <v>null</v>
      </c>
      <c r="K600" s="18" t="str">
        <f>IFERROR(VLOOKUP(spare_parts!$F600,'Запчасти'!$A$2:$P$3371,6,0),"null")</f>
        <v>PNEUMAX</v>
      </c>
      <c r="L600" s="18" t="str">
        <f>IFERROR(VLOOKUP(spare_parts!$F600,'Запчасти'!$A$2:$P$3371,7,0),"null")</f>
        <v>PNEUMAX</v>
      </c>
      <c r="M600" s="18">
        <f>IFERROR(VLOOKUP(spare_parts!$F600,'Запчасти'!$A$2:$P$3371,9,0),"null")</f>
        <v>1</v>
      </c>
      <c r="N600" s="18" t="str">
        <f>IFERROR(VLOOKUP(spare_parts!$F600,'Запчасти'!$A$2:$P$3371,10,0),"null")</f>
        <v>шт</v>
      </c>
      <c r="O600" s="18" t="str">
        <f>IFERROR(VLOOKUP(spare_parts!$F600,'Запчасти'!$A$2:$P$3371,11,0),"null")</f>
        <v>IT</v>
      </c>
      <c r="P600" s="18">
        <f>IFERROR(VLOOKUP(spare_parts!$F600,'Запчасти'!$A$2:$P$3371,2,0),"null")</f>
        <v>8412310009</v>
      </c>
      <c r="Q600" s="18"/>
      <c r="R600" s="18"/>
      <c r="S600" s="18"/>
      <c r="T600" s="18"/>
      <c r="U600" s="18"/>
      <c r="V600" s="18"/>
    </row>
    <row r="601" ht="15.75" customHeight="1">
      <c r="A601" s="22">
        <v>5.630007231E9</v>
      </c>
      <c r="B601" s="23" t="s">
        <v>3731</v>
      </c>
      <c r="C601" s="16">
        <v>1.0</v>
      </c>
      <c r="D601" s="16" t="s">
        <v>35</v>
      </c>
      <c r="E601" s="17"/>
      <c r="F601" s="18">
        <v>5.630007231E9</v>
      </c>
      <c r="G601" s="18" t="str">
        <f>IFERROR(VLOOKUP(spare_parts!$F601,'Запчасти'!A$2:P$3371,3,0),"null")</f>
        <v>PNEUMATIC CYLINDER ISO D=32 H=200 1319.32.200 MAG. PNEUMAX</v>
      </c>
      <c r="H601" s="18" t="str">
        <f>IFERROR(VLOOKUP(spare_parts!$F601,A:D,2,0),"null")</f>
        <v>Цилиндр пневматический  ISO D32 H200 1319.32.200 MAG.PNEUMAX</v>
      </c>
      <c r="I601" s="24" t="str">
        <f>IFERROR(VLOOKUP(spare_parts!$F601,'Запчасти'!$A$2:$P$3371,5,0),"null")</f>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c r="J601" s="24" t="str">
        <f t="shared" si="3"/>
        <v>null</v>
      </c>
      <c r="K601" s="18" t="str">
        <f>IFERROR(VLOOKUP(spare_parts!$F601,'Запчасти'!$A$2:$P$3371,6,0),"null")</f>
        <v>PNEUMAX</v>
      </c>
      <c r="L601" s="18" t="str">
        <f>IFERROR(VLOOKUP(spare_parts!$F601,'Запчасти'!$A$2:$P$3371,7,0),"null")</f>
        <v>PNEUMAX</v>
      </c>
      <c r="M601" s="18">
        <f>IFERROR(VLOOKUP(spare_parts!$F601,'Запчасти'!$A$2:$P$3371,9,0),"null")</f>
        <v>1</v>
      </c>
      <c r="N601" s="18" t="str">
        <f>IFERROR(VLOOKUP(spare_parts!$F601,'Запчасти'!$A$2:$P$3371,10,0),"null")</f>
        <v>шт</v>
      </c>
      <c r="O601" s="18" t="str">
        <f>IFERROR(VLOOKUP(spare_parts!$F601,'Запчасти'!$A$2:$P$3371,11,0),"null")</f>
        <v>IT</v>
      </c>
      <c r="P601" s="18">
        <f>IFERROR(VLOOKUP(spare_parts!$F601,'Запчасти'!$A$2:$P$3371,2,0),"null")</f>
        <v>8412310009</v>
      </c>
      <c r="Q601" s="18"/>
      <c r="R601" s="18"/>
      <c r="S601" s="18"/>
      <c r="T601" s="18"/>
      <c r="U601" s="18"/>
      <c r="V601" s="18"/>
    </row>
    <row r="602" ht="15.75" customHeight="1">
      <c r="A602" s="22">
        <v>5.63000724E9</v>
      </c>
      <c r="B602" s="23" t="s">
        <v>3739</v>
      </c>
      <c r="C602" s="16">
        <v>0.7</v>
      </c>
      <c r="D602" s="16" t="s">
        <v>35</v>
      </c>
      <c r="E602" s="17"/>
      <c r="F602" s="18">
        <v>5.63000724E9</v>
      </c>
      <c r="G602" s="18" t="str">
        <f>IFERROR(VLOOKUP(spare_parts!$F602,'Запчасти'!A$2:P$3371,3,0),"null")</f>
        <v>PNEUMATIC CYLINDER ISO 32X250 MAG. 1319.32.250</v>
      </c>
      <c r="H602" s="18" t="str">
        <f>IFERROR(VLOOKUP(spare_parts!$F602,A:D,2,0),"null")</f>
        <v>Цилиндр пневматический ISO 32X250 MAG.1319.32.250</v>
      </c>
      <c r="I602" s="24" t="str">
        <f>IFERROR(VLOOKUP(spare_parts!$F602,'Запчасти'!$A$2:$P$3371,5,0),"null")</f>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c r="J602" s="24" t="str">
        <f t="shared" si="3"/>
        <v>null</v>
      </c>
      <c r="K602" s="18" t="str">
        <f>IFERROR(VLOOKUP(spare_parts!$F602,'Запчасти'!$A$2:$P$3371,6,0),"null")</f>
        <v>PNEUMAX</v>
      </c>
      <c r="L602" s="18" t="str">
        <f>IFERROR(VLOOKUP(spare_parts!$F602,'Запчасти'!$A$2:$P$3371,7,0),"null")</f>
        <v>PNEUMAX</v>
      </c>
      <c r="M602" s="18">
        <f>IFERROR(VLOOKUP(spare_parts!$F602,'Запчасти'!$A$2:$P$3371,9,0),"null")</f>
        <v>1</v>
      </c>
      <c r="N602" s="18" t="str">
        <f>IFERROR(VLOOKUP(spare_parts!$F602,'Запчасти'!$A$2:$P$3371,10,0),"null")</f>
        <v>шт</v>
      </c>
      <c r="O602" s="18" t="str">
        <f>IFERROR(VLOOKUP(spare_parts!$F602,'Запчасти'!$A$2:$P$3371,11,0),"null")</f>
        <v>IT</v>
      </c>
      <c r="P602" s="18">
        <f>IFERROR(VLOOKUP(spare_parts!$F602,'Запчасти'!$A$2:$P$3371,2,0),"null")</f>
        <v>8412310009</v>
      </c>
      <c r="Q602" s="18"/>
      <c r="R602" s="18"/>
      <c r="S602" s="18"/>
      <c r="T602" s="18"/>
      <c r="U602" s="18"/>
      <c r="V602" s="18"/>
    </row>
    <row r="603" ht="15.75" customHeight="1">
      <c r="A603" s="22">
        <v>5.630007291E9</v>
      </c>
      <c r="B603" s="23" t="s">
        <v>3744</v>
      </c>
      <c r="C603" s="16" t="s">
        <v>6274</v>
      </c>
      <c r="D603" s="16" t="s">
        <v>35</v>
      </c>
      <c r="E603" s="17"/>
      <c r="F603" s="18">
        <v>5.630007291E9</v>
      </c>
      <c r="G603" s="18" t="str">
        <f>IFERROR(VLOOKUP(spare_parts!$F603,'Запчасти'!A$2:P$3371,3,0),"null")</f>
        <v>PNEUMATIC CYLINDER ISO D=80 H=250 COD.320.02.080.250 MAG.  (DIOTTALEVI)</v>
      </c>
      <c r="H603" s="18" t="str">
        <f>IFERROR(VLOOKUP(spare_parts!$F603,A:D,2,0),"null")</f>
        <v>Цилиндр пневматический ISO D80 H250 </v>
      </c>
      <c r="I603" s="24" t="str">
        <f>IFERROR(VLOOKUP(spare_parts!$F603,'Запчасти'!$A$2:$P$3371,5,0),"null")</f>
        <v>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v>
      </c>
      <c r="J603" s="24" t="str">
        <f t="shared" si="3"/>
        <v>null</v>
      </c>
      <c r="K603" s="18" t="str">
        <f>IFERROR(VLOOKUP(spare_parts!$F603,'Запчасти'!$A$2:$P$3371,6,0),"null")</f>
        <v>DIOTALLEVI</v>
      </c>
      <c r="L603" s="18" t="str">
        <f>IFERROR(VLOOKUP(spare_parts!$F603,'Запчасти'!$A$2:$P$3371,7,0),"null")</f>
        <v>DIOTALLEVI</v>
      </c>
      <c r="M603" s="18">
        <f>IFERROR(VLOOKUP(spare_parts!$F603,'Запчасти'!$A$2:$P$3371,9,0),"null")</f>
        <v>2</v>
      </c>
      <c r="N603" s="18" t="str">
        <f>IFERROR(VLOOKUP(spare_parts!$F603,'Запчасти'!$A$2:$P$3371,10,0),"null")</f>
        <v>шт</v>
      </c>
      <c r="O603" s="18" t="str">
        <f>IFERROR(VLOOKUP(spare_parts!$F603,'Запчасти'!$A$2:$P$3371,11,0),"null")</f>
        <v>IT</v>
      </c>
      <c r="P603" s="18">
        <f>IFERROR(VLOOKUP(spare_parts!$F603,'Запчасти'!$A$2:$P$3371,2,0),"null")</f>
        <v>8412310009</v>
      </c>
      <c r="Q603" s="18"/>
      <c r="R603" s="18"/>
      <c r="S603" s="18"/>
      <c r="T603" s="18"/>
      <c r="U603" s="18"/>
      <c r="V603" s="18"/>
    </row>
    <row r="604" ht="15.75" customHeight="1">
      <c r="A604" s="22">
        <v>5.630007527E9</v>
      </c>
      <c r="B604" s="23" t="s">
        <v>3747</v>
      </c>
      <c r="C604" s="16" t="s">
        <v>6274</v>
      </c>
      <c r="D604" s="16" t="s">
        <v>35</v>
      </c>
      <c r="E604" s="17"/>
      <c r="F604" s="18">
        <v>5.630007527E9</v>
      </c>
      <c r="G604" s="18" t="str">
        <f>IFERROR(VLOOKUP(spare_parts!$F604,'Запчасти'!A$2:P$3371,3,0),"null")</f>
        <v>PNEUMATIC CYLINDER ISO 15552 DSBC-32-80-PPVA-N3 ART.1376425 (FESTO)</v>
      </c>
      <c r="H604" s="18" t="str">
        <f>IFERROR(VLOOKUP(spare_parts!$F604,A:D,2,0),"null")</f>
        <v>ЦИЛИНДР ПНЕВМАТИЧЕСКИЙ  ISO 15552 DSBC−32−80−PPVA−N3 ART.1376425</v>
      </c>
      <c r="I604" s="24" t="str">
        <f>IFERROR(VLOOKUP(spare_parts!$F604,'Запчасти'!$A$2:$P$3371,5,0),"null")</f>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c r="J604" s="24" t="str">
        <f t="shared" si="3"/>
        <v>null</v>
      </c>
      <c r="K604" s="18" t="str">
        <f>IFERROR(VLOOKUP(spare_parts!$F604,'Запчасти'!$A$2:$P$3371,6,0),"null")</f>
        <v>FESTO AG &amp; CO.KG</v>
      </c>
      <c r="L604" s="18" t="str">
        <f>IFERROR(VLOOKUP(spare_parts!$F604,'Запчасти'!$A$2:$P$3371,7,0),"null")</f>
        <v>FESTO</v>
      </c>
      <c r="M604" s="18">
        <f>IFERROR(VLOOKUP(spare_parts!$F604,'Запчасти'!$A$2:$P$3371,9,0),"null")</f>
        <v>1</v>
      </c>
      <c r="N604" s="18" t="str">
        <f>IFERROR(VLOOKUP(spare_parts!$F604,'Запчасти'!$A$2:$P$3371,10,0),"null")</f>
        <v>шт</v>
      </c>
      <c r="O604" s="18" t="str">
        <f>IFERROR(VLOOKUP(spare_parts!$F604,'Запчасти'!$A$2:$P$3371,11,0),"null")</f>
        <v/>
      </c>
      <c r="P604" s="18">
        <f>IFERROR(VLOOKUP(spare_parts!$F604,'Запчасти'!$A$2:$P$3371,2,0),"null")</f>
        <v>8412310009</v>
      </c>
      <c r="Q604" s="18"/>
      <c r="R604" s="18"/>
      <c r="S604" s="18"/>
      <c r="T604" s="18"/>
      <c r="U604" s="18"/>
      <c r="V604" s="18"/>
    </row>
    <row r="605" ht="15.75" customHeight="1">
      <c r="A605" s="22">
        <v>5.630007528E9</v>
      </c>
      <c r="B605" s="23" t="s">
        <v>3750</v>
      </c>
      <c r="C605" s="16" t="s">
        <v>6274</v>
      </c>
      <c r="D605" s="16" t="s">
        <v>35</v>
      </c>
      <c r="E605" s="17"/>
      <c r="F605" s="18">
        <v>5.630007528E9</v>
      </c>
      <c r="G605" s="18" t="str">
        <f>IFERROR(VLOOKUP(spare_parts!$F605,'Запчасти'!A$2:P$3371,3,0),"null")</f>
        <v>PNEUMATIC CYLINDER ISO 15552 DSBC-32-200-PPVA-N3 ART.1376429 (FESTO)</v>
      </c>
      <c r="H605" s="18" t="str">
        <f>IFERROR(VLOOKUP(spare_parts!$F605,A:D,2,0),"null")</f>
        <v>ЦИЛИНДР ПНЕВМАТИЧЕСКИЙ  ISO 15552 DSBC−32−200−PPVA−N3 ART.1376429</v>
      </c>
      <c r="I605" s="24" t="str">
        <f>IFERROR(VLOOKUP(spare_parts!$F605,'Запчасти'!$A$2:$P$3371,5,0),"null")</f>
        <v>ЦИЛИНДР
ПНЕВМАТИЧЕСКИЙ</v>
      </c>
      <c r="J605" s="24" t="str">
        <f t="shared" si="3"/>
        <v>null</v>
      </c>
      <c r="K605" s="18" t="str">
        <f>IFERROR(VLOOKUP(spare_parts!$F605,'Запчасти'!$A$2:$P$3371,6,0),"null")</f>
        <v>SCHNELL SPA</v>
      </c>
      <c r="L605" s="18" t="str">
        <f>IFERROR(VLOOKUP(spare_parts!$F605,'Запчасти'!$A$2:$P$3371,7,0),"null")</f>
        <v>SCHNELL</v>
      </c>
      <c r="M605" s="18">
        <f>IFERROR(VLOOKUP(spare_parts!$F605,'Запчасти'!$A$2:$P$3371,9,0),"null")</f>
        <v>1</v>
      </c>
      <c r="N605" s="18" t="str">
        <f>IFERROR(VLOOKUP(spare_parts!$F605,'Запчасти'!$A$2:$P$3371,10,0),"null")</f>
        <v>шт</v>
      </c>
      <c r="O605" s="18" t="str">
        <f>IFERROR(VLOOKUP(spare_parts!$F605,'Запчасти'!$A$2:$P$3371,11,0),"null")</f>
        <v>IT</v>
      </c>
      <c r="P605" s="18">
        <f>IFERROR(VLOOKUP(spare_parts!$F605,'Запчасти'!$A$2:$P$3371,2,0),"null")</f>
        <v>8412808009</v>
      </c>
      <c r="Q605" s="18"/>
      <c r="R605" s="18"/>
      <c r="S605" s="18"/>
      <c r="T605" s="18"/>
      <c r="U605" s="18"/>
      <c r="V605" s="18"/>
    </row>
    <row r="606" ht="15.75" customHeight="1">
      <c r="A606" s="26" t="s">
        <v>6453</v>
      </c>
      <c r="B606" s="23" t="s">
        <v>3753</v>
      </c>
      <c r="C606" s="16">
        <v>1.07</v>
      </c>
      <c r="D606" s="16" t="s">
        <v>35</v>
      </c>
      <c r="E606" s="17"/>
      <c r="F606" s="18" t="s">
        <v>6453</v>
      </c>
      <c r="G606" s="18" t="str">
        <f>IFERROR(VLOOKUP(spare_parts!$F606,'Запчасти'!A$2:P$3371,3,0),"null")</f>
        <v>null</v>
      </c>
      <c r="H606" s="18" t="str">
        <f>IFERROR(VLOOKUP(spare_parts!$F606,A:D,2,0),"null")</f>
        <v>ЦИЛИНДР ПНЕВМАТИЧЕСКИЙ ISO 15552 DSBC−32−250−PPVA−N3 ART.1376430</v>
      </c>
      <c r="I606" s="24" t="str">
        <f>IFERROR(VLOOKUP(spare_parts!$F606,'Запчасти'!$A$2:$P$3371,5,0),"null")</f>
        <v>null</v>
      </c>
      <c r="J606" s="24" t="str">
        <f t="shared" si="3"/>
        <v>null</v>
      </c>
      <c r="K606" s="18" t="str">
        <f>IFERROR(VLOOKUP(spare_parts!$F606,'Запчасти'!$A$2:$P$3371,6,0),"null")</f>
        <v>null</v>
      </c>
      <c r="L606" s="18" t="str">
        <f>IFERROR(VLOOKUP(spare_parts!$F606,'Запчасти'!$A$2:$P$3371,7,0),"null")</f>
        <v>null</v>
      </c>
      <c r="M606" s="18" t="str">
        <f>IFERROR(VLOOKUP(spare_parts!$F606,'Запчасти'!$A$2:$P$3371,9,0),"null")</f>
        <v>null</v>
      </c>
      <c r="N606" s="18" t="str">
        <f>IFERROR(VLOOKUP(spare_parts!$F606,'Запчасти'!$A$2:$P$3371,10,0),"null")</f>
        <v>null</v>
      </c>
      <c r="O606" s="18" t="str">
        <f>IFERROR(VLOOKUP(spare_parts!$F606,'Запчасти'!$A$2:$P$3371,11,0),"null")</f>
        <v>null</v>
      </c>
      <c r="P606" s="18" t="str">
        <f>IFERROR(VLOOKUP(spare_parts!$F606,'Запчасти'!$A$2:$P$3371,2,0),"null")</f>
        <v>null</v>
      </c>
      <c r="Q606" s="18"/>
      <c r="R606" s="18"/>
      <c r="S606" s="18"/>
      <c r="T606" s="18"/>
      <c r="U606" s="18"/>
      <c r="V606" s="18"/>
    </row>
    <row r="607" ht="15.75" customHeight="1">
      <c r="A607" s="25" t="s">
        <v>6454</v>
      </c>
      <c r="B607" s="16" t="s">
        <v>3764</v>
      </c>
      <c r="C607" s="16">
        <v>0.7</v>
      </c>
      <c r="D607" s="16" t="s">
        <v>35</v>
      </c>
      <c r="E607" s="17"/>
      <c r="F607" s="18" t="s">
        <v>6454</v>
      </c>
      <c r="G607" s="18" t="str">
        <f>IFERROR(VLOOKUP(spare_parts!$F607,'Запчасти'!A$2:P$3371,3,0),"null")</f>
        <v>null</v>
      </c>
      <c r="H607" s="18" t="str">
        <f>IFERROR(VLOOKUP(spare_parts!$F607,A:D,2,0),"null")</f>
        <v>ЦИЛИНДР ПНЕВМАТИЧЕСКИЙ 15552 DSBC−
32−80−PPVA−N3A1</v>
      </c>
      <c r="I607" s="24" t="str">
        <f>IFERROR(VLOOKUP(spare_parts!$F607,'Запчасти'!$A$2:$P$3371,5,0),"null")</f>
        <v>null</v>
      </c>
      <c r="J607" s="24" t="str">
        <f t="shared" si="3"/>
        <v>null</v>
      </c>
      <c r="K607" s="18" t="str">
        <f>IFERROR(VLOOKUP(spare_parts!$F607,'Запчасти'!$A$2:$P$3371,6,0),"null")</f>
        <v>null</v>
      </c>
      <c r="L607" s="18" t="str">
        <f>IFERROR(VLOOKUP(spare_parts!$F607,'Запчасти'!$A$2:$P$3371,7,0),"null")</f>
        <v>null</v>
      </c>
      <c r="M607" s="18" t="str">
        <f>IFERROR(VLOOKUP(spare_parts!$F607,'Запчасти'!$A$2:$P$3371,9,0),"null")</f>
        <v>null</v>
      </c>
      <c r="N607" s="18" t="str">
        <f>IFERROR(VLOOKUP(spare_parts!$F607,'Запчасти'!$A$2:$P$3371,10,0),"null")</f>
        <v>null</v>
      </c>
      <c r="O607" s="18" t="str">
        <f>IFERROR(VLOOKUP(spare_parts!$F607,'Запчасти'!$A$2:$P$3371,11,0),"null")</f>
        <v>null</v>
      </c>
      <c r="P607" s="18" t="str">
        <f>IFERROR(VLOOKUP(spare_parts!$F607,'Запчасти'!$A$2:$P$3371,2,0),"null")</f>
        <v>null</v>
      </c>
      <c r="Q607" s="18"/>
      <c r="R607" s="18"/>
      <c r="S607" s="18"/>
      <c r="T607" s="18"/>
      <c r="U607" s="18"/>
      <c r="V607" s="18"/>
    </row>
    <row r="608" ht="15.75" customHeight="1">
      <c r="A608" s="26" t="s">
        <v>6455</v>
      </c>
      <c r="B608" s="23" t="s">
        <v>3772</v>
      </c>
      <c r="C608" s="16">
        <v>1.06</v>
      </c>
      <c r="D608" s="16" t="s">
        <v>35</v>
      </c>
      <c r="E608" s="17"/>
      <c r="F608" s="18" t="s">
        <v>6455</v>
      </c>
      <c r="G608" s="18" t="str">
        <f>IFERROR(VLOOKUP(spare_parts!$F608,'Запчасти'!A$2:P$3371,3,0),"null")</f>
        <v>null</v>
      </c>
      <c r="H608" s="18" t="str">
        <f>IFERROR(VLOOKUP(spare_parts!$F608,A:D,2,0),"null")</f>
        <v>ЦИЛИНДР ПНЕВМАТИЧЕСКИЙ  ISO 15552 DSBC−32−200−PPVA−N3A1 ART.14632</v>
      </c>
      <c r="I608" s="24" t="str">
        <f>IFERROR(VLOOKUP(spare_parts!$F608,'Запчасти'!$A$2:$P$3371,5,0),"null")</f>
        <v>null</v>
      </c>
      <c r="J608" s="24" t="str">
        <f t="shared" si="3"/>
        <v>null</v>
      </c>
      <c r="K608" s="18" t="str">
        <f>IFERROR(VLOOKUP(spare_parts!$F608,'Запчасти'!$A$2:$P$3371,6,0),"null")</f>
        <v>null</v>
      </c>
      <c r="L608" s="18" t="str">
        <f>IFERROR(VLOOKUP(spare_parts!$F608,'Запчасти'!$A$2:$P$3371,7,0),"null")</f>
        <v>null</v>
      </c>
      <c r="M608" s="18" t="str">
        <f>IFERROR(VLOOKUP(spare_parts!$F608,'Запчасти'!$A$2:$P$3371,9,0),"null")</f>
        <v>null</v>
      </c>
      <c r="N608" s="18" t="str">
        <f>IFERROR(VLOOKUP(spare_parts!$F608,'Запчасти'!$A$2:$P$3371,10,0),"null")</f>
        <v>null</v>
      </c>
      <c r="O608" s="18" t="str">
        <f>IFERROR(VLOOKUP(spare_parts!$F608,'Запчасти'!$A$2:$P$3371,11,0),"null")</f>
        <v>null</v>
      </c>
      <c r="P608" s="18" t="str">
        <f>IFERROR(VLOOKUP(spare_parts!$F608,'Запчасти'!$A$2:$P$3371,2,0),"null")</f>
        <v>null</v>
      </c>
      <c r="Q608" s="18"/>
      <c r="R608" s="18"/>
      <c r="S608" s="18"/>
      <c r="T608" s="18"/>
      <c r="U608" s="18"/>
      <c r="V608" s="18"/>
    </row>
    <row r="609" ht="15.75" customHeight="1">
      <c r="A609" s="22">
        <v>5.630007822E9</v>
      </c>
      <c r="B609" s="23" t="s">
        <v>3781</v>
      </c>
      <c r="C609" s="16">
        <v>0.66</v>
      </c>
      <c r="D609" s="16" t="s">
        <v>35</v>
      </c>
      <c r="E609" s="17"/>
      <c r="F609" s="18">
        <v>5.630007822E9</v>
      </c>
      <c r="G609" s="18" t="str">
        <f>IFERROR(VLOOKUP(spare_parts!$F609,'Запчасти'!A$2:P$3371,3,0),"null")</f>
        <v>PNEUMATIC CYLINDER ISO 15552 DSBC-32-250-PPVA-N3A1</v>
      </c>
      <c r="H609" s="18" t="str">
        <f>IFERROR(VLOOKUP(spare_parts!$F609,A:D,2,0),"null")</f>
        <v>ЦИЛИНДР ПНЕВМАТИЧЕСКИЙ ISO 15552 DSBC−32−250−PPVA−N3A1 ART.14632</v>
      </c>
      <c r="I609" s="24" t="str">
        <f>IFERROR(VLOOKUP(spare_parts!$F609,'Запчасти'!$A$2:$P$3371,5,0),"null")</f>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v>
      </c>
      <c r="J609" s="24" t="str">
        <f t="shared" si="3"/>
        <v>null</v>
      </c>
      <c r="K609" s="18" t="str">
        <f>IFERROR(VLOOKUP(spare_parts!$F609,'Запчасти'!$A$2:$P$3371,6,0),"null")</f>
        <v>FESTO AG &amp; CO.KG</v>
      </c>
      <c r="L609" s="18" t="str">
        <f>IFERROR(VLOOKUP(spare_parts!$F609,'Запчасти'!$A$2:$P$3371,7,0),"null")</f>
        <v>FESTO</v>
      </c>
      <c r="M609" s="18">
        <f>IFERROR(VLOOKUP(spare_parts!$F609,'Запчасти'!$A$2:$P$3371,9,0),"null")</f>
        <v>1</v>
      </c>
      <c r="N609" s="18" t="str">
        <f>IFERROR(VLOOKUP(spare_parts!$F609,'Запчасти'!$A$2:$P$3371,10,0),"null")</f>
        <v>шт</v>
      </c>
      <c r="O609" s="18" t="str">
        <f>IFERROR(VLOOKUP(spare_parts!$F609,'Запчасти'!$A$2:$P$3371,11,0),"null")</f>
        <v>FR</v>
      </c>
      <c r="P609" s="18">
        <f>IFERROR(VLOOKUP(spare_parts!$F609,'Запчасти'!$A$2:$P$3371,2,0),"null")</f>
        <v>8412310009</v>
      </c>
      <c r="Q609" s="18"/>
      <c r="R609" s="18"/>
      <c r="S609" s="18"/>
      <c r="T609" s="18"/>
      <c r="U609" s="18"/>
      <c r="V609" s="18"/>
    </row>
    <row r="610" ht="15.75" customHeight="1">
      <c r="A610" s="15">
        <v>5.630011005E9</v>
      </c>
      <c r="B610" s="16" t="s">
        <v>6456</v>
      </c>
      <c r="C610" s="16" t="s">
        <v>6274</v>
      </c>
      <c r="D610" s="16" t="s">
        <v>35</v>
      </c>
      <c r="E610" s="17"/>
      <c r="F610" s="18">
        <v>5.630011005E9</v>
      </c>
      <c r="G610" s="18" t="str">
        <f>IFERROR(VLOOKUP(spare_parts!$F610,'Запчасти'!A$2:P$3371,3,0),"null")</f>
        <v>null</v>
      </c>
      <c r="H610" s="18" t="str">
        <f>IFERROR(VLOOKUP(spare_parts!$F610,A:D,2,0),"null")</f>
        <v>Цилиндр пневматический D.50 H=100 Cod.360.10.50.100 MAG.</v>
      </c>
      <c r="I610" s="24" t="str">
        <f>IFERROR(VLOOKUP(spare_parts!$F610,'Запчасти'!$A$2:$P$3371,5,0),"null")</f>
        <v>null</v>
      </c>
      <c r="J610" s="24" t="str">
        <f t="shared" si="3"/>
        <v>null</v>
      </c>
      <c r="K610" s="18" t="str">
        <f>IFERROR(VLOOKUP(spare_parts!$F610,'Запчасти'!$A$2:$P$3371,6,0),"null")</f>
        <v>null</v>
      </c>
      <c r="L610" s="18" t="str">
        <f>IFERROR(VLOOKUP(spare_parts!$F610,'Запчасти'!$A$2:$P$3371,7,0),"null")</f>
        <v>null</v>
      </c>
      <c r="M610" s="18" t="str">
        <f>IFERROR(VLOOKUP(spare_parts!$F610,'Запчасти'!$A$2:$P$3371,9,0),"null")</f>
        <v>null</v>
      </c>
      <c r="N610" s="18" t="str">
        <f>IFERROR(VLOOKUP(spare_parts!$F610,'Запчасти'!$A$2:$P$3371,10,0),"null")</f>
        <v>null</v>
      </c>
      <c r="O610" s="18" t="str">
        <f>IFERROR(VLOOKUP(spare_parts!$F610,'Запчасти'!$A$2:$P$3371,11,0),"null")</f>
        <v>null</v>
      </c>
      <c r="P610" s="18" t="str">
        <f>IFERROR(VLOOKUP(spare_parts!$F610,'Запчасти'!$A$2:$P$3371,2,0),"null")</f>
        <v>null</v>
      </c>
      <c r="Q610" s="18"/>
      <c r="R610" s="18"/>
      <c r="S610" s="18"/>
      <c r="T610" s="18"/>
      <c r="U610" s="18"/>
      <c r="V610" s="18"/>
    </row>
    <row r="611" ht="15.75" customHeight="1">
      <c r="A611" s="15">
        <v>5.630031095E9</v>
      </c>
      <c r="B611" s="16" t="s">
        <v>6457</v>
      </c>
      <c r="C611" s="16" t="s">
        <v>6274</v>
      </c>
      <c r="D611" s="16" t="s">
        <v>35</v>
      </c>
      <c r="E611" s="17"/>
      <c r="F611" s="18">
        <v>5.630031095E9</v>
      </c>
      <c r="G611" s="18" t="str">
        <f>IFERROR(VLOOKUP(spare_parts!$F611,'Запчасти'!A$2:P$3371,3,0),"null")</f>
        <v>null</v>
      </c>
      <c r="H611" s="18" t="str">
        <f>IFERROR(VLOOKUP(spare_parts!$F611,A:D,2,0),"null")</f>
        <v>ЦИЛИНДР ПНЕВМАТИЧЕСКИЙ ISO D=63 H=250 MAGN. 1396.63.250.01(PNEUMAX)</v>
      </c>
      <c r="I611" s="24" t="str">
        <f>IFERROR(VLOOKUP(spare_parts!$F611,'Запчасти'!$A$2:$P$3371,5,0),"null")</f>
        <v>null</v>
      </c>
      <c r="J611" s="24" t="str">
        <f t="shared" si="3"/>
        <v>null</v>
      </c>
      <c r="K611" s="18" t="str">
        <f>IFERROR(VLOOKUP(spare_parts!$F611,'Запчасти'!$A$2:$P$3371,6,0),"null")</f>
        <v>null</v>
      </c>
      <c r="L611" s="18" t="str">
        <f>IFERROR(VLOOKUP(spare_parts!$F611,'Запчасти'!$A$2:$P$3371,7,0),"null")</f>
        <v>null</v>
      </c>
      <c r="M611" s="18" t="str">
        <f>IFERROR(VLOOKUP(spare_parts!$F611,'Запчасти'!$A$2:$P$3371,9,0),"null")</f>
        <v>null</v>
      </c>
      <c r="N611" s="18" t="str">
        <f>IFERROR(VLOOKUP(spare_parts!$F611,'Запчасти'!$A$2:$P$3371,10,0),"null")</f>
        <v>null</v>
      </c>
      <c r="O611" s="18" t="str">
        <f>IFERROR(VLOOKUP(spare_parts!$F611,'Запчасти'!$A$2:$P$3371,11,0),"null")</f>
        <v>null</v>
      </c>
      <c r="P611" s="18" t="str">
        <f>IFERROR(VLOOKUP(spare_parts!$F611,'Запчасти'!$A$2:$P$3371,2,0),"null")</f>
        <v>null</v>
      </c>
      <c r="Q611" s="18"/>
      <c r="R611" s="18"/>
      <c r="S611" s="18"/>
      <c r="T611" s="18"/>
      <c r="U611" s="18"/>
      <c r="V611" s="18"/>
    </row>
    <row r="612" ht="15.75" customHeight="1">
      <c r="A612" s="15">
        <v>5.630060003E9</v>
      </c>
      <c r="B612" s="16" t="s">
        <v>3812</v>
      </c>
      <c r="C612" s="16" t="s">
        <v>6274</v>
      </c>
      <c r="D612" s="16" t="s">
        <v>35</v>
      </c>
      <c r="E612" s="17"/>
      <c r="F612" s="18">
        <v>5.630060003E9</v>
      </c>
      <c r="G612" s="18" t="str">
        <f>IFERROR(VLOOKUP(spare_parts!$F612,'Запчасти'!A$2:P$3371,3,0),"null")</f>
        <v>SEALS FOR CYLINDER D=50 COD.360.10</v>
      </c>
      <c r="H612" s="18" t="str">
        <f>IFERROR(VLOOKUP(spare_parts!$F612,A:D,2,0),"null")</f>
        <v>Набор уплотнений для цилиндра D=50 COD.360.10</v>
      </c>
      <c r="I612" s="24" t="str">
        <f>IFERROR(VLOOKUP(spare_parts!$F612,'Запчасти'!$A$2:$P$3371,5,0),"null")</f>
        <v>НАБОР КОЛЬЦЕВЫХ УПЛОТНЕНИЙ РАЗНОГО ДИАМЕТРА ИЗ ВУЛКАНИЗИРОВАННОЙ РЕЗИНЫ (4 ШТ) В КОМПЛЕКТЕ С УПЛОТНИТ. ВСТАВКОЙ ИЗ ПВХ(1ШТ) ДЛЯ ПНЕВМОЦИЛИНДРА ТМ-DIOTTALEVI</v>
      </c>
      <c r="J612" s="24" t="str">
        <f t="shared" si="3"/>
        <v>null</v>
      </c>
      <c r="K612" s="18" t="str">
        <f>IFERROR(VLOOKUP(spare_parts!$F612,'Запчасти'!$A$2:$P$3371,6,0),"null")</f>
        <v>DIOTTALEVI</v>
      </c>
      <c r="L612" s="18" t="str">
        <f>IFERROR(VLOOKUP(spare_parts!$F612,'Запчасти'!$A$2:$P$3371,7,0),"null")</f>
        <v>DIOTTALEVI</v>
      </c>
      <c r="M612" s="18">
        <f>IFERROR(VLOOKUP(spare_parts!$F612,'Запчасти'!$A$2:$P$3371,9,0),"null")</f>
        <v>1</v>
      </c>
      <c r="N612" s="18" t="str">
        <f>IFERROR(VLOOKUP(spare_parts!$F612,'Запчасти'!$A$2:$P$3371,10,0),"null")</f>
        <v>шт</v>
      </c>
      <c r="O612" s="18" t="str">
        <f>IFERROR(VLOOKUP(spare_parts!$F612,'Запчасти'!$A$2:$P$3371,11,0),"null")</f>
        <v>IT</v>
      </c>
      <c r="P612" s="18">
        <f>IFERROR(VLOOKUP(spare_parts!$F612,'Запчасти'!$A$2:$P$3371,2,0),"null")</f>
        <v>4016999708</v>
      </c>
      <c r="Q612" s="18"/>
      <c r="R612" s="18"/>
      <c r="S612" s="18"/>
      <c r="T612" s="18"/>
      <c r="U612" s="18"/>
      <c r="V612" s="18"/>
    </row>
    <row r="613" ht="15.75" customHeight="1">
      <c r="A613" s="15">
        <v>5.630060097E9</v>
      </c>
      <c r="B613" s="16" t="s">
        <v>3815</v>
      </c>
      <c r="C613" s="16" t="s">
        <v>6274</v>
      </c>
      <c r="D613" s="16" t="s">
        <v>35</v>
      </c>
      <c r="E613" s="17"/>
      <c r="F613" s="18">
        <v>5.630060097E9</v>
      </c>
      <c r="G613" s="18" t="str">
        <f>IFERROR(VLOOKUP(spare_parts!$F613,'Запчасти'!A$2:P$3371,3,0),"null")</f>
        <v>CYLINDER GASKETS KIT D=90 H=35 3ST.DOP.EFF.(COD.24A0301732)</v>
      </c>
      <c r="H613" s="18" t="str">
        <f>IFERROR(VLOOKUP(spare_parts!$F613,A:D,2,0),"null")</f>
        <v>Набор уплотнителей для ремонта цилиндра D=90 H=35 3ST.DOP.EFF.(COD.24A0301732)</v>
      </c>
      <c r="I613" s="24" t="str">
        <f>IFERROR(VLOOKUP(spare_parts!$F613,'Запчасти'!$A$2:$P$3371,5,0),"null")</f>
        <v>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v>
      </c>
      <c r="J613" s="24" t="str">
        <f t="shared" si="3"/>
        <v>null</v>
      </c>
      <c r="K613" s="18" t="str">
        <f>IFERROR(VLOOKUP(spare_parts!$F613,'Запчасти'!$A$2:$P$3371,6,0),"null")</f>
        <v>SCHNELL SPA</v>
      </c>
      <c r="L613" s="18" t="str">
        <f>IFERROR(VLOOKUP(spare_parts!$F613,'Запчасти'!$A$2:$P$3371,7,0),"null")</f>
        <v>SCHNELL</v>
      </c>
      <c r="M613" s="18">
        <f>IFERROR(VLOOKUP(spare_parts!$F613,'Запчасти'!$A$2:$P$3371,9,0),"null")</f>
        <v>3</v>
      </c>
      <c r="N613" s="18" t="str">
        <f>IFERROR(VLOOKUP(spare_parts!$F613,'Запчасти'!$A$2:$P$3371,10,0),"null")</f>
        <v>шт</v>
      </c>
      <c r="O613" s="18" t="str">
        <f>IFERROR(VLOOKUP(spare_parts!$F613,'Запчасти'!$A$2:$P$3371,11,0),"null")</f>
        <v>IT</v>
      </c>
      <c r="P613" s="18">
        <f>IFERROR(VLOOKUP(spare_parts!$F613,'Запчасти'!$A$2:$P$3371,2,0),"null")</f>
        <v>8484900000</v>
      </c>
      <c r="Q613" s="18"/>
      <c r="R613" s="18"/>
      <c r="S613" s="18"/>
      <c r="T613" s="18"/>
      <c r="U613" s="18"/>
      <c r="V613" s="18"/>
    </row>
    <row r="614" ht="15.75" customHeight="1">
      <c r="A614" s="22">
        <v>5.63006521E9</v>
      </c>
      <c r="B614" s="23" t="s">
        <v>3818</v>
      </c>
      <c r="C614" s="16">
        <v>0.065</v>
      </c>
      <c r="D614" s="16" t="s">
        <v>35</v>
      </c>
      <c r="E614" s="17"/>
      <c r="F614" s="18">
        <v>5.63006521E9</v>
      </c>
      <c r="G614" s="18" t="str">
        <f>IFERROR(VLOOKUP(spare_parts!$F614,'Запчасти'!A$2:P$3371,3,0),"null")</f>
        <v>MAGNETIC SHORT STROKE SENSOR ART.RSUAC1-NPN(PNEUMAX)</v>
      </c>
      <c r="H614" s="18" t="str">
        <f>IFERROR(VLOOKUP(spare_parts!$F614,A:D,2,0),"null")</f>
        <v>Датчик магнитный короткого хода поршня ART.RSUAC1−NPN(PNEUMAX)</v>
      </c>
      <c r="I614" s="24" t="str">
        <f>IFERROR(VLOOKUP(spare_parts!$F614,'Запчасти'!$A$2:$P$3371,5,0),"null")</f>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c r="J614" s="24" t="str">
        <f t="shared" si="3"/>
        <v>null</v>
      </c>
      <c r="K614" s="18" t="str">
        <f>IFERROR(VLOOKUP(spare_parts!$F614,'Запчасти'!$A$2:$P$3371,6,0),"null")</f>
        <v>PNEUMAX</v>
      </c>
      <c r="L614" s="18" t="str">
        <f>IFERROR(VLOOKUP(spare_parts!$F614,'Запчасти'!$A$2:$P$3371,7,0),"null")</f>
        <v>PNEUMAX</v>
      </c>
      <c r="M614" s="18">
        <f>IFERROR(VLOOKUP(spare_parts!$F614,'Запчасти'!$A$2:$P$3371,9,0),"null")</f>
        <v>2</v>
      </c>
      <c r="N614" s="18" t="str">
        <f>IFERROR(VLOOKUP(spare_parts!$F614,'Запчасти'!$A$2:$P$3371,10,0),"null")</f>
        <v>шт</v>
      </c>
      <c r="O614" s="18" t="str">
        <f>IFERROR(VLOOKUP(spare_parts!$F614,'Запчасти'!$A$2:$P$3371,11,0),"null")</f>
        <v>IT</v>
      </c>
      <c r="P614" s="18">
        <f>IFERROR(VLOOKUP(spare_parts!$F614,'Запчасти'!$A$2:$P$3371,2,0),"null")</f>
        <v>8536508000</v>
      </c>
      <c r="Q614" s="18"/>
      <c r="R614" s="18"/>
      <c r="S614" s="18"/>
      <c r="T614" s="18"/>
      <c r="U614" s="18"/>
      <c r="V614" s="18"/>
    </row>
    <row r="615" ht="15.75" customHeight="1">
      <c r="A615" s="22">
        <v>5.630065211E9</v>
      </c>
      <c r="B615" s="23" t="s">
        <v>3829</v>
      </c>
      <c r="C615" s="16">
        <v>0.07</v>
      </c>
      <c r="D615" s="16" t="s">
        <v>35</v>
      </c>
      <c r="E615" s="17"/>
      <c r="F615" s="18">
        <v>5.630065211E9</v>
      </c>
      <c r="G615" s="18" t="str">
        <f>IFERROR(VLOOKUP(spare_parts!$F615,'Запчасти'!A$2:P$3371,3,0),"null")</f>
        <v>MAGNETIC SENSOR "SHORT STROKE" MOD.HALL-HSPA CH1(PNP)</v>
      </c>
      <c r="H615" s="18" t="str">
        <f>IFERROR(VLOOKUP(spare_parts!$F615,A:D,2,0),"null")</f>
        <v>Датчик магнитный  мод.HALL−HSPA CH1(PNP) "PNEUM</v>
      </c>
      <c r="I615" s="24" t="str">
        <f>IFERROR(VLOOKUP(spare_parts!$F615,'Запчасти'!$A$2:$P$3371,5,0),"null")</f>
        <v>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v>
      </c>
      <c r="J615" s="24" t="str">
        <f t="shared" si="3"/>
        <v>null</v>
      </c>
      <c r="K615" s="18" t="str">
        <f>IFERROR(VLOOKUP(spare_parts!$F615,'Запчасти'!$A$2:$P$3371,6,0),"null")</f>
        <v>PNEUMAX SPA</v>
      </c>
      <c r="L615" s="18" t="str">
        <f>IFERROR(VLOOKUP(spare_parts!$F615,'Запчасти'!$A$2:$P$3371,7,0),"null")</f>
        <v>PNEUMAX</v>
      </c>
      <c r="M615" s="18">
        <f>IFERROR(VLOOKUP(spare_parts!$F615,'Запчасти'!$A$2:$P$3371,9,0),"null")</f>
        <v>2</v>
      </c>
      <c r="N615" s="18" t="str">
        <f>IFERROR(VLOOKUP(spare_parts!$F615,'Запчасти'!$A$2:$P$3371,10,0),"null")</f>
        <v>шт</v>
      </c>
      <c r="O615" s="18" t="str">
        <f>IFERROR(VLOOKUP(spare_parts!$F615,'Запчасти'!$A$2:$P$3371,11,0),"null")</f>
        <v>IT</v>
      </c>
      <c r="P615" s="18">
        <f>IFERROR(VLOOKUP(spare_parts!$F615,'Запчасти'!$A$2:$P$3371,2,0),"null")</f>
        <v>8536501907</v>
      </c>
      <c r="Q615" s="18"/>
      <c r="R615" s="18"/>
      <c r="S615" s="18"/>
      <c r="T615" s="18"/>
      <c r="U615" s="18"/>
      <c r="V615" s="18"/>
    </row>
    <row r="616" ht="15.75" customHeight="1">
      <c r="A616" s="15">
        <v>5.630065212E9</v>
      </c>
      <c r="B616" s="16" t="s">
        <v>3837</v>
      </c>
      <c r="C616" s="16">
        <v>0.07</v>
      </c>
      <c r="D616" s="16" t="s">
        <v>35</v>
      </c>
      <c r="E616" s="17"/>
      <c r="F616" s="18">
        <v>5.630065212E9</v>
      </c>
      <c r="G616" s="18" t="str">
        <f>IFERROR(VLOOKUP(spare_parts!$F616,'Запчасти'!A$2:P$3371,3,0),"null")</f>
        <v>SENSOR FOR ISO HALL MOD.DCB3N-225(PNP)</v>
      </c>
      <c r="H616" s="18" t="str">
        <f>IFERROR(VLOOKUP(spare_parts!$F616,A:D,2,0),"null")</f>
        <v>Сенсор MOD.DCB3N−225(PNP)</v>
      </c>
      <c r="I616" s="24" t="str">
        <f>IFERROR(VLOOKUP(spare_parts!$F616,'Запчасти'!$A$2:$P$3371,5,0),"null")</f>
        <v>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v>
      </c>
      <c r="J616" s="24" t="str">
        <f t="shared" si="3"/>
        <v>null</v>
      </c>
      <c r="K616" s="18" t="str">
        <f>IFERROR(VLOOKUP(spare_parts!$F616,'Запчасти'!$A$2:$P$3371,6,0),"null")</f>
        <v>METAL WORK PNEUMATIC</v>
      </c>
      <c r="L616" s="18" t="str">
        <f>IFERROR(VLOOKUP(spare_parts!$F616,'Запчасти'!$A$2:$P$3371,7,0),"null")</f>
        <v>METAL WORK PNEUMATIC</v>
      </c>
      <c r="M616" s="18">
        <f>IFERROR(VLOOKUP(spare_parts!$F616,'Запчасти'!$A$2:$P$3371,9,0),"null")</f>
        <v>5</v>
      </c>
      <c r="N616" s="18" t="str">
        <f>IFERROR(VLOOKUP(spare_parts!$F616,'Запчасти'!$A$2:$P$3371,10,0),"null")</f>
        <v>шт</v>
      </c>
      <c r="O616" s="18" t="str">
        <f>IFERROR(VLOOKUP(spare_parts!$F616,'Запчасти'!$A$2:$P$3371,11,0),"null")</f>
        <v>IT</v>
      </c>
      <c r="P616" s="18">
        <f>IFERROR(VLOOKUP(spare_parts!$F616,'Запчасти'!$A$2:$P$3371,2,0),"null")</f>
        <v>8536501907</v>
      </c>
      <c r="Q616" s="18"/>
      <c r="R616" s="18"/>
      <c r="S616" s="18"/>
      <c r="T616" s="18"/>
      <c r="U616" s="18"/>
      <c r="V616" s="18"/>
    </row>
    <row r="617" ht="15.75" customHeight="1">
      <c r="A617" s="22">
        <v>5.630065217E9</v>
      </c>
      <c r="B617" s="23" t="s">
        <v>3841</v>
      </c>
      <c r="C617" s="16">
        <v>0.01</v>
      </c>
      <c r="D617" s="16" t="s">
        <v>35</v>
      </c>
      <c r="E617" s="17"/>
      <c r="F617" s="18">
        <v>5.630065217E9</v>
      </c>
      <c r="G617" s="18" t="str">
        <f>IFERROR(VLOOKUP(spare_parts!$F617,'Запчасти'!A$2:P$3371,3,0),"null")</f>
        <v>MAGNETIC SENSOR PNP MZT8-03VPS-KP0 COD.1044458 (SICK)</v>
      </c>
      <c r="H617" s="18" t="str">
        <f>IFERROR(VLOOKUP(spare_parts!$F617,A:D,2,0),"null")</f>
        <v>Датчик магнитный PNP MZT8-03VPS-KPO COD.1044458 (SICK)</v>
      </c>
      <c r="I617" s="24" t="str">
        <f>IFERROR(VLOOKUP(spare_parts!$F617,'Запчасти'!$A$2:$P$3371,5,0),"null")</f>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v>
      </c>
      <c r="J617" s="24" t="str">
        <f t="shared" si="3"/>
        <v>null</v>
      </c>
      <c r="K617" s="18" t="str">
        <f>IFERROR(VLOOKUP(spare_parts!$F617,'Запчасти'!$A$2:$P$3371,6,0),"null")</f>
        <v>SICK</v>
      </c>
      <c r="L617" s="18" t="str">
        <f>IFERROR(VLOOKUP(spare_parts!$F617,'Запчасти'!$A$2:$P$3371,7,0),"null")</f>
        <v>SICK</v>
      </c>
      <c r="M617" s="18">
        <f>IFERROR(VLOOKUP(spare_parts!$F617,'Запчасти'!$A$2:$P$3371,9,0),"null")</f>
        <v>2</v>
      </c>
      <c r="N617" s="18" t="str">
        <f>IFERROR(VLOOKUP(spare_parts!$F617,'Запчасти'!$A$2:$P$3371,10,0),"null")</f>
        <v>шт</v>
      </c>
      <c r="O617" s="18" t="str">
        <f>IFERROR(VLOOKUP(spare_parts!$F617,'Запчасти'!$A$2:$P$3371,11,0),"null")</f>
        <v>IT</v>
      </c>
      <c r="P617" s="18">
        <f>IFERROR(VLOOKUP(spare_parts!$F617,'Запчасти'!$A$2:$P$3371,2,0),"null")</f>
        <v>8536501907</v>
      </c>
      <c r="Q617" s="18"/>
      <c r="R617" s="18"/>
      <c r="S617" s="18"/>
      <c r="T617" s="18"/>
      <c r="U617" s="18"/>
      <c r="V617" s="18"/>
    </row>
    <row r="618" ht="15.75" customHeight="1">
      <c r="A618" s="26" t="s">
        <v>6458</v>
      </c>
      <c r="B618" s="23" t="s">
        <v>3869</v>
      </c>
      <c r="C618" s="16" t="s">
        <v>6274</v>
      </c>
      <c r="D618" s="16" t="s">
        <v>35</v>
      </c>
      <c r="E618" s="17"/>
      <c r="F618" s="18" t="s">
        <v>6458</v>
      </c>
      <c r="G618" s="18" t="str">
        <f>IFERROR(VLOOKUP(spare_parts!$F618,'Запчасти'!A$2:P$3371,3,0),"null")</f>
        <v>null</v>
      </c>
      <c r="H618" s="18" t="str">
        <f>IFERROR(VLOOKUP(spare_parts!$F618,A:D,2,0),"null")</f>
        <v>Датчик OMRON E2A-M12KN08-M1B1</v>
      </c>
      <c r="I618" s="24" t="str">
        <f>IFERROR(VLOOKUP(spare_parts!$F618,'Запчасти'!$A$2:$P$3371,5,0),"null")</f>
        <v>null</v>
      </c>
      <c r="J618" s="24" t="str">
        <f t="shared" si="3"/>
        <v>null</v>
      </c>
      <c r="K618" s="18" t="str">
        <f>IFERROR(VLOOKUP(spare_parts!$F618,'Запчасти'!$A$2:$P$3371,6,0),"null")</f>
        <v>null</v>
      </c>
      <c r="L618" s="18" t="str">
        <f>IFERROR(VLOOKUP(spare_parts!$F618,'Запчасти'!$A$2:$P$3371,7,0),"null")</f>
        <v>null</v>
      </c>
      <c r="M618" s="18" t="str">
        <f>IFERROR(VLOOKUP(spare_parts!$F618,'Запчасти'!$A$2:$P$3371,9,0),"null")</f>
        <v>null</v>
      </c>
      <c r="N618" s="18" t="str">
        <f>IFERROR(VLOOKUP(spare_parts!$F618,'Запчасти'!$A$2:$P$3371,10,0),"null")</f>
        <v>null</v>
      </c>
      <c r="O618" s="18" t="str">
        <f>IFERROR(VLOOKUP(spare_parts!$F618,'Запчасти'!$A$2:$P$3371,11,0),"null")</f>
        <v>null</v>
      </c>
      <c r="P618" s="18" t="str">
        <f>IFERROR(VLOOKUP(spare_parts!$F618,'Запчасти'!$A$2:$P$3371,2,0),"null")</f>
        <v>null</v>
      </c>
      <c r="Q618" s="18"/>
      <c r="R618" s="18"/>
      <c r="S618" s="18"/>
      <c r="T618" s="18"/>
      <c r="U618" s="18"/>
      <c r="V618" s="18"/>
    </row>
    <row r="619" ht="15.75" customHeight="1">
      <c r="A619" s="22">
        <v>5.630066009E9</v>
      </c>
      <c r="B619" s="23" t="s">
        <v>3875</v>
      </c>
      <c r="C619" s="16">
        <v>0.1</v>
      </c>
      <c r="D619" s="16" t="s">
        <v>35</v>
      </c>
      <c r="E619" s="17"/>
      <c r="F619" s="18">
        <v>5.630066009E9</v>
      </c>
      <c r="G619" s="18" t="str">
        <f>IFERROR(VLOOKUP(spare_parts!$F619,'Запчасти'!A$2:P$3371,3,0),"null")</f>
        <v>PRESSURE SENSOR SDE5-D10-0-Q6E-P-M8 ART.527467</v>
      </c>
      <c r="H619" s="18" t="str">
        <f>IFERROR(VLOOKUP(spare_parts!$F619,A:D,2,0),"null")</f>
        <v>Датчик давления SDE5-D10-0-Q6E-P-M8 ART.527467</v>
      </c>
      <c r="I619" s="24" t="str">
        <f>IFERROR(VLOOKUP(spare_parts!$F619,'Запчасти'!$A$2:$P$3371,5,0),"null")</f>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v>
      </c>
      <c r="J619" s="24" t="str">
        <f t="shared" si="3"/>
        <v>null</v>
      </c>
      <c r="K619" s="18" t="str">
        <f>IFERROR(VLOOKUP(spare_parts!$F619,'Запчасти'!$A$2:$P$3371,6,0),"null")</f>
        <v>FESTO AG &amp; CO.KG</v>
      </c>
      <c r="L619" s="18" t="str">
        <f>IFERROR(VLOOKUP(spare_parts!$F619,'Запчасти'!$A$2:$P$3371,7,0),"null")</f>
        <v>FESTO</v>
      </c>
      <c r="M619" s="18">
        <f>IFERROR(VLOOKUP(spare_parts!$F619,'Запчасти'!$A$2:$P$3371,9,0),"null")</f>
        <v>1</v>
      </c>
      <c r="N619" s="18" t="str">
        <f>IFERROR(VLOOKUP(spare_parts!$F619,'Запчасти'!$A$2:$P$3371,10,0),"null")</f>
        <v>шт</v>
      </c>
      <c r="O619" s="18" t="str">
        <f>IFERROR(VLOOKUP(spare_parts!$F619,'Запчасти'!$A$2:$P$3371,11,0),"null")</f>
        <v/>
      </c>
      <c r="P619" s="18">
        <f>IFERROR(VLOOKUP(spare_parts!$F619,'Запчасти'!$A$2:$P$3371,2,0),"null")</f>
        <v>8536490000</v>
      </c>
      <c r="Q619" s="18"/>
      <c r="R619" s="18"/>
      <c r="S619" s="18"/>
      <c r="T619" s="18"/>
      <c r="U619" s="18"/>
      <c r="V619" s="18"/>
    </row>
    <row r="620" ht="15.75" customHeight="1">
      <c r="A620" s="22">
        <v>5.630068E9</v>
      </c>
      <c r="B620" s="23" t="s">
        <v>3886</v>
      </c>
      <c r="C620" s="16">
        <v>0.005</v>
      </c>
      <c r="D620" s="16" t="s">
        <v>35</v>
      </c>
      <c r="E620" s="17"/>
      <c r="F620" s="18">
        <v>5.630068E9</v>
      </c>
      <c r="G620" s="18" t="str">
        <f>IFERROR(VLOOKUP(spare_parts!$F620,'Запчасти'!A$2:P$3371,3,0),"null")</f>
        <v>MOUNTING STRAP FOR SENSOR D.50 Cod.1260.50.F "PNEUMAX"</v>
      </c>
      <c r="H620" s="18" t="str">
        <f>IFERROR(VLOOKUP(spare_parts!$F620,A:D,2,0),"null")</f>
        <v>Бандаж для датчика D.50 Cod.1260.50.F "PNEUMAX"</v>
      </c>
      <c r="I620" s="24" t="str">
        <f>IFERROR(VLOOKUP(spare_parts!$F620,'Запчасти'!$A$2:$P$3371,5,0),"null")</f>
        <v>ХОМУТ С РЕГУЛИРОВОЧНЫЙМ ВИНТОМ ДЛЯ УСТАНОВКИ ДАТЧИКА. ДИАМЕТР: 50 ММ. МАТЕРИАЛ - СТАЛЬ, ШТАМПОВАННАЯ</v>
      </c>
      <c r="J620" s="24" t="str">
        <f t="shared" si="3"/>
        <v>null</v>
      </c>
      <c r="K620" s="18" t="str">
        <f>IFERROR(VLOOKUP(spare_parts!$F620,'Запчасти'!$A$2:$P$3371,6,0),"null")</f>
        <v>PNEUMAX</v>
      </c>
      <c r="L620" s="18" t="str">
        <f>IFERROR(VLOOKUP(spare_parts!$F620,'Запчасти'!$A$2:$P$3371,7,0),"null")</f>
        <v>PNEUMAX</v>
      </c>
      <c r="M620" s="18">
        <f>IFERROR(VLOOKUP(spare_parts!$F620,'Запчасти'!$A$2:$P$3371,9,0),"null")</f>
        <v>2</v>
      </c>
      <c r="N620" s="18" t="str">
        <f>IFERROR(VLOOKUP(spare_parts!$F620,'Запчасти'!$A$2:$P$3371,10,0),"null")</f>
        <v>шт</v>
      </c>
      <c r="O620" s="18" t="str">
        <f>IFERROR(VLOOKUP(spare_parts!$F620,'Запчасти'!$A$2:$P$3371,11,0),"null")</f>
        <v>IT</v>
      </c>
      <c r="P620" s="18">
        <f>IFERROR(VLOOKUP(spare_parts!$F620,'Запчасти'!$A$2:$P$3371,2,0),"null")</f>
        <v>7326909409</v>
      </c>
      <c r="Q620" s="18"/>
      <c r="R620" s="18"/>
      <c r="S620" s="18"/>
      <c r="T620" s="18"/>
      <c r="U620" s="18"/>
      <c r="V620" s="18"/>
    </row>
    <row r="621" ht="15.75" customHeight="1">
      <c r="A621" s="22">
        <v>5.630068003E9</v>
      </c>
      <c r="B621" s="23" t="s">
        <v>3889</v>
      </c>
      <c r="C621" s="16">
        <v>0.005</v>
      </c>
      <c r="D621" s="16" t="s">
        <v>35</v>
      </c>
      <c r="E621" s="17"/>
      <c r="F621" s="18">
        <v>5.630068003E9</v>
      </c>
      <c r="G621" s="18" t="str">
        <f>IFERROR(VLOOKUP(spare_parts!$F621,'Запчасти'!A$2:P$3371,3,0),"null")</f>
        <v>SENSOR SUPPORT TYPE 1320.A (PNEUMAX)</v>
      </c>
      <c r="H621" s="18" t="str">
        <f>IFERROR(VLOOKUP(spare_parts!$F621,A:D,2,0),"null")</f>
        <v>Опора датчика 1320.A (PNEUMAX)</v>
      </c>
      <c r="I621" s="24" t="str">
        <f>IFERROR(VLOOKUP(spare_parts!$F621,'Запчасти'!$A$2:$P$3371,5,0),"null")</f>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v>
      </c>
      <c r="J621" s="24" t="str">
        <f t="shared" si="3"/>
        <v>null</v>
      </c>
      <c r="K621" s="18" t="str">
        <f>IFERROR(VLOOKUP(spare_parts!$F621,'Запчасти'!$A$2:$P$3371,6,0),"null")</f>
        <v>PNEUMAX</v>
      </c>
      <c r="L621" s="18" t="str">
        <f>IFERROR(VLOOKUP(spare_parts!$F621,'Запчасти'!$A$2:$P$3371,7,0),"null")</f>
        <v>PNEUMAX</v>
      </c>
      <c r="M621" s="18">
        <f>IFERROR(VLOOKUP(spare_parts!$F621,'Запчасти'!$A$2:$P$3371,9,0),"null")</f>
        <v>4</v>
      </c>
      <c r="N621" s="18" t="str">
        <f>IFERROR(VLOOKUP(spare_parts!$F621,'Запчасти'!$A$2:$P$3371,10,0),"null")</f>
        <v>шт</v>
      </c>
      <c r="O621" s="18" t="str">
        <f>IFERROR(VLOOKUP(spare_parts!$F621,'Запчасти'!$A$2:$P$3371,11,0),"null")</f>
        <v>IT</v>
      </c>
      <c r="P621" s="18">
        <f>IFERROR(VLOOKUP(spare_parts!$F621,'Запчасти'!$A$2:$P$3371,2,0),"null")</f>
        <v>7326909409</v>
      </c>
      <c r="Q621" s="18"/>
      <c r="R621" s="18"/>
      <c r="S621" s="18"/>
      <c r="T621" s="18"/>
      <c r="U621" s="18"/>
      <c r="V621" s="18"/>
    </row>
    <row r="622" ht="15.75" customHeight="1">
      <c r="A622" s="22">
        <v>5.630080034E9</v>
      </c>
      <c r="B622" s="23" t="s">
        <v>3897</v>
      </c>
      <c r="C622" s="16" t="s">
        <v>6274</v>
      </c>
      <c r="D622" s="16" t="s">
        <v>35</v>
      </c>
      <c r="E622" s="17"/>
      <c r="F622" s="18">
        <v>5.630080034E9</v>
      </c>
      <c r="G622" s="18" t="str">
        <f>IFERROR(VLOOKUP(spare_parts!$F622,'Запчасти'!A$2:P$3371,3,0),"null")</f>
        <v>FEMALE HINGE ISO SNCB-32-174390 (FESTO)</v>
      </c>
      <c r="H622" s="18" t="str">
        <f>IFERROR(VLOOKUP(spare_parts!$F622,A:D,2,0),"null")</f>
        <v>Шарнир</v>
      </c>
      <c r="I622" s="24" t="str">
        <f>IFERROR(VLOOKUP(spare_parts!$F622,'Запчасти'!$A$2:$P$3371,5,0),"null")</f>
        <v>ОСЬ ИЗ АЛЮМИНИЯ, ДЛЯ ШАРНИРНОЙ ГОЛОВКИ В КОМПЛЕКТЕ С БОЛТАМИ (4 ШТ.) И ЗАЖИМАМИ (2 ШТ.) ДЛЯ УСТАНОВКИ ДЛЯ РЕЗКИ SHEAR LINE 150</v>
      </c>
      <c r="J622" s="24" t="str">
        <f t="shared" si="3"/>
        <v>null</v>
      </c>
      <c r="K622" s="18" t="str">
        <f>IFERROR(VLOOKUP(spare_parts!$F622,'Запчасти'!$A$2:$P$3371,6,0),"null")</f>
        <v>FESTO</v>
      </c>
      <c r="L622" s="18" t="str">
        <f>IFERROR(VLOOKUP(spare_parts!$F622,'Запчасти'!$A$2:$P$3371,7,0),"null")</f>
        <v>FESTO</v>
      </c>
      <c r="M622" s="18">
        <f>IFERROR(VLOOKUP(spare_parts!$F622,'Запчасти'!$A$2:$P$3371,9,0),"null")</f>
        <v>5</v>
      </c>
      <c r="N622" s="18" t="str">
        <f>IFERROR(VLOOKUP(spare_parts!$F622,'Запчасти'!$A$2:$P$3371,10,0),"null")</f>
        <v>шт</v>
      </c>
      <c r="O622" s="18" t="str">
        <f>IFERROR(VLOOKUP(spare_parts!$F622,'Запчасти'!$A$2:$P$3371,11,0),"null")</f>
        <v/>
      </c>
      <c r="P622" s="18">
        <f>IFERROR(VLOOKUP(spare_parts!$F622,'Запчасти'!$A$2:$P$3371,2,0),"null")</f>
        <v>7616999008</v>
      </c>
      <c r="Q622" s="18"/>
      <c r="R622" s="18"/>
      <c r="S622" s="18"/>
      <c r="T622" s="18"/>
      <c r="U622" s="18"/>
      <c r="V622" s="18"/>
    </row>
    <row r="623" ht="15.75" customHeight="1">
      <c r="A623" s="15">
        <v>5.630089022E9</v>
      </c>
      <c r="B623" s="16" t="s">
        <v>3903</v>
      </c>
      <c r="C623" s="16">
        <v>0.01</v>
      </c>
      <c r="D623" s="16" t="s">
        <v>35</v>
      </c>
      <c r="E623" s="17"/>
      <c r="F623" s="18">
        <v>5.630089022E9</v>
      </c>
      <c r="G623" s="18" t="str">
        <f>IFERROR(VLOOKUP(spare_parts!$F623,'Запчасти'!A$2:P$3371,3,0),"null")</f>
        <v>PNEUMAX JOINT DSI 12_M 1.25_T/K  M12X1.25</v>
      </c>
      <c r="H623" s="18" t="str">
        <f>IFERROR(VLOOKUP(spare_parts!$F623,A:D,2,0),"null")</f>
        <v>Шаровое соединение PNEUMAX DSI 12_M 1.25_T/K M12X1.25</v>
      </c>
      <c r="I623" s="24" t="str">
        <f>IFERROR(VLOOKUP(spare_parts!$F623,'Запчасти'!$A$2:$P$3371,5,0),"null")</f>
        <v>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v>
      </c>
      <c r="J623" s="24" t="str">
        <f t="shared" si="3"/>
        <v>null</v>
      </c>
      <c r="K623" s="18" t="str">
        <f>IFERROR(VLOOKUP(spare_parts!$F623,'Запчасти'!$A$2:$P$3371,6,0),"null")</f>
        <v>PNEUMAX S.P.A.</v>
      </c>
      <c r="L623" s="18" t="str">
        <f>IFERROR(VLOOKUP(spare_parts!$F623,'Запчасти'!$A$2:$P$3371,7,0),"null")</f>
        <v>PNEUMAX</v>
      </c>
      <c r="M623" s="18">
        <f>IFERROR(VLOOKUP(spare_parts!$F623,'Запчасти'!$A$2:$P$3371,9,0),"null")</f>
        <v>1</v>
      </c>
      <c r="N623" s="18" t="str">
        <f>IFERROR(VLOOKUP(spare_parts!$F623,'Запчасти'!$A$2:$P$3371,10,0),"null")</f>
        <v>шт</v>
      </c>
      <c r="O623" s="18" t="str">
        <f>IFERROR(VLOOKUP(spare_parts!$F623,'Запчасти'!$A$2:$P$3371,11,0),"null")</f>
        <v>IT</v>
      </c>
      <c r="P623" s="18">
        <f>IFERROR(VLOOKUP(spare_parts!$F623,'Запчасти'!$A$2:$P$3371,2,0),"null")</f>
        <v>7318190009</v>
      </c>
      <c r="Q623" s="18"/>
      <c r="R623" s="18"/>
      <c r="S623" s="18"/>
      <c r="T623" s="18"/>
      <c r="U623" s="18"/>
      <c r="V623" s="18"/>
    </row>
    <row r="624" ht="15.75" customHeight="1">
      <c r="A624" s="15">
        <v>5.630089023E9</v>
      </c>
      <c r="B624" s="16" t="s">
        <v>3907</v>
      </c>
      <c r="C624" s="16">
        <v>0.07</v>
      </c>
      <c r="D624" s="16" t="s">
        <v>35</v>
      </c>
      <c r="E624" s="17"/>
      <c r="F624" s="18">
        <v>5.630089023E9</v>
      </c>
      <c r="G624" s="18" t="str">
        <f>IFERROR(VLOOKUP(spare_parts!$F624,'Запчасти'!A$2:P$3371,3,0),"null")</f>
        <v>BALL JOINT M10X1.25 ART.PSI 10_M 1.25_T/K (PNEUMAX)</v>
      </c>
      <c r="H624" s="18" t="str">
        <f>IFERROR(VLOOKUP(spare_parts!$F624,A:D,2,0),"null")</f>
        <v>Шаровое соединение M10X1.25 ART.PSI 10_M 1.25_T/K (PNEUMAX)</v>
      </c>
      <c r="I624" s="24" t="str">
        <f>IFERROR(VLOOKUP(spare_parts!$F624,'Запчасти'!$A$2:$P$3371,5,0),"null")</f>
        <v>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v>
      </c>
      <c r="J624" s="24" t="str">
        <f t="shared" si="3"/>
        <v>null</v>
      </c>
      <c r="K624" s="18" t="str">
        <f>IFERROR(VLOOKUP(spare_parts!$F624,'Запчасти'!$A$2:$P$3371,6,0),"null")</f>
        <v>PNEUMAX S.P.A.</v>
      </c>
      <c r="L624" s="18" t="str">
        <f>IFERROR(VLOOKUP(spare_parts!$F624,'Запчасти'!$A$2:$P$3371,7,0),"null")</f>
        <v>PNEUMAX</v>
      </c>
      <c r="M624" s="18">
        <f>IFERROR(VLOOKUP(spare_parts!$F624,'Запчасти'!$A$2:$P$3371,9,0),"null")</f>
        <v>2</v>
      </c>
      <c r="N624" s="18" t="str">
        <f>IFERROR(VLOOKUP(spare_parts!$F624,'Запчасти'!$A$2:$P$3371,10,0),"null")</f>
        <v>шт</v>
      </c>
      <c r="O624" s="18" t="str">
        <f>IFERROR(VLOOKUP(spare_parts!$F624,'Запчасти'!$A$2:$P$3371,11,0),"null")</f>
        <v>IT</v>
      </c>
      <c r="P624" s="18">
        <f>IFERROR(VLOOKUP(spare_parts!$F624,'Запчасти'!$A$2:$P$3371,2,0),"null")</f>
        <v>7318190009</v>
      </c>
      <c r="Q624" s="18"/>
      <c r="R624" s="18"/>
      <c r="S624" s="18"/>
      <c r="T624" s="18"/>
      <c r="U624" s="18"/>
      <c r="V624" s="18"/>
    </row>
    <row r="625" ht="15.75" customHeight="1">
      <c r="A625" s="15">
        <v>5.630097018E9</v>
      </c>
      <c r="B625" s="16" t="s">
        <v>6459</v>
      </c>
      <c r="C625" s="16">
        <v>0.08</v>
      </c>
      <c r="D625" s="16" t="s">
        <v>35</v>
      </c>
      <c r="E625" s="17"/>
      <c r="F625" s="18">
        <v>5.630097018E9</v>
      </c>
      <c r="G625" s="18" t="str">
        <f>IFERROR(VLOOKUP(spare_parts!$F625,'Запчасти'!A$2:P$3371,3,0),"null")</f>
        <v>null</v>
      </c>
      <c r="H625" s="18" t="str">
        <f>IFERROR(VLOOKUP(spare_parts!$F625,A:D,2,0),"null")</f>
        <v>Вилка PNEUMAX 1200.25.04/1 M10 X1.25</v>
      </c>
      <c r="I625" s="24" t="str">
        <f>IFERROR(VLOOKUP(spare_parts!$F625,'Запчасти'!$A$2:$P$3371,5,0),"null")</f>
        <v>null</v>
      </c>
      <c r="J625" s="24" t="str">
        <f t="shared" si="3"/>
        <v>null</v>
      </c>
      <c r="K625" s="18" t="str">
        <f>IFERROR(VLOOKUP(spare_parts!$F625,'Запчасти'!$A$2:$P$3371,6,0),"null")</f>
        <v>null</v>
      </c>
      <c r="L625" s="18" t="str">
        <f>IFERROR(VLOOKUP(spare_parts!$F625,'Запчасти'!$A$2:$P$3371,7,0),"null")</f>
        <v>null</v>
      </c>
      <c r="M625" s="18" t="str">
        <f>IFERROR(VLOOKUP(spare_parts!$F625,'Запчасти'!$A$2:$P$3371,9,0),"null")</f>
        <v>null</v>
      </c>
      <c r="N625" s="18" t="str">
        <f>IFERROR(VLOOKUP(spare_parts!$F625,'Запчасти'!$A$2:$P$3371,10,0),"null")</f>
        <v>null</v>
      </c>
      <c r="O625" s="18" t="str">
        <f>IFERROR(VLOOKUP(spare_parts!$F625,'Запчасти'!$A$2:$P$3371,11,0),"null")</f>
        <v>null</v>
      </c>
      <c r="P625" s="18" t="str">
        <f>IFERROR(VLOOKUP(spare_parts!$F625,'Запчасти'!$A$2:$P$3371,2,0),"null")</f>
        <v>null</v>
      </c>
      <c r="Q625" s="18"/>
      <c r="R625" s="18"/>
      <c r="S625" s="18"/>
      <c r="T625" s="18"/>
      <c r="U625" s="18"/>
      <c r="V625" s="18"/>
    </row>
    <row r="626" ht="15.75" customHeight="1">
      <c r="A626" s="22">
        <v>5.63009802E9</v>
      </c>
      <c r="B626" s="23" t="s">
        <v>3923</v>
      </c>
      <c r="C626" s="16" t="s">
        <v>6274</v>
      </c>
      <c r="D626" s="16" t="s">
        <v>35</v>
      </c>
      <c r="E626" s="17"/>
      <c r="F626" s="18">
        <v>5.63009802E9</v>
      </c>
      <c r="G626" s="18" t="str">
        <f>IFERROR(VLOOKUP(spare_parts!$F626,'Запчасти'!A$2:P$3371,3,0),"null")</f>
        <v>FORK WITH PIN D=32 COD.329.09.32(DIOTTALEVI)</v>
      </c>
      <c r="H626" s="18" t="str">
        <f>IFERROR(VLOOKUP(spare_parts!$F626,A:D,2,0),"null")</f>
        <v>Вилка </v>
      </c>
      <c r="I626" s="24" t="str">
        <f>IFERROR(VLOOKUP(spare_parts!$F626,'Запчасти'!$A$2:$P$3371,5,0),"null")</f>
        <v>ВИЛКА (ИЗДЕЛИЕ ИЗ СТАЛИ СЛОЖНОЙ ФОРМЫ D=32 COD.329.09.32) ДЛЯ СТАНКА РЕЗКИ СТЕРЖНЕВОЙ АРМАТУРЫ С АВТОМАТИЧЕСКИМ УПРАВЛЕНИЕМ SHEAR LINE 150.</v>
      </c>
      <c r="J626" s="24" t="str">
        <f t="shared" si="3"/>
        <v>null</v>
      </c>
      <c r="K626" s="18" t="str">
        <f>IFERROR(VLOOKUP(spare_parts!$F626,'Запчасти'!$A$2:$P$3371,6,0),"null")</f>
        <v>DIOTTALEVI</v>
      </c>
      <c r="L626" s="18" t="str">
        <f>IFERROR(VLOOKUP(spare_parts!$F626,'Запчасти'!$A$2:$P$3371,7,0),"null")</f>
        <v>DIOTTALEVI</v>
      </c>
      <c r="M626" s="18">
        <f>IFERROR(VLOOKUP(spare_parts!$F626,'Запчасти'!$A$2:$P$3371,9,0),"null")</f>
        <v>5</v>
      </c>
      <c r="N626" s="18" t="str">
        <f>IFERROR(VLOOKUP(spare_parts!$F626,'Запчасти'!$A$2:$P$3371,10,0),"null")</f>
        <v>шт</v>
      </c>
      <c r="O626" s="18" t="str">
        <f>IFERROR(VLOOKUP(spare_parts!$F626,'Запчасти'!$A$2:$P$3371,11,0),"null")</f>
        <v>IT</v>
      </c>
      <c r="P626" s="18">
        <f>IFERROR(VLOOKUP(spare_parts!$F626,'Запчасти'!$A$2:$P$3371,2,0),"null")</f>
        <v>7326909807</v>
      </c>
      <c r="Q626" s="18"/>
      <c r="R626" s="18"/>
      <c r="S626" s="18"/>
      <c r="T626" s="18"/>
      <c r="U626" s="18"/>
      <c r="V626" s="18"/>
    </row>
    <row r="627" ht="15.75" customHeight="1">
      <c r="A627" s="15">
        <v>5.630100004E9</v>
      </c>
      <c r="B627" s="16" t="s">
        <v>3929</v>
      </c>
      <c r="C627" s="16">
        <v>0.91</v>
      </c>
      <c r="D627" s="16" t="s">
        <v>35</v>
      </c>
      <c r="E627" s="17"/>
      <c r="F627" s="18">
        <v>5.630100004E9</v>
      </c>
      <c r="G627" s="18" t="str">
        <f>IFERROR(VLOOKUP(spare_parts!$F627,'Запчасти'!A$2:P$3371,3,0),"null")</f>
        <v>PNEUMATIC MICROCYLINDER 6432 D.50 H=55 COD.1260.50.55 M</v>
      </c>
      <c r="H627" s="18" t="str">
        <f>IFERROR(VLOOKUP(spare_parts!$F627,A:D,2,0),"null")</f>
        <v>Микроцилиндр пневматический 6432 D.50 H=55 COD.1260.50.55 M</v>
      </c>
      <c r="I627" s="24" t="str">
        <f>IFERROR(VLOOKUP(spare_parts!$F627,'Запчасти'!$A$2:$P$3371,5,0),"null")</f>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c r="J627" s="24" t="str">
        <f t="shared" si="3"/>
        <v>null</v>
      </c>
      <c r="K627" s="18" t="str">
        <f>IFERROR(VLOOKUP(spare_parts!$F627,'Запчасти'!$A$2:$P$3371,6,0),"null")</f>
        <v>SCHNELL SPA</v>
      </c>
      <c r="L627" s="18" t="str">
        <f>IFERROR(VLOOKUP(spare_parts!$F627,'Запчасти'!$A$2:$P$3371,7,0),"null")</f>
        <v>SCHNELL</v>
      </c>
      <c r="M627" s="18">
        <f>IFERROR(VLOOKUP(spare_parts!$F627,'Запчасти'!$A$2:$P$3371,9,0),"null")</f>
        <v>2</v>
      </c>
      <c r="N627" s="18" t="str">
        <f>IFERROR(VLOOKUP(spare_parts!$F627,'Запчасти'!$A$2:$P$3371,10,0),"null")</f>
        <v>шт</v>
      </c>
      <c r="O627" s="18" t="str">
        <f>IFERROR(VLOOKUP(spare_parts!$F627,'Запчасти'!$A$2:$P$3371,11,0),"null")</f>
        <v>IT</v>
      </c>
      <c r="P627" s="18">
        <f>IFERROR(VLOOKUP(spare_parts!$F627,'Запчасти'!$A$2:$P$3371,2,0),"null")</f>
        <v>8412310009</v>
      </c>
      <c r="Q627" s="18"/>
      <c r="R627" s="18"/>
      <c r="S627" s="18"/>
      <c r="T627" s="18"/>
      <c r="U627" s="18"/>
      <c r="V627" s="18"/>
    </row>
    <row r="628" ht="15.75" customHeight="1">
      <c r="A628" s="15">
        <v>5.630100007E9</v>
      </c>
      <c r="B628" s="16" t="s">
        <v>6460</v>
      </c>
      <c r="C628" s="16" t="s">
        <v>6274</v>
      </c>
      <c r="D628" s="16" t="s">
        <v>35</v>
      </c>
      <c r="E628" s="17"/>
      <c r="F628" s="18">
        <v>5.630100007E9</v>
      </c>
      <c r="G628" s="18" t="str">
        <f>IFERROR(VLOOKUP(spare_parts!$F628,'Запчасти'!A$2:P$3371,3,0),"null")</f>
        <v>null</v>
      </c>
      <c r="H628" s="18" t="str">
        <f>IFERROR(VLOOKUP(spare_parts!$F628,A:D,2,0),"null")</f>
        <v>Цилиндр пневматический D=25 H=250 PNEUMAX 1280.25.250.M</v>
      </c>
      <c r="I628" s="24" t="str">
        <f>IFERROR(VLOOKUP(spare_parts!$F628,'Запчасти'!$A$2:$P$3371,5,0),"null")</f>
        <v>null</v>
      </c>
      <c r="J628" s="24" t="str">
        <f t="shared" si="3"/>
        <v>null</v>
      </c>
      <c r="K628" s="18" t="str">
        <f>IFERROR(VLOOKUP(spare_parts!$F628,'Запчасти'!$A$2:$P$3371,6,0),"null")</f>
        <v>null</v>
      </c>
      <c r="L628" s="18" t="str">
        <f>IFERROR(VLOOKUP(spare_parts!$F628,'Запчасти'!$A$2:$P$3371,7,0),"null")</f>
        <v>null</v>
      </c>
      <c r="M628" s="18" t="str">
        <f>IFERROR(VLOOKUP(spare_parts!$F628,'Запчасти'!$A$2:$P$3371,9,0),"null")</f>
        <v>null</v>
      </c>
      <c r="N628" s="18" t="str">
        <f>IFERROR(VLOOKUP(spare_parts!$F628,'Запчасти'!$A$2:$P$3371,10,0),"null")</f>
        <v>null</v>
      </c>
      <c r="O628" s="18" t="str">
        <f>IFERROR(VLOOKUP(spare_parts!$F628,'Запчасти'!$A$2:$P$3371,11,0),"null")</f>
        <v>null</v>
      </c>
      <c r="P628" s="18" t="str">
        <f>IFERROR(VLOOKUP(spare_parts!$F628,'Запчасти'!$A$2:$P$3371,2,0),"null")</f>
        <v>null</v>
      </c>
      <c r="Q628" s="18"/>
      <c r="R628" s="18"/>
      <c r="S628" s="18"/>
      <c r="T628" s="18"/>
      <c r="U628" s="18"/>
      <c r="V628" s="18"/>
    </row>
    <row r="629" ht="15.75" customHeight="1">
      <c r="A629" s="15">
        <v>5.630100008E9</v>
      </c>
      <c r="B629" s="16" t="s">
        <v>3933</v>
      </c>
      <c r="C629" s="16">
        <v>0.28</v>
      </c>
      <c r="D629" s="16" t="s">
        <v>35</v>
      </c>
      <c r="E629" s="17"/>
      <c r="F629" s="18">
        <v>5.630100008E9</v>
      </c>
      <c r="G629" s="18" t="str">
        <f>IFERROR(VLOOKUP(spare_parts!$F629,'Запчасти'!A$2:P$3371,3,0),"null")</f>
        <v>PNEUMATIC CYLINDER D=25 H=80 PNEUMAX 1280.25.80.M</v>
      </c>
      <c r="H629" s="18" t="str">
        <f>IFERROR(VLOOKUP(spare_parts!$F629,A:D,2,0),"null")</f>
        <v>Цилиндр пневматический D=25 H=80 PNEUMAX 1280.25.80.M</v>
      </c>
      <c r="I629" s="24" t="str">
        <f>IFERROR(VLOOKUP(spare_parts!$F629,'Запчасти'!$A$2:$P$3371,5,0),"null")</f>
        <v>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v>
      </c>
      <c r="J629" s="24" t="str">
        <f t="shared" si="3"/>
        <v>null</v>
      </c>
      <c r="K629" s="18" t="str">
        <f>IFERROR(VLOOKUP(spare_parts!$F629,'Запчасти'!$A$2:$P$3371,6,0),"null")</f>
        <v>FESTO</v>
      </c>
      <c r="L629" s="18" t="str">
        <f>IFERROR(VLOOKUP(spare_parts!$F629,'Запчасти'!$A$2:$P$3371,7,0),"null")</f>
        <v>FESTO</v>
      </c>
      <c r="M629" s="18">
        <f>IFERROR(VLOOKUP(spare_parts!$F629,'Запчасти'!$A$2:$P$3371,9,0),"null")</f>
        <v>2</v>
      </c>
      <c r="N629" s="18" t="str">
        <f>IFERROR(VLOOKUP(spare_parts!$F629,'Запчасти'!$A$2:$P$3371,10,0),"null")</f>
        <v>шт</v>
      </c>
      <c r="O629" s="18" t="str">
        <f>IFERROR(VLOOKUP(spare_parts!$F629,'Запчасти'!$A$2:$P$3371,11,0),"null")</f>
        <v>DE</v>
      </c>
      <c r="P629" s="18">
        <f>IFERROR(VLOOKUP(spare_parts!$F629,'Запчасти'!$A$2:$P$3371,2,0),"null")</f>
        <v>8412310009</v>
      </c>
      <c r="Q629" s="18"/>
      <c r="R629" s="18"/>
      <c r="S629" s="18"/>
      <c r="T629" s="18"/>
      <c r="U629" s="18"/>
      <c r="V629" s="18"/>
    </row>
    <row r="630" ht="15.75" customHeight="1">
      <c r="A630" s="15">
        <v>5.630201011E9</v>
      </c>
      <c r="B630" s="16" t="s">
        <v>6461</v>
      </c>
      <c r="C630" s="16" t="s">
        <v>6274</v>
      </c>
      <c r="D630" s="16" t="s">
        <v>35</v>
      </c>
      <c r="E630" s="17"/>
      <c r="F630" s="18">
        <v>5.630201011E9</v>
      </c>
      <c r="G630" s="18" t="str">
        <f>IFERROR(VLOOKUP(spare_parts!$F630,'Запчасти'!A$2:P$3371,3,0),"null")</f>
        <v>null</v>
      </c>
      <c r="H630" s="18" t="str">
        <f>IFERROR(VLOOKUP(spare_parts!$F630,A:D,2,0),"null")</f>
        <v>Распределитель CPE18-M1H-5/3G-1/4 </v>
      </c>
      <c r="I630" s="24" t="str">
        <f>IFERROR(VLOOKUP(spare_parts!$F630,'Запчасти'!$A$2:$P$3371,5,0),"null")</f>
        <v>null</v>
      </c>
      <c r="J630" s="24" t="str">
        <f t="shared" si="3"/>
        <v>null</v>
      </c>
      <c r="K630" s="18" t="str">
        <f>IFERROR(VLOOKUP(spare_parts!$F630,'Запчасти'!$A$2:$P$3371,6,0),"null")</f>
        <v>null</v>
      </c>
      <c r="L630" s="18" t="str">
        <f>IFERROR(VLOOKUP(spare_parts!$F630,'Запчасти'!$A$2:$P$3371,7,0),"null")</f>
        <v>null</v>
      </c>
      <c r="M630" s="18" t="str">
        <f>IFERROR(VLOOKUP(spare_parts!$F630,'Запчасти'!$A$2:$P$3371,9,0),"null")</f>
        <v>null</v>
      </c>
      <c r="N630" s="18" t="str">
        <f>IFERROR(VLOOKUP(spare_parts!$F630,'Запчасти'!$A$2:$P$3371,10,0),"null")</f>
        <v>null</v>
      </c>
      <c r="O630" s="18" t="str">
        <f>IFERROR(VLOOKUP(spare_parts!$F630,'Запчасти'!$A$2:$P$3371,11,0),"null")</f>
        <v>null</v>
      </c>
      <c r="P630" s="18" t="str">
        <f>IFERROR(VLOOKUP(spare_parts!$F630,'Запчасти'!$A$2:$P$3371,2,0),"null")</f>
        <v>null</v>
      </c>
      <c r="Q630" s="18"/>
      <c r="R630" s="18"/>
      <c r="S630" s="18"/>
      <c r="T630" s="18"/>
      <c r="U630" s="18"/>
      <c r="V630" s="18"/>
    </row>
    <row r="631" ht="15.75" customHeight="1">
      <c r="A631" s="15">
        <v>5.630201012E9</v>
      </c>
      <c r="B631" s="16" t="s">
        <v>6462</v>
      </c>
      <c r="C631" s="16" t="s">
        <v>6274</v>
      </c>
      <c r="D631" s="16" t="s">
        <v>35</v>
      </c>
      <c r="E631" s="17"/>
      <c r="F631" s="18">
        <v>5.630201012E9</v>
      </c>
      <c r="G631" s="18" t="str">
        <f>IFERROR(VLOOKUP(spare_parts!$F631,'Запчасти'!A$2:P$3371,3,0),"null")</f>
        <v>null</v>
      </c>
      <c r="H631" s="18" t="str">
        <f>IFERROR(VLOOKUP(spare_parts!$F631,A:D,2,0),"null")</f>
        <v>Распределитель VSVA−B−M52−AZD−A2−1T1L</v>
      </c>
      <c r="I631" s="24" t="str">
        <f>IFERROR(VLOOKUP(spare_parts!$F631,'Запчасти'!$A$2:$P$3371,5,0),"null")</f>
        <v>null</v>
      </c>
      <c r="J631" s="24" t="str">
        <f t="shared" si="3"/>
        <v>null</v>
      </c>
      <c r="K631" s="18" t="str">
        <f>IFERROR(VLOOKUP(spare_parts!$F631,'Запчасти'!$A$2:$P$3371,6,0),"null")</f>
        <v>null</v>
      </c>
      <c r="L631" s="18" t="str">
        <f>IFERROR(VLOOKUP(spare_parts!$F631,'Запчасти'!$A$2:$P$3371,7,0),"null")</f>
        <v>null</v>
      </c>
      <c r="M631" s="18" t="str">
        <f>IFERROR(VLOOKUP(spare_parts!$F631,'Запчасти'!$A$2:$P$3371,9,0),"null")</f>
        <v>null</v>
      </c>
      <c r="N631" s="18" t="str">
        <f>IFERROR(VLOOKUP(spare_parts!$F631,'Запчасти'!$A$2:$P$3371,10,0),"null")</f>
        <v>null</v>
      </c>
      <c r="O631" s="18" t="str">
        <f>IFERROR(VLOOKUP(spare_parts!$F631,'Запчасти'!$A$2:$P$3371,11,0),"null")</f>
        <v>null</v>
      </c>
      <c r="P631" s="18" t="str">
        <f>IFERROR(VLOOKUP(spare_parts!$F631,'Запчасти'!$A$2:$P$3371,2,0),"null")</f>
        <v>null</v>
      </c>
      <c r="Q631" s="18"/>
      <c r="R631" s="18"/>
      <c r="S631" s="18"/>
      <c r="T631" s="18"/>
      <c r="U631" s="18"/>
      <c r="V631" s="18"/>
    </row>
    <row r="632" ht="15.75" customHeight="1">
      <c r="A632" s="22">
        <v>5.630201018E9</v>
      </c>
      <c r="B632" s="23" t="s">
        <v>3939</v>
      </c>
      <c r="C632" s="16" t="s">
        <v>6274</v>
      </c>
      <c r="D632" s="16" t="s">
        <v>35</v>
      </c>
      <c r="E632" s="17"/>
      <c r="F632" s="18">
        <v>5.630201018E9</v>
      </c>
      <c r="G632" s="18" t="str">
        <f>IFERROR(VLOOKUP(spare_parts!$F632,'Запчасти'!A$2:P$3371,3,0),"null")</f>
        <v>ELECTROVALVE + CABLES VUVG-L14-M52-AT-G18-1R8L-N1  ART.564212 (FESTO)</v>
      </c>
      <c r="H632" s="18" t="str">
        <f>IFERROR(VLOOKUP(spare_parts!$F632,A:D,2,0),"null")</f>
        <v>Электроклапан с кабелями</v>
      </c>
      <c r="I632" s="24" t="str">
        <f>IFERROR(VLOOKUP(spare_parts!$F632,'Запчасти'!$A$2:$P$3371,5,0),"null")</f>
        <v>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v>
      </c>
      <c r="J632" s="24" t="str">
        <f t="shared" si="3"/>
        <v>null</v>
      </c>
      <c r="K632" s="18" t="str">
        <f>IFERROR(VLOOKUP(spare_parts!$F632,'Запчасти'!$A$2:$P$3371,6,0),"null")</f>
        <v>SCHNELL SPA</v>
      </c>
      <c r="L632" s="18" t="str">
        <f>IFERROR(VLOOKUP(spare_parts!$F632,'Запчасти'!$A$2:$P$3371,7,0),"null")</f>
        <v>SCHNELL</v>
      </c>
      <c r="M632" s="18">
        <f>IFERROR(VLOOKUP(spare_parts!$F632,'Запчасти'!$A$2:$P$3371,9,0),"null")</f>
        <v>1</v>
      </c>
      <c r="N632" s="18" t="str">
        <f>IFERROR(VLOOKUP(spare_parts!$F632,'Запчасти'!$A$2:$P$3371,10,0),"null")</f>
        <v>шт</v>
      </c>
      <c r="O632" s="18" t="str">
        <f>IFERROR(VLOOKUP(spare_parts!$F632,'Запчасти'!$A$2:$P$3371,11,0),"null")</f>
        <v>IT</v>
      </c>
      <c r="P632" s="18">
        <f>IFERROR(VLOOKUP(spare_parts!$F632,'Запчасти'!$A$2:$P$3371,2,0),"null")</f>
        <v>8481805990</v>
      </c>
      <c r="Q632" s="18"/>
      <c r="R632" s="18"/>
      <c r="S632" s="18"/>
      <c r="T632" s="18"/>
      <c r="U632" s="18"/>
      <c r="V632" s="18"/>
    </row>
    <row r="633" ht="15.75" customHeight="1">
      <c r="A633" s="15">
        <v>5.630201021E9</v>
      </c>
      <c r="B633" s="27" t="s">
        <v>6463</v>
      </c>
      <c r="C633" s="16" t="s">
        <v>6274</v>
      </c>
      <c r="D633" s="16" t="s">
        <v>35</v>
      </c>
      <c r="E633" s="17"/>
      <c r="F633" s="18">
        <v>5.630201021E9</v>
      </c>
      <c r="G633" s="18" t="str">
        <f>IFERROR(VLOOKUP(spare_parts!$F633,'Запчасти'!A$2:P$3371,3,0),"null")</f>
        <v>null</v>
      </c>
      <c r="H633" s="18" t="str">
        <f>IFERROR(VLOOKUP(spare_parts!$F633,A:D,2,0),"null")</f>
        <v>Клапан электрический VUVG−L14−B52−T−G1
8−1R8L ART.574230 (FESTO)</v>
      </c>
      <c r="I633" s="24" t="str">
        <f>IFERROR(VLOOKUP(spare_parts!$F633,'Запчасти'!$A$2:$P$3371,5,0),"null")</f>
        <v>null</v>
      </c>
      <c r="J633" s="24" t="str">
        <f t="shared" si="3"/>
        <v>null</v>
      </c>
      <c r="K633" s="18" t="str">
        <f>IFERROR(VLOOKUP(spare_parts!$F633,'Запчасти'!$A$2:$P$3371,6,0),"null")</f>
        <v>null</v>
      </c>
      <c r="L633" s="18" t="str">
        <f>IFERROR(VLOOKUP(spare_parts!$F633,'Запчасти'!$A$2:$P$3371,7,0),"null")</f>
        <v>null</v>
      </c>
      <c r="M633" s="18" t="str">
        <f>IFERROR(VLOOKUP(spare_parts!$F633,'Запчасти'!$A$2:$P$3371,9,0),"null")</f>
        <v>null</v>
      </c>
      <c r="N633" s="18" t="str">
        <f>IFERROR(VLOOKUP(spare_parts!$F633,'Запчасти'!$A$2:$P$3371,10,0),"null")</f>
        <v>null</v>
      </c>
      <c r="O633" s="18" t="str">
        <f>IFERROR(VLOOKUP(spare_parts!$F633,'Запчасти'!$A$2:$P$3371,11,0),"null")</f>
        <v>null</v>
      </c>
      <c r="P633" s="18" t="str">
        <f>IFERROR(VLOOKUP(spare_parts!$F633,'Запчасти'!$A$2:$P$3371,2,0),"null")</f>
        <v>null</v>
      </c>
      <c r="Q633" s="18"/>
      <c r="R633" s="18"/>
      <c r="S633" s="18"/>
      <c r="T633" s="18"/>
      <c r="U633" s="18"/>
      <c r="V633" s="18"/>
    </row>
    <row r="634" ht="15.75" customHeight="1">
      <c r="A634" s="22">
        <v>5.630201022E9</v>
      </c>
      <c r="B634" s="23" t="s">
        <v>3942</v>
      </c>
      <c r="C634" s="16" t="s">
        <v>6274</v>
      </c>
      <c r="D634" s="16" t="s">
        <v>35</v>
      </c>
      <c r="E634" s="17"/>
      <c r="F634" s="18">
        <v>5.630201022E9</v>
      </c>
      <c r="G634" s="18" t="str">
        <f>IFERROR(VLOOKUP(spare_parts!$F634,'Запчасти'!A$2:P$3371,3,0),"null")</f>
        <v>ELECTRO VALVE VUVG  Г„вЂ™L14  Г„вЂ™P53C  Г„вЂ™T  Г„вЂ™G18  Г„вЂ™1R8L ART.574231 (FESTO)</v>
      </c>
      <c r="H634" s="18" t="str">
        <f>IFERROR(VLOOKUP(spare_parts!$F634,A:D,2,0),"null")</f>
        <v> КЛАПАН СОЛЕНОИДНЫЙ VUVG L14 P53C T G18 1R8L ART.5</v>
      </c>
      <c r="I634" s="24" t="str">
        <f>IFERROR(VLOOKUP(spare_parts!$F634,'Запчасти'!$A$2:$P$3371,5,0),"null")</f>
        <v>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v>
      </c>
      <c r="J634" s="24" t="str">
        <f t="shared" si="3"/>
        <v>null</v>
      </c>
      <c r="K634" s="18" t="str">
        <f>IFERROR(VLOOKUP(spare_parts!$F634,'Запчасти'!$A$2:$P$3371,6,0),"null")</f>
        <v>FESTO</v>
      </c>
      <c r="L634" s="18" t="str">
        <f>IFERROR(VLOOKUP(spare_parts!$F634,'Запчасти'!$A$2:$P$3371,7,0),"null")</f>
        <v>FESTO</v>
      </c>
      <c r="M634" s="18">
        <f>IFERROR(VLOOKUP(spare_parts!$F634,'Запчасти'!$A$2:$P$3371,9,0),"null")</f>
        <v>1</v>
      </c>
      <c r="N634" s="18" t="str">
        <f>IFERROR(VLOOKUP(spare_parts!$F634,'Запчасти'!$A$2:$P$3371,10,0),"null")</f>
        <v>шт</v>
      </c>
      <c r="O634" s="18" t="str">
        <f>IFERROR(VLOOKUP(spare_parts!$F634,'Запчасти'!$A$2:$P$3371,11,0),"null")</f>
        <v/>
      </c>
      <c r="P634" s="18">
        <f>IFERROR(VLOOKUP(spare_parts!$F634,'Запчасти'!$A$2:$P$3371,2,0),"null")</f>
        <v>8481805990</v>
      </c>
      <c r="Q634" s="18"/>
      <c r="R634" s="18"/>
      <c r="S634" s="18"/>
      <c r="T634" s="18"/>
      <c r="U634" s="18"/>
      <c r="V634" s="18"/>
    </row>
    <row r="635" ht="15.75" customHeight="1">
      <c r="A635" s="25" t="s">
        <v>6464</v>
      </c>
      <c r="B635" s="16" t="s">
        <v>6465</v>
      </c>
      <c r="C635" s="16" t="s">
        <v>6274</v>
      </c>
      <c r="D635" s="16" t="s">
        <v>35</v>
      </c>
      <c r="E635" s="17"/>
      <c r="F635" s="18" t="s">
        <v>6464</v>
      </c>
      <c r="G635" s="18" t="str">
        <f>IFERROR(VLOOKUP(spare_parts!$F635,'Запчасти'!A$2:P$3371,3,0),"null")</f>
        <v>null</v>
      </c>
      <c r="H635" s="18" t="str">
        <f>IFERROR(VLOOKUP(spare_parts!$F635,A:D,2,0),"null")</f>
        <v>Клапан соленоидный  VUVG−L14−M52−AT−G18−1R8L ART.564212 (FESTO)</v>
      </c>
      <c r="I635" s="24" t="str">
        <f>IFERROR(VLOOKUP(spare_parts!$F635,'Запчасти'!$A$2:$P$3371,5,0),"null")</f>
        <v>null</v>
      </c>
      <c r="J635" s="24" t="str">
        <f t="shared" si="3"/>
        <v>null</v>
      </c>
      <c r="K635" s="18" t="str">
        <f>IFERROR(VLOOKUP(spare_parts!$F635,'Запчасти'!$A$2:$P$3371,6,0),"null")</f>
        <v>null</v>
      </c>
      <c r="L635" s="18" t="str">
        <f>IFERROR(VLOOKUP(spare_parts!$F635,'Запчасти'!$A$2:$P$3371,7,0),"null")</f>
        <v>null</v>
      </c>
      <c r="M635" s="18" t="str">
        <f>IFERROR(VLOOKUP(spare_parts!$F635,'Запчасти'!$A$2:$P$3371,9,0),"null")</f>
        <v>null</v>
      </c>
      <c r="N635" s="18" t="str">
        <f>IFERROR(VLOOKUP(spare_parts!$F635,'Запчасти'!$A$2:$P$3371,10,0),"null")</f>
        <v>null</v>
      </c>
      <c r="O635" s="18" t="str">
        <f>IFERROR(VLOOKUP(spare_parts!$F635,'Запчасти'!$A$2:$P$3371,11,0),"null")</f>
        <v>null</v>
      </c>
      <c r="P635" s="18" t="str">
        <f>IFERROR(VLOOKUP(spare_parts!$F635,'Запчасти'!$A$2:$P$3371,2,0),"null")</f>
        <v>null</v>
      </c>
      <c r="Q635" s="18"/>
      <c r="R635" s="18"/>
      <c r="S635" s="18"/>
      <c r="T635" s="18"/>
      <c r="U635" s="18"/>
      <c r="V635" s="18"/>
    </row>
    <row r="636" ht="15.75" customHeight="1">
      <c r="A636" s="15">
        <v>5.630401033E9</v>
      </c>
      <c r="B636" s="16" t="s">
        <v>3956</v>
      </c>
      <c r="C636" s="16">
        <v>0.185</v>
      </c>
      <c r="D636" s="16" t="s">
        <v>35</v>
      </c>
      <c r="E636" s="17"/>
      <c r="F636" s="18">
        <v>5.630401033E9</v>
      </c>
      <c r="G636" s="18" t="str">
        <f>IFERROR(VLOOKUP(spare_parts!$F636,'Запчасти'!A$2:P$3371,3,0),"null")</f>
        <v>SOLENOID VALVE 5/2 FLAT G1/4 2P SOL-SOL 24DC  ROV.Cod.243152003562</v>
      </c>
      <c r="H636" s="18" t="str">
        <f>IFERROR(VLOOKUP(spare_parts!$F636,A:D,2,0),"null")</f>
        <v>Клапан соленоидный 5/2 FLAT G1/4 2P SOL−SOL 24DC</v>
      </c>
      <c r="I636" s="24" t="str">
        <f>IFERROR(VLOOKUP(spare_parts!$F636,'Запчасти'!$A$2:$P$3371,5,0),"null")</f>
        <v>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v>
      </c>
      <c r="J636" s="24" t="str">
        <f t="shared" si="3"/>
        <v>null</v>
      </c>
      <c r="K636" s="18" t="str">
        <f>IFERROR(VLOOKUP(spare_parts!$F636,'Запчасти'!$A$2:$P$3371,6,0),"null")</f>
        <v>Pneumax</v>
      </c>
      <c r="L636" s="18" t="str">
        <f>IFERROR(VLOOKUP(spare_parts!$F636,'Запчасти'!$A$2:$P$3371,7,0),"null")</f>
        <v>Pneumax</v>
      </c>
      <c r="M636" s="18">
        <f>IFERROR(VLOOKUP(spare_parts!$F636,'Запчасти'!$A$2:$P$3371,9,0),"null")</f>
        <v>2</v>
      </c>
      <c r="N636" s="18" t="str">
        <f>IFERROR(VLOOKUP(spare_parts!$F636,'Запчасти'!$A$2:$P$3371,10,0),"null")</f>
        <v>шт</v>
      </c>
      <c r="O636" s="18" t="str">
        <f>IFERROR(VLOOKUP(spare_parts!$F636,'Запчасти'!$A$2:$P$3371,11,0),"null")</f>
        <v>IT</v>
      </c>
      <c r="P636" s="18">
        <f>IFERROR(VLOOKUP(spare_parts!$F636,'Запчасти'!$A$2:$P$3371,2,0),"null")</f>
        <v>8466940000</v>
      </c>
      <c r="Q636" s="18"/>
      <c r="R636" s="18"/>
      <c r="S636" s="18"/>
      <c r="T636" s="18"/>
      <c r="U636" s="18"/>
      <c r="V636" s="18"/>
    </row>
    <row r="637" ht="15.75" customHeight="1">
      <c r="A637" s="15">
        <v>5.630401043E9</v>
      </c>
      <c r="B637" s="16" t="s">
        <v>6466</v>
      </c>
      <c r="C637" s="16" t="s">
        <v>6274</v>
      </c>
      <c r="D637" s="16" t="s">
        <v>35</v>
      </c>
      <c r="E637" s="17"/>
      <c r="F637" s="18">
        <v>5.630401043E9</v>
      </c>
      <c r="G637" s="18" t="str">
        <f>IFERROR(VLOOKUP(spare_parts!$F637,'Запчасти'!A$2:P$3371,3,0),"null")</f>
        <v>null</v>
      </c>
      <c r="H637" s="18" t="str">
        <f>IFERROR(VLOOKUP(spare_parts!$F637,A:D,2,0),"null")</f>
        <v>Распределитель 5/3 COD.VSVA−B−P53C−ZD−A1−1T1L</v>
      </c>
      <c r="I637" s="24" t="str">
        <f>IFERROR(VLOOKUP(spare_parts!$F637,'Запчасти'!$A$2:$P$3371,5,0),"null")</f>
        <v>null</v>
      </c>
      <c r="J637" s="24" t="str">
        <f t="shared" si="3"/>
        <v>null</v>
      </c>
      <c r="K637" s="18" t="str">
        <f>IFERROR(VLOOKUP(spare_parts!$F637,'Запчасти'!$A$2:$P$3371,6,0),"null")</f>
        <v>null</v>
      </c>
      <c r="L637" s="18" t="str">
        <f>IFERROR(VLOOKUP(spare_parts!$F637,'Запчасти'!$A$2:$P$3371,7,0),"null")</f>
        <v>null</v>
      </c>
      <c r="M637" s="18" t="str">
        <f>IFERROR(VLOOKUP(spare_parts!$F637,'Запчасти'!$A$2:$P$3371,9,0),"null")</f>
        <v>null</v>
      </c>
      <c r="N637" s="18" t="str">
        <f>IFERROR(VLOOKUP(spare_parts!$F637,'Запчасти'!$A$2:$P$3371,10,0),"null")</f>
        <v>null</v>
      </c>
      <c r="O637" s="18" t="str">
        <f>IFERROR(VLOOKUP(spare_parts!$F637,'Запчасти'!$A$2:$P$3371,11,0),"null")</f>
        <v>null</v>
      </c>
      <c r="P637" s="18" t="str">
        <f>IFERROR(VLOOKUP(spare_parts!$F637,'Запчасти'!$A$2:$P$3371,2,0),"null")</f>
        <v>null</v>
      </c>
      <c r="Q637" s="18"/>
      <c r="R637" s="18"/>
      <c r="S637" s="18"/>
      <c r="T637" s="18"/>
      <c r="U637" s="18"/>
      <c r="V637" s="18"/>
    </row>
    <row r="638" ht="15.75" customHeight="1">
      <c r="A638" s="22">
        <v>5.630401046E9</v>
      </c>
      <c r="B638" s="23" t="s">
        <v>6467</v>
      </c>
      <c r="C638" s="16" t="s">
        <v>6274</v>
      </c>
      <c r="D638" s="16" t="s">
        <v>35</v>
      </c>
      <c r="E638" s="17"/>
      <c r="F638" s="18">
        <v>5.630401046E9</v>
      </c>
      <c r="G638" s="18" t="str">
        <f>IFERROR(VLOOKUP(spare_parts!$F638,'Запчасти'!A$2:P$3371,3,0),"null")</f>
        <v>null</v>
      </c>
      <c r="H638" s="18" t="str">
        <f>IFERROR(VLOOKUP(spare_parts!$F638,A:D,2,0),"null")</f>
        <v>КАТУШКА NORGREN V44A511 D−C313A</v>
      </c>
      <c r="I638" s="24" t="str">
        <f>IFERROR(VLOOKUP(spare_parts!$F638,'Запчасти'!$A$2:$P$3371,5,0),"null")</f>
        <v>null</v>
      </c>
      <c r="J638" s="24" t="str">
        <f t="shared" si="3"/>
        <v>null</v>
      </c>
      <c r="K638" s="18" t="str">
        <f>IFERROR(VLOOKUP(spare_parts!$F638,'Запчасти'!$A$2:$P$3371,6,0),"null")</f>
        <v>null</v>
      </c>
      <c r="L638" s="18" t="str">
        <f>IFERROR(VLOOKUP(spare_parts!$F638,'Запчасти'!$A$2:$P$3371,7,0),"null")</f>
        <v>null</v>
      </c>
      <c r="M638" s="18" t="str">
        <f>IFERROR(VLOOKUP(spare_parts!$F638,'Запчасти'!$A$2:$P$3371,9,0),"null")</f>
        <v>null</v>
      </c>
      <c r="N638" s="18" t="str">
        <f>IFERROR(VLOOKUP(spare_parts!$F638,'Запчасти'!$A$2:$P$3371,10,0),"null")</f>
        <v>null</v>
      </c>
      <c r="O638" s="18" t="str">
        <f>IFERROR(VLOOKUP(spare_parts!$F638,'Запчасти'!$A$2:$P$3371,11,0),"null")</f>
        <v>null</v>
      </c>
      <c r="P638" s="18" t="str">
        <f>IFERROR(VLOOKUP(spare_parts!$F638,'Запчасти'!$A$2:$P$3371,2,0),"null")</f>
        <v>null</v>
      </c>
      <c r="Q638" s="18"/>
      <c r="R638" s="18"/>
      <c r="S638" s="18"/>
      <c r="T638" s="18"/>
      <c r="U638" s="18"/>
      <c r="V638" s="18"/>
    </row>
    <row r="639" ht="15.75" customHeight="1">
      <c r="A639" s="15">
        <v>5.630401047E9</v>
      </c>
      <c r="B639" s="16" t="s">
        <v>3962</v>
      </c>
      <c r="C639" s="16" t="s">
        <v>6274</v>
      </c>
      <c r="D639" s="16" t="s">
        <v>35</v>
      </c>
      <c r="E639" s="17"/>
      <c r="F639" s="18">
        <v>5.630401047E9</v>
      </c>
      <c r="G639" s="18" t="str">
        <f>IFERROR(VLOOKUP(spare_parts!$F639,'Запчасти'!A$2:P$3371,3,0),"null")</f>
        <v>SOLENOID VALVE 5/3 COD.VSVA-B-P53C-ZD-A2-1T1L  ART.539-188-V802</v>
      </c>
      <c r="H639" s="18" t="str">
        <f>IFERROR(VLOOKUP(spare_parts!$F639,A:D,2,0),"null")</f>
        <v>Клапан соленоидный 5/3 COD.VSVA−B−P53C−ZD−A2−1T1L</v>
      </c>
      <c r="I639" s="24" t="str">
        <f>IFERROR(VLOOKUP(spare_parts!$F639,'Запчасти'!$A$2:$P$3371,5,0),"null")</f>
        <v>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v>
      </c>
      <c r="J639" s="24" t="str">
        <f t="shared" si="3"/>
        <v>null</v>
      </c>
      <c r="K639" s="18" t="str">
        <f>IFERROR(VLOOKUP(spare_parts!$F639,'Запчасти'!$A$2:$P$3371,6,0),"null")</f>
        <v>FESTO AG &amp; CO.KG</v>
      </c>
      <c r="L639" s="18" t="str">
        <f>IFERROR(VLOOKUP(spare_parts!$F639,'Запчасти'!$A$2:$P$3371,7,0),"null")</f>
        <v>FESTO</v>
      </c>
      <c r="M639" s="18">
        <f>IFERROR(VLOOKUP(spare_parts!$F639,'Запчасти'!$A$2:$P$3371,9,0),"null")</f>
        <v>1</v>
      </c>
      <c r="N639" s="18" t="str">
        <f>IFERROR(VLOOKUP(spare_parts!$F639,'Запчасти'!$A$2:$P$3371,10,0),"null")</f>
        <v>шт</v>
      </c>
      <c r="O639" s="18" t="str">
        <f>IFERROR(VLOOKUP(spare_parts!$F639,'Запчасти'!$A$2:$P$3371,11,0),"null")</f>
        <v>Germany</v>
      </c>
      <c r="P639" s="18">
        <f>IFERROR(VLOOKUP(spare_parts!$F639,'Запчасти'!$A$2:$P$3371,2,0),"null")</f>
        <v>8481805990</v>
      </c>
      <c r="Q639" s="18"/>
      <c r="R639" s="18"/>
      <c r="S639" s="18"/>
      <c r="T639" s="18"/>
      <c r="U639" s="18"/>
      <c r="V639" s="18"/>
    </row>
    <row r="640" ht="15.75" customHeight="1">
      <c r="A640" s="15">
        <v>5.630401051E9</v>
      </c>
      <c r="B640" s="16" t="s">
        <v>6468</v>
      </c>
      <c r="C640" s="16" t="s">
        <v>6274</v>
      </c>
      <c r="D640" s="16" t="s">
        <v>35</v>
      </c>
      <c r="E640" s="17"/>
      <c r="F640" s="18">
        <v>5.630401051E9</v>
      </c>
      <c r="G640" s="18" t="str">
        <f>IFERROR(VLOOKUP(spare_parts!$F640,'Запчасти'!A$2:P$3371,3,0),"null")</f>
        <v>null</v>
      </c>
      <c r="H640" s="18" t="str">
        <f>IFERROR(VLOOKUP(spare_parts!$F640,A:D,2,0),"null")</f>
        <v>Клапан соленоидный 858/2.52.3.6.M2 PNEUMAX</v>
      </c>
      <c r="I640" s="24" t="str">
        <f>IFERROR(VLOOKUP(spare_parts!$F640,'Запчасти'!$A$2:$P$3371,5,0),"null")</f>
        <v>null</v>
      </c>
      <c r="J640" s="24" t="str">
        <f t="shared" si="3"/>
        <v>null</v>
      </c>
      <c r="K640" s="18" t="str">
        <f>IFERROR(VLOOKUP(spare_parts!$F640,'Запчасти'!$A$2:$P$3371,6,0),"null")</f>
        <v>null</v>
      </c>
      <c r="L640" s="18" t="str">
        <f>IFERROR(VLOOKUP(spare_parts!$F640,'Запчасти'!$A$2:$P$3371,7,0),"null")</f>
        <v>null</v>
      </c>
      <c r="M640" s="18" t="str">
        <f>IFERROR(VLOOKUP(spare_parts!$F640,'Запчасти'!$A$2:$P$3371,9,0),"null")</f>
        <v>null</v>
      </c>
      <c r="N640" s="18" t="str">
        <f>IFERROR(VLOOKUP(spare_parts!$F640,'Запчасти'!$A$2:$P$3371,10,0),"null")</f>
        <v>null</v>
      </c>
      <c r="O640" s="18" t="str">
        <f>IFERROR(VLOOKUP(spare_parts!$F640,'Запчасти'!$A$2:$P$3371,11,0),"null")</f>
        <v>null</v>
      </c>
      <c r="P640" s="18" t="str">
        <f>IFERROR(VLOOKUP(spare_parts!$F640,'Запчасти'!$A$2:$P$3371,2,0),"null")</f>
        <v>null</v>
      </c>
      <c r="Q640" s="18"/>
      <c r="R640" s="18"/>
      <c r="S640" s="18"/>
      <c r="T640" s="18"/>
      <c r="U640" s="18"/>
      <c r="V640" s="18"/>
    </row>
    <row r="641" ht="15.75" customHeight="1">
      <c r="A641" s="15">
        <v>5.630401052E9</v>
      </c>
      <c r="B641" s="16" t="s">
        <v>6469</v>
      </c>
      <c r="C641" s="16" t="s">
        <v>6274</v>
      </c>
      <c r="D641" s="16" t="s">
        <v>35</v>
      </c>
      <c r="E641" s="17"/>
      <c r="F641" s="18">
        <v>5.630401052E9</v>
      </c>
      <c r="G641" s="18" t="str">
        <f>IFERROR(VLOOKUP(spare_parts!$F641,'Запчасти'!A$2:P$3371,3,0),"null")</f>
        <v>null</v>
      </c>
      <c r="H641" s="18" t="str">
        <f>IFERROR(VLOOKUP(spare_parts!$F641,A:D,2,0),"null")</f>
        <v>Клапан соленоидный 778.32.0.1C.M2 PNEUMAX</v>
      </c>
      <c r="I641" s="24" t="str">
        <f>IFERROR(VLOOKUP(spare_parts!$F641,'Запчасти'!$A$2:$P$3371,5,0),"null")</f>
        <v>null</v>
      </c>
      <c r="J641" s="24" t="str">
        <f t="shared" si="3"/>
        <v>null</v>
      </c>
      <c r="K641" s="18" t="str">
        <f>IFERROR(VLOOKUP(spare_parts!$F641,'Запчасти'!$A$2:$P$3371,6,0),"null")</f>
        <v>null</v>
      </c>
      <c r="L641" s="18" t="str">
        <f>IFERROR(VLOOKUP(spare_parts!$F641,'Запчасти'!$A$2:$P$3371,7,0),"null")</f>
        <v>null</v>
      </c>
      <c r="M641" s="18" t="str">
        <f>IFERROR(VLOOKUP(spare_parts!$F641,'Запчасти'!$A$2:$P$3371,9,0),"null")</f>
        <v>null</v>
      </c>
      <c r="N641" s="18" t="str">
        <f>IFERROR(VLOOKUP(spare_parts!$F641,'Запчасти'!$A$2:$P$3371,10,0),"null")</f>
        <v>null</v>
      </c>
      <c r="O641" s="18" t="str">
        <f>IFERROR(VLOOKUP(spare_parts!$F641,'Запчасти'!$A$2:$P$3371,11,0),"null")</f>
        <v>null</v>
      </c>
      <c r="P641" s="18" t="str">
        <f>IFERROR(VLOOKUP(spare_parts!$F641,'Запчасти'!$A$2:$P$3371,2,0),"null")</f>
        <v>null</v>
      </c>
      <c r="Q641" s="18"/>
      <c r="R641" s="18"/>
      <c r="S641" s="18"/>
      <c r="T641" s="18"/>
      <c r="U641" s="18"/>
      <c r="V641" s="18"/>
    </row>
    <row r="642" ht="15.75" customHeight="1">
      <c r="A642" s="15">
        <v>5.630401057E9</v>
      </c>
      <c r="B642" s="16" t="s">
        <v>6470</v>
      </c>
      <c r="C642" s="16" t="s">
        <v>6274</v>
      </c>
      <c r="D642" s="16" t="s">
        <v>35</v>
      </c>
      <c r="E642" s="17"/>
      <c r="F642" s="18">
        <v>5.630401057E9</v>
      </c>
      <c r="G642" s="18" t="str">
        <f>IFERROR(VLOOKUP(spare_parts!$F642,'Запчасти'!A$2:P$3371,3,0),"null")</f>
        <v>null</v>
      </c>
      <c r="H642" s="18" t="str">
        <f>IFERROR(VLOOKUP(spare_parts!$F642,A:D,2,0),"null")</f>
        <v>Распределитель 5/2 COD.VSVA−B−M52−AZD−A1−1T1L </v>
      </c>
      <c r="I642" s="24" t="str">
        <f>IFERROR(VLOOKUP(spare_parts!$F642,'Запчасти'!$A$2:$P$3371,5,0),"null")</f>
        <v>null</v>
      </c>
      <c r="J642" s="24" t="str">
        <f t="shared" si="3"/>
        <v>null</v>
      </c>
      <c r="K642" s="18" t="str">
        <f>IFERROR(VLOOKUP(spare_parts!$F642,'Запчасти'!$A$2:$P$3371,6,0),"null")</f>
        <v>null</v>
      </c>
      <c r="L642" s="18" t="str">
        <f>IFERROR(VLOOKUP(spare_parts!$F642,'Запчасти'!$A$2:$P$3371,7,0),"null")</f>
        <v>null</v>
      </c>
      <c r="M642" s="18" t="str">
        <f>IFERROR(VLOOKUP(spare_parts!$F642,'Запчасти'!$A$2:$P$3371,9,0),"null")</f>
        <v>null</v>
      </c>
      <c r="N642" s="18" t="str">
        <f>IFERROR(VLOOKUP(spare_parts!$F642,'Запчасти'!$A$2:$P$3371,10,0),"null")</f>
        <v>null</v>
      </c>
      <c r="O642" s="18" t="str">
        <f>IFERROR(VLOOKUP(spare_parts!$F642,'Запчасти'!$A$2:$P$3371,11,0),"null")</f>
        <v>null</v>
      </c>
      <c r="P642" s="18" t="str">
        <f>IFERROR(VLOOKUP(spare_parts!$F642,'Запчасти'!$A$2:$P$3371,2,0),"null")</f>
        <v>null</v>
      </c>
      <c r="Q642" s="18"/>
      <c r="R642" s="18"/>
      <c r="S642" s="18"/>
      <c r="T642" s="18"/>
      <c r="U642" s="18"/>
      <c r="V642" s="18"/>
    </row>
    <row r="643" ht="15.75" customHeight="1">
      <c r="A643" s="22">
        <v>5.630401071E9</v>
      </c>
      <c r="B643" s="23" t="s">
        <v>3965</v>
      </c>
      <c r="C643" s="16">
        <v>0.18</v>
      </c>
      <c r="D643" s="16" t="s">
        <v>35</v>
      </c>
      <c r="E643" s="17"/>
      <c r="F643" s="18">
        <v>5.630401071E9</v>
      </c>
      <c r="G643" s="18" t="str">
        <f>IFERROR(VLOOKUP(spare_parts!$F643,'Запчасти'!A$2:P$3371,3,0),"null")</f>
        <v>SOLENOID VALVE MFH?3?1/8 ART.7802 (FESTO)</v>
      </c>
      <c r="H643" s="18" t="str">
        <f>IFERROR(VLOOKUP(spare_parts!$F643,A:D,2,0),"null")</f>
        <v>Клапан соленоидный  MFH?3?1/8 ART.7802 (FESTO)</v>
      </c>
      <c r="I643" s="24" t="str">
        <f>IFERROR(VLOOKUP(spare_parts!$F643,'Запчасти'!$A$2:$P$3371,5,0),"null")</f>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c r="J643" s="24" t="str">
        <f t="shared" si="3"/>
        <v>null</v>
      </c>
      <c r="K643" s="18" t="str">
        <f>IFERROR(VLOOKUP(spare_parts!$F643,'Запчасти'!$A$2:$P$3371,6,0),"null")</f>
        <v>FESTO</v>
      </c>
      <c r="L643" s="18" t="str">
        <f>IFERROR(VLOOKUP(spare_parts!$F643,'Запчасти'!$A$2:$P$3371,7,0),"null")</f>
        <v>FESTO</v>
      </c>
      <c r="M643" s="18">
        <f>IFERROR(VLOOKUP(spare_parts!$F643,'Запчасти'!$A$2:$P$3371,9,0),"null")</f>
        <v>1</v>
      </c>
      <c r="N643" s="18" t="str">
        <f>IFERROR(VLOOKUP(spare_parts!$F643,'Запчасти'!$A$2:$P$3371,10,0),"null")</f>
        <v>шт</v>
      </c>
      <c r="O643" s="18" t="str">
        <f>IFERROR(VLOOKUP(spare_parts!$F643,'Запчасти'!$A$2:$P$3371,11,0),"null")</f>
        <v/>
      </c>
      <c r="P643" s="18">
        <f>IFERROR(VLOOKUP(spare_parts!$F643,'Запчасти'!$A$2:$P$3371,2,0),"null")</f>
        <v>8481805990</v>
      </c>
      <c r="Q643" s="18"/>
      <c r="R643" s="18"/>
      <c r="S643" s="18"/>
      <c r="T643" s="18"/>
      <c r="U643" s="18"/>
      <c r="V643" s="18"/>
    </row>
    <row r="644" ht="15.75" customHeight="1">
      <c r="A644" s="22">
        <v>5.630401072E9</v>
      </c>
      <c r="B644" s="23" t="s">
        <v>3972</v>
      </c>
      <c r="C644" s="16">
        <v>0.24</v>
      </c>
      <c r="D644" s="16" t="s">
        <v>35</v>
      </c>
      <c r="E644" s="17"/>
      <c r="F644" s="18">
        <v>5.630401072E9</v>
      </c>
      <c r="G644" s="18" t="str">
        <f>IFERROR(VLOOKUP(spare_parts!$F644,'Запчасти'!A$2:P$3371,3,0),"null")</f>
        <v>ELETTROVALVOLA MFH-5-1/8-B ART.19758 (FESTO)</v>
      </c>
      <c r="H644" s="18" t="str">
        <f>IFERROR(VLOOKUP(spare_parts!$F644,A:D,2,0),"null")</f>
        <v>Клапан соленоидный  MFH−5−1/8−B</v>
      </c>
      <c r="I644" s="24" t="str">
        <f>IFERROR(VLOOKUP(spare_parts!$F644,'Запчасти'!$A$2:$P$3371,5,0),"null")</f>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c r="J644" s="24" t="str">
        <f t="shared" si="3"/>
        <v>null</v>
      </c>
      <c r="K644" s="18" t="str">
        <f>IFERROR(VLOOKUP(spare_parts!$F644,'Запчасти'!$A$2:$P$3371,6,0),"null")</f>
        <v>FESTO</v>
      </c>
      <c r="L644" s="18" t="str">
        <f>IFERROR(VLOOKUP(spare_parts!$F644,'Запчасти'!$A$2:$P$3371,7,0),"null")</f>
        <v>FESTO</v>
      </c>
      <c r="M644" s="18">
        <f>IFERROR(VLOOKUP(spare_parts!$F644,'Запчасти'!$A$2:$P$3371,9,0),"null")</f>
        <v>1</v>
      </c>
      <c r="N644" s="18" t="str">
        <f>IFERROR(VLOOKUP(spare_parts!$F644,'Запчасти'!$A$2:$P$3371,10,0),"null")</f>
        <v>шт</v>
      </c>
      <c r="O644" s="18" t="str">
        <f>IFERROR(VLOOKUP(spare_parts!$F644,'Запчасти'!$A$2:$P$3371,11,0),"null")</f>
        <v/>
      </c>
      <c r="P644" s="18">
        <f>IFERROR(VLOOKUP(spare_parts!$F644,'Запчасти'!$A$2:$P$3371,2,0),"null")</f>
        <v>8481805990</v>
      </c>
      <c r="Q644" s="18"/>
      <c r="R644" s="18"/>
      <c r="S644" s="18"/>
      <c r="T644" s="18"/>
      <c r="U644" s="18"/>
      <c r="V644" s="18"/>
    </row>
    <row r="645" ht="15.75" customHeight="1">
      <c r="A645" s="15">
        <v>5.630401082E9</v>
      </c>
      <c r="B645" s="16" t="s">
        <v>6471</v>
      </c>
      <c r="C645" s="16" t="s">
        <v>6274</v>
      </c>
      <c r="D645" s="16" t="s">
        <v>35</v>
      </c>
      <c r="E645" s="17"/>
      <c r="F645" s="18">
        <v>5.630401082E9</v>
      </c>
      <c r="G645" s="18" t="str">
        <f>IFERROR(VLOOKUP(spare_parts!$F645,'Запчасти'!A$2:P$3371,3,0),"null")</f>
        <v>null</v>
      </c>
      <c r="H645" s="18" t="str">
        <f>IFERROR(VLOOKUP(spare_parts!$F645,A:D,2,0),"null")</f>
        <v>Распределитель CPE18−M1H−5L−1/4 </v>
      </c>
      <c r="I645" s="24" t="str">
        <f>IFERROR(VLOOKUP(spare_parts!$F645,'Запчасти'!$A$2:$P$3371,5,0),"null")</f>
        <v>null</v>
      </c>
      <c r="J645" s="24" t="str">
        <f t="shared" si="3"/>
        <v>null</v>
      </c>
      <c r="K645" s="18" t="str">
        <f>IFERROR(VLOOKUP(spare_parts!$F645,'Запчасти'!$A$2:$P$3371,6,0),"null")</f>
        <v>null</v>
      </c>
      <c r="L645" s="18" t="str">
        <f>IFERROR(VLOOKUP(spare_parts!$F645,'Запчасти'!$A$2:$P$3371,7,0),"null")</f>
        <v>null</v>
      </c>
      <c r="M645" s="18" t="str">
        <f>IFERROR(VLOOKUP(spare_parts!$F645,'Запчасти'!$A$2:$P$3371,9,0),"null")</f>
        <v>null</v>
      </c>
      <c r="N645" s="18" t="str">
        <f>IFERROR(VLOOKUP(spare_parts!$F645,'Запчасти'!$A$2:$P$3371,10,0),"null")</f>
        <v>null</v>
      </c>
      <c r="O645" s="18" t="str">
        <f>IFERROR(VLOOKUP(spare_parts!$F645,'Запчасти'!$A$2:$P$3371,11,0),"null")</f>
        <v>null</v>
      </c>
      <c r="P645" s="18" t="str">
        <f>IFERROR(VLOOKUP(spare_parts!$F645,'Запчасти'!$A$2:$P$3371,2,0),"null")</f>
        <v>null</v>
      </c>
      <c r="Q645" s="18"/>
      <c r="R645" s="18"/>
      <c r="S645" s="18"/>
      <c r="T645" s="18"/>
      <c r="U645" s="18"/>
      <c r="V645" s="18"/>
    </row>
    <row r="646" ht="15.75" customHeight="1">
      <c r="A646" s="15">
        <v>5.630408005E9</v>
      </c>
      <c r="B646" s="16" t="s">
        <v>6472</v>
      </c>
      <c r="C646" s="16">
        <v>1.62</v>
      </c>
      <c r="D646" s="16" t="s">
        <v>35</v>
      </c>
      <c r="E646" s="17"/>
      <c r="F646" s="18">
        <v>5.630408005E9</v>
      </c>
      <c r="G646" s="18" t="str">
        <f>IFERROR(VLOOKUP(spare_parts!$F646,'Запчасти'!A$2:P$3371,3,0),"null")</f>
        <v>null</v>
      </c>
      <c r="H646" s="18" t="str">
        <f>IFERROR(VLOOKUP(spare_parts!$F646,A:D,2,0),"null")</f>
        <v>Блок подготовки воздуха MSB6</v>
      </c>
      <c r="I646" s="24" t="str">
        <f>IFERROR(VLOOKUP(spare_parts!$F646,'Запчасти'!$A$2:$P$3371,5,0),"null")</f>
        <v>null</v>
      </c>
      <c r="J646" s="24" t="str">
        <f t="shared" si="3"/>
        <v>null</v>
      </c>
      <c r="K646" s="18" t="str">
        <f>IFERROR(VLOOKUP(spare_parts!$F646,'Запчасти'!$A$2:$P$3371,6,0),"null")</f>
        <v>null</v>
      </c>
      <c r="L646" s="18" t="str">
        <f>IFERROR(VLOOKUP(spare_parts!$F646,'Запчасти'!$A$2:$P$3371,7,0),"null")</f>
        <v>null</v>
      </c>
      <c r="M646" s="18" t="str">
        <f>IFERROR(VLOOKUP(spare_parts!$F646,'Запчасти'!$A$2:$P$3371,9,0),"null")</f>
        <v>null</v>
      </c>
      <c r="N646" s="18" t="str">
        <f>IFERROR(VLOOKUP(spare_parts!$F646,'Запчасти'!$A$2:$P$3371,10,0),"null")</f>
        <v>null</v>
      </c>
      <c r="O646" s="18" t="str">
        <f>IFERROR(VLOOKUP(spare_parts!$F646,'Запчасти'!$A$2:$P$3371,11,0),"null")</f>
        <v>null</v>
      </c>
      <c r="P646" s="18" t="str">
        <f>IFERROR(VLOOKUP(spare_parts!$F646,'Запчасти'!$A$2:$P$3371,2,0),"null")</f>
        <v>null</v>
      </c>
      <c r="Q646" s="18"/>
      <c r="R646" s="18"/>
      <c r="S646" s="18"/>
      <c r="T646" s="18"/>
      <c r="U646" s="18"/>
      <c r="V646" s="18"/>
    </row>
    <row r="647" ht="15.75" customHeight="1">
      <c r="A647" s="22">
        <v>5.630490045E9</v>
      </c>
      <c r="B647" s="23" t="s">
        <v>6473</v>
      </c>
      <c r="C647" s="16" t="s">
        <v>6274</v>
      </c>
      <c r="D647" s="16" t="s">
        <v>35</v>
      </c>
      <c r="E647" s="17"/>
      <c r="F647" s="18">
        <v>5.630490045E9</v>
      </c>
      <c r="G647" s="18" t="str">
        <f>IFERROR(VLOOKUP(spare_parts!$F647,'Запчасти'!A$2:P$3371,3,0),"null")</f>
        <v>null</v>
      </c>
      <c r="H647" s="18" t="str">
        <f>IFERROR(VLOOKUP(spare_parts!$F647,A:D,2,0),"null")</f>
        <v>Коннектор NORGREN V10012−D13 к катушке</v>
      </c>
      <c r="I647" s="24" t="str">
        <f>IFERROR(VLOOKUP(spare_parts!$F647,'Запчасти'!$A$2:$P$3371,5,0),"null")</f>
        <v>null</v>
      </c>
      <c r="J647" s="24" t="str">
        <f t="shared" si="3"/>
        <v>null</v>
      </c>
      <c r="K647" s="18" t="str">
        <f>IFERROR(VLOOKUP(spare_parts!$F647,'Запчасти'!$A$2:$P$3371,6,0),"null")</f>
        <v>null</v>
      </c>
      <c r="L647" s="18" t="str">
        <f>IFERROR(VLOOKUP(spare_parts!$F647,'Запчасти'!$A$2:$P$3371,7,0),"null")</f>
        <v>null</v>
      </c>
      <c r="M647" s="18" t="str">
        <f>IFERROR(VLOOKUP(spare_parts!$F647,'Запчасти'!$A$2:$P$3371,9,0),"null")</f>
        <v>null</v>
      </c>
      <c r="N647" s="18" t="str">
        <f>IFERROR(VLOOKUP(spare_parts!$F647,'Запчасти'!$A$2:$P$3371,10,0),"null")</f>
        <v>null</v>
      </c>
      <c r="O647" s="18" t="str">
        <f>IFERROR(VLOOKUP(spare_parts!$F647,'Запчасти'!$A$2:$P$3371,11,0),"null")</f>
        <v>null</v>
      </c>
      <c r="P647" s="18" t="str">
        <f>IFERROR(VLOOKUP(spare_parts!$F647,'Запчасти'!$A$2:$P$3371,2,0),"null")</f>
        <v>null</v>
      </c>
      <c r="Q647" s="18"/>
      <c r="R647" s="18"/>
      <c r="S647" s="18"/>
      <c r="T647" s="18"/>
      <c r="U647" s="18"/>
      <c r="V647" s="18"/>
    </row>
    <row r="648" ht="15.75" customHeight="1">
      <c r="A648" s="15">
        <v>5.630490046E9</v>
      </c>
      <c r="B648" s="16" t="s">
        <v>6474</v>
      </c>
      <c r="C648" s="16" t="s">
        <v>6274</v>
      </c>
      <c r="D648" s="16" t="s">
        <v>35</v>
      </c>
      <c r="E648" s="17"/>
      <c r="F648" s="18">
        <v>5.630490046E9</v>
      </c>
      <c r="G648" s="18" t="str">
        <f>IFERROR(VLOOKUP(spare_parts!$F648,'Запчасти'!A$2:P$3371,3,0),"null")</f>
        <v>null</v>
      </c>
      <c r="H648" s="18" t="str">
        <f>IFERROR(VLOOKUP(spare_parts!$F648,A:D,2,0),"null")</f>
        <v>Соединитель катушки ART.34431 (FESTO)</v>
      </c>
      <c r="I648" s="24" t="str">
        <f>IFERROR(VLOOKUP(spare_parts!$F648,'Запчасти'!$A$2:$P$3371,5,0),"null")</f>
        <v>null</v>
      </c>
      <c r="J648" s="24" t="str">
        <f t="shared" si="3"/>
        <v>null</v>
      </c>
      <c r="K648" s="18" t="str">
        <f>IFERROR(VLOOKUP(spare_parts!$F648,'Запчасти'!$A$2:$P$3371,6,0),"null")</f>
        <v>null</v>
      </c>
      <c r="L648" s="18" t="str">
        <f>IFERROR(VLOOKUP(spare_parts!$F648,'Запчасти'!$A$2:$P$3371,7,0),"null")</f>
        <v>null</v>
      </c>
      <c r="M648" s="18" t="str">
        <f>IFERROR(VLOOKUP(spare_parts!$F648,'Запчасти'!$A$2:$P$3371,9,0),"null")</f>
        <v>null</v>
      </c>
      <c r="N648" s="18" t="str">
        <f>IFERROR(VLOOKUP(spare_parts!$F648,'Запчасти'!$A$2:$P$3371,10,0),"null")</f>
        <v>null</v>
      </c>
      <c r="O648" s="18" t="str">
        <f>IFERROR(VLOOKUP(spare_parts!$F648,'Запчасти'!$A$2:$P$3371,11,0),"null")</f>
        <v>null</v>
      </c>
      <c r="P648" s="18" t="str">
        <f>IFERROR(VLOOKUP(spare_parts!$F648,'Запчасти'!$A$2:$P$3371,2,0),"null")</f>
        <v>null</v>
      </c>
      <c r="Q648" s="18"/>
      <c r="R648" s="18"/>
      <c r="S648" s="18"/>
      <c r="T648" s="18"/>
      <c r="U648" s="18"/>
      <c r="V648" s="18"/>
    </row>
    <row r="649" ht="15.75" customHeight="1">
      <c r="A649" s="15">
        <v>5.630680028E9</v>
      </c>
      <c r="B649" s="16" t="s">
        <v>6475</v>
      </c>
      <c r="C649" s="16" t="s">
        <v>6274</v>
      </c>
      <c r="D649" s="16" t="s">
        <v>35</v>
      </c>
      <c r="E649" s="17"/>
      <c r="F649" s="18">
        <v>5.630680028E9</v>
      </c>
      <c r="G649" s="18" t="str">
        <f>IFERROR(VLOOKUP(spare_parts!$F649,'Запчасти'!A$2:P$3371,3,0),"null")</f>
        <v>null</v>
      </c>
      <c r="H649" s="18" t="str">
        <f>IFERROR(VLOOKUP(spare_parts!$F649,A:D,2,0),"null")</f>
        <v>Регулятор потока  RFL U 1/4 ART.PNO4115 (PNEUMAX)</v>
      </c>
      <c r="I649" s="24" t="str">
        <f>IFERROR(VLOOKUP(spare_parts!$F649,'Запчасти'!$A$2:$P$3371,5,0),"null")</f>
        <v>null</v>
      </c>
      <c r="J649" s="24" t="str">
        <f t="shared" si="3"/>
        <v>null</v>
      </c>
      <c r="K649" s="18" t="str">
        <f>IFERROR(VLOOKUP(spare_parts!$F649,'Запчасти'!$A$2:$P$3371,6,0),"null")</f>
        <v>null</v>
      </c>
      <c r="L649" s="18" t="str">
        <f>IFERROR(VLOOKUP(spare_parts!$F649,'Запчасти'!$A$2:$P$3371,7,0),"null")</f>
        <v>null</v>
      </c>
      <c r="M649" s="18" t="str">
        <f>IFERROR(VLOOKUP(spare_parts!$F649,'Запчасти'!$A$2:$P$3371,9,0),"null")</f>
        <v>null</v>
      </c>
      <c r="N649" s="18" t="str">
        <f>IFERROR(VLOOKUP(spare_parts!$F649,'Запчасти'!$A$2:$P$3371,10,0),"null")</f>
        <v>null</v>
      </c>
      <c r="O649" s="18" t="str">
        <f>IFERROR(VLOOKUP(spare_parts!$F649,'Запчасти'!$A$2:$P$3371,11,0),"null")</f>
        <v>null</v>
      </c>
      <c r="P649" s="18" t="str">
        <f>IFERROR(VLOOKUP(spare_parts!$F649,'Запчасти'!$A$2:$P$3371,2,0),"null")</f>
        <v>null</v>
      </c>
      <c r="Q649" s="18"/>
      <c r="R649" s="18"/>
      <c r="S649" s="18"/>
      <c r="T649" s="18"/>
      <c r="U649" s="18"/>
      <c r="V649" s="18"/>
    </row>
    <row r="650" ht="15.75" customHeight="1">
      <c r="A650" s="15">
        <v>5.630681022E9</v>
      </c>
      <c r="B650" s="16" t="s">
        <v>3985</v>
      </c>
      <c r="C650" s="16">
        <v>0.09</v>
      </c>
      <c r="D650" s="16" t="s">
        <v>35</v>
      </c>
      <c r="E650" s="17"/>
      <c r="F650" s="18">
        <v>5.630681022E9</v>
      </c>
      <c r="G650" s="18" t="str">
        <f>IFERROR(VLOOKUP(spare_parts!$F650,'Запчасти'!A$2:P$3371,3,0),"null")</f>
        <v>PRESSURE REGULATOR 2423A0006</v>
      </c>
      <c r="H650" s="18" t="str">
        <f>IFERROR(VLOOKUP(spare_parts!$F650,A:D,2,0),"null")</f>
        <v>Регулятор давления 2423A0006</v>
      </c>
      <c r="I650" s="24" t="str">
        <f>IFERROR(VLOOKUP(spare_parts!$F650,'Запчасти'!$A$2:$P$3371,5,0),"null")</f>
        <v>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c r="J650" s="24" t="str">
        <f t="shared" si="3"/>
        <v>null</v>
      </c>
      <c r="K650" s="18" t="str">
        <f>IFERROR(VLOOKUP(spare_parts!$F650,'Запчасти'!$A$2:$P$3371,6,0),"null")</f>
        <v>SCHNELL SPA</v>
      </c>
      <c r="L650" s="18" t="str">
        <f>IFERROR(VLOOKUP(spare_parts!$F650,'Запчасти'!$A$2:$P$3371,7,0),"null")</f>
        <v>SCHNELL</v>
      </c>
      <c r="M650" s="18">
        <f>IFERROR(VLOOKUP(spare_parts!$F650,'Запчасти'!$A$2:$P$3371,9,0),"null")</f>
        <v>3</v>
      </c>
      <c r="N650" s="18" t="str">
        <f>IFERROR(VLOOKUP(spare_parts!$F650,'Запчасти'!$A$2:$P$3371,10,0),"null")</f>
        <v>шт</v>
      </c>
      <c r="O650" s="18" t="str">
        <f>IFERROR(VLOOKUP(spare_parts!$F650,'Запчасти'!$A$2:$P$3371,11,0),"null")</f>
        <v>IT</v>
      </c>
      <c r="P650" s="18">
        <f>IFERROR(VLOOKUP(spare_parts!$F650,'Запчасти'!$A$2:$P$3371,2,0),"null")</f>
        <v>8481805910</v>
      </c>
      <c r="Q650" s="18"/>
      <c r="R650" s="18"/>
      <c r="S650" s="18"/>
      <c r="T650" s="18"/>
      <c r="U650" s="18"/>
      <c r="V650" s="18"/>
    </row>
    <row r="651" ht="15.75" customHeight="1">
      <c r="A651" s="22">
        <v>5.630731005E9</v>
      </c>
      <c r="B651" s="23" t="s">
        <v>3995</v>
      </c>
      <c r="C651" s="16">
        <v>0.086</v>
      </c>
      <c r="D651" s="16" t="s">
        <v>35</v>
      </c>
      <c r="E651" s="17"/>
      <c r="F651" s="18">
        <v>5.630731005E9</v>
      </c>
      <c r="G651" s="18" t="str">
        <f>IFERROR(VLOOKUP(spare_parts!$F651,'Запчасти'!A$2:P$3371,3,0),"null")</f>
        <v>FLANGED MANOMETER D.40 1/8 0-6 9416919</v>
      </c>
      <c r="H651" s="18" t="str">
        <f>IFERROR(VLOOKUP(spare_parts!$F651,A:D,2,0),"null")</f>
        <v>МАНОМЕТР D.40 1/8 0−69416919</v>
      </c>
      <c r="I651" s="24" t="str">
        <f>IFERROR(VLOOKUP(spare_parts!$F651,'Запчасти'!$A$2:$P$3371,5,0),"null")</f>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v>
      </c>
      <c r="J651" s="24" t="str">
        <f t="shared" si="3"/>
        <v>null</v>
      </c>
      <c r="K651" s="18" t="str">
        <f>IFERROR(VLOOKUP(spare_parts!$F651,'Запчасти'!$A$2:$P$3371,6,0),"null")</f>
        <v>FILMET</v>
      </c>
      <c r="L651" s="18" t="str">
        <f>IFERROR(VLOOKUP(spare_parts!$F651,'Запчасти'!$A$2:$P$3371,7,0),"null")</f>
        <v>FIMET</v>
      </c>
      <c r="M651" s="18">
        <f>IFERROR(VLOOKUP(spare_parts!$F651,'Запчасти'!$A$2:$P$3371,9,0),"null")</f>
        <v>1</v>
      </c>
      <c r="N651" s="18" t="str">
        <f>IFERROR(VLOOKUP(spare_parts!$F651,'Запчасти'!$A$2:$P$3371,10,0),"null")</f>
        <v>шт</v>
      </c>
      <c r="O651" s="18" t="str">
        <f>IFERROR(VLOOKUP(spare_parts!$F651,'Запчасти'!$A$2:$P$3371,11,0),"null")</f>
        <v/>
      </c>
      <c r="P651" s="18">
        <f>IFERROR(VLOOKUP(spare_parts!$F651,'Запчасти'!$A$2:$P$3371,2,0),"null")</f>
        <v>9026204000</v>
      </c>
      <c r="Q651" s="18"/>
      <c r="R651" s="18"/>
      <c r="S651" s="18"/>
      <c r="T651" s="18"/>
      <c r="U651" s="18"/>
      <c r="V651" s="18"/>
    </row>
    <row r="652" ht="15.75" customHeight="1">
      <c r="A652" s="15">
        <v>5.631601008E9</v>
      </c>
      <c r="B652" s="16" t="s">
        <v>6476</v>
      </c>
      <c r="C652" s="16" t="s">
        <v>6274</v>
      </c>
      <c r="D652" s="16" t="s">
        <v>35</v>
      </c>
      <c r="E652" s="17"/>
      <c r="F652" s="18">
        <v>5.631601008E9</v>
      </c>
      <c r="G652" s="18" t="str">
        <f>IFERROR(VLOOKUP(spare_parts!$F652,'Запчасти'!A$2:P$3371,3,0),"null")</f>
        <v>null</v>
      </c>
      <c r="H652" s="18" t="str">
        <f>IFERROR(VLOOKUP(spare_parts!$F652,A:D,2,0),"null")</f>
        <v>Клапан пневматический регулировки давления MS4−LR−1/4−D7−VS−DM2 ART.527690</v>
      </c>
      <c r="I652" s="24" t="str">
        <f>IFERROR(VLOOKUP(spare_parts!$F652,'Запчасти'!$A$2:$P$3371,5,0),"null")</f>
        <v>null</v>
      </c>
      <c r="J652" s="24" t="str">
        <f t="shared" si="3"/>
        <v>null</v>
      </c>
      <c r="K652" s="18" t="str">
        <f>IFERROR(VLOOKUP(spare_parts!$F652,'Запчасти'!$A$2:$P$3371,6,0),"null")</f>
        <v>null</v>
      </c>
      <c r="L652" s="18" t="str">
        <f>IFERROR(VLOOKUP(spare_parts!$F652,'Запчасти'!$A$2:$P$3371,7,0),"null")</f>
        <v>null</v>
      </c>
      <c r="M652" s="18" t="str">
        <f>IFERROR(VLOOKUP(spare_parts!$F652,'Запчасти'!$A$2:$P$3371,9,0),"null")</f>
        <v>null</v>
      </c>
      <c r="N652" s="18" t="str">
        <f>IFERROR(VLOOKUP(spare_parts!$F652,'Запчасти'!$A$2:$P$3371,10,0),"null")</f>
        <v>null</v>
      </c>
      <c r="O652" s="18" t="str">
        <f>IFERROR(VLOOKUP(spare_parts!$F652,'Запчасти'!$A$2:$P$3371,11,0),"null")</f>
        <v>null</v>
      </c>
      <c r="P652" s="18" t="str">
        <f>IFERROR(VLOOKUP(spare_parts!$F652,'Запчасти'!$A$2:$P$3371,2,0),"null")</f>
        <v>null</v>
      </c>
      <c r="Q652" s="18"/>
      <c r="R652" s="18"/>
      <c r="S652" s="18"/>
      <c r="T652" s="18"/>
      <c r="U652" s="18"/>
      <c r="V652" s="18"/>
    </row>
    <row r="653" ht="15.75" customHeight="1">
      <c r="A653" s="15">
        <v>5.632700003E9</v>
      </c>
      <c r="B653" s="16" t="s">
        <v>6477</v>
      </c>
      <c r="C653" s="16" t="s">
        <v>6274</v>
      </c>
      <c r="D653" s="16" t="s">
        <v>35</v>
      </c>
      <c r="E653" s="17"/>
      <c r="F653" s="18">
        <v>5.632700003E9</v>
      </c>
      <c r="G653" s="18" t="str">
        <f>IFERROR(VLOOKUP(spare_parts!$F653,'Запчасти'!A$2:P$3371,3,0),"null")</f>
        <v>null</v>
      </c>
      <c r="H653" s="18" t="str">
        <f>IFERROR(VLOOKUP(spare_parts!$F653,A:D,2,0),"null")</f>
        <v>Катушка для микросоленоидного клапана MB5 24V/DC</v>
      </c>
      <c r="I653" s="24" t="str">
        <f>IFERROR(VLOOKUP(spare_parts!$F653,'Запчасти'!$A$2:$P$3371,5,0),"null")</f>
        <v>null</v>
      </c>
      <c r="J653" s="24" t="str">
        <f t="shared" si="3"/>
        <v>null</v>
      </c>
      <c r="K653" s="18" t="str">
        <f>IFERROR(VLOOKUP(spare_parts!$F653,'Запчасти'!$A$2:$P$3371,6,0),"null")</f>
        <v>null</v>
      </c>
      <c r="L653" s="18" t="str">
        <f>IFERROR(VLOOKUP(spare_parts!$F653,'Запчасти'!$A$2:$P$3371,7,0),"null")</f>
        <v>null</v>
      </c>
      <c r="M653" s="18" t="str">
        <f>IFERROR(VLOOKUP(spare_parts!$F653,'Запчасти'!$A$2:$P$3371,9,0),"null")</f>
        <v>null</v>
      </c>
      <c r="N653" s="18" t="str">
        <f>IFERROR(VLOOKUP(spare_parts!$F653,'Запчасти'!$A$2:$P$3371,10,0),"null")</f>
        <v>null</v>
      </c>
      <c r="O653" s="18" t="str">
        <f>IFERROR(VLOOKUP(spare_parts!$F653,'Запчасти'!$A$2:$P$3371,11,0),"null")</f>
        <v>null</v>
      </c>
      <c r="P653" s="18" t="str">
        <f>IFERROR(VLOOKUP(spare_parts!$F653,'Запчасти'!$A$2:$P$3371,2,0),"null")</f>
        <v>null</v>
      </c>
      <c r="Q653" s="18"/>
      <c r="R653" s="18"/>
      <c r="S653" s="18"/>
      <c r="T653" s="18"/>
      <c r="U653" s="18"/>
      <c r="V653" s="18"/>
    </row>
    <row r="654" ht="15.75" customHeight="1">
      <c r="A654" s="22">
        <v>5.632700016E9</v>
      </c>
      <c r="B654" s="23" t="s">
        <v>4002</v>
      </c>
      <c r="C654" s="16">
        <v>0.053</v>
      </c>
      <c r="D654" s="16" t="s">
        <v>35</v>
      </c>
      <c r="E654" s="17"/>
      <c r="F654" s="18">
        <v>5.632700016E9</v>
      </c>
      <c r="G654" s="18" t="str">
        <f>IFERROR(VLOOKUP(spare_parts!$F654,'Запчасти'!A$2:P$3371,3,0),"null")</f>
        <v>MAGNETIC COIL MSG?24/42?50/60?OD ART.34411 (FESTO)</v>
      </c>
      <c r="H654" s="18" t="str">
        <f>IFERROR(VLOOKUP(spare_parts!$F654,A:D,2,0),"null")</f>
        <v>Катушка магнитная MSG?24/42?50/60? OD ART.34411 (FESTO)</v>
      </c>
      <c r="I654" s="24" t="str">
        <f>IFERROR(VLOOKUP(spare_parts!$F654,'Запчасти'!$A$2:$P$3371,5,0),"null")</f>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v>
      </c>
      <c r="J654" s="24" t="str">
        <f t="shared" si="3"/>
        <v>null</v>
      </c>
      <c r="K654" s="18" t="str">
        <f>IFERROR(VLOOKUP(spare_parts!$F654,'Запчасти'!$A$2:$P$3371,6,0),"null")</f>
        <v>FESTO</v>
      </c>
      <c r="L654" s="18" t="str">
        <f>IFERROR(VLOOKUP(spare_parts!$F654,'Запчасти'!$A$2:$P$3371,7,0),"null")</f>
        <v>FESTO</v>
      </c>
      <c r="M654" s="18">
        <f>IFERROR(VLOOKUP(spare_parts!$F654,'Запчасти'!$A$2:$P$3371,9,0),"null")</f>
        <v>1</v>
      </c>
      <c r="N654" s="18" t="str">
        <f>IFERROR(VLOOKUP(spare_parts!$F654,'Запчасти'!$A$2:$P$3371,10,0),"null")</f>
        <v>шт</v>
      </c>
      <c r="O654" s="18" t="str">
        <f>IFERROR(VLOOKUP(spare_parts!$F654,'Запчасти'!$A$2:$P$3371,11,0),"null")</f>
        <v/>
      </c>
      <c r="P654" s="18">
        <f>IFERROR(VLOOKUP(spare_parts!$F654,'Запчасти'!$A$2:$P$3371,2,0),"null")</f>
        <v>8505110000</v>
      </c>
      <c r="Q654" s="18"/>
      <c r="R654" s="18"/>
      <c r="S654" s="18"/>
      <c r="T654" s="18"/>
      <c r="U654" s="18"/>
      <c r="V654" s="18"/>
    </row>
    <row r="655" ht="15.75" customHeight="1">
      <c r="A655" s="15">
        <v>5.632700022E9</v>
      </c>
      <c r="B655" s="16" t="s">
        <v>4009</v>
      </c>
      <c r="C655" s="16" t="s">
        <v>6274</v>
      </c>
      <c r="D655" s="16" t="s">
        <v>35</v>
      </c>
      <c r="E655" s="17"/>
      <c r="F655" s="18">
        <v>5.632700022E9</v>
      </c>
      <c r="G655" s="18" t="str">
        <f>IFERROR(VLOOKUP(spare_parts!$F655,'Запчасти'!A$2:P$3371,3,0),"null")</f>
        <v>MAGNETIC COIL MSFG-24/42-50/60-OD ART.34411 (FESTO)</v>
      </c>
      <c r="H655" s="18" t="str">
        <f>IFERROR(VLOOKUP(spare_parts!$F655,A:D,2,0),"null")</f>
        <v>КАТУШКА МАГНИТНАЯ MSFG−24/42−50/60 −OD ART.34411 (FESTO)</v>
      </c>
      <c r="I655" s="24" t="str">
        <f>IFERROR(VLOOKUP(spare_parts!$F655,'Запчасти'!$A$2:$P$3371,5,0),"null")</f>
        <v>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v>
      </c>
      <c r="J655" s="24" t="str">
        <f t="shared" si="3"/>
        <v>null</v>
      </c>
      <c r="K655" s="18" t="str">
        <f>IFERROR(VLOOKUP(spare_parts!$F655,'Запчасти'!$A$2:$P$3371,6,0),"null")</f>
        <v>FESTO</v>
      </c>
      <c r="L655" s="18" t="str">
        <f>IFERROR(VLOOKUP(spare_parts!$F655,'Запчасти'!$A$2:$P$3371,7,0),"null")</f>
        <v>FESTO</v>
      </c>
      <c r="M655" s="18">
        <f>IFERROR(VLOOKUP(spare_parts!$F655,'Запчасти'!$A$2:$P$3371,9,0),"null")</f>
        <v>1</v>
      </c>
      <c r="N655" s="18" t="str">
        <f>IFERROR(VLOOKUP(spare_parts!$F655,'Запчасти'!$A$2:$P$3371,10,0),"null")</f>
        <v>шт</v>
      </c>
      <c r="O655" s="18" t="str">
        <f>IFERROR(VLOOKUP(spare_parts!$F655,'Запчасти'!$A$2:$P$3371,11,0),"null")</f>
        <v>IT</v>
      </c>
      <c r="P655" s="18">
        <f>IFERROR(VLOOKUP(spare_parts!$F655,'Запчасти'!$A$2:$P$3371,2,0),"null")</f>
        <v>8505199000</v>
      </c>
      <c r="Q655" s="18"/>
      <c r="R655" s="18"/>
      <c r="S655" s="18"/>
      <c r="T655" s="18"/>
      <c r="U655" s="18"/>
      <c r="V655" s="18"/>
    </row>
    <row r="656" ht="15.75" customHeight="1">
      <c r="A656" s="15">
        <v>5.638203001E9</v>
      </c>
      <c r="B656" s="16" t="s">
        <v>4031</v>
      </c>
      <c r="C656" s="16" t="s">
        <v>6274</v>
      </c>
      <c r="D656" s="16" t="s">
        <v>35</v>
      </c>
      <c r="E656" s="17"/>
      <c r="F656" s="18">
        <v>5.638203001E9</v>
      </c>
      <c r="G656" s="18" t="str">
        <f>IFERROR(VLOOKUP(spare_parts!$F656,'Запчасти'!A$2:P$3371,3,0),"null")</f>
        <v>EXTENSION STAND. CONNECTOR 1/4-1/4 Rf.2525</v>
      </c>
      <c r="H656" s="18" t="str">
        <f>IFERROR(VLOOKUP(spare_parts!$F656,A:D,2,0),"null")</f>
        <v>Соединение стандартное 1/4−1/4 Rf.2525</v>
      </c>
      <c r="I656" s="24" t="str">
        <f>IFERROR(VLOOKUP(spare_parts!$F656,'Запчасти'!$A$2:$P$3371,5,0),"null")</f>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c r="J656" s="24" t="str">
        <f t="shared" si="3"/>
        <v>null</v>
      </c>
      <c r="K656" s="18" t="str">
        <f>IFERROR(VLOOKUP(spare_parts!$F656,'Запчасти'!$A$2:$P$3371,6,0),"null")</f>
        <v>SCHNELL SPA</v>
      </c>
      <c r="L656" s="18" t="str">
        <f>IFERROR(VLOOKUP(spare_parts!$F656,'Запчасти'!$A$2:$P$3371,7,0),"null")</f>
        <v>SCHNELL</v>
      </c>
      <c r="M656" s="18">
        <f>IFERROR(VLOOKUP(spare_parts!$F656,'Запчасти'!$A$2:$P$3371,9,0),"null")</f>
        <v>1</v>
      </c>
      <c r="N656" s="18" t="str">
        <f>IFERROR(VLOOKUP(spare_parts!$F656,'Запчасти'!$A$2:$P$3371,10,0),"null")</f>
        <v>шт</v>
      </c>
      <c r="O656" s="18" t="str">
        <f>IFERROR(VLOOKUP(spare_parts!$F656,'Запчасти'!$A$2:$P$3371,11,0),"null")</f>
        <v>IT</v>
      </c>
      <c r="P656" s="18">
        <f>IFERROR(VLOOKUP(spare_parts!$F656,'Запчасти'!$A$2:$P$3371,2,0),"null")</f>
        <v>7411211000</v>
      </c>
      <c r="Q656" s="18"/>
      <c r="R656" s="18"/>
      <c r="S656" s="18"/>
      <c r="T656" s="18"/>
      <c r="U656" s="18"/>
      <c r="V656" s="18"/>
    </row>
    <row r="657" ht="15.75" customHeight="1">
      <c r="A657" s="15">
        <v>5.638203003E9</v>
      </c>
      <c r="B657" s="16" t="s">
        <v>4035</v>
      </c>
      <c r="C657" s="16" t="s">
        <v>6274</v>
      </c>
      <c r="D657" s="16" t="s">
        <v>35</v>
      </c>
      <c r="E657" s="17"/>
      <c r="F657" s="18">
        <v>5.638203003E9</v>
      </c>
      <c r="G657" s="18" t="str">
        <f>IFERROR(VLOOKUP(spare_parts!$F657,'Запчасти'!A$2:P$3371,3,0),"null")</f>
        <v>EXTENSION STANDARD CONNECTION 1/4-1/4 Rif.A5</v>
      </c>
      <c r="H657" s="18" t="str">
        <f>IFERROR(VLOOKUP(spare_parts!$F657,A:D,2,0),"null")</f>
        <v>Соединение стандартное 1/4−1/4 Rif.A5</v>
      </c>
      <c r="I657" s="24" t="str">
        <f>IFERROR(VLOOKUP(spare_parts!$F657,'Запчасти'!$A$2:$P$3371,5,0),"null")</f>
        <v>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c r="J657" s="24" t="str">
        <f t="shared" si="3"/>
        <v>null</v>
      </c>
      <c r="K657" s="18" t="str">
        <f>IFERROR(VLOOKUP(spare_parts!$F657,'Запчасти'!$A$2:$P$3371,6,0),"null")</f>
        <v>SCHNELL SPA</v>
      </c>
      <c r="L657" s="18" t="str">
        <f>IFERROR(VLOOKUP(spare_parts!$F657,'Запчасти'!$A$2:$P$3371,7,0),"null")</f>
        <v>SCHNELL</v>
      </c>
      <c r="M657" s="18">
        <f>IFERROR(VLOOKUP(spare_parts!$F657,'Запчасти'!$A$2:$P$3371,9,0),"null")</f>
        <v>2</v>
      </c>
      <c r="N657" s="18" t="str">
        <f>IFERROR(VLOOKUP(spare_parts!$F657,'Запчасти'!$A$2:$P$3371,10,0),"null")</f>
        <v>шт</v>
      </c>
      <c r="O657" s="18" t="str">
        <f>IFERROR(VLOOKUP(spare_parts!$F657,'Запчасти'!$A$2:$P$3371,11,0),"null")</f>
        <v>IT</v>
      </c>
      <c r="P657" s="18">
        <f>IFERROR(VLOOKUP(spare_parts!$F657,'Запчасти'!$A$2:$P$3371,2,0),"null")</f>
        <v>7412200000</v>
      </c>
      <c r="Q657" s="18"/>
      <c r="R657" s="18"/>
      <c r="S657" s="18"/>
      <c r="T657" s="18"/>
      <c r="U657" s="18"/>
      <c r="V657" s="18"/>
    </row>
    <row r="658" ht="15.75" customHeight="1">
      <c r="A658" s="15">
        <v>5.638205005E9</v>
      </c>
      <c r="B658" s="16" t="s">
        <v>4041</v>
      </c>
      <c r="C658" s="16" t="s">
        <v>6274</v>
      </c>
      <c r="D658" s="16" t="s">
        <v>35</v>
      </c>
      <c r="E658" s="17"/>
      <c r="F658" s="18">
        <v>5.638205005E9</v>
      </c>
      <c r="G658" s="18" t="str">
        <f>IFERROR(VLOOKUP(spare_parts!$F658,'Запчасти'!A$2:P$3371,3,0),"null")</f>
        <v>L UNION 1/4-1/4 Rif.A10</v>
      </c>
      <c r="H658" s="18" t="str">
        <f>IFERROR(VLOOKUP(spare_parts!$F658,A:D,2,0),"null")</f>
        <v>Соединение стандартное "L" UNION 1/4−1/4 Rif.A10</v>
      </c>
      <c r="I658" s="24" t="str">
        <f>IFERROR(VLOOKUP(spare_parts!$F658,'Запчасти'!$A$2:$P$3371,5,0),"null")</f>
        <v>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c r="J658" s="24" t="str">
        <f t="shared" si="3"/>
        <v>null</v>
      </c>
      <c r="K658" s="18" t="str">
        <f>IFERROR(VLOOKUP(spare_parts!$F658,'Запчасти'!$A$2:$P$3371,6,0),"null")</f>
        <v>SCHNELL SPA</v>
      </c>
      <c r="L658" s="18" t="str">
        <f>IFERROR(VLOOKUP(spare_parts!$F658,'Запчасти'!$A$2:$P$3371,7,0),"null")</f>
        <v>SCHNELL</v>
      </c>
      <c r="M658" s="18">
        <f>IFERROR(VLOOKUP(spare_parts!$F658,'Запчасти'!$A$2:$P$3371,9,0),"null")</f>
        <v>2</v>
      </c>
      <c r="N658" s="18" t="str">
        <f>IFERROR(VLOOKUP(spare_parts!$F658,'Запчасти'!$A$2:$P$3371,10,0),"null")</f>
        <v>шт</v>
      </c>
      <c r="O658" s="18" t="str">
        <f>IFERROR(VLOOKUP(spare_parts!$F658,'Запчасти'!$A$2:$P$3371,11,0),"null")</f>
        <v>IT</v>
      </c>
      <c r="P658" s="18">
        <f>IFERROR(VLOOKUP(spare_parts!$F658,'Запчасти'!$A$2:$P$3371,2,0),"null")</f>
        <v>7412200000</v>
      </c>
      <c r="Q658" s="18"/>
      <c r="R658" s="18"/>
      <c r="S658" s="18"/>
      <c r="T658" s="18"/>
      <c r="U658" s="18"/>
      <c r="V658" s="18"/>
    </row>
    <row r="659" ht="15.75" customHeight="1">
      <c r="A659" s="22">
        <v>5.639700011E9</v>
      </c>
      <c r="B659" s="23" t="s">
        <v>4051</v>
      </c>
      <c r="C659" s="16">
        <v>0.01</v>
      </c>
      <c r="D659" s="16" t="s">
        <v>35</v>
      </c>
      <c r="E659" s="17"/>
      <c r="F659" s="18">
        <v>5.639700011E9</v>
      </c>
      <c r="G659" s="18" t="str">
        <f>IFERROR(VLOOKUP(spare_parts!$F659,'Запчасти'!A$2:P$3371,3,0),"null")</f>
        <v>PNEUMATIC PIPE RILSAN PA 11 D.4X6</v>
      </c>
      <c r="H659" s="18" t="str">
        <f>IFERROR(VLOOKUP(spare_parts!$F659,A:D,2,0),"null")</f>
        <v>ШЛАНГ ПОЛИУРЕТАНОВЫЙ НАРУЖНЫЙ  PA 11 D.4X6</v>
      </c>
      <c r="I659" s="24" t="str">
        <f>IFERROR(VLOOKUP(spare_parts!$F659,'Запчасти'!$A$2:$P$3371,5,0),"null")</f>
        <v>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v>
      </c>
      <c r="J659" s="24" t="str">
        <f t="shared" si="3"/>
        <v>null</v>
      </c>
      <c r="K659" s="18" t="str">
        <f>IFERROR(VLOOKUP(spare_parts!$F659,'Запчасти'!$A$2:$P$3371,6,0),"null")</f>
        <v>RILSAN</v>
      </c>
      <c r="L659" s="18" t="str">
        <f>IFERROR(VLOOKUP(spare_parts!$F659,'Запчасти'!$A$2:$P$3371,7,0),"null")</f>
        <v>RILSAN</v>
      </c>
      <c r="M659" s="18">
        <f>IFERROR(VLOOKUP(spare_parts!$F659,'Запчасти'!$A$2:$P$3371,9,0),"null")</f>
        <v>20</v>
      </c>
      <c r="N659" s="18" t="str">
        <f>IFERROR(VLOOKUP(spare_parts!$F659,'Запчасти'!$A$2:$P$3371,10,0),"null")</f>
        <v>м</v>
      </c>
      <c r="O659" s="18" t="str">
        <f>IFERROR(VLOOKUP(spare_parts!$F659,'Запчасти'!$A$2:$P$3371,11,0),"null")</f>
        <v/>
      </c>
      <c r="P659" s="18">
        <f>IFERROR(VLOOKUP(spare_parts!$F659,'Запчасти'!$A$2:$P$3371,2,0),"null")</f>
        <v>3917320009</v>
      </c>
      <c r="Q659" s="18"/>
      <c r="R659" s="18"/>
      <c r="S659" s="18"/>
      <c r="T659" s="18"/>
      <c r="U659" s="18"/>
      <c r="V659" s="18"/>
    </row>
    <row r="660" ht="15.75" customHeight="1">
      <c r="A660" s="15">
        <v>5.639700012E9</v>
      </c>
      <c r="B660" s="16" t="s">
        <v>6478</v>
      </c>
      <c r="C660" s="16" t="s">
        <v>6274</v>
      </c>
      <c r="D660" s="16" t="s">
        <v>35</v>
      </c>
      <c r="E660" s="17"/>
      <c r="F660" s="18">
        <v>5.639700012E9</v>
      </c>
      <c r="G660" s="18" t="str">
        <f>IFERROR(VLOOKUP(spare_parts!$F660,'Запчасти'!A$2:P$3371,3,0),"null")</f>
        <v>null</v>
      </c>
      <c r="H660" s="18" t="str">
        <f>IFERROR(VLOOKUP(spare_parts!$F660,A:D,2,0),"null")</f>
        <v>Трубка пневматическая RILSAN PA 11 D=4X6 DIN74324</v>
      </c>
      <c r="I660" s="24" t="str">
        <f>IFERROR(VLOOKUP(spare_parts!$F660,'Запчасти'!$A$2:$P$3371,5,0),"null")</f>
        <v>null</v>
      </c>
      <c r="J660" s="24" t="str">
        <f t="shared" si="3"/>
        <v>null</v>
      </c>
      <c r="K660" s="18" t="str">
        <f>IFERROR(VLOOKUP(spare_parts!$F660,'Запчасти'!$A$2:$P$3371,6,0),"null")</f>
        <v>null</v>
      </c>
      <c r="L660" s="18" t="str">
        <f>IFERROR(VLOOKUP(spare_parts!$F660,'Запчасти'!$A$2:$P$3371,7,0),"null")</f>
        <v>null</v>
      </c>
      <c r="M660" s="18" t="str">
        <f>IFERROR(VLOOKUP(spare_parts!$F660,'Запчасти'!$A$2:$P$3371,9,0),"null")</f>
        <v>null</v>
      </c>
      <c r="N660" s="18" t="str">
        <f>IFERROR(VLOOKUP(spare_parts!$F660,'Запчасти'!$A$2:$P$3371,10,0),"null")</f>
        <v>null</v>
      </c>
      <c r="O660" s="18" t="str">
        <f>IFERROR(VLOOKUP(spare_parts!$F660,'Запчасти'!$A$2:$P$3371,11,0),"null")</f>
        <v>null</v>
      </c>
      <c r="P660" s="18" t="str">
        <f>IFERROR(VLOOKUP(spare_parts!$F660,'Запчасти'!$A$2:$P$3371,2,0),"null")</f>
        <v>null</v>
      </c>
      <c r="Q660" s="18"/>
      <c r="R660" s="18"/>
      <c r="S660" s="18"/>
      <c r="T660" s="18"/>
      <c r="U660" s="18"/>
      <c r="V660" s="18"/>
    </row>
    <row r="661" ht="15.75" customHeight="1">
      <c r="A661" s="22">
        <v>5.639716003E9</v>
      </c>
      <c r="B661" s="23" t="s">
        <v>4062</v>
      </c>
      <c r="C661" s="16" t="s">
        <v>6274</v>
      </c>
      <c r="D661" s="16" t="s">
        <v>35</v>
      </c>
      <c r="E661" s="17"/>
      <c r="F661" s="18">
        <v>5.639716003E9</v>
      </c>
      <c r="G661" s="18" t="str">
        <f>IFERROR(VLOOKUP(spare_parts!$F661,'Запчасти'!A$2:P$3371,3,0),"null")</f>
        <v>RUBBER HOSE 20 BAR DE.23 DI.13 1AP04 RAPISARDA</v>
      </c>
      <c r="H661" s="18" t="str">
        <f>IFERROR(VLOOKUP(spare_parts!$F661,A:D,2,0),"null")</f>
        <v>Шланг резиновый 20 BAR DE.23 DI.13 1AP04 RAPISARDA</v>
      </c>
      <c r="I661" s="24" t="str">
        <f>IFERROR(VLOOKUP(spare_parts!$F661,'Запчасти'!$A$2:$P$3371,5,0),"null")</f>
        <v>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v>
      </c>
      <c r="J661" s="24" t="str">
        <f t="shared" si="3"/>
        <v>null</v>
      </c>
      <c r="K661" s="18" t="str">
        <f>IFERROR(VLOOKUP(spare_parts!$F661,'Запчасти'!$A$2:$P$3371,6,0),"null")</f>
        <v>SCHNELL SPA</v>
      </c>
      <c r="L661" s="18" t="str">
        <f>IFERROR(VLOOKUP(spare_parts!$F661,'Запчасти'!$A$2:$P$3371,7,0),"null")</f>
        <v>SCHNELL</v>
      </c>
      <c r="M661" s="18">
        <f>IFERROR(VLOOKUP(spare_parts!$F661,'Запчасти'!$A$2:$P$3371,9,0),"null")</f>
        <v>21</v>
      </c>
      <c r="N661" s="18" t="str">
        <f>IFERROR(VLOOKUP(spare_parts!$F661,'Запчасти'!$A$2:$P$3371,10,0),"null")</f>
        <v>м</v>
      </c>
      <c r="O661" s="18" t="str">
        <f>IFERROR(VLOOKUP(spare_parts!$F661,'Запчасти'!$A$2:$P$3371,11,0),"null")</f>
        <v>IT</v>
      </c>
      <c r="P661" s="18">
        <f>IFERROR(VLOOKUP(spare_parts!$F661,'Запчасти'!$A$2:$P$3371,2,0),"null")</f>
        <v>4009210000</v>
      </c>
      <c r="Q661" s="18"/>
      <c r="R661" s="18"/>
      <c r="S661" s="18"/>
      <c r="T661" s="18"/>
      <c r="U661" s="18"/>
      <c r="V661" s="18"/>
    </row>
    <row r="662" ht="15.75" customHeight="1">
      <c r="A662" s="22">
        <v>5.639901009E9</v>
      </c>
      <c r="B662" s="23" t="s">
        <v>4068</v>
      </c>
      <c r="C662" s="16" t="s">
        <v>6274</v>
      </c>
      <c r="D662" s="16" t="s">
        <v>35</v>
      </c>
      <c r="E662" s="17"/>
      <c r="F662" s="18">
        <v>5.639901009E9</v>
      </c>
      <c r="G662" s="18" t="str">
        <f>IFERROR(VLOOKUP(spare_parts!$F662,'Запчасти'!A$2:P$3371,3,0),"null")</f>
        <v>FILTER UNIT TANK PRE-ASSEMBLY MS6-LF/LFR/LFB-R-V.ERS ART.673570</v>
      </c>
      <c r="H662" s="18" t="str">
        <f>IFERROR(VLOOKUP(spare_parts!$F662,A:D,2,0),"null")</f>
        <v>СТАКАН ФИЛЬТРА РЕГУЛЯТОРА MS6−LF/LFR/LFB−R−V.ERS ART.673</v>
      </c>
      <c r="I662" s="24" t="str">
        <f>IFERROR(VLOOKUP(spare_parts!$F662,'Запчасти'!$A$2:$P$3371,5,0),"null")</f>
        <v>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v>
      </c>
      <c r="J662" s="24" t="str">
        <f t="shared" si="3"/>
        <v>null</v>
      </c>
      <c r="K662" s="18" t="str">
        <f>IFERROR(VLOOKUP(spare_parts!$F662,'Запчасти'!$A$2:$P$3371,6,0),"null")</f>
        <v>FESTO AG &amp; CO.KG</v>
      </c>
      <c r="L662" s="18" t="str">
        <f>IFERROR(VLOOKUP(spare_parts!$F662,'Запчасти'!$A$2:$P$3371,7,0),"null")</f>
        <v>FESTO</v>
      </c>
      <c r="M662" s="18">
        <f>IFERROR(VLOOKUP(spare_parts!$F662,'Запчасти'!$A$2:$P$3371,9,0),"null")</f>
        <v>1</v>
      </c>
      <c r="N662" s="18" t="str">
        <f>IFERROR(VLOOKUP(spare_parts!$F662,'Запчасти'!$A$2:$P$3371,10,0),"null")</f>
        <v>шт</v>
      </c>
      <c r="O662" s="18" t="str">
        <f>IFERROR(VLOOKUP(spare_parts!$F662,'Запчасти'!$A$2:$P$3371,11,0),"null")</f>
        <v/>
      </c>
      <c r="P662" s="18">
        <f>IFERROR(VLOOKUP(spare_parts!$F662,'Запчасти'!$A$2:$P$3371,2,0),"null")</f>
        <v>8481100500</v>
      </c>
      <c r="Q662" s="18"/>
      <c r="R662" s="18"/>
      <c r="S662" s="18"/>
      <c r="T662" s="18"/>
      <c r="U662" s="18"/>
      <c r="V662" s="18"/>
    </row>
    <row r="663" ht="15.75" customHeight="1">
      <c r="A663" s="15">
        <v>5.65010009E9</v>
      </c>
      <c r="B663" s="16" t="s">
        <v>6479</v>
      </c>
      <c r="C663" s="16" t="s">
        <v>6274</v>
      </c>
      <c r="D663" s="16" t="s">
        <v>35</v>
      </c>
      <c r="E663" s="17"/>
      <c r="F663" s="18">
        <v>5.65010009E9</v>
      </c>
      <c r="G663" s="18" t="str">
        <f>IFERROR(VLOOKUP(spare_parts!$F663,'Запчасти'!A$2:P$3371,3,0),"null")</f>
        <v>null</v>
      </c>
      <c r="H663" s="18" t="str">
        <f>IFERROR(VLOOKUP(spare_parts!$F663,A:D,2,0),"null")</f>
        <v>Станция гидравлическая с  3 горизонтальными выходами  24 V DC  (GTM 400</v>
      </c>
      <c r="I663" s="24" t="str">
        <f>IFERROR(VLOOKUP(spare_parts!$F663,'Запчасти'!$A$2:$P$3371,5,0),"null")</f>
        <v>null</v>
      </c>
      <c r="J663" s="24" t="str">
        <f t="shared" si="3"/>
        <v>null</v>
      </c>
      <c r="K663" s="18" t="str">
        <f>IFERROR(VLOOKUP(spare_parts!$F663,'Запчасти'!$A$2:$P$3371,6,0),"null")</f>
        <v>null</v>
      </c>
      <c r="L663" s="18" t="str">
        <f>IFERROR(VLOOKUP(spare_parts!$F663,'Запчасти'!$A$2:$P$3371,7,0),"null")</f>
        <v>null</v>
      </c>
      <c r="M663" s="18" t="str">
        <f>IFERROR(VLOOKUP(spare_parts!$F663,'Запчасти'!$A$2:$P$3371,9,0),"null")</f>
        <v>null</v>
      </c>
      <c r="N663" s="18" t="str">
        <f>IFERROR(VLOOKUP(spare_parts!$F663,'Запчасти'!$A$2:$P$3371,10,0),"null")</f>
        <v>null</v>
      </c>
      <c r="O663" s="18" t="str">
        <f>IFERROR(VLOOKUP(spare_parts!$F663,'Запчасти'!$A$2:$P$3371,11,0),"null")</f>
        <v>null</v>
      </c>
      <c r="P663" s="18" t="str">
        <f>IFERROR(VLOOKUP(spare_parts!$F663,'Запчасти'!$A$2:$P$3371,2,0),"null")</f>
        <v>null</v>
      </c>
      <c r="Q663" s="18"/>
      <c r="R663" s="18"/>
      <c r="S663" s="18"/>
      <c r="T663" s="18"/>
      <c r="U663" s="18"/>
      <c r="V663" s="18"/>
    </row>
    <row r="664" ht="15.75" customHeight="1">
      <c r="A664" s="15">
        <v>5.65350104E9</v>
      </c>
      <c r="B664" s="16" t="s">
        <v>6480</v>
      </c>
      <c r="C664" s="16" t="s">
        <v>6274</v>
      </c>
      <c r="D664" s="16" t="s">
        <v>35</v>
      </c>
      <c r="E664" s="17"/>
      <c r="F664" s="18">
        <v>5.65350104E9</v>
      </c>
      <c r="G664" s="18" t="str">
        <f>IFERROR(VLOOKUP(spare_parts!$F664,'Запчасти'!A$2:P$3371,3,0),"null")</f>
        <v>null</v>
      </c>
      <c r="H664" s="18" t="str">
        <f>IFERROR(VLOOKUP(spare_parts!$F664,A:D,2,0),"null")</f>
        <v>КАРТРИДЖ ФИЛЬТРА HEK45−20.180−AS−MS060 (IKRON)</v>
      </c>
      <c r="I664" s="24" t="str">
        <f>IFERROR(VLOOKUP(spare_parts!$F664,'Запчасти'!$A$2:$P$3371,5,0),"null")</f>
        <v>null</v>
      </c>
      <c r="J664" s="24" t="str">
        <f t="shared" si="3"/>
        <v>null</v>
      </c>
      <c r="K664" s="18" t="str">
        <f>IFERROR(VLOOKUP(spare_parts!$F664,'Запчасти'!$A$2:$P$3371,6,0),"null")</f>
        <v>null</v>
      </c>
      <c r="L664" s="18" t="str">
        <f>IFERROR(VLOOKUP(spare_parts!$F664,'Запчасти'!$A$2:$P$3371,7,0),"null")</f>
        <v>null</v>
      </c>
      <c r="M664" s="18" t="str">
        <f>IFERROR(VLOOKUP(spare_parts!$F664,'Запчасти'!$A$2:$P$3371,9,0),"null")</f>
        <v>null</v>
      </c>
      <c r="N664" s="18" t="str">
        <f>IFERROR(VLOOKUP(spare_parts!$F664,'Запчасти'!$A$2:$P$3371,10,0),"null")</f>
        <v>null</v>
      </c>
      <c r="O664" s="18" t="str">
        <f>IFERROR(VLOOKUP(spare_parts!$F664,'Запчасти'!$A$2:$P$3371,11,0),"null")</f>
        <v>null</v>
      </c>
      <c r="P664" s="18" t="str">
        <f>IFERROR(VLOOKUP(spare_parts!$F664,'Запчасти'!$A$2:$P$3371,2,0),"null")</f>
        <v>null</v>
      </c>
      <c r="Q664" s="18"/>
      <c r="R664" s="18"/>
      <c r="S664" s="18"/>
      <c r="T664" s="18"/>
      <c r="U664" s="18"/>
      <c r="V664" s="18"/>
    </row>
    <row r="665" ht="15.75" customHeight="1">
      <c r="A665" s="15">
        <v>5.658035009E9</v>
      </c>
      <c r="B665" s="16" t="s">
        <v>6481</v>
      </c>
      <c r="C665" s="16">
        <v>0.02</v>
      </c>
      <c r="D665" s="16" t="s">
        <v>35</v>
      </c>
      <c r="E665" s="17"/>
      <c r="F665" s="18">
        <v>5.658035009E9</v>
      </c>
      <c r="G665" s="18" t="str">
        <f>IFERROR(VLOOKUP(spare_parts!$F665,'Запчасти'!A$2:P$3371,3,0),"null")</f>
        <v>STANDARD COLLAR C5-30 PI.EFFE.CI</v>
      </c>
      <c r="H665" s="18" t="str">
        <f>IFERROR(VLOOKUP(spare_parts!$F665,A:D,2,0),"null")</f>
        <v>Сопло C5-30 PI.EFFE.CI</v>
      </c>
      <c r="I665" s="24" t="str">
        <f>IFERROR(VLOOKUP(spare_parts!$F665,'Запчасти'!$A$2:$P$3371,5,0),"null")</f>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c r="J665" s="24" t="str">
        <f t="shared" si="3"/>
        <v>null</v>
      </c>
      <c r="K665" s="18" t="str">
        <f>IFERROR(VLOOKUP(spare_parts!$F665,'Запчасти'!$A$2:$P$3371,6,0),"null")</f>
        <v>SCHNELL SPA</v>
      </c>
      <c r="L665" s="18" t="str">
        <f>IFERROR(VLOOKUP(spare_parts!$F665,'Запчасти'!$A$2:$P$3371,7,0),"null")</f>
        <v>SCHNELL</v>
      </c>
      <c r="M665" s="18">
        <f>IFERROR(VLOOKUP(spare_parts!$F665,'Запчасти'!$A$2:$P$3371,9,0),"null")</f>
        <v>2</v>
      </c>
      <c r="N665" s="18" t="str">
        <f>IFERROR(VLOOKUP(spare_parts!$F665,'Запчасти'!$A$2:$P$3371,10,0),"null")</f>
        <v>шт</v>
      </c>
      <c r="O665" s="18" t="str">
        <f>IFERROR(VLOOKUP(spare_parts!$F665,'Запчасти'!$A$2:$P$3371,11,0),"null")</f>
        <v>IT</v>
      </c>
      <c r="P665" s="18">
        <f>IFERROR(VLOOKUP(spare_parts!$F665,'Запчасти'!$A$2:$P$3371,2,0),"null")</f>
        <v>7326909807</v>
      </c>
      <c r="Q665" s="18"/>
      <c r="R665" s="18"/>
      <c r="S665" s="18"/>
      <c r="T665" s="18"/>
      <c r="U665" s="18"/>
      <c r="V665" s="18"/>
    </row>
    <row r="666" ht="15.75" customHeight="1">
      <c r="A666" s="15">
        <v>5.658035029E9</v>
      </c>
      <c r="B666" s="16" t="s">
        <v>4111</v>
      </c>
      <c r="C666" s="16">
        <v>0.04</v>
      </c>
      <c r="D666" s="16" t="s">
        <v>35</v>
      </c>
      <c r="E666" s="17"/>
      <c r="F666" s="18">
        <v>5.658035029E9</v>
      </c>
      <c r="G666" s="18" t="str">
        <f>IFERROR(VLOOKUP(spare_parts!$F666,'Запчасти'!A$2:P$3371,3,0),"null")</f>
        <v>UPPER STEEL PLATE PS5 (PI.EFFE.CI)</v>
      </c>
      <c r="H666" s="18" t="str">
        <f>IFERROR(VLOOKUP(spare_parts!$F666,A:D,2,0),"null")</f>
        <v>ВЕРХНЯЯ СТАЛЬНАЯ ПЛАНКА PS5 (PI.EFFE.CI)</v>
      </c>
      <c r="I666" s="24" t="str">
        <f>IFERROR(VLOOKUP(spare_parts!$F666,'Запчасти'!$A$2:$P$3371,5,0),"null")</f>
        <v>ПЛАНКА СТАЛЬНАЯ ДЛЯ ФИКСАЦИИ ЗАЖИМА СВАРОЧНОЙ ГОРЕЛКИ. СПОСОБ ИЗГОТОВЛЕНИЯ: РЕЗКА, СВЕРЛЕНИЕ.</v>
      </c>
      <c r="J666" s="24" t="str">
        <f t="shared" si="3"/>
        <v>null</v>
      </c>
      <c r="K666" s="18" t="str">
        <f>IFERROR(VLOOKUP(spare_parts!$F666,'Запчасти'!$A$2:$P$3371,6,0),"null")</f>
        <v>SCHNELL SPA</v>
      </c>
      <c r="L666" s="18" t="str">
        <f>IFERROR(VLOOKUP(spare_parts!$F666,'Запчасти'!$A$2:$P$3371,7,0),"null")</f>
        <v>SCHNELL</v>
      </c>
      <c r="M666" s="18">
        <f>IFERROR(VLOOKUP(spare_parts!$F666,'Запчасти'!$A$2:$P$3371,9,0),"null")</f>
        <v>1</v>
      </c>
      <c r="N666" s="18" t="str">
        <f>IFERROR(VLOOKUP(spare_parts!$F666,'Запчасти'!$A$2:$P$3371,10,0),"null")</f>
        <v>шт</v>
      </c>
      <c r="O666" s="18" t="str">
        <f>IFERROR(VLOOKUP(spare_parts!$F666,'Запчасти'!$A$2:$P$3371,11,0),"null")</f>
        <v>IT</v>
      </c>
      <c r="P666" s="18">
        <f>IFERROR(VLOOKUP(spare_parts!$F666,'Запчасти'!$A$2:$P$3371,2,0),"null")</f>
        <v>7326909807</v>
      </c>
      <c r="Q666" s="18"/>
      <c r="R666" s="18"/>
      <c r="S666" s="18"/>
      <c r="T666" s="18"/>
      <c r="U666" s="18"/>
      <c r="V666" s="18"/>
    </row>
    <row r="667" ht="15.75" customHeight="1">
      <c r="A667" s="22">
        <v>5.730010001E9</v>
      </c>
      <c r="B667" s="23" t="s">
        <v>4137</v>
      </c>
      <c r="C667" s="16">
        <v>0.01</v>
      </c>
      <c r="D667" s="16" t="s">
        <v>35</v>
      </c>
      <c r="E667" s="17"/>
      <c r="F667" s="18">
        <v>5.730010001E9</v>
      </c>
      <c r="G667" s="18" t="str">
        <f>IFERROR(VLOOKUP(spare_parts!$F667,'Запчасти'!A$2:P$3371,3,0),"null")</f>
        <v>COMPRESSION SPRING DE13 L=65 SL COD.1S13065 UGN(S.SPRING)</v>
      </c>
      <c r="H667" s="18" t="str">
        <f>IFERROR(VLOOKUP(spare_parts!$F667,A:D,2,0),"null")</f>
        <v>Пружина сжатия DE13 L65 SL COD.1S13065</v>
      </c>
      <c r="I667" s="24" t="str">
        <f>IFERROR(VLOOKUP(spare_parts!$F667,'Запчасти'!$A$2:$P$3371,5,0),"null")</f>
        <v>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c r="J667" s="24" t="str">
        <f t="shared" si="3"/>
        <v>null</v>
      </c>
      <c r="K667" s="18" t="str">
        <f>IFERROR(VLOOKUP(spare_parts!$F667,'Запчасти'!$A$2:$P$3371,6,0),"null")</f>
        <v>SCHNELL SPA</v>
      </c>
      <c r="L667" s="18" t="str">
        <f>IFERROR(VLOOKUP(spare_parts!$F667,'Запчасти'!$A$2:$P$3371,7,0),"null")</f>
        <v>SCHNELL</v>
      </c>
      <c r="M667" s="18">
        <f>IFERROR(VLOOKUP(spare_parts!$F667,'Запчасти'!$A$2:$P$3371,9,0),"null")</f>
        <v>8</v>
      </c>
      <c r="N667" s="18" t="str">
        <f>IFERROR(VLOOKUP(spare_parts!$F667,'Запчасти'!$A$2:$P$3371,10,0),"null")</f>
        <v>шт</v>
      </c>
      <c r="O667" s="18" t="str">
        <f>IFERROR(VLOOKUP(spare_parts!$F667,'Запчасти'!$A$2:$P$3371,11,0),"null")</f>
        <v>IT</v>
      </c>
      <c r="P667" s="18">
        <f>IFERROR(VLOOKUP(spare_parts!$F667,'Запчасти'!$A$2:$P$3371,2,0),"null")</f>
        <v>7320208108</v>
      </c>
      <c r="Q667" s="18"/>
      <c r="R667" s="18"/>
      <c r="S667" s="18"/>
      <c r="T667" s="18"/>
      <c r="U667" s="18"/>
      <c r="V667" s="18"/>
    </row>
    <row r="668" ht="15.75" customHeight="1">
      <c r="A668" s="15">
        <v>5.730010022E9</v>
      </c>
      <c r="B668" s="16" t="s">
        <v>4144</v>
      </c>
      <c r="C668" s="16">
        <v>0.04</v>
      </c>
      <c r="D668" s="16" t="s">
        <v>35</v>
      </c>
      <c r="E668" s="17"/>
      <c r="F668" s="18">
        <v>5.730010022E9</v>
      </c>
      <c r="G668" s="18" t="str">
        <f>IFERROR(VLOOKUP(spare_parts!$F668,'Запчасти'!A$2:P$3371,3,0),"null")</f>
        <v>COMPRESSION SPRING  4x2 L=64 Di10 De20</v>
      </c>
      <c r="H668" s="18" t="str">
        <f>IFERROR(VLOOKUP(spare_parts!$F668,A:D,2,0),"null")</f>
        <v>Пружина сжатия 4x2 L=64 Di10 De20</v>
      </c>
      <c r="I668" s="24" t="str">
        <f>IFERROR(VLOOKUP(spare_parts!$F668,'Запчасти'!$A$2:$P$3371,5,0),"null")</f>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c r="J668" s="24" t="str">
        <f t="shared" si="3"/>
        <v>null</v>
      </c>
      <c r="K668" s="18" t="str">
        <f>IFERROR(VLOOKUP(spare_parts!$F668,'Запчасти'!$A$2:$P$3371,6,0),"null")</f>
        <v>SCHNELL SPA</v>
      </c>
      <c r="L668" s="18" t="str">
        <f>IFERROR(VLOOKUP(spare_parts!$F668,'Запчасти'!$A$2:$P$3371,7,0),"null")</f>
        <v>SCHNELL</v>
      </c>
      <c r="M668" s="18">
        <f>IFERROR(VLOOKUP(spare_parts!$F668,'Запчасти'!$A$2:$P$3371,9,0),"null")</f>
        <v>4</v>
      </c>
      <c r="N668" s="18" t="str">
        <f>IFERROR(VLOOKUP(spare_parts!$F668,'Запчасти'!$A$2:$P$3371,10,0),"null")</f>
        <v>шт</v>
      </c>
      <c r="O668" s="18" t="str">
        <f>IFERROR(VLOOKUP(spare_parts!$F668,'Запчасти'!$A$2:$P$3371,11,0),"null")</f>
        <v>IT</v>
      </c>
      <c r="P668" s="18">
        <f>IFERROR(VLOOKUP(spare_parts!$F668,'Запчасти'!$A$2:$P$3371,2,0),"null")</f>
        <v>7320208108</v>
      </c>
      <c r="Q668" s="18"/>
      <c r="R668" s="18"/>
      <c r="S668" s="18"/>
      <c r="T668" s="18"/>
      <c r="U668" s="18"/>
      <c r="V668" s="18"/>
    </row>
    <row r="669" ht="15.75" customHeight="1">
      <c r="A669" s="22">
        <v>5.730010029E9</v>
      </c>
      <c r="B669" s="23" t="s">
        <v>4150</v>
      </c>
      <c r="C669" s="16">
        <v>0.015</v>
      </c>
      <c r="D669" s="16" t="s">
        <v>35</v>
      </c>
      <c r="E669" s="17"/>
      <c r="F669" s="18">
        <v>5.730010029E9</v>
      </c>
      <c r="G669" s="18" t="str">
        <f>IFERROR(VLOOKUP(spare_parts!$F669,'Запчасти'!A$2:P$3371,3,0),"null")</f>
        <v>COMPRESSION SPRING DE=16 DI=8 L=51 2S/B (UGN/S.SPRING)</v>
      </c>
      <c r="H669" s="18" t="str">
        <f>IFERROR(VLOOKUP(spare_parts!$F669,A:D,2,0),"null")</f>
        <v>Пружина сжатия DE16 DI8 L51 2S/B</v>
      </c>
      <c r="I669" s="24" t="str">
        <f>IFERROR(VLOOKUP(spare_parts!$F669,'Запчасти'!$A$2:$P$3371,5,0),"null")</f>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c r="J669" s="24" t="str">
        <f t="shared" si="3"/>
        <v>null</v>
      </c>
      <c r="K669" s="18" t="str">
        <f>IFERROR(VLOOKUP(spare_parts!$F669,'Запчасти'!$A$2:$P$3371,6,0),"null")</f>
        <v>SCHNELL SPA</v>
      </c>
      <c r="L669" s="18" t="str">
        <f>IFERROR(VLOOKUP(spare_parts!$F669,'Запчасти'!$A$2:$P$3371,7,0),"null")</f>
        <v>SCHNELL</v>
      </c>
      <c r="M669" s="18">
        <f>IFERROR(VLOOKUP(spare_parts!$F669,'Запчасти'!$A$2:$P$3371,9,0),"null")</f>
        <v>2</v>
      </c>
      <c r="N669" s="18" t="str">
        <f>IFERROR(VLOOKUP(spare_parts!$F669,'Запчасти'!$A$2:$P$3371,10,0),"null")</f>
        <v>шт</v>
      </c>
      <c r="O669" s="18" t="str">
        <f>IFERROR(VLOOKUP(spare_parts!$F669,'Запчасти'!$A$2:$P$3371,11,0),"null")</f>
        <v>IT</v>
      </c>
      <c r="P669" s="18">
        <f>IFERROR(VLOOKUP(spare_parts!$F669,'Запчасти'!$A$2:$P$3371,2,0),"null")</f>
        <v>7320208108</v>
      </c>
      <c r="Q669" s="18"/>
      <c r="R669" s="18"/>
      <c r="S669" s="18"/>
      <c r="T669" s="18"/>
      <c r="U669" s="18"/>
      <c r="V669" s="18"/>
    </row>
    <row r="670" ht="15.75" customHeight="1">
      <c r="A670" s="22">
        <v>5.730010052E9</v>
      </c>
      <c r="B670" s="23" t="s">
        <v>4155</v>
      </c>
      <c r="C670" s="16" t="s">
        <v>6274</v>
      </c>
      <c r="D670" s="16" t="s">
        <v>35</v>
      </c>
      <c r="E670" s="17"/>
      <c r="F670" s="18">
        <v>5.730010052E9</v>
      </c>
      <c r="G670" s="18" t="str">
        <f>IFERROR(VLOOKUP(spare_parts!$F670,'Запчасти'!A$2:P$3371,3,0),"null")</f>
        <v>COMPRESSION SPRING DE=20 DI=10 L=25 STRONG LOAD SERIES R</v>
      </c>
      <c r="H670" s="18" t="str">
        <f>IFERROR(VLOOKUP(spare_parts!$F670,A:D,2,0),"null")</f>
        <v>Пружина сжатия DE20 D10 L25 </v>
      </c>
      <c r="I670" s="24" t="str">
        <f>IFERROR(VLOOKUP(spare_parts!$F670,'Запчасти'!$A$2:$P$3371,5,0),"null")</f>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c r="J670" s="24" t="str">
        <f t="shared" si="3"/>
        <v>null</v>
      </c>
      <c r="K670" s="18" t="str">
        <f>IFERROR(VLOOKUP(spare_parts!$F670,'Запчасти'!$A$2:$P$3371,6,0),"null")</f>
        <v>SCHNELL SPA</v>
      </c>
      <c r="L670" s="18" t="str">
        <f>IFERROR(VLOOKUP(spare_parts!$F670,'Запчасти'!$A$2:$P$3371,7,0),"null")</f>
        <v>SCHNELL</v>
      </c>
      <c r="M670" s="18">
        <f>IFERROR(VLOOKUP(spare_parts!$F670,'Запчасти'!$A$2:$P$3371,9,0),"null")</f>
        <v>14</v>
      </c>
      <c r="N670" s="18" t="str">
        <f>IFERROR(VLOOKUP(spare_parts!$F670,'Запчасти'!$A$2:$P$3371,10,0),"null")</f>
        <v>шт</v>
      </c>
      <c r="O670" s="18" t="str">
        <f>IFERROR(VLOOKUP(spare_parts!$F670,'Запчасти'!$A$2:$P$3371,11,0),"null")</f>
        <v>IT</v>
      </c>
      <c r="P670" s="18">
        <f>IFERROR(VLOOKUP(spare_parts!$F670,'Запчасти'!$A$2:$P$3371,2,0),"null")</f>
        <v>7320208108</v>
      </c>
      <c r="Q670" s="18"/>
      <c r="R670" s="18"/>
      <c r="S670" s="18"/>
      <c r="T670" s="18"/>
      <c r="U670" s="18"/>
      <c r="V670" s="18"/>
    </row>
    <row r="671" ht="15.75" customHeight="1">
      <c r="A671" s="15">
        <v>5.732040001E9</v>
      </c>
      <c r="B671" s="16" t="s">
        <v>4169</v>
      </c>
      <c r="C671" s="16" t="s">
        <v>6274</v>
      </c>
      <c r="D671" s="16" t="s">
        <v>35</v>
      </c>
      <c r="E671" s="17"/>
      <c r="F671" s="18">
        <v>5.732040001E9</v>
      </c>
      <c r="G671" s="18" t="str">
        <f>IFERROR(VLOOKUP(spare_parts!$F671,'Запчасти'!A$2:P$3371,3,0),"null")</f>
        <v>SPRING HINGE IBFM 107 29/75 NIC</v>
      </c>
      <c r="H671" s="18" t="str">
        <f>IFERROR(VLOOKUP(spare_parts!$F671,A:D,2,0),"null")</f>
        <v>Шарнир пружинный IBFM 107 29/75 NIC</v>
      </c>
      <c r="I671" s="24" t="str">
        <f>IFERROR(VLOOKUP(spare_parts!$F671,'Запчасти'!$A$2:$P$3371,5,0),"null")</f>
        <v>ШАРНИР ДЛЯ КРЕПЛЕНИЯ ДВЕРИ
ШКАФА ЭЛЕКТРИЧЕСКОЙ СТОЙКИ.
МАТЕРИАЛ: ОЦИНКОВАННОЕ ЖЕЛЕЗО,
ПРЕДНАЗН. ДЛЯ СТАНОК ДЛЯ ВЯЗКИ
ЦИЛИНДРИЧЕСКИХ СВАЙ МОД. CM
PRO 1600</v>
      </c>
      <c r="J671" s="24" t="str">
        <f t="shared" si="3"/>
        <v>null</v>
      </c>
      <c r="K671" s="18" t="str">
        <f>IFERROR(VLOOKUP(spare_parts!$F671,'Запчасти'!$A$2:$P$3371,6,0),"null")</f>
        <v>INDUSTRIA BRIANTEA FERRAMENTA MINUTERIE S.R.L. DI FUMAGALLI</v>
      </c>
      <c r="L671" s="18" t="str">
        <f>IFERROR(VLOOKUP(spare_parts!$F671,'Запчасти'!$A$2:$P$3371,7,0),"null")</f>
        <v> </v>
      </c>
      <c r="M671" s="18">
        <f>IFERROR(VLOOKUP(spare_parts!$F671,'Запчасти'!$A$2:$P$3371,9,0),"null")</f>
        <v>4</v>
      </c>
      <c r="N671" s="18" t="str">
        <f>IFERROR(VLOOKUP(spare_parts!$F671,'Запчасти'!$A$2:$P$3371,10,0),"null")</f>
        <v>шт</v>
      </c>
      <c r="O671" s="18" t="str">
        <f>IFERROR(VLOOKUP(spare_parts!$F671,'Запчасти'!$A$2:$P$3371,11,0),"null")</f>
        <v>IT</v>
      </c>
      <c r="P671" s="18">
        <f>IFERROR(VLOOKUP(spare_parts!$F671,'Запчасти'!$A$2:$P$3371,2,0),"null")</f>
        <v>8302100000</v>
      </c>
      <c r="Q671" s="18"/>
      <c r="R671" s="18"/>
      <c r="S671" s="18"/>
      <c r="T671" s="18"/>
      <c r="U671" s="18"/>
      <c r="V671" s="18"/>
    </row>
    <row r="672" ht="15.75" customHeight="1">
      <c r="A672" s="22">
        <v>5.73250003E9</v>
      </c>
      <c r="B672" s="23" t="s">
        <v>6482</v>
      </c>
      <c r="C672" s="16" t="s">
        <v>6274</v>
      </c>
      <c r="D672" s="16" t="s">
        <v>35</v>
      </c>
      <c r="E672" s="17"/>
      <c r="F672" s="18">
        <v>5.73250003E9</v>
      </c>
      <c r="G672" s="18" t="str">
        <f>IFERROR(VLOOKUP(spare_parts!$F672,'Запчасти'!A$2:P$3371,3,0),"null")</f>
        <v>null</v>
      </c>
      <c r="H672" s="18" t="str">
        <f>IFERROR(VLOOKUP(spare_parts!$F672,A:D,2,0),"null")</f>
        <v>МАХОВИЧОК ЛОПАСТНОЙ VC.192/50 P-M8X20 </v>
      </c>
      <c r="I672" s="24" t="str">
        <f>IFERROR(VLOOKUP(spare_parts!$F672,'Запчасти'!$A$2:$P$3371,5,0),"null")</f>
        <v>null</v>
      </c>
      <c r="J672" s="24" t="str">
        <f t="shared" si="3"/>
        <v>null</v>
      </c>
      <c r="K672" s="18" t="str">
        <f>IFERROR(VLOOKUP(spare_parts!$F672,'Запчасти'!$A$2:$P$3371,6,0),"null")</f>
        <v>null</v>
      </c>
      <c r="L672" s="18" t="str">
        <f>IFERROR(VLOOKUP(spare_parts!$F672,'Запчасти'!$A$2:$P$3371,7,0),"null")</f>
        <v>null</v>
      </c>
      <c r="M672" s="18" t="str">
        <f>IFERROR(VLOOKUP(spare_parts!$F672,'Запчасти'!$A$2:$P$3371,9,0),"null")</f>
        <v>null</v>
      </c>
      <c r="N672" s="18" t="str">
        <f>IFERROR(VLOOKUP(spare_parts!$F672,'Запчасти'!$A$2:$P$3371,10,0),"null")</f>
        <v>null</v>
      </c>
      <c r="O672" s="18" t="str">
        <f>IFERROR(VLOOKUP(spare_parts!$F672,'Запчасти'!$A$2:$P$3371,11,0),"null")</f>
        <v>null</v>
      </c>
      <c r="P672" s="18" t="str">
        <f>IFERROR(VLOOKUP(spare_parts!$F672,'Запчасти'!$A$2:$P$3371,2,0),"null")</f>
        <v>null</v>
      </c>
      <c r="Q672" s="18"/>
      <c r="R672" s="18"/>
      <c r="S672" s="18"/>
      <c r="T672" s="18"/>
      <c r="U672" s="18"/>
      <c r="V672" s="18"/>
    </row>
    <row r="673" ht="15.75" customHeight="1">
      <c r="A673" s="22">
        <v>5.733000021E9</v>
      </c>
      <c r="B673" s="23" t="s">
        <v>4173</v>
      </c>
      <c r="C673" s="16">
        <v>0.01</v>
      </c>
      <c r="D673" s="16" t="s">
        <v>35</v>
      </c>
      <c r="E673" s="17"/>
      <c r="F673" s="18">
        <v>5.733000021E9</v>
      </c>
      <c r="G673" s="18" t="str">
        <f>IFERROR(VLOOKUP(spare_parts!$F673,'Запчасти'!A$2:P$3371,3,0),"null")</f>
        <v>KNURLED KNOB B.193/15 p-M4X16 ART.2123 (ELESA)</v>
      </c>
      <c r="H673" s="18" t="str">
        <f>IFERROR(VLOOKUP(spare_parts!$F673,A:D,2,0),"null")</f>
        <v>Ручка опоры B.193/15 p−M4X16 ART.2123 (ELESA)</v>
      </c>
      <c r="I673" s="24" t="str">
        <f>IFERROR(VLOOKUP(spare_parts!$F673,'Запчасти'!$A$2:$P$3371,5,0),"null")</f>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v>
      </c>
      <c r="J673" s="24" t="str">
        <f t="shared" si="3"/>
        <v>null</v>
      </c>
      <c r="K673" s="18" t="str">
        <f>IFERROR(VLOOKUP(spare_parts!$F673,'Запчасти'!$A$2:$P$3371,6,0),"null")</f>
        <v>SCHNELL SPA</v>
      </c>
      <c r="L673" s="18" t="str">
        <f>IFERROR(VLOOKUP(spare_parts!$F673,'Запчасти'!$A$2:$P$3371,7,0),"null")</f>
        <v>SCHNELL</v>
      </c>
      <c r="M673" s="18">
        <f>IFERROR(VLOOKUP(spare_parts!$F673,'Запчасти'!$A$2:$P$3371,9,0),"null")</f>
        <v>6</v>
      </c>
      <c r="N673" s="18" t="str">
        <f>IFERROR(VLOOKUP(spare_parts!$F673,'Запчасти'!$A$2:$P$3371,10,0),"null")</f>
        <v>шт</v>
      </c>
      <c r="O673" s="18" t="str">
        <f>IFERROR(VLOOKUP(spare_parts!$F673,'Запчасти'!$A$2:$P$3371,11,0),"null")</f>
        <v>IT</v>
      </c>
      <c r="P673" s="18">
        <f>IFERROR(VLOOKUP(spare_parts!$F673,'Запчасти'!$A$2:$P$3371,2,0),"null")</f>
        <v>7318141000</v>
      </c>
      <c r="Q673" s="18"/>
      <c r="R673" s="18"/>
      <c r="S673" s="18"/>
      <c r="T673" s="18"/>
      <c r="U673" s="18"/>
      <c r="V673" s="18"/>
    </row>
    <row r="674" ht="15.75" customHeight="1">
      <c r="A674" s="22">
        <v>5.735500004E9</v>
      </c>
      <c r="B674" s="23" t="s">
        <v>4187</v>
      </c>
      <c r="C674" s="16">
        <v>1.05</v>
      </c>
      <c r="D674" s="16" t="s">
        <v>35</v>
      </c>
      <c r="E674" s="17"/>
      <c r="F674" s="18">
        <v>5.735500004E9</v>
      </c>
      <c r="G674" s="18" t="str">
        <f>IFERROR(VLOOKUP(spare_parts!$F674,'Запчасти'!A$2:P$3371,3,0),"null")</f>
        <v>ROLLER 75-85X70 C/C 20 752122</v>
      </c>
      <c r="H674" s="18" t="str">
        <f>IFERROR(VLOOKUP(spare_parts!$F674,A:D,2,0),"null")</f>
        <v>РОЛИК 75−85X70 C/C 20 752122</v>
      </c>
      <c r="I674" s="24" t="str">
        <f>IFERROR(VLOOKUP(spare_parts!$F674,'Запчасти'!$A$2:$P$3371,5,0),"null")</f>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c r="J674" s="24" t="str">
        <f t="shared" si="3"/>
        <v>null</v>
      </c>
      <c r="K674" s="18" t="str">
        <f>IFERROR(VLOOKUP(spare_parts!$F674,'Запчасти'!$A$2:$P$3371,6,0),"null")</f>
        <v>SCHNELL SPA</v>
      </c>
      <c r="L674" s="18" t="str">
        <f>IFERROR(VLOOKUP(spare_parts!$F674,'Запчасти'!$A$2:$P$3371,7,0),"null")</f>
        <v>SCHNELL</v>
      </c>
      <c r="M674" s="18">
        <f>IFERROR(VLOOKUP(spare_parts!$F674,'Запчасти'!$A$2:$P$3371,9,0),"null")</f>
        <v>30</v>
      </c>
      <c r="N674" s="18" t="str">
        <f>IFERROR(VLOOKUP(spare_parts!$F674,'Запчасти'!$A$2:$P$3371,10,0),"null")</f>
        <v>шт</v>
      </c>
      <c r="O674" s="18" t="str">
        <f>IFERROR(VLOOKUP(spare_parts!$F674,'Запчасти'!$A$2:$P$3371,11,0),"null")</f>
        <v>IT</v>
      </c>
      <c r="P674" s="18">
        <f>IFERROR(VLOOKUP(spare_parts!$F674,'Запчасти'!$A$2:$P$3371,2,0),"null")</f>
        <v>8515900000</v>
      </c>
      <c r="Q674" s="18"/>
      <c r="R674" s="18"/>
      <c r="S674" s="18"/>
      <c r="T674" s="18"/>
      <c r="U674" s="18"/>
      <c r="V674" s="18"/>
    </row>
    <row r="675" ht="15.75" customHeight="1">
      <c r="A675" s="22">
        <v>5.735500024E9</v>
      </c>
      <c r="B675" s="23" t="s">
        <v>4199</v>
      </c>
      <c r="C675" s="16">
        <v>0.6900000000000001</v>
      </c>
      <c r="D675" s="16" t="s">
        <v>35</v>
      </c>
      <c r="E675" s="17"/>
      <c r="F675" s="18">
        <v>5.735500024E9</v>
      </c>
      <c r="G675" s="18" t="str">
        <f>IFERROR(VLOOKUP(spare_parts!$F675,'Запчасти'!A$2:P$3371,3,0),"null")</f>
        <v>ROLLER IN POLYURETHANE TR NUCLEO ACC.85X40 74 ART.752121</v>
      </c>
      <c r="H675" s="18" t="str">
        <f>IFERROR(VLOOKUP(spare_parts!$F675,A:D,2,0),"null")</f>
        <v>РОЛИК ТРАНСПОРТИРОВКИ ПОЛИУРЕТАНОВЫЙ </v>
      </c>
      <c r="I675" s="24" t="str">
        <f>IFERROR(VLOOKUP(spare_parts!$F675,'Запчасти'!$A$2:$P$3371,5,0),"null")</f>
        <v>РОЛИК ПОЛИУРЕТАНОВЫЙ. УСТАНОВЛЕН НА
ВРАЩАЮЩЕМСЯ ВАЛУ ПОДАЧИ ПРОДОЛЬНОЙ АРМАТУРЫ</v>
      </c>
      <c r="J675" s="24" t="str">
        <f t="shared" si="3"/>
        <v>null</v>
      </c>
      <c r="K675" s="18" t="str">
        <f>IFERROR(VLOOKUP(spare_parts!$F675,'Запчасти'!$A$2:$P$3371,6,0),"null")</f>
        <v>SCHNELL SPA</v>
      </c>
      <c r="L675" s="18" t="str">
        <f>IFERROR(VLOOKUP(spare_parts!$F675,'Запчасти'!$A$2:$P$3371,7,0),"null")</f>
        <v>SCHNELL</v>
      </c>
      <c r="M675" s="18">
        <f>IFERROR(VLOOKUP(spare_parts!$F675,'Запчасти'!$A$2:$P$3371,9,0),"null")</f>
        <v>10</v>
      </c>
      <c r="N675" s="18" t="str">
        <f>IFERROR(VLOOKUP(spare_parts!$F675,'Запчасти'!$A$2:$P$3371,10,0),"null")</f>
        <v>шт</v>
      </c>
      <c r="O675" s="18" t="str">
        <f>IFERROR(VLOOKUP(spare_parts!$F675,'Запчасти'!$A$2:$P$3371,11,0),"null")</f>
        <v>IT</v>
      </c>
      <c r="P675" s="18">
        <f>IFERROR(VLOOKUP(spare_parts!$F675,'Запчасти'!$A$2:$P$3371,2,0),"null")</f>
        <v>3926909707</v>
      </c>
      <c r="Q675" s="18"/>
      <c r="R675" s="18"/>
      <c r="S675" s="18"/>
      <c r="T675" s="18"/>
      <c r="U675" s="18"/>
      <c r="V675" s="18"/>
    </row>
    <row r="676" ht="15.75" customHeight="1">
      <c r="A676" s="22">
        <v>5.738200017E9</v>
      </c>
      <c r="B676" s="23" t="s">
        <v>4206</v>
      </c>
      <c r="C676" s="16" t="s">
        <v>6274</v>
      </c>
      <c r="D676" s="16" t="s">
        <v>35</v>
      </c>
      <c r="E676" s="17"/>
      <c r="F676" s="18">
        <v>5.738200017E9</v>
      </c>
      <c r="G676" s="18" t="str">
        <f>IFERROR(VLOOKUP(spare_parts!$F676,'Запчасти'!A$2:P$3371,3,0),"null")</f>
        <v>ANTIVIBRATION PAD De20 H=13,5 M6 Mod.781053 D</v>
      </c>
      <c r="H676" s="18" t="str">
        <f>IFERROR(VLOOKUP(spare_parts!$F676,A:D,2,0),"null")</f>
        <v>Антивибрационная подушка DE20</v>
      </c>
      <c r="I676" s="24" t="str">
        <f>IFERROR(VLOOKUP(spare_parts!$F676,'Запчасти'!$A$2:$P$3371,5,0),"null")</f>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c r="J676" s="24" t="str">
        <f t="shared" si="3"/>
        <v>null</v>
      </c>
      <c r="K676" s="18" t="str">
        <f>IFERROR(VLOOKUP(spare_parts!$F676,'Запчасти'!$A$2:$P$3371,6,0),"null")</f>
        <v>ANGST</v>
      </c>
      <c r="L676" s="18" t="str">
        <f>IFERROR(VLOOKUP(spare_parts!$F676,'Запчасти'!$A$2:$P$3371,7,0),"null")</f>
        <v>ANGST</v>
      </c>
      <c r="M676" s="18">
        <f>IFERROR(VLOOKUP(spare_parts!$F676,'Запчасти'!$A$2:$P$3371,9,0),"null")</f>
        <v>2</v>
      </c>
      <c r="N676" s="18" t="str">
        <f>IFERROR(VLOOKUP(spare_parts!$F676,'Запчасти'!$A$2:$P$3371,10,0),"null")</f>
        <v>шт</v>
      </c>
      <c r="O676" s="18" t="str">
        <f>IFERROR(VLOOKUP(spare_parts!$F676,'Запчасти'!$A$2:$P$3371,11,0),"null")</f>
        <v>Germany</v>
      </c>
      <c r="P676" s="18">
        <f>IFERROR(VLOOKUP(spare_parts!$F676,'Запчасти'!$A$2:$P$3371,2,0),"null")</f>
        <v>4016999708</v>
      </c>
      <c r="Q676" s="18"/>
      <c r="R676" s="18"/>
      <c r="S676" s="18"/>
      <c r="T676" s="18"/>
      <c r="U676" s="18"/>
      <c r="V676" s="18"/>
    </row>
    <row r="677" ht="15.75" customHeight="1">
      <c r="A677" s="22">
        <v>5.73820002E9</v>
      </c>
      <c r="B677" s="23" t="s">
        <v>4211</v>
      </c>
      <c r="C677" s="16">
        <v>0.01</v>
      </c>
      <c r="D677" s="16" t="s">
        <v>35</v>
      </c>
      <c r="E677" s="17"/>
      <c r="F677" s="18">
        <v>5.73820002E9</v>
      </c>
      <c r="G677" s="18" t="str">
        <f>IFERROR(VLOOKUP(spare_parts!$F677,'Запчасти'!A$2:P$3371,3,0),"null")</f>
        <v>ANTIVIBRATION PAD DE=15 H=15 2xM5 2 VITI(ANGST+PFISTER)</v>
      </c>
      <c r="H677" s="18" t="str">
        <f>IFERROR(VLOOKUP(spare_parts!$F677,A:D,2,0),"null")</f>
        <v>Антивибрационная подушка DE15</v>
      </c>
      <c r="I677" s="24" t="str">
        <f>IFERROR(VLOOKUP(spare_parts!$F677,'Запчасти'!$A$2:$P$3371,5,0),"null")</f>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c r="J677" s="24" t="str">
        <f t="shared" si="3"/>
        <v>null</v>
      </c>
      <c r="K677" s="18" t="str">
        <f>IFERROR(VLOOKUP(spare_parts!$F677,'Запчасти'!$A$2:$P$3371,6,0),"null")</f>
        <v>ANGST</v>
      </c>
      <c r="L677" s="18" t="str">
        <f>IFERROR(VLOOKUP(spare_parts!$F677,'Запчасти'!$A$2:$P$3371,7,0),"null")</f>
        <v>ANGST</v>
      </c>
      <c r="M677" s="18">
        <f>IFERROR(VLOOKUP(spare_parts!$F677,'Запчасти'!$A$2:$P$3371,9,0),"null")</f>
        <v>2</v>
      </c>
      <c r="N677" s="18" t="str">
        <f>IFERROR(VLOOKUP(spare_parts!$F677,'Запчасти'!$A$2:$P$3371,10,0),"null")</f>
        <v>шт</v>
      </c>
      <c r="O677" s="18" t="str">
        <f>IFERROR(VLOOKUP(spare_parts!$F677,'Запчасти'!$A$2:$P$3371,11,0),"null")</f>
        <v>Germany</v>
      </c>
      <c r="P677" s="18">
        <f>IFERROR(VLOOKUP(spare_parts!$F677,'Запчасти'!$A$2:$P$3371,2,0),"null")</f>
        <v>4016999708</v>
      </c>
      <c r="Q677" s="18"/>
      <c r="R677" s="18"/>
      <c r="S677" s="18"/>
      <c r="T677" s="18"/>
      <c r="U677" s="18"/>
      <c r="V677" s="18"/>
    </row>
    <row r="678" ht="15.75" customHeight="1">
      <c r="A678" s="22">
        <v>5.805011036E9</v>
      </c>
      <c r="B678" s="23" t="s">
        <v>6483</v>
      </c>
      <c r="C678" s="16" t="s">
        <v>6274</v>
      </c>
      <c r="D678" s="16" t="s">
        <v>35</v>
      </c>
      <c r="E678" s="17"/>
      <c r="F678" s="18">
        <v>5.805011036E9</v>
      </c>
      <c r="G678" s="18" t="str">
        <f>IFERROR(VLOOKUP(spare_parts!$F678,'Запчасти'!A$2:P$3371,3,0),"null")</f>
        <v>null</v>
      </c>
      <c r="H678" s="18" t="str">
        <f>IFERROR(VLOOKUP(spare_parts!$F678,A:D,2,0),"null")</f>
        <v>КЛЮЧ ГАЕЧНЫЙ ШЕСТИГРАННЫЙ MM 36 US.235 3/4"</v>
      </c>
      <c r="I678" s="24" t="str">
        <f>IFERROR(VLOOKUP(spare_parts!$F678,'Запчасти'!$A$2:$P$3371,5,0),"null")</f>
        <v>null</v>
      </c>
      <c r="J678" s="24" t="str">
        <f t="shared" si="3"/>
        <v>null</v>
      </c>
      <c r="K678" s="18" t="str">
        <f>IFERROR(VLOOKUP(spare_parts!$F678,'Запчасти'!$A$2:$P$3371,6,0),"null")</f>
        <v>null</v>
      </c>
      <c r="L678" s="18" t="str">
        <f>IFERROR(VLOOKUP(spare_parts!$F678,'Запчасти'!$A$2:$P$3371,7,0),"null")</f>
        <v>null</v>
      </c>
      <c r="M678" s="18" t="str">
        <f>IFERROR(VLOOKUP(spare_parts!$F678,'Запчасти'!$A$2:$P$3371,9,0),"null")</f>
        <v>null</v>
      </c>
      <c r="N678" s="18" t="str">
        <f>IFERROR(VLOOKUP(spare_parts!$F678,'Запчасти'!$A$2:$P$3371,10,0),"null")</f>
        <v>null</v>
      </c>
      <c r="O678" s="18" t="str">
        <f>IFERROR(VLOOKUP(spare_parts!$F678,'Запчасти'!$A$2:$P$3371,11,0),"null")</f>
        <v>null</v>
      </c>
      <c r="P678" s="18" t="str">
        <f>IFERROR(VLOOKUP(spare_parts!$F678,'Запчасти'!$A$2:$P$3371,2,0),"null")</f>
        <v>null</v>
      </c>
      <c r="Q678" s="18"/>
      <c r="R678" s="18"/>
      <c r="S678" s="18"/>
      <c r="T678" s="18"/>
      <c r="U678" s="18"/>
      <c r="V678" s="18"/>
    </row>
    <row r="679" ht="15.75" customHeight="1">
      <c r="A679" s="22">
        <v>5.805510014E9</v>
      </c>
      <c r="B679" s="23" t="s">
        <v>6484</v>
      </c>
      <c r="C679" s="16" t="s">
        <v>6274</v>
      </c>
      <c r="D679" s="16" t="s">
        <v>35</v>
      </c>
      <c r="E679" s="17"/>
      <c r="F679" s="18">
        <v>5.805510014E9</v>
      </c>
      <c r="G679" s="18" t="str">
        <f>IFERROR(VLOOKUP(spare_parts!$F679,'Запчасти'!A$2:P$3371,3,0),"null")</f>
        <v>null</v>
      </c>
      <c r="H679" s="18" t="str">
        <f>IFERROR(VLOOKUP(spare_parts!$F679,A:D,2,0),"null")</f>
        <v>КЛЮЧ ГАЕЧНЫЙ ШЕСТИГРАННЫЙ MM 14 US.234 1/2"</v>
      </c>
      <c r="I679" s="24" t="str">
        <f>IFERROR(VLOOKUP(spare_parts!$F679,'Запчасти'!$A$2:$P$3371,5,0),"null")</f>
        <v>null</v>
      </c>
      <c r="J679" s="24" t="str">
        <f t="shared" si="3"/>
        <v>null</v>
      </c>
      <c r="K679" s="18" t="str">
        <f>IFERROR(VLOOKUP(spare_parts!$F679,'Запчасти'!$A$2:$P$3371,6,0),"null")</f>
        <v>null</v>
      </c>
      <c r="L679" s="18" t="str">
        <f>IFERROR(VLOOKUP(spare_parts!$F679,'Запчасти'!$A$2:$P$3371,7,0),"null")</f>
        <v>null</v>
      </c>
      <c r="M679" s="18" t="str">
        <f>IFERROR(VLOOKUP(spare_parts!$F679,'Запчасти'!$A$2:$P$3371,9,0),"null")</f>
        <v>null</v>
      </c>
      <c r="N679" s="18" t="str">
        <f>IFERROR(VLOOKUP(spare_parts!$F679,'Запчасти'!$A$2:$P$3371,10,0),"null")</f>
        <v>null</v>
      </c>
      <c r="O679" s="18" t="str">
        <f>IFERROR(VLOOKUP(spare_parts!$F679,'Запчасти'!$A$2:$P$3371,11,0),"null")</f>
        <v>null</v>
      </c>
      <c r="P679" s="18" t="str">
        <f>IFERROR(VLOOKUP(spare_parts!$F679,'Запчасти'!$A$2:$P$3371,2,0),"null")</f>
        <v>null</v>
      </c>
      <c r="Q679" s="18"/>
      <c r="R679" s="18"/>
      <c r="S679" s="18"/>
      <c r="T679" s="18"/>
      <c r="U679" s="18"/>
      <c r="V679" s="18"/>
    </row>
    <row r="680" ht="15.75" customHeight="1">
      <c r="A680" s="22">
        <v>5.805699001E9</v>
      </c>
      <c r="B680" s="23" t="s">
        <v>6485</v>
      </c>
      <c r="C680" s="16" t="s">
        <v>6274</v>
      </c>
      <c r="D680" s="16" t="s">
        <v>35</v>
      </c>
      <c r="E680" s="17"/>
      <c r="F680" s="18">
        <v>5.805699001E9</v>
      </c>
      <c r="G680" s="18" t="str">
        <f>IFERROR(VLOOKUP(spare_parts!$F680,'Запчасти'!A$2:P$3371,3,0),"null")</f>
        <v>null</v>
      </c>
      <c r="H680" s="18" t="str">
        <f>IFERROR(VLOOKUP(spare_parts!$F680,A:D,2,0),"null")</f>
        <v>НАСАДКА ДЛЯ ГАЕЧНОГО КЛЮЧА  263 1/2" TS</v>
      </c>
      <c r="I680" s="24" t="str">
        <f>IFERROR(VLOOKUP(spare_parts!$F680,'Запчасти'!$A$2:$P$3371,5,0),"null")</f>
        <v>null</v>
      </c>
      <c r="J680" s="24" t="str">
        <f t="shared" si="3"/>
        <v>null</v>
      </c>
      <c r="K680" s="18" t="str">
        <f>IFERROR(VLOOKUP(spare_parts!$F680,'Запчасти'!$A$2:$P$3371,6,0),"null")</f>
        <v>null</v>
      </c>
      <c r="L680" s="18" t="str">
        <f>IFERROR(VLOOKUP(spare_parts!$F680,'Запчасти'!$A$2:$P$3371,7,0),"null")</f>
        <v>null</v>
      </c>
      <c r="M680" s="18" t="str">
        <f>IFERROR(VLOOKUP(spare_parts!$F680,'Запчасти'!$A$2:$P$3371,9,0),"null")</f>
        <v>null</v>
      </c>
      <c r="N680" s="18" t="str">
        <f>IFERROR(VLOOKUP(spare_parts!$F680,'Запчасти'!$A$2:$P$3371,10,0),"null")</f>
        <v>null</v>
      </c>
      <c r="O680" s="18" t="str">
        <f>IFERROR(VLOOKUP(spare_parts!$F680,'Запчасти'!$A$2:$P$3371,11,0),"null")</f>
        <v>null</v>
      </c>
      <c r="P680" s="18" t="str">
        <f>IFERROR(VLOOKUP(spare_parts!$F680,'Запчасти'!$A$2:$P$3371,2,0),"null")</f>
        <v>null</v>
      </c>
      <c r="Q680" s="18"/>
      <c r="R680" s="18"/>
      <c r="S680" s="18"/>
      <c r="T680" s="18"/>
      <c r="U680" s="18"/>
      <c r="V680" s="18"/>
    </row>
    <row r="681" ht="15.75" customHeight="1">
      <c r="A681" s="15">
        <v>5.806042004E9</v>
      </c>
      <c r="B681" s="16" t="s">
        <v>6486</v>
      </c>
      <c r="C681" s="16">
        <v>3.4</v>
      </c>
      <c r="D681" s="16" t="s">
        <v>35</v>
      </c>
      <c r="E681" s="17"/>
      <c r="F681" s="18">
        <v>5.806042004E9</v>
      </c>
      <c r="G681" s="18" t="str">
        <f>IFERROR(VLOOKUP(spare_parts!$F681,'Запчасти'!A$2:P$3371,3,0),"null")</f>
        <v>null</v>
      </c>
      <c r="H681" s="18" t="str">
        <f>IFERROR(VLOOKUP(spare_parts!$F681,A:D,2,0),"null")</f>
        <v>Пневмогайковерт ударный с набором головок  1/2"−43
5NM ART.0576</v>
      </c>
      <c r="I681" s="24" t="str">
        <f>IFERROR(VLOOKUP(spare_parts!$F681,'Запчасти'!$A$2:$P$3371,5,0),"null")</f>
        <v>null</v>
      </c>
      <c r="J681" s="24" t="str">
        <f t="shared" si="3"/>
        <v>null</v>
      </c>
      <c r="K681" s="18" t="str">
        <f>IFERROR(VLOOKUP(spare_parts!$F681,'Запчасти'!$A$2:$P$3371,6,0),"null")</f>
        <v>null</v>
      </c>
      <c r="L681" s="18" t="str">
        <f>IFERROR(VLOOKUP(spare_parts!$F681,'Запчасти'!$A$2:$P$3371,7,0),"null")</f>
        <v>null</v>
      </c>
      <c r="M681" s="18" t="str">
        <f>IFERROR(VLOOKUP(spare_parts!$F681,'Запчасти'!$A$2:$P$3371,9,0),"null")</f>
        <v>null</v>
      </c>
      <c r="N681" s="18" t="str">
        <f>IFERROR(VLOOKUP(spare_parts!$F681,'Запчасти'!$A$2:$P$3371,10,0),"null")</f>
        <v>null</v>
      </c>
      <c r="O681" s="18" t="str">
        <f>IFERROR(VLOOKUP(spare_parts!$F681,'Запчасти'!$A$2:$P$3371,11,0),"null")</f>
        <v>null</v>
      </c>
      <c r="P681" s="18" t="str">
        <f>IFERROR(VLOOKUP(spare_parts!$F681,'Запчасти'!$A$2:$P$3371,2,0),"null")</f>
        <v>null</v>
      </c>
      <c r="Q681" s="18"/>
      <c r="R681" s="18"/>
      <c r="S681" s="18"/>
      <c r="T681" s="18"/>
      <c r="U681" s="18"/>
      <c r="V681" s="18"/>
    </row>
    <row r="682" ht="15.75" customHeight="1">
      <c r="A682" s="15">
        <v>5.9000122E9</v>
      </c>
      <c r="B682" s="16" t="s">
        <v>4227</v>
      </c>
      <c r="C682" s="16" t="s">
        <v>6274</v>
      </c>
      <c r="D682" s="16" t="s">
        <v>35</v>
      </c>
      <c r="E682" s="17"/>
      <c r="F682" s="18">
        <v>5.9000122E9</v>
      </c>
      <c r="G682" s="18" t="str">
        <f>IFERROR(VLOOKUP(spare_parts!$F682,'Запчасти'!A$2:P$3371,3,0),"null")</f>
        <v>Hex bolt M12X200 DIN 931</v>
      </c>
      <c r="H682" s="18" t="str">
        <f>IFERROR(VLOOKUP(spare_parts!$F682,A:D,2,0),"null")</f>
        <v>Винт M12X200 P.FIL.-UNI 5737-8.8</v>
      </c>
      <c r="I682" s="24" t="str">
        <f>IFERROR(VLOOKUP(spare_parts!$F682,'Запчасти'!$A$2:$P$3371,5,0),"null")</f>
        <v>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v>
      </c>
      <c r="J682" s="24" t="str">
        <f t="shared" si="3"/>
        <v>null</v>
      </c>
      <c r="K682" s="18" t="str">
        <f>IFERROR(VLOOKUP(spare_parts!$F682,'Запчасти'!$A$2:$P$3371,6,0),"null")</f>
        <v>SCHNELL SPA</v>
      </c>
      <c r="L682" s="18" t="str">
        <f>IFERROR(VLOOKUP(spare_parts!$F682,'Запчасти'!$A$2:$P$3371,7,0),"null")</f>
        <v>SCHNELL</v>
      </c>
      <c r="M682" s="18">
        <f>IFERROR(VLOOKUP(spare_parts!$F682,'Запчасти'!$A$2:$P$3371,9,0),"null")</f>
        <v>6</v>
      </c>
      <c r="N682" s="18" t="str">
        <f>IFERROR(VLOOKUP(spare_parts!$F682,'Запчасти'!$A$2:$P$3371,10,0),"null")</f>
        <v>шт</v>
      </c>
      <c r="O682" s="18" t="str">
        <f>IFERROR(VLOOKUP(spare_parts!$F682,'Запчасти'!$A$2:$P$3371,11,0),"null")</f>
        <v>IT</v>
      </c>
      <c r="P682" s="18">
        <f>IFERROR(VLOOKUP(spare_parts!$F682,'Запчасти'!$A$2:$P$3371,2,0),"null")</f>
        <v>7318158100</v>
      </c>
      <c r="Q682" s="18"/>
      <c r="R682" s="18"/>
      <c r="S682" s="18"/>
      <c r="T682" s="18"/>
      <c r="U682" s="18"/>
      <c r="V682" s="18"/>
    </row>
    <row r="683" ht="15.75" customHeight="1">
      <c r="A683" s="15">
        <v>5.901610035E9</v>
      </c>
      <c r="B683" s="16" t="s">
        <v>4251</v>
      </c>
      <c r="C683" s="16" t="s">
        <v>6274</v>
      </c>
      <c r="D683" s="16" t="s">
        <v>35</v>
      </c>
      <c r="E683" s="17"/>
      <c r="F683" s="18">
        <v>5.901610035E9</v>
      </c>
      <c r="G683" s="18" t="str">
        <f>IFERROR(VLOOKUP(spare_parts!$F683,'Запчасти'!A$2:P$3371,3,0),"null")</f>
        <v>SCREW TE M10X35 T.FIL.-UNI 5739-8.8</v>
      </c>
      <c r="H683" s="18" t="str">
        <f>IFERROR(VLOOKUP(spare_parts!$F683,A:D,2,0),"null")</f>
        <v>Винт TE M10X35 T.FIL.−UNI 5739−8.8</v>
      </c>
      <c r="I683" s="24" t="str">
        <f>IFERROR(VLOOKUP(spare_parts!$F683,'Запчасти'!$A$2:$P$3371,5,0),"null")</f>
        <v> ВИНТ ФИКСАЦИИ, СНАБЖЕННЫЙ РЕЗЬБОЙ, С ШЕСТИГРАННОЙ ГОЛОВКОЙ. РАЗМЕРЫ: M10X35. СТАЛЬ. КЛАСС ПРОЧНОСТИ 8.8. ПРЕДЕЛ ПРОЧНОСТИ ПРИ РАСТЯЖЕНИИ 800 МПА</v>
      </c>
      <c r="J683" s="24" t="str">
        <f t="shared" si="3"/>
        <v>null</v>
      </c>
      <c r="K683" s="18" t="str">
        <f>IFERROR(VLOOKUP(spare_parts!$F683,'Запчасти'!$A$2:$P$3371,6,0),"null")</f>
        <v>SCHNELL SPA</v>
      </c>
      <c r="L683" s="18" t="str">
        <f>IFERROR(VLOOKUP(spare_parts!$F683,'Запчасти'!$A$2:$P$3371,7,0),"null")</f>
        <v>SCHNELL</v>
      </c>
      <c r="M683" s="18">
        <f>IFERROR(VLOOKUP(spare_parts!$F683,'Запчасти'!$A$2:$P$3371,9,0),"null")</f>
        <v>1</v>
      </c>
      <c r="N683" s="18" t="str">
        <f>IFERROR(VLOOKUP(spare_parts!$F683,'Запчасти'!$A$2:$P$3371,10,0),"null")</f>
        <v>шт</v>
      </c>
      <c r="O683" s="18" t="str">
        <f>IFERROR(VLOOKUP(spare_parts!$F683,'Запчасти'!$A$2:$P$3371,11,0),"null")</f>
        <v>IT</v>
      </c>
      <c r="P683" s="18">
        <f>IFERROR(VLOOKUP(spare_parts!$F683,'Запчасти'!$A$2:$P$3371,2,0),"null")</f>
        <v>7318158900</v>
      </c>
      <c r="Q683" s="18"/>
      <c r="R683" s="18"/>
      <c r="S683" s="18"/>
      <c r="T683" s="18"/>
      <c r="U683" s="18"/>
      <c r="V683" s="18"/>
    </row>
    <row r="684" ht="15.75" customHeight="1">
      <c r="A684" s="15">
        <v>5.901716045E9</v>
      </c>
      <c r="B684" s="16" t="s">
        <v>6487</v>
      </c>
      <c r="C684" s="16" t="s">
        <v>6274</v>
      </c>
      <c r="D684" s="16" t="s">
        <v>35</v>
      </c>
      <c r="E684" s="17"/>
      <c r="F684" s="18">
        <v>5.901716045E9</v>
      </c>
      <c r="G684" s="18" t="str">
        <f>IFERROR(VLOOKUP(spare_parts!$F684,'Запчасти'!A$2:P$3371,3,0),"null")</f>
        <v>null</v>
      </c>
      <c r="H684" s="18" t="str">
        <f>IFERROR(VLOOKUP(spare_parts!$F684,A:D,2,0),"null")</f>
        <v>Болт шестигранный  M16X45 DIN 933</v>
      </c>
      <c r="I684" s="24" t="str">
        <f>IFERROR(VLOOKUP(spare_parts!$F684,'Запчасти'!$A$2:$P$3371,5,0),"null")</f>
        <v>null</v>
      </c>
      <c r="J684" s="24" t="str">
        <f t="shared" si="3"/>
        <v>null</v>
      </c>
      <c r="K684" s="18" t="str">
        <f>IFERROR(VLOOKUP(spare_parts!$F684,'Запчасти'!$A$2:$P$3371,6,0),"null")</f>
        <v>null</v>
      </c>
      <c r="L684" s="18" t="str">
        <f>IFERROR(VLOOKUP(spare_parts!$F684,'Запчасти'!$A$2:$P$3371,7,0),"null")</f>
        <v>null</v>
      </c>
      <c r="M684" s="18" t="str">
        <f>IFERROR(VLOOKUP(spare_parts!$F684,'Запчасти'!$A$2:$P$3371,9,0),"null")</f>
        <v>null</v>
      </c>
      <c r="N684" s="18" t="str">
        <f>IFERROR(VLOOKUP(spare_parts!$F684,'Запчасти'!$A$2:$P$3371,10,0),"null")</f>
        <v>null</v>
      </c>
      <c r="O684" s="18" t="str">
        <f>IFERROR(VLOOKUP(spare_parts!$F684,'Запчасти'!$A$2:$P$3371,11,0),"null")</f>
        <v>null</v>
      </c>
      <c r="P684" s="18" t="str">
        <f>IFERROR(VLOOKUP(spare_parts!$F684,'Запчасти'!$A$2:$P$3371,2,0),"null")</f>
        <v>null</v>
      </c>
      <c r="Q684" s="18"/>
      <c r="R684" s="18"/>
      <c r="S684" s="18"/>
      <c r="T684" s="18"/>
      <c r="U684" s="18"/>
      <c r="V684" s="18"/>
    </row>
    <row r="685" ht="15.75" customHeight="1">
      <c r="A685" s="15">
        <v>5.90560602E9</v>
      </c>
      <c r="B685" s="16" t="s">
        <v>4278</v>
      </c>
      <c r="C685" s="16" t="s">
        <v>6274</v>
      </c>
      <c r="D685" s="16" t="s">
        <v>35</v>
      </c>
      <c r="E685" s="17"/>
      <c r="F685" s="18">
        <v>5.90560602E9</v>
      </c>
      <c r="G685" s="18" t="str">
        <f>IFERROR(VLOOKUP(spare_parts!$F685,'Запчасти'!A$2:P$3371,3,0),"null")</f>
        <v>SOCKET CAP M6X20 DIN 912</v>
      </c>
      <c r="H685" s="18" t="str">
        <f>IFERROR(VLOOKUP(spare_parts!$F685,A:D,2,0),"null")</f>
        <v>Болт с шестигранной головкой M6X20 DIN 912</v>
      </c>
      <c r="I685" s="24" t="str">
        <f>IFERROR(VLOOKUP(spare_parts!$F685,'Запчасти'!$A$2:$P$3371,5,0),"null")</f>
        <v>БОЛТ СТАЛЬНОЙ С ЦИЛИНДРИЧЕСКОЙ ГОЛОВКОЙ, РЕЗЬБА М6, РЕЗЬБОВАЯ ЧАСТЬ ДЛИНОЙ 20 ММ. ПРОЧНОСТЬ НА РАЗРЫВ 1000 МПА</v>
      </c>
      <c r="J685" s="24" t="str">
        <f t="shared" si="3"/>
        <v>null</v>
      </c>
      <c r="K685" s="18" t="str">
        <f>IFERROR(VLOOKUP(spare_parts!$F685,'Запчасти'!$A$2:$P$3371,6,0),"null")</f>
        <v>SCHNELL SPA</v>
      </c>
      <c r="L685" s="18" t="str">
        <f>IFERROR(VLOOKUP(spare_parts!$F685,'Запчасти'!$A$2:$P$3371,7,0),"null")</f>
        <v>SCHNELL</v>
      </c>
      <c r="M685" s="18">
        <f>IFERROR(VLOOKUP(spare_parts!$F685,'Запчасти'!$A$2:$P$3371,9,0),"null")</f>
        <v>16</v>
      </c>
      <c r="N685" s="18" t="str">
        <f>IFERROR(VLOOKUP(spare_parts!$F685,'Запчасти'!$A$2:$P$3371,10,0),"null")</f>
        <v>шт</v>
      </c>
      <c r="O685" s="18" t="str">
        <f>IFERROR(VLOOKUP(spare_parts!$F685,'Запчасти'!$A$2:$P$3371,11,0),"null")</f>
        <v>IT</v>
      </c>
      <c r="P685" s="18">
        <f>IFERROR(VLOOKUP(spare_parts!$F685,'Запчасти'!$A$2:$P$3371,2,0),"null")</f>
        <v>7318159009</v>
      </c>
      <c r="Q685" s="18"/>
      <c r="R685" s="18"/>
      <c r="S685" s="18"/>
      <c r="T685" s="18"/>
      <c r="U685" s="18"/>
      <c r="V685" s="18"/>
    </row>
    <row r="686" ht="15.75" customHeight="1">
      <c r="A686" s="15">
        <v>5.90560811E9</v>
      </c>
      <c r="B686" s="16" t="s">
        <v>6488</v>
      </c>
      <c r="C686" s="16" t="s">
        <v>6274</v>
      </c>
      <c r="D686" s="16" t="s">
        <v>35</v>
      </c>
      <c r="E686" s="17"/>
      <c r="F686" s="18">
        <v>5.90560811E9</v>
      </c>
      <c r="G686" s="18" t="str">
        <f>IFERROR(VLOOKUP(spare_parts!$F686,'Запчасти'!A$2:P$3371,3,0),"null")</f>
        <v>null</v>
      </c>
      <c r="H686" s="18" t="str">
        <f>IFERROR(VLOOKUP(spare_parts!$F686,A:D,2,0),"null")</f>
        <v>Болт с шестигранной головкой M8X110 DIN 912</v>
      </c>
      <c r="I686" s="24" t="str">
        <f>IFERROR(VLOOKUP(spare_parts!$F686,'Запчасти'!$A$2:$P$3371,5,0),"null")</f>
        <v>null</v>
      </c>
      <c r="J686" s="24" t="str">
        <f t="shared" si="3"/>
        <v>null</v>
      </c>
      <c r="K686" s="18" t="str">
        <f>IFERROR(VLOOKUP(spare_parts!$F686,'Запчасти'!$A$2:$P$3371,6,0),"null")</f>
        <v>null</v>
      </c>
      <c r="L686" s="18" t="str">
        <f>IFERROR(VLOOKUP(spare_parts!$F686,'Запчасти'!$A$2:$P$3371,7,0),"null")</f>
        <v>null</v>
      </c>
      <c r="M686" s="18" t="str">
        <f>IFERROR(VLOOKUP(spare_parts!$F686,'Запчасти'!$A$2:$P$3371,9,0),"null")</f>
        <v>null</v>
      </c>
      <c r="N686" s="18" t="str">
        <f>IFERROR(VLOOKUP(spare_parts!$F686,'Запчасти'!$A$2:$P$3371,10,0),"null")</f>
        <v>null</v>
      </c>
      <c r="O686" s="18" t="str">
        <f>IFERROR(VLOOKUP(spare_parts!$F686,'Запчасти'!$A$2:$P$3371,11,0),"null")</f>
        <v>null</v>
      </c>
      <c r="P686" s="18" t="str">
        <f>IFERROR(VLOOKUP(spare_parts!$F686,'Запчасти'!$A$2:$P$3371,2,0),"null")</f>
        <v>null</v>
      </c>
      <c r="Q686" s="18"/>
      <c r="R686" s="18"/>
      <c r="S686" s="18"/>
      <c r="T686" s="18"/>
      <c r="U686" s="18"/>
      <c r="V686" s="18"/>
    </row>
    <row r="687" ht="15.75" customHeight="1">
      <c r="A687" s="15">
        <v>5.90561204E9</v>
      </c>
      <c r="B687" s="16" t="s">
        <v>4311</v>
      </c>
      <c r="C687" s="16" t="s">
        <v>6274</v>
      </c>
      <c r="D687" s="16" t="s">
        <v>35</v>
      </c>
      <c r="E687" s="17"/>
      <c r="F687" s="18">
        <v>5.90561204E9</v>
      </c>
      <c r="G687" s="18" t="str">
        <f>IFERROR(VLOOKUP(spare_parts!$F687,'Запчасти'!A$2:P$3371,3,0),"null")</f>
        <v>SCREW TCEI M12X40 PARTIAL THREAD-UNI5931- 8.8</v>
      </c>
      <c r="H687" s="18" t="str">
        <f>IFERROR(VLOOKUP(spare_parts!$F687,A:D,2,0),"null")</f>
        <v>Винт TCEI M12X40 PARZ.FIL.-UNI5931- 8.8</v>
      </c>
      <c r="I687" s="24" t="str">
        <f>IFERROR(VLOOKUP(spare_parts!$F687,'Запчасти'!$A$2:$P$3371,5,0),"null")</f>
        <v>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v>
      </c>
      <c r="J687" s="24" t="str">
        <f t="shared" si="3"/>
        <v>null</v>
      </c>
      <c r="K687" s="18" t="str">
        <f>IFERROR(VLOOKUP(spare_parts!$F687,'Запчасти'!$A$2:$P$3371,6,0),"null")</f>
        <v>SCHNELL SPA</v>
      </c>
      <c r="L687" s="18" t="str">
        <f>IFERROR(VLOOKUP(spare_parts!$F687,'Запчасти'!$A$2:$P$3371,7,0),"null")</f>
        <v>SCHNELL</v>
      </c>
      <c r="M687" s="18">
        <f>IFERROR(VLOOKUP(spare_parts!$F687,'Запчасти'!$A$2:$P$3371,9,0),"null")</f>
        <v>2</v>
      </c>
      <c r="N687" s="18" t="str">
        <f>IFERROR(VLOOKUP(spare_parts!$F687,'Запчасти'!$A$2:$P$3371,10,0),"null")</f>
        <v>шт</v>
      </c>
      <c r="O687" s="18" t="str">
        <f>IFERROR(VLOOKUP(spare_parts!$F687,'Запчасти'!$A$2:$P$3371,11,0),"null")</f>
        <v>IT</v>
      </c>
      <c r="P687" s="18">
        <f>IFERROR(VLOOKUP(spare_parts!$F687,'Запчасти'!$A$2:$P$3371,2,0),"null")</f>
        <v>7318158100</v>
      </c>
      <c r="Q687" s="18"/>
      <c r="R687" s="18"/>
      <c r="S687" s="18"/>
      <c r="T687" s="18"/>
      <c r="U687" s="18"/>
      <c r="V687" s="18"/>
    </row>
    <row r="688" ht="15.75" customHeight="1">
      <c r="A688" s="22">
        <v>5.905806016E9</v>
      </c>
      <c r="B688" s="23" t="s">
        <v>4318</v>
      </c>
      <c r="C688" s="16" t="s">
        <v>6274</v>
      </c>
      <c r="D688" s="16" t="s">
        <v>35</v>
      </c>
      <c r="E688" s="17"/>
      <c r="F688" s="18">
        <v>5.905806016E9</v>
      </c>
      <c r="G688" s="18" t="str">
        <f>IFERROR(VLOOKUP(spare_parts!$F688,'Запчасти'!A$2:P$3371,3,0),"null")</f>
        <v>SCREW TCEI M6X16 P.FIL.-UNI 5931-12.9</v>
      </c>
      <c r="H688" s="18" t="str">
        <f>IFERROR(VLOOKUP(spare_parts!$F688,A:D,2,0),"null")</f>
        <v>ВИНТ TCEI M6X16 P.FIL.−UNI 5931−12.9</v>
      </c>
      <c r="I688" s="24" t="str">
        <f>IFERROR(VLOOKUP(spare_parts!$F688,'Запчасти'!$A$2:$P$3371,5,0),"null")</f>
        <v>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88" s="24" t="str">
        <f t="shared" si="3"/>
        <v>null</v>
      </c>
      <c r="K688" s="18" t="str">
        <f>IFERROR(VLOOKUP(spare_parts!$F688,'Запчасти'!$A$2:$P$3371,6,0),"null")</f>
        <v>SCHNELL SPA</v>
      </c>
      <c r="L688" s="18" t="str">
        <f>IFERROR(VLOOKUP(spare_parts!$F688,'Запчасти'!$A$2:$P$3371,7,0),"null")</f>
        <v>SCHNELL</v>
      </c>
      <c r="M688" s="18">
        <f>IFERROR(VLOOKUP(spare_parts!$F688,'Запчасти'!$A$2:$P$3371,9,0),"null")</f>
        <v>12</v>
      </c>
      <c r="N688" s="18" t="str">
        <f>IFERROR(VLOOKUP(spare_parts!$F688,'Запчасти'!$A$2:$P$3371,10,0),"null")</f>
        <v>шт</v>
      </c>
      <c r="O688" s="18" t="str">
        <f>IFERROR(VLOOKUP(spare_parts!$F688,'Запчасти'!$A$2:$P$3371,11,0),"null")</f>
        <v>IT</v>
      </c>
      <c r="P688" s="18">
        <f>IFERROR(VLOOKUP(spare_parts!$F688,'Запчасти'!$A$2:$P$3371,2,0),"null")</f>
        <v>7318156900</v>
      </c>
      <c r="Q688" s="18"/>
      <c r="R688" s="18"/>
      <c r="S688" s="18"/>
      <c r="T688" s="18"/>
      <c r="U688" s="18"/>
      <c r="V688" s="18"/>
    </row>
    <row r="689" ht="15.75" customHeight="1">
      <c r="A689" s="15">
        <v>5.90580804E9</v>
      </c>
      <c r="B689" s="16" t="s">
        <v>6489</v>
      </c>
      <c r="C689" s="16">
        <v>0.02</v>
      </c>
      <c r="D689" s="16" t="s">
        <v>35</v>
      </c>
      <c r="E689" s="17"/>
      <c r="F689" s="18">
        <v>5.90580804E9</v>
      </c>
      <c r="G689" s="18" t="str">
        <f>IFERROR(VLOOKUP(spare_parts!$F689,'Запчасти'!A$2:P$3371,3,0),"null")</f>
        <v>null</v>
      </c>
      <c r="H689" s="18" t="str">
        <f>IFERROR(VLOOKUP(spare_parts!$F689,A:D,2,0),"null")</f>
        <v>Болт с шестигранной головкой M8X40 DIN 912</v>
      </c>
      <c r="I689" s="24" t="str">
        <f>IFERROR(VLOOKUP(spare_parts!$F689,'Запчасти'!$A$2:$P$3371,5,0),"null")</f>
        <v>null</v>
      </c>
      <c r="J689" s="24" t="str">
        <f t="shared" si="3"/>
        <v>null</v>
      </c>
      <c r="K689" s="18" t="str">
        <f>IFERROR(VLOOKUP(spare_parts!$F689,'Запчасти'!$A$2:$P$3371,6,0),"null")</f>
        <v>null</v>
      </c>
      <c r="L689" s="18" t="str">
        <f>IFERROR(VLOOKUP(spare_parts!$F689,'Запчасти'!$A$2:$P$3371,7,0),"null")</f>
        <v>null</v>
      </c>
      <c r="M689" s="18" t="str">
        <f>IFERROR(VLOOKUP(spare_parts!$F689,'Запчасти'!$A$2:$P$3371,9,0),"null")</f>
        <v>null</v>
      </c>
      <c r="N689" s="18" t="str">
        <f>IFERROR(VLOOKUP(spare_parts!$F689,'Запчасти'!$A$2:$P$3371,10,0),"null")</f>
        <v>null</v>
      </c>
      <c r="O689" s="18" t="str">
        <f>IFERROR(VLOOKUP(spare_parts!$F689,'Запчасти'!$A$2:$P$3371,11,0),"null")</f>
        <v>null</v>
      </c>
      <c r="P689" s="18" t="str">
        <f>IFERROR(VLOOKUP(spare_parts!$F689,'Запчасти'!$A$2:$P$3371,2,0),"null")</f>
        <v>null</v>
      </c>
      <c r="Q689" s="18"/>
      <c r="R689" s="18"/>
      <c r="S689" s="18"/>
      <c r="T689" s="18"/>
      <c r="U689" s="18"/>
      <c r="V689" s="18"/>
    </row>
    <row r="690" ht="15.75" customHeight="1">
      <c r="A690" s="15">
        <v>5.90581004E9</v>
      </c>
      <c r="B690" s="16" t="s">
        <v>6490</v>
      </c>
      <c r="C690" s="16" t="s">
        <v>6274</v>
      </c>
      <c r="D690" s="16" t="s">
        <v>35</v>
      </c>
      <c r="E690" s="17"/>
      <c r="F690" s="18">
        <v>5.90581004E9</v>
      </c>
      <c r="G690" s="18" t="str">
        <f>IFERROR(VLOOKUP(spare_parts!$F690,'Запчасти'!A$2:P$3371,3,0),"null")</f>
        <v>null</v>
      </c>
      <c r="H690" s="18" t="str">
        <f>IFERROR(VLOOKUP(spare_parts!$F690,A:D,2,0),"null")</f>
        <v>Болт с шестигранной головкой M10X40 DIN 912</v>
      </c>
      <c r="I690" s="24" t="str">
        <f>IFERROR(VLOOKUP(spare_parts!$F690,'Запчасти'!$A$2:$P$3371,5,0),"null")</f>
        <v>null</v>
      </c>
      <c r="J690" s="24" t="str">
        <f t="shared" si="3"/>
        <v>null</v>
      </c>
      <c r="K690" s="18" t="str">
        <f>IFERROR(VLOOKUP(spare_parts!$F690,'Запчасти'!$A$2:$P$3371,6,0),"null")</f>
        <v>null</v>
      </c>
      <c r="L690" s="18" t="str">
        <f>IFERROR(VLOOKUP(spare_parts!$F690,'Запчасти'!$A$2:$P$3371,7,0),"null")</f>
        <v>null</v>
      </c>
      <c r="M690" s="18" t="str">
        <f>IFERROR(VLOOKUP(spare_parts!$F690,'Запчасти'!$A$2:$P$3371,9,0),"null")</f>
        <v>null</v>
      </c>
      <c r="N690" s="18" t="str">
        <f>IFERROR(VLOOKUP(spare_parts!$F690,'Запчасти'!$A$2:$P$3371,10,0),"null")</f>
        <v>null</v>
      </c>
      <c r="O690" s="18" t="str">
        <f>IFERROR(VLOOKUP(spare_parts!$F690,'Запчасти'!$A$2:$P$3371,11,0),"null")</f>
        <v>null</v>
      </c>
      <c r="P690" s="18" t="str">
        <f>IFERROR(VLOOKUP(spare_parts!$F690,'Запчасти'!$A$2:$P$3371,2,0),"null")</f>
        <v>null</v>
      </c>
      <c r="Q690" s="18"/>
      <c r="R690" s="18"/>
      <c r="S690" s="18"/>
      <c r="T690" s="18"/>
      <c r="U690" s="18"/>
      <c r="V690" s="18"/>
    </row>
    <row r="691" ht="15.75" customHeight="1">
      <c r="A691" s="22">
        <v>5.905816045E9</v>
      </c>
      <c r="B691" s="23" t="s">
        <v>6491</v>
      </c>
      <c r="C691" s="16" t="s">
        <v>6274</v>
      </c>
      <c r="D691" s="16" t="s">
        <v>35</v>
      </c>
      <c r="E691" s="17"/>
      <c r="F691" s="18">
        <v>5.905816045E9</v>
      </c>
      <c r="G691" s="18" t="str">
        <f>IFERROR(VLOOKUP(spare_parts!$F691,'Запчасти'!A$2:P$3371,3,0),"null")</f>
        <v>null</v>
      </c>
      <c r="H691" s="18" t="str">
        <f>IFERROR(VLOOKUP(spare_parts!$F691,A:D,2,0),"null")</f>
        <v>Винт TCEI M16x45 P.FIL.UNI 5931-12.9</v>
      </c>
      <c r="I691" s="24" t="str">
        <f>IFERROR(VLOOKUP(spare_parts!$F691,'Запчасти'!$A$2:$P$3371,5,0),"null")</f>
        <v>null</v>
      </c>
      <c r="J691" s="24" t="str">
        <f t="shared" si="3"/>
        <v>null</v>
      </c>
      <c r="K691" s="18" t="str">
        <f>IFERROR(VLOOKUP(spare_parts!$F691,'Запчасти'!$A$2:$P$3371,6,0),"null")</f>
        <v>null</v>
      </c>
      <c r="L691" s="18" t="str">
        <f>IFERROR(VLOOKUP(spare_parts!$F691,'Запчасти'!$A$2:$P$3371,7,0),"null")</f>
        <v>null</v>
      </c>
      <c r="M691" s="18" t="str">
        <f>IFERROR(VLOOKUP(spare_parts!$F691,'Запчасти'!$A$2:$P$3371,9,0),"null")</f>
        <v>null</v>
      </c>
      <c r="N691" s="18" t="str">
        <f>IFERROR(VLOOKUP(spare_parts!$F691,'Запчасти'!$A$2:$P$3371,10,0),"null")</f>
        <v>null</v>
      </c>
      <c r="O691" s="18" t="str">
        <f>IFERROR(VLOOKUP(spare_parts!$F691,'Запчасти'!$A$2:$P$3371,11,0),"null")</f>
        <v>null</v>
      </c>
      <c r="P691" s="18" t="str">
        <f>IFERROR(VLOOKUP(spare_parts!$F691,'Запчасти'!$A$2:$P$3371,2,0),"null")</f>
        <v>null</v>
      </c>
      <c r="Q691" s="18"/>
      <c r="R691" s="18"/>
      <c r="S691" s="18"/>
      <c r="T691" s="18"/>
      <c r="U691" s="18"/>
      <c r="V691" s="18"/>
    </row>
    <row r="692" ht="15.75" customHeight="1">
      <c r="A692" s="15">
        <v>5.905816055E9</v>
      </c>
      <c r="B692" s="16" t="s">
        <v>6492</v>
      </c>
      <c r="C692" s="16">
        <v>0.01</v>
      </c>
      <c r="D692" s="16" t="s">
        <v>35</v>
      </c>
      <c r="E692" s="17"/>
      <c r="F692" s="18">
        <v>5.905816055E9</v>
      </c>
      <c r="G692" s="18" t="str">
        <f>IFERROR(VLOOKUP(spare_parts!$F692,'Запчасти'!A$2:P$3371,3,0),"null")</f>
        <v>null</v>
      </c>
      <c r="H692" s="18" t="str">
        <f>IFERROR(VLOOKUP(spare_parts!$F692,A:D,2,0),"null")</f>
        <v>Болт M16X55 DIN 912</v>
      </c>
      <c r="I692" s="24" t="str">
        <f>IFERROR(VLOOKUP(spare_parts!$F692,'Запчасти'!$A$2:$P$3371,5,0),"null")</f>
        <v>null</v>
      </c>
      <c r="J692" s="24" t="str">
        <f t="shared" si="3"/>
        <v>null</v>
      </c>
      <c r="K692" s="18" t="str">
        <f>IFERROR(VLOOKUP(spare_parts!$F692,'Запчасти'!$A$2:$P$3371,6,0),"null")</f>
        <v>null</v>
      </c>
      <c r="L692" s="18" t="str">
        <f>IFERROR(VLOOKUP(spare_parts!$F692,'Запчасти'!$A$2:$P$3371,7,0),"null")</f>
        <v>null</v>
      </c>
      <c r="M692" s="18" t="str">
        <f>IFERROR(VLOOKUP(spare_parts!$F692,'Запчасти'!$A$2:$P$3371,9,0),"null")</f>
        <v>null</v>
      </c>
      <c r="N692" s="18" t="str">
        <f>IFERROR(VLOOKUP(spare_parts!$F692,'Запчасти'!$A$2:$P$3371,10,0),"null")</f>
        <v>null</v>
      </c>
      <c r="O692" s="18" t="str">
        <f>IFERROR(VLOOKUP(spare_parts!$F692,'Запчасти'!$A$2:$P$3371,11,0),"null")</f>
        <v>null</v>
      </c>
      <c r="P692" s="18" t="str">
        <f>IFERROR(VLOOKUP(spare_parts!$F692,'Запчасти'!$A$2:$P$3371,2,0),"null")</f>
        <v>null</v>
      </c>
      <c r="Q692" s="18"/>
      <c r="R692" s="18"/>
      <c r="S692" s="18"/>
      <c r="T692" s="18"/>
      <c r="U692" s="18"/>
      <c r="V692" s="18"/>
    </row>
    <row r="693" ht="15.75" customHeight="1">
      <c r="A693" s="22">
        <v>5.90581606E9</v>
      </c>
      <c r="B693" s="23" t="s">
        <v>6493</v>
      </c>
      <c r="C693" s="16" t="s">
        <v>6274</v>
      </c>
      <c r="D693" s="16" t="s">
        <v>35</v>
      </c>
      <c r="E693" s="17"/>
      <c r="F693" s="18">
        <v>5.90581606E9</v>
      </c>
      <c r="G693" s="18" t="str">
        <f>IFERROR(VLOOKUP(spare_parts!$F693,'Запчасти'!A$2:P$3371,3,0),"null")</f>
        <v>null</v>
      </c>
      <c r="H693" s="18" t="str">
        <f>IFERROR(VLOOKUP(spare_parts!$F693,A:D,2,0),"null")</f>
        <v>Винт TCEI M16x60 P.FIL.UNI 5931-12.9</v>
      </c>
      <c r="I693" s="24" t="str">
        <f>IFERROR(VLOOKUP(spare_parts!$F693,'Запчасти'!$A$2:$P$3371,5,0),"null")</f>
        <v>null</v>
      </c>
      <c r="J693" s="24" t="str">
        <f t="shared" si="3"/>
        <v>null</v>
      </c>
      <c r="K693" s="18" t="str">
        <f>IFERROR(VLOOKUP(spare_parts!$F693,'Запчасти'!$A$2:$P$3371,6,0),"null")</f>
        <v>null</v>
      </c>
      <c r="L693" s="18" t="str">
        <f>IFERROR(VLOOKUP(spare_parts!$F693,'Запчасти'!$A$2:$P$3371,7,0),"null")</f>
        <v>null</v>
      </c>
      <c r="M693" s="18" t="str">
        <f>IFERROR(VLOOKUP(spare_parts!$F693,'Запчасти'!$A$2:$P$3371,9,0),"null")</f>
        <v>null</v>
      </c>
      <c r="N693" s="18" t="str">
        <f>IFERROR(VLOOKUP(spare_parts!$F693,'Запчасти'!$A$2:$P$3371,10,0),"null")</f>
        <v>null</v>
      </c>
      <c r="O693" s="18" t="str">
        <f>IFERROR(VLOOKUP(spare_parts!$F693,'Запчасти'!$A$2:$P$3371,11,0),"null")</f>
        <v>null</v>
      </c>
      <c r="P693" s="18" t="str">
        <f>IFERROR(VLOOKUP(spare_parts!$F693,'Запчасти'!$A$2:$P$3371,2,0),"null")</f>
        <v>null</v>
      </c>
      <c r="Q693" s="18"/>
      <c r="R693" s="18"/>
      <c r="S693" s="18"/>
      <c r="T693" s="18"/>
      <c r="U693" s="18"/>
      <c r="V693" s="18"/>
    </row>
    <row r="694" ht="15.75" customHeight="1">
      <c r="A694" s="15">
        <v>5.907308025E9</v>
      </c>
      <c r="B694" s="16" t="s">
        <v>4336</v>
      </c>
      <c r="C694" s="16">
        <v>0.01</v>
      </c>
      <c r="D694" s="16" t="s">
        <v>35</v>
      </c>
      <c r="E694" s="17"/>
      <c r="F694" s="18">
        <v>5.907308025E9</v>
      </c>
      <c r="G694" s="18" t="str">
        <f>IFERROR(VLOOKUP(spare_parts!$F694,'Запчасти'!A$2:P$3371,3,0),"null")</f>
        <v>SCREW TCEI M8X25 FULL THREAD-UNI 5931/TF-12.9</v>
      </c>
      <c r="H694" s="18" t="str">
        <f>IFERROR(VLOOKUP(spare_parts!$F694,A:D,2,0),"null")</f>
        <v>Винт TCEI M8X25 FULL THREAD−UNI 5931/TF−12.9</v>
      </c>
      <c r="I694" s="24" t="str">
        <f>IFERROR(VLOOKUP(spare_parts!$F694,'Запчасти'!$A$2:$P$3371,5,0),"null")</f>
        <v>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94" s="24" t="str">
        <f t="shared" si="3"/>
        <v>null</v>
      </c>
      <c r="K694" s="18" t="str">
        <f>IFERROR(VLOOKUP(spare_parts!$F694,'Запчасти'!$A$2:$P$3371,6,0),"null")</f>
        <v>SCHNELL SPA</v>
      </c>
      <c r="L694" s="18" t="str">
        <f>IFERROR(VLOOKUP(spare_parts!$F694,'Запчасти'!$A$2:$P$3371,7,0),"null")</f>
        <v>SCHNELL</v>
      </c>
      <c r="M694" s="18">
        <f>IFERROR(VLOOKUP(spare_parts!$F694,'Запчасти'!$A$2:$P$3371,9,0),"null")</f>
        <v>6</v>
      </c>
      <c r="N694" s="18" t="str">
        <f>IFERROR(VLOOKUP(spare_parts!$F694,'Запчасти'!$A$2:$P$3371,10,0),"null")</f>
        <v>шт</v>
      </c>
      <c r="O694" s="18" t="str">
        <f>IFERROR(VLOOKUP(spare_parts!$F694,'Запчасти'!$A$2:$P$3371,11,0),"null")</f>
        <v>IT</v>
      </c>
      <c r="P694" s="18">
        <f>IFERROR(VLOOKUP(spare_parts!$F694,'Запчасти'!$A$2:$P$3371,2,0),"null")</f>
        <v>8466940000</v>
      </c>
      <c r="Q694" s="18"/>
      <c r="R694" s="18"/>
      <c r="S694" s="18"/>
      <c r="T694" s="18"/>
      <c r="U694" s="18"/>
      <c r="V694" s="18"/>
    </row>
    <row r="695" ht="15.75" customHeight="1">
      <c r="A695" s="15">
        <v>5.90730803E9</v>
      </c>
      <c r="B695" s="16" t="s">
        <v>4343</v>
      </c>
      <c r="C695" s="16">
        <v>0.02</v>
      </c>
      <c r="D695" s="16" t="s">
        <v>35</v>
      </c>
      <c r="E695" s="17"/>
      <c r="F695" s="18">
        <v>5.90730803E9</v>
      </c>
      <c r="G695" s="18" t="str">
        <f>IFERROR(VLOOKUP(spare_parts!$F695,'Запчасти'!A$2:P$3371,3,0),"null")</f>
        <v>SCREW TCEI M8X30 PARTIALLY THREADED UNI 5931/TF-12.9</v>
      </c>
      <c r="H695" s="18" t="str">
        <f>IFERROR(VLOOKUP(spare_parts!$F695,A:D,2,0),"null")</f>
        <v>Винт TCEI M8X30 с резьбой UNI 5931/TF−12.9</v>
      </c>
      <c r="I695" s="24" t="str">
        <f>IFERROR(VLOOKUP(spare_parts!$F695,'Запчасти'!$A$2:$P$3371,5,0),"null")</f>
        <v/>
      </c>
      <c r="J695" s="24" t="str">
        <f t="shared" si="3"/>
        <v>null</v>
      </c>
      <c r="K695" s="18" t="str">
        <f>IFERROR(VLOOKUP(spare_parts!$F695,'Запчасти'!$A$2:$P$3371,6,0),"null")</f>
        <v/>
      </c>
      <c r="L695" s="18" t="str">
        <f>IFERROR(VLOOKUP(spare_parts!$F695,'Запчасти'!$A$2:$P$3371,7,0),"null")</f>
        <v/>
      </c>
      <c r="M695" s="18">
        <f>IFERROR(VLOOKUP(spare_parts!$F695,'Запчасти'!$A$2:$P$3371,9,0),"null")</f>
        <v>4</v>
      </c>
      <c r="N695" s="18" t="str">
        <f>IFERROR(VLOOKUP(spare_parts!$F695,'Запчасти'!$A$2:$P$3371,10,0),"null")</f>
        <v>ШТ</v>
      </c>
      <c r="O695" s="18" t="str">
        <f>IFERROR(VLOOKUP(spare_parts!$F695,'Запчасти'!$A$2:$P$3371,11,0),"null")</f>
        <v/>
      </c>
      <c r="P695" s="18">
        <f>IFERROR(VLOOKUP(spare_parts!$F695,'Запчасти'!$A$2:$P$3371,2,0),"null")</f>
        <v>7318156100</v>
      </c>
      <c r="Q695" s="18"/>
      <c r="R695" s="18"/>
      <c r="S695" s="18"/>
      <c r="T695" s="18"/>
      <c r="U695" s="18"/>
      <c r="V695" s="18"/>
    </row>
    <row r="696" ht="15.75" customHeight="1">
      <c r="A696" s="15">
        <v>5.90731003E9</v>
      </c>
      <c r="B696" s="16" t="s">
        <v>4349</v>
      </c>
      <c r="C696" s="16">
        <v>0.01</v>
      </c>
      <c r="D696" s="16" t="s">
        <v>35</v>
      </c>
      <c r="E696" s="17"/>
      <c r="F696" s="18">
        <v>5.90731003E9</v>
      </c>
      <c r="G696" s="18" t="str">
        <f>IFERROR(VLOOKUP(spare_parts!$F696,'Запчасти'!A$2:P$3371,3,0),"null")</f>
        <v>SCREW TCEI M10X30 T.FIL.-UNI 5931/TF-12.9</v>
      </c>
      <c r="H696" s="18" t="str">
        <f>IFERROR(VLOOKUP(spare_parts!$F696,A:D,2,0),"null")</f>
        <v>Винт TCEI M10X30 T.FIL.−UNI 5931/TF−12.9</v>
      </c>
      <c r="I696" s="24" t="str">
        <f>IFERROR(VLOOKUP(spare_parts!$F696,'Запчасти'!$A$2:$P$3371,5,0),"null")</f>
        <v>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96" s="24" t="str">
        <f t="shared" si="3"/>
        <v>null</v>
      </c>
      <c r="K696" s="18" t="str">
        <f>IFERROR(VLOOKUP(spare_parts!$F696,'Запчасти'!$A$2:$P$3371,6,0),"null")</f>
        <v>SCHNELL SPA</v>
      </c>
      <c r="L696" s="18" t="str">
        <f>IFERROR(VLOOKUP(spare_parts!$F696,'Запчасти'!$A$2:$P$3371,7,0),"null")</f>
        <v>SCHNELL</v>
      </c>
      <c r="M696" s="18">
        <f>IFERROR(VLOOKUP(spare_parts!$F696,'Запчасти'!$A$2:$P$3371,9,0),"null")</f>
        <v>6</v>
      </c>
      <c r="N696" s="18" t="str">
        <f>IFERROR(VLOOKUP(spare_parts!$F696,'Запчасти'!$A$2:$P$3371,10,0),"null")</f>
        <v>шт</v>
      </c>
      <c r="O696" s="18" t="str">
        <f>IFERROR(VLOOKUP(spare_parts!$F696,'Запчасти'!$A$2:$P$3371,11,0),"null")</f>
        <v>IT</v>
      </c>
      <c r="P696" s="18">
        <f>IFERROR(VLOOKUP(spare_parts!$F696,'Запчасти'!$A$2:$P$3371,2,0),"null")</f>
        <v>8466940000</v>
      </c>
      <c r="Q696" s="18"/>
      <c r="R696" s="18"/>
      <c r="S696" s="18"/>
      <c r="T696" s="18"/>
      <c r="U696" s="18"/>
      <c r="V696" s="18"/>
    </row>
    <row r="697" ht="15.75" customHeight="1">
      <c r="A697" s="22">
        <v>5.930010014E9</v>
      </c>
      <c r="B697" s="23" t="s">
        <v>4374</v>
      </c>
      <c r="C697" s="16">
        <v>0.01</v>
      </c>
      <c r="D697" s="16" t="s">
        <v>35</v>
      </c>
      <c r="E697" s="17"/>
      <c r="F697" s="18">
        <v>5.930010014E9</v>
      </c>
      <c r="G697" s="18" t="str">
        <f>IFERROR(VLOOKUP(spare_parts!$F697,'Запчасти'!A$2:P$3371,3,0),"null")</f>
        <v>THIN HEX NUT M14 8.8 DIN 936</v>
      </c>
      <c r="H697" s="18" t="str">
        <f>IFERROR(VLOOKUP(spare_parts!$F697,A:D,2,0),"null")</f>
        <v>Гайка M14 8.8 DIN 936</v>
      </c>
      <c r="I697" s="24" t="str">
        <f>IFERROR(VLOOKUP(spare_parts!$F697,'Запчасти'!$A$2:$P$3371,5,0),"null")</f>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c r="J697" s="24" t="str">
        <f t="shared" si="3"/>
        <v>null</v>
      </c>
      <c r="K697" s="18" t="str">
        <f>IFERROR(VLOOKUP(spare_parts!$F697,'Запчасти'!$A$2:$P$3371,6,0),"null")</f>
        <v>SCHNELL SPA</v>
      </c>
      <c r="L697" s="18" t="str">
        <f>IFERROR(VLOOKUP(spare_parts!$F697,'Запчасти'!$A$2:$P$3371,7,0),"null")</f>
        <v>SCHNELL</v>
      </c>
      <c r="M697" s="18">
        <f>IFERROR(VLOOKUP(spare_parts!$F697,'Запчасти'!$A$2:$P$3371,9,0),"null")</f>
        <v>20</v>
      </c>
      <c r="N697" s="18" t="str">
        <f>IFERROR(VLOOKUP(spare_parts!$F697,'Запчасти'!$A$2:$P$3371,10,0),"null")</f>
        <v>шт</v>
      </c>
      <c r="O697" s="18" t="str">
        <f>IFERROR(VLOOKUP(spare_parts!$F697,'Запчасти'!$A$2:$P$3371,11,0),"null")</f>
        <v>IT</v>
      </c>
      <c r="P697" s="18">
        <f>IFERROR(VLOOKUP(spare_parts!$F697,'Запчасти'!$A$2:$P$3371,2,0),"null")</f>
        <v>7318169900</v>
      </c>
      <c r="Q697" s="18"/>
      <c r="R697" s="18"/>
      <c r="S697" s="18"/>
      <c r="T697" s="18"/>
      <c r="U697" s="18"/>
      <c r="V697" s="18"/>
    </row>
    <row r="698" ht="15.75" customHeight="1">
      <c r="A698" s="15">
        <v>5.936410012E9</v>
      </c>
      <c r="B698" s="16" t="s">
        <v>4390</v>
      </c>
      <c r="C698" s="16" t="s">
        <v>6274</v>
      </c>
      <c r="D698" s="16" t="s">
        <v>35</v>
      </c>
      <c r="E698" s="17"/>
      <c r="F698" s="18">
        <v>5.936410012E9</v>
      </c>
      <c r="G698" s="18" t="str">
        <f>IFERROR(VLOOKUP(spare_parts!$F698,'Запчасти'!A$2:P$3371,3,0),"null")</f>
        <v>HEX NUT M12 W/NYLON INSERT DIN 982</v>
      </c>
      <c r="H698" s="18" t="str">
        <f>IFERROR(VLOOKUP(spare_parts!$F698,A:D,2,0),"null")</f>
        <v>Гайка М12 самостопорящаяся</v>
      </c>
      <c r="I698" s="24" t="str">
        <f>IFERROR(VLOOKUP(spare_parts!$F698,'Запчасти'!$A$2:$P$3371,5,0),"null")</f>
        <v>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v>
      </c>
      <c r="J698" s="24" t="str">
        <f t="shared" si="3"/>
        <v>null</v>
      </c>
      <c r="K698" s="18" t="str">
        <f>IFERROR(VLOOKUP(spare_parts!$F698,'Запчасти'!$A$2:$P$3371,6,0),"null")</f>
        <v>SCHNELL SPA</v>
      </c>
      <c r="L698" s="18" t="str">
        <f>IFERROR(VLOOKUP(spare_parts!$F698,'Запчасти'!$A$2:$P$3371,7,0),"null")</f>
        <v>SCHNELL</v>
      </c>
      <c r="M698" s="18">
        <f>IFERROR(VLOOKUP(spare_parts!$F698,'Запчасти'!$A$2:$P$3371,9,0),"null")</f>
        <v>6</v>
      </c>
      <c r="N698" s="18" t="str">
        <f>IFERROR(VLOOKUP(spare_parts!$F698,'Запчасти'!$A$2:$P$3371,10,0),"null")</f>
        <v>шт</v>
      </c>
      <c r="O698" s="18" t="str">
        <f>IFERROR(VLOOKUP(spare_parts!$F698,'Запчасти'!$A$2:$P$3371,11,0),"null")</f>
        <v>IT</v>
      </c>
      <c r="P698" s="18">
        <f>IFERROR(VLOOKUP(spare_parts!$F698,'Запчасти'!$A$2:$P$3371,2,0),"null")</f>
        <v>7318165000</v>
      </c>
      <c r="Q698" s="18"/>
      <c r="R698" s="18"/>
      <c r="S698" s="18"/>
      <c r="T698" s="18"/>
      <c r="U698" s="18"/>
      <c r="V698" s="18"/>
    </row>
    <row r="699" ht="15.75" customHeight="1">
      <c r="A699" s="15">
        <v>5.94055001E9</v>
      </c>
      <c r="B699" s="16" t="s">
        <v>4402</v>
      </c>
      <c r="C699" s="16" t="s">
        <v>6274</v>
      </c>
      <c r="D699" s="16" t="s">
        <v>35</v>
      </c>
      <c r="E699" s="17"/>
      <c r="F699" s="18">
        <v>5.94055001E9</v>
      </c>
      <c r="G699" s="18" t="str">
        <f>IFERROR(VLOOKUP(spare_parts!$F699,'Запчасти'!A$2:P$3371,3,0),"null")</f>
        <v>WASHER FOR TE D=10 UNI 6592R40</v>
      </c>
      <c r="H699" s="18" t="str">
        <f>IFERROR(VLOOKUP(spare_parts!$F699,A:D,2,0),"null")</f>
        <v>Шайба TE D=10 UNI 6592R40</v>
      </c>
      <c r="I699" s="24" t="str">
        <f>IFERROR(VLOOKUP(spare_parts!$F699,'Запчасти'!$A$2:$P$3371,5,0),"null")</f>
        <v> ШАЙБА D10. СТАЛЬ</v>
      </c>
      <c r="J699" s="24" t="str">
        <f t="shared" si="3"/>
        <v>null</v>
      </c>
      <c r="K699" s="18" t="str">
        <f>IFERROR(VLOOKUP(spare_parts!$F699,'Запчасти'!$A$2:$P$3371,6,0),"null")</f>
        <v>SCHNELL SPA</v>
      </c>
      <c r="L699" s="18" t="str">
        <f>IFERROR(VLOOKUP(spare_parts!$F699,'Запчасти'!$A$2:$P$3371,7,0),"null")</f>
        <v>SCHNELL</v>
      </c>
      <c r="M699" s="18">
        <f>IFERROR(VLOOKUP(spare_parts!$F699,'Запчасти'!$A$2:$P$3371,9,0),"null")</f>
        <v>1</v>
      </c>
      <c r="N699" s="18" t="str">
        <f>IFERROR(VLOOKUP(spare_parts!$F699,'Запчасти'!$A$2:$P$3371,10,0),"null")</f>
        <v>шт</v>
      </c>
      <c r="O699" s="18" t="str">
        <f>IFERROR(VLOOKUP(spare_parts!$F699,'Запчасти'!$A$2:$P$3371,11,0),"null")</f>
        <v>IT</v>
      </c>
      <c r="P699" s="18">
        <f>IFERROR(VLOOKUP(spare_parts!$F699,'Запчасти'!$A$2:$P$3371,2,0),"null")</f>
        <v>7318220009</v>
      </c>
      <c r="Q699" s="18"/>
      <c r="R699" s="18"/>
      <c r="S699" s="18"/>
      <c r="T699" s="18"/>
      <c r="U699" s="18"/>
      <c r="V699" s="18"/>
    </row>
    <row r="700" ht="15.75" customHeight="1">
      <c r="A700" s="15">
        <v>5.940550012E9</v>
      </c>
      <c r="B700" s="16" t="s">
        <v>4405</v>
      </c>
      <c r="C700" s="16" t="s">
        <v>6274</v>
      </c>
      <c r="D700" s="16" t="s">
        <v>35</v>
      </c>
      <c r="E700" s="17"/>
      <c r="F700" s="18">
        <v>5.940550012E9</v>
      </c>
      <c r="G700" s="18" t="str">
        <f>IFERROR(VLOOKUP(spare_parts!$F700,'Запчасти'!A$2:P$3371,3,0),"null")</f>
        <v>WASHER FOR TE D=12 UNI 6592R40</v>
      </c>
      <c r="H700" s="18" t="str">
        <f>IFERROR(VLOOKUP(spare_parts!$F700,A:D,2,0),"null")</f>
        <v>Шайба D=12 UNI 6592R40</v>
      </c>
      <c r="I700" s="24" t="str">
        <f>IFERROR(VLOOKUP(spare_parts!$F700,'Запчасти'!$A$2:$P$3371,5,0),"null")</f>
        <v>ШАЙБА ДЛЯ ВИНТА M12, ПРЕДНАЗН.
ДЛЯ СТАНОК ДЛЯ ВЯЗКИ
ЦИЛИНДРИЧЕСКИХ СВАЙ МОД. CM
PRO 1600</v>
      </c>
      <c r="J700" s="24" t="str">
        <f t="shared" si="3"/>
        <v>null</v>
      </c>
      <c r="K700" s="18" t="str">
        <f>IFERROR(VLOOKUP(spare_parts!$F700,'Запчасти'!$A$2:$P$3371,6,0),"null")</f>
        <v>SCHNELL SPA</v>
      </c>
      <c r="L700" s="18" t="str">
        <f>IFERROR(VLOOKUP(spare_parts!$F700,'Запчасти'!$A$2:$P$3371,7,0),"null")</f>
        <v>SCHNELL</v>
      </c>
      <c r="M700" s="18">
        <f>IFERROR(VLOOKUP(spare_parts!$F700,'Запчасти'!$A$2:$P$3371,9,0),"null")</f>
        <v>20</v>
      </c>
      <c r="N700" s="18" t="str">
        <f>IFERROR(VLOOKUP(spare_parts!$F700,'Запчасти'!$A$2:$P$3371,10,0),"null")</f>
        <v>шт</v>
      </c>
      <c r="O700" s="18" t="str">
        <f>IFERROR(VLOOKUP(spare_parts!$F700,'Запчасти'!$A$2:$P$3371,11,0),"null")</f>
        <v>IT</v>
      </c>
      <c r="P700" s="18">
        <f>IFERROR(VLOOKUP(spare_parts!$F700,'Запчасти'!$A$2:$P$3371,2,0),"null")</f>
        <v>7318220009</v>
      </c>
      <c r="Q700" s="18"/>
      <c r="R700" s="18"/>
      <c r="S700" s="18"/>
      <c r="T700" s="18"/>
      <c r="U700" s="18"/>
      <c r="V700" s="18"/>
    </row>
    <row r="701" ht="15.75" customHeight="1">
      <c r="A701" s="15">
        <v>5.940550014E9</v>
      </c>
      <c r="B701" s="16" t="s">
        <v>4408</v>
      </c>
      <c r="C701" s="16" t="s">
        <v>6274</v>
      </c>
      <c r="D701" s="16" t="s">
        <v>35</v>
      </c>
      <c r="E701" s="17"/>
      <c r="F701" s="18">
        <v>5.940550014E9</v>
      </c>
      <c r="G701" s="18" t="str">
        <f>IFERROR(VLOOKUP(spare_parts!$F701,'Запчасти'!A$2:P$3371,3,0),"null")</f>
        <v>WASHER FOR TE D=14 6592R40</v>
      </c>
      <c r="H701" s="18" t="str">
        <f>IFERROR(VLOOKUP(spare_parts!$F701,A:D,2,0),"null")</f>
        <v>Шайба D=14 UNI 6592R40</v>
      </c>
      <c r="I701" s="24" t="str">
        <f>IFERROR(VLOOKUP(spare_parts!$F701,'Запчасти'!$A$2:$P$3371,5,0),"null")</f>
        <v>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c r="J701" s="24" t="str">
        <f t="shared" si="3"/>
        <v>null</v>
      </c>
      <c r="K701" s="18" t="str">
        <f>IFERROR(VLOOKUP(spare_parts!$F701,'Запчасти'!$A$2:$P$3371,6,0),"null")</f>
        <v>SCHNELL SPA</v>
      </c>
      <c r="L701" s="18" t="str">
        <f>IFERROR(VLOOKUP(spare_parts!$F701,'Запчасти'!$A$2:$P$3371,7,0),"null")</f>
        <v>SCHNELL</v>
      </c>
      <c r="M701" s="18">
        <f>IFERROR(VLOOKUP(spare_parts!$F701,'Запчасти'!$A$2:$P$3371,9,0),"null")</f>
        <v>40</v>
      </c>
      <c r="N701" s="18" t="str">
        <f>IFERROR(VLOOKUP(spare_parts!$F701,'Запчасти'!$A$2:$P$3371,10,0),"null")</f>
        <v>шт</v>
      </c>
      <c r="O701" s="18" t="str">
        <f>IFERROR(VLOOKUP(spare_parts!$F701,'Запчасти'!$A$2:$P$3371,11,0),"null")</f>
        <v>IT</v>
      </c>
      <c r="P701" s="18">
        <f>IFERROR(VLOOKUP(spare_parts!$F701,'Запчасти'!$A$2:$P$3371,2,0),"null")</f>
        <v>7318220009</v>
      </c>
      <c r="Q701" s="18"/>
      <c r="R701" s="18"/>
      <c r="S701" s="18"/>
      <c r="T701" s="18"/>
      <c r="U701" s="18"/>
      <c r="V701" s="18"/>
    </row>
    <row r="702" ht="15.75" customHeight="1">
      <c r="A702" s="22">
        <v>5.94055002E9</v>
      </c>
      <c r="B702" s="23" t="s">
        <v>4411</v>
      </c>
      <c r="C702" s="16">
        <v>0.01</v>
      </c>
      <c r="D702" s="16" t="s">
        <v>35</v>
      </c>
      <c r="E702" s="17"/>
      <c r="F702" s="18">
        <v>5.94055002E9</v>
      </c>
      <c r="G702" s="18" t="str">
        <f>IFERROR(VLOOKUP(spare_parts!$F702,'Запчасти'!A$2:P$3371,3,0),"null")</f>
        <v>FLAT WASHER D.20 -UNI 6592-R40</v>
      </c>
      <c r="H702" s="18" t="str">
        <f>IFERROR(VLOOKUP(spare_parts!$F702,A:D,2,0),"null")</f>
        <v>ШАЙБА D20 DIN 125</v>
      </c>
      <c r="I702" s="24" t="str">
        <f>IFERROR(VLOOKUP(spare_parts!$F702,'Запчасти'!$A$2:$P$3371,5,0),"null")</f>
        <v>ШАЙБА D20 DIN 125 ПОД ГАЙКУ, ФИКСИРУЮЩУЮ РОЛИК НА ВАЛУ, СТАЛЬНАЯ БЕЗ РЕЗЬБЫ, ДЛЯ СТАНКА ДЛЯ ВЯЗКИ ЦИЛИНДРИЧЕСКИХ СВАЙ</v>
      </c>
      <c r="J702" s="24" t="str">
        <f t="shared" si="3"/>
        <v>null</v>
      </c>
      <c r="K702" s="18" t="str">
        <f>IFERROR(VLOOKUP(spare_parts!$F702,'Запчасти'!$A$2:$P$3371,6,0),"null")</f>
        <v>SCHNELL SPA</v>
      </c>
      <c r="L702" s="18" t="str">
        <f>IFERROR(VLOOKUP(spare_parts!$F702,'Запчасти'!$A$2:$P$3371,7,0),"null")</f>
        <v>SCHNELL</v>
      </c>
      <c r="M702" s="18">
        <f>IFERROR(VLOOKUP(spare_parts!$F702,'Запчасти'!$A$2:$P$3371,9,0),"null")</f>
        <v>8</v>
      </c>
      <c r="N702" s="18" t="str">
        <f>IFERROR(VLOOKUP(spare_parts!$F702,'Запчасти'!$A$2:$P$3371,10,0),"null")</f>
        <v>шт.</v>
      </c>
      <c r="O702" s="18" t="str">
        <f>IFERROR(VLOOKUP(spare_parts!$F702,'Запчасти'!$A$2:$P$3371,11,0),"null")</f>
        <v>IT</v>
      </c>
      <c r="P702" s="18">
        <f>IFERROR(VLOOKUP(spare_parts!$F702,'Запчасти'!$A$2:$P$3371,2,0),"null")</f>
        <v>7318220009</v>
      </c>
      <c r="Q702" s="18"/>
      <c r="R702" s="18"/>
      <c r="S702" s="18"/>
      <c r="T702" s="18"/>
      <c r="U702" s="18"/>
      <c r="V702" s="18"/>
    </row>
    <row r="703" ht="15.75" customHeight="1">
      <c r="A703" s="15">
        <v>5.943510451E9</v>
      </c>
      <c r="B703" s="16" t="s">
        <v>4425</v>
      </c>
      <c r="C703" s="16" t="s">
        <v>6274</v>
      </c>
      <c r="D703" s="16" t="s">
        <v>35</v>
      </c>
      <c r="E703" s="17"/>
      <c r="F703" s="18">
        <v>5.943510451E9</v>
      </c>
      <c r="G703" s="18" t="str">
        <f>IFERROR(VLOOKUP(spare_parts!$F703,'Запчасти'!A$2:P$3371,3,0),"null")</f>
        <v>Fender washer D=10,5X45X5 DIN 9021</v>
      </c>
      <c r="H703" s="18" t="str">
        <f>IFERROR(VLOOKUP(spare_parts!$F703,A:D,2,0),"null")</f>
        <v>Прокладка шайбы D=10,5X45X5 DIN9021</v>
      </c>
      <c r="I703" s="24" t="str">
        <f>IFERROR(VLOOKUP(spare_parts!$F703,'Запчасти'!$A$2:$P$3371,5,0),"null")</f>
        <v> ШАЙБА 10,5X45X5. СТАЛЬ</v>
      </c>
      <c r="J703" s="24" t="str">
        <f t="shared" si="3"/>
        <v>null</v>
      </c>
      <c r="K703" s="18" t="str">
        <f>IFERROR(VLOOKUP(spare_parts!$F703,'Запчасти'!$A$2:$P$3371,6,0),"null")</f>
        <v>SCHNELL SPA</v>
      </c>
      <c r="L703" s="18" t="str">
        <f>IFERROR(VLOOKUP(spare_parts!$F703,'Запчасти'!$A$2:$P$3371,7,0),"null")</f>
        <v>SCHNELL</v>
      </c>
      <c r="M703" s="18">
        <f>IFERROR(VLOOKUP(spare_parts!$F703,'Запчасти'!$A$2:$P$3371,9,0),"null")</f>
        <v>1</v>
      </c>
      <c r="N703" s="18" t="str">
        <f>IFERROR(VLOOKUP(spare_parts!$F703,'Запчасти'!$A$2:$P$3371,10,0),"null")</f>
        <v>шт</v>
      </c>
      <c r="O703" s="18" t="str">
        <f>IFERROR(VLOOKUP(spare_parts!$F703,'Запчасти'!$A$2:$P$3371,11,0),"null")</f>
        <v>IT</v>
      </c>
      <c r="P703" s="18">
        <f>IFERROR(VLOOKUP(spare_parts!$F703,'Запчасти'!$A$2:$P$3371,2,0),"null")</f>
        <v>7318220009</v>
      </c>
      <c r="Q703" s="18"/>
      <c r="R703" s="18"/>
      <c r="S703" s="18"/>
      <c r="T703" s="18"/>
      <c r="U703" s="18"/>
      <c r="V703" s="18"/>
    </row>
    <row r="704" ht="15.75" customHeight="1">
      <c r="A704" s="22">
        <v>5.94351848E9</v>
      </c>
      <c r="B704" s="23" t="s">
        <v>6494</v>
      </c>
      <c r="C704" s="16" t="s">
        <v>6274</v>
      </c>
      <c r="D704" s="16" t="s">
        <v>35</v>
      </c>
      <c r="E704" s="17"/>
      <c r="F704" s="18">
        <v>5.94351848E9</v>
      </c>
      <c r="G704" s="18" t="str">
        <f>IFERROR(VLOOKUP(spare_parts!$F704,'Запчасти'!A$2:P$3371,3,0),"null")</f>
        <v>null</v>
      </c>
      <c r="H704" s="18" t="str">
        <f>IFERROR(VLOOKUP(spare_parts!$F704,A:D,2,0),"null")</f>
        <v>Шайба M16 D=18х48х4 UNI-6593</v>
      </c>
      <c r="I704" s="24" t="str">
        <f>IFERROR(VLOOKUP(spare_parts!$F704,'Запчасти'!$A$2:$P$3371,5,0),"null")</f>
        <v>null</v>
      </c>
      <c r="J704" s="24" t="str">
        <f t="shared" si="3"/>
        <v>null</v>
      </c>
      <c r="K704" s="18" t="str">
        <f>IFERROR(VLOOKUP(spare_parts!$F704,'Запчасти'!$A$2:$P$3371,6,0),"null")</f>
        <v>null</v>
      </c>
      <c r="L704" s="18" t="str">
        <f>IFERROR(VLOOKUP(spare_parts!$F704,'Запчасти'!$A$2:$P$3371,7,0),"null")</f>
        <v>null</v>
      </c>
      <c r="M704" s="18" t="str">
        <f>IFERROR(VLOOKUP(spare_parts!$F704,'Запчасти'!$A$2:$P$3371,9,0),"null")</f>
        <v>null</v>
      </c>
      <c r="N704" s="18" t="str">
        <f>IFERROR(VLOOKUP(spare_parts!$F704,'Запчасти'!$A$2:$P$3371,10,0),"null")</f>
        <v>null</v>
      </c>
      <c r="O704" s="18" t="str">
        <f>IFERROR(VLOOKUP(spare_parts!$F704,'Запчасти'!$A$2:$P$3371,11,0),"null")</f>
        <v>null</v>
      </c>
      <c r="P704" s="18" t="str">
        <f>IFERROR(VLOOKUP(spare_parts!$F704,'Запчасти'!$A$2:$P$3371,2,0),"null")</f>
        <v>null</v>
      </c>
      <c r="Q704" s="18"/>
      <c r="R704" s="18"/>
      <c r="S704" s="18"/>
      <c r="T704" s="18"/>
      <c r="U704" s="18"/>
      <c r="V704" s="18"/>
    </row>
    <row r="705" ht="15.75" customHeight="1">
      <c r="A705" s="15">
        <v>5.948052008E9</v>
      </c>
      <c r="B705" s="16" t="s">
        <v>4441</v>
      </c>
      <c r="C705" s="16">
        <v>0.01</v>
      </c>
      <c r="D705" s="16" t="s">
        <v>35</v>
      </c>
      <c r="E705" s="17"/>
      <c r="F705" s="18">
        <v>5.948052008E9</v>
      </c>
      <c r="G705" s="18" t="str">
        <f>IFERROR(VLOOKUP(spare_parts!$F705,'Запчасти'!A$2:P$3371,3,0),"null")</f>
        <v>SCHNORR WASHER D=8</v>
      </c>
      <c r="H705" s="18" t="str">
        <f>IFERROR(VLOOKUP(spare_parts!$F705,A:D,2,0),"null")</f>
        <v>Шайба SCHNORR  D=8</v>
      </c>
      <c r="I705" s="24" t="str">
        <f>IFERROR(VLOOKUP(spare_parts!$F705,'Запчасти'!$A$2:$P$3371,5,0),"null")</f>
        <v>ШАЙБА КОНИЧЕСКАЯ СТОПОРНАЯ SCHNORR С ЗУБЬЯМИ С ОБЕИХ СТОРОН D=10 ДЛЯ ГИБОЧНО-ОТРЕЗНОГО СТАНКА</v>
      </c>
      <c r="J705" s="24" t="str">
        <f t="shared" si="3"/>
        <v>null</v>
      </c>
      <c r="K705" s="18" t="str">
        <f>IFERROR(VLOOKUP(spare_parts!$F705,'Запчасти'!$A$2:$P$3371,6,0),"null")</f>
        <v>SCHNORR</v>
      </c>
      <c r="L705" s="18" t="str">
        <f>IFERROR(VLOOKUP(spare_parts!$F705,'Запчасти'!$A$2:$P$3371,7,0),"null")</f>
        <v>SCHNORR</v>
      </c>
      <c r="M705" s="18">
        <f>IFERROR(VLOOKUP(spare_parts!$F705,'Запчасти'!$A$2:$P$3371,9,0),"null")</f>
        <v>6</v>
      </c>
      <c r="N705" s="18" t="str">
        <f>IFERROR(VLOOKUP(spare_parts!$F705,'Запчасти'!$A$2:$P$3371,10,0),"null")</f>
        <v>шт</v>
      </c>
      <c r="O705" s="18" t="str">
        <f>IFERROR(VLOOKUP(spare_parts!$F705,'Запчасти'!$A$2:$P$3371,11,0),"null")</f>
        <v>IT</v>
      </c>
      <c r="P705" s="18">
        <f>IFERROR(VLOOKUP(spare_parts!$F705,'Запчасти'!$A$2:$P$3371,2,0),"null")</f>
        <v>8466940000</v>
      </c>
      <c r="Q705" s="18"/>
      <c r="R705" s="18"/>
      <c r="S705" s="18"/>
      <c r="T705" s="18"/>
      <c r="U705" s="18"/>
      <c r="V705" s="18"/>
    </row>
    <row r="706" ht="15.75" customHeight="1">
      <c r="A706" s="22">
        <v>5.94805201E9</v>
      </c>
      <c r="B706" s="23" t="s">
        <v>4453</v>
      </c>
      <c r="C706" s="16">
        <v>0.01</v>
      </c>
      <c r="D706" s="16" t="s">
        <v>35</v>
      </c>
      <c r="E706" s="17"/>
      <c r="F706" s="18">
        <v>5.94805201E9</v>
      </c>
      <c r="G706" s="18" t="str">
        <f>IFERROR(VLOOKUP(spare_parts!$F706,'Запчасти'!A$2:P$3371,3,0),"null")</f>
        <v>CONICAL SPRING WASHER "SCHNORR" D=10 DIN 6796</v>
      </c>
      <c r="H706" s="18" t="str">
        <f>IFERROR(VLOOKUP(spare_parts!$F706,A:D,2,0),"null")</f>
        <v>Шайба пружинная коническая "SCHNORR"</v>
      </c>
      <c r="I706" s="24" t="str">
        <f>IFERROR(VLOOKUP(spare_parts!$F706,'Запчасти'!$A$2:$P$3371,5,0),"null")</f>
        <v>ШАЙБА КОНИЧЕСКАЯ СТОПОРНАЯ SCHNORR С ЗУБЬЯМИ С ОБЕИХ СТОРОН D=10 ДЛЯ ГИБОЧНО-ОТРЕЗНОГО СТАНКА BAR WISER 22 N</v>
      </c>
      <c r="J706" s="24" t="str">
        <f t="shared" si="3"/>
        <v>null</v>
      </c>
      <c r="K706" s="18" t="str">
        <f>IFERROR(VLOOKUP(spare_parts!$F706,'Запчасти'!$A$2:$P$3371,6,0),"null")</f>
        <v>SCHNORR</v>
      </c>
      <c r="L706" s="18" t="str">
        <f>IFERROR(VLOOKUP(spare_parts!$F706,'Запчасти'!$A$2:$P$3371,7,0),"null")</f>
        <v>SCHNORR</v>
      </c>
      <c r="M706" s="18">
        <f>IFERROR(VLOOKUP(spare_parts!$F706,'Запчасти'!$A$2:$P$3371,9,0),"null")</f>
        <v>20</v>
      </c>
      <c r="N706" s="18" t="str">
        <f>IFERROR(VLOOKUP(spare_parts!$F706,'Запчасти'!$A$2:$P$3371,10,0),"null")</f>
        <v>шт</v>
      </c>
      <c r="O706" s="18" t="str">
        <f>IFERROR(VLOOKUP(spare_parts!$F706,'Запчасти'!$A$2:$P$3371,11,0),"null")</f>
        <v>IT</v>
      </c>
      <c r="P706" s="18">
        <f>IFERROR(VLOOKUP(spare_parts!$F706,'Запчасти'!$A$2:$P$3371,2,0),"null")</f>
        <v>7318210009</v>
      </c>
      <c r="Q706" s="18"/>
      <c r="R706" s="18"/>
      <c r="S706" s="18"/>
      <c r="T706" s="18"/>
      <c r="U706" s="18"/>
      <c r="V706" s="18"/>
    </row>
    <row r="707" ht="15.75" customHeight="1">
      <c r="A707" s="15">
        <v>5.948052016E9</v>
      </c>
      <c r="B707" s="16" t="s">
        <v>6495</v>
      </c>
      <c r="C707" s="16">
        <v>0.01</v>
      </c>
      <c r="D707" s="16" t="s">
        <v>35</v>
      </c>
      <c r="E707" s="17"/>
      <c r="F707" s="18">
        <v>5.948052016E9</v>
      </c>
      <c r="G707" s="18" t="str">
        <f>IFERROR(VLOOKUP(spare_parts!$F707,'Запчасти'!A$2:P$3371,3,0),"null")</f>
        <v>null</v>
      </c>
      <c r="H707" s="18" t="str">
        <f>IFERROR(VLOOKUP(spare_parts!$F707,A:D,2,0),"null")</f>
        <v>Шайба SCHNORR D=16</v>
      </c>
      <c r="I707" s="24" t="str">
        <f>IFERROR(VLOOKUP(spare_parts!$F707,'Запчасти'!$A$2:$P$3371,5,0),"null")</f>
        <v>null</v>
      </c>
      <c r="J707" s="24" t="str">
        <f t="shared" si="3"/>
        <v>null</v>
      </c>
      <c r="K707" s="18" t="str">
        <f>IFERROR(VLOOKUP(spare_parts!$F707,'Запчасти'!$A$2:$P$3371,6,0),"null")</f>
        <v>null</v>
      </c>
      <c r="L707" s="18" t="str">
        <f>IFERROR(VLOOKUP(spare_parts!$F707,'Запчасти'!$A$2:$P$3371,7,0),"null")</f>
        <v>null</v>
      </c>
      <c r="M707" s="18" t="str">
        <f>IFERROR(VLOOKUP(spare_parts!$F707,'Запчасти'!$A$2:$P$3371,9,0),"null")</f>
        <v>null</v>
      </c>
      <c r="N707" s="18" t="str">
        <f>IFERROR(VLOOKUP(spare_parts!$F707,'Запчасти'!$A$2:$P$3371,10,0),"null")</f>
        <v>null</v>
      </c>
      <c r="O707" s="18" t="str">
        <f>IFERROR(VLOOKUP(spare_parts!$F707,'Запчасти'!$A$2:$P$3371,11,0),"null")</f>
        <v>null</v>
      </c>
      <c r="P707" s="18" t="str">
        <f>IFERROR(VLOOKUP(spare_parts!$F707,'Запчасти'!$A$2:$P$3371,2,0),"null")</f>
        <v>null</v>
      </c>
      <c r="Q707" s="18"/>
      <c r="R707" s="18"/>
      <c r="S707" s="18"/>
      <c r="T707" s="18"/>
      <c r="U707" s="18"/>
      <c r="V707" s="18"/>
    </row>
    <row r="708" ht="15.75" customHeight="1">
      <c r="A708" s="15">
        <v>5.952008025E9</v>
      </c>
      <c r="B708" s="16" t="s">
        <v>4494</v>
      </c>
      <c r="C708" s="16" t="s">
        <v>6274</v>
      </c>
      <c r="D708" s="16" t="s">
        <v>35</v>
      </c>
      <c r="E708" s="17"/>
      <c r="F708" s="18">
        <v>5.952008025E9</v>
      </c>
      <c r="G708" s="18" t="str">
        <f>IFERROR(VLOOKUP(spare_parts!$F708,'Запчасти'!A$2:P$3371,3,0),"null")</f>
        <v>A-SHAPED FEATHER 8X7X25</v>
      </c>
      <c r="H708" s="18" t="str">
        <f>IFERROR(VLOOKUP(spare_parts!$F708,A:D,2,0),"null")</f>
        <v>Шпонка 8X7X25</v>
      </c>
      <c r="I708" s="24" t="str">
        <f>IFERROR(VLOOKUP(spare_parts!$F708,'Запчасти'!$A$2:$P$3371,5,0),"null")</f>
        <v>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v>
      </c>
      <c r="J708" s="24" t="str">
        <f t="shared" si="3"/>
        <v>null</v>
      </c>
      <c r="K708" s="18" t="str">
        <f>IFERROR(VLOOKUP(spare_parts!$F708,'Запчасти'!$A$2:$P$3371,6,0),"null")</f>
        <v>SCHNELL SPA</v>
      </c>
      <c r="L708" s="18" t="str">
        <f>IFERROR(VLOOKUP(spare_parts!$F708,'Запчасти'!$A$2:$P$3371,7,0),"null")</f>
        <v>SCHNELL</v>
      </c>
      <c r="M708" s="18">
        <f>IFERROR(VLOOKUP(spare_parts!$F708,'Запчасти'!$A$2:$P$3371,9,0),"null")</f>
        <v>3</v>
      </c>
      <c r="N708" s="18" t="str">
        <f>IFERROR(VLOOKUP(spare_parts!$F708,'Запчасти'!$A$2:$P$3371,10,0),"null")</f>
        <v>шт</v>
      </c>
      <c r="O708" s="18" t="str">
        <f>IFERROR(VLOOKUP(spare_parts!$F708,'Запчасти'!$A$2:$P$3371,11,0),"null")</f>
        <v>IT</v>
      </c>
      <c r="P708" s="18">
        <f>IFERROR(VLOOKUP(spare_parts!$F708,'Запчасти'!$A$2:$P$3371,2,0),"null")</f>
        <v>7318240009</v>
      </c>
      <c r="Q708" s="18"/>
      <c r="R708" s="18"/>
      <c r="S708" s="18"/>
      <c r="T708" s="18"/>
      <c r="U708" s="18"/>
      <c r="V708" s="18"/>
    </row>
    <row r="709" ht="15.75" customHeight="1">
      <c r="A709" s="15">
        <v>5.95200804E9</v>
      </c>
      <c r="B709" s="16" t="s">
        <v>4499</v>
      </c>
      <c r="C709" s="16" t="s">
        <v>6274</v>
      </c>
      <c r="D709" s="16" t="s">
        <v>35</v>
      </c>
      <c r="E709" s="17"/>
      <c r="F709" s="18">
        <v>5.95200804E9</v>
      </c>
      <c r="G709" s="18" t="str">
        <f>IFERROR(VLOOKUP(spare_parts!$F709,'Запчасти'!A$2:P$3371,3,0),"null")</f>
        <v>A-SHAPED FEATHER 8X7X40</v>
      </c>
      <c r="H709" s="18" t="str">
        <f>IFERROR(VLOOKUP(spare_parts!$F709,A:D,2,0),"null")</f>
        <v>Шпонка 8X7X40</v>
      </c>
      <c r="I709" s="24" t="str">
        <f>IFERROR(VLOOKUP(spare_parts!$F709,'Запчасти'!$A$2:$P$3371,5,0),"null")</f>
        <v>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v>
      </c>
      <c r="J709" s="24" t="str">
        <f t="shared" si="3"/>
        <v>null</v>
      </c>
      <c r="K709" s="18" t="str">
        <f>IFERROR(VLOOKUP(spare_parts!$F709,'Запчасти'!$A$2:$P$3371,6,0),"null")</f>
        <v>SCHNELL SPA</v>
      </c>
      <c r="L709" s="18" t="str">
        <f>IFERROR(VLOOKUP(spare_parts!$F709,'Запчасти'!$A$2:$P$3371,7,0),"null")</f>
        <v>SCHNELL</v>
      </c>
      <c r="M709" s="18">
        <f>IFERROR(VLOOKUP(spare_parts!$F709,'Запчасти'!$A$2:$P$3371,9,0),"null")</f>
        <v>2</v>
      </c>
      <c r="N709" s="18" t="str">
        <f>IFERROR(VLOOKUP(spare_parts!$F709,'Запчасти'!$A$2:$P$3371,10,0),"null")</f>
        <v>шт</v>
      </c>
      <c r="O709" s="18" t="str">
        <f>IFERROR(VLOOKUP(spare_parts!$F709,'Запчасти'!$A$2:$P$3371,11,0),"null")</f>
        <v>IT</v>
      </c>
      <c r="P709" s="18">
        <f>IFERROR(VLOOKUP(spare_parts!$F709,'Запчасти'!$A$2:$P$3371,2,0),"null")</f>
        <v>7318240009</v>
      </c>
      <c r="Q709" s="18"/>
      <c r="R709" s="18"/>
      <c r="S709" s="18"/>
      <c r="T709" s="18"/>
      <c r="U709" s="18"/>
      <c r="V709" s="18"/>
    </row>
    <row r="710" ht="15.75" customHeight="1">
      <c r="A710" s="22">
        <v>5.95200809E9</v>
      </c>
      <c r="B710" s="23" t="s">
        <v>4502</v>
      </c>
      <c r="C710" s="16" t="s">
        <v>6274</v>
      </c>
      <c r="D710" s="16" t="s">
        <v>35</v>
      </c>
      <c r="E710" s="17"/>
      <c r="F710" s="18">
        <v>5.95200809E9</v>
      </c>
      <c r="G710" s="18" t="str">
        <f>IFERROR(VLOOKUP(spare_parts!$F710,'Запчасти'!A$2:P$3371,3,0),"null")</f>
        <v>FIXING KEY A-SHAPE 8X7X90 (CHIAVETTA)</v>
      </c>
      <c r="H710" s="18" t="str">
        <f>IFERROR(VLOOKUP(spare_parts!$F710,A:D,2,0),"null")</f>
        <v>Шпонка</v>
      </c>
      <c r="I710" s="24" t="str">
        <f>IFERROR(VLOOKUP(spare_parts!$F710,'Запчасти'!$A$2:$P$3371,5,0),"null")</f>
        <v>СТАЛЬНАЯ ШПОНКА СОЕДИНЕНИЯ ПРИВОДНОГО ВАЛА С РЕДУКТОРОМДЛЯ ГИБОЧНОЙ МАШИНЫ С АВТОМАТИЧЕСКИМ УПРАВЛЕНИЕМ RETA 16</v>
      </c>
      <c r="J710" s="24" t="str">
        <f t="shared" si="3"/>
        <v>null</v>
      </c>
      <c r="K710" s="18" t="str">
        <f>IFERROR(VLOOKUP(spare_parts!$F710,'Запчасти'!$A$2:$P$3371,6,0),"null")</f>
        <v>SCHNELL SPA</v>
      </c>
      <c r="L710" s="18" t="str">
        <f>IFERROR(VLOOKUP(spare_parts!$F710,'Запчасти'!$A$2:$P$3371,7,0),"null")</f>
        <v>SCHNELL</v>
      </c>
      <c r="M710" s="18">
        <f>IFERROR(VLOOKUP(spare_parts!$F710,'Запчасти'!$A$2:$P$3371,9,0),"null")</f>
        <v>2</v>
      </c>
      <c r="N710" s="18" t="str">
        <f>IFERROR(VLOOKUP(spare_parts!$F710,'Запчасти'!$A$2:$P$3371,10,0),"null")</f>
        <v>шт</v>
      </c>
      <c r="O710" s="18" t="str">
        <f>IFERROR(VLOOKUP(spare_parts!$F710,'Запчасти'!$A$2:$P$3371,11,0),"null")</f>
        <v>IT</v>
      </c>
      <c r="P710" s="18">
        <f>IFERROR(VLOOKUP(spare_parts!$F710,'Запчасти'!$A$2:$P$3371,2,0),"null")</f>
        <v>7318240009</v>
      </c>
      <c r="Q710" s="18"/>
      <c r="R710" s="18"/>
      <c r="S710" s="18"/>
      <c r="T710" s="18"/>
      <c r="U710" s="18"/>
      <c r="V710" s="18"/>
    </row>
    <row r="711" ht="15.75" customHeight="1">
      <c r="A711" s="22">
        <v>5.954210025E9</v>
      </c>
      <c r="B711" s="23" t="s">
        <v>4527</v>
      </c>
      <c r="C711" s="16" t="s">
        <v>6274</v>
      </c>
      <c r="D711" s="16" t="s">
        <v>35</v>
      </c>
      <c r="E711" s="17"/>
      <c r="F711" s="18">
        <v>5.954210025E9</v>
      </c>
      <c r="G711" s="18" t="str">
        <f>IFERROR(VLOOKUP(spare_parts!$F711,'Запчасти'!A$2:P$3371,3,0),"null")</f>
        <v>CYLINDRIC PLUG D=10 L=25</v>
      </c>
      <c r="H711" s="18" t="str">
        <f>IFERROR(VLOOKUP(spare_parts!$F711,A:D,2,0),"null")</f>
        <v>Заглушка цилиндрическая  D10</v>
      </c>
      <c r="I711" s="24" t="str">
        <f>IFERROR(VLOOKUP(spare_parts!$F711,'Запчасти'!$A$2:$P$3371,5,0),"null")</f>
        <v>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v>
      </c>
      <c r="J711" s="24" t="str">
        <f t="shared" si="3"/>
        <v>null</v>
      </c>
      <c r="K711" s="18" t="str">
        <f>IFERROR(VLOOKUP(spare_parts!$F711,'Запчасти'!$A$2:$P$3371,6,0),"null")</f>
        <v>SCHNELL SPA</v>
      </c>
      <c r="L711" s="18" t="str">
        <f>IFERROR(VLOOKUP(spare_parts!$F711,'Запчасти'!$A$2:$P$3371,7,0),"null")</f>
        <v>SCHNELL</v>
      </c>
      <c r="M711" s="18">
        <f>IFERROR(VLOOKUP(spare_parts!$F711,'Запчасти'!$A$2:$P$3371,9,0),"null")</f>
        <v>6</v>
      </c>
      <c r="N711" s="18" t="str">
        <f>IFERROR(VLOOKUP(spare_parts!$F711,'Запчасти'!$A$2:$P$3371,10,0),"null")</f>
        <v>шт</v>
      </c>
      <c r="O711" s="18" t="str">
        <f>IFERROR(VLOOKUP(spare_parts!$F711,'Запчасти'!$A$2:$P$3371,11,0),"null")</f>
        <v>IT</v>
      </c>
      <c r="P711" s="18">
        <f>IFERROR(VLOOKUP(spare_parts!$F711,'Запчасти'!$A$2:$P$3371,2,0),"null")</f>
        <v>7326909808</v>
      </c>
      <c r="Q711" s="18"/>
      <c r="R711" s="18"/>
      <c r="S711" s="18"/>
      <c r="T711" s="18"/>
      <c r="U711" s="18"/>
      <c r="V711" s="18"/>
    </row>
    <row r="712" ht="15.75" customHeight="1">
      <c r="A712" s="22">
        <v>5.957500012E9</v>
      </c>
      <c r="B712" s="23" t="s">
        <v>4531</v>
      </c>
      <c r="C712" s="16">
        <v>0.01</v>
      </c>
      <c r="D712" s="16" t="s">
        <v>35</v>
      </c>
      <c r="E712" s="17"/>
      <c r="F712" s="18">
        <v>5.957500012E9</v>
      </c>
      <c r="G712" s="18" t="str">
        <f>IFERROR(VLOOKUP(spare_parts!$F712,'Запчасти'!A$2:P$3371,3,0),"null")</f>
        <v>RETAINING RING FOR SHAFT D=12 (SEEGER)</v>
      </c>
      <c r="H712" s="18" t="str">
        <f>IFERROR(VLOOKUP(spare_parts!$F712,A:D,2,0),"null")</f>
        <v>Кольцо стопорное вала D=12(SEEGER)</v>
      </c>
      <c r="I712" s="24" t="str">
        <f>IFERROR(VLOOKUP(spare_parts!$F712,'Запчасти'!$A$2:$P$3371,5,0),"null")</f>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c r="J712" s="24" t="str">
        <f t="shared" si="3"/>
        <v>null</v>
      </c>
      <c r="K712" s="18" t="str">
        <f>IFERROR(VLOOKUP(spare_parts!$F712,'Запчасти'!$A$2:$P$3371,6,0),"null")</f>
        <v>SEEGER</v>
      </c>
      <c r="L712" s="18" t="str">
        <f>IFERROR(VLOOKUP(spare_parts!$F712,'Запчасти'!$A$2:$P$3371,7,0),"null")</f>
        <v>SEEGER</v>
      </c>
      <c r="M712" s="18">
        <f>IFERROR(VLOOKUP(spare_parts!$F712,'Запчасти'!$A$2:$P$3371,9,0),"null")</f>
        <v>4</v>
      </c>
      <c r="N712" s="18" t="str">
        <f>IFERROR(VLOOKUP(spare_parts!$F712,'Запчасти'!$A$2:$P$3371,10,0),"null")</f>
        <v>шт</v>
      </c>
      <c r="O712" s="18" t="str">
        <f>IFERROR(VLOOKUP(spare_parts!$F712,'Запчасти'!$A$2:$P$3371,11,0),"null")</f>
        <v>Germany</v>
      </c>
      <c r="P712" s="18">
        <f>IFERROR(VLOOKUP(spare_parts!$F712,'Запчасти'!$A$2:$P$3371,2,0),"null")</f>
        <v>7318210009</v>
      </c>
      <c r="Q712" s="18"/>
      <c r="R712" s="18"/>
      <c r="S712" s="18"/>
      <c r="T712" s="18"/>
      <c r="U712" s="18"/>
      <c r="V712" s="18"/>
    </row>
    <row r="713" ht="15.75" customHeight="1">
      <c r="A713" s="22">
        <v>5.957500035E9</v>
      </c>
      <c r="B713" s="23" t="s">
        <v>4539</v>
      </c>
      <c r="C713" s="16">
        <v>0.001</v>
      </c>
      <c r="D713" s="16" t="s">
        <v>35</v>
      </c>
      <c r="E713" s="17"/>
      <c r="F713" s="18">
        <v>5.957500035E9</v>
      </c>
      <c r="G713" s="18" t="str">
        <f>IFERROR(VLOOKUP(spare_parts!$F713,'Запчасти'!A$2:P$3371,3,0),"null")</f>
        <v>RETAINING RING FOR SHAFT SEEGER D=35</v>
      </c>
      <c r="H713" s="18" t="str">
        <f>IFERROR(VLOOKUP(spare_parts!$F713,A:D,2,0),"null")</f>
        <v>Кольцо стопорное D35</v>
      </c>
      <c r="I713" s="24" t="str">
        <f>IFERROR(VLOOKUP(spare_parts!$F713,'Запчасти'!$A$2:$P$3371,5,0),"null")</f>
        <v>СТОПОРНОЕ КОЛЬЦО ДЛЯ ШТИФТА SEEGER D35 СТОПОРНАЯ ШАЙБА ИЗ СТАЛИ ДЛЯ ФИКСАЦИИ ВАЛА ДЛЯ ГИБОЧНОГО СТАНКА RETA 13. ДИАМЕТР 35ММ.</v>
      </c>
      <c r="J713" s="24" t="str">
        <f t="shared" si="3"/>
        <v>null</v>
      </c>
      <c r="K713" s="18" t="str">
        <f>IFERROR(VLOOKUP(spare_parts!$F713,'Запчасти'!$A$2:$P$3371,6,0),"null")</f>
        <v>SCHNELL SPA</v>
      </c>
      <c r="L713" s="18" t="str">
        <f>IFERROR(VLOOKUP(spare_parts!$F713,'Запчасти'!$A$2:$P$3371,7,0),"null")</f>
        <v>SCHNELL</v>
      </c>
      <c r="M713" s="18">
        <f>IFERROR(VLOOKUP(spare_parts!$F713,'Запчасти'!$A$2:$P$3371,9,0),"null")</f>
        <v>4</v>
      </c>
      <c r="N713" s="18" t="str">
        <f>IFERROR(VLOOKUP(spare_parts!$F713,'Запчасти'!$A$2:$P$3371,10,0),"null")</f>
        <v>шт</v>
      </c>
      <c r="O713" s="18" t="str">
        <f>IFERROR(VLOOKUP(spare_parts!$F713,'Запчасти'!$A$2:$P$3371,11,0),"null")</f>
        <v>IT</v>
      </c>
      <c r="P713" s="18">
        <f>IFERROR(VLOOKUP(spare_parts!$F713,'Запчасти'!$A$2:$P$3371,2,0),"null")</f>
        <v>7318290009</v>
      </c>
      <c r="Q713" s="18"/>
      <c r="R713" s="18"/>
      <c r="S713" s="18"/>
      <c r="T713" s="18"/>
      <c r="U713" s="18"/>
      <c r="V713" s="18"/>
    </row>
    <row r="714" ht="15.75" customHeight="1">
      <c r="A714" s="15">
        <v>5.95750503E9</v>
      </c>
      <c r="B714" s="16" t="s">
        <v>4546</v>
      </c>
      <c r="C714" s="16">
        <v>0.01</v>
      </c>
      <c r="D714" s="16" t="s">
        <v>35</v>
      </c>
      <c r="E714" s="17"/>
      <c r="F714" s="18">
        <v>5.95750503E9</v>
      </c>
      <c r="G714" s="18" t="str">
        <f>IFERROR(VLOOKUP(spare_parts!$F714,'Запчасти'!A$2:P$3371,3,0),"null")</f>
        <v>RETAINING RING FOR BORE (INTERNAL) D=30 DIN 472</v>
      </c>
      <c r="H714" s="18" t="str">
        <f>IFERROR(VLOOKUP(spare_parts!$F714,A:D,2,0),"null")</f>
        <v>Кольцо стопорное D=30</v>
      </c>
      <c r="I714" s="24" t="str">
        <f>IFERROR(VLOOKUP(spare_parts!$F714,'Запчасти'!$A$2:$P$3371,5,0),"null")</f>
        <v>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v>
      </c>
      <c r="J714" s="24" t="str">
        <f t="shared" si="3"/>
        <v>null</v>
      </c>
      <c r="K714" s="18" t="str">
        <f>IFERROR(VLOOKUP(spare_parts!$F714,'Запчасти'!$A$2:$P$3371,6,0),"null")</f>
        <v>SEEGER</v>
      </c>
      <c r="L714" s="18" t="str">
        <f>IFERROR(VLOOKUP(spare_parts!$F714,'Запчасти'!$A$2:$P$3371,7,0),"null")</f>
        <v>SEEGER</v>
      </c>
      <c r="M714" s="18">
        <f>IFERROR(VLOOKUP(spare_parts!$F714,'Запчасти'!$A$2:$P$3371,9,0),"null")</f>
        <v>20</v>
      </c>
      <c r="N714" s="18" t="str">
        <f>IFERROR(VLOOKUP(spare_parts!$F714,'Запчасти'!$A$2:$P$3371,10,0),"null")</f>
        <v>шт</v>
      </c>
      <c r="O714" s="18" t="str">
        <f>IFERROR(VLOOKUP(spare_parts!$F714,'Запчасти'!$A$2:$P$3371,11,0),"null")</f>
        <v>GERMANY</v>
      </c>
      <c r="P714" s="18">
        <f>IFERROR(VLOOKUP(spare_parts!$F714,'Запчасти'!$A$2:$P$3371,2,0),"null")</f>
        <v>7318210009</v>
      </c>
      <c r="Q714" s="18"/>
      <c r="R714" s="18"/>
      <c r="S714" s="18"/>
      <c r="T714" s="18"/>
      <c r="U714" s="18"/>
      <c r="V714" s="18"/>
    </row>
    <row r="715" ht="15.75" customHeight="1">
      <c r="A715" s="22">
        <v>5.957505042E9</v>
      </c>
      <c r="B715" s="23" t="s">
        <v>4556</v>
      </c>
      <c r="C715" s="16">
        <v>0.01</v>
      </c>
      <c r="D715" s="16" t="s">
        <v>35</v>
      </c>
      <c r="E715" s="17"/>
      <c r="F715" s="18">
        <v>5.957505042E9</v>
      </c>
      <c r="G715" s="18" t="str">
        <f>IFERROR(VLOOKUP(spare_parts!$F715,'Запчасти'!A$2:P$3371,3,0),"null")</f>
        <v>RETAINIING RING FOR HOLE SEEGER D=42</v>
      </c>
      <c r="H715" s="18" t="str">
        <f>IFERROR(VLOOKUP(spare_parts!$F715,A:D,2,0),"null")</f>
        <v>Кольцо стопорное гнезда SEEGER D=42</v>
      </c>
      <c r="I715" s="24" t="str">
        <f>IFERROR(VLOOKUP(spare_parts!$F715,'Запчасти'!$A$2:$P$3371,5,0),"null")</f>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c r="J715" s="24" t="str">
        <f t="shared" si="3"/>
        <v>null</v>
      </c>
      <c r="K715" s="18" t="str">
        <f>IFERROR(VLOOKUP(spare_parts!$F715,'Запчасти'!$A$2:$P$3371,6,0),"null")</f>
        <v>SCHNELL SPA</v>
      </c>
      <c r="L715" s="18" t="str">
        <f>IFERROR(VLOOKUP(spare_parts!$F715,'Запчасти'!$A$2:$P$3371,7,0),"null")</f>
        <v>SCHNELL</v>
      </c>
      <c r="M715" s="18">
        <f>IFERROR(VLOOKUP(spare_parts!$F715,'Запчасти'!$A$2:$P$3371,9,0),"null")</f>
        <v>2</v>
      </c>
      <c r="N715" s="18" t="str">
        <f>IFERROR(VLOOKUP(spare_parts!$F715,'Запчасти'!$A$2:$P$3371,10,0),"null")</f>
        <v>шт</v>
      </c>
      <c r="O715" s="18" t="str">
        <f>IFERROR(VLOOKUP(spare_parts!$F715,'Запчасти'!$A$2:$P$3371,11,0),"null")</f>
        <v>IT</v>
      </c>
      <c r="P715" s="18">
        <f>IFERROR(VLOOKUP(spare_parts!$F715,'Запчасти'!$A$2:$P$3371,2,0),"null")</f>
        <v>7318210009</v>
      </c>
      <c r="Q715" s="18"/>
      <c r="R715" s="18"/>
      <c r="S715" s="18"/>
      <c r="T715" s="18"/>
      <c r="U715" s="18"/>
      <c r="V715" s="18"/>
    </row>
    <row r="716" ht="15.75" customHeight="1">
      <c r="A716" s="22">
        <v>5.957505047E9</v>
      </c>
      <c r="B716" s="23" t="s">
        <v>4562</v>
      </c>
      <c r="C716" s="16" t="s">
        <v>6274</v>
      </c>
      <c r="D716" s="16" t="s">
        <v>35</v>
      </c>
      <c r="E716" s="17"/>
      <c r="F716" s="18">
        <v>5.957505047E9</v>
      </c>
      <c r="G716" s="18" t="str">
        <f>IFERROR(VLOOKUP(spare_parts!$F716,'Запчасти'!A$2:P$3371,3,0),"null")</f>
        <v>RETAINING RING FOR SEEGER BORE D=47 DIN 472</v>
      </c>
      <c r="H716" s="18" t="str">
        <f>IFERROR(VLOOKUP(spare_parts!$F716,A:D,2,0),"null")</f>
        <v>КОЛЬЦО СТОПОРНОЕ D47 DIN 472</v>
      </c>
      <c r="I716" s="24" t="str">
        <f>IFERROR(VLOOKUP(spare_parts!$F716,'Запчасти'!$A$2:$P$3371,5,0),"null")</f>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c r="J716" s="24" t="str">
        <f t="shared" si="3"/>
        <v>null</v>
      </c>
      <c r="K716" s="18" t="str">
        <f>IFERROR(VLOOKUP(spare_parts!$F716,'Запчасти'!$A$2:$P$3371,6,0),"null")</f>
        <v>SCHNELL SPA</v>
      </c>
      <c r="L716" s="18" t="str">
        <f>IFERROR(VLOOKUP(spare_parts!$F716,'Запчасти'!$A$2:$P$3371,7,0),"null")</f>
        <v>SCHNELL</v>
      </c>
      <c r="M716" s="18">
        <f>IFERROR(VLOOKUP(spare_parts!$F716,'Запчасти'!$A$2:$P$3371,9,0),"null")</f>
        <v>10</v>
      </c>
      <c r="N716" s="18" t="str">
        <f>IFERROR(VLOOKUP(spare_parts!$F716,'Запчасти'!$A$2:$P$3371,10,0),"null")</f>
        <v>шт</v>
      </c>
      <c r="O716" s="18" t="str">
        <f>IFERROR(VLOOKUP(spare_parts!$F716,'Запчасти'!$A$2:$P$3371,11,0),"null")</f>
        <v>IT</v>
      </c>
      <c r="P716" s="18">
        <f>IFERROR(VLOOKUP(spare_parts!$F716,'Запчасти'!$A$2:$P$3371,2,0),"null")</f>
        <v>7318210009</v>
      </c>
      <c r="Q716" s="18"/>
      <c r="R716" s="18"/>
      <c r="S716" s="18"/>
      <c r="T716" s="18"/>
      <c r="U716" s="18"/>
      <c r="V716" s="18"/>
    </row>
    <row r="717" ht="15.75" customHeight="1">
      <c r="A717" s="22">
        <v>5.957505052E9</v>
      </c>
      <c r="B717" s="23" t="s">
        <v>4567</v>
      </c>
      <c r="C717" s="16" t="s">
        <v>6274</v>
      </c>
      <c r="D717" s="16" t="s">
        <v>35</v>
      </c>
      <c r="E717" s="17"/>
      <c r="F717" s="18">
        <v>5.957505052E9</v>
      </c>
      <c r="G717" s="18" t="str">
        <f>IFERROR(VLOOKUP(spare_parts!$F717,'Запчасти'!A$2:P$3371,3,0),"null")</f>
        <v>SEEGER STOP RING FOR HOLE D=52</v>
      </c>
      <c r="H717" s="18" t="str">
        <f>IFERROR(VLOOKUP(spare_parts!$F717,A:D,2,0),"null")</f>
        <v>Кольцо стопорное D52</v>
      </c>
      <c r="I717" s="24" t="str">
        <f>IFERROR(VLOOKUP(spare_parts!$F717,'Запчасти'!$A$2:$P$3371,5,0),"null")</f>
        <v>СТОПОРНОЕ КОЛЬЦО ДЛЯ ОТВЕРСТИЯ SEEGER D52 СТОПОРНАЯ ШАЙБА ИЗ СТАЛИ ДЛЯ ФИКСАЦИИ ПРАВИЛЬНОГО РОЛИКА ДЛЯ ГИБОЧНОГО СТАНКА RETA 13. ДИАМЕТР 52ММ.</v>
      </c>
      <c r="J717" s="24" t="str">
        <f t="shared" si="3"/>
        <v>null</v>
      </c>
      <c r="K717" s="18" t="str">
        <f>IFERROR(VLOOKUP(spare_parts!$F717,'Запчасти'!$A$2:$P$3371,6,0),"null")</f>
        <v>SCHNELL SPA</v>
      </c>
      <c r="L717" s="18" t="str">
        <f>IFERROR(VLOOKUP(spare_parts!$F717,'Запчасти'!$A$2:$P$3371,7,0),"null")</f>
        <v>SCHNELL</v>
      </c>
      <c r="M717" s="18">
        <f>IFERROR(VLOOKUP(spare_parts!$F717,'Запчасти'!$A$2:$P$3371,9,0),"null")</f>
        <v>6</v>
      </c>
      <c r="N717" s="18" t="str">
        <f>IFERROR(VLOOKUP(spare_parts!$F717,'Запчасти'!$A$2:$P$3371,10,0),"null")</f>
        <v>шт</v>
      </c>
      <c r="O717" s="18" t="str">
        <f>IFERROR(VLOOKUP(spare_parts!$F717,'Запчасти'!$A$2:$P$3371,11,0),"null")</f>
        <v>IT</v>
      </c>
      <c r="P717" s="18">
        <f>IFERROR(VLOOKUP(spare_parts!$F717,'Запчасти'!$A$2:$P$3371,2,0),"null")</f>
        <v>7318290009</v>
      </c>
      <c r="Q717" s="18"/>
      <c r="R717" s="18"/>
      <c r="S717" s="18"/>
      <c r="T717" s="18"/>
      <c r="U717" s="18"/>
      <c r="V717" s="18"/>
    </row>
    <row r="718" ht="15.75" customHeight="1">
      <c r="A718" s="22">
        <v>5.957505055E9</v>
      </c>
      <c r="B718" s="23" t="s">
        <v>4570</v>
      </c>
      <c r="C718" s="16">
        <v>0.01</v>
      </c>
      <c r="D718" s="16" t="s">
        <v>35</v>
      </c>
      <c r="E718" s="17"/>
      <c r="F718" s="18">
        <v>5.957505055E9</v>
      </c>
      <c r="G718" s="18" t="str">
        <f>IFERROR(VLOOKUP(spare_parts!$F718,'Запчасти'!A$2:P$3371,3,0),"null")</f>
        <v>RETAINING RING FOR BORE SEEGER D=55</v>
      </c>
      <c r="H718" s="18" t="str">
        <f>IFERROR(VLOOKUP(spare_parts!$F718,A:D,2,0),"null")</f>
        <v>Кольцо стопорное D55</v>
      </c>
      <c r="I718" s="24" t="str">
        <f>IFERROR(VLOOKUP(spare_parts!$F718,'Запчасти'!$A$2:$P$3371,5,0),"null")</f>
        <v>СТОПОРНОЕ КОЛЬЦО ДЛЯ ОТВЕРСТИЯ SEEGER D55 СТОПОРНАЯ ШАЙБА ИЗ СТАЛИ ДЛЯ ФИКСАЦИИ ПРАВИЛЬНОГО РОЛИКА ДЛЯ ГИБОЧНОГО СТАНКА RETA 13. ДИАМЕТР 55ММ</v>
      </c>
      <c r="J718" s="24" t="str">
        <f t="shared" si="3"/>
        <v>null</v>
      </c>
      <c r="K718" s="18" t="str">
        <f>IFERROR(VLOOKUP(spare_parts!$F718,'Запчасти'!$A$2:$P$3371,6,0),"null")</f>
        <v>SCHNELL SPA</v>
      </c>
      <c r="L718" s="18" t="str">
        <f>IFERROR(VLOOKUP(spare_parts!$F718,'Запчасти'!$A$2:$P$3371,7,0),"null")</f>
        <v>SCHNELL</v>
      </c>
      <c r="M718" s="18">
        <f>IFERROR(VLOOKUP(spare_parts!$F718,'Запчасти'!$A$2:$P$3371,9,0),"null")</f>
        <v>4</v>
      </c>
      <c r="N718" s="18" t="str">
        <f>IFERROR(VLOOKUP(spare_parts!$F718,'Запчасти'!$A$2:$P$3371,10,0),"null")</f>
        <v>шт</v>
      </c>
      <c r="O718" s="18" t="str">
        <f>IFERROR(VLOOKUP(spare_parts!$F718,'Запчасти'!$A$2:$P$3371,11,0),"null")</f>
        <v>IT</v>
      </c>
      <c r="P718" s="18">
        <f>IFERROR(VLOOKUP(spare_parts!$F718,'Запчасти'!$A$2:$P$3371,2,0),"null")</f>
        <v>7318290009</v>
      </c>
      <c r="Q718" s="18"/>
      <c r="R718" s="18"/>
      <c r="S718" s="18"/>
      <c r="T718" s="18"/>
      <c r="U718" s="18"/>
      <c r="V718" s="18"/>
    </row>
    <row r="719" ht="15.75" customHeight="1">
      <c r="A719" s="22">
        <v>5.957505062E9</v>
      </c>
      <c r="B719" s="23" t="s">
        <v>4575</v>
      </c>
      <c r="C719" s="16">
        <v>0.01</v>
      </c>
      <c r="D719" s="16" t="s">
        <v>35</v>
      </c>
      <c r="E719" s="17"/>
      <c r="F719" s="18">
        <v>5.957505062E9</v>
      </c>
      <c r="G719" s="18" t="str">
        <f>IFERROR(VLOOKUP(spare_parts!$F719,'Запчасти'!A$2:P$3371,3,0),"null")</f>
        <v>RETAINING RING FOR SEEGER HOLE D=62 DIN 472</v>
      </c>
      <c r="H719" s="18" t="str">
        <f>IFERROR(VLOOKUP(spare_parts!$F719,A:D,2,0),"null")</f>
        <v>Кольцо соединительное для SEEGER HOLED = 62 DIN 472</v>
      </c>
      <c r="I719" s="24" t="str">
        <f>IFERROR(VLOOKUP(spare_parts!$F719,'Запчасти'!$A$2:$P$3371,5,0),"null")</f>
        <v>КОЛЬЦО СТОПОРНОЕ ВНУТРЕННЕЕ (ШАЙБА) ДИАМ.62ММ (62 DIN 472)ДЛЯ ГИБОЧНО-ОТРЕЗНОГО СТАНКА FORMULA 14</v>
      </c>
      <c r="J719" s="24" t="str">
        <f t="shared" si="3"/>
        <v>null</v>
      </c>
      <c r="K719" s="18" t="str">
        <f>IFERROR(VLOOKUP(spare_parts!$F719,'Запчасти'!$A$2:$P$3371,6,0),"null")</f>
        <v>SEEGER</v>
      </c>
      <c r="L719" s="18" t="str">
        <f>IFERROR(VLOOKUP(spare_parts!$F719,'Запчасти'!$A$2:$P$3371,7,0),"null")</f>
        <v>SEEGER</v>
      </c>
      <c r="M719" s="18">
        <f>IFERROR(VLOOKUP(spare_parts!$F719,'Запчасти'!$A$2:$P$3371,9,0),"null")</f>
        <v>1</v>
      </c>
      <c r="N719" s="18" t="str">
        <f>IFERROR(VLOOKUP(spare_parts!$F719,'Запчасти'!$A$2:$P$3371,10,0),"null")</f>
        <v>шт</v>
      </c>
      <c r="O719" s="18" t="str">
        <f>IFERROR(VLOOKUP(spare_parts!$F719,'Запчасти'!$A$2:$P$3371,11,0),"null")</f>
        <v>IT</v>
      </c>
      <c r="P719" s="18">
        <f>IFERROR(VLOOKUP(spare_parts!$F719,'Запчасти'!$A$2:$P$3371,2,0),"null")</f>
        <v>7318210009</v>
      </c>
      <c r="Q719" s="18"/>
      <c r="R719" s="18"/>
      <c r="S719" s="18"/>
      <c r="T719" s="18"/>
      <c r="U719" s="18"/>
      <c r="V719" s="18"/>
    </row>
    <row r="720" ht="15.75" customHeight="1">
      <c r="A720" s="22">
        <v>5.95750508E9</v>
      </c>
      <c r="B720" s="23" t="s">
        <v>4579</v>
      </c>
      <c r="C720" s="16">
        <v>0.03</v>
      </c>
      <c r="D720" s="16" t="s">
        <v>35</v>
      </c>
      <c r="E720" s="17"/>
      <c r="F720" s="18">
        <v>5.95750508E9</v>
      </c>
      <c r="G720" s="18" t="str">
        <f>IFERROR(VLOOKUP(spare_parts!$F720,'Запчасти'!A$2:P$3371,3,0),"null")</f>
        <v>RETAINING RING FOR BORE (INTERNAL) D=80</v>
      </c>
      <c r="H720" s="18" t="str">
        <f>IFERROR(VLOOKUP(spare_parts!$F720,A:D,2,0),"null")</f>
        <v>Стопорное кольцо D80</v>
      </c>
      <c r="I720" s="24" t="str">
        <f>IFERROR(VLOOKUP(spare_parts!$F720,'Запчасти'!$A$2:$P$3371,5,0),"null")</f>
        <v>СТОПОРНОЕ КОЛЬЦО (ВНУТРЕННЕЕ), СТАЛЬНОЕ, БЕЗ РЕЗЬБЫ. ДЛЯ ИСПОЛЬЗОВАНИЯ В СТАНКАХ ПО
ПРОИЗВОДСТВУ ОБЪЕМНЫХ МЕТАЛЛИЧЕСКИХ КАРКАСОВ</v>
      </c>
      <c r="J720" s="24" t="str">
        <f t="shared" si="3"/>
        <v>null</v>
      </c>
      <c r="K720" s="18" t="str">
        <f>IFERROR(VLOOKUP(spare_parts!$F720,'Запчасти'!$A$2:$P$3371,6,0),"null")</f>
        <v>SCHNELL SPA</v>
      </c>
      <c r="L720" s="18" t="str">
        <f>IFERROR(VLOOKUP(spare_parts!$F720,'Запчасти'!$A$2:$P$3371,7,0),"null")</f>
        <v>SCHNELL</v>
      </c>
      <c r="M720" s="18">
        <f>IFERROR(VLOOKUP(spare_parts!$F720,'Запчасти'!$A$2:$P$3371,9,0),"null")</f>
        <v>2</v>
      </c>
      <c r="N720" s="18" t="str">
        <f>IFERROR(VLOOKUP(spare_parts!$F720,'Запчасти'!$A$2:$P$3371,10,0),"null")</f>
        <v>шт</v>
      </c>
      <c r="O720" s="18" t="str">
        <f>IFERROR(VLOOKUP(spare_parts!$F720,'Запчасти'!$A$2:$P$3371,11,0),"null")</f>
        <v>IT</v>
      </c>
      <c r="P720" s="18">
        <f>IFERROR(VLOOKUP(spare_parts!$F720,'Запчасти'!$A$2:$P$3371,2,0),"null")</f>
        <v>7318210009</v>
      </c>
      <c r="Q720" s="18"/>
      <c r="R720" s="18"/>
      <c r="S720" s="18"/>
      <c r="T720" s="18"/>
      <c r="U720" s="18"/>
      <c r="V720" s="18"/>
    </row>
    <row r="721" ht="15.75" customHeight="1">
      <c r="A721" s="22">
        <v>5.95751002E9</v>
      </c>
      <c r="B721" s="23" t="s">
        <v>4583</v>
      </c>
      <c r="C721" s="16">
        <v>0.01</v>
      </c>
      <c r="D721" s="16" t="s">
        <v>35</v>
      </c>
      <c r="E721" s="17"/>
      <c r="F721" s="18">
        <v>5.95751002E9</v>
      </c>
      <c r="G721" s="18" t="str">
        <f>IFERROR(VLOOKUP(spare_parts!$F721,'Запчасти'!A$2:P$3371,3,0),"null")</f>
        <v>STOP RING FOR SHAFT SEEGER D=20 SP.1.75 UNI 7436</v>
      </c>
      <c r="H721" s="18" t="str">
        <f>IFERROR(VLOOKUP(spare_parts!$F721,A:D,2,0),"null")</f>
        <v>Стопорное кольцо D20</v>
      </c>
      <c r="I721" s="24" t="str">
        <f>IFERROR(VLOOKUP(spare_parts!$F721,'Запчасти'!$A$2:$P$3371,5,0),"null")</f>
        <v>СТОПОРНОЕ КОЛЬЦО.СТАЛЬНОЕ: 1. КОЛЬЦО СТОПОРНОЕ,
СТАЛЬНОЕ, БЕЗ РЕЗЬБЫ. ДЛЯ ИСПОЛЬЗОВАНИЯ В СТАНКАХ ПО
ПРОИЗВОДСТВУ ОБЪЕМНЫХ МЕТАЛЛИЧЕСКИХ КАРКАСОВ</v>
      </c>
      <c r="J721" s="24" t="str">
        <f t="shared" si="3"/>
        <v>null</v>
      </c>
      <c r="K721" s="18" t="str">
        <f>IFERROR(VLOOKUP(spare_parts!$F721,'Запчасти'!$A$2:$P$3371,6,0),"null")</f>
        <v>SCHNELL SPA</v>
      </c>
      <c r="L721" s="18" t="str">
        <f>IFERROR(VLOOKUP(spare_parts!$F721,'Запчасти'!$A$2:$P$3371,7,0),"null")</f>
        <v>SCHNELL</v>
      </c>
      <c r="M721" s="18">
        <f>IFERROR(VLOOKUP(spare_parts!$F721,'Запчасти'!$A$2:$P$3371,9,0),"null")</f>
        <v>2</v>
      </c>
      <c r="N721" s="18" t="str">
        <f>IFERROR(VLOOKUP(spare_parts!$F721,'Запчасти'!$A$2:$P$3371,10,0),"null")</f>
        <v>шт</v>
      </c>
      <c r="O721" s="18" t="str">
        <f>IFERROR(VLOOKUP(spare_parts!$F721,'Запчасти'!$A$2:$P$3371,11,0),"null")</f>
        <v>IT</v>
      </c>
      <c r="P721" s="18">
        <f>IFERROR(VLOOKUP(spare_parts!$F721,'Запчасти'!$A$2:$P$3371,2,0),"null")</f>
        <v>7318210009</v>
      </c>
      <c r="Q721" s="18"/>
      <c r="R721" s="18"/>
      <c r="S721" s="18"/>
      <c r="T721" s="18"/>
      <c r="U721" s="18"/>
      <c r="V721" s="18"/>
    </row>
    <row r="722" ht="15.75" customHeight="1">
      <c r="A722" s="15">
        <v>5.97210804E9</v>
      </c>
      <c r="B722" s="16" t="s">
        <v>4610</v>
      </c>
      <c r="C722" s="16">
        <v>0.02</v>
      </c>
      <c r="D722" s="16" t="s">
        <v>35</v>
      </c>
      <c r="E722" s="17"/>
      <c r="F722" s="18">
        <v>5.97210804E9</v>
      </c>
      <c r="G722" s="18" t="str">
        <f>IFERROR(VLOOKUP(spare_parts!$F722,'Запчасти'!A$2:P$3371,3,0),"null")</f>
        <v>TCEI SCREW M8X1X40 UNI 5932-12.9</v>
      </c>
      <c r="H722" s="18" t="str">
        <f>IFERROR(VLOOKUP(spare_parts!$F722,A:D,2,0),"null")</f>
        <v>Винт TCEI M8X1X40 UNI 5932−12.9</v>
      </c>
      <c r="I722" s="24" t="str">
        <f>IFERROR(VLOOKUP(spare_parts!$F722,'Запчасти'!$A$2:$P$3371,5,0),"null")</f>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c r="J722" s="24" t="str">
        <f t="shared" si="3"/>
        <v>null</v>
      </c>
      <c r="K722" s="18" t="str">
        <f>IFERROR(VLOOKUP(spare_parts!$F722,'Запчасти'!$A$2:$P$3371,6,0),"null")</f>
        <v>SCHNELL SPA</v>
      </c>
      <c r="L722" s="18" t="str">
        <f>IFERROR(VLOOKUP(spare_parts!$F722,'Запчасти'!$A$2:$P$3371,7,0),"null")</f>
        <v>SCHNELL</v>
      </c>
      <c r="M722" s="18">
        <f>IFERROR(VLOOKUP(spare_parts!$F722,'Запчасти'!$A$2:$P$3371,9,0),"null")</f>
        <v>6</v>
      </c>
      <c r="N722" s="18" t="str">
        <f>IFERROR(VLOOKUP(spare_parts!$F722,'Запчасти'!$A$2:$P$3371,10,0),"null")</f>
        <v>шт</v>
      </c>
      <c r="O722" s="18" t="str">
        <f>IFERROR(VLOOKUP(spare_parts!$F722,'Запчасти'!$A$2:$P$3371,11,0),"null")</f>
        <v>IT</v>
      </c>
      <c r="P722" s="18">
        <f>IFERROR(VLOOKUP(spare_parts!$F722,'Запчасти'!$A$2:$P$3371,2,0),"null")</f>
        <v>7318159009</v>
      </c>
      <c r="Q722" s="18"/>
      <c r="R722" s="18"/>
      <c r="S722" s="18"/>
      <c r="T722" s="18"/>
      <c r="U722" s="18"/>
      <c r="V722" s="18"/>
    </row>
    <row r="723" ht="15.75" customHeight="1">
      <c r="A723" s="15">
        <v>5.97211003E9</v>
      </c>
      <c r="B723" s="16" t="s">
        <v>4616</v>
      </c>
      <c r="C723" s="16">
        <v>0.01</v>
      </c>
      <c r="D723" s="16" t="s">
        <v>35</v>
      </c>
      <c r="E723" s="17"/>
      <c r="F723" s="18">
        <v>5.97211003E9</v>
      </c>
      <c r="G723" s="18" t="str">
        <f>IFERROR(VLOOKUP(spare_parts!$F723,'Запчасти'!A$2:P$3371,3,0),"null")</f>
        <v>- SCREW TCEI M10X1.25X30 -UNI 5932-12.9</v>
      </c>
      <c r="H723" s="18" t="str">
        <f>IFERROR(VLOOKUP(spare_parts!$F723,A:D,2,0),"null")</f>
        <v>ВИНТ TCEI M10X1.25X30 −UNI 5932−12.9</v>
      </c>
      <c r="I723" s="24" t="str">
        <f>IFERROR(VLOOKUP(spare_parts!$F723,'Запчасти'!$A$2:$P$3371,5,0),"null")</f>
        <v>ВИНТ М10 С ШАГОМ 1,25 ММ, ДЛИНА 30 ММ. МАТЕРИАЛ СТАЛЬ. ПРЕДЕЛ ПРОЧНОСТИ НА РАЗРЫВ 1200 МПА. ДЛЯ ПРАВИЛЬНО-ГИБОЧНОГО СТАНКА PRIMA13.</v>
      </c>
      <c r="J723" s="24" t="str">
        <f t="shared" si="3"/>
        <v>null</v>
      </c>
      <c r="K723" s="18" t="str">
        <f>IFERROR(VLOOKUP(spare_parts!$F723,'Запчасти'!$A$2:$P$3371,6,0),"null")</f>
        <v>SCHNELL SPA</v>
      </c>
      <c r="L723" s="18" t="str">
        <f>IFERROR(VLOOKUP(spare_parts!$F723,'Запчасти'!$A$2:$P$3371,7,0),"null")</f>
        <v>SCHNELL</v>
      </c>
      <c r="M723" s="18">
        <f>IFERROR(VLOOKUP(spare_parts!$F723,'Запчасти'!$A$2:$P$3371,9,0),"null")</f>
        <v>1</v>
      </c>
      <c r="N723" s="18" t="str">
        <f>IFERROR(VLOOKUP(spare_parts!$F723,'Запчасти'!$A$2:$P$3371,10,0),"null")</f>
        <v>шт</v>
      </c>
      <c r="O723" s="18" t="str">
        <f>IFERROR(VLOOKUP(spare_parts!$F723,'Запчасти'!$A$2:$P$3371,11,0),"null")</f>
        <v>IT</v>
      </c>
      <c r="P723" s="18">
        <f>IFERROR(VLOOKUP(spare_parts!$F723,'Запчасти'!$A$2:$P$3371,2,0),"null")</f>
        <v>7318158900</v>
      </c>
      <c r="Q723" s="18"/>
      <c r="R723" s="18"/>
      <c r="S723" s="18"/>
      <c r="T723" s="18"/>
      <c r="U723" s="18"/>
      <c r="V723" s="18"/>
    </row>
    <row r="724" ht="15.75" customHeight="1">
      <c r="A724" s="15">
        <v>5.97211005E9</v>
      </c>
      <c r="B724" s="16" t="s">
        <v>4627</v>
      </c>
      <c r="C724" s="16">
        <v>0.039</v>
      </c>
      <c r="D724" s="16" t="s">
        <v>35</v>
      </c>
      <c r="E724" s="17"/>
      <c r="F724" s="18">
        <v>5.97211005E9</v>
      </c>
      <c r="G724" s="18" t="str">
        <f>IFERROR(VLOOKUP(spare_parts!$F724,'Запчасти'!A$2:P$3371,3,0),"null")</f>
        <v>TCEI SCREW M10X1.25X50 -UNI 5931-12.9</v>
      </c>
      <c r="H724" s="18" t="str">
        <f>IFERROR(VLOOKUP(spare_parts!$F724,A:D,2,0),"null")</f>
        <v>ВИНТ TCEI M10X1.25X50 −UNI 5931−12.9</v>
      </c>
      <c r="I724" s="24" t="str">
        <f>IFERROR(VLOOKUP(spare_parts!$F724,'Запчасти'!$A$2:$P$3371,5,0),"null")</f>
        <v>Винт М10 с шагом 1,25 мм, длина 50 мм. Материал сталь. Предел прочности на разрыв 1200 МПа</v>
      </c>
      <c r="J724" s="24" t="str">
        <f t="shared" si="3"/>
        <v>null</v>
      </c>
      <c r="K724" s="18" t="str">
        <f>IFERROR(VLOOKUP(spare_parts!$F724,'Запчасти'!$A$2:$P$3371,6,0),"null")</f>
        <v>SCHNELL SPA</v>
      </c>
      <c r="L724" s="18" t="str">
        <f>IFERROR(VLOOKUP(spare_parts!$F724,'Запчасти'!$A$2:$P$3371,7,0),"null")</f>
        <v>SCHNELL</v>
      </c>
      <c r="M724" s="18">
        <f>IFERROR(VLOOKUP(spare_parts!$F724,'Запчасти'!$A$2:$P$3371,9,0),"null")</f>
        <v>4</v>
      </c>
      <c r="N724" s="18" t="str">
        <f>IFERROR(VLOOKUP(spare_parts!$F724,'Запчасти'!$A$2:$P$3371,10,0),"null")</f>
        <v>шт</v>
      </c>
      <c r="O724" s="18" t="str">
        <f>IFERROR(VLOOKUP(spare_parts!$F724,'Запчасти'!$A$2:$P$3371,11,0),"null")</f>
        <v>IT</v>
      </c>
      <c r="P724" s="18">
        <f>IFERROR(VLOOKUP(spare_parts!$F724,'Запчасти'!$A$2:$P$3371,2,0),"null")</f>
        <v>7318158900</v>
      </c>
      <c r="Q724" s="18"/>
      <c r="R724" s="18"/>
      <c r="S724" s="18"/>
      <c r="T724" s="18"/>
      <c r="U724" s="18"/>
      <c r="V724" s="18"/>
    </row>
    <row r="725" ht="15.75" customHeight="1">
      <c r="A725" s="15">
        <v>5.972110055E9</v>
      </c>
      <c r="B725" s="16" t="s">
        <v>4631</v>
      </c>
      <c r="C725" s="16">
        <v>0.01</v>
      </c>
      <c r="D725" s="16" t="s">
        <v>35</v>
      </c>
      <c r="E725" s="17"/>
      <c r="F725" s="18">
        <v>5.972110055E9</v>
      </c>
      <c r="G725" s="18" t="str">
        <f>IFERROR(VLOOKUP(spare_parts!$F725,'Запчасти'!A$2:P$3371,3,0),"null")</f>
        <v>SCREW TCEI M10X1.25X55 -UNI 5931-12.9</v>
      </c>
      <c r="H725" s="18" t="str">
        <f>IFERROR(VLOOKUP(spare_parts!$F725,A:D,2,0),"null")</f>
        <v>Винт TCEI M10X1.25X55 −UNI 59
32−12.9</v>
      </c>
      <c r="I725" s="24" t="str">
        <f>IFERROR(VLOOKUP(spare_parts!$F725,'Запчасти'!$A$2:$P$3371,5,0),"null")</f>
        <v>БОЛТ СТАЛЬНОЙ С ЦИЛИНДРИЧЕСКОЙ ГОЛОВКОЙ ПОД ШЕСТРИГРАННИК. М10 С ШАГОМ 1,25 ММ, ДЛИНА 55 ММ. ПРОЧНОСТЬ НА РАЗРЫВ 1200 МПА.</v>
      </c>
      <c r="J725" s="24" t="str">
        <f t="shared" si="3"/>
        <v>null</v>
      </c>
      <c r="K725" s="18" t="str">
        <f>IFERROR(VLOOKUP(spare_parts!$F725,'Запчасти'!$A$2:$P$3371,6,0),"null")</f>
        <v>SCHNELL SPA</v>
      </c>
      <c r="L725" s="18" t="str">
        <f>IFERROR(VLOOKUP(spare_parts!$F725,'Запчасти'!$A$2:$P$3371,7,0),"null")</f>
        <v>SCHNELL</v>
      </c>
      <c r="M725" s="18">
        <f>IFERROR(VLOOKUP(spare_parts!$F725,'Запчасти'!$A$2:$P$3371,9,0),"null")</f>
        <v>3</v>
      </c>
      <c r="N725" s="18" t="str">
        <f>IFERROR(VLOOKUP(spare_parts!$F725,'Запчасти'!$A$2:$P$3371,10,0),"null")</f>
        <v>шт</v>
      </c>
      <c r="O725" s="18" t="str">
        <f>IFERROR(VLOOKUP(spare_parts!$F725,'Запчасти'!$A$2:$P$3371,11,0),"null")</f>
        <v>IT</v>
      </c>
      <c r="P725" s="18">
        <f>IFERROR(VLOOKUP(spare_parts!$F725,'Запчасти'!$A$2:$P$3371,2,0),"null")</f>
        <v>7318156900</v>
      </c>
      <c r="Q725" s="18"/>
      <c r="R725" s="18"/>
      <c r="S725" s="18"/>
      <c r="T725" s="18"/>
      <c r="U725" s="18"/>
      <c r="V725" s="18"/>
    </row>
    <row r="726" ht="15.75" customHeight="1">
      <c r="A726" s="26" t="s">
        <v>6496</v>
      </c>
      <c r="B726" s="23" t="s">
        <v>4634</v>
      </c>
      <c r="C726" s="16">
        <v>0.046</v>
      </c>
      <c r="D726" s="16" t="s">
        <v>35</v>
      </c>
      <c r="E726" s="17"/>
      <c r="F726" s="18" t="s">
        <v>6496</v>
      </c>
      <c r="G726" s="18" t="str">
        <f>IFERROR(VLOOKUP(spare_parts!$F726,'Запчасти'!A$2:P$3371,3,0),"null")</f>
        <v>null</v>
      </c>
      <c r="H726" s="18" t="str">
        <f>IFERROR(VLOOKUP(spare_parts!$F726,A:D,2,0),"null")</f>
        <v>ВИНТ TCEI  M10X1.25X60 − UNI 5932−12.9</v>
      </c>
      <c r="I726" s="24" t="str">
        <f>IFERROR(VLOOKUP(spare_parts!$F726,'Запчасти'!$A$2:$P$3371,5,0),"null")</f>
        <v>null</v>
      </c>
      <c r="J726" s="24" t="str">
        <f t="shared" si="3"/>
        <v>null</v>
      </c>
      <c r="K726" s="18" t="str">
        <f>IFERROR(VLOOKUP(spare_parts!$F726,'Запчасти'!$A$2:$P$3371,6,0),"null")</f>
        <v>null</v>
      </c>
      <c r="L726" s="18" t="str">
        <f>IFERROR(VLOOKUP(spare_parts!$F726,'Запчасти'!$A$2:$P$3371,7,0),"null")</f>
        <v>null</v>
      </c>
      <c r="M726" s="18" t="str">
        <f>IFERROR(VLOOKUP(spare_parts!$F726,'Запчасти'!$A$2:$P$3371,9,0),"null")</f>
        <v>null</v>
      </c>
      <c r="N726" s="18" t="str">
        <f>IFERROR(VLOOKUP(spare_parts!$F726,'Запчасти'!$A$2:$P$3371,10,0),"null")</f>
        <v>null</v>
      </c>
      <c r="O726" s="18" t="str">
        <f>IFERROR(VLOOKUP(spare_parts!$F726,'Запчасти'!$A$2:$P$3371,11,0),"null")</f>
        <v>null</v>
      </c>
      <c r="P726" s="18" t="str">
        <f>IFERROR(VLOOKUP(spare_parts!$F726,'Запчасти'!$A$2:$P$3371,2,0),"null")</f>
        <v>null</v>
      </c>
      <c r="Q726" s="18"/>
      <c r="R726" s="18"/>
      <c r="S726" s="18"/>
      <c r="T726" s="18"/>
      <c r="U726" s="18"/>
      <c r="V726" s="18"/>
    </row>
    <row r="727" ht="15.75" customHeight="1">
      <c r="A727" s="26" t="s">
        <v>6497</v>
      </c>
      <c r="B727" s="23" t="s">
        <v>4640</v>
      </c>
      <c r="C727" s="16">
        <v>0.01</v>
      </c>
      <c r="D727" s="16" t="s">
        <v>35</v>
      </c>
      <c r="E727" s="17"/>
      <c r="F727" s="18" t="s">
        <v>6497</v>
      </c>
      <c r="G727" s="18" t="str">
        <f>IFERROR(VLOOKUP(spare_parts!$F727,'Запчасти'!A$2:P$3371,3,0),"null")</f>
        <v>null</v>
      </c>
      <c r="H727" s="18" t="str">
        <f>IFERROR(VLOOKUP(spare_parts!$F727,A:D,2,0),"null")</f>
        <v>ГАЙКА M20X1.5 ALTO−UNI 5587−68−6S</v>
      </c>
      <c r="I727" s="24" t="str">
        <f>IFERROR(VLOOKUP(spare_parts!$F727,'Запчасти'!$A$2:$P$3371,5,0),"null")</f>
        <v>null</v>
      </c>
      <c r="J727" s="24" t="str">
        <f t="shared" si="3"/>
        <v>null</v>
      </c>
      <c r="K727" s="18" t="str">
        <f>IFERROR(VLOOKUP(spare_parts!$F727,'Запчасти'!$A$2:$P$3371,6,0),"null")</f>
        <v>null</v>
      </c>
      <c r="L727" s="18" t="str">
        <f>IFERROR(VLOOKUP(spare_parts!$F727,'Запчасти'!$A$2:$P$3371,7,0),"null")</f>
        <v>null</v>
      </c>
      <c r="M727" s="18" t="str">
        <f>IFERROR(VLOOKUP(spare_parts!$F727,'Запчасти'!$A$2:$P$3371,9,0),"null")</f>
        <v>null</v>
      </c>
      <c r="N727" s="18" t="str">
        <f>IFERROR(VLOOKUP(spare_parts!$F727,'Запчасти'!$A$2:$P$3371,10,0),"null")</f>
        <v>null</v>
      </c>
      <c r="O727" s="18" t="str">
        <f>IFERROR(VLOOKUP(spare_parts!$F727,'Запчасти'!$A$2:$P$3371,11,0),"null")</f>
        <v>null</v>
      </c>
      <c r="P727" s="18" t="str">
        <f>IFERROR(VLOOKUP(spare_parts!$F727,'Запчасти'!$A$2:$P$3371,2,0),"null")</f>
        <v>null</v>
      </c>
      <c r="Q727" s="18"/>
      <c r="R727" s="18"/>
      <c r="S727" s="18"/>
      <c r="T727" s="18"/>
      <c r="U727" s="18"/>
      <c r="V727" s="18"/>
    </row>
    <row r="728" ht="15.75" customHeight="1">
      <c r="A728" s="25" t="s">
        <v>6498</v>
      </c>
      <c r="B728" s="16" t="s">
        <v>4651</v>
      </c>
      <c r="C728" s="16">
        <v>5.1</v>
      </c>
      <c r="D728" s="16" t="s">
        <v>35</v>
      </c>
      <c r="E728" s="17"/>
      <c r="F728" s="18" t="s">
        <v>6498</v>
      </c>
      <c r="G728" s="18" t="str">
        <f>IFERROR(VLOOKUP(spare_parts!$F728,'Запчасти'!A$2:P$3371,3,0),"null")</f>
        <v>null</v>
      </c>
      <c r="H728" s="18" t="str">
        <f>IFERROR(VLOOKUP(spare_parts!$F728,A:D,2,0),"null")</f>
        <v>ВЕНТИЛЯЦИИ МОТОРА РЕЗКИ RETA МОДИФИЦИРОВАННАЯ</v>
      </c>
      <c r="I728" s="24" t="str">
        <f>IFERROR(VLOOKUP(spare_parts!$F728,'Запчасти'!$A$2:$P$3371,5,0),"null")</f>
        <v>null</v>
      </c>
      <c r="J728" s="24" t="str">
        <f t="shared" si="3"/>
        <v>null</v>
      </c>
      <c r="K728" s="18" t="str">
        <f>IFERROR(VLOOKUP(spare_parts!$F728,'Запчасти'!$A$2:$P$3371,6,0),"null")</f>
        <v>null</v>
      </c>
      <c r="L728" s="18" t="str">
        <f>IFERROR(VLOOKUP(spare_parts!$F728,'Запчасти'!$A$2:$P$3371,7,0),"null")</f>
        <v>null</v>
      </c>
      <c r="M728" s="18" t="str">
        <f>IFERROR(VLOOKUP(spare_parts!$F728,'Запчасти'!$A$2:$P$3371,9,0),"null")</f>
        <v>null</v>
      </c>
      <c r="N728" s="18" t="str">
        <f>IFERROR(VLOOKUP(spare_parts!$F728,'Запчасти'!$A$2:$P$3371,10,0),"null")</f>
        <v>null</v>
      </c>
      <c r="O728" s="18" t="str">
        <f>IFERROR(VLOOKUP(spare_parts!$F728,'Запчасти'!$A$2:$P$3371,11,0),"null")</f>
        <v>null</v>
      </c>
      <c r="P728" s="18" t="str">
        <f>IFERROR(VLOOKUP(spare_parts!$F728,'Запчасти'!$A$2:$P$3371,2,0),"null")</f>
        <v>null</v>
      </c>
      <c r="Q728" s="18"/>
      <c r="R728" s="18"/>
      <c r="S728" s="18"/>
      <c r="T728" s="18"/>
      <c r="U728" s="18"/>
      <c r="V728" s="18"/>
    </row>
    <row r="729" ht="15.75" customHeight="1">
      <c r="A729" s="22">
        <v>6.268221005E9</v>
      </c>
      <c r="B729" s="23" t="s">
        <v>4654</v>
      </c>
      <c r="C729" s="16" t="s">
        <v>6274</v>
      </c>
      <c r="D729" s="16" t="s">
        <v>35</v>
      </c>
      <c r="E729" s="17"/>
      <c r="F729" s="18">
        <v>6.268221005E9</v>
      </c>
      <c r="G729" s="18" t="str">
        <f>IFERROR(VLOOKUP(spare_parts!$F729,'Запчасти'!A$2:P$3371,3,0),"null")</f>
        <v>BENDING UNIT RETURN COMPLETE</v>
      </c>
      <c r="H729" s="18" t="str">
        <f>IFERROR(VLOOKUP(spare_parts!$F729,A:D,2,0),"null")</f>
        <v>Вал эксцентриковый в сборе</v>
      </c>
      <c r="I729" s="24" t="str">
        <f>IFERROR(VLOOKUP(spare_parts!$F729,'Запчасти'!$A$2:$P$3371,5,0),"null")</f>
        <v>ВАЛ ЭКСЦЕНТРИКОВЫЙ В СБОРЕ БЛОКА СИСТЕМЫ РЕЗКИ ДЛЯ ГИБОЧНОГО СТАНКА EURA16 BRIDGE</v>
      </c>
      <c r="J729" s="24" t="str">
        <f t="shared" si="3"/>
        <v>null</v>
      </c>
      <c r="K729" s="18" t="str">
        <f>IFERROR(VLOOKUP(spare_parts!$F729,'Запчасти'!$A$2:$P$3371,6,0),"null")</f>
        <v>SCHNELL SPA</v>
      </c>
      <c r="L729" s="18" t="str">
        <f>IFERROR(VLOOKUP(spare_parts!$F729,'Запчасти'!$A$2:$P$3371,7,0),"null")</f>
        <v>SCHNELL</v>
      </c>
      <c r="M729" s="18">
        <f>IFERROR(VLOOKUP(spare_parts!$F729,'Запчасти'!$A$2:$P$3371,9,0),"null")</f>
        <v>1</v>
      </c>
      <c r="N729" s="18" t="str">
        <f>IFERROR(VLOOKUP(spare_parts!$F729,'Запчасти'!$A$2:$P$3371,10,0),"null")</f>
        <v>шт</v>
      </c>
      <c r="O729" s="18" t="str">
        <f>IFERROR(VLOOKUP(spare_parts!$F729,'Запчасти'!$A$2:$P$3371,11,0),"null")</f>
        <v>IT</v>
      </c>
      <c r="P729" s="18">
        <f>IFERROR(VLOOKUP(spare_parts!$F729,'Запчасти'!$A$2:$P$3371,2,0),"null")</f>
        <v>8483109500</v>
      </c>
      <c r="Q729" s="18"/>
      <c r="R729" s="18"/>
      <c r="S729" s="18"/>
      <c r="T729" s="18"/>
      <c r="U729" s="18"/>
      <c r="V729" s="18"/>
    </row>
    <row r="730" ht="15.75" customHeight="1">
      <c r="A730" s="15">
        <v>6.27302102E9</v>
      </c>
      <c r="B730" s="16" t="s">
        <v>6499</v>
      </c>
      <c r="C730" s="16" t="s">
        <v>6274</v>
      </c>
      <c r="D730" s="16" t="s">
        <v>35</v>
      </c>
      <c r="E730" s="17"/>
      <c r="F730" s="18">
        <v>6.27302102E9</v>
      </c>
      <c r="G730" s="18" t="str">
        <f>IFERROR(VLOOKUP(spare_parts!$F730,'Запчасти'!A$2:P$3371,3,0),"null")</f>
        <v>null</v>
      </c>
      <c r="H730" s="18" t="str">
        <f>IFERROR(VLOOKUP(spare_parts!$F730,A:D,2,0),"null")</f>
        <v>Комплект для производства колец и спиралей</v>
      </c>
      <c r="I730" s="24" t="str">
        <f>IFERROR(VLOOKUP(spare_parts!$F730,'Запчасти'!$A$2:$P$3371,5,0),"null")</f>
        <v>null</v>
      </c>
      <c r="J730" s="24" t="str">
        <f t="shared" si="3"/>
        <v>null</v>
      </c>
      <c r="K730" s="18" t="str">
        <f>IFERROR(VLOOKUP(spare_parts!$F730,'Запчасти'!$A$2:$P$3371,6,0),"null")</f>
        <v>null</v>
      </c>
      <c r="L730" s="18" t="str">
        <f>IFERROR(VLOOKUP(spare_parts!$F730,'Запчасти'!$A$2:$P$3371,7,0),"null")</f>
        <v>null</v>
      </c>
      <c r="M730" s="18" t="str">
        <f>IFERROR(VLOOKUP(spare_parts!$F730,'Запчасти'!$A$2:$P$3371,9,0),"null")</f>
        <v>null</v>
      </c>
      <c r="N730" s="18" t="str">
        <f>IFERROR(VLOOKUP(spare_parts!$F730,'Запчасти'!$A$2:$P$3371,10,0),"null")</f>
        <v>null</v>
      </c>
      <c r="O730" s="18" t="str">
        <f>IFERROR(VLOOKUP(spare_parts!$F730,'Запчасти'!$A$2:$P$3371,11,0),"null")</f>
        <v>null</v>
      </c>
      <c r="P730" s="18" t="str">
        <f>IFERROR(VLOOKUP(spare_parts!$F730,'Запчасти'!$A$2:$P$3371,2,0),"null")</f>
        <v>null</v>
      </c>
      <c r="Q730" s="18"/>
      <c r="R730" s="18"/>
      <c r="S730" s="18"/>
      <c r="T730" s="18"/>
      <c r="U730" s="18"/>
      <c r="V730" s="18"/>
    </row>
    <row r="731" ht="15.75" customHeight="1">
      <c r="A731" s="15">
        <v>6.288321013E9</v>
      </c>
      <c r="B731" s="16" t="s">
        <v>6500</v>
      </c>
      <c r="C731" s="16">
        <v>12.0</v>
      </c>
      <c r="D731" s="16" t="s">
        <v>35</v>
      </c>
      <c r="E731" s="17"/>
      <c r="F731" s="18">
        <v>6.288321013E9</v>
      </c>
      <c r="G731" s="18" t="str">
        <f>IFERROR(VLOOKUP(spare_parts!$F731,'Запчасти'!A$2:P$3371,3,0),"null")</f>
        <v>null</v>
      </c>
      <c r="H731" s="18" t="str">
        <f>IFERROR(VLOOKUP(spare_parts!$F731,A:D,2,0),"null")</f>
        <v>Сервомотор  в комплекте с кабелем и частотником</v>
      </c>
      <c r="I731" s="24" t="str">
        <f>IFERROR(VLOOKUP(spare_parts!$F731,'Запчасти'!$A$2:$P$3371,5,0),"null")</f>
        <v>null</v>
      </c>
      <c r="J731" s="24" t="str">
        <f t="shared" si="3"/>
        <v>null</v>
      </c>
      <c r="K731" s="18" t="str">
        <f>IFERROR(VLOOKUP(spare_parts!$F731,'Запчасти'!$A$2:$P$3371,6,0),"null")</f>
        <v>null</v>
      </c>
      <c r="L731" s="18" t="str">
        <f>IFERROR(VLOOKUP(spare_parts!$F731,'Запчасти'!$A$2:$P$3371,7,0),"null")</f>
        <v>null</v>
      </c>
      <c r="M731" s="18" t="str">
        <f>IFERROR(VLOOKUP(spare_parts!$F731,'Запчасти'!$A$2:$P$3371,9,0),"null")</f>
        <v>null</v>
      </c>
      <c r="N731" s="18" t="str">
        <f>IFERROR(VLOOKUP(spare_parts!$F731,'Запчасти'!$A$2:$P$3371,10,0),"null")</f>
        <v>null</v>
      </c>
      <c r="O731" s="18" t="str">
        <f>IFERROR(VLOOKUP(spare_parts!$F731,'Запчасти'!$A$2:$P$3371,11,0),"null")</f>
        <v>null</v>
      </c>
      <c r="P731" s="18" t="str">
        <f>IFERROR(VLOOKUP(spare_parts!$F731,'Запчасти'!$A$2:$P$3371,2,0),"null")</f>
        <v>null</v>
      </c>
      <c r="Q731" s="18"/>
      <c r="R731" s="18"/>
      <c r="S731" s="18"/>
      <c r="T731" s="18"/>
      <c r="U731" s="18"/>
      <c r="V731" s="18"/>
    </row>
    <row r="732" ht="15.75" customHeight="1">
      <c r="A732" s="15">
        <v>6.97590772E9</v>
      </c>
      <c r="B732" s="16" t="s">
        <v>6501</v>
      </c>
      <c r="C732" s="16" t="s">
        <v>6274</v>
      </c>
      <c r="D732" s="16" t="s">
        <v>35</v>
      </c>
      <c r="E732" s="17"/>
      <c r="F732" s="18">
        <v>6.97590772E9</v>
      </c>
      <c r="G732" s="18" t="str">
        <f>IFERROR(VLOOKUP(spare_parts!$F732,'Запчасти'!A$2:P$3371,3,0),"null")</f>
        <v>null</v>
      </c>
      <c r="H732" s="18" t="str">
        <f>IFERROR(VLOOKUP(spare_parts!$F732,A:D,2,0),"null")</f>
        <v>Втулка резки D=5.5 ART.533655052</v>
      </c>
      <c r="I732" s="24" t="str">
        <f>IFERROR(VLOOKUP(spare_parts!$F732,'Запчасти'!$A$2:$P$3371,5,0),"null")</f>
        <v>null</v>
      </c>
      <c r="J732" s="24" t="str">
        <f t="shared" si="3"/>
        <v>null</v>
      </c>
      <c r="K732" s="18" t="str">
        <f>IFERROR(VLOOKUP(spare_parts!$F732,'Запчасти'!$A$2:$P$3371,6,0),"null")</f>
        <v>null</v>
      </c>
      <c r="L732" s="18" t="str">
        <f>IFERROR(VLOOKUP(spare_parts!$F732,'Запчасти'!$A$2:$P$3371,7,0),"null")</f>
        <v>null</v>
      </c>
      <c r="M732" s="18" t="str">
        <f>IFERROR(VLOOKUP(spare_parts!$F732,'Запчасти'!$A$2:$P$3371,9,0),"null")</f>
        <v>null</v>
      </c>
      <c r="N732" s="18" t="str">
        <f>IFERROR(VLOOKUP(spare_parts!$F732,'Запчасти'!$A$2:$P$3371,10,0),"null")</f>
        <v>null</v>
      </c>
      <c r="O732" s="18" t="str">
        <f>IFERROR(VLOOKUP(spare_parts!$F732,'Запчасти'!$A$2:$P$3371,11,0),"null")</f>
        <v>null</v>
      </c>
      <c r="P732" s="18" t="str">
        <f>IFERROR(VLOOKUP(spare_parts!$F732,'Запчасти'!$A$2:$P$3371,2,0),"null")</f>
        <v>null</v>
      </c>
      <c r="Q732" s="18"/>
      <c r="R732" s="18"/>
      <c r="S732" s="18"/>
      <c r="T732" s="18"/>
      <c r="U732" s="18"/>
      <c r="V732" s="18"/>
    </row>
    <row r="733" ht="15.75" customHeight="1">
      <c r="A733" s="15">
        <v>6.97590773E9</v>
      </c>
      <c r="B733" s="16" t="s">
        <v>6502</v>
      </c>
      <c r="C733" s="16" t="s">
        <v>6274</v>
      </c>
      <c r="D733" s="16" t="s">
        <v>35</v>
      </c>
      <c r="E733" s="17"/>
      <c r="F733" s="18">
        <v>6.97590773E9</v>
      </c>
      <c r="G733" s="18" t="str">
        <f>IFERROR(VLOOKUP(spare_parts!$F733,'Запчасти'!A$2:P$3371,3,0),"null")</f>
        <v>null</v>
      </c>
      <c r="H733" s="18" t="str">
        <f>IFERROR(VLOOKUP(spare_parts!$F733,A:D,2,0),"null")</f>
        <v>Втулка резки D=7.5 ART.533655062</v>
      </c>
      <c r="I733" s="24" t="str">
        <f>IFERROR(VLOOKUP(spare_parts!$F733,'Запчасти'!$A$2:$P$3371,5,0),"null")</f>
        <v>null</v>
      </c>
      <c r="J733" s="24" t="str">
        <f t="shared" si="3"/>
        <v>null</v>
      </c>
      <c r="K733" s="18" t="str">
        <f>IFERROR(VLOOKUP(spare_parts!$F733,'Запчасти'!$A$2:$P$3371,6,0),"null")</f>
        <v>null</v>
      </c>
      <c r="L733" s="18" t="str">
        <f>IFERROR(VLOOKUP(spare_parts!$F733,'Запчасти'!$A$2:$P$3371,7,0),"null")</f>
        <v>null</v>
      </c>
      <c r="M733" s="18" t="str">
        <f>IFERROR(VLOOKUP(spare_parts!$F733,'Запчасти'!$A$2:$P$3371,9,0),"null")</f>
        <v>null</v>
      </c>
      <c r="N733" s="18" t="str">
        <f>IFERROR(VLOOKUP(spare_parts!$F733,'Запчасти'!$A$2:$P$3371,10,0),"null")</f>
        <v>null</v>
      </c>
      <c r="O733" s="18" t="str">
        <f>IFERROR(VLOOKUP(spare_parts!$F733,'Запчасти'!$A$2:$P$3371,11,0),"null")</f>
        <v>null</v>
      </c>
      <c r="P733" s="18" t="str">
        <f>IFERROR(VLOOKUP(spare_parts!$F733,'Запчасти'!$A$2:$P$3371,2,0),"null")</f>
        <v>null</v>
      </c>
      <c r="Q733" s="18"/>
      <c r="R733" s="18"/>
      <c r="S733" s="18"/>
      <c r="T733" s="18"/>
      <c r="U733" s="18"/>
      <c r="V733" s="18"/>
    </row>
    <row r="734" ht="15.75" customHeight="1">
      <c r="A734" s="15">
        <v>6.97592217E9</v>
      </c>
      <c r="B734" s="16" t="s">
        <v>6503</v>
      </c>
      <c r="C734" s="16" t="s">
        <v>6274</v>
      </c>
      <c r="D734" s="16" t="s">
        <v>35</v>
      </c>
      <c r="E734" s="17"/>
      <c r="F734" s="18">
        <v>6.97592217E9</v>
      </c>
      <c r="G734" s="18" t="str">
        <f>IFERROR(VLOOKUP(spare_parts!$F734,'Запчасти'!A$2:P$3371,3,0),"null")</f>
        <v>null</v>
      </c>
      <c r="H734" s="18" t="str">
        <f>IFERROR(VLOOKUP(spare_parts!$F734,A:D,2,0),"null")</f>
        <v>Нож резки D=7.5 для D=7 ART. 533656650</v>
      </c>
      <c r="I734" s="24" t="str">
        <f>IFERROR(VLOOKUP(spare_parts!$F734,'Запчасти'!$A$2:$P$3371,5,0),"null")</f>
        <v>null</v>
      </c>
      <c r="J734" s="24" t="str">
        <f t="shared" si="3"/>
        <v>null</v>
      </c>
      <c r="K734" s="18" t="str">
        <f>IFERROR(VLOOKUP(spare_parts!$F734,'Запчасти'!$A$2:$P$3371,6,0),"null")</f>
        <v>null</v>
      </c>
      <c r="L734" s="18" t="str">
        <f>IFERROR(VLOOKUP(spare_parts!$F734,'Запчасти'!$A$2:$P$3371,7,0),"null")</f>
        <v>null</v>
      </c>
      <c r="M734" s="18" t="str">
        <f>IFERROR(VLOOKUP(spare_parts!$F734,'Запчасти'!$A$2:$P$3371,9,0),"null")</f>
        <v>null</v>
      </c>
      <c r="N734" s="18" t="str">
        <f>IFERROR(VLOOKUP(spare_parts!$F734,'Запчасти'!$A$2:$P$3371,10,0),"null")</f>
        <v>null</v>
      </c>
      <c r="O734" s="18" t="str">
        <f>IFERROR(VLOOKUP(spare_parts!$F734,'Запчасти'!$A$2:$P$3371,11,0),"null")</f>
        <v>null</v>
      </c>
      <c r="P734" s="18" t="str">
        <f>IFERROR(VLOOKUP(spare_parts!$F734,'Запчасти'!$A$2:$P$3371,2,0),"null")</f>
        <v>null</v>
      </c>
      <c r="Q734" s="18"/>
      <c r="R734" s="18"/>
      <c r="S734" s="18"/>
      <c r="T734" s="18"/>
      <c r="U734" s="18"/>
      <c r="V734" s="18"/>
    </row>
    <row r="735" ht="15.75" customHeight="1">
      <c r="A735" s="15">
        <v>6.97592218E9</v>
      </c>
      <c r="B735" s="16" t="s">
        <v>6504</v>
      </c>
      <c r="C735" s="16" t="s">
        <v>6274</v>
      </c>
      <c r="D735" s="16" t="s">
        <v>35</v>
      </c>
      <c r="E735" s="17"/>
      <c r="F735" s="18">
        <v>6.97592218E9</v>
      </c>
      <c r="G735" s="18" t="str">
        <f>IFERROR(VLOOKUP(spare_parts!$F735,'Запчасти'!A$2:P$3371,3,0),"null")</f>
        <v>null</v>
      </c>
      <c r="H735" s="18" t="str">
        <f>IFERROR(VLOOKUP(spare_parts!$F735,A:D,2,0),"null")</f>
        <v>Нож резки D=5.5для проволоки D=5 ART.533654940</v>
      </c>
      <c r="I735" s="24" t="str">
        <f>IFERROR(VLOOKUP(spare_parts!$F735,'Запчасти'!$A$2:$P$3371,5,0),"null")</f>
        <v>null</v>
      </c>
      <c r="J735" s="24" t="str">
        <f t="shared" si="3"/>
        <v>null</v>
      </c>
      <c r="K735" s="18" t="str">
        <f>IFERROR(VLOOKUP(spare_parts!$F735,'Запчасти'!$A$2:$P$3371,6,0),"null")</f>
        <v>null</v>
      </c>
      <c r="L735" s="18" t="str">
        <f>IFERROR(VLOOKUP(spare_parts!$F735,'Запчасти'!$A$2:$P$3371,7,0),"null")</f>
        <v>null</v>
      </c>
      <c r="M735" s="18" t="str">
        <f>IFERROR(VLOOKUP(spare_parts!$F735,'Запчасти'!$A$2:$P$3371,9,0),"null")</f>
        <v>null</v>
      </c>
      <c r="N735" s="18" t="str">
        <f>IFERROR(VLOOKUP(spare_parts!$F735,'Запчасти'!$A$2:$P$3371,10,0),"null")</f>
        <v>null</v>
      </c>
      <c r="O735" s="18" t="str">
        <f>IFERROR(VLOOKUP(spare_parts!$F735,'Запчасти'!$A$2:$P$3371,11,0),"null")</f>
        <v>null</v>
      </c>
      <c r="P735" s="18" t="str">
        <f>IFERROR(VLOOKUP(spare_parts!$F735,'Запчасти'!$A$2:$P$3371,2,0),"null")</f>
        <v>null</v>
      </c>
      <c r="Q735" s="18"/>
      <c r="R735" s="18"/>
      <c r="S735" s="18"/>
      <c r="T735" s="18"/>
      <c r="U735" s="18"/>
      <c r="V735" s="18"/>
    </row>
    <row r="736" ht="15.75" customHeight="1">
      <c r="A736" s="15">
        <v>6.97593702E9</v>
      </c>
      <c r="B736" s="16" t="s">
        <v>6505</v>
      </c>
      <c r="C736" s="16" t="s">
        <v>6274</v>
      </c>
      <c r="D736" s="16" t="s">
        <v>35</v>
      </c>
      <c r="E736" s="17"/>
      <c r="F736" s="18">
        <v>6.97593702E9</v>
      </c>
      <c r="G736" s="18" t="str">
        <f>IFERROR(VLOOKUP(spare_parts!$F736,'Запчасти'!A$2:P$3371,3,0),"null")</f>
        <v>null</v>
      </c>
      <c r="H736" s="18" t="str">
        <f>IFERROR(VLOOKUP(spare_parts!$F736,A:D,2,0),"null")</f>
        <v>Вкладыш внутренний чугунный G200 D=5.5 ART. 533654341</v>
      </c>
      <c r="I736" s="24" t="str">
        <f>IFERROR(VLOOKUP(spare_parts!$F736,'Запчасти'!$A$2:$P$3371,5,0),"null")</f>
        <v>null</v>
      </c>
      <c r="J736" s="24" t="str">
        <f t="shared" si="3"/>
        <v>null</v>
      </c>
      <c r="K736" s="18" t="str">
        <f>IFERROR(VLOOKUP(spare_parts!$F736,'Запчасти'!$A$2:$P$3371,6,0),"null")</f>
        <v>null</v>
      </c>
      <c r="L736" s="18" t="str">
        <f>IFERROR(VLOOKUP(spare_parts!$F736,'Запчасти'!$A$2:$P$3371,7,0),"null")</f>
        <v>null</v>
      </c>
      <c r="M736" s="18" t="str">
        <f>IFERROR(VLOOKUP(spare_parts!$F736,'Запчасти'!$A$2:$P$3371,9,0),"null")</f>
        <v>null</v>
      </c>
      <c r="N736" s="18" t="str">
        <f>IFERROR(VLOOKUP(spare_parts!$F736,'Запчасти'!$A$2:$P$3371,10,0),"null")</f>
        <v>null</v>
      </c>
      <c r="O736" s="18" t="str">
        <f>IFERROR(VLOOKUP(spare_parts!$F736,'Запчасти'!$A$2:$P$3371,11,0),"null")</f>
        <v>null</v>
      </c>
      <c r="P736" s="18" t="str">
        <f>IFERROR(VLOOKUP(spare_parts!$F736,'Запчасти'!$A$2:$P$3371,2,0),"null")</f>
        <v>null</v>
      </c>
      <c r="Q736" s="18"/>
      <c r="R736" s="18"/>
      <c r="S736" s="18"/>
      <c r="T736" s="18"/>
      <c r="U736" s="18"/>
      <c r="V736" s="18"/>
    </row>
    <row r="737" ht="15.75" customHeight="1">
      <c r="A737" s="22">
        <v>6.984282005E9</v>
      </c>
      <c r="B737" s="23" t="s">
        <v>6506</v>
      </c>
      <c r="C737" s="16" t="s">
        <v>6274</v>
      </c>
      <c r="D737" s="16" t="s">
        <v>35</v>
      </c>
      <c r="E737" s="17"/>
      <c r="F737" s="18">
        <v>6.984282005E9</v>
      </c>
      <c r="G737" s="18" t="str">
        <f>IFERROR(VLOOKUP(spare_parts!$F737,'Запчасти'!A$2:P$3371,3,0),"null")</f>
        <v>null</v>
      </c>
      <c r="H737" s="18" t="str">
        <f>IFERROR(VLOOKUP(spare_parts!$F737,A:D,2,0),"null")</f>
        <v>Генератор сварочной машины ISEB 2645 (GTM)</v>
      </c>
      <c r="I737" s="24" t="str">
        <f>IFERROR(VLOOKUP(spare_parts!$F737,'Запчасти'!$A$2:$P$3371,5,0),"null")</f>
        <v>null</v>
      </c>
      <c r="J737" s="24" t="str">
        <f t="shared" si="3"/>
        <v>null</v>
      </c>
      <c r="K737" s="18" t="str">
        <f>IFERROR(VLOOKUP(spare_parts!$F737,'Запчасти'!$A$2:$P$3371,6,0),"null")</f>
        <v>null</v>
      </c>
      <c r="L737" s="18" t="str">
        <f>IFERROR(VLOOKUP(spare_parts!$F737,'Запчасти'!$A$2:$P$3371,7,0),"null")</f>
        <v>null</v>
      </c>
      <c r="M737" s="18" t="str">
        <f>IFERROR(VLOOKUP(spare_parts!$F737,'Запчасти'!$A$2:$P$3371,9,0),"null")</f>
        <v>null</v>
      </c>
      <c r="N737" s="18" t="str">
        <f>IFERROR(VLOOKUP(spare_parts!$F737,'Запчасти'!$A$2:$P$3371,10,0),"null")</f>
        <v>null</v>
      </c>
      <c r="O737" s="18" t="str">
        <f>IFERROR(VLOOKUP(spare_parts!$F737,'Запчасти'!$A$2:$P$3371,11,0),"null")</f>
        <v>null</v>
      </c>
      <c r="P737" s="18" t="str">
        <f>IFERROR(VLOOKUP(spare_parts!$F737,'Запчасти'!$A$2:$P$3371,2,0),"null")</f>
        <v>null</v>
      </c>
      <c r="Q737" s="18"/>
      <c r="R737" s="18"/>
      <c r="S737" s="18"/>
      <c r="T737" s="18"/>
      <c r="U737" s="18"/>
      <c r="V737" s="18"/>
    </row>
    <row r="738" ht="15.75" customHeight="1">
      <c r="A738" s="22">
        <v>6.984282013E9</v>
      </c>
      <c r="B738" s="23" t="s">
        <v>6507</v>
      </c>
      <c r="C738" s="16" t="s">
        <v>6274</v>
      </c>
      <c r="D738" s="16" t="s">
        <v>35</v>
      </c>
      <c r="E738" s="17"/>
      <c r="F738" s="18">
        <v>6.984282013E9</v>
      </c>
      <c r="G738" s="18" t="str">
        <f>IFERROR(VLOOKUP(spare_parts!$F738,'Запчасти'!A$2:P$3371,3,0),"null")</f>
        <v>null</v>
      </c>
      <c r="H738" s="18" t="str">
        <f>IFERROR(VLOOKUP(spare_parts!$F738,A:D,2,0),"null")</f>
        <v>Трансформатор 2645 COD.ELE0TRAS0204</v>
      </c>
      <c r="I738" s="24" t="str">
        <f>IFERROR(VLOOKUP(spare_parts!$F738,'Запчасти'!$A$2:$P$3371,5,0),"null")</f>
        <v>null</v>
      </c>
      <c r="J738" s="24" t="str">
        <f t="shared" si="3"/>
        <v>null</v>
      </c>
      <c r="K738" s="18" t="str">
        <f>IFERROR(VLOOKUP(spare_parts!$F738,'Запчасти'!$A$2:$P$3371,6,0),"null")</f>
        <v>null</v>
      </c>
      <c r="L738" s="18" t="str">
        <f>IFERROR(VLOOKUP(spare_parts!$F738,'Запчасти'!$A$2:$P$3371,7,0),"null")</f>
        <v>null</v>
      </c>
      <c r="M738" s="18" t="str">
        <f>IFERROR(VLOOKUP(spare_parts!$F738,'Запчасти'!$A$2:$P$3371,9,0),"null")</f>
        <v>null</v>
      </c>
      <c r="N738" s="18" t="str">
        <f>IFERROR(VLOOKUP(spare_parts!$F738,'Запчасти'!$A$2:$P$3371,10,0),"null")</f>
        <v>null</v>
      </c>
      <c r="O738" s="18" t="str">
        <f>IFERROR(VLOOKUP(spare_parts!$F738,'Запчасти'!$A$2:$P$3371,11,0),"null")</f>
        <v>null</v>
      </c>
      <c r="P738" s="18" t="str">
        <f>IFERROR(VLOOKUP(spare_parts!$F738,'Запчасти'!$A$2:$P$3371,2,0),"null")</f>
        <v>null</v>
      </c>
      <c r="Q738" s="18"/>
      <c r="R738" s="18"/>
      <c r="S738" s="18"/>
      <c r="T738" s="18"/>
      <c r="U738" s="18"/>
      <c r="V738" s="18"/>
    </row>
    <row r="739" ht="15.75" customHeight="1">
      <c r="A739" s="22">
        <v>6.98428227E9</v>
      </c>
      <c r="B739" s="23" t="s">
        <v>4676</v>
      </c>
      <c r="C739" s="16" t="s">
        <v>6274</v>
      </c>
      <c r="D739" s="16" t="s">
        <v>35</v>
      </c>
      <c r="E739" s="17"/>
      <c r="F739" s="18">
        <v>6.98428227E9</v>
      </c>
      <c r="G739" s="18" t="str">
        <f>IFERROR(VLOOKUP(spare_parts!$F739,'Запчасти'!A$2:P$3371,3,0),"null")</f>
        <v>CARD FOR WELDING GENERATOR MOD. GE 830 ICEB</v>
      </c>
      <c r="H739" s="18" t="str">
        <f>IFERROR(VLOOKUP(spare_parts!$F739,A:D,2,0),"null")</f>
        <v>Плата  мод. GE 830 ISEB</v>
      </c>
      <c r="I739" s="24" t="str">
        <f>IFERROR(VLOOKUP(spare_parts!$F739,'Запчасти'!$A$2:$P$3371,5,0),"null")</f>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c r="J739" s="24" t="str">
        <f t="shared" si="3"/>
        <v>null</v>
      </c>
      <c r="K739" s="18" t="str">
        <f>IFERROR(VLOOKUP(spare_parts!$F739,'Запчасти'!$A$2:$P$3371,6,0),"null")</f>
        <v>ICEB SALDATRICI SRL</v>
      </c>
      <c r="L739" s="18" t="str">
        <f>IFERROR(VLOOKUP(spare_parts!$F739,'Запчасти'!$A$2:$P$3371,7,0),"null")</f>
        <v>ICEB</v>
      </c>
      <c r="M739" s="18">
        <f>IFERROR(VLOOKUP(spare_parts!$F739,'Запчасти'!$A$2:$P$3371,9,0),"null")</f>
        <v>1</v>
      </c>
      <c r="N739" s="18" t="str">
        <f>IFERROR(VLOOKUP(spare_parts!$F739,'Запчасти'!$A$2:$P$3371,10,0),"null")</f>
        <v>шт</v>
      </c>
      <c r="O739" s="18" t="str">
        <f>IFERROR(VLOOKUP(spare_parts!$F739,'Запчасти'!$A$2:$P$3371,11,0),"null")</f>
        <v>IT</v>
      </c>
      <c r="P739" s="18">
        <f>IFERROR(VLOOKUP(spare_parts!$F739,'Запчасти'!$A$2:$P$3371,2,0),"null")</f>
        <v>8538909100</v>
      </c>
      <c r="Q739" s="18"/>
      <c r="R739" s="18"/>
      <c r="S739" s="18"/>
      <c r="T739" s="18"/>
      <c r="U739" s="18"/>
      <c r="V739" s="18"/>
    </row>
    <row r="740" ht="15.75" customHeight="1">
      <c r="A740" s="22">
        <v>6.98428248E9</v>
      </c>
      <c r="B740" s="23" t="s">
        <v>4681</v>
      </c>
      <c r="C740" s="16" t="s">
        <v>6274</v>
      </c>
      <c r="D740" s="16" t="s">
        <v>35</v>
      </c>
      <c r="E740" s="17"/>
      <c r="F740" s="18">
        <v>6.98428248E9</v>
      </c>
      <c r="G740" s="18" t="str">
        <f>IFERROR(VLOOKUP(spare_parts!$F740,'Запчасти'!A$2:P$3371,3,0),"null")</f>
        <v>CARD FOR WELDING DEVICE "ESA B"</v>
      </c>
      <c r="H740" s="18" t="str">
        <f>IFERROR(VLOOKUP(spare_parts!$F740,A:D,2,0),"null")</f>
        <v>Плата ESA B</v>
      </c>
      <c r="I740" s="24" t="str">
        <f>IFERROR(VLOOKUP(spare_parts!$F740,'Запчасти'!$A$2:$P$3371,5,0),"null")</f>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c r="J740" s="24" t="str">
        <f t="shared" si="3"/>
        <v>null</v>
      </c>
      <c r="K740" s="18" t="str">
        <f>IFERROR(VLOOKUP(spare_parts!$F740,'Запчасти'!$A$2:$P$3371,6,0),"null")</f>
        <v>ICEB SALDATRICI SRL</v>
      </c>
      <c r="L740" s="18" t="str">
        <f>IFERROR(VLOOKUP(spare_parts!$F740,'Запчасти'!$A$2:$P$3371,7,0),"null")</f>
        <v>ICEB</v>
      </c>
      <c r="M740" s="18">
        <f>IFERROR(VLOOKUP(spare_parts!$F740,'Запчасти'!$A$2:$P$3371,9,0),"null")</f>
        <v>1</v>
      </c>
      <c r="N740" s="18" t="str">
        <f>IFERROR(VLOOKUP(spare_parts!$F740,'Запчасти'!$A$2:$P$3371,10,0),"null")</f>
        <v>шт</v>
      </c>
      <c r="O740" s="18" t="str">
        <f>IFERROR(VLOOKUP(spare_parts!$F740,'Запчасти'!$A$2:$P$3371,11,0),"null")</f>
        <v>IT</v>
      </c>
      <c r="P740" s="18">
        <f>IFERROR(VLOOKUP(spare_parts!$F740,'Запчасти'!$A$2:$P$3371,2,0),"null")</f>
        <v>8538909100</v>
      </c>
      <c r="Q740" s="18"/>
      <c r="R740" s="18"/>
      <c r="S740" s="18"/>
      <c r="T740" s="18"/>
      <c r="U740" s="18"/>
      <c r="V740" s="18"/>
    </row>
    <row r="741" ht="15.75" customHeight="1">
      <c r="A741" s="22">
        <v>6.98428249E9</v>
      </c>
      <c r="B741" s="23" t="s">
        <v>4686</v>
      </c>
      <c r="C741" s="16" t="s">
        <v>6274</v>
      </c>
      <c r="D741" s="16" t="s">
        <v>35</v>
      </c>
      <c r="E741" s="17"/>
      <c r="F741" s="18">
        <v>6.98428249E9</v>
      </c>
      <c r="G741" s="18" t="str">
        <f>IFERROR(VLOOKUP(spare_parts!$F741,'Запчасти'!A$2:P$3371,3,0),"null")</f>
        <v>CARD FOR WELDER "ESA LM"</v>
      </c>
      <c r="H741" s="18" t="str">
        <f>IFERROR(VLOOKUP(spare_parts!$F741,A:D,2,0),"null")</f>
        <v>Плата ESA LM</v>
      </c>
      <c r="I741" s="24" t="str">
        <f>IFERROR(VLOOKUP(spare_parts!$F741,'Запчасти'!$A$2:$P$3371,5,0),"null")</f>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c r="J741" s="24" t="str">
        <f t="shared" si="3"/>
        <v>null</v>
      </c>
      <c r="K741" s="18" t="str">
        <f>IFERROR(VLOOKUP(spare_parts!$F741,'Запчасти'!$A$2:$P$3371,6,0),"null")</f>
        <v>ICEB SALDATRICI SRL</v>
      </c>
      <c r="L741" s="18" t="str">
        <f>IFERROR(VLOOKUP(spare_parts!$F741,'Запчасти'!$A$2:$P$3371,7,0),"null")</f>
        <v>ICEB</v>
      </c>
      <c r="M741" s="18">
        <f>IFERROR(VLOOKUP(spare_parts!$F741,'Запчасти'!$A$2:$P$3371,9,0),"null")</f>
        <v>1</v>
      </c>
      <c r="N741" s="18" t="str">
        <f>IFERROR(VLOOKUP(spare_parts!$F741,'Запчасти'!$A$2:$P$3371,10,0),"null")</f>
        <v>шт</v>
      </c>
      <c r="O741" s="18" t="str">
        <f>IFERROR(VLOOKUP(spare_parts!$F741,'Запчасти'!$A$2:$P$3371,11,0),"null")</f>
        <v>IT</v>
      </c>
      <c r="P741" s="18">
        <f>IFERROR(VLOOKUP(spare_parts!$F741,'Запчасти'!$A$2:$P$3371,2,0),"null")</f>
        <v>8538909100</v>
      </c>
      <c r="Q741" s="18"/>
      <c r="R741" s="18"/>
      <c r="S741" s="18"/>
      <c r="T741" s="18"/>
      <c r="U741" s="18"/>
      <c r="V741" s="18"/>
    </row>
    <row r="742" ht="15.75" customHeight="1">
      <c r="A742" s="22">
        <v>6.98428701E9</v>
      </c>
      <c r="B742" s="23" t="s">
        <v>4692</v>
      </c>
      <c r="C742" s="16">
        <v>0.1</v>
      </c>
      <c r="D742" s="16" t="s">
        <v>35</v>
      </c>
      <c r="E742" s="17"/>
      <c r="F742" s="18">
        <v>6.98428701E9</v>
      </c>
      <c r="G742" s="18" t="str">
        <f>IFERROR(VLOOKUP(spare_parts!$F742,'Запчасти'!A$2:P$3371,3,0),"null")</f>
        <v>CONIC GAS NOZZLE (GTM 2000 WELDING MACHINE)</v>
      </c>
      <c r="H742" s="18" t="str">
        <f>IFERROR(VLOOKUP(spare_parts!$F742,A:D,2,0),"null")</f>
        <v>Сопло газовое коническое </v>
      </c>
      <c r="I742" s="24" t="str">
        <f>IFERROR(VLOOKUP(spare_parts!$F742,'Запчасти'!$A$2:$P$3371,5,0),"null")</f>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c r="J742" s="24" t="str">
        <f t="shared" si="3"/>
        <v>null</v>
      </c>
      <c r="K742" s="18" t="str">
        <f>IFERROR(VLOOKUP(spare_parts!$F742,'Запчасти'!$A$2:$P$3371,6,0),"null")</f>
        <v>ALEXANDER BINZEL SCHWEISSTECH NIK GMBH&amp;CO.KG</v>
      </c>
      <c r="L742" s="18" t="str">
        <f>IFERROR(VLOOKUP(spare_parts!$F742,'Запчасти'!$A$2:$P$3371,7,0),"null")</f>
        <v>ABICOR BINZEL</v>
      </c>
      <c r="M742" s="18">
        <f>IFERROR(VLOOKUP(spare_parts!$F742,'Запчасти'!$A$2:$P$3371,9,0),"null")</f>
        <v>2</v>
      </c>
      <c r="N742" s="18" t="str">
        <f>IFERROR(VLOOKUP(spare_parts!$F742,'Запчасти'!$A$2:$P$3371,10,0),"null")</f>
        <v>шт</v>
      </c>
      <c r="O742" s="18" t="str">
        <f>IFERROR(VLOOKUP(spare_parts!$F742,'Запчасти'!$A$2:$P$3371,11,0),"null")</f>
        <v>Germany</v>
      </c>
      <c r="P742" s="18">
        <f>IFERROR(VLOOKUP(spare_parts!$F742,'Запчасти'!$A$2:$P$3371,2,0),"null")</f>
        <v>8515900000</v>
      </c>
      <c r="Q742" s="18"/>
      <c r="R742" s="18"/>
      <c r="S742" s="18"/>
      <c r="T742" s="18"/>
      <c r="U742" s="18"/>
      <c r="V742" s="18"/>
    </row>
    <row r="743" ht="15.75" customHeight="1">
      <c r="A743" s="22">
        <v>6.984287012E9</v>
      </c>
      <c r="B743" s="23" t="s">
        <v>4703</v>
      </c>
      <c r="C743" s="16">
        <v>0.02</v>
      </c>
      <c r="D743" s="16" t="s">
        <v>35</v>
      </c>
      <c r="E743" s="17"/>
      <c r="F743" s="18">
        <v>6.984287012E9</v>
      </c>
      <c r="G743" s="18" t="str">
        <f>IFERROR(VLOOKUP(spare_parts!$F743,'Запчасти'!A$2:P$3371,3,0),"null")</f>
        <v>GAS NOZZLE D 1,2 (GTM 2000 WELDING MACHINE)</v>
      </c>
      <c r="H743" s="18" t="str">
        <f>IFERROR(VLOOKUP(spare_parts!$F743,A:D,2,0),"null")</f>
        <v>Сопло газовое коническое D1.2</v>
      </c>
      <c r="I743" s="24" t="str">
        <f>IFERROR(VLOOKUP(spare_parts!$F743,'Запчасти'!$A$2:$P$3371,5,0),"null")</f>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c r="J743" s="24" t="str">
        <f t="shared" si="3"/>
        <v>null</v>
      </c>
      <c r="K743" s="18" t="str">
        <f>IFERROR(VLOOKUP(spare_parts!$F743,'Запчасти'!$A$2:$P$3371,6,0),"null")</f>
        <v>SCHNELL SPA</v>
      </c>
      <c r="L743" s="18" t="str">
        <f>IFERROR(VLOOKUP(spare_parts!$F743,'Запчасти'!$A$2:$P$3371,7,0),"null")</f>
        <v>SCHNELL</v>
      </c>
      <c r="M743" s="18">
        <f>IFERROR(VLOOKUP(spare_parts!$F743,'Запчасти'!$A$2:$P$3371,9,0),"null")</f>
        <v>150</v>
      </c>
      <c r="N743" s="18" t="str">
        <f>IFERROR(VLOOKUP(spare_parts!$F743,'Запчасти'!$A$2:$P$3371,10,0),"null")</f>
        <v>шт</v>
      </c>
      <c r="O743" s="18" t="str">
        <f>IFERROR(VLOOKUP(spare_parts!$F743,'Запчасти'!$A$2:$P$3371,11,0),"null")</f>
        <v>IT</v>
      </c>
      <c r="P743" s="18">
        <f>IFERROR(VLOOKUP(spare_parts!$F743,'Запчасти'!$A$2:$P$3371,2,0),"null")</f>
        <v>8515900000</v>
      </c>
      <c r="Q743" s="18"/>
      <c r="R743" s="18"/>
      <c r="S743" s="18"/>
      <c r="T743" s="18"/>
      <c r="U743" s="18"/>
      <c r="V743" s="18"/>
    </row>
    <row r="744" ht="15.75" customHeight="1">
      <c r="A744" s="15">
        <v>6.98428702E9</v>
      </c>
      <c r="B744" s="16" t="s">
        <v>4709</v>
      </c>
      <c r="C744" s="16">
        <v>0.015</v>
      </c>
      <c r="D744" s="16" t="s">
        <v>35</v>
      </c>
      <c r="E744" s="17"/>
      <c r="F744" s="18">
        <v>6.98428702E9</v>
      </c>
      <c r="G744" s="18" t="str">
        <f>IFERROR(VLOOKUP(spare_parts!$F744,'Запчасти'!A$2:P$3371,3,0),"null")</f>
        <v>BACK CARRIAGE WHEEL D.8 DE=95 DI=26</v>
      </c>
      <c r="H744" s="18" t="str">
        <f>IFERROR(VLOOKUP(spare_parts!$F744,A:D,2,0),"null")</f>
        <v>Суппорт для газового сопла (GTM 2000)</v>
      </c>
      <c r="I744" s="24" t="str">
        <f>IFERROR(VLOOKUP(spare_parts!$F744,'Запчасти'!$A$2:$P$3371,5,0),"null")</f>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c r="J744" s="24" t="str">
        <f t="shared" si="3"/>
        <v>null</v>
      </c>
      <c r="K744" s="18" t="str">
        <f>IFERROR(VLOOKUP(spare_parts!$F744,'Запчасти'!$A$2:$P$3371,6,0),"null")</f>
        <v>ALEXANDER BINZEL SCHWEISSTECHNIK GMBH&amp;CO.KG</v>
      </c>
      <c r="L744" s="18" t="str">
        <f>IFERROR(VLOOKUP(spare_parts!$F744,'Запчасти'!$A$2:$P$3371,7,0),"null")</f>
        <v>ABICOR BINZEL</v>
      </c>
      <c r="M744" s="18">
        <f>IFERROR(VLOOKUP(spare_parts!$F744,'Запчасти'!$A$2:$P$3371,9,0),"null")</f>
        <v>10</v>
      </c>
      <c r="N744" s="18" t="str">
        <f>IFERROR(VLOOKUP(spare_parts!$F744,'Запчасти'!$A$2:$P$3371,10,0),"null")</f>
        <v>шт</v>
      </c>
      <c r="O744" s="18" t="str">
        <f>IFERROR(VLOOKUP(spare_parts!$F744,'Запчасти'!$A$2:$P$3371,11,0),"null")</f>
        <v>it</v>
      </c>
      <c r="P744" s="18">
        <f>IFERROR(VLOOKUP(spare_parts!$F744,'Запчасти'!$A$2:$P$3371,2,0),"null")</f>
        <v>8466940000</v>
      </c>
      <c r="Q744" s="18"/>
      <c r="R744" s="18"/>
      <c r="S744" s="18"/>
      <c r="T744" s="18"/>
      <c r="U744" s="18"/>
      <c r="V744" s="18"/>
    </row>
    <row r="745" ht="15.75" customHeight="1">
      <c r="A745" s="22">
        <v>6.984287041E9</v>
      </c>
      <c r="B745" s="23" t="s">
        <v>4713</v>
      </c>
      <c r="C745" s="16">
        <v>0.001</v>
      </c>
      <c r="D745" s="16" t="s">
        <v>35</v>
      </c>
      <c r="E745" s="17"/>
      <c r="F745" s="18">
        <v>6.984287041E9</v>
      </c>
      <c r="G745" s="18" t="str">
        <f>IFERROR(VLOOKUP(spare_parts!$F745,'Запчасти'!A$2:P$3371,3,0),"null")</f>
        <v>GAS NOZZLE INSULATOR (GTM 2000 WELDING MACHINE)</v>
      </c>
      <c r="H745" s="18" t="str">
        <f>IFERROR(VLOOKUP(spare_parts!$F745,A:D,2,0),"null")</f>
        <v>ИЗОЛЯТОР ГАЗОВОГО СОПЛА</v>
      </c>
      <c r="I745" s="24" t="str">
        <f>IFERROR(VLOOKUP(spare_parts!$F745,'Запчасти'!$A$2:$P$3371,5,0),"null")</f>
        <v>КЕРАМИЧЕСКАЯ ИЗЛОЛЯЦИОННАЯ НАСАДКА НА СОПЛА ГАЗОВОЙ ГОРЕЛКИ ДЛЯ СТАНКА ДЛЯ ВЯЗКИ ЦИЛИНДРИЧЕСКИХ СВАЙ</v>
      </c>
      <c r="J745" s="24" t="str">
        <f t="shared" si="3"/>
        <v>null</v>
      </c>
      <c r="K745" s="18" t="str">
        <f>IFERROR(VLOOKUP(spare_parts!$F745,'Запчасти'!$A$2:$P$3371,6,0),"null")</f>
        <v>SCHNELL SPA</v>
      </c>
      <c r="L745" s="18" t="str">
        <f>IFERROR(VLOOKUP(spare_parts!$F745,'Запчасти'!$A$2:$P$3371,7,0),"null")</f>
        <v>SCHNELL</v>
      </c>
      <c r="M745" s="18">
        <f>IFERROR(VLOOKUP(spare_parts!$F745,'Запчасти'!$A$2:$P$3371,9,0),"null")</f>
        <v>2</v>
      </c>
      <c r="N745" s="18" t="str">
        <f>IFERROR(VLOOKUP(spare_parts!$F745,'Запчасти'!$A$2:$P$3371,10,0),"null")</f>
        <v>шт</v>
      </c>
      <c r="O745" s="18" t="str">
        <f>IFERROR(VLOOKUP(spare_parts!$F745,'Запчасти'!$A$2:$P$3371,11,0),"null")</f>
        <v>IT</v>
      </c>
      <c r="P745" s="18">
        <f>IFERROR(VLOOKUP(spare_parts!$F745,'Запчасти'!$A$2:$P$3371,2,0),"null")</f>
        <v>6914900000</v>
      </c>
      <c r="Q745" s="18"/>
      <c r="R745" s="18"/>
      <c r="S745" s="18"/>
      <c r="T745" s="18"/>
      <c r="U745" s="18"/>
      <c r="V745" s="18"/>
    </row>
    <row r="746" ht="15.75" customHeight="1">
      <c r="A746" s="15">
        <v>6.98428709E9</v>
      </c>
      <c r="B746" s="16" t="s">
        <v>6508</v>
      </c>
      <c r="C746" s="16">
        <v>21.0</v>
      </c>
      <c r="D746" s="16" t="s">
        <v>35</v>
      </c>
      <c r="E746" s="17"/>
      <c r="F746" s="18">
        <v>6.98428709E9</v>
      </c>
      <c r="G746" s="18" t="str">
        <f>IFERROR(VLOOKUP(spare_parts!$F746,'Запчасти'!A$2:P$3371,3,0),"null")</f>
        <v>null</v>
      </c>
      <c r="H746" s="18" t="str">
        <f>IFERROR(VLOOKUP(spare_parts!$F746,A:D,2,0),"null")</f>
        <v>Блок подачи сварочной проволоки и газа для сварочного аппарата с системой охлаждения   ESAB </v>
      </c>
      <c r="I746" s="24" t="str">
        <f>IFERROR(VLOOKUP(spare_parts!$F746,'Запчасти'!$A$2:$P$3371,5,0),"null")</f>
        <v>null</v>
      </c>
      <c r="J746" s="24" t="str">
        <f t="shared" si="3"/>
        <v>null</v>
      </c>
      <c r="K746" s="18" t="str">
        <f>IFERROR(VLOOKUP(spare_parts!$F746,'Запчасти'!$A$2:$P$3371,6,0),"null")</f>
        <v>null</v>
      </c>
      <c r="L746" s="18" t="str">
        <f>IFERROR(VLOOKUP(spare_parts!$F746,'Запчасти'!$A$2:$P$3371,7,0),"null")</f>
        <v>null</v>
      </c>
      <c r="M746" s="18" t="str">
        <f>IFERROR(VLOOKUP(spare_parts!$F746,'Запчасти'!$A$2:$P$3371,9,0),"null")</f>
        <v>null</v>
      </c>
      <c r="N746" s="18" t="str">
        <f>IFERROR(VLOOKUP(spare_parts!$F746,'Запчасти'!$A$2:$P$3371,10,0),"null")</f>
        <v>null</v>
      </c>
      <c r="O746" s="18" t="str">
        <f>IFERROR(VLOOKUP(spare_parts!$F746,'Запчасти'!$A$2:$P$3371,11,0),"null")</f>
        <v>null</v>
      </c>
      <c r="P746" s="18" t="str">
        <f>IFERROR(VLOOKUP(spare_parts!$F746,'Запчасти'!$A$2:$P$3371,2,0),"null")</f>
        <v>null</v>
      </c>
      <c r="Q746" s="18"/>
      <c r="R746" s="18"/>
      <c r="S746" s="18"/>
      <c r="T746" s="18"/>
      <c r="U746" s="18"/>
      <c r="V746" s="18"/>
    </row>
    <row r="747" ht="15.75" customHeight="1">
      <c r="A747" s="15">
        <v>6.98428712E9</v>
      </c>
      <c r="B747" s="16" t="s">
        <v>4725</v>
      </c>
      <c r="C747" s="16">
        <v>1.0</v>
      </c>
      <c r="D747" s="16" t="s">
        <v>35</v>
      </c>
      <c r="E747" s="17"/>
      <c r="F747" s="18">
        <v>6.98428712E9</v>
      </c>
      <c r="G747" s="18" t="str">
        <f>IFERROR(VLOOKUP(spare_parts!$F747,'Запчасти'!A$2:P$3371,3,0),"null")</f>
        <v>TERMINAL LANCE FOR MB455 ROBO 45Rif.1.13</v>
      </c>
      <c r="H747" s="18" t="str">
        <f>IFERROR(VLOOKUP(spare_parts!$F747,A:D,2,0),"null")</f>
        <v>Терминал LANCE для  MB455 ROBO45Rif.1.13 </v>
      </c>
      <c r="I747" s="24" t="str">
        <f>IFERROR(VLOOKUP(spare_parts!$F747,'Запчасти'!$A$2:$P$3371,5,0),"null")</f>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c r="J747" s="24" t="str">
        <f t="shared" si="3"/>
        <v>null</v>
      </c>
      <c r="K747" s="18" t="str">
        <f>IFERROR(VLOOKUP(spare_parts!$F747,'Запчасти'!$A$2:$P$3371,6,0),"null")</f>
        <v>ALEXANDER BINZEL SCHWEISSTECHNIK GMBH&amp;CO.KG</v>
      </c>
      <c r="L747" s="18" t="str">
        <f>IFERROR(VLOOKUP(spare_parts!$F747,'Запчасти'!$A$2:$P$3371,7,0),"null")</f>
        <v>ABICOR BINZEL</v>
      </c>
      <c r="M747" s="18">
        <f>IFERROR(VLOOKUP(spare_parts!$F747,'Запчасти'!$A$2:$P$3371,9,0),"null")</f>
        <v>1</v>
      </c>
      <c r="N747" s="18" t="str">
        <f>IFERROR(VLOOKUP(spare_parts!$F747,'Запчасти'!$A$2:$P$3371,10,0),"null")</f>
        <v>шт</v>
      </c>
      <c r="O747" s="18" t="str">
        <f>IFERROR(VLOOKUP(spare_parts!$F747,'Запчасти'!$A$2:$P$3371,11,0),"null")</f>
        <v>DE</v>
      </c>
      <c r="P747" s="18">
        <f>IFERROR(VLOOKUP(spare_parts!$F747,'Запчасти'!$A$2:$P$3371,2,0),"null")</f>
        <v>8515900000</v>
      </c>
      <c r="Q747" s="18"/>
      <c r="R747" s="18"/>
      <c r="S747" s="18"/>
      <c r="T747" s="18"/>
      <c r="U747" s="18"/>
      <c r="V747" s="18"/>
    </row>
    <row r="748" ht="15.75" customHeight="1">
      <c r="A748" s="22">
        <v>9.500204036E9</v>
      </c>
      <c r="B748" s="23" t="s">
        <v>4738</v>
      </c>
      <c r="C748" s="16" t="s">
        <v>6274</v>
      </c>
      <c r="D748" s="16" t="s">
        <v>35</v>
      </c>
      <c r="E748" s="17"/>
      <c r="F748" s="18">
        <v>9.500204036E9</v>
      </c>
      <c r="G748" s="18" t="str">
        <f>IFERROR(VLOOKUP(spare_parts!$F748,'Запчасти'!A$2:P$3371,3,0),"null")</f>
        <v>TAP M56X3</v>
      </c>
      <c r="H748" s="18" t="str">
        <f>IFERROR(VLOOKUP(spare_parts!$F748,A:D,2,0),"null")</f>
        <v>ШПИНДЕЛЬ  M56X3</v>
      </c>
      <c r="I748" s="24" t="str">
        <f>IFERROR(VLOOKUP(spare_parts!$F748,'Запчасти'!$A$2:$P$3371,5,0),"null")</f>
        <v>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v>
      </c>
      <c r="J748" s="24" t="str">
        <f t="shared" si="3"/>
        <v>null</v>
      </c>
      <c r="K748" s="18" t="str">
        <f>IFERROR(VLOOKUP(spare_parts!$F748,'Запчасти'!$A$2:$P$3371,6,0),"null")</f>
        <v>SCHNELL SPA</v>
      </c>
      <c r="L748" s="18" t="str">
        <f>IFERROR(VLOOKUP(spare_parts!$F748,'Запчасти'!$A$2:$P$3371,7,0),"null")</f>
        <v>SCHNELL</v>
      </c>
      <c r="M748" s="18">
        <f>IFERROR(VLOOKUP(spare_parts!$F748,'Запчасти'!$A$2:$P$3371,9,0),"null")</f>
        <v>1</v>
      </c>
      <c r="N748" s="18" t="str">
        <f>IFERROR(VLOOKUP(spare_parts!$F748,'Запчасти'!$A$2:$P$3371,10,0),"null")</f>
        <v>шт</v>
      </c>
      <c r="O748" s="18" t="str">
        <f>IFERROR(VLOOKUP(spare_parts!$F748,'Запчасти'!$A$2:$P$3371,11,0),"null")</f>
        <v>IT</v>
      </c>
      <c r="P748" s="18">
        <f>IFERROR(VLOOKUP(spare_parts!$F748,'Запчасти'!$A$2:$P$3371,2,0),"null")</f>
        <v>8483109500</v>
      </c>
      <c r="Q748" s="18"/>
      <c r="R748" s="18"/>
      <c r="S748" s="18"/>
      <c r="T748" s="18"/>
      <c r="U748" s="18"/>
      <c r="V748" s="18"/>
    </row>
    <row r="749" ht="15.75" customHeight="1">
      <c r="A749" s="15">
        <v>2.08860603E9</v>
      </c>
      <c r="B749" s="16" t="s">
        <v>6509</v>
      </c>
      <c r="C749" s="16" t="s">
        <v>6274</v>
      </c>
      <c r="D749" s="16" t="s">
        <v>35</v>
      </c>
      <c r="E749" s="17"/>
      <c r="F749" s="18">
        <v>2.08860603E9</v>
      </c>
      <c r="G749" s="18" t="str">
        <f>IFERROR(VLOOKUP(spare_parts!$F749,'Запчасти'!A$2:P$3371,3,0),"null")</f>
        <v>null</v>
      </c>
      <c r="H749" s="18" t="str">
        <f>IFERROR(VLOOKUP(spare_parts!$F749,A:D,2,0),"null")</f>
        <v>Втулка направляющая</v>
      </c>
      <c r="I749" s="24" t="str">
        <f>IFERROR(VLOOKUP(spare_parts!$F749,'Запчасти'!$A$2:$P$3371,5,0),"null")</f>
        <v>null</v>
      </c>
      <c r="J749" s="24" t="str">
        <f t="shared" si="3"/>
        <v>null</v>
      </c>
      <c r="K749" s="18" t="str">
        <f>IFERROR(VLOOKUP(spare_parts!$F749,'Запчасти'!$A$2:$P$3371,6,0),"null")</f>
        <v>null</v>
      </c>
      <c r="L749" s="18" t="str">
        <f>IFERROR(VLOOKUP(spare_parts!$F749,'Запчасти'!$A$2:$P$3371,7,0),"null")</f>
        <v>null</v>
      </c>
      <c r="M749" s="18" t="str">
        <f>IFERROR(VLOOKUP(spare_parts!$F749,'Запчасти'!$A$2:$P$3371,9,0),"null")</f>
        <v>null</v>
      </c>
      <c r="N749" s="18" t="str">
        <f>IFERROR(VLOOKUP(spare_parts!$F749,'Запчасти'!$A$2:$P$3371,10,0),"null")</f>
        <v>null</v>
      </c>
      <c r="O749" s="18" t="str">
        <f>IFERROR(VLOOKUP(spare_parts!$F749,'Запчасти'!$A$2:$P$3371,11,0),"null")</f>
        <v>null</v>
      </c>
      <c r="P749" s="18" t="str">
        <f>IFERROR(VLOOKUP(spare_parts!$F749,'Запчасти'!$A$2:$P$3371,2,0),"null")</f>
        <v>null</v>
      </c>
      <c r="Q749" s="18"/>
      <c r="R749" s="18"/>
      <c r="S749" s="18"/>
      <c r="T749" s="18"/>
      <c r="U749" s="18"/>
      <c r="V749" s="18"/>
    </row>
    <row r="750" ht="15.75" customHeight="1">
      <c r="A750" s="15">
        <v>2.08911993E9</v>
      </c>
      <c r="B750" s="16" t="s">
        <v>6510</v>
      </c>
      <c r="C750" s="16" t="s">
        <v>6274</v>
      </c>
      <c r="D750" s="16" t="s">
        <v>35</v>
      </c>
      <c r="E750" s="17"/>
      <c r="F750" s="18">
        <v>2.08911993E9</v>
      </c>
      <c r="G750" s="18" t="str">
        <f>IFERROR(VLOOKUP(spare_parts!$F750,'Запчасти'!A$2:P$3371,3,0),"null")</f>
        <v>null</v>
      </c>
      <c r="H750" s="18" t="str">
        <f>IFERROR(VLOOKUP(spare_parts!$F750,A:D,2,0),"null")</f>
        <v>Втулка фиксирующая</v>
      </c>
      <c r="I750" s="24" t="str">
        <f>IFERROR(VLOOKUP(spare_parts!$F750,'Запчасти'!$A$2:$P$3371,5,0),"null")</f>
        <v>null</v>
      </c>
      <c r="J750" s="24" t="str">
        <f t="shared" si="3"/>
        <v>null</v>
      </c>
      <c r="K750" s="18" t="str">
        <f>IFERROR(VLOOKUP(spare_parts!$F750,'Запчасти'!$A$2:$P$3371,6,0),"null")</f>
        <v>null</v>
      </c>
      <c r="L750" s="18" t="str">
        <f>IFERROR(VLOOKUP(spare_parts!$F750,'Запчасти'!$A$2:$P$3371,7,0),"null")</f>
        <v>null</v>
      </c>
      <c r="M750" s="18" t="str">
        <f>IFERROR(VLOOKUP(spare_parts!$F750,'Запчасти'!$A$2:$P$3371,9,0),"null")</f>
        <v>null</v>
      </c>
      <c r="N750" s="18" t="str">
        <f>IFERROR(VLOOKUP(spare_parts!$F750,'Запчасти'!$A$2:$P$3371,10,0),"null")</f>
        <v>null</v>
      </c>
      <c r="O750" s="18" t="str">
        <f>IFERROR(VLOOKUP(spare_parts!$F750,'Запчасти'!$A$2:$P$3371,11,0),"null")</f>
        <v>null</v>
      </c>
      <c r="P750" s="18" t="str">
        <f>IFERROR(VLOOKUP(spare_parts!$F750,'Запчасти'!$A$2:$P$3371,2,0),"null")</f>
        <v>null</v>
      </c>
      <c r="Q750" s="18"/>
      <c r="R750" s="18"/>
      <c r="S750" s="18"/>
      <c r="T750" s="18"/>
      <c r="U750" s="18"/>
      <c r="V750" s="18"/>
    </row>
    <row r="751" ht="15.75" customHeight="1">
      <c r="A751" s="22">
        <v>5.436610111E9</v>
      </c>
      <c r="B751" s="23" t="s">
        <v>2850</v>
      </c>
      <c r="C751" s="16">
        <v>16.0</v>
      </c>
      <c r="D751" s="16" t="s">
        <v>35</v>
      </c>
      <c r="E751" s="17"/>
      <c r="F751" s="18">
        <v>5.436610111E9</v>
      </c>
      <c r="G751" s="18" t="str">
        <f>IFERROR(VLOOKUP(spare_parts!$F751,'Запчасти'!A$2:P$3371,3,0),"null")</f>
        <v>CONTROL MODULE (CAN03) BM4434 ES-SI1-01500-00AB0M30-S01-03</v>
      </c>
      <c r="H751" s="18" t="str">
        <f>IFERROR(VLOOKUP(spare_parts!$F751,A:D,2,0),"null")</f>
        <v>Преобразователь статистический BM 4434</v>
      </c>
      <c r="I751" s="24" t="str">
        <f>IFERROR(VLOOKUP(spare_parts!$F751,'Запчасти'!$A$2:$P$3371,5,0),"null")</f>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v>
      </c>
      <c r="J751" s="24" t="str">
        <f t="shared" si="3"/>
        <v>null</v>
      </c>
      <c r="K751" s="18" t="str">
        <f>IFERROR(VLOOKUP(spare_parts!$F751,'Запчасти'!$A$2:$P$3371,6,0),"null")</f>
        <v>BAUMULLER NURNBERG GMBH</v>
      </c>
      <c r="L751" s="18" t="str">
        <f>IFERROR(VLOOKUP(spare_parts!$F751,'Запчасти'!$A$2:$P$3371,7,0),"null")</f>
        <v>BAUMULLER</v>
      </c>
      <c r="M751" s="18">
        <f>IFERROR(VLOOKUP(spare_parts!$F751,'Запчасти'!$A$2:$P$3371,9,0),"null")</f>
        <v>1</v>
      </c>
      <c r="N751" s="18" t="str">
        <f>IFERROR(VLOOKUP(spare_parts!$F751,'Запчасти'!$A$2:$P$3371,10,0),"null")</f>
        <v>шт.</v>
      </c>
      <c r="O751" s="18" t="str">
        <f>IFERROR(VLOOKUP(spare_parts!$F751,'Запчасти'!$A$2:$P$3371,11,0),"null")</f>
        <v>DE</v>
      </c>
      <c r="P751" s="18">
        <f>IFERROR(VLOOKUP(spare_parts!$F751,'Запчасти'!$A$2:$P$3371,2,0),"null")</f>
        <v>8504409000</v>
      </c>
      <c r="Q751" s="18"/>
      <c r="R751" s="18"/>
      <c r="S751" s="18"/>
      <c r="T751" s="18"/>
      <c r="U751" s="18"/>
      <c r="V751" s="18"/>
    </row>
    <row r="752" ht="15.75" customHeight="1">
      <c r="A752" s="22" t="s">
        <v>6511</v>
      </c>
      <c r="B752" s="23" t="s">
        <v>6512</v>
      </c>
      <c r="C752" s="16" t="s">
        <v>6274</v>
      </c>
      <c r="D752" s="16" t="s">
        <v>35</v>
      </c>
      <c r="E752" s="17"/>
      <c r="F752" s="18" t="s">
        <v>6511</v>
      </c>
      <c r="G752" s="18" t="str">
        <f>IFERROR(VLOOKUP(spare_parts!$F752,'Запчасти'!A$2:P$3371,3,0),"null")</f>
        <v>null</v>
      </c>
      <c r="H752" s="18" t="str">
        <f>IFERROR(VLOOKUP(spare_parts!$F752,A:D,2,0),"null")</f>
        <v>Сканер штих-кода Honeywell Metrologic Granit 1910iER-3USB USB</v>
      </c>
      <c r="I752" s="24" t="str">
        <f>IFERROR(VLOOKUP(spare_parts!$F752,'Запчасти'!$A$2:$P$3371,5,0),"null")</f>
        <v>null</v>
      </c>
      <c r="J752" s="24" t="str">
        <f t="shared" si="3"/>
        <v>null</v>
      </c>
      <c r="K752" s="18" t="str">
        <f>IFERROR(VLOOKUP(spare_parts!$F752,'Запчасти'!$A$2:$P$3371,6,0),"null")</f>
        <v>null</v>
      </c>
      <c r="L752" s="18" t="str">
        <f>IFERROR(VLOOKUP(spare_parts!$F752,'Запчасти'!$A$2:$P$3371,7,0),"null")</f>
        <v>null</v>
      </c>
      <c r="M752" s="18" t="str">
        <f>IFERROR(VLOOKUP(spare_parts!$F752,'Запчасти'!$A$2:$P$3371,9,0),"null")</f>
        <v>null</v>
      </c>
      <c r="N752" s="18" t="str">
        <f>IFERROR(VLOOKUP(spare_parts!$F752,'Запчасти'!$A$2:$P$3371,10,0),"null")</f>
        <v>null</v>
      </c>
      <c r="O752" s="18" t="str">
        <f>IFERROR(VLOOKUP(spare_parts!$F752,'Запчасти'!$A$2:$P$3371,11,0),"null")</f>
        <v>null</v>
      </c>
      <c r="P752" s="18" t="str">
        <f>IFERROR(VLOOKUP(spare_parts!$F752,'Запчасти'!$A$2:$P$3371,2,0),"null")</f>
        <v>null</v>
      </c>
      <c r="Q752" s="18"/>
      <c r="R752" s="18"/>
      <c r="S752" s="18"/>
      <c r="T752" s="18"/>
      <c r="U752" s="18"/>
      <c r="V752" s="18"/>
    </row>
    <row r="753" ht="15.75" customHeight="1">
      <c r="A753" s="22" t="s">
        <v>4835</v>
      </c>
      <c r="B753" s="23" t="s">
        <v>4837</v>
      </c>
      <c r="C753" s="16" t="s">
        <v>6274</v>
      </c>
      <c r="D753" s="16" t="s">
        <v>35</v>
      </c>
      <c r="E753" s="17"/>
      <c r="F753" s="18" t="s">
        <v>4835</v>
      </c>
      <c r="G753" s="18" t="str">
        <f>IFERROR(VLOOKUP(spare_parts!$F753,'Запчасти'!A$2:P$3371,3,0),"null")</f>
        <v>COMBINED SPLIT STRAIGHT. WHEEL De=111 Di=56</v>
      </c>
      <c r="H753" s="18" t="str">
        <f>IFERROR(VLOOKUP(spare_parts!$F753,A:D,2,0),"null")</f>
        <v>Ролик правки разделительный в комплекте De111 Di56</v>
      </c>
      <c r="I753" s="24" t="str">
        <f>IFERROR(VLOOKUP(spare_parts!$F753,'Запчасти'!$A$2:$P$3371,5,0),"null")</f>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c r="J753" s="24" t="str">
        <f t="shared" si="3"/>
        <v>null</v>
      </c>
      <c r="K753" s="18" t="str">
        <f>IFERROR(VLOOKUP(spare_parts!$F753,'Запчасти'!$A$2:$P$3371,6,0),"null")</f>
        <v>SCHNELL SPA</v>
      </c>
      <c r="L753" s="18" t="str">
        <f>IFERROR(VLOOKUP(spare_parts!$F753,'Запчасти'!$A$2:$P$3371,7,0),"null")</f>
        <v>SCHNELL</v>
      </c>
      <c r="M753" s="18">
        <f>IFERROR(VLOOKUP(spare_parts!$F753,'Запчасти'!$A$2:$P$3371,9,0),"null")</f>
        <v>4</v>
      </c>
      <c r="N753" s="18" t="str">
        <f>IFERROR(VLOOKUP(spare_parts!$F753,'Запчасти'!$A$2:$P$3371,10,0),"null")</f>
        <v>шт</v>
      </c>
      <c r="O753" s="18" t="str">
        <f>IFERROR(VLOOKUP(spare_parts!$F753,'Запчасти'!$A$2:$P$3371,11,0),"null")</f>
        <v>IT</v>
      </c>
      <c r="P753" s="18">
        <f>IFERROR(VLOOKUP(spare_parts!$F753,'Запчасти'!$A$2:$P$3371,2,0),"null")</f>
        <v>8466940000</v>
      </c>
      <c r="Q753" s="18"/>
      <c r="R753" s="18"/>
      <c r="S753" s="18"/>
      <c r="T753" s="18"/>
      <c r="U753" s="18"/>
      <c r="V753" s="18"/>
    </row>
    <row r="754" ht="15.75" customHeight="1">
      <c r="A754" s="22" t="s">
        <v>4840</v>
      </c>
      <c r="B754" s="23" t="s">
        <v>4842</v>
      </c>
      <c r="C754" s="16" t="s">
        <v>6274</v>
      </c>
      <c r="D754" s="16" t="s">
        <v>35</v>
      </c>
      <c r="E754" s="17"/>
      <c r="F754" s="18" t="s">
        <v>4840</v>
      </c>
      <c r="G754" s="18" t="str">
        <f>IFERROR(VLOOKUP(spare_parts!$F754,'Запчасти'!A$2:P$3371,3,0),"null")</f>
        <v>STRAIGHTENING WHEEL W/ROTATION CORRECTOR DE=108 DI=72</v>
      </c>
      <c r="H754" s="18" t="str">
        <f>IFERROR(VLOOKUP(spare_parts!$F754,A:D,2,0),"null")</f>
        <v>Ролик правильный \ Коррекция вращения</v>
      </c>
      <c r="I754" s="24" t="str">
        <f>IFERROR(VLOOKUP(spare_parts!$F754,'Запчасти'!$A$2:$P$3371,5,0),"null")</f>
        <v>РОЛИК ПРАВИЛЬНЫЙ ДЛЯ КОРРЕКЦИИ
ВРАЩЕНИЯ АРМАТУРНОЙ ПРОВОЛОКИ. ДЛЯ ИСПОЛЬЗОВАНИЯ В
СТАНКАХ ПО ПРОИЗВОДСТВУ ОБЪЕМНЫХ МЕТАЛЛИЧЕСКИХ КАРКАСОВ</v>
      </c>
      <c r="J754" s="24" t="str">
        <f t="shared" si="3"/>
        <v>null</v>
      </c>
      <c r="K754" s="18" t="str">
        <f>IFERROR(VLOOKUP(spare_parts!$F754,'Запчасти'!$A$2:$P$3371,6,0),"null")</f>
        <v>SCHNELL SPA</v>
      </c>
      <c r="L754" s="18" t="str">
        <f>IFERROR(VLOOKUP(spare_parts!$F754,'Запчасти'!$A$2:$P$3371,7,0),"null")</f>
        <v>SCHNELL</v>
      </c>
      <c r="M754" s="18">
        <f>IFERROR(VLOOKUP(spare_parts!$F754,'Запчасти'!$A$2:$P$3371,9,0),"null")</f>
        <v>2</v>
      </c>
      <c r="N754" s="18" t="str">
        <f>IFERROR(VLOOKUP(spare_parts!$F754,'Запчасти'!$A$2:$P$3371,10,0),"null")</f>
        <v>шт</v>
      </c>
      <c r="O754" s="18" t="str">
        <f>IFERROR(VLOOKUP(spare_parts!$F754,'Запчасти'!$A$2:$P$3371,11,0),"null")</f>
        <v>IT</v>
      </c>
      <c r="P754" s="18">
        <f>IFERROR(VLOOKUP(spare_parts!$F754,'Запчасти'!$A$2:$P$3371,2,0),"null")</f>
        <v>8466940000</v>
      </c>
      <c r="Q754" s="18"/>
      <c r="R754" s="18"/>
      <c r="S754" s="18"/>
      <c r="T754" s="18"/>
      <c r="U754" s="18"/>
      <c r="V754" s="18"/>
    </row>
    <row r="755" ht="15.75" customHeight="1">
      <c r="A755" s="22" t="s">
        <v>4846</v>
      </c>
      <c r="B755" s="23" t="s">
        <v>4848</v>
      </c>
      <c r="C755" s="16">
        <v>0.826</v>
      </c>
      <c r="D755" s="16" t="s">
        <v>35</v>
      </c>
      <c r="E755" s="17"/>
      <c r="F755" s="18" t="s">
        <v>4846</v>
      </c>
      <c r="G755" s="18" t="str">
        <f>IFERROR(VLOOKUP(spare_parts!$F755,'Запчасти'!A$2:P$3371,3,0),"null")</f>
        <v>WHEEL   ВЃГ_x0098_E=108   ВЃГ_x0098_I=56 SP=20.500</v>
      </c>
      <c r="H755" s="18" t="str">
        <f>IFERROR(VLOOKUP(spare_parts!$F755,A:D,2,0),"null")</f>
        <v>Ролик правки разделительный в комплекте DE108 DI56</v>
      </c>
      <c r="I755" s="24" t="str">
        <f>IFERROR(VLOOKUP(spare_parts!$F755,'Запчасти'!$A$2:$P$3371,5,0),"null")</f>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c r="J755" s="24" t="str">
        <f t="shared" si="3"/>
        <v>null</v>
      </c>
      <c r="K755" s="18" t="str">
        <f>IFERROR(VLOOKUP(spare_parts!$F755,'Запчасти'!$A$2:$P$3371,6,0),"null")</f>
        <v>SCHNELL SPA</v>
      </c>
      <c r="L755" s="18" t="str">
        <f>IFERROR(VLOOKUP(spare_parts!$F755,'Запчасти'!$A$2:$P$3371,7,0),"null")</f>
        <v>SCHNELL</v>
      </c>
      <c r="M755" s="18">
        <f>IFERROR(VLOOKUP(spare_parts!$F755,'Запчасти'!$A$2:$P$3371,9,0),"null")</f>
        <v>4</v>
      </c>
      <c r="N755" s="18" t="str">
        <f>IFERROR(VLOOKUP(spare_parts!$F755,'Запчасти'!$A$2:$P$3371,10,0),"null")</f>
        <v>шт</v>
      </c>
      <c r="O755" s="18" t="str">
        <f>IFERROR(VLOOKUP(spare_parts!$F755,'Запчасти'!$A$2:$P$3371,11,0),"null")</f>
        <v>IT</v>
      </c>
      <c r="P755" s="18">
        <f>IFERROR(VLOOKUP(spare_parts!$F755,'Запчасти'!$A$2:$P$3371,2,0),"null")</f>
        <v>8466940000</v>
      </c>
      <c r="Q755" s="18"/>
      <c r="R755" s="18"/>
      <c r="S755" s="18"/>
      <c r="T755" s="18"/>
      <c r="U755" s="18"/>
      <c r="V755" s="18"/>
    </row>
    <row r="756" ht="15.75" customHeight="1">
      <c r="A756" s="22" t="s">
        <v>4851</v>
      </c>
      <c r="B756" s="23" t="s">
        <v>4853</v>
      </c>
      <c r="C756" s="16">
        <v>1.371</v>
      </c>
      <c r="D756" s="16" t="s">
        <v>35</v>
      </c>
      <c r="E756" s="17"/>
      <c r="F756" s="18" t="s">
        <v>4851</v>
      </c>
      <c r="G756" s="18" t="str">
        <f>IFERROR(VLOOKUP(spare_parts!$F756,'Запчасти'!A$2:P$3371,3,0),"null")</f>
        <v>WHEEL   ВЃГ_x0098_E=106   ВЃГ_x0098_I=72 SP=48</v>
      </c>
      <c r="H756" s="18" t="str">
        <f>IFERROR(VLOOKUP(spare_parts!$F756,A:D,2,0),"null")</f>
        <v>Ролик правки в комплекте  DE106 DI72</v>
      </c>
      <c r="I756" s="24" t="str">
        <f>IFERROR(VLOOKUP(spare_parts!$F756,'Запчасти'!$A$2:$P$3371,5,0),"null")</f>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c r="J756" s="24" t="str">
        <f t="shared" si="3"/>
        <v>null</v>
      </c>
      <c r="K756" s="18" t="str">
        <f>IFERROR(VLOOKUP(spare_parts!$F756,'Запчасти'!$A$2:$P$3371,6,0),"null")</f>
        <v>SCHNELL SPA</v>
      </c>
      <c r="L756" s="18" t="str">
        <f>IFERROR(VLOOKUP(spare_parts!$F756,'Запчасти'!$A$2:$P$3371,7,0),"null")</f>
        <v>SCHNELL</v>
      </c>
      <c r="M756" s="18">
        <f>IFERROR(VLOOKUP(spare_parts!$F756,'Запчасти'!$A$2:$P$3371,9,0),"null")</f>
        <v>8</v>
      </c>
      <c r="N756" s="18" t="str">
        <f>IFERROR(VLOOKUP(spare_parts!$F756,'Запчасти'!$A$2:$P$3371,10,0),"null")</f>
        <v>шт</v>
      </c>
      <c r="O756" s="18" t="str">
        <f>IFERROR(VLOOKUP(spare_parts!$F756,'Запчасти'!$A$2:$P$3371,11,0),"null")</f>
        <v>IT</v>
      </c>
      <c r="P756" s="18">
        <f>IFERROR(VLOOKUP(spare_parts!$F756,'Запчасти'!$A$2:$P$3371,2,0),"null")</f>
        <v>8466940000</v>
      </c>
      <c r="Q756" s="18"/>
      <c r="R756" s="18"/>
      <c r="S756" s="18"/>
      <c r="T756" s="18"/>
      <c r="U756" s="18"/>
      <c r="V756" s="18"/>
    </row>
    <row r="757" ht="15.75" customHeight="1">
      <c r="A757" s="22" t="s">
        <v>4908</v>
      </c>
      <c r="B757" s="23" t="s">
        <v>4910</v>
      </c>
      <c r="C757" s="16">
        <v>1.878</v>
      </c>
      <c r="D757" s="16" t="s">
        <v>35</v>
      </c>
      <c r="E757" s="17"/>
      <c r="F757" s="18" t="s">
        <v>4908</v>
      </c>
      <c r="G757" s="18" t="str">
        <f>IFERROR(VLOOKUP(spare_parts!$F757,'Запчасти'!A$2:P$3371,3,0),"null")</f>
        <v>ROCKER ARM 40X20X400</v>
      </c>
      <c r="H757" s="18" t="str">
        <f>IFERROR(VLOOKUP(spare_parts!$F757,A:D,2,0),"null")</f>
        <v>Рейка компенсационная </v>
      </c>
      <c r="I757" s="24" t="str">
        <f>IFERROR(VLOOKUP(spare_parts!$F757,'Запчасти'!$A$2:$P$3371,5,0),"null")</f>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v>
      </c>
      <c r="J757" s="24" t="str">
        <f t="shared" si="3"/>
        <v>null</v>
      </c>
      <c r="K757" s="18" t="str">
        <f>IFERROR(VLOOKUP(spare_parts!$F757,'Запчасти'!$A$2:$P$3371,6,0),"null")</f>
        <v>SCHNELL SPA</v>
      </c>
      <c r="L757" s="18" t="str">
        <f>IFERROR(VLOOKUP(spare_parts!$F757,'Запчасти'!$A$2:$P$3371,7,0),"null")</f>
        <v>SCHNELL</v>
      </c>
      <c r="M757" s="18">
        <f>IFERROR(VLOOKUP(spare_parts!$F757,'Запчасти'!$A$2:$P$3371,9,0),"null")</f>
        <v>1</v>
      </c>
      <c r="N757" s="18" t="str">
        <f>IFERROR(VLOOKUP(spare_parts!$F757,'Запчасти'!$A$2:$P$3371,10,0),"null")</f>
        <v>шт</v>
      </c>
      <c r="O757" s="18" t="str">
        <f>IFERROR(VLOOKUP(spare_parts!$F757,'Запчасти'!$A$2:$P$3371,11,0),"null")</f>
        <v>IT</v>
      </c>
      <c r="P757" s="18">
        <f>IFERROR(VLOOKUP(spare_parts!$F757,'Запчасти'!$A$2:$P$3371,2,0),"null")</f>
        <v>7326909807</v>
      </c>
      <c r="Q757" s="18"/>
      <c r="R757" s="18"/>
      <c r="S757" s="18"/>
      <c r="T757" s="18"/>
      <c r="U757" s="18"/>
      <c r="V757" s="18"/>
    </row>
    <row r="758" ht="15.75" customHeight="1">
      <c r="A758" s="15" t="s">
        <v>4928</v>
      </c>
      <c r="B758" s="16" t="s">
        <v>4930</v>
      </c>
      <c r="C758" s="16">
        <v>0.30153</v>
      </c>
      <c r="D758" s="16" t="s">
        <v>35</v>
      </c>
      <c r="E758" s="17"/>
      <c r="F758" s="18" t="s">
        <v>4928</v>
      </c>
      <c r="G758" s="18" t="str">
        <f>IFERROR(VLOOKUP(spare_parts!$F758,'Запчасти'!A$2:P$3371,3,0),"null")</f>
        <v>TORCH COLLAR SUPPORT</v>
      </c>
      <c r="H758" s="18" t="str">
        <f>IFERROR(VLOOKUP(spare_parts!$F758,A:D,2,0),"null")</f>
        <v>СУППОРТ ГОРЕЛКИ</v>
      </c>
      <c r="I758" s="24" t="str">
        <f>IFERROR(VLOOKUP(spare_parts!$F758,'Запчасти'!$A$2:$P$3371,5,0),"null")</f>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c r="J758" s="24" t="str">
        <f t="shared" si="3"/>
        <v>null</v>
      </c>
      <c r="K758" s="18" t="str">
        <f>IFERROR(VLOOKUP(spare_parts!$F758,'Запчасти'!$A$2:$P$3371,6,0),"null")</f>
        <v>SCHNELL SPA</v>
      </c>
      <c r="L758" s="18" t="str">
        <f>IFERROR(VLOOKUP(spare_parts!$F758,'Запчасти'!$A$2:$P$3371,7,0),"null")</f>
        <v>SCHNELL</v>
      </c>
      <c r="M758" s="18">
        <f>IFERROR(VLOOKUP(spare_parts!$F758,'Запчасти'!$A$2:$P$3371,9,0),"null")</f>
        <v>1</v>
      </c>
      <c r="N758" s="18" t="str">
        <f>IFERROR(VLOOKUP(spare_parts!$F758,'Запчасти'!$A$2:$P$3371,10,0),"null")</f>
        <v>шт</v>
      </c>
      <c r="O758" s="18" t="str">
        <f>IFERROR(VLOOKUP(spare_parts!$F758,'Запчасти'!$A$2:$P$3371,11,0),"null")</f>
        <v>IT</v>
      </c>
      <c r="P758" s="18">
        <f>IFERROR(VLOOKUP(spare_parts!$F758,'Запчасти'!$A$2:$P$3371,2,0),"null")</f>
        <v>8466940000</v>
      </c>
      <c r="Q758" s="18"/>
      <c r="R758" s="18"/>
      <c r="S758" s="18"/>
      <c r="T758" s="18"/>
      <c r="U758" s="18"/>
      <c r="V758" s="18"/>
    </row>
    <row r="759" ht="15.75" customHeight="1">
      <c r="A759" s="22" t="s">
        <v>4932</v>
      </c>
      <c r="B759" s="23" t="s">
        <v>4934</v>
      </c>
      <c r="C759" s="16">
        <v>0.126</v>
      </c>
      <c r="D759" s="16" t="s">
        <v>35</v>
      </c>
      <c r="E759" s="17"/>
      <c r="F759" s="18" t="s">
        <v>4932</v>
      </c>
      <c r="G759" s="18" t="str">
        <f>IFERROR(VLOOKUP(spare_parts!$F759,'Запчасти'!A$2:P$3371,3,0),"null")</f>
        <v>FORK CENTER SQUARE</v>
      </c>
      <c r="H759" s="18" t="str">
        <f>IFERROR(VLOOKUP(spare_parts!$F759,A:D,2,0),"null")</f>
        <v>ВИЛКА ЦЕНТРИРУЮЩАЯ</v>
      </c>
      <c r="I759" s="24" t="str">
        <f>IFERROR(VLOOKUP(spare_parts!$F759,'Запчасти'!$A$2:$P$3371,5,0),"null")</f>
        <v>ВИЛКА ЗАХВАТА ПРОДОЛЬНОЙ АРМАТУРЫ ВО ВРЕМЯ ЦИКЛА СВАРКИ, ИЗГОТОВЛЕНА ИЗ СТАЛИ, МЕТОДОМ ШТАМПОВКИ</v>
      </c>
      <c r="J759" s="24" t="str">
        <f t="shared" si="3"/>
        <v>null</v>
      </c>
      <c r="K759" s="18" t="str">
        <f>IFERROR(VLOOKUP(spare_parts!$F759,'Запчасти'!$A$2:$P$3371,6,0),"null")</f>
        <v>SCHNELL SPA</v>
      </c>
      <c r="L759" s="18" t="str">
        <f>IFERROR(VLOOKUP(spare_parts!$F759,'Запчасти'!$A$2:$P$3371,7,0),"null")</f>
        <v>SCHNELL</v>
      </c>
      <c r="M759" s="18">
        <f>IFERROR(VLOOKUP(spare_parts!$F759,'Запчасти'!$A$2:$P$3371,9,0),"null")</f>
        <v>1</v>
      </c>
      <c r="N759" s="18" t="str">
        <f>IFERROR(VLOOKUP(spare_parts!$F759,'Запчасти'!$A$2:$P$3371,10,0),"null")</f>
        <v>шт</v>
      </c>
      <c r="O759" s="18" t="str">
        <f>IFERROR(VLOOKUP(spare_parts!$F759,'Запчасти'!$A$2:$P$3371,11,0),"null")</f>
        <v>IT</v>
      </c>
      <c r="P759" s="18">
        <f>IFERROR(VLOOKUP(spare_parts!$F759,'Запчасти'!$A$2:$P$3371,2,0),"null")</f>
        <v>7326909409</v>
      </c>
      <c r="Q759" s="18"/>
      <c r="R759" s="18"/>
      <c r="S759" s="18"/>
      <c r="T759" s="18"/>
      <c r="U759" s="18"/>
      <c r="V759" s="18"/>
    </row>
    <row r="760" ht="15.75" customHeight="1">
      <c r="A760" s="22" t="s">
        <v>4945</v>
      </c>
      <c r="B760" s="23" t="s">
        <v>4947</v>
      </c>
      <c r="C760" s="16">
        <v>1.05</v>
      </c>
      <c r="D760" s="16" t="s">
        <v>35</v>
      </c>
      <c r="E760" s="17"/>
      <c r="F760" s="18" t="s">
        <v>4945</v>
      </c>
      <c r="G760" s="18" t="str">
        <f>IFERROR(VLOOKUP(spare_parts!$F760,'Запчасти'!A$2:P$3371,3,0),"null")</f>
        <v>WHEEL (FRONT CARRIAGE) D.6 DE=90 DI=26</v>
      </c>
      <c r="H760" s="18" t="str">
        <f>IFERROR(VLOOKUP(spare_parts!$F760,A:D,2,0),"null")</f>
        <v>РОЛИК НАПРАВЛЯЮЩИЙ (ПЕРЕДНИЙ) D.6 DE90 DI 26</v>
      </c>
      <c r="I760" s="24" t="str">
        <f>IFERROR(VLOOKUP(spare_parts!$F760,'Запчасти'!$A$2:$P$3371,5,0),"null")</f>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0" s="24" t="str">
        <f t="shared" si="3"/>
        <v>null</v>
      </c>
      <c r="K760" s="18" t="str">
        <f>IFERROR(VLOOKUP(spare_parts!$F760,'Запчасти'!$A$2:$P$3371,6,0),"null")</f>
        <v>SCHNELL SPA</v>
      </c>
      <c r="L760" s="18" t="str">
        <f>IFERROR(VLOOKUP(spare_parts!$F760,'Запчасти'!$A$2:$P$3371,7,0),"null")</f>
        <v>SCHNELL</v>
      </c>
      <c r="M760" s="18">
        <f>IFERROR(VLOOKUP(spare_parts!$F760,'Запчасти'!$A$2:$P$3371,9,0),"null")</f>
        <v>1</v>
      </c>
      <c r="N760" s="18" t="str">
        <f>IFERROR(VLOOKUP(spare_parts!$F760,'Запчасти'!$A$2:$P$3371,10,0),"null")</f>
        <v>шт</v>
      </c>
      <c r="O760" s="18" t="str">
        <f>IFERROR(VLOOKUP(spare_parts!$F760,'Запчасти'!$A$2:$P$3371,11,0),"null")</f>
        <v>IT</v>
      </c>
      <c r="P760" s="18">
        <f>IFERROR(VLOOKUP(spare_parts!$F760,'Запчасти'!$A$2:$P$3371,2,0),"null")</f>
        <v>8515900000</v>
      </c>
      <c r="Q760" s="18"/>
      <c r="R760" s="18"/>
      <c r="S760" s="18"/>
      <c r="T760" s="18"/>
      <c r="U760" s="18"/>
      <c r="V760" s="18"/>
    </row>
    <row r="761" ht="15.75" customHeight="1">
      <c r="A761" s="22" t="s">
        <v>4949</v>
      </c>
      <c r="B761" s="23" t="s">
        <v>4951</v>
      </c>
      <c r="C761" s="16">
        <v>1.147</v>
      </c>
      <c r="D761" s="16" t="s">
        <v>35</v>
      </c>
      <c r="E761" s="17"/>
      <c r="F761" s="18" t="s">
        <v>4949</v>
      </c>
      <c r="G761" s="18" t="str">
        <f>IFERROR(VLOOKUP(spare_parts!$F761,'Запчасти'!A$2:P$3371,3,0),"null")</f>
        <v>WHEEL (BACK CARRIAGE) D.6 DE=95 DI=26</v>
      </c>
      <c r="H761" s="18" t="str">
        <f>IFERROR(VLOOKUP(spare_parts!$F761,A:D,2,0),"null")</f>
        <v>РОЛИК НАПРАВЛЯЮЩИЙ (ЗАДНИЙ) D.6 DE95 DI 26 </v>
      </c>
      <c r="I761" s="24" t="str">
        <f>IFERROR(VLOOKUP(spare_parts!$F761,'Запчасти'!$A$2:$P$3371,5,0),"null")</f>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1" s="24" t="str">
        <f t="shared" si="3"/>
        <v>null</v>
      </c>
      <c r="K761" s="18" t="str">
        <f>IFERROR(VLOOKUP(spare_parts!$F761,'Запчасти'!$A$2:$P$3371,6,0),"null")</f>
        <v>SCHNELL SPA</v>
      </c>
      <c r="L761" s="18" t="str">
        <f>IFERROR(VLOOKUP(spare_parts!$F761,'Запчасти'!$A$2:$P$3371,7,0),"null")</f>
        <v>SCHNELL</v>
      </c>
      <c r="M761" s="18">
        <f>IFERROR(VLOOKUP(spare_parts!$F761,'Запчасти'!$A$2:$P$3371,9,0),"null")</f>
        <v>1</v>
      </c>
      <c r="N761" s="18" t="str">
        <f>IFERROR(VLOOKUP(spare_parts!$F761,'Запчасти'!$A$2:$P$3371,10,0),"null")</f>
        <v>шт</v>
      </c>
      <c r="O761" s="18" t="str">
        <f>IFERROR(VLOOKUP(spare_parts!$F761,'Запчасти'!$A$2:$P$3371,11,0),"null")</f>
        <v>IT</v>
      </c>
      <c r="P761" s="18">
        <f>IFERROR(VLOOKUP(spare_parts!$F761,'Запчасти'!$A$2:$P$3371,2,0),"null")</f>
        <v>8515900000</v>
      </c>
      <c r="Q761" s="18"/>
      <c r="R761" s="18"/>
      <c r="S761" s="18"/>
      <c r="T761" s="18"/>
      <c r="U761" s="18"/>
      <c r="V761" s="18"/>
    </row>
    <row r="762" ht="15.75" customHeight="1">
      <c r="A762" s="22" t="s">
        <v>4961</v>
      </c>
      <c r="B762" s="23" t="s">
        <v>4963</v>
      </c>
      <c r="C762" s="16">
        <v>0.952</v>
      </c>
      <c r="D762" s="16" t="s">
        <v>35</v>
      </c>
      <c r="E762" s="17"/>
      <c r="F762" s="18" t="s">
        <v>4961</v>
      </c>
      <c r="G762" s="18" t="str">
        <f>IFERROR(VLOOKUP(spare_parts!$F762,'Запчасти'!A$2:P$3371,3,0),"null")</f>
        <v>WHEEL (FRONT CARRIAGE) D.10-12 DE=90 DI=26</v>
      </c>
      <c r="H762" s="18" t="str">
        <f>IFERROR(VLOOKUP(spare_parts!$F762,A:D,2,0),"null")</f>
        <v>РОЛИК НАПРАВЛЯЮЩИЙ (ПЕРЕДНИЙ) D.10-12 DE90 DI26</v>
      </c>
      <c r="I762" s="24" t="str">
        <f>IFERROR(VLOOKUP(spare_parts!$F762,'Запчасти'!$A$2:$P$3371,5,0),"null")</f>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2" s="24" t="str">
        <f t="shared" si="3"/>
        <v>null</v>
      </c>
      <c r="K762" s="18" t="str">
        <f>IFERROR(VLOOKUP(spare_parts!$F762,'Запчасти'!$A$2:$P$3371,6,0),"null")</f>
        <v>SCHNELL SPA</v>
      </c>
      <c r="L762" s="18" t="str">
        <f>IFERROR(VLOOKUP(spare_parts!$F762,'Запчасти'!$A$2:$P$3371,7,0),"null")</f>
        <v>SCHNELL</v>
      </c>
      <c r="M762" s="18">
        <f>IFERROR(VLOOKUP(spare_parts!$F762,'Запчасти'!$A$2:$P$3371,9,0),"null")</f>
        <v>1</v>
      </c>
      <c r="N762" s="18" t="str">
        <f>IFERROR(VLOOKUP(spare_parts!$F762,'Запчасти'!$A$2:$P$3371,10,0),"null")</f>
        <v>шт</v>
      </c>
      <c r="O762" s="18" t="str">
        <f>IFERROR(VLOOKUP(spare_parts!$F762,'Запчасти'!$A$2:$P$3371,11,0),"null")</f>
        <v>IT</v>
      </c>
      <c r="P762" s="18">
        <f>IFERROR(VLOOKUP(spare_parts!$F762,'Запчасти'!$A$2:$P$3371,2,0),"null")</f>
        <v>8515900000</v>
      </c>
      <c r="Q762" s="18"/>
      <c r="R762" s="18"/>
      <c r="S762" s="18"/>
      <c r="T762" s="18"/>
      <c r="U762" s="18"/>
      <c r="V762" s="18"/>
    </row>
    <row r="763" ht="15.75" customHeight="1">
      <c r="A763" s="22" t="s">
        <v>4965</v>
      </c>
      <c r="B763" s="23" t="s">
        <v>4967</v>
      </c>
      <c r="C763" s="16">
        <v>1.01</v>
      </c>
      <c r="D763" s="16" t="s">
        <v>35</v>
      </c>
      <c r="E763" s="17"/>
      <c r="F763" s="18" t="s">
        <v>4965</v>
      </c>
      <c r="G763" s="18" t="str">
        <f>IFERROR(VLOOKUP(spare_parts!$F763,'Запчасти'!A$2:P$3371,3,0),"null")</f>
        <v>WHEEL (BACK CARRIAGE) D.10-12 DE=95 DI=26</v>
      </c>
      <c r="H763" s="18" t="str">
        <f>IFERROR(VLOOKUP(spare_parts!$F763,A:D,2,0),"null")</f>
        <v>РОЛИК НАПРАВЛЯЮЩИЙ (ЗАДНИЙ) D.10-12 DE95 DI26</v>
      </c>
      <c r="I763" s="24" t="str">
        <f>IFERROR(VLOOKUP(spare_parts!$F763,'Запчасти'!$A$2:$P$3371,5,0),"null")</f>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3" s="24" t="str">
        <f t="shared" si="3"/>
        <v>null</v>
      </c>
      <c r="K763" s="18" t="str">
        <f>IFERROR(VLOOKUP(spare_parts!$F763,'Запчасти'!$A$2:$P$3371,6,0),"null")</f>
        <v>SCHNELL SPA</v>
      </c>
      <c r="L763" s="18" t="str">
        <f>IFERROR(VLOOKUP(spare_parts!$F763,'Запчасти'!$A$2:$P$3371,7,0),"null")</f>
        <v>SCHNELL</v>
      </c>
      <c r="M763" s="18">
        <f>IFERROR(VLOOKUP(spare_parts!$F763,'Запчасти'!$A$2:$P$3371,9,0),"null")</f>
        <v>1</v>
      </c>
      <c r="N763" s="18" t="str">
        <f>IFERROR(VLOOKUP(spare_parts!$F763,'Запчасти'!$A$2:$P$3371,10,0),"null")</f>
        <v>шт</v>
      </c>
      <c r="O763" s="18" t="str">
        <f>IFERROR(VLOOKUP(spare_parts!$F763,'Запчасти'!$A$2:$P$3371,11,0),"null")</f>
        <v>IT</v>
      </c>
      <c r="P763" s="18">
        <f>IFERROR(VLOOKUP(spare_parts!$F763,'Запчасти'!$A$2:$P$3371,2,0),"null")</f>
        <v>8515900000</v>
      </c>
      <c r="Q763" s="18"/>
      <c r="R763" s="18"/>
      <c r="S763" s="18"/>
      <c r="T763" s="18"/>
      <c r="U763" s="18"/>
      <c r="V763" s="18"/>
    </row>
    <row r="764" ht="15.75" customHeight="1">
      <c r="A764" s="22" t="s">
        <v>4969</v>
      </c>
      <c r="B764" s="23" t="s">
        <v>4971</v>
      </c>
      <c r="C764" s="16">
        <v>0.9289999999999999</v>
      </c>
      <c r="D764" s="16" t="s">
        <v>35</v>
      </c>
      <c r="E764" s="17"/>
      <c r="F764" s="18" t="s">
        <v>4969</v>
      </c>
      <c r="G764" s="18" t="str">
        <f>IFERROR(VLOOKUP(spare_parts!$F764,'Запчасти'!A$2:P$3371,3,0),"null")</f>
        <v>WHEEL (FRONT CARRIAGE) D.14-D.16 DE=90 DI=26</v>
      </c>
      <c r="H764" s="18" t="str">
        <f>IFERROR(VLOOKUP(spare_parts!$F764,A:D,2,0),"null")</f>
        <v>РОЛИК НАПРАВЛЯЮЩИЙ (ПЕРЕДНИЙ) D.14-16 DE90 DI26</v>
      </c>
      <c r="I764" s="24" t="str">
        <f>IFERROR(VLOOKUP(spare_parts!$F764,'Запчасти'!$A$2:$P$3371,5,0),"null")</f>
        <v>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4" s="24" t="str">
        <f t="shared" si="3"/>
        <v>null</v>
      </c>
      <c r="K764" s="18" t="str">
        <f>IFERROR(VLOOKUP(spare_parts!$F764,'Запчасти'!$A$2:$P$3371,6,0),"null")</f>
        <v>SCHNELL SPA</v>
      </c>
      <c r="L764" s="18" t="str">
        <f>IFERROR(VLOOKUP(spare_parts!$F764,'Запчасти'!$A$2:$P$3371,7,0),"null")</f>
        <v>SCHNELL</v>
      </c>
      <c r="M764" s="18">
        <f>IFERROR(VLOOKUP(spare_parts!$F764,'Запчасти'!$A$2:$P$3371,9,0),"null")</f>
        <v>1</v>
      </c>
      <c r="N764" s="18" t="str">
        <f>IFERROR(VLOOKUP(spare_parts!$F764,'Запчасти'!$A$2:$P$3371,10,0),"null")</f>
        <v>шт</v>
      </c>
      <c r="O764" s="18" t="str">
        <f>IFERROR(VLOOKUP(spare_parts!$F764,'Запчасти'!$A$2:$P$3371,11,0),"null")</f>
        <v>IT</v>
      </c>
      <c r="P764" s="18">
        <f>IFERROR(VLOOKUP(spare_parts!$F764,'Запчасти'!$A$2:$P$3371,2,0),"null")</f>
        <v>8515900000</v>
      </c>
      <c r="Q764" s="18"/>
      <c r="R764" s="18"/>
      <c r="S764" s="18"/>
      <c r="T764" s="18"/>
      <c r="U764" s="18"/>
      <c r="V764" s="18"/>
    </row>
    <row r="765" ht="15.75" customHeight="1">
      <c r="A765" s="22" t="s">
        <v>4973</v>
      </c>
      <c r="B765" s="23" t="s">
        <v>4975</v>
      </c>
      <c r="C765" s="16">
        <v>0.965</v>
      </c>
      <c r="D765" s="16" t="s">
        <v>35</v>
      </c>
      <c r="E765" s="17"/>
      <c r="F765" s="18" t="s">
        <v>4973</v>
      </c>
      <c r="G765" s="18" t="str">
        <f>IFERROR(VLOOKUP(spare_parts!$F765,'Запчасти'!A$2:P$3371,3,0),"null")</f>
        <v>WHEEL (BACK CARRIAGE) D.14-16 DE=95 DI=26</v>
      </c>
      <c r="H765" s="18" t="str">
        <f>IFERROR(VLOOKUP(spare_parts!$F765,A:D,2,0),"null")</f>
        <v>РОЛИК НАПРАВЛЯЮЩИЙ (ЗАДНИЙ) D.14-16 DE=95 DI=26</v>
      </c>
      <c r="I765" s="24" t="str">
        <f>IFERROR(VLOOKUP(spare_parts!$F765,'Запчасти'!$A$2:$P$3371,5,0),"null")</f>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5" s="24" t="str">
        <f t="shared" si="3"/>
        <v>null</v>
      </c>
      <c r="K765" s="18" t="str">
        <f>IFERROR(VLOOKUP(spare_parts!$F765,'Запчасти'!$A$2:$P$3371,6,0),"null")</f>
        <v>SCHNELL SPA</v>
      </c>
      <c r="L765" s="18" t="str">
        <f>IFERROR(VLOOKUP(spare_parts!$F765,'Запчасти'!$A$2:$P$3371,7,0),"null")</f>
        <v>SCHNELL</v>
      </c>
      <c r="M765" s="18">
        <f>IFERROR(VLOOKUP(spare_parts!$F765,'Запчасти'!$A$2:$P$3371,9,0),"null")</f>
        <v>1</v>
      </c>
      <c r="N765" s="18" t="str">
        <f>IFERROR(VLOOKUP(spare_parts!$F765,'Запчасти'!$A$2:$P$3371,10,0),"null")</f>
        <v>шт</v>
      </c>
      <c r="O765" s="18" t="str">
        <f>IFERROR(VLOOKUP(spare_parts!$F765,'Запчасти'!$A$2:$P$3371,11,0),"null")</f>
        <v>IT</v>
      </c>
      <c r="P765" s="18">
        <f>IFERROR(VLOOKUP(spare_parts!$F765,'Запчасти'!$A$2:$P$3371,2,0),"null")</f>
        <v>8515900000</v>
      </c>
      <c r="Q765" s="18"/>
      <c r="R765" s="18"/>
      <c r="S765" s="18"/>
      <c r="T765" s="18"/>
      <c r="U765" s="18"/>
      <c r="V765" s="18"/>
    </row>
    <row r="766" ht="15.75" customHeight="1">
      <c r="A766" s="15" t="s">
        <v>4977</v>
      </c>
      <c r="B766" s="16" t="s">
        <v>4979</v>
      </c>
      <c r="C766" s="16">
        <v>0.377</v>
      </c>
      <c r="D766" s="16" t="s">
        <v>35</v>
      </c>
      <c r="E766" s="17"/>
      <c r="F766" s="18" t="s">
        <v>4977</v>
      </c>
      <c r="G766" s="18" t="str">
        <f>IFERROR(VLOOKUP(spare_parts!$F766,'Запчасти'!A$2:P$3371,3,0),"null")</f>
        <v>CENTRATORE A FORCHETTA PER BARRE SPESSE</v>
      </c>
      <c r="H766" s="18" t="str">
        <f>IFERROR(VLOOKUP(spare_parts!$F766,A:D,2,0),"null")</f>
        <v>УСТРОЙСТВО ЦЕНТРИРОВАНИЯ ВИЛКИ ДЛЯ ПРУТОВ</v>
      </c>
      <c r="I766" s="24" t="str">
        <f>IFERROR(VLOOKUP(spare_parts!$F766,'Запчасти'!$A$2:$P$3371,5,0),"null")</f>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c r="J766" s="24" t="str">
        <f t="shared" si="3"/>
        <v>null</v>
      </c>
      <c r="K766" s="18" t="str">
        <f>IFERROR(VLOOKUP(spare_parts!$F766,'Запчасти'!$A$2:$P$3371,6,0),"null")</f>
        <v>SCHNELL SPA</v>
      </c>
      <c r="L766" s="18" t="str">
        <f>IFERROR(VLOOKUP(spare_parts!$F766,'Запчасти'!$A$2:$P$3371,7,0),"null")</f>
        <v>SCHNELL</v>
      </c>
      <c r="M766" s="18">
        <f>IFERROR(VLOOKUP(spare_parts!$F766,'Запчасти'!$A$2:$P$3371,9,0),"null")</f>
        <v>1</v>
      </c>
      <c r="N766" s="18" t="str">
        <f>IFERROR(VLOOKUP(spare_parts!$F766,'Запчасти'!$A$2:$P$3371,10,0),"null")</f>
        <v>шт</v>
      </c>
      <c r="O766" s="18" t="str">
        <f>IFERROR(VLOOKUP(spare_parts!$F766,'Запчасти'!$A$2:$P$3371,11,0),"null")</f>
        <v>IT</v>
      </c>
      <c r="P766" s="18">
        <f>IFERROR(VLOOKUP(spare_parts!$F766,'Запчасти'!$A$2:$P$3371,2,0),"null")</f>
        <v>7326909807</v>
      </c>
      <c r="Q766" s="18"/>
      <c r="R766" s="18"/>
      <c r="S766" s="18"/>
      <c r="T766" s="18"/>
      <c r="U766" s="18"/>
      <c r="V766" s="18"/>
    </row>
    <row r="767" ht="15.75" customHeight="1">
      <c r="A767" s="22" t="s">
        <v>5009</v>
      </c>
      <c r="B767" s="23" t="s">
        <v>1411</v>
      </c>
      <c r="C767" s="16">
        <v>7.7</v>
      </c>
      <c r="D767" s="16" t="s">
        <v>35</v>
      </c>
      <c r="E767" s="17"/>
      <c r="F767" s="18" t="s">
        <v>5009</v>
      </c>
      <c r="G767" s="18" t="str">
        <f>IFERROR(VLOOKUP(spare_parts!$F767,'Запчасти'!A$2:P$3371,3,0),"null")</f>
        <v>GUIDE FOR ARCH</v>
      </c>
      <c r="H767" s="18" t="str">
        <f>IFERROR(VLOOKUP(spare_parts!$F767,A:D,2,0),"null")</f>
        <v>Направляющая </v>
      </c>
      <c r="I767" s="24" t="str">
        <f>IFERROR(VLOOKUP(spare_parts!$F767,'Запчасти'!$A$2:$P$3371,5,0),"null")</f>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767" s="24" t="str">
        <f t="shared" si="3"/>
        <v>null</v>
      </c>
      <c r="K767" s="18" t="str">
        <f>IFERROR(VLOOKUP(spare_parts!$F767,'Запчасти'!$A$2:$P$3371,6,0),"null")</f>
        <v>SCHNELL SPA</v>
      </c>
      <c r="L767" s="18" t="str">
        <f>IFERROR(VLOOKUP(spare_parts!$F767,'Запчасти'!$A$2:$P$3371,7,0),"null")</f>
        <v>SCHNELL</v>
      </c>
      <c r="M767" s="18">
        <f>IFERROR(VLOOKUP(spare_parts!$F767,'Запчасти'!$A$2:$P$3371,9,0),"null")</f>
        <v>2</v>
      </c>
      <c r="N767" s="18" t="str">
        <f>IFERROR(VLOOKUP(spare_parts!$F767,'Запчасти'!$A$2:$P$3371,10,0),"null")</f>
        <v>шт</v>
      </c>
      <c r="O767" s="18" t="str">
        <f>IFERROR(VLOOKUP(spare_parts!$F767,'Запчасти'!$A$2:$P$3371,11,0),"null")</f>
        <v>IT</v>
      </c>
      <c r="P767" s="18">
        <f>IFERROR(VLOOKUP(spare_parts!$F767,'Запчасти'!$A$2:$P$3371,2,0),"null")</f>
        <v>8515900000</v>
      </c>
      <c r="Q767" s="18"/>
      <c r="R767" s="18"/>
      <c r="S767" s="18"/>
      <c r="T767" s="18"/>
      <c r="U767" s="18"/>
      <c r="V767" s="18"/>
    </row>
    <row r="768" ht="15.75" customHeight="1">
      <c r="A768" s="15" t="s">
        <v>6513</v>
      </c>
      <c r="B768" s="16" t="s">
        <v>6514</v>
      </c>
      <c r="C768" s="16" t="s">
        <v>6274</v>
      </c>
      <c r="D768" s="16" t="s">
        <v>35</v>
      </c>
      <c r="E768" s="17"/>
      <c r="F768" s="18" t="s">
        <v>6513</v>
      </c>
      <c r="G768" s="18" t="str">
        <f>IFERROR(VLOOKUP(spare_parts!$F768,'Запчасти'!A$2:P$3371,3,0),"null")</f>
        <v>null</v>
      </c>
      <c r="H768" s="18" t="str">
        <f>IFERROR(VLOOKUP(spare_parts!$F768,A:D,2,0),"null")</f>
        <v> Комплект колец P.C. MASTER CM 1500 D=1100-700</v>
      </c>
      <c r="I768" s="24" t="str">
        <f>IFERROR(VLOOKUP(spare_parts!$F768,'Запчасти'!$A$2:$P$3371,5,0),"null")</f>
        <v>null</v>
      </c>
      <c r="J768" s="24" t="str">
        <f t="shared" si="3"/>
        <v>null</v>
      </c>
      <c r="K768" s="18" t="str">
        <f>IFERROR(VLOOKUP(spare_parts!$F768,'Запчасти'!$A$2:$P$3371,6,0),"null")</f>
        <v>null</v>
      </c>
      <c r="L768" s="18" t="str">
        <f>IFERROR(VLOOKUP(spare_parts!$F768,'Запчасти'!$A$2:$P$3371,7,0),"null")</f>
        <v>null</v>
      </c>
      <c r="M768" s="18" t="str">
        <f>IFERROR(VLOOKUP(spare_parts!$F768,'Запчасти'!$A$2:$P$3371,9,0),"null")</f>
        <v>null</v>
      </c>
      <c r="N768" s="18" t="str">
        <f>IFERROR(VLOOKUP(spare_parts!$F768,'Запчасти'!$A$2:$P$3371,10,0),"null")</f>
        <v>null</v>
      </c>
      <c r="O768" s="18" t="str">
        <f>IFERROR(VLOOKUP(spare_parts!$F768,'Запчасти'!$A$2:$P$3371,11,0),"null")</f>
        <v>null</v>
      </c>
      <c r="P768" s="18" t="str">
        <f>IFERROR(VLOOKUP(spare_parts!$F768,'Запчасти'!$A$2:$P$3371,2,0),"null")</f>
        <v>null</v>
      </c>
      <c r="Q768" s="18"/>
      <c r="R768" s="18"/>
      <c r="S768" s="18"/>
      <c r="T768" s="18"/>
      <c r="U768" s="18"/>
      <c r="V768" s="18"/>
    </row>
    <row r="769" ht="15.75" customHeight="1">
      <c r="A769" s="15" t="s">
        <v>6515</v>
      </c>
      <c r="B769" s="16" t="s">
        <v>6516</v>
      </c>
      <c r="C769" s="16" t="s">
        <v>6274</v>
      </c>
      <c r="D769" s="16" t="s">
        <v>35</v>
      </c>
      <c r="E769" s="17"/>
      <c r="F769" s="18" t="s">
        <v>6515</v>
      </c>
      <c r="G769" s="18" t="str">
        <f>IFERROR(VLOOKUP(spare_parts!$F769,'Запчасти'!A$2:P$3371,3,0),"null")</f>
        <v>null</v>
      </c>
      <c r="H769" s="18" t="str">
        <f>IFERROR(VLOOKUP(spare_parts!$F769,A:D,2,0),"null")</f>
        <v> Комплект колец P.C. SLAVE CM 1500</v>
      </c>
      <c r="I769" s="24" t="str">
        <f>IFERROR(VLOOKUP(spare_parts!$F769,'Запчасти'!$A$2:$P$3371,5,0),"null")</f>
        <v>null</v>
      </c>
      <c r="J769" s="24" t="str">
        <f t="shared" si="3"/>
        <v>null</v>
      </c>
      <c r="K769" s="18" t="str">
        <f>IFERROR(VLOOKUP(spare_parts!$F769,'Запчасти'!$A$2:$P$3371,6,0),"null")</f>
        <v>null</v>
      </c>
      <c r="L769" s="18" t="str">
        <f>IFERROR(VLOOKUP(spare_parts!$F769,'Запчасти'!$A$2:$P$3371,7,0),"null")</f>
        <v>null</v>
      </c>
      <c r="M769" s="18" t="str">
        <f>IFERROR(VLOOKUP(spare_parts!$F769,'Запчасти'!$A$2:$P$3371,9,0),"null")</f>
        <v>null</v>
      </c>
      <c r="N769" s="18" t="str">
        <f>IFERROR(VLOOKUP(spare_parts!$F769,'Запчасти'!$A$2:$P$3371,10,0),"null")</f>
        <v>null</v>
      </c>
      <c r="O769" s="18" t="str">
        <f>IFERROR(VLOOKUP(spare_parts!$F769,'Запчасти'!$A$2:$P$3371,11,0),"null")</f>
        <v>null</v>
      </c>
      <c r="P769" s="18" t="str">
        <f>IFERROR(VLOOKUP(spare_parts!$F769,'Запчасти'!$A$2:$P$3371,2,0),"null")</f>
        <v>null</v>
      </c>
      <c r="Q769" s="18"/>
      <c r="R769" s="18"/>
      <c r="S769" s="18"/>
      <c r="T769" s="18"/>
      <c r="U769" s="18"/>
      <c r="V769" s="18"/>
    </row>
    <row r="770" ht="15.75" customHeight="1">
      <c r="A770" s="15" t="s">
        <v>5022</v>
      </c>
      <c r="B770" s="16" t="s">
        <v>5024</v>
      </c>
      <c r="C770" s="16" t="s">
        <v>6274</v>
      </c>
      <c r="D770" s="16" t="s">
        <v>35</v>
      </c>
      <c r="E770" s="17"/>
      <c r="F770" s="18" t="s">
        <v>5022</v>
      </c>
      <c r="G770" s="18" t="str">
        <f>IFERROR(VLOOKUP(spare_parts!$F770,'Запчасти'!A$2:P$3371,3,0),"null")</f>
        <v>ARM SPACER L=258 B=60 H=107</v>
      </c>
      <c r="H770" s="18" t="str">
        <f>IFERROR(VLOOKUP(spare_parts!$F770,A:D,2,0),"null")</f>
        <v>Распорка рычага L=258 B=60 H=107</v>
      </c>
      <c r="I770" s="24" t="str">
        <f>IFERROR(VLOOKUP(spare_parts!$F770,'Запчасти'!$A$2:$P$3371,5,0),"null")</f>
        <v>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v>
      </c>
      <c r="J770" s="24" t="str">
        <f t="shared" si="3"/>
        <v>null</v>
      </c>
      <c r="K770" s="18" t="str">
        <f>IFERROR(VLOOKUP(spare_parts!$F770,'Запчасти'!$A$2:$P$3371,6,0),"null")</f>
        <v>SCHNELL SPA</v>
      </c>
      <c r="L770" s="18" t="str">
        <f>IFERROR(VLOOKUP(spare_parts!$F770,'Запчасти'!$A$2:$P$3371,7,0),"null")</f>
        <v>SCHNELL</v>
      </c>
      <c r="M770" s="18">
        <f>IFERROR(VLOOKUP(spare_parts!$F770,'Запчасти'!$A$2:$P$3371,9,0),"null")</f>
        <v>2</v>
      </c>
      <c r="N770" s="18" t="str">
        <f>IFERROR(VLOOKUP(spare_parts!$F770,'Запчасти'!$A$2:$P$3371,10,0),"null")</f>
        <v>шт</v>
      </c>
      <c r="O770" s="18" t="str">
        <f>IFERROR(VLOOKUP(spare_parts!$F770,'Запчасти'!$A$2:$P$3371,11,0),"null")</f>
        <v>IT</v>
      </c>
      <c r="P770" s="18">
        <f>IFERROR(VLOOKUP(spare_parts!$F770,'Запчасти'!$A$2:$P$3371,2,0),"null")</f>
        <v>7326909807</v>
      </c>
      <c r="Q770" s="18"/>
      <c r="R770" s="18"/>
      <c r="S770" s="18"/>
      <c r="T770" s="18"/>
      <c r="U770" s="18"/>
      <c r="V770" s="18"/>
    </row>
    <row r="771" ht="15.75" customHeight="1">
      <c r="A771" s="15" t="s">
        <v>5026</v>
      </c>
      <c r="B771" s="16" t="s">
        <v>5027</v>
      </c>
      <c r="C771" s="16" t="s">
        <v>6274</v>
      </c>
      <c r="D771" s="16" t="s">
        <v>35</v>
      </c>
      <c r="E771" s="17"/>
      <c r="F771" s="18" t="s">
        <v>5026</v>
      </c>
      <c r="G771" s="18" t="str">
        <f>IFERROR(VLOOKUP(spare_parts!$F771,'Запчасти'!A$2:P$3371,3,0),"null")</f>
        <v/>
      </c>
      <c r="H771" s="18" t="str">
        <f>IFERROR(VLOOKUP(spare_parts!$F771,A:D,2,0),"null")</f>
        <v>Распорка рычага L=395 B=63 H=75</v>
      </c>
      <c r="I771" s="24" t="str">
        <f>IFERROR(VLOOKUP(spare_parts!$F771,'Запчасти'!$A$2:$P$3371,5,0),"null")</f>
        <v>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v>
      </c>
      <c r="J771" s="24" t="str">
        <f t="shared" si="3"/>
        <v>null</v>
      </c>
      <c r="K771" s="18" t="str">
        <f>IFERROR(VLOOKUP(spare_parts!$F771,'Запчасти'!$A$2:$P$3371,6,0),"null")</f>
        <v>SCHNELL SPA</v>
      </c>
      <c r="L771" s="18" t="str">
        <f>IFERROR(VLOOKUP(spare_parts!$F771,'Запчасти'!$A$2:$P$3371,7,0),"null")</f>
        <v>SCHNELL</v>
      </c>
      <c r="M771" s="18">
        <f>IFERROR(VLOOKUP(spare_parts!$F771,'Запчасти'!$A$2:$P$3371,9,0),"null")</f>
        <v>2</v>
      </c>
      <c r="N771" s="18" t="str">
        <f>IFERROR(VLOOKUP(spare_parts!$F771,'Запчасти'!$A$2:$P$3371,10,0),"null")</f>
        <v>шт</v>
      </c>
      <c r="O771" s="18" t="str">
        <f>IFERROR(VLOOKUP(spare_parts!$F771,'Запчасти'!$A$2:$P$3371,11,0),"null")</f>
        <v>IT</v>
      </c>
      <c r="P771" s="18">
        <f>IFERROR(VLOOKUP(spare_parts!$F771,'Запчасти'!$A$2:$P$3371,2,0),"null")</f>
        <v>7326909807</v>
      </c>
      <c r="Q771" s="18"/>
      <c r="R771" s="18"/>
      <c r="S771" s="18"/>
      <c r="T771" s="18"/>
      <c r="U771" s="18"/>
      <c r="V771" s="18"/>
    </row>
    <row r="772" ht="15.75" customHeight="1">
      <c r="A772" s="15" t="s">
        <v>6517</v>
      </c>
      <c r="B772" s="16" t="s">
        <v>6518</v>
      </c>
      <c r="C772" s="16" t="s">
        <v>6274</v>
      </c>
      <c r="D772" s="16" t="s">
        <v>35</v>
      </c>
      <c r="E772" s="17"/>
      <c r="F772" s="18" t="s">
        <v>6517</v>
      </c>
      <c r="G772" s="18" t="str">
        <f>IFERROR(VLOOKUP(spare_parts!$F772,'Запчасти'!A$2:P$3371,3,0),"null")</f>
        <v>null</v>
      </c>
      <c r="H772" s="18" t="str">
        <f>IFERROR(VLOOKUP(spare_parts!$F772,A:D,2,0),"null")</f>
        <v>Колодка рычага толкателя Sх левая </v>
      </c>
      <c r="I772" s="24" t="str">
        <f>IFERROR(VLOOKUP(spare_parts!$F772,'Запчасти'!$A$2:$P$3371,5,0),"null")</f>
        <v>null</v>
      </c>
      <c r="J772" s="24" t="str">
        <f t="shared" si="3"/>
        <v>null</v>
      </c>
      <c r="K772" s="18" t="str">
        <f>IFERROR(VLOOKUP(spare_parts!$F772,'Запчасти'!$A$2:$P$3371,6,0),"null")</f>
        <v>null</v>
      </c>
      <c r="L772" s="18" t="str">
        <f>IFERROR(VLOOKUP(spare_parts!$F772,'Запчасти'!$A$2:$P$3371,7,0),"null")</f>
        <v>null</v>
      </c>
      <c r="M772" s="18" t="str">
        <f>IFERROR(VLOOKUP(spare_parts!$F772,'Запчасти'!$A$2:$P$3371,9,0),"null")</f>
        <v>null</v>
      </c>
      <c r="N772" s="18" t="str">
        <f>IFERROR(VLOOKUP(spare_parts!$F772,'Запчасти'!$A$2:$P$3371,10,0),"null")</f>
        <v>null</v>
      </c>
      <c r="O772" s="18" t="str">
        <f>IFERROR(VLOOKUP(spare_parts!$F772,'Запчасти'!$A$2:$P$3371,11,0),"null")</f>
        <v>null</v>
      </c>
      <c r="P772" s="18" t="str">
        <f>IFERROR(VLOOKUP(spare_parts!$F772,'Запчасти'!$A$2:$P$3371,2,0),"null")</f>
        <v>null</v>
      </c>
      <c r="Q772" s="18"/>
      <c r="R772" s="18"/>
      <c r="S772" s="18"/>
      <c r="T772" s="18"/>
      <c r="U772" s="18"/>
      <c r="V772" s="18"/>
    </row>
    <row r="773" ht="15.75" customHeight="1">
      <c r="A773" s="15" t="s">
        <v>5065</v>
      </c>
      <c r="B773" s="16" t="s">
        <v>5067</v>
      </c>
      <c r="C773" s="16">
        <v>0.425</v>
      </c>
      <c r="D773" s="16" t="s">
        <v>35</v>
      </c>
      <c r="E773" s="17"/>
      <c r="F773" s="18" t="s">
        <v>5065</v>
      </c>
      <c r="G773" s="18" t="str">
        <f>IFERROR(VLOOKUP(spare_parts!$F773,'Запчасти'!A$2:P$3371,3,0),"null")</f>
        <v>PUSHER LEVER</v>
      </c>
      <c r="H773" s="18" t="str">
        <f>IFERROR(VLOOKUP(spare_parts!$F773,A:D,2,0),"null")</f>
        <v>Рычаг</v>
      </c>
      <c r="I773" s="24" t="str">
        <f>IFERROR(VLOOKUP(spare_parts!$F773,'Запчасти'!$A$2:$P$3371,5,0),"null")</f>
        <v>ПЛАСТИНА СТАЛЬНАЯ, МОНТАЖНАЯ ПРИВОДА МЕХАНИЗМА ТОЛКАТЕЛЯ СТАНКА SMART MESH 2500. ИЗГОТОВЛЕНИЕ: РЕЗКА, СВЕРЛЕНИЕ, НАРЕЗАНИЕ РЕЗЬБЫ.</v>
      </c>
      <c r="J773" s="24" t="str">
        <f t="shared" si="3"/>
        <v>null</v>
      </c>
      <c r="K773" s="18" t="str">
        <f>IFERROR(VLOOKUP(spare_parts!$F773,'Запчасти'!$A$2:$P$3371,6,0),"null")</f>
        <v>SCHNELL SPA</v>
      </c>
      <c r="L773" s="18" t="str">
        <f>IFERROR(VLOOKUP(spare_parts!$F773,'Запчасти'!$A$2:$P$3371,7,0),"null")</f>
        <v>SCHNELL</v>
      </c>
      <c r="M773" s="18">
        <f>IFERROR(VLOOKUP(spare_parts!$F773,'Запчасти'!$A$2:$P$3371,9,0),"null")</f>
        <v>6</v>
      </c>
      <c r="N773" s="18" t="str">
        <f>IFERROR(VLOOKUP(spare_parts!$F773,'Запчасти'!$A$2:$P$3371,10,0),"null")</f>
        <v>шт</v>
      </c>
      <c r="O773" s="18" t="str">
        <f>IFERROR(VLOOKUP(spare_parts!$F773,'Запчасти'!$A$2:$P$3371,11,0),"null")</f>
        <v>IT</v>
      </c>
      <c r="P773" s="18">
        <f>IFERROR(VLOOKUP(spare_parts!$F773,'Запчасти'!$A$2:$P$3371,2,0),"null")</f>
        <v>7326909807</v>
      </c>
      <c r="Q773" s="18"/>
      <c r="R773" s="18"/>
      <c r="S773" s="18"/>
      <c r="T773" s="18"/>
      <c r="U773" s="18"/>
      <c r="V773" s="18"/>
    </row>
    <row r="774" ht="15.75" customHeight="1">
      <c r="A774" s="15" t="s">
        <v>5069</v>
      </c>
      <c r="B774" s="16" t="s">
        <v>5071</v>
      </c>
      <c r="C774" s="16">
        <v>0.02</v>
      </c>
      <c r="D774" s="16" t="s">
        <v>35</v>
      </c>
      <c r="E774" s="17"/>
      <c r="F774" s="18" t="s">
        <v>5069</v>
      </c>
      <c r="G774" s="18" t="str">
        <f>IFERROR(VLOOKUP(spare_parts!$F774,'Запчасти'!A$2:P$3371,3,0),"null")</f>
        <v>TRANSVERSAL BAR THRUST BLOCK</v>
      </c>
      <c r="H774" s="18" t="str">
        <f>IFERROR(VLOOKUP(spare_parts!$F774,A:D,2,0),"null")</f>
        <v>Толкатель</v>
      </c>
      <c r="I774" s="24" t="str">
        <f>IFERROR(VLOOKUP(spare_parts!$F774,'Запчасти'!$A$2:$P$3371,5,0),"null")</f>
        <v>СМЕННАЯ СТАЛЬНАЯ ПЛАСТИНА МЕХАНИЗМА ТОЛКАТЕЛЯ ПОПЕРЕЧНЙ АРМАТУРЫ. РЕЗКА. СВЕРЛЕНИЕ.</v>
      </c>
      <c r="J774" s="24" t="str">
        <f t="shared" si="3"/>
        <v>null</v>
      </c>
      <c r="K774" s="18" t="str">
        <f>IFERROR(VLOOKUP(spare_parts!$F774,'Запчасти'!$A$2:$P$3371,6,0),"null")</f>
        <v>SCHNELL SPA</v>
      </c>
      <c r="L774" s="18" t="str">
        <f>IFERROR(VLOOKUP(spare_parts!$F774,'Запчасти'!$A$2:$P$3371,7,0),"null")</f>
        <v>SCHNELL</v>
      </c>
      <c r="M774" s="18">
        <f>IFERROR(VLOOKUP(spare_parts!$F774,'Запчасти'!$A$2:$P$3371,9,0),"null")</f>
        <v>6</v>
      </c>
      <c r="N774" s="18" t="str">
        <f>IFERROR(VLOOKUP(spare_parts!$F774,'Запчасти'!$A$2:$P$3371,10,0),"null")</f>
        <v>шт</v>
      </c>
      <c r="O774" s="18" t="str">
        <f>IFERROR(VLOOKUP(spare_parts!$F774,'Запчасти'!$A$2:$P$3371,11,0),"null")</f>
        <v>IT</v>
      </c>
      <c r="P774" s="18">
        <f>IFERROR(VLOOKUP(spare_parts!$F774,'Запчасти'!$A$2:$P$3371,2,0),"null")</f>
        <v>7326909807</v>
      </c>
      <c r="Q774" s="18"/>
      <c r="R774" s="18"/>
      <c r="S774" s="18"/>
      <c r="T774" s="18"/>
      <c r="U774" s="18"/>
      <c r="V774" s="18"/>
    </row>
    <row r="775" ht="15.75" customHeight="1">
      <c r="A775" s="15" t="s">
        <v>5073</v>
      </c>
      <c r="B775" s="16" t="s">
        <v>5075</v>
      </c>
      <c r="C775" s="16">
        <v>0.126</v>
      </c>
      <c r="D775" s="16" t="s">
        <v>35</v>
      </c>
      <c r="E775" s="17"/>
      <c r="F775" s="18" t="s">
        <v>5073</v>
      </c>
      <c r="G775" s="18" t="str">
        <f>IFERROR(VLOOKUP(spare_parts!$F775,'Запчасти'!A$2:P$3371,3,0),"null")</f>
        <v>Eccentric shaft support</v>
      </c>
      <c r="H775" s="18" t="str">
        <f>IFERROR(VLOOKUP(spare_parts!$F775,A:D,2,0),"null")</f>
        <v>Опора эксцентрика</v>
      </c>
      <c r="I775" s="24" t="str">
        <f>IFERROR(VLOOKUP(spare_parts!$F775,'Запчасти'!$A$2:$P$3371,5,0),"null")</f>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c r="J775" s="24" t="str">
        <f t="shared" si="3"/>
        <v>null</v>
      </c>
      <c r="K775" s="18" t="str">
        <f>IFERROR(VLOOKUP(spare_parts!$F775,'Запчасти'!$A$2:$P$3371,6,0),"null")</f>
        <v>SCHNELL SPA</v>
      </c>
      <c r="L775" s="18" t="str">
        <f>IFERROR(VLOOKUP(spare_parts!$F775,'Запчасти'!$A$2:$P$3371,7,0),"null")</f>
        <v>SCHNELL</v>
      </c>
      <c r="M775" s="18">
        <f>IFERROR(VLOOKUP(spare_parts!$F775,'Запчасти'!$A$2:$P$3371,9,0),"null")</f>
        <v>6</v>
      </c>
      <c r="N775" s="18" t="str">
        <f>IFERROR(VLOOKUP(spare_parts!$F775,'Запчасти'!$A$2:$P$3371,10,0),"null")</f>
        <v>шт</v>
      </c>
      <c r="O775" s="18" t="str">
        <f>IFERROR(VLOOKUP(spare_parts!$F775,'Запчасти'!$A$2:$P$3371,11,0),"null")</f>
        <v>IT</v>
      </c>
      <c r="P775" s="18">
        <f>IFERROR(VLOOKUP(spare_parts!$F775,'Запчасти'!$A$2:$P$3371,2,0),"null")</f>
        <v>7616991008</v>
      </c>
      <c r="Q775" s="18"/>
      <c r="R775" s="18"/>
      <c r="S775" s="18"/>
      <c r="T775" s="18"/>
      <c r="U775" s="18"/>
      <c r="V775" s="18"/>
    </row>
    <row r="776" ht="15.75" customHeight="1">
      <c r="A776" s="15" t="s">
        <v>6519</v>
      </c>
      <c r="B776" s="16" t="s">
        <v>6520</v>
      </c>
      <c r="C776" s="16" t="s">
        <v>6274</v>
      </c>
      <c r="D776" s="16" t="s">
        <v>35</v>
      </c>
      <c r="E776" s="17"/>
      <c r="F776" s="18" t="s">
        <v>6519</v>
      </c>
      <c r="G776" s="18" t="str">
        <f>IFERROR(VLOOKUP(spare_parts!$F776,'Запчасти'!A$2:P$3371,3,0),"null")</f>
        <v>null</v>
      </c>
      <c r="H776" s="18" t="str">
        <f>IFERROR(VLOOKUP(spare_parts!$F776,A:D,2,0),"null")</f>
        <v>Колодка рычага толкателя Dх правая </v>
      </c>
      <c r="I776" s="24" t="str">
        <f>IFERROR(VLOOKUP(spare_parts!$F776,'Запчасти'!$A$2:$P$3371,5,0),"null")</f>
        <v>null</v>
      </c>
      <c r="J776" s="24" t="str">
        <f t="shared" si="3"/>
        <v>null</v>
      </c>
      <c r="K776" s="18" t="str">
        <f>IFERROR(VLOOKUP(spare_parts!$F776,'Запчасти'!$A$2:$P$3371,6,0),"null")</f>
        <v>null</v>
      </c>
      <c r="L776" s="18" t="str">
        <f>IFERROR(VLOOKUP(spare_parts!$F776,'Запчасти'!$A$2:$P$3371,7,0),"null")</f>
        <v>null</v>
      </c>
      <c r="M776" s="18" t="str">
        <f>IFERROR(VLOOKUP(spare_parts!$F776,'Запчасти'!$A$2:$P$3371,9,0),"null")</f>
        <v>null</v>
      </c>
      <c r="N776" s="18" t="str">
        <f>IFERROR(VLOOKUP(spare_parts!$F776,'Запчасти'!$A$2:$P$3371,10,0),"null")</f>
        <v>null</v>
      </c>
      <c r="O776" s="18" t="str">
        <f>IFERROR(VLOOKUP(spare_parts!$F776,'Запчасти'!$A$2:$P$3371,11,0),"null")</f>
        <v>null</v>
      </c>
      <c r="P776" s="18" t="str">
        <f>IFERROR(VLOOKUP(spare_parts!$F776,'Запчасти'!$A$2:$P$3371,2,0),"null")</f>
        <v>null</v>
      </c>
      <c r="Q776" s="18"/>
      <c r="R776" s="18"/>
      <c r="S776" s="18"/>
      <c r="T776" s="18"/>
      <c r="U776" s="18"/>
      <c r="V776" s="18"/>
    </row>
    <row r="777" ht="15.75" customHeight="1">
      <c r="A777" s="15" t="s">
        <v>5109</v>
      </c>
      <c r="B777" s="16" t="s">
        <v>5111</v>
      </c>
      <c r="C777" s="16">
        <v>1.504</v>
      </c>
      <c r="D777" s="16" t="s">
        <v>35</v>
      </c>
      <c r="E777" s="17"/>
      <c r="F777" s="18" t="s">
        <v>5109</v>
      </c>
      <c r="G777" s="18" t="str">
        <f>IFERROR(VLOOKUP(spare_parts!$F777,'Запчасти'!A$2:P$3371,3,0),"null")</f>
        <v>SMOOTH MEASURING WHEEL Г_x0098_E=158 Г_x0098_I=30 SP=25</v>
      </c>
      <c r="H777" s="18" t="str">
        <f>IFERROR(VLOOKUP(spare_parts!$F777,A:D,2,0),"null")</f>
        <v>Колесо измерительное гладкое DE=158 DI=30 SP = 25</v>
      </c>
      <c r="I777" s="24" t="str">
        <f>IFERROR(VLOOKUP(spare_parts!$F777,'Запчасти'!$A$2:$P$3371,5,0),"null")</f>
        <v/>
      </c>
      <c r="J777" s="24" t="str">
        <f t="shared" si="3"/>
        <v>null</v>
      </c>
      <c r="K777" s="18" t="str">
        <f>IFERROR(VLOOKUP(spare_parts!$F777,'Запчасти'!$A$2:$P$3371,6,0),"null")</f>
        <v>SCHNELL SPA</v>
      </c>
      <c r="L777" s="18" t="str">
        <f>IFERROR(VLOOKUP(spare_parts!$F777,'Запчасти'!$A$2:$P$3371,7,0),"null")</f>
        <v>SCHNELL</v>
      </c>
      <c r="M777" s="18">
        <f>IFERROR(VLOOKUP(spare_parts!$F777,'Запчасти'!$A$2:$P$3371,9,0),"null")</f>
        <v>2</v>
      </c>
      <c r="N777" s="18" t="str">
        <f>IFERROR(VLOOKUP(spare_parts!$F777,'Запчасти'!$A$2:$P$3371,10,0),"null")</f>
        <v>шт</v>
      </c>
      <c r="O777" s="18" t="str">
        <f>IFERROR(VLOOKUP(spare_parts!$F777,'Запчасти'!$A$2:$P$3371,11,0),"null")</f>
        <v>IT</v>
      </c>
      <c r="P777" s="18">
        <f>IFERROR(VLOOKUP(spare_parts!$F777,'Запчасти'!$A$2:$P$3371,2,0),"null")</f>
        <v>8466940000</v>
      </c>
      <c r="Q777" s="18"/>
      <c r="R777" s="18"/>
      <c r="S777" s="18"/>
      <c r="T777" s="18"/>
      <c r="U777" s="18"/>
      <c r="V777" s="18"/>
    </row>
    <row r="778" ht="15.75" customHeight="1">
      <c r="A778" s="15" t="s">
        <v>5132</v>
      </c>
      <c r="B778" s="16" t="s">
        <v>5134</v>
      </c>
      <c r="C778" s="16" t="s">
        <v>6274</v>
      </c>
      <c r="D778" s="16" t="s">
        <v>35</v>
      </c>
      <c r="E778" s="17"/>
      <c r="F778" s="18" t="s">
        <v>5132</v>
      </c>
      <c r="G778" s="18" t="str">
        <f>IFERROR(VLOOKUP(spare_parts!$F778,'Запчасти'!A$2:P$3371,3,0),"null")</f>
        <v>SPACER L=46 B=23.5 H=5</v>
      </c>
      <c r="H778" s="18" t="str">
        <f>IFERROR(VLOOKUP(spare_parts!$F778,A:D,2,0),"null")</f>
        <v>Втулка  L46 B23 H5</v>
      </c>
      <c r="I778" s="24" t="str">
        <f>IFERROR(VLOOKUP(spare_parts!$F778,'Запчасти'!$A$2:$P$3371,5,0),"null")</f>
        <v>РАСПОРКА ДЛИНОЙ 46 ММ ДЛЯ УСТАНОВКИ В ПРАВИЛЬНЫЙ РОТОР В ПРАВИЛЬНО-ОТРЕЗНОМ СТАНКЕ R8.</v>
      </c>
      <c r="J778" s="24" t="str">
        <f t="shared" si="3"/>
        <v>null</v>
      </c>
      <c r="K778" s="18" t="str">
        <f>IFERROR(VLOOKUP(spare_parts!$F778,'Запчасти'!$A$2:$P$3371,6,0),"null")</f>
        <v>SCHNELL SPA</v>
      </c>
      <c r="L778" s="18" t="str">
        <f>IFERROR(VLOOKUP(spare_parts!$F778,'Запчасти'!$A$2:$P$3371,7,0),"null")</f>
        <v>SCHNELL</v>
      </c>
      <c r="M778" s="18">
        <f>IFERROR(VLOOKUP(spare_parts!$F778,'Запчасти'!$A$2:$P$3371,9,0),"null")</f>
        <v>5</v>
      </c>
      <c r="N778" s="18" t="str">
        <f>IFERROR(VLOOKUP(spare_parts!$F778,'Запчасти'!$A$2:$P$3371,10,0),"null")</f>
        <v>шт</v>
      </c>
      <c r="O778" s="18" t="str">
        <f>IFERROR(VLOOKUP(spare_parts!$F778,'Запчасти'!$A$2:$P$3371,11,0),"null")</f>
        <v>IT</v>
      </c>
      <c r="P778" s="18">
        <f>IFERROR(VLOOKUP(spare_parts!$F778,'Запчасти'!$A$2:$P$3371,2,0),"null")</f>
        <v>8466940000</v>
      </c>
      <c r="Q778" s="18"/>
      <c r="R778" s="18"/>
      <c r="S778" s="18"/>
      <c r="T778" s="18"/>
      <c r="U778" s="18"/>
      <c r="V778" s="18"/>
    </row>
    <row r="779" ht="15.75" customHeight="1">
      <c r="A779" s="22" t="s">
        <v>6521</v>
      </c>
      <c r="B779" s="23" t="s">
        <v>6522</v>
      </c>
      <c r="C779" s="16" t="s">
        <v>6274</v>
      </c>
      <c r="D779" s="16" t="s">
        <v>35</v>
      </c>
      <c r="E779" s="17"/>
      <c r="F779" s="18" t="s">
        <v>6521</v>
      </c>
      <c r="G779" s="18" t="str">
        <f>IFERROR(VLOOKUP(spare_parts!$F779,'Запчасти'!A$2:P$3371,3,0),"null")</f>
        <v>null</v>
      </c>
      <c r="H779" s="18" t="str">
        <f>IFERROR(VLOOKUP(spare_parts!$F779,A:D,2,0),"null")</f>
        <v>Распорка защитная  20A3515920  </v>
      </c>
      <c r="I779" s="24" t="str">
        <f>IFERROR(VLOOKUP(spare_parts!$F779,'Запчасти'!$A$2:$P$3371,5,0),"null")</f>
        <v>null</v>
      </c>
      <c r="J779" s="24" t="str">
        <f t="shared" si="3"/>
        <v>null</v>
      </c>
      <c r="K779" s="18" t="str">
        <f>IFERROR(VLOOKUP(spare_parts!$F779,'Запчасти'!$A$2:$P$3371,6,0),"null")</f>
        <v>null</v>
      </c>
      <c r="L779" s="18" t="str">
        <f>IFERROR(VLOOKUP(spare_parts!$F779,'Запчасти'!$A$2:$P$3371,7,0),"null")</f>
        <v>null</v>
      </c>
      <c r="M779" s="18" t="str">
        <f>IFERROR(VLOOKUP(spare_parts!$F779,'Запчасти'!$A$2:$P$3371,9,0),"null")</f>
        <v>null</v>
      </c>
      <c r="N779" s="18" t="str">
        <f>IFERROR(VLOOKUP(spare_parts!$F779,'Запчасти'!$A$2:$P$3371,10,0),"null")</f>
        <v>null</v>
      </c>
      <c r="O779" s="18" t="str">
        <f>IFERROR(VLOOKUP(spare_parts!$F779,'Запчасти'!$A$2:$P$3371,11,0),"null")</f>
        <v>null</v>
      </c>
      <c r="P779" s="18" t="str">
        <f>IFERROR(VLOOKUP(spare_parts!$F779,'Запчасти'!$A$2:$P$3371,2,0),"null")</f>
        <v>null</v>
      </c>
      <c r="Q779" s="18"/>
      <c r="R779" s="18"/>
      <c r="S779" s="18"/>
      <c r="T779" s="18"/>
      <c r="U779" s="18"/>
      <c r="V779" s="18"/>
    </row>
    <row r="780" ht="15.75" customHeight="1">
      <c r="A780" s="15" t="s">
        <v>5145</v>
      </c>
      <c r="B780" s="16" t="s">
        <v>5147</v>
      </c>
      <c r="C780" s="16" t="s">
        <v>6274</v>
      </c>
      <c r="D780" s="16" t="s">
        <v>35</v>
      </c>
      <c r="E780" s="17"/>
      <c r="F780" s="18" t="s">
        <v>5145</v>
      </c>
      <c r="G780" s="18" t="str">
        <f>IFERROR(VLOOKUP(spare_parts!$F780,'Запчасти'!A$2:P$3371,3,0),"null")</f>
        <v>RING SPACER DE=38 DI=30 H=35.500</v>
      </c>
      <c r="H780" s="18" t="str">
        <f>IFERROR(VLOOKUP(spare_parts!$F780,A:D,2,0),"null")</f>
        <v>Проставка DE=38 DI=30 H=35.500</v>
      </c>
      <c r="I780" s="24" t="str">
        <f>IFERROR(VLOOKUP(spare_parts!$F780,'Запчасти'!$A$2:$P$3371,5,0),"null")</f>
        <v>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v>
      </c>
      <c r="J780" s="24" t="str">
        <f t="shared" si="3"/>
        <v>null</v>
      </c>
      <c r="K780" s="18" t="str">
        <f>IFERROR(VLOOKUP(spare_parts!$F780,'Запчасти'!$A$2:$P$3371,6,0),"null")</f>
        <v>SCHNELL SPA</v>
      </c>
      <c r="L780" s="18" t="str">
        <f>IFERROR(VLOOKUP(spare_parts!$F780,'Запчасти'!$A$2:$P$3371,7,0),"null")</f>
        <v>SCHNELL</v>
      </c>
      <c r="M780" s="18">
        <f>IFERROR(VLOOKUP(spare_parts!$F780,'Запчасти'!$A$2:$P$3371,9,0),"null")</f>
        <v>1</v>
      </c>
      <c r="N780" s="18" t="str">
        <f>IFERROR(VLOOKUP(spare_parts!$F780,'Запчасти'!$A$2:$P$3371,10,0),"null")</f>
        <v>шт</v>
      </c>
      <c r="O780" s="18" t="str">
        <f>IFERROR(VLOOKUP(spare_parts!$F780,'Запчасти'!$A$2:$P$3371,11,0),"null")</f>
        <v>IT</v>
      </c>
      <c r="P780" s="18">
        <f>IFERROR(VLOOKUP(spare_parts!$F780,'Запчасти'!$A$2:$P$3371,2,0),"null")</f>
        <v>7326909409</v>
      </c>
      <c r="Q780" s="18"/>
      <c r="R780" s="18"/>
      <c r="S780" s="18"/>
      <c r="T780" s="18"/>
      <c r="U780" s="18"/>
      <c r="V780" s="18"/>
    </row>
    <row r="781" ht="15.75" customHeight="1">
      <c r="A781" s="15" t="s">
        <v>6523</v>
      </c>
      <c r="B781" s="16" t="s">
        <v>6524</v>
      </c>
      <c r="C781" s="16" t="s">
        <v>6274</v>
      </c>
      <c r="D781" s="16" t="s">
        <v>35</v>
      </c>
      <c r="E781" s="17"/>
      <c r="F781" s="18" t="s">
        <v>6523</v>
      </c>
      <c r="G781" s="18" t="str">
        <f>IFERROR(VLOOKUP(spare_parts!$F781,'Запчасти'!A$2:P$3371,3,0),"null")</f>
        <v>null</v>
      </c>
      <c r="H781" s="18" t="str">
        <f>IFERROR(VLOOKUP(spare_parts!$F781,A:D,2,0),"null")</f>
        <v>Распорка кольцевая DE=52 DI=30 H=12</v>
      </c>
      <c r="I781" s="24" t="str">
        <f>IFERROR(VLOOKUP(spare_parts!$F781,'Запчасти'!$A$2:$P$3371,5,0),"null")</f>
        <v>null</v>
      </c>
      <c r="J781" s="24" t="str">
        <f t="shared" si="3"/>
        <v>null</v>
      </c>
      <c r="K781" s="18" t="str">
        <f>IFERROR(VLOOKUP(spare_parts!$F781,'Запчасти'!$A$2:$P$3371,6,0),"null")</f>
        <v>null</v>
      </c>
      <c r="L781" s="18" t="str">
        <f>IFERROR(VLOOKUP(spare_parts!$F781,'Запчасти'!$A$2:$P$3371,7,0),"null")</f>
        <v>null</v>
      </c>
      <c r="M781" s="18" t="str">
        <f>IFERROR(VLOOKUP(spare_parts!$F781,'Запчасти'!$A$2:$P$3371,9,0),"null")</f>
        <v>null</v>
      </c>
      <c r="N781" s="18" t="str">
        <f>IFERROR(VLOOKUP(spare_parts!$F781,'Запчасти'!$A$2:$P$3371,10,0),"null")</f>
        <v>null</v>
      </c>
      <c r="O781" s="18" t="str">
        <f>IFERROR(VLOOKUP(spare_parts!$F781,'Запчасти'!$A$2:$P$3371,11,0),"null")</f>
        <v>null</v>
      </c>
      <c r="P781" s="18" t="str">
        <f>IFERROR(VLOOKUP(spare_parts!$F781,'Запчасти'!$A$2:$P$3371,2,0),"null")</f>
        <v>null</v>
      </c>
      <c r="Q781" s="18"/>
      <c r="R781" s="18"/>
      <c r="S781" s="18"/>
      <c r="T781" s="18"/>
      <c r="U781" s="18"/>
      <c r="V781" s="18"/>
    </row>
    <row r="782" ht="15.75" customHeight="1">
      <c r="A782" s="15" t="s">
        <v>5149</v>
      </c>
      <c r="B782" s="16" t="s">
        <v>5151</v>
      </c>
      <c r="C782" s="16">
        <v>1.296</v>
      </c>
      <c r="D782" s="16" t="s">
        <v>35</v>
      </c>
      <c r="E782" s="17"/>
      <c r="F782" s="18" t="s">
        <v>5149</v>
      </c>
      <c r="G782" s="18" t="str">
        <f>IFERROR(VLOOKUP(spare_parts!$F782,'Запчасти'!A$2:P$3371,3,0),"null")</f>
        <v>SHAFT   ВЃГ_x0098_E=38 L=236</v>
      </c>
      <c r="H782" s="18" t="str">
        <f>IFERROR(VLOOKUP(spare_parts!$F782,A:D,2,0),"null")</f>
        <v>Вал ØE=38 L=236</v>
      </c>
      <c r="I782" s="24" t="str">
        <f>IFERROR(VLOOKUP(spare_parts!$F782,'Запчасти'!$A$2:$P$3371,5,0),"null")</f>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c r="J782" s="24" t="str">
        <f t="shared" si="3"/>
        <v>null</v>
      </c>
      <c r="K782" s="18" t="str">
        <f>IFERROR(VLOOKUP(spare_parts!$F782,'Запчасти'!$A$2:$P$3371,6,0),"null")</f>
        <v>SCHNELL SPA</v>
      </c>
      <c r="L782" s="18" t="str">
        <f>IFERROR(VLOOKUP(spare_parts!$F782,'Запчасти'!$A$2:$P$3371,7,0),"null")</f>
        <v>SCHNELL</v>
      </c>
      <c r="M782" s="18">
        <f>IFERROR(VLOOKUP(spare_parts!$F782,'Запчасти'!$A$2:$P$3371,9,0),"null")</f>
        <v>1</v>
      </c>
      <c r="N782" s="18" t="str">
        <f>IFERROR(VLOOKUP(spare_parts!$F782,'Запчасти'!$A$2:$P$3371,10,0),"null")</f>
        <v>шт</v>
      </c>
      <c r="O782" s="18" t="str">
        <f>IFERROR(VLOOKUP(spare_parts!$F782,'Запчасти'!$A$2:$P$3371,11,0),"null")</f>
        <v>IT</v>
      </c>
      <c r="P782" s="18">
        <f>IFERROR(VLOOKUP(spare_parts!$F782,'Запчасти'!$A$2:$P$3371,2,0),"null")</f>
        <v>8483109500</v>
      </c>
      <c r="Q782" s="18"/>
      <c r="R782" s="18"/>
      <c r="S782" s="18"/>
      <c r="T782" s="18"/>
      <c r="U782" s="18"/>
      <c r="V782" s="18"/>
    </row>
    <row r="783" ht="15.75" customHeight="1">
      <c r="A783" s="15" t="s">
        <v>6525</v>
      </c>
      <c r="B783" s="16" t="s">
        <v>6526</v>
      </c>
      <c r="C783" s="16" t="s">
        <v>6274</v>
      </c>
      <c r="D783" s="16" t="s">
        <v>35</v>
      </c>
      <c r="E783" s="17"/>
      <c r="F783" s="18" t="s">
        <v>6525</v>
      </c>
      <c r="G783" s="18" t="str">
        <f>IFERROR(VLOOKUP(spare_parts!$F783,'Запчасти'!A$2:P$3371,3,0),"null")</f>
        <v>null</v>
      </c>
      <c r="H783" s="18" t="str">
        <f>IFERROR(VLOOKUP(spare_parts!$F783,A:D,2,0),"null")</f>
        <v>Крышка задняя</v>
      </c>
      <c r="I783" s="24" t="str">
        <f>IFERROR(VLOOKUP(spare_parts!$F783,'Запчасти'!$A$2:$P$3371,5,0),"null")</f>
        <v>null</v>
      </c>
      <c r="J783" s="24" t="str">
        <f t="shared" si="3"/>
        <v>null</v>
      </c>
      <c r="K783" s="18" t="str">
        <f>IFERROR(VLOOKUP(spare_parts!$F783,'Запчасти'!$A$2:$P$3371,6,0),"null")</f>
        <v>null</v>
      </c>
      <c r="L783" s="18" t="str">
        <f>IFERROR(VLOOKUP(spare_parts!$F783,'Запчасти'!$A$2:$P$3371,7,0),"null")</f>
        <v>null</v>
      </c>
      <c r="M783" s="18" t="str">
        <f>IFERROR(VLOOKUP(spare_parts!$F783,'Запчасти'!$A$2:$P$3371,9,0),"null")</f>
        <v>null</v>
      </c>
      <c r="N783" s="18" t="str">
        <f>IFERROR(VLOOKUP(spare_parts!$F783,'Запчасти'!$A$2:$P$3371,10,0),"null")</f>
        <v>null</v>
      </c>
      <c r="O783" s="18" t="str">
        <f>IFERROR(VLOOKUP(spare_parts!$F783,'Запчасти'!$A$2:$P$3371,11,0),"null")</f>
        <v>null</v>
      </c>
      <c r="P783" s="18" t="str">
        <f>IFERROR(VLOOKUP(spare_parts!$F783,'Запчасти'!$A$2:$P$3371,2,0),"null")</f>
        <v>null</v>
      </c>
      <c r="Q783" s="18"/>
      <c r="R783" s="18"/>
      <c r="S783" s="18"/>
      <c r="T783" s="18"/>
      <c r="U783" s="18"/>
      <c r="V783" s="18"/>
    </row>
    <row r="784" ht="15.75" customHeight="1">
      <c r="A784" s="15" t="s">
        <v>6527</v>
      </c>
      <c r="B784" s="16" t="s">
        <v>6528</v>
      </c>
      <c r="C784" s="16" t="s">
        <v>6274</v>
      </c>
      <c r="D784" s="16" t="s">
        <v>35</v>
      </c>
      <c r="E784" s="17"/>
      <c r="F784" s="18" t="s">
        <v>6527</v>
      </c>
      <c r="G784" s="18" t="str">
        <f>IFERROR(VLOOKUP(spare_parts!$F784,'Запчасти'!A$2:P$3371,3,0),"null")</f>
        <v>null</v>
      </c>
      <c r="H784" s="18" t="str">
        <f>IFERROR(VLOOKUP(spare_parts!$F784,A:D,2,0),"null")</f>
        <v>Крышка передняя</v>
      </c>
      <c r="I784" s="24" t="str">
        <f>IFERROR(VLOOKUP(spare_parts!$F784,'Запчасти'!$A$2:$P$3371,5,0),"null")</f>
        <v>null</v>
      </c>
      <c r="J784" s="24" t="str">
        <f t="shared" si="3"/>
        <v>null</v>
      </c>
      <c r="K784" s="18" t="str">
        <f>IFERROR(VLOOKUP(spare_parts!$F784,'Запчасти'!$A$2:$P$3371,6,0),"null")</f>
        <v>null</v>
      </c>
      <c r="L784" s="18" t="str">
        <f>IFERROR(VLOOKUP(spare_parts!$F784,'Запчасти'!$A$2:$P$3371,7,0),"null")</f>
        <v>null</v>
      </c>
      <c r="M784" s="18" t="str">
        <f>IFERROR(VLOOKUP(spare_parts!$F784,'Запчасти'!$A$2:$P$3371,9,0),"null")</f>
        <v>null</v>
      </c>
      <c r="N784" s="18" t="str">
        <f>IFERROR(VLOOKUP(spare_parts!$F784,'Запчасти'!$A$2:$P$3371,10,0),"null")</f>
        <v>null</v>
      </c>
      <c r="O784" s="18" t="str">
        <f>IFERROR(VLOOKUP(spare_parts!$F784,'Запчасти'!$A$2:$P$3371,11,0),"null")</f>
        <v>null</v>
      </c>
      <c r="P784" s="18" t="str">
        <f>IFERROR(VLOOKUP(spare_parts!$F784,'Запчасти'!$A$2:$P$3371,2,0),"null")</f>
        <v>null</v>
      </c>
      <c r="Q784" s="18"/>
      <c r="R784" s="18"/>
      <c r="S784" s="18"/>
      <c r="T784" s="18"/>
      <c r="U784" s="18"/>
      <c r="V784" s="18"/>
    </row>
    <row r="785" ht="15.75" customHeight="1">
      <c r="A785" s="15" t="s">
        <v>5156</v>
      </c>
      <c r="B785" s="16" t="s">
        <v>5158</v>
      </c>
      <c r="C785" s="16" t="s">
        <v>6274</v>
      </c>
      <c r="D785" s="16" t="s">
        <v>35</v>
      </c>
      <c r="E785" s="17"/>
      <c r="F785" s="18" t="s">
        <v>5156</v>
      </c>
      <c r="G785" s="18" t="str">
        <f>IFERROR(VLOOKUP(spare_parts!$F785,'Запчасти'!A$2:P$3371,3,0),"null")</f>
        <v>RING SPACER  D.48x30 H=15</v>
      </c>
      <c r="H785" s="18" t="str">
        <f>IFERROR(VLOOKUP(spare_parts!$F785,A:D,2,0),"null")</f>
        <v>Колько проставочное D.48x30 H=15</v>
      </c>
      <c r="I785" s="24" t="str">
        <f>IFERROR(VLOOKUP(spare_parts!$F785,'Запчасти'!$A$2:$P$3371,5,0),"null")</f>
        <v>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v>
      </c>
      <c r="J785" s="24" t="str">
        <f t="shared" si="3"/>
        <v>null</v>
      </c>
      <c r="K785" s="18" t="str">
        <f>IFERROR(VLOOKUP(spare_parts!$F785,'Запчасти'!$A$2:$P$3371,6,0),"null")</f>
        <v>SCHNELL SPA</v>
      </c>
      <c r="L785" s="18" t="str">
        <f>IFERROR(VLOOKUP(spare_parts!$F785,'Запчасти'!$A$2:$P$3371,7,0),"null")</f>
        <v>SCHNELL</v>
      </c>
      <c r="M785" s="18">
        <f>IFERROR(VLOOKUP(spare_parts!$F785,'Запчасти'!$A$2:$P$3371,9,0),"null")</f>
        <v>1</v>
      </c>
      <c r="N785" s="18" t="str">
        <f>IFERROR(VLOOKUP(spare_parts!$F785,'Запчасти'!$A$2:$P$3371,10,0),"null")</f>
        <v>шт</v>
      </c>
      <c r="O785" s="18" t="str">
        <f>IFERROR(VLOOKUP(spare_parts!$F785,'Запчасти'!$A$2:$P$3371,11,0),"null")</f>
        <v>IT</v>
      </c>
      <c r="P785" s="18">
        <f>IFERROR(VLOOKUP(spare_parts!$F785,'Запчасти'!$A$2:$P$3371,2,0),"null")</f>
        <v>7326909409</v>
      </c>
      <c r="Q785" s="18"/>
      <c r="R785" s="18"/>
      <c r="S785" s="18"/>
      <c r="T785" s="18"/>
      <c r="U785" s="18"/>
      <c r="V785" s="18"/>
    </row>
    <row r="786" ht="15.75" customHeight="1">
      <c r="A786" s="15" t="s">
        <v>5164</v>
      </c>
      <c r="B786" s="16" t="s">
        <v>5166</v>
      </c>
      <c r="C786" s="16">
        <v>1.755</v>
      </c>
      <c r="D786" s="16" t="s">
        <v>35</v>
      </c>
      <c r="E786" s="17"/>
      <c r="F786" s="18" t="s">
        <v>5164</v>
      </c>
      <c r="G786" s="18" t="str">
        <f>IFERROR(VLOOKUP(spare_parts!$F786,'Запчасти'!A$2:P$3371,3,0),"null")</f>
        <v>SHAFT   ВЃГ_x0098_E=38 L=323</v>
      </c>
      <c r="H786" s="18" t="str">
        <f>IFERROR(VLOOKUP(spare_parts!$F786,A:D,2,0),"null")</f>
        <v>Вал ведомый ØE=38 L=323</v>
      </c>
      <c r="I786" s="24" t="str">
        <f>IFERROR(VLOOKUP(spare_parts!$F786,'Запчасти'!$A$2:$P$3371,5,0),"null")</f>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c r="J786" s="24" t="str">
        <f t="shared" si="3"/>
        <v>null</v>
      </c>
      <c r="K786" s="18" t="str">
        <f>IFERROR(VLOOKUP(spare_parts!$F786,'Запчасти'!$A$2:$P$3371,6,0),"null")</f>
        <v>SCHNELL</v>
      </c>
      <c r="L786" s="18" t="str">
        <f>IFERROR(VLOOKUP(spare_parts!$F786,'Запчасти'!$A$2:$P$3371,7,0),"null")</f>
        <v>SCHNELL SPA</v>
      </c>
      <c r="M786" s="18">
        <f>IFERROR(VLOOKUP(spare_parts!$F786,'Запчасти'!$A$2:$P$3371,9,0),"null")</f>
        <v>1</v>
      </c>
      <c r="N786" s="18" t="str">
        <f>IFERROR(VLOOKUP(spare_parts!$F786,'Запчасти'!$A$2:$P$3371,10,0),"null")</f>
        <v>шт</v>
      </c>
      <c r="O786" s="18" t="str">
        <f>IFERROR(VLOOKUP(spare_parts!$F786,'Запчасти'!$A$2:$P$3371,11,0),"null")</f>
        <v>IT</v>
      </c>
      <c r="P786" s="18">
        <f>IFERROR(VLOOKUP(spare_parts!$F786,'Запчасти'!$A$2:$P$3371,2,0),"null")</f>
        <v>8483109500</v>
      </c>
      <c r="Q786" s="18"/>
      <c r="R786" s="18"/>
      <c r="S786" s="18"/>
      <c r="T786" s="18"/>
      <c r="U786" s="18"/>
      <c r="V786" s="18"/>
    </row>
    <row r="787" ht="15.75" customHeight="1">
      <c r="A787" s="15" t="s">
        <v>5192</v>
      </c>
      <c r="B787" s="16" t="s">
        <v>5194</v>
      </c>
      <c r="C787" s="16">
        <v>2.078504</v>
      </c>
      <c r="D787" s="16" t="s">
        <v>35</v>
      </c>
      <c r="E787" s="17"/>
      <c r="F787" s="18" t="s">
        <v>5192</v>
      </c>
      <c r="G787" s="18" t="str">
        <f>IFERROR(VLOOKUP(spare_parts!$F787,'Запчасти'!A$2:P$3371,3,0),"null")</f>
        <v>PRESSURE WHEEL   ВЃГ_x0098_E=158   ВЃГ_x0098_I=55 SP=38</v>
      </c>
      <c r="H787" s="18" t="str">
        <f>IFERROR(VLOOKUP(spare_parts!$F787,A:D,2,0),"null")</f>
        <v>Колесо прижимное свободное DE=158 DI=30 SP = 38</v>
      </c>
      <c r="I787" s="24" t="str">
        <f>IFERROR(VLOOKUP(spare_parts!$F787,'Запчасти'!$A$2:$P$3371,5,0),"null")</f>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c r="J787" s="24" t="str">
        <f t="shared" si="3"/>
        <v>null</v>
      </c>
      <c r="K787" s="18" t="str">
        <f>IFERROR(VLOOKUP(spare_parts!$F787,'Запчасти'!$A$2:$P$3371,6,0),"null")</f>
        <v>SCHNELL SPA</v>
      </c>
      <c r="L787" s="18" t="str">
        <f>IFERROR(VLOOKUP(spare_parts!$F787,'Запчасти'!$A$2:$P$3371,7,0),"null")</f>
        <v>SCHNELL</v>
      </c>
      <c r="M787" s="18">
        <f>IFERROR(VLOOKUP(spare_parts!$F787,'Запчасти'!$A$2:$P$3371,9,0),"null")</f>
        <v>1</v>
      </c>
      <c r="N787" s="18" t="str">
        <f>IFERROR(VLOOKUP(spare_parts!$F787,'Запчасти'!$A$2:$P$3371,10,0),"null")</f>
        <v>шт</v>
      </c>
      <c r="O787" s="18" t="str">
        <f>IFERROR(VLOOKUP(spare_parts!$F787,'Запчасти'!$A$2:$P$3371,11,0),"null")</f>
        <v>IT</v>
      </c>
      <c r="P787" s="18">
        <f>IFERROR(VLOOKUP(spare_parts!$F787,'Запчасти'!$A$2:$P$3371,2,0),"null")</f>
        <v>8466940000</v>
      </c>
      <c r="Q787" s="18"/>
      <c r="R787" s="18"/>
      <c r="S787" s="18"/>
      <c r="T787" s="18"/>
      <c r="U787" s="18"/>
      <c r="V787" s="18"/>
    </row>
    <row r="788" ht="15.75" customHeight="1">
      <c r="A788" s="22" t="s">
        <v>5199</v>
      </c>
      <c r="B788" s="23" t="s">
        <v>5207</v>
      </c>
      <c r="C788" s="16">
        <v>0.5339999999999999</v>
      </c>
      <c r="D788" s="16" t="s">
        <v>35</v>
      </c>
      <c r="E788" s="17"/>
      <c r="F788" s="18" t="s">
        <v>5199</v>
      </c>
      <c r="G788" s="18" t="str">
        <f>IFERROR(VLOOKUP(spare_parts!$F788,'Запчасти'!A$2:P$3371,3,0),"null")</f>
        <v>HALF STRAIGHTENING INSERT 1X  ВЃГ_x0098_8  Г„вЂ™9</v>
      </c>
      <c r="H788" s="18" t="str">
        <f>IFERROR(VLOOKUP(spare_parts!$F788,A:D,2,0),"null")</f>
        <v>Правильная вставка 1XØ 8-9              </v>
      </c>
      <c r="I788" s="24" t="str">
        <f>IFERROR(VLOOKUP(spare_parts!$F788,'Запчасти'!$A$2:$P$3371,5,0),"null")</f>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c r="J788" s="24" t="str">
        <f t="shared" si="3"/>
        <v>null</v>
      </c>
      <c r="K788" s="18" t="str">
        <f>IFERROR(VLOOKUP(spare_parts!$F788,'Запчасти'!$A$2:$P$3371,6,0),"null")</f>
        <v>SCHNELL SPA</v>
      </c>
      <c r="L788" s="18" t="str">
        <f>IFERROR(VLOOKUP(spare_parts!$F788,'Запчасти'!$A$2:$P$3371,7,0),"null")</f>
        <v>SCHNELL</v>
      </c>
      <c r="M788" s="18">
        <f>IFERROR(VLOOKUP(spare_parts!$F788,'Запчасти'!$A$2:$P$3371,9,0),"null")</f>
        <v>20</v>
      </c>
      <c r="N788" s="18" t="str">
        <f>IFERROR(VLOOKUP(spare_parts!$F788,'Запчасти'!$A$2:$P$3371,10,0),"null")</f>
        <v>шт</v>
      </c>
      <c r="O788" s="18" t="str">
        <f>IFERROR(VLOOKUP(spare_parts!$F788,'Запчасти'!$A$2:$P$3371,11,0),"null")</f>
        <v>IT</v>
      </c>
      <c r="P788" s="18">
        <f>IFERROR(VLOOKUP(spare_parts!$F788,'Запчасти'!$A$2:$P$3371,2,0),"null")</f>
        <v>8466940000</v>
      </c>
      <c r="Q788" s="18"/>
      <c r="R788" s="18"/>
      <c r="S788" s="18"/>
      <c r="T788" s="18"/>
      <c r="U788" s="18"/>
      <c r="V788" s="18"/>
    </row>
    <row r="789" ht="15.75" customHeight="1">
      <c r="A789" s="22" t="s">
        <v>5212</v>
      </c>
      <c r="B789" s="23" t="s">
        <v>5214</v>
      </c>
      <c r="C789" s="16">
        <v>0.49537</v>
      </c>
      <c r="D789" s="16" t="s">
        <v>35</v>
      </c>
      <c r="E789" s="17"/>
      <c r="F789" s="18" t="s">
        <v>5212</v>
      </c>
      <c r="G789" s="18" t="str">
        <f>IFERROR(VLOOKUP(spare_parts!$F789,'Запчасти'!A$2:P$3371,3,0),"null")</f>
        <v>HALF STRAIGHTENING INSERT 1X06-7</v>
      </c>
      <c r="H789" s="18" t="str">
        <f>IFERROR(VLOOKUP(spare_parts!$F789,A:D,2,0),"null")</f>
        <v>Правильная вставка 1XØ 6-7</v>
      </c>
      <c r="I789" s="24" t="str">
        <f>IFERROR(VLOOKUP(spare_parts!$F789,'Запчасти'!$A$2:$P$3371,5,0),"null")</f>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c r="J789" s="24" t="str">
        <f t="shared" si="3"/>
        <v>null</v>
      </c>
      <c r="K789" s="18" t="str">
        <f>IFERROR(VLOOKUP(spare_parts!$F789,'Запчасти'!$A$2:$P$3371,6,0),"null")</f>
        <v>SCHNELL SPA</v>
      </c>
      <c r="L789" s="18" t="str">
        <f>IFERROR(VLOOKUP(spare_parts!$F789,'Запчасти'!$A$2:$P$3371,7,0),"null")</f>
        <v>SCHNELL</v>
      </c>
      <c r="M789" s="18">
        <f>IFERROR(VLOOKUP(spare_parts!$F789,'Запчасти'!$A$2:$P$3371,9,0),"null")</f>
        <v>5</v>
      </c>
      <c r="N789" s="18" t="str">
        <f>IFERROR(VLOOKUP(spare_parts!$F789,'Запчасти'!$A$2:$P$3371,10,0),"null")</f>
        <v>шт</v>
      </c>
      <c r="O789" s="18" t="str">
        <f>IFERROR(VLOOKUP(spare_parts!$F789,'Запчасти'!$A$2:$P$3371,11,0),"null")</f>
        <v>IT</v>
      </c>
      <c r="P789" s="18">
        <f>IFERROR(VLOOKUP(spare_parts!$F789,'Запчасти'!$A$2:$P$3371,2,0),"null")</f>
        <v>8466940000</v>
      </c>
      <c r="Q789" s="18"/>
      <c r="R789" s="18"/>
      <c r="S789" s="18"/>
      <c r="T789" s="18"/>
      <c r="U789" s="18"/>
      <c r="V789" s="18"/>
    </row>
    <row r="790" ht="15.75" customHeight="1">
      <c r="A790" s="22" t="s">
        <v>5231</v>
      </c>
      <c r="B790" s="23" t="s">
        <v>5233</v>
      </c>
      <c r="C790" s="16">
        <v>0.493</v>
      </c>
      <c r="D790" s="16" t="s">
        <v>35</v>
      </c>
      <c r="E790" s="17"/>
      <c r="F790" s="18" t="s">
        <v>5231</v>
      </c>
      <c r="G790" s="18" t="str">
        <f>IFERROR(VLOOKUP(spare_parts!$F790,'Запчасти'!A$2:P$3371,3,0),"null")</f>
        <v>FINE PITCH SCREW M56X3 L=30</v>
      </c>
      <c r="H790" s="18" t="str">
        <f>IFERROR(VLOOKUP(spare_parts!$F790,A:D,2,0),"null")</f>
        <v>ВИНТ С МЕЛКИМ ШАГОМ РЕЗЬБЫ M56X3 L=30</v>
      </c>
      <c r="I790" s="24" t="str">
        <f>IFERROR(VLOOKUP(spare_parts!$F790,'Запчасти'!$A$2:$P$3371,5,0),"null")</f>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c r="J790" s="24" t="str">
        <f t="shared" si="3"/>
        <v>null</v>
      </c>
      <c r="K790" s="18" t="str">
        <f>IFERROR(VLOOKUP(spare_parts!$F790,'Запчасти'!$A$2:$P$3371,6,0),"null")</f>
        <v>SCHNELL SPA</v>
      </c>
      <c r="L790" s="18" t="str">
        <f>IFERROR(VLOOKUP(spare_parts!$F790,'Запчасти'!$A$2:$P$3371,7,0),"null")</f>
        <v>SCHNELL</v>
      </c>
      <c r="M790" s="18">
        <f>IFERROR(VLOOKUP(spare_parts!$F790,'Запчасти'!$A$2:$P$3371,9,0),"null")</f>
        <v>7</v>
      </c>
      <c r="N790" s="18" t="str">
        <f>IFERROR(VLOOKUP(spare_parts!$F790,'Запчасти'!$A$2:$P$3371,10,0),"null")</f>
        <v>шт</v>
      </c>
      <c r="O790" s="18" t="str">
        <f>IFERROR(VLOOKUP(spare_parts!$F790,'Запчасти'!$A$2:$P$3371,11,0),"null")</f>
        <v>IT</v>
      </c>
      <c r="P790" s="18">
        <f>IFERROR(VLOOKUP(spare_parts!$F790,'Запчасти'!$A$2:$P$3371,2,0),"null")</f>
        <v>7318156900</v>
      </c>
      <c r="Q790" s="18"/>
      <c r="R790" s="18"/>
      <c r="S790" s="18"/>
      <c r="T790" s="18"/>
      <c r="U790" s="18"/>
      <c r="V790" s="18"/>
    </row>
    <row r="791" ht="15.75" customHeight="1">
      <c r="A791" s="22" t="s">
        <v>5231</v>
      </c>
      <c r="B791" s="23" t="s">
        <v>6529</v>
      </c>
      <c r="C791" s="16">
        <v>0.493</v>
      </c>
      <c r="D791" s="16" t="s">
        <v>35</v>
      </c>
      <c r="E791" s="17"/>
      <c r="F791" s="18" t="s">
        <v>5231</v>
      </c>
      <c r="G791" s="18" t="str">
        <f>IFERROR(VLOOKUP(spare_parts!$F791,'Запчасти'!A$2:P$3371,3,0),"null")</f>
        <v>FINE PITCH SCREW M56X3 L=30</v>
      </c>
      <c r="H791" s="18" t="str">
        <f>IFERROR(VLOOKUP(spare_parts!$F791,A:D,2,0),"null")</f>
        <v>ВИНТ С МЕЛКИМ ШАГОМ РЕЗЬБЫ M56X3 L=30</v>
      </c>
      <c r="I791" s="24" t="str">
        <f>IFERROR(VLOOKUP(spare_parts!$F791,'Запчасти'!$A$2:$P$3371,5,0),"null")</f>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c r="J791" s="24" t="str">
        <f t="shared" si="3"/>
        <v>null</v>
      </c>
      <c r="K791" s="18" t="str">
        <f>IFERROR(VLOOKUP(spare_parts!$F791,'Запчасти'!$A$2:$P$3371,6,0),"null")</f>
        <v>SCHNELL SPA</v>
      </c>
      <c r="L791" s="18" t="str">
        <f>IFERROR(VLOOKUP(spare_parts!$F791,'Запчасти'!$A$2:$P$3371,7,0),"null")</f>
        <v>SCHNELL</v>
      </c>
      <c r="M791" s="18">
        <f>IFERROR(VLOOKUP(spare_parts!$F791,'Запчасти'!$A$2:$P$3371,9,0),"null")</f>
        <v>7</v>
      </c>
      <c r="N791" s="18" t="str">
        <f>IFERROR(VLOOKUP(spare_parts!$F791,'Запчасти'!$A$2:$P$3371,10,0),"null")</f>
        <v>шт</v>
      </c>
      <c r="O791" s="18" t="str">
        <f>IFERROR(VLOOKUP(spare_parts!$F791,'Запчасти'!$A$2:$P$3371,11,0),"null")</f>
        <v>IT</v>
      </c>
      <c r="P791" s="18">
        <f>IFERROR(VLOOKUP(spare_parts!$F791,'Запчасти'!$A$2:$P$3371,2,0),"null")</f>
        <v>7318156900</v>
      </c>
      <c r="Q791" s="18"/>
      <c r="R791" s="18"/>
      <c r="S791" s="18"/>
      <c r="T791" s="18"/>
      <c r="U791" s="18"/>
      <c r="V791" s="18"/>
    </row>
    <row r="792" ht="15.75" customHeight="1">
      <c r="A792" s="22" t="s">
        <v>5244</v>
      </c>
      <c r="B792" s="23" t="s">
        <v>5246</v>
      </c>
      <c r="C792" s="16">
        <v>0.261</v>
      </c>
      <c r="D792" s="16" t="s">
        <v>35</v>
      </c>
      <c r="E792" s="17"/>
      <c r="F792" s="18" t="s">
        <v>5244</v>
      </c>
      <c r="G792" s="18" t="str">
        <f>IFERROR(VLOOKUP(spare_parts!$F792,'Запчасти'!A$2:P$3371,3,0),"null")</f>
        <v>DOWEL PROTECTION SPACER L=65 B=39 H=35</v>
      </c>
      <c r="H792" s="18" t="str">
        <f>IFERROR(VLOOKUP(spare_parts!$F792,A:D,2,0),"null")</f>
        <v>РАСПОРКА ЗАЩИТНАЯ L=65 B=39 H=35</v>
      </c>
      <c r="I792" s="24" t="str">
        <f>IFERROR(VLOOKUP(spare_parts!$F792,'Запчасти'!$A$2:$P$3371,5,0),"null")</f>
        <v>ПЛАСТИНА СТАЛЬНАЯ РАСПОРНАЯ РАЗМ. L=65 B= 39 H=35, ДЛЯ ФИКСАЦИИ ВКЛАДШЕЙ ДЛЯ ГИБОЧНОЙ МАШИНЫ С АВТОМАТИЧЕСКИМ УПРАВЛЕНИЕМ R12</v>
      </c>
      <c r="J792" s="24" t="str">
        <f t="shared" si="3"/>
        <v>null</v>
      </c>
      <c r="K792" s="18" t="str">
        <f>IFERROR(VLOOKUP(spare_parts!$F792,'Запчасти'!$A$2:$P$3371,6,0),"null")</f>
        <v>SCHNELL SPA</v>
      </c>
      <c r="L792" s="18" t="str">
        <f>IFERROR(VLOOKUP(spare_parts!$F792,'Запчасти'!$A$2:$P$3371,7,0),"null")</f>
        <v>SCHNELL</v>
      </c>
      <c r="M792" s="18">
        <f>IFERROR(VLOOKUP(spare_parts!$F792,'Запчасти'!$A$2:$P$3371,9,0),"null")</f>
        <v>3</v>
      </c>
      <c r="N792" s="18" t="str">
        <f>IFERROR(VLOOKUP(spare_parts!$F792,'Запчасти'!$A$2:$P$3371,10,0),"null")</f>
        <v>шт</v>
      </c>
      <c r="O792" s="18" t="str">
        <f>IFERROR(VLOOKUP(spare_parts!$F792,'Запчасти'!$A$2:$P$3371,11,0),"null")</f>
        <v>IT</v>
      </c>
      <c r="P792" s="18">
        <f>IFERROR(VLOOKUP(spare_parts!$F792,'Запчасти'!$A$2:$P$3371,2,0),"null")</f>
        <v>7326909409</v>
      </c>
      <c r="Q792" s="18"/>
      <c r="R792" s="18"/>
      <c r="S792" s="18"/>
      <c r="T792" s="18"/>
      <c r="U792" s="18"/>
      <c r="V792" s="18"/>
    </row>
    <row r="793" ht="15.75" customHeight="1">
      <c r="A793" s="22" t="s">
        <v>5263</v>
      </c>
      <c r="B793" s="23" t="s">
        <v>6530</v>
      </c>
      <c r="C793" s="16">
        <v>0.597009</v>
      </c>
      <c r="D793" s="16" t="s">
        <v>35</v>
      </c>
      <c r="E793" s="17"/>
      <c r="F793" s="18" t="s">
        <v>5263</v>
      </c>
      <c r="G793" s="18" t="str">
        <f>IFERROR(VLOOKUP(spare_parts!$F793,'Запчасти'!A$2:P$3371,3,0),"null")</f>
        <v>COMPOSED INSERT WITH DOUBLE SUPPORT</v>
      </c>
      <c r="H793" s="18" t="str">
        <f>IFERROR(VLOOKUP(spare_parts!$F793,A:D,2,0),"null")</f>
        <v>Правильная вставка 1ХØ 4-5</v>
      </c>
      <c r="I793" s="24" t="str">
        <f>IFERROR(VLOOKUP(spare_parts!$F793,'Запчасти'!$A$2:$P$3371,5,0),"null")</f>
        <v>ВКЛАДЫШ ДВОЙНОЙ УСИЛЕННЫЙ ДЛЯ ДАВЛЕНИЯ НА АРМАТУРУ В ПРАВИЛЬНОМ РОТОРЕ,, ДЛЯ ГИБОЧНОЙ МАШИНЫ С АВТОМАТИЧЕСКИМ УПРАВЛЕНИЕМ R12</v>
      </c>
      <c r="J793" s="24" t="str">
        <f t="shared" si="3"/>
        <v>null</v>
      </c>
      <c r="K793" s="18" t="str">
        <f>IFERROR(VLOOKUP(spare_parts!$F793,'Запчасти'!$A$2:$P$3371,6,0),"null")</f>
        <v>SCHNELL SPA</v>
      </c>
      <c r="L793" s="18" t="str">
        <f>IFERROR(VLOOKUP(spare_parts!$F793,'Запчасти'!$A$2:$P$3371,7,0),"null")</f>
        <v>SCHNELL</v>
      </c>
      <c r="M793" s="18">
        <f>IFERROR(VLOOKUP(spare_parts!$F793,'Запчасти'!$A$2:$P$3371,9,0),"null")</f>
        <v>10</v>
      </c>
      <c r="N793" s="18" t="str">
        <f>IFERROR(VLOOKUP(spare_parts!$F793,'Запчасти'!$A$2:$P$3371,10,0),"null")</f>
        <v>шт</v>
      </c>
      <c r="O793" s="18" t="str">
        <f>IFERROR(VLOOKUP(spare_parts!$F793,'Запчасти'!$A$2:$P$3371,11,0),"null")</f>
        <v>IT</v>
      </c>
      <c r="P793" s="18">
        <f>IFERROR(VLOOKUP(spare_parts!$F793,'Запчасти'!$A$2:$P$3371,2,0),"null")</f>
        <v>8466940000</v>
      </c>
      <c r="Q793" s="18"/>
      <c r="R793" s="18"/>
      <c r="S793" s="18"/>
      <c r="T793" s="18"/>
      <c r="U793" s="18"/>
      <c r="V793" s="18"/>
    </row>
    <row r="794" ht="15.75" customHeight="1">
      <c r="A794" s="15" t="s">
        <v>5268</v>
      </c>
      <c r="B794" s="16" t="s">
        <v>5272</v>
      </c>
      <c r="C794" s="16">
        <v>0.609</v>
      </c>
      <c r="D794" s="16" t="s">
        <v>35</v>
      </c>
      <c r="E794" s="17"/>
      <c r="F794" s="18" t="s">
        <v>5268</v>
      </c>
      <c r="G794" s="18" t="str">
        <f>IFERROR(VLOOKUP(spare_parts!$F794,'Запчасти'!A$2:P$3371,3,0),"null")</f>
        <v>HALF STRAIGHTENING INSERT 1XDIAM.10-12</v>
      </c>
      <c r="H794" s="18" t="str">
        <f>IFERROR(VLOOKUP(spare_parts!$F794,A:D,2,0),"null")</f>
        <v>Правильная вставка 1XØ 10-12             </v>
      </c>
      <c r="I794" s="24" t="str">
        <f>IFERROR(VLOOKUP(spare_parts!$F794,'Запчасти'!$A$2:$P$3371,5,0),"null")</f>
        <v>ВКЛАДЫШ ПРАВКИ INSERT 1XDIAM.10-12, СЛУЖИТ ДЛЯ ДАВЛЕНИЯ НА АРМАТУРУ В ПРАВИЛЬНОМ РОТОРЕ,, ДЛЯ ГИБОЧНОЙ МАШИНЫ С АВТОМАТИЧЕСКИМ УПРАВЛЕНИЕМ R12</v>
      </c>
      <c r="J794" s="24" t="str">
        <f t="shared" si="3"/>
        <v>null</v>
      </c>
      <c r="K794" s="18" t="str">
        <f>IFERROR(VLOOKUP(spare_parts!$F794,'Запчасти'!$A$2:$P$3371,6,0),"null")</f>
        <v>SCHNELL SPA</v>
      </c>
      <c r="L794" s="18" t="str">
        <f>IFERROR(VLOOKUP(spare_parts!$F794,'Запчасти'!$A$2:$P$3371,7,0),"null")</f>
        <v>SCHNELL</v>
      </c>
      <c r="M794" s="18">
        <f>IFERROR(VLOOKUP(spare_parts!$F794,'Запчасти'!$A$2:$P$3371,9,0),"null")</f>
        <v>8</v>
      </c>
      <c r="N794" s="18" t="str">
        <f>IFERROR(VLOOKUP(spare_parts!$F794,'Запчасти'!$A$2:$P$3371,10,0),"null")</f>
        <v>шт</v>
      </c>
      <c r="O794" s="18" t="str">
        <f>IFERROR(VLOOKUP(spare_parts!$F794,'Запчасти'!$A$2:$P$3371,11,0),"null")</f>
        <v>IT</v>
      </c>
      <c r="P794" s="18">
        <f>IFERROR(VLOOKUP(spare_parts!$F794,'Запчасти'!$A$2:$P$3371,2,0),"null")</f>
        <v>8466940000</v>
      </c>
      <c r="Q794" s="18"/>
      <c r="R794" s="18"/>
      <c r="S794" s="18"/>
      <c r="T794" s="18"/>
      <c r="U794" s="18"/>
      <c r="V794" s="18"/>
    </row>
    <row r="795" ht="15.75" customHeight="1">
      <c r="A795" s="22" t="s">
        <v>5295</v>
      </c>
      <c r="B795" s="23" t="s">
        <v>5296</v>
      </c>
      <c r="C795" s="16">
        <v>3.1647</v>
      </c>
      <c r="D795" s="16" t="s">
        <v>35</v>
      </c>
      <c r="E795" s="17"/>
      <c r="F795" s="18" t="s">
        <v>5295</v>
      </c>
      <c r="G795" s="18" t="str">
        <f>IFERROR(VLOOKUP(spare_parts!$F795,'Запчасти'!A$2:P$3371,3,0),"null")</f>
        <v>WHEEL Г_x0098_E=110 Г_x0098_I=45 SP=55</v>
      </c>
      <c r="H795" s="18" t="str">
        <f>IFERROR(VLOOKUP(spare_parts!$F795,A:D,2,0),"null")</f>
        <v>Колесо протягивающее для арматуры 10-12мм DE=110 DI =45</v>
      </c>
      <c r="I795" s="24" t="str">
        <f>IFERROR(VLOOKUP(spare_parts!$F795,'Запчасти'!$A$2:$P$3371,5,0),"null")</f>
        <v/>
      </c>
      <c r="J795" s="24" t="str">
        <f t="shared" si="3"/>
        <v>null</v>
      </c>
      <c r="K795" s="18" t="str">
        <f>IFERROR(VLOOKUP(spare_parts!$F795,'Запчасти'!$A$2:$P$3371,6,0),"null")</f>
        <v>SCHNELL SPA</v>
      </c>
      <c r="L795" s="18" t="str">
        <f>IFERROR(VLOOKUP(spare_parts!$F795,'Запчасти'!$A$2:$P$3371,7,0),"null")</f>
        <v>SCHNELL</v>
      </c>
      <c r="M795" s="18">
        <f>IFERROR(VLOOKUP(spare_parts!$F795,'Запчасти'!$A$2:$P$3371,9,0),"null")</f>
        <v>6</v>
      </c>
      <c r="N795" s="18" t="str">
        <f>IFERROR(VLOOKUP(spare_parts!$F795,'Запчасти'!$A$2:$P$3371,10,0),"null")</f>
        <v>шт</v>
      </c>
      <c r="O795" s="18" t="str">
        <f>IFERROR(VLOOKUP(spare_parts!$F795,'Запчасти'!$A$2:$P$3371,11,0),"null")</f>
        <v>IT</v>
      </c>
      <c r="P795" s="18">
        <f>IFERROR(VLOOKUP(spare_parts!$F795,'Запчасти'!$A$2:$P$3371,2,0),"null")</f>
        <v>8466940000</v>
      </c>
      <c r="Q795" s="18"/>
      <c r="R795" s="18"/>
      <c r="S795" s="18"/>
      <c r="T795" s="18"/>
      <c r="U795" s="18"/>
      <c r="V795" s="18"/>
    </row>
    <row r="796" ht="15.75" customHeight="1">
      <c r="A796" s="15" t="s">
        <v>5298</v>
      </c>
      <c r="B796" s="16" t="s">
        <v>5299</v>
      </c>
      <c r="C796" s="16">
        <v>3.302</v>
      </c>
      <c r="D796" s="16" t="s">
        <v>35</v>
      </c>
      <c r="E796" s="17"/>
      <c r="F796" s="18" t="s">
        <v>5298</v>
      </c>
      <c r="G796" s="18" t="str">
        <f>IFERROR(VLOOKUP(spare_parts!$F796,'Запчасти'!A$2:P$3371,3,0),"null")</f>
        <v>WHEEL Г_x0098_E=110 Г_x0098_I=45 SP=55</v>
      </c>
      <c r="H796" s="18" t="str">
        <f>IFERROR(VLOOKUP(spare_parts!$F796,A:D,2,0),"null")</f>
        <v>Ролик тяги D. прутка 6 - 8 DE=110 DI=45</v>
      </c>
      <c r="I796" s="24" t="str">
        <f>IFERROR(VLOOKUP(spare_parts!$F796,'Запчасти'!$A$2:$P$3371,5,0),"null")</f>
        <v/>
      </c>
      <c r="J796" s="24" t="str">
        <f t="shared" si="3"/>
        <v>null</v>
      </c>
      <c r="K796" s="18" t="str">
        <f>IFERROR(VLOOKUP(spare_parts!$F796,'Запчасти'!$A$2:$P$3371,6,0),"null")</f>
        <v>SCHNELL SPA</v>
      </c>
      <c r="L796" s="18" t="str">
        <f>IFERROR(VLOOKUP(spare_parts!$F796,'Запчасти'!$A$2:$P$3371,7,0),"null")</f>
        <v>SCHNELL</v>
      </c>
      <c r="M796" s="18">
        <f>IFERROR(VLOOKUP(spare_parts!$F796,'Запчасти'!$A$2:$P$3371,9,0),"null")</f>
        <v>6</v>
      </c>
      <c r="N796" s="18" t="str">
        <f>IFERROR(VLOOKUP(spare_parts!$F796,'Запчасти'!$A$2:$P$3371,10,0),"null")</f>
        <v>шт</v>
      </c>
      <c r="O796" s="18" t="str">
        <f>IFERROR(VLOOKUP(spare_parts!$F796,'Запчасти'!$A$2:$P$3371,11,0),"null")</f>
        <v>IT</v>
      </c>
      <c r="P796" s="18">
        <f>IFERROR(VLOOKUP(spare_parts!$F796,'Запчасти'!$A$2:$P$3371,2,0),"null")</f>
        <v>8466940000</v>
      </c>
      <c r="Q796" s="18"/>
      <c r="R796" s="18"/>
      <c r="S796" s="18"/>
      <c r="T796" s="18"/>
      <c r="U796" s="18"/>
      <c r="V796" s="18"/>
    </row>
    <row r="797" ht="15.75" customHeight="1">
      <c r="A797" s="15" t="s">
        <v>5327</v>
      </c>
      <c r="B797" s="16" t="s">
        <v>5329</v>
      </c>
      <c r="C797" s="16">
        <v>0.220294</v>
      </c>
      <c r="D797" s="16" t="s">
        <v>35</v>
      </c>
      <c r="E797" s="17"/>
      <c r="F797" s="18" t="s">
        <v>5327</v>
      </c>
      <c r="G797" s="18" t="str">
        <f>IFERROR(VLOOKUP(spare_parts!$F797,'Запчасти'!A$2:P$3371,3,0),"null")</f>
        <v>BLADE 45X45X15</v>
      </c>
      <c r="H797" s="18" t="str">
        <f>IFERROR(VLOOKUP(spare_parts!$F797,A:D,2,0),"null")</f>
        <v>НОЖ 45X45X15</v>
      </c>
      <c r="I797" s="24" t="str">
        <f>IFERROR(VLOOKUP(spare_parts!$F797,'Запчасти'!$A$2:$P$3371,5,0),"null")</f>
        <v>НОЖ СТАЛЬНОЙ ДЛЯ РЕЗКИ АРМАТУРЫ ПРИ ВЫХОДЕ ИЗ ПРАВИЛЬНОГО РОТОРА ДЛЯ ГИБОЧНОЙ МАШИНЫ С АВТОМАТИЧЕСКИМ УПРАВЛЕНИЕМ r12</v>
      </c>
      <c r="J797" s="24" t="str">
        <f t="shared" si="3"/>
        <v>null</v>
      </c>
      <c r="K797" s="18" t="str">
        <f>IFERROR(VLOOKUP(spare_parts!$F797,'Запчасти'!$A$2:$P$3371,6,0),"null")</f>
        <v>SCHNELL SPA</v>
      </c>
      <c r="L797" s="18" t="str">
        <f>IFERROR(VLOOKUP(spare_parts!$F797,'Запчасти'!$A$2:$P$3371,7,0),"null")</f>
        <v>SCHNELL</v>
      </c>
      <c r="M797" s="18">
        <f>IFERROR(VLOOKUP(spare_parts!$F797,'Запчасти'!$A$2:$P$3371,9,0),"null")</f>
        <v>4</v>
      </c>
      <c r="N797" s="18" t="str">
        <f>IFERROR(VLOOKUP(spare_parts!$F797,'Запчасти'!$A$2:$P$3371,10,0),"null")</f>
        <v>шт</v>
      </c>
      <c r="O797" s="18" t="str">
        <f>IFERROR(VLOOKUP(spare_parts!$F797,'Запчасти'!$A$2:$P$3371,11,0),"null")</f>
        <v>IT</v>
      </c>
      <c r="P797" s="18">
        <f>IFERROR(VLOOKUP(spare_parts!$F797,'Запчасти'!$A$2:$P$3371,2,0),"null")</f>
        <v>8208100000</v>
      </c>
      <c r="Q797" s="18"/>
      <c r="R797" s="18"/>
      <c r="S797" s="18"/>
      <c r="T797" s="18"/>
      <c r="U797" s="18"/>
      <c r="V797" s="18"/>
    </row>
    <row r="798" ht="15.75" customHeight="1">
      <c r="A798" s="22" t="s">
        <v>5336</v>
      </c>
      <c r="B798" s="23" t="s">
        <v>5329</v>
      </c>
      <c r="C798" s="16">
        <v>0.212755</v>
      </c>
      <c r="D798" s="16" t="s">
        <v>35</v>
      </c>
      <c r="E798" s="17"/>
      <c r="F798" s="18" t="s">
        <v>5336</v>
      </c>
      <c r="G798" s="18" t="str">
        <f>IFERROR(VLOOKUP(spare_parts!$F798,'Запчасти'!A$2:P$3371,3,0),"null")</f>
        <v>BLADE 45X45X15</v>
      </c>
      <c r="H798" s="18" t="str">
        <f>IFERROR(VLOOKUP(spare_parts!$F798,A:D,2,0),"null")</f>
        <v>НОЖ 45X45X15</v>
      </c>
      <c r="I798" s="24" t="str">
        <f>IFERROR(VLOOKUP(spare_parts!$F798,'Запчасти'!$A$2:$P$3371,5,0),"null")</f>
        <v>НОЖ СТАЛЬНОЙ ДЛЯ РЕЗКИ АРМАТУРЫ ПРИ ВЫХОДЕ ИЗ ПРАВИЛЬНОГО РОТОРА ДЛЯ ГИБОЧНОЙ МАШИНЫ С АВТОМАТИЧЕСКИМ УПРАВЛЕНИЕМ r12</v>
      </c>
      <c r="J798" s="24" t="str">
        <f t="shared" si="3"/>
        <v>null</v>
      </c>
      <c r="K798" s="18" t="str">
        <f>IFERROR(VLOOKUP(spare_parts!$F798,'Запчасти'!$A$2:$P$3371,6,0),"null")</f>
        <v>SCHNELL SPA</v>
      </c>
      <c r="L798" s="18" t="str">
        <f>IFERROR(VLOOKUP(spare_parts!$F798,'Запчасти'!$A$2:$P$3371,7,0),"null")</f>
        <v>SCHNELL</v>
      </c>
      <c r="M798" s="18">
        <f>IFERROR(VLOOKUP(spare_parts!$F798,'Запчасти'!$A$2:$P$3371,9,0),"null")</f>
        <v>4</v>
      </c>
      <c r="N798" s="18" t="str">
        <f>IFERROR(VLOOKUP(spare_parts!$F798,'Запчасти'!$A$2:$P$3371,10,0),"null")</f>
        <v>шт</v>
      </c>
      <c r="O798" s="18" t="str">
        <f>IFERROR(VLOOKUP(spare_parts!$F798,'Запчасти'!$A$2:$P$3371,11,0),"null")</f>
        <v>IT</v>
      </c>
      <c r="P798" s="18">
        <f>IFERROR(VLOOKUP(spare_parts!$F798,'Запчасти'!$A$2:$P$3371,2,0),"null")</f>
        <v>8208100000</v>
      </c>
      <c r="Q798" s="18"/>
      <c r="R798" s="18"/>
      <c r="S798" s="18"/>
      <c r="T798" s="18"/>
      <c r="U798" s="18"/>
      <c r="V798" s="18"/>
    </row>
    <row r="799" ht="15.75" customHeight="1">
      <c r="A799" s="15" t="s">
        <v>6531</v>
      </c>
      <c r="B799" s="16" t="s">
        <v>6532</v>
      </c>
      <c r="C799" s="16" t="s">
        <v>6274</v>
      </c>
      <c r="D799" s="16" t="s">
        <v>35</v>
      </c>
      <c r="E799" s="17"/>
      <c r="F799" s="18" t="s">
        <v>6531</v>
      </c>
      <c r="G799" s="18" t="str">
        <f>IFERROR(VLOOKUP(spare_parts!$F799,'Запчасти'!A$2:P$3371,3,0),"null")</f>
        <v>null</v>
      </c>
      <c r="H799" s="18" t="str">
        <f>IFERROR(VLOOKUP(spare_parts!$F799,A:D,2,0),"null")</f>
        <v>Вставка композиционная D 6-7-8-9</v>
      </c>
      <c r="I799" s="24" t="str">
        <f>IFERROR(VLOOKUP(spare_parts!$F799,'Запчасти'!$A$2:$P$3371,5,0),"null")</f>
        <v>null</v>
      </c>
      <c r="J799" s="24" t="str">
        <f t="shared" si="3"/>
        <v>null</v>
      </c>
      <c r="K799" s="18" t="str">
        <f>IFERROR(VLOOKUP(spare_parts!$F799,'Запчасти'!$A$2:$P$3371,6,0),"null")</f>
        <v>null</v>
      </c>
      <c r="L799" s="18" t="str">
        <f>IFERROR(VLOOKUP(spare_parts!$F799,'Запчасти'!$A$2:$P$3371,7,0),"null")</f>
        <v>null</v>
      </c>
      <c r="M799" s="18" t="str">
        <f>IFERROR(VLOOKUP(spare_parts!$F799,'Запчасти'!$A$2:$P$3371,9,0),"null")</f>
        <v>null</v>
      </c>
      <c r="N799" s="18" t="str">
        <f>IFERROR(VLOOKUP(spare_parts!$F799,'Запчасти'!$A$2:$P$3371,10,0),"null")</f>
        <v>null</v>
      </c>
      <c r="O799" s="18" t="str">
        <f>IFERROR(VLOOKUP(spare_parts!$F799,'Запчасти'!$A$2:$P$3371,11,0),"null")</f>
        <v>null</v>
      </c>
      <c r="P799" s="18" t="str">
        <f>IFERROR(VLOOKUP(spare_parts!$F799,'Запчасти'!$A$2:$P$3371,2,0),"null")</f>
        <v>null</v>
      </c>
      <c r="Q799" s="18"/>
      <c r="R799" s="18"/>
      <c r="S799" s="18"/>
      <c r="T799" s="18"/>
      <c r="U799" s="18"/>
      <c r="V799" s="18"/>
    </row>
    <row r="800" ht="15.75" customHeight="1">
      <c r="A800" s="15" t="s">
        <v>6533</v>
      </c>
      <c r="B800" s="16" t="s">
        <v>6534</v>
      </c>
      <c r="C800" s="16" t="s">
        <v>6274</v>
      </c>
      <c r="D800" s="16" t="s">
        <v>35</v>
      </c>
      <c r="E800" s="17"/>
      <c r="F800" s="18" t="s">
        <v>6533</v>
      </c>
      <c r="G800" s="18" t="str">
        <f>IFERROR(VLOOKUP(spare_parts!$F800,'Запчасти'!A$2:P$3371,3,0),"null")</f>
        <v>null</v>
      </c>
      <c r="H800" s="18" t="str">
        <f>IFERROR(VLOOKUP(spare_parts!$F800,A:D,2,0),"null")</f>
        <v>Вставка композиционная D 10-11-12-13</v>
      </c>
      <c r="I800" s="24" t="str">
        <f>IFERROR(VLOOKUP(spare_parts!$F800,'Запчасти'!$A$2:$P$3371,5,0),"null")</f>
        <v>null</v>
      </c>
      <c r="J800" s="24" t="str">
        <f t="shared" si="3"/>
        <v>null</v>
      </c>
      <c r="K800" s="18" t="str">
        <f>IFERROR(VLOOKUP(spare_parts!$F800,'Запчасти'!$A$2:$P$3371,6,0),"null")</f>
        <v>null</v>
      </c>
      <c r="L800" s="18" t="str">
        <f>IFERROR(VLOOKUP(spare_parts!$F800,'Запчасти'!$A$2:$P$3371,7,0),"null")</f>
        <v>null</v>
      </c>
      <c r="M800" s="18" t="str">
        <f>IFERROR(VLOOKUP(spare_parts!$F800,'Запчасти'!$A$2:$P$3371,9,0),"null")</f>
        <v>null</v>
      </c>
      <c r="N800" s="18" t="str">
        <f>IFERROR(VLOOKUP(spare_parts!$F800,'Запчасти'!$A$2:$P$3371,10,0),"null")</f>
        <v>null</v>
      </c>
      <c r="O800" s="18" t="str">
        <f>IFERROR(VLOOKUP(spare_parts!$F800,'Запчасти'!$A$2:$P$3371,11,0),"null")</f>
        <v>null</v>
      </c>
      <c r="P800" s="18" t="str">
        <f>IFERROR(VLOOKUP(spare_parts!$F800,'Запчасти'!$A$2:$P$3371,2,0),"null")</f>
        <v>null</v>
      </c>
      <c r="Q800" s="18"/>
      <c r="R800" s="18"/>
      <c r="S800" s="18"/>
      <c r="T800" s="18"/>
      <c r="U800" s="18"/>
      <c r="V800" s="18"/>
    </row>
    <row r="801" ht="15.75" customHeight="1">
      <c r="A801" s="15" t="s">
        <v>6535</v>
      </c>
      <c r="B801" s="16" t="s">
        <v>6536</v>
      </c>
      <c r="C801" s="16" t="s">
        <v>6274</v>
      </c>
      <c r="D801" s="16" t="s">
        <v>35</v>
      </c>
      <c r="E801" s="17"/>
      <c r="F801" s="18" t="s">
        <v>6535</v>
      </c>
      <c r="G801" s="18" t="str">
        <f>IFERROR(VLOOKUP(spare_parts!$F801,'Запчасти'!A$2:P$3371,3,0),"null")</f>
        <v>null</v>
      </c>
      <c r="H801" s="18" t="str">
        <f>IFERROR(VLOOKUP(spare_parts!$F801,A:D,2,0),"null")</f>
        <v>Распорка защитная  20A3815730 </v>
      </c>
      <c r="I801" s="24" t="str">
        <f>IFERROR(VLOOKUP(spare_parts!$F801,'Запчасти'!$A$2:$P$3371,5,0),"null")</f>
        <v>null</v>
      </c>
      <c r="J801" s="24" t="str">
        <f t="shared" si="3"/>
        <v>null</v>
      </c>
      <c r="K801" s="18" t="str">
        <f>IFERROR(VLOOKUP(spare_parts!$F801,'Запчасти'!$A$2:$P$3371,6,0),"null")</f>
        <v>null</v>
      </c>
      <c r="L801" s="18" t="str">
        <f>IFERROR(VLOOKUP(spare_parts!$F801,'Запчасти'!$A$2:$P$3371,7,0),"null")</f>
        <v>null</v>
      </c>
      <c r="M801" s="18" t="str">
        <f>IFERROR(VLOOKUP(spare_parts!$F801,'Запчасти'!$A$2:$P$3371,9,0),"null")</f>
        <v>null</v>
      </c>
      <c r="N801" s="18" t="str">
        <f>IFERROR(VLOOKUP(spare_parts!$F801,'Запчасти'!$A$2:$P$3371,10,0),"null")</f>
        <v>null</v>
      </c>
      <c r="O801" s="18" t="str">
        <f>IFERROR(VLOOKUP(spare_parts!$F801,'Запчасти'!$A$2:$P$3371,11,0),"null")</f>
        <v>null</v>
      </c>
      <c r="P801" s="18" t="str">
        <f>IFERROR(VLOOKUP(spare_parts!$F801,'Запчасти'!$A$2:$P$3371,2,0),"null")</f>
        <v>null</v>
      </c>
      <c r="Q801" s="18"/>
      <c r="R801" s="18"/>
      <c r="S801" s="18"/>
      <c r="T801" s="18"/>
      <c r="U801" s="18"/>
      <c r="V801" s="18"/>
    </row>
    <row r="802" ht="15.75" customHeight="1">
      <c r="A802" s="22">
        <v>2.46364001E9</v>
      </c>
      <c r="B802" s="23" t="s">
        <v>6537</v>
      </c>
      <c r="C802" s="16" t="s">
        <v>6274</v>
      </c>
      <c r="D802" s="16" t="s">
        <v>35</v>
      </c>
      <c r="E802" s="17"/>
      <c r="F802" s="18">
        <v>2.46364001E9</v>
      </c>
      <c r="G802" s="18" t="str">
        <f>IFERROR(VLOOKUP(spare_parts!$F802,'Запчасти'!A$2:P$3371,3,0),"null")</f>
        <v>null</v>
      </c>
      <c r="H802" s="18" t="str">
        <f>IFERROR(VLOOKUP(spare_parts!$F802,A:D,2,0),"null")</f>
        <v>Вкладка проволоки предварительно собранная     </v>
      </c>
      <c r="I802" s="24" t="str">
        <f>IFERROR(VLOOKUP(spare_parts!$F802,'Запчасти'!$A$2:$P$3371,5,0),"null")</f>
        <v>null</v>
      </c>
      <c r="J802" s="24" t="str">
        <f t="shared" si="3"/>
        <v>null</v>
      </c>
      <c r="K802" s="18" t="str">
        <f>IFERROR(VLOOKUP(spare_parts!$F802,'Запчасти'!$A$2:$P$3371,6,0),"null")</f>
        <v>null</v>
      </c>
      <c r="L802" s="18" t="str">
        <f>IFERROR(VLOOKUP(spare_parts!$F802,'Запчасти'!$A$2:$P$3371,7,0),"null")</f>
        <v>null</v>
      </c>
      <c r="M802" s="18" t="str">
        <f>IFERROR(VLOOKUP(spare_parts!$F802,'Запчасти'!$A$2:$P$3371,9,0),"null")</f>
        <v>null</v>
      </c>
      <c r="N802" s="18" t="str">
        <f>IFERROR(VLOOKUP(spare_parts!$F802,'Запчасти'!$A$2:$P$3371,10,0),"null")</f>
        <v>null</v>
      </c>
      <c r="O802" s="18" t="str">
        <f>IFERROR(VLOOKUP(spare_parts!$F802,'Запчасти'!$A$2:$P$3371,11,0),"null")</f>
        <v>null</v>
      </c>
      <c r="P802" s="18" t="str">
        <f>IFERROR(VLOOKUP(spare_parts!$F802,'Запчасти'!$A$2:$P$3371,2,0),"null")</f>
        <v>null</v>
      </c>
      <c r="Q802" s="18"/>
      <c r="R802" s="18"/>
      <c r="S802" s="18"/>
      <c r="T802" s="18"/>
      <c r="U802" s="18"/>
      <c r="V802" s="18"/>
    </row>
    <row r="803" ht="15.75" customHeight="1">
      <c r="A803" s="15" t="s">
        <v>6538</v>
      </c>
      <c r="B803" s="16" t="s">
        <v>6539</v>
      </c>
      <c r="C803" s="16" t="s">
        <v>6274</v>
      </c>
      <c r="D803" s="16" t="s">
        <v>35</v>
      </c>
      <c r="E803" s="17"/>
      <c r="F803" s="18" t="s">
        <v>6538</v>
      </c>
      <c r="G803" s="18" t="str">
        <f>IFERROR(VLOOKUP(spare_parts!$F803,'Запчасти'!A$2:P$3371,3,0),"null")</f>
        <v>null</v>
      </c>
      <c r="H803" s="18" t="str">
        <f>IFERROR(VLOOKUP(spare_parts!$F803,A:D,2,0),"null")</f>
        <v>Цилиндр пневматический D=90 H=35 3ST. DOP.EFF.</v>
      </c>
      <c r="I803" s="24" t="str">
        <f>IFERROR(VLOOKUP(spare_parts!$F803,'Запчасти'!$A$2:$P$3371,5,0),"null")</f>
        <v>null</v>
      </c>
      <c r="J803" s="24" t="str">
        <f t="shared" si="3"/>
        <v>null</v>
      </c>
      <c r="K803" s="18" t="str">
        <f>IFERROR(VLOOKUP(spare_parts!$F803,'Запчасти'!$A$2:$P$3371,6,0),"null")</f>
        <v>null</v>
      </c>
      <c r="L803" s="18" t="str">
        <f>IFERROR(VLOOKUP(spare_parts!$F803,'Запчасти'!$A$2:$P$3371,7,0),"null")</f>
        <v>null</v>
      </c>
      <c r="M803" s="18" t="str">
        <f>IFERROR(VLOOKUP(spare_parts!$F803,'Запчасти'!$A$2:$P$3371,9,0),"null")</f>
        <v>null</v>
      </c>
      <c r="N803" s="18" t="str">
        <f>IFERROR(VLOOKUP(spare_parts!$F803,'Запчасти'!$A$2:$P$3371,10,0),"null")</f>
        <v>null</v>
      </c>
      <c r="O803" s="18" t="str">
        <f>IFERROR(VLOOKUP(spare_parts!$F803,'Запчасти'!$A$2:$P$3371,11,0),"null")</f>
        <v>null</v>
      </c>
      <c r="P803" s="18" t="str">
        <f>IFERROR(VLOOKUP(spare_parts!$F803,'Запчасти'!$A$2:$P$3371,2,0),"null")</f>
        <v>null</v>
      </c>
      <c r="Q803" s="18"/>
      <c r="R803" s="18"/>
      <c r="S803" s="18"/>
      <c r="T803" s="18"/>
      <c r="U803" s="18"/>
      <c r="V803" s="18"/>
    </row>
    <row r="804" ht="15.75" customHeight="1">
      <c r="A804" s="15" t="s">
        <v>6540</v>
      </c>
      <c r="B804" s="16" t="s">
        <v>6541</v>
      </c>
      <c r="C804" s="16" t="s">
        <v>6274</v>
      </c>
      <c r="D804" s="16" t="s">
        <v>35</v>
      </c>
      <c r="E804" s="17"/>
      <c r="F804" s="18" t="s">
        <v>6540</v>
      </c>
      <c r="G804" s="18" t="str">
        <f>IFERROR(VLOOKUP(spare_parts!$F804,'Запчасти'!A$2:P$3371,3,0),"null")</f>
        <v>null</v>
      </c>
      <c r="H804" s="18" t="str">
        <f>IFERROR(VLOOKUP(spare_parts!$F804,A:D,2,0),"null")</f>
        <v>Электрод для сварки 40х40х25 нижний</v>
      </c>
      <c r="I804" s="24" t="str">
        <f>IFERROR(VLOOKUP(spare_parts!$F804,'Запчасти'!$A$2:$P$3371,5,0),"null")</f>
        <v>null</v>
      </c>
      <c r="J804" s="24" t="str">
        <f t="shared" si="3"/>
        <v>null</v>
      </c>
      <c r="K804" s="18" t="str">
        <f>IFERROR(VLOOKUP(spare_parts!$F804,'Запчасти'!$A$2:$P$3371,6,0),"null")</f>
        <v>null</v>
      </c>
      <c r="L804" s="18" t="str">
        <f>IFERROR(VLOOKUP(spare_parts!$F804,'Запчасти'!$A$2:$P$3371,7,0),"null")</f>
        <v>null</v>
      </c>
      <c r="M804" s="18" t="str">
        <f>IFERROR(VLOOKUP(spare_parts!$F804,'Запчасти'!$A$2:$P$3371,9,0),"null")</f>
        <v>null</v>
      </c>
      <c r="N804" s="18" t="str">
        <f>IFERROR(VLOOKUP(spare_parts!$F804,'Запчасти'!$A$2:$P$3371,10,0),"null")</f>
        <v>null</v>
      </c>
      <c r="O804" s="18" t="str">
        <f>IFERROR(VLOOKUP(spare_parts!$F804,'Запчасти'!$A$2:$P$3371,11,0),"null")</f>
        <v>null</v>
      </c>
      <c r="P804" s="18" t="str">
        <f>IFERROR(VLOOKUP(spare_parts!$F804,'Запчасти'!$A$2:$P$3371,2,0),"null")</f>
        <v>null</v>
      </c>
      <c r="Q804" s="18"/>
      <c r="R804" s="18"/>
      <c r="S804" s="18"/>
      <c r="T804" s="18"/>
      <c r="U804" s="18"/>
      <c r="V804" s="18"/>
    </row>
    <row r="805" ht="15.75" customHeight="1">
      <c r="A805" s="15" t="s">
        <v>5909</v>
      </c>
      <c r="B805" s="16" t="s">
        <v>5911</v>
      </c>
      <c r="C805" s="16" t="s">
        <v>6274</v>
      </c>
      <c r="D805" s="16" t="s">
        <v>35</v>
      </c>
      <c r="E805" s="17"/>
      <c r="F805" s="18" t="s">
        <v>5909</v>
      </c>
      <c r="G805" s="18" t="str">
        <f>IFERROR(VLOOKUP(spare_parts!$F805,'Запчасти'!A$2:P$3371,3,0),"null")</f>
        <v>ASSIEME PONTE DI SALDATURA INT. 250-300</v>
      </c>
      <c r="H805" s="18" t="str">
        <f>IFERROR(VLOOKUP(spare_parts!$F805,A:D,2,0),"null")</f>
        <v>Мост для сварки INT.250-300</v>
      </c>
      <c r="I805" s="24" t="str">
        <f>IFERROR(VLOOKUP(spare_parts!$F805,'Запчасти'!$A$2:$P$3371,5,0),"null")</f>
        <v>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v>
      </c>
      <c r="J805" s="24" t="str">
        <f t="shared" si="3"/>
        <v>null</v>
      </c>
      <c r="K805" s="18" t="str">
        <f>IFERROR(VLOOKUP(spare_parts!$F805,'Запчасти'!$A$2:$P$3371,6,0),"null")</f>
        <v>SCHNELL S.P.A.</v>
      </c>
      <c r="L805" s="18" t="str">
        <f>IFERROR(VLOOKUP(spare_parts!$F805,'Запчасти'!$A$2:$P$3371,7,0),"null")</f>
        <v>SCHNELL</v>
      </c>
      <c r="M805" s="18">
        <f>IFERROR(VLOOKUP(spare_parts!$F805,'Запчасти'!$A$2:$P$3371,9,0),"null")</f>
        <v>5</v>
      </c>
      <c r="N805" s="18" t="str">
        <f>IFERROR(VLOOKUP(spare_parts!$F805,'Запчасти'!$A$2:$P$3371,10,0),"null")</f>
        <v>шт</v>
      </c>
      <c r="O805" s="18" t="str">
        <f>IFERROR(VLOOKUP(spare_parts!$F805,'Запчасти'!$A$2:$P$3371,11,0),"null")</f>
        <v>IT</v>
      </c>
      <c r="P805" s="18">
        <f>IFERROR(VLOOKUP(spare_parts!$F805,'Запчасти'!$A$2:$P$3371,2,0),"null")</f>
        <v>8515900000</v>
      </c>
      <c r="Q805" s="18"/>
      <c r="R805" s="18"/>
      <c r="S805" s="18"/>
      <c r="T805" s="18"/>
      <c r="U805" s="18"/>
      <c r="V805" s="18"/>
    </row>
    <row r="806" ht="15.75" customHeight="1">
      <c r="A806" s="15" t="s">
        <v>6542</v>
      </c>
      <c r="B806" s="16" t="s">
        <v>6543</v>
      </c>
      <c r="C806" s="16" t="s">
        <v>6274</v>
      </c>
      <c r="D806" s="16" t="s">
        <v>35</v>
      </c>
      <c r="E806" s="17"/>
      <c r="F806" s="18" t="s">
        <v>6542</v>
      </c>
      <c r="G806" s="18" t="str">
        <f>IFERROR(VLOOKUP(spare_parts!$F806,'Запчасти'!A$2:P$3371,3,0),"null")</f>
        <v>null</v>
      </c>
      <c r="H806" s="18" t="str">
        <f>IFERROR(VLOOKUP(spare_parts!$F806,A:D,2,0),"null")</f>
        <v>Электрод для сварки 25х25х38 верхний</v>
      </c>
      <c r="I806" s="24" t="str">
        <f>IFERROR(VLOOKUP(spare_parts!$F806,'Запчасти'!$A$2:$P$3371,5,0),"null")</f>
        <v>null</v>
      </c>
      <c r="J806" s="24" t="str">
        <f t="shared" si="3"/>
        <v>null</v>
      </c>
      <c r="K806" s="18" t="str">
        <f>IFERROR(VLOOKUP(spare_parts!$F806,'Запчасти'!$A$2:$P$3371,6,0),"null")</f>
        <v>null</v>
      </c>
      <c r="L806" s="18" t="str">
        <f>IFERROR(VLOOKUP(spare_parts!$F806,'Запчасти'!$A$2:$P$3371,7,0),"null")</f>
        <v>null</v>
      </c>
      <c r="M806" s="18" t="str">
        <f>IFERROR(VLOOKUP(spare_parts!$F806,'Запчасти'!$A$2:$P$3371,9,0),"null")</f>
        <v>null</v>
      </c>
      <c r="N806" s="18" t="str">
        <f>IFERROR(VLOOKUP(spare_parts!$F806,'Запчасти'!$A$2:$P$3371,10,0),"null")</f>
        <v>null</v>
      </c>
      <c r="O806" s="18" t="str">
        <f>IFERROR(VLOOKUP(spare_parts!$F806,'Запчасти'!$A$2:$P$3371,11,0),"null")</f>
        <v>null</v>
      </c>
      <c r="P806" s="18" t="str">
        <f>IFERROR(VLOOKUP(spare_parts!$F806,'Запчасти'!$A$2:$P$3371,2,0),"null")</f>
        <v>null</v>
      </c>
      <c r="Q806" s="18"/>
      <c r="R806" s="18"/>
      <c r="S806" s="18"/>
      <c r="T806" s="18"/>
      <c r="U806" s="18"/>
      <c r="V806" s="18"/>
    </row>
    <row r="807" ht="15.75" customHeight="1">
      <c r="A807" s="15" t="s">
        <v>6544</v>
      </c>
      <c r="B807" s="16" t="s">
        <v>6545</v>
      </c>
      <c r="C807" s="16" t="s">
        <v>6274</v>
      </c>
      <c r="D807" s="16" t="s">
        <v>35</v>
      </c>
      <c r="E807" s="17"/>
      <c r="F807" s="18" t="s">
        <v>6544</v>
      </c>
      <c r="G807" s="18" t="str">
        <f>IFERROR(VLOOKUP(spare_parts!$F807,'Запчасти'!A$2:P$3371,3,0),"null")</f>
        <v>null</v>
      </c>
      <c r="H807" s="18" t="str">
        <f>IFERROR(VLOOKUP(spare_parts!$F807,A:D,2,0),"null")</f>
        <v>Узел толкателя</v>
      </c>
      <c r="I807" s="24" t="str">
        <f>IFERROR(VLOOKUP(spare_parts!$F807,'Запчасти'!$A$2:$P$3371,5,0),"null")</f>
        <v>null</v>
      </c>
      <c r="J807" s="24" t="str">
        <f t="shared" si="3"/>
        <v>null</v>
      </c>
      <c r="K807" s="18" t="str">
        <f>IFERROR(VLOOKUP(spare_parts!$F807,'Запчасти'!$A$2:$P$3371,6,0),"null")</f>
        <v>null</v>
      </c>
      <c r="L807" s="18" t="str">
        <f>IFERROR(VLOOKUP(spare_parts!$F807,'Запчасти'!$A$2:$P$3371,7,0),"null")</f>
        <v>null</v>
      </c>
      <c r="M807" s="18" t="str">
        <f>IFERROR(VLOOKUP(spare_parts!$F807,'Запчасти'!$A$2:$P$3371,9,0),"null")</f>
        <v>null</v>
      </c>
      <c r="N807" s="18" t="str">
        <f>IFERROR(VLOOKUP(spare_parts!$F807,'Запчасти'!$A$2:$P$3371,10,0),"null")</f>
        <v>null</v>
      </c>
      <c r="O807" s="18" t="str">
        <f>IFERROR(VLOOKUP(spare_parts!$F807,'Запчасти'!$A$2:$P$3371,11,0),"null")</f>
        <v>null</v>
      </c>
      <c r="P807" s="18" t="str">
        <f>IFERROR(VLOOKUP(spare_parts!$F807,'Запчасти'!$A$2:$P$3371,2,0),"null")</f>
        <v>null</v>
      </c>
      <c r="Q807" s="18"/>
      <c r="R807" s="18"/>
      <c r="S807" s="18"/>
      <c r="T807" s="18"/>
      <c r="U807" s="18"/>
      <c r="V807" s="18"/>
    </row>
    <row r="808" ht="15.75" customHeight="1">
      <c r="A808" s="15" t="s">
        <v>6546</v>
      </c>
      <c r="B808" s="16" t="s">
        <v>6547</v>
      </c>
      <c r="C808" s="16" t="s">
        <v>6274</v>
      </c>
      <c r="D808" s="16" t="s">
        <v>35</v>
      </c>
      <c r="E808" s="17"/>
      <c r="F808" s="18" t="s">
        <v>6546</v>
      </c>
      <c r="G808" s="18" t="str">
        <f>IFERROR(VLOOKUP(spare_parts!$F808,'Запчасти'!A$2:P$3371,3,0),"null")</f>
        <v>null</v>
      </c>
      <c r="H808" s="18" t="str">
        <f>IFERROR(VLOOKUP(spare_parts!$F808,A:D,2,0),"null")</f>
        <v>Колодка рычага толкателя в сборе</v>
      </c>
      <c r="I808" s="24" t="str">
        <f>IFERROR(VLOOKUP(spare_parts!$F808,'Запчасти'!$A$2:$P$3371,5,0),"null")</f>
        <v>null</v>
      </c>
      <c r="J808" s="24" t="str">
        <f t="shared" si="3"/>
        <v>null</v>
      </c>
      <c r="K808" s="18" t="str">
        <f>IFERROR(VLOOKUP(spare_parts!$F808,'Запчасти'!$A$2:$P$3371,6,0),"null")</f>
        <v>null</v>
      </c>
      <c r="L808" s="18" t="str">
        <f>IFERROR(VLOOKUP(spare_parts!$F808,'Запчасти'!$A$2:$P$3371,7,0),"null")</f>
        <v>null</v>
      </c>
      <c r="M808" s="18" t="str">
        <f>IFERROR(VLOOKUP(spare_parts!$F808,'Запчасти'!$A$2:$P$3371,9,0),"null")</f>
        <v>null</v>
      </c>
      <c r="N808" s="18" t="str">
        <f>IFERROR(VLOOKUP(spare_parts!$F808,'Запчасти'!$A$2:$P$3371,10,0),"null")</f>
        <v>null</v>
      </c>
      <c r="O808" s="18" t="str">
        <f>IFERROR(VLOOKUP(spare_parts!$F808,'Запчасти'!$A$2:$P$3371,11,0),"null")</f>
        <v>null</v>
      </c>
      <c r="P808" s="18" t="str">
        <f>IFERROR(VLOOKUP(spare_parts!$F808,'Запчасти'!$A$2:$P$3371,2,0),"null")</f>
        <v>null</v>
      </c>
      <c r="Q808" s="18"/>
      <c r="R808" s="18"/>
      <c r="S808" s="18"/>
      <c r="T808" s="18"/>
      <c r="U808" s="18"/>
      <c r="V808" s="18"/>
    </row>
    <row r="809" ht="15.75" customHeight="1">
      <c r="A809" s="15" t="s">
        <v>5921</v>
      </c>
      <c r="B809" s="16" t="s">
        <v>5923</v>
      </c>
      <c r="C809" s="16" t="s">
        <v>6274</v>
      </c>
      <c r="D809" s="16" t="s">
        <v>35</v>
      </c>
      <c r="E809" s="17"/>
      <c r="F809" s="18" t="s">
        <v>5921</v>
      </c>
      <c r="G809" s="18" t="str">
        <f>IFERROR(VLOOKUP(spare_parts!$F809,'Запчасти'!A$2:P$3371,3,0),"null")</f>
        <v>COMPLETE KIT FOR LABYRINTH SEAL BEARINGS MODIFICATION</v>
      </c>
      <c r="H809" s="18" t="str">
        <f>IFERROR(VLOOKUP(spare_parts!$F809,A:D,2,0),"null")</f>
        <v>Уплотнение подшипника лабиринтное в комплекте</v>
      </c>
      <c r="I809" s="24" t="str">
        <f>IFERROR(VLOOKUP(spare_parts!$F809,'Запчасти'!$A$2:$P$3371,5,0),"null")</f>
        <v>КОМПЛЕКТ СОБРАННЫХ ПОДШИПНИКОВЫХ УЗЛОВ С ЛАБИРИНТНЫМ УПЛОТНЕНИЕМ ДЛЯ УСТАНОВКИ НА ПРАВИЛЬНЫЙ РОТОР В ПРАВИЛЬНО-ОТРЕЗНОМ СТАНКЕ R8</v>
      </c>
      <c r="J809" s="24" t="str">
        <f t="shared" si="3"/>
        <v>null</v>
      </c>
      <c r="K809" s="18" t="str">
        <f>IFERROR(VLOOKUP(spare_parts!$F809,'Запчасти'!$A$2:$P$3371,6,0),"null")</f>
        <v>SCHNELL SPA</v>
      </c>
      <c r="L809" s="18" t="str">
        <f>IFERROR(VLOOKUP(spare_parts!$F809,'Запчасти'!$A$2:$P$3371,7,0),"null")</f>
        <v>SCHNELL</v>
      </c>
      <c r="M809" s="18">
        <f>IFERROR(VLOOKUP(spare_parts!$F809,'Запчасти'!$A$2:$P$3371,9,0),"null")</f>
        <v>1</v>
      </c>
      <c r="N809" s="18" t="str">
        <f>IFERROR(VLOOKUP(spare_parts!$F809,'Запчасти'!$A$2:$P$3371,10,0),"null")</f>
        <v>шт</v>
      </c>
      <c r="O809" s="18" t="str">
        <f>IFERROR(VLOOKUP(spare_parts!$F809,'Запчасти'!$A$2:$P$3371,11,0),"null")</f>
        <v>IT</v>
      </c>
      <c r="P809" s="18">
        <f>IFERROR(VLOOKUP(spare_parts!$F809,'Запчасти'!$A$2:$P$3371,2,0),"null")</f>
        <v>8466940000</v>
      </c>
      <c r="Q809" s="18"/>
      <c r="R809" s="18"/>
      <c r="S809" s="18"/>
      <c r="T809" s="18"/>
      <c r="U809" s="18"/>
      <c r="V809" s="18"/>
    </row>
    <row r="810" ht="15.75" customHeight="1">
      <c r="A810" s="15" t="s">
        <v>5943</v>
      </c>
      <c r="B810" s="16" t="s">
        <v>5945</v>
      </c>
      <c r="C810" s="16" t="s">
        <v>6274</v>
      </c>
      <c r="D810" s="16" t="s">
        <v>35</v>
      </c>
      <c r="E810" s="17"/>
      <c r="F810" s="18" t="s">
        <v>5943</v>
      </c>
      <c r="G810" s="18" t="str">
        <f>IFERROR(VLOOKUP(spare_parts!$F810,'Запчасти'!A$2:P$3371,3,0),"null")</f>
        <v>ROTORE</v>
      </c>
      <c r="H810" s="18" t="str">
        <f>IFERROR(VLOOKUP(spare_parts!$F810,A:D,2,0),"null")</f>
        <v>Ротор </v>
      </c>
      <c r="I810" s="24" t="str">
        <f>IFERROR(VLOOKUP(spare_parts!$F810,'Запчасти'!$A$2:$P$3371,5,0),"null")</f>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v>
      </c>
      <c r="J810" s="24" t="str">
        <f t="shared" si="3"/>
        <v>null</v>
      </c>
      <c r="K810" s="18" t="str">
        <f>IFERROR(VLOOKUP(spare_parts!$F810,'Запчасти'!$A$2:$P$3371,6,0),"null")</f>
        <v>SCHNELL SPA</v>
      </c>
      <c r="L810" s="18" t="str">
        <f>IFERROR(VLOOKUP(spare_parts!$F810,'Запчасти'!$A$2:$P$3371,7,0),"null")</f>
        <v>SCHNELL</v>
      </c>
      <c r="M810" s="18">
        <f>IFERROR(VLOOKUP(spare_parts!$F810,'Запчасти'!$A$2:$P$3371,9,0),"null")</f>
        <v>1</v>
      </c>
      <c r="N810" s="18" t="str">
        <f>IFERROR(VLOOKUP(spare_parts!$F810,'Запчасти'!$A$2:$P$3371,10,0),"null")</f>
        <v>шт</v>
      </c>
      <c r="O810" s="18" t="str">
        <f>IFERROR(VLOOKUP(spare_parts!$F810,'Запчасти'!$A$2:$P$3371,11,0),"null")</f>
        <v>IT</v>
      </c>
      <c r="P810" s="18">
        <f>IFERROR(VLOOKUP(spare_parts!$F810,'Запчасти'!$A$2:$P$3371,2,0),"null")</f>
        <v>8466940000</v>
      </c>
      <c r="Q810" s="18"/>
      <c r="R810" s="18"/>
      <c r="S810" s="18"/>
      <c r="T810" s="18"/>
      <c r="U810" s="18"/>
      <c r="V810" s="18"/>
    </row>
    <row r="811" ht="15.75" customHeight="1">
      <c r="A811" s="15" t="s">
        <v>6021</v>
      </c>
      <c r="B811" s="16" t="s">
        <v>6023</v>
      </c>
      <c r="C811" s="16" t="s">
        <v>6274</v>
      </c>
      <c r="D811" s="16" t="s">
        <v>35</v>
      </c>
      <c r="E811" s="17"/>
      <c r="F811" s="18" t="s">
        <v>6021</v>
      </c>
      <c r="G811" s="18" t="str">
        <f>IFERROR(VLOOKUP(spare_parts!$F811,'Запчасти'!A$2:P$3371,3,0),"null")</f>
        <v>COMPLETE ROTOR</v>
      </c>
      <c r="H811" s="18" t="str">
        <f>IFERROR(VLOOKUP(spare_parts!$F811,A:D,2,0),"null")</f>
        <v>Ротор в сборе</v>
      </c>
      <c r="I811" s="24" t="str">
        <f>IFERROR(VLOOKUP(spare_parts!$F811,'Запчасти'!$A$2:$P$3371,5,0),"null")</f>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v>
      </c>
      <c r="J811" s="24" t="str">
        <f t="shared" si="3"/>
        <v>null</v>
      </c>
      <c r="K811" s="18" t="str">
        <f>IFERROR(VLOOKUP(spare_parts!$F811,'Запчасти'!$A$2:$P$3371,6,0),"null")</f>
        <v>SCHNELL SPA</v>
      </c>
      <c r="L811" s="18" t="str">
        <f>IFERROR(VLOOKUP(spare_parts!$F811,'Запчасти'!$A$2:$P$3371,7,0),"null")</f>
        <v>SCHNELL</v>
      </c>
      <c r="M811" s="18">
        <f>IFERROR(VLOOKUP(spare_parts!$F811,'Запчасти'!$A$2:$P$3371,9,0),"null")</f>
        <v>1</v>
      </c>
      <c r="N811" s="18" t="str">
        <f>IFERROR(VLOOKUP(spare_parts!$F811,'Запчасти'!$A$2:$P$3371,10,0),"null")</f>
        <v>шт</v>
      </c>
      <c r="O811" s="18" t="str">
        <f>IFERROR(VLOOKUP(spare_parts!$F811,'Запчасти'!$A$2:$P$3371,11,0),"null")</f>
        <v>IT</v>
      </c>
      <c r="P811" s="18">
        <f>IFERROR(VLOOKUP(spare_parts!$F811,'Запчасти'!$A$2:$P$3371,2,0),"null")</f>
        <v>8466940000</v>
      </c>
      <c r="Q811" s="18"/>
      <c r="R811" s="18"/>
      <c r="S811" s="18"/>
      <c r="T811" s="18"/>
      <c r="U811" s="18"/>
      <c r="V811" s="18"/>
    </row>
    <row r="812" ht="15.75" customHeight="1">
      <c r="A812" s="15" t="s">
        <v>6548</v>
      </c>
      <c r="B812" s="16" t="s">
        <v>6549</v>
      </c>
      <c r="C812" s="16" t="s">
        <v>6274</v>
      </c>
      <c r="D812" s="16" t="s">
        <v>35</v>
      </c>
      <c r="E812" s="17"/>
      <c r="F812" s="18" t="s">
        <v>6548</v>
      </c>
      <c r="G812" s="18" t="str">
        <f>IFERROR(VLOOKUP(spare_parts!$F812,'Запчасти'!A$2:P$3371,3,0),"null")</f>
        <v>null</v>
      </c>
      <c r="H812" s="18" t="str">
        <f>IFERROR(VLOOKUP(spare_parts!$F812,A:D,2,0),"null")</f>
        <v>Блок протяжки главный</v>
      </c>
      <c r="I812" s="24" t="str">
        <f>IFERROR(VLOOKUP(spare_parts!$F812,'Запчасти'!$A$2:$P$3371,5,0),"null")</f>
        <v>null</v>
      </c>
      <c r="J812" s="24" t="str">
        <f t="shared" si="3"/>
        <v>null</v>
      </c>
      <c r="K812" s="18" t="str">
        <f>IFERROR(VLOOKUP(spare_parts!$F812,'Запчасти'!$A$2:$P$3371,6,0),"null")</f>
        <v>null</v>
      </c>
      <c r="L812" s="18" t="str">
        <f>IFERROR(VLOOKUP(spare_parts!$F812,'Запчасти'!$A$2:$P$3371,7,0),"null")</f>
        <v>null</v>
      </c>
      <c r="M812" s="18" t="str">
        <f>IFERROR(VLOOKUP(spare_parts!$F812,'Запчасти'!$A$2:$P$3371,9,0),"null")</f>
        <v>null</v>
      </c>
      <c r="N812" s="18" t="str">
        <f>IFERROR(VLOOKUP(spare_parts!$F812,'Запчасти'!$A$2:$P$3371,10,0),"null")</f>
        <v>null</v>
      </c>
      <c r="O812" s="18" t="str">
        <f>IFERROR(VLOOKUP(spare_parts!$F812,'Запчасти'!$A$2:$P$3371,11,0),"null")</f>
        <v>null</v>
      </c>
      <c r="P812" s="18" t="str">
        <f>IFERROR(VLOOKUP(spare_parts!$F812,'Запчасти'!$A$2:$P$3371,2,0),"null")</f>
        <v>null</v>
      </c>
      <c r="Q812" s="18"/>
      <c r="R812" s="18"/>
      <c r="S812" s="18"/>
      <c r="T812" s="18"/>
      <c r="U812" s="18"/>
      <c r="V812" s="18"/>
    </row>
    <row r="813" ht="15.75" customHeight="1">
      <c r="A813" s="15" t="s">
        <v>6550</v>
      </c>
      <c r="B813" s="16" t="s">
        <v>6551</v>
      </c>
      <c r="C813" s="16" t="s">
        <v>6274</v>
      </c>
      <c r="D813" s="16" t="s">
        <v>35</v>
      </c>
      <c r="E813" s="17"/>
      <c r="F813" s="18" t="s">
        <v>6550</v>
      </c>
      <c r="G813" s="18" t="str">
        <f>IFERROR(VLOOKUP(spare_parts!$F813,'Запчасти'!A$2:P$3371,3,0),"null")</f>
        <v>null</v>
      </c>
      <c r="H813" s="18" t="str">
        <f>IFERROR(VLOOKUP(spare_parts!$F813,A:D,2,0),"null")</f>
        <v>Блок протяжки вторичный</v>
      </c>
      <c r="I813" s="24" t="str">
        <f>IFERROR(VLOOKUP(spare_parts!$F813,'Запчасти'!$A$2:$P$3371,5,0),"null")</f>
        <v>null</v>
      </c>
      <c r="J813" s="24" t="str">
        <f t="shared" si="3"/>
        <v>null</v>
      </c>
      <c r="K813" s="18" t="str">
        <f>IFERROR(VLOOKUP(spare_parts!$F813,'Запчасти'!$A$2:$P$3371,6,0),"null")</f>
        <v>null</v>
      </c>
      <c r="L813" s="18" t="str">
        <f>IFERROR(VLOOKUP(spare_parts!$F813,'Запчасти'!$A$2:$P$3371,7,0),"null")</f>
        <v>null</v>
      </c>
      <c r="M813" s="18" t="str">
        <f>IFERROR(VLOOKUP(spare_parts!$F813,'Запчасти'!$A$2:$P$3371,9,0),"null")</f>
        <v>null</v>
      </c>
      <c r="N813" s="18" t="str">
        <f>IFERROR(VLOOKUP(spare_parts!$F813,'Запчасти'!$A$2:$P$3371,10,0),"null")</f>
        <v>null</v>
      </c>
      <c r="O813" s="18" t="str">
        <f>IFERROR(VLOOKUP(spare_parts!$F813,'Запчасти'!$A$2:$P$3371,11,0),"null")</f>
        <v>null</v>
      </c>
      <c r="P813" s="18" t="str">
        <f>IFERROR(VLOOKUP(spare_parts!$F813,'Запчасти'!$A$2:$P$3371,2,0),"null")</f>
        <v>null</v>
      </c>
      <c r="Q813" s="18"/>
      <c r="R813" s="18"/>
      <c r="S813" s="18"/>
      <c r="T813" s="18"/>
      <c r="U813" s="18"/>
      <c r="V813" s="18"/>
    </row>
    <row r="814" ht="15.75" customHeight="1">
      <c r="A814" s="15" t="s">
        <v>6552</v>
      </c>
      <c r="B814" s="16" t="s">
        <v>6553</v>
      </c>
      <c r="C814" s="16" t="s">
        <v>6274</v>
      </c>
      <c r="D814" s="16" t="s">
        <v>35</v>
      </c>
      <c r="E814" s="17"/>
      <c r="F814" s="18" t="s">
        <v>6552</v>
      </c>
      <c r="G814" s="18" t="str">
        <f>IFERROR(VLOOKUP(spare_parts!$F814,'Запчасти'!A$2:P$3371,3,0),"null")</f>
        <v>null</v>
      </c>
      <c r="H814" s="18" t="str">
        <f>IFERROR(VLOOKUP(spare_parts!$F814,A:D,2,0),"null")</f>
        <v>Ротор в сборе </v>
      </c>
      <c r="I814" s="24" t="str">
        <f>IFERROR(VLOOKUP(spare_parts!$F814,'Запчасти'!$A$2:$P$3371,5,0),"null")</f>
        <v>null</v>
      </c>
      <c r="J814" s="24" t="str">
        <f t="shared" si="3"/>
        <v>null</v>
      </c>
      <c r="K814" s="18" t="str">
        <f>IFERROR(VLOOKUP(spare_parts!$F814,'Запчасти'!$A$2:$P$3371,6,0),"null")</f>
        <v>null</v>
      </c>
      <c r="L814" s="18" t="str">
        <f>IFERROR(VLOOKUP(spare_parts!$F814,'Запчасти'!$A$2:$P$3371,7,0),"null")</f>
        <v>null</v>
      </c>
      <c r="M814" s="18" t="str">
        <f>IFERROR(VLOOKUP(spare_parts!$F814,'Запчасти'!$A$2:$P$3371,9,0),"null")</f>
        <v>null</v>
      </c>
      <c r="N814" s="18" t="str">
        <f>IFERROR(VLOOKUP(spare_parts!$F814,'Запчасти'!$A$2:$P$3371,10,0),"null")</f>
        <v>null</v>
      </c>
      <c r="O814" s="18" t="str">
        <f>IFERROR(VLOOKUP(spare_parts!$F814,'Запчасти'!$A$2:$P$3371,11,0),"null")</f>
        <v>null</v>
      </c>
      <c r="P814" s="18" t="str">
        <f>IFERROR(VLOOKUP(spare_parts!$F814,'Запчасти'!$A$2:$P$3371,2,0),"null")</f>
        <v>null</v>
      </c>
      <c r="Q814" s="18"/>
      <c r="R814" s="18"/>
      <c r="S814" s="18"/>
      <c r="T814" s="18"/>
      <c r="U814" s="18"/>
      <c r="V814" s="18"/>
    </row>
    <row r="815" ht="15.75" customHeight="1">
      <c r="A815" s="22">
        <v>5.002001099E9</v>
      </c>
      <c r="B815" s="23" t="s">
        <v>6554</v>
      </c>
      <c r="C815" s="16" t="s">
        <v>6274</v>
      </c>
      <c r="D815" s="16" t="s">
        <v>35</v>
      </c>
      <c r="E815" s="17"/>
      <c r="F815" s="18">
        <v>5.002001099E9</v>
      </c>
      <c r="G815" s="18" t="str">
        <f>IFERROR(VLOOKUP(spare_parts!$F815,'Запчасти'!A$2:P$3371,3,0),"null")</f>
        <v>null</v>
      </c>
      <c r="H815" s="18" t="str">
        <f>IFERROR(VLOOKUP(spare_parts!$F815,A:D,2,0),"null")</f>
        <v>Горелка сварочная для ручной сварки TW4 M4 ART.TOR2MIGA1150 (ICEB)                          </v>
      </c>
      <c r="I815" s="24" t="str">
        <f>IFERROR(VLOOKUP(spare_parts!$F815,'Запчасти'!$A$2:$P$3371,5,0),"null")</f>
        <v>null</v>
      </c>
      <c r="J815" s="24" t="str">
        <f t="shared" si="3"/>
        <v>null</v>
      </c>
      <c r="K815" s="18" t="str">
        <f>IFERROR(VLOOKUP(spare_parts!$F815,'Запчасти'!$A$2:$P$3371,6,0),"null")</f>
        <v>null</v>
      </c>
      <c r="L815" s="18" t="str">
        <f>IFERROR(VLOOKUP(spare_parts!$F815,'Запчасти'!$A$2:$P$3371,7,0),"null")</f>
        <v>null</v>
      </c>
      <c r="M815" s="18" t="str">
        <f>IFERROR(VLOOKUP(spare_parts!$F815,'Запчасти'!$A$2:$P$3371,9,0),"null")</f>
        <v>null</v>
      </c>
      <c r="N815" s="18" t="str">
        <f>IFERROR(VLOOKUP(spare_parts!$F815,'Запчасти'!$A$2:$P$3371,10,0),"null")</f>
        <v>null</v>
      </c>
      <c r="O815" s="18" t="str">
        <f>IFERROR(VLOOKUP(spare_parts!$F815,'Запчасти'!$A$2:$P$3371,11,0),"null")</f>
        <v>null</v>
      </c>
      <c r="P815" s="18" t="str">
        <f>IFERROR(VLOOKUP(spare_parts!$F815,'Запчасти'!$A$2:$P$3371,2,0),"null")</f>
        <v>null</v>
      </c>
      <c r="Q815" s="18"/>
      <c r="R815" s="18"/>
      <c r="S815" s="18"/>
      <c r="T815" s="18"/>
      <c r="U815" s="18"/>
      <c r="V815" s="18"/>
    </row>
    <row r="816" ht="15.75" customHeight="1">
      <c r="A816" s="15">
        <v>5.43126304E9</v>
      </c>
      <c r="B816" s="16" t="s">
        <v>2604</v>
      </c>
      <c r="C816" s="16" t="s">
        <v>6274</v>
      </c>
      <c r="D816" s="16" t="s">
        <v>35</v>
      </c>
      <c r="E816" s="17"/>
      <c r="F816" s="18">
        <v>5.43126304E9</v>
      </c>
      <c r="G816" s="18" t="str">
        <f>IFERROR(VLOOKUP(spare_parts!$F816,'Запчасти'!A$2:P$3371,3,0),"null")</f>
        <v>CPU KS108 CANOPEN WITH DISPLAY LCD 8,4 " V.2</v>
      </c>
      <c r="H816" s="18" t="str">
        <f>IFERROR(VLOOKUP(spare_parts!$F816,A:D,2,0),"null")</f>
        <v>Панель управления программируемая KS108 CANopen с дисплеем</v>
      </c>
      <c r="I816" s="24" t="str">
        <f>IFERROR(VLOOKUP(spare_parts!$F816,'Запчасти'!$A$2:$P$3371,5,0),"null")</f>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c r="J816" s="24" t="str">
        <f t="shared" si="3"/>
        <v>null</v>
      </c>
      <c r="K816" s="18" t="str">
        <f>IFERROR(VLOOKUP(spare_parts!$F816,'Запчасти'!$A$2:$P$3371,6,0),"null")</f>
        <v>UDICOM ELETTRONICA</v>
      </c>
      <c r="L816" s="18" t="str">
        <f>IFERROR(VLOOKUP(spare_parts!$F816,'Запчасти'!$A$2:$P$3371,7,0),"null")</f>
        <v>UDICOM</v>
      </c>
      <c r="M816" s="18">
        <f>IFERROR(VLOOKUP(spare_parts!$F816,'Запчасти'!$A$2:$P$3371,9,0),"null")</f>
        <v>1</v>
      </c>
      <c r="N816" s="18" t="str">
        <f>IFERROR(VLOOKUP(spare_parts!$F816,'Запчасти'!$A$2:$P$3371,10,0),"null")</f>
        <v>шт</v>
      </c>
      <c r="O816" s="18" t="str">
        <f>IFERROR(VLOOKUP(spare_parts!$F816,'Запчасти'!$A$2:$P$3371,11,0),"null")</f>
        <v>IT</v>
      </c>
      <c r="P816" s="18">
        <f>IFERROR(VLOOKUP(spare_parts!$F816,'Запчасти'!$A$2:$P$3371,2,0),"null")</f>
        <v>8537109100</v>
      </c>
      <c r="Q816" s="18"/>
      <c r="R816" s="18"/>
      <c r="S816" s="18"/>
      <c r="T816" s="18"/>
      <c r="U816" s="18"/>
      <c r="V816" s="18"/>
    </row>
    <row r="817" ht="15.75" customHeight="1">
      <c r="A817" s="15" t="s">
        <v>6555</v>
      </c>
      <c r="B817" s="16" t="s">
        <v>6556</v>
      </c>
      <c r="C817" s="16" t="s">
        <v>6274</v>
      </c>
      <c r="D817" s="16" t="s">
        <v>35</v>
      </c>
      <c r="E817" s="17"/>
      <c r="F817" s="18" t="s">
        <v>6555</v>
      </c>
      <c r="G817" s="18" t="str">
        <f>IFERROR(VLOOKUP(spare_parts!$F817,'Запчасти'!A$2:P$3371,3,0),"null")</f>
        <v>null</v>
      </c>
      <c r="H817" s="18" t="str">
        <f>IFERROR(VLOOKUP(spare_parts!$F817,A:D,2,0),"null")</f>
        <v>Платы   для сварочного аппарата ICEB  ESA B + ESA LM  в комплекте</v>
      </c>
      <c r="I817" s="24" t="str">
        <f>IFERROR(VLOOKUP(spare_parts!$F817,'Запчасти'!$A$2:$P$3371,5,0),"null")</f>
        <v>null</v>
      </c>
      <c r="J817" s="24" t="str">
        <f t="shared" si="3"/>
        <v>null</v>
      </c>
      <c r="K817" s="18" t="str">
        <f>IFERROR(VLOOKUP(spare_parts!$F817,'Запчасти'!$A$2:$P$3371,6,0),"null")</f>
        <v>null</v>
      </c>
      <c r="L817" s="18" t="str">
        <f>IFERROR(VLOOKUP(spare_parts!$F817,'Запчасти'!$A$2:$P$3371,7,0),"null")</f>
        <v>null</v>
      </c>
      <c r="M817" s="18" t="str">
        <f>IFERROR(VLOOKUP(spare_parts!$F817,'Запчасти'!$A$2:$P$3371,9,0),"null")</f>
        <v>null</v>
      </c>
      <c r="N817" s="18" t="str">
        <f>IFERROR(VLOOKUP(spare_parts!$F817,'Запчасти'!$A$2:$P$3371,10,0),"null")</f>
        <v>null</v>
      </c>
      <c r="O817" s="18" t="str">
        <f>IFERROR(VLOOKUP(spare_parts!$F817,'Запчасти'!$A$2:$P$3371,11,0),"null")</f>
        <v>null</v>
      </c>
      <c r="P817" s="18" t="str">
        <f>IFERROR(VLOOKUP(spare_parts!$F817,'Запчасти'!$A$2:$P$3371,2,0),"null")</f>
        <v>null</v>
      </c>
      <c r="Q817" s="18"/>
      <c r="R817" s="18"/>
      <c r="S817" s="18"/>
      <c r="T817" s="18"/>
      <c r="U817" s="18"/>
      <c r="V817" s="18"/>
    </row>
    <row r="818" ht="15.75" customHeight="1">
      <c r="A818" s="15" t="s">
        <v>6205</v>
      </c>
      <c r="B818" s="16" t="s">
        <v>6207</v>
      </c>
      <c r="C818" s="16" t="s">
        <v>6274</v>
      </c>
      <c r="D818" s="16" t="s">
        <v>35</v>
      </c>
      <c r="E818" s="17"/>
      <c r="F818" s="18" t="s">
        <v>6205</v>
      </c>
      <c r="G818" s="18" t="str">
        <f>IFERROR(VLOOKUP(spare_parts!$F818,'Запчасти'!A$2:P$3371,3,0),"null")</f>
        <v>SENSOR MD IL-1/AP-3F</v>
      </c>
      <c r="H818" s="18" t="str">
        <f>IFERROR(VLOOKUP(spare_parts!$F818,A:D,2,0),"null")</f>
        <v>Датчик MD IL-1/AP-3F</v>
      </c>
      <c r="I818" s="24" t="str">
        <f>IFERROR(VLOOKUP(spare_parts!$F818,'Запчасти'!$A$2:$P$3371,5,0),"null")</f>
        <v>Бесконтактный индуктивный переключатель на напряжение 10-30 В</v>
      </c>
      <c r="J818" s="24" t="str">
        <f t="shared" si="3"/>
        <v>null</v>
      </c>
      <c r="K818" s="18" t="str">
        <f>IFERROR(VLOOKUP(spare_parts!$F818,'Запчасти'!$A$2:$P$3371,6,0),"null")</f>
        <v>Microdetectors</v>
      </c>
      <c r="L818" s="18" t="str">
        <f>IFERROR(VLOOKUP(spare_parts!$F818,'Запчасти'!$A$2:$P$3371,7,0),"null")</f>
        <v>Microdetectors</v>
      </c>
      <c r="M818" s="18">
        <f>IFERROR(VLOOKUP(spare_parts!$F818,'Запчасти'!$A$2:$P$3371,9,0),"null")</f>
        <v>2</v>
      </c>
      <c r="N818" s="18" t="str">
        <f>IFERROR(VLOOKUP(spare_parts!$F818,'Запчасти'!$A$2:$P$3371,10,0),"null")</f>
        <v>шт</v>
      </c>
      <c r="O818" s="18" t="str">
        <f>IFERROR(VLOOKUP(spare_parts!$F818,'Запчасти'!$A$2:$P$3371,11,0),"null")</f>
        <v>IT</v>
      </c>
      <c r="P818" s="18">
        <f>IFERROR(VLOOKUP(spare_parts!$F818,'Запчасти'!$A$2:$P$3371,2,0),"null")</f>
        <v>8536000000</v>
      </c>
      <c r="Q818" s="18"/>
      <c r="R818" s="18"/>
      <c r="S818" s="18"/>
      <c r="T818" s="18"/>
      <c r="U818" s="18"/>
      <c r="V818" s="18"/>
    </row>
    <row r="819" ht="15.75" customHeight="1">
      <c r="A819" s="15">
        <v>1.675501411E9</v>
      </c>
      <c r="B819" s="16" t="s">
        <v>6557</v>
      </c>
      <c r="C819" s="16" t="s">
        <v>6274</v>
      </c>
      <c r="D819" s="16" t="s">
        <v>35</v>
      </c>
      <c r="E819" s="17"/>
      <c r="F819" s="18">
        <v>1.675501411E9</v>
      </c>
      <c r="G819" s="18" t="str">
        <f>IFERROR(VLOOKUP(spare_parts!$F819,'Запчасти'!A$2:P$3371,3,0),"null")</f>
        <v>null</v>
      </c>
      <c r="H819" s="18" t="str">
        <f>IFERROR(VLOOKUP(spare_parts!$F819,A:D,2,0),"null")</f>
        <v>ОСНОВАНИЕ 2119X928X140</v>
      </c>
      <c r="I819" s="24" t="str">
        <f>IFERROR(VLOOKUP(spare_parts!$F819,'Запчасти'!$A$2:$P$3371,5,0),"null")</f>
        <v>null</v>
      </c>
      <c r="J819" s="24" t="str">
        <f t="shared" si="3"/>
        <v>null</v>
      </c>
      <c r="K819" s="18" t="str">
        <f>IFERROR(VLOOKUP(spare_parts!$F819,'Запчасти'!$A$2:$P$3371,6,0),"null")</f>
        <v>null</v>
      </c>
      <c r="L819" s="18" t="str">
        <f>IFERROR(VLOOKUP(spare_parts!$F819,'Запчасти'!$A$2:$P$3371,7,0),"null")</f>
        <v>null</v>
      </c>
      <c r="M819" s="18" t="str">
        <f>IFERROR(VLOOKUP(spare_parts!$F819,'Запчасти'!$A$2:$P$3371,9,0),"null")</f>
        <v>null</v>
      </c>
      <c r="N819" s="18" t="str">
        <f>IFERROR(VLOOKUP(spare_parts!$F819,'Запчасти'!$A$2:$P$3371,10,0),"null")</f>
        <v>null</v>
      </c>
      <c r="O819" s="18" t="str">
        <f>IFERROR(VLOOKUP(spare_parts!$F819,'Запчасти'!$A$2:$P$3371,11,0),"null")</f>
        <v>null</v>
      </c>
      <c r="P819" s="18" t="str">
        <f>IFERROR(VLOOKUP(spare_parts!$F819,'Запчасти'!$A$2:$P$3371,2,0),"null")</f>
        <v>null</v>
      </c>
      <c r="Q819" s="18"/>
      <c r="R819" s="18"/>
      <c r="S819" s="18"/>
      <c r="T819" s="18"/>
      <c r="U819" s="18"/>
      <c r="V819" s="18"/>
    </row>
    <row r="820" ht="15.75" customHeight="1">
      <c r="A820" s="15">
        <v>5.431010096E9</v>
      </c>
      <c r="B820" s="16" t="s">
        <v>2498</v>
      </c>
      <c r="C820" s="16" t="s">
        <v>6274</v>
      </c>
      <c r="D820" s="16" t="s">
        <v>35</v>
      </c>
      <c r="E820" s="17"/>
      <c r="F820" s="18">
        <v>5.431010096E9</v>
      </c>
      <c r="G820" s="18" t="str">
        <f>IFERROR(VLOOKUP(spare_parts!$F820,'Запчасти'!A$2:P$3371,3,0),"null")</f>
        <v>PROXIMITY M12 N.O ART.ICB12LF02NO + CABLE (GAVAZZI)</v>
      </c>
      <c r="H820" s="18" t="str">
        <f>IFERROR(VLOOKUP(spare_parts!$F820,A:D,2,0),"null")</f>
        <v>Датчик PROXIMITY M12 N.O ART.ICB12LF0
2NO + CABLE (GAVAZZI)</v>
      </c>
      <c r="I820" s="24" t="str">
        <f>IFERROR(VLOOKUP(spare_parts!$F820,'Запчасти'!$A$2:$P$3371,5,0),"null")</f>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c r="J820" s="24" t="str">
        <f t="shared" si="3"/>
        <v>null</v>
      </c>
      <c r="K820" s="18" t="str">
        <f>IFERROR(VLOOKUP(spare_parts!$F820,'Запчасти'!$A$2:$P$3371,6,0),"null")</f>
        <v>CARLO GAVAZZI AUTOMATION SPA</v>
      </c>
      <c r="L820" s="18" t="str">
        <f>IFERROR(VLOOKUP(spare_parts!$F820,'Запчасти'!$A$2:$P$3371,7,0),"null")</f>
        <v>GAVAZZI</v>
      </c>
      <c r="M820" s="18">
        <f>IFERROR(VLOOKUP(spare_parts!$F820,'Запчасти'!$A$2:$P$3371,9,0),"null")</f>
        <v>5</v>
      </c>
      <c r="N820" s="18" t="str">
        <f>IFERROR(VLOOKUP(spare_parts!$F820,'Запчасти'!$A$2:$P$3371,10,0),"null")</f>
        <v>шт</v>
      </c>
      <c r="O820" s="18" t="str">
        <f>IFERROR(VLOOKUP(spare_parts!$F820,'Запчасти'!$A$2:$P$3371,11,0),"null")</f>
        <v>IT</v>
      </c>
      <c r="P820" s="18">
        <f>IFERROR(VLOOKUP(spare_parts!$F820,'Запчасти'!$A$2:$P$3371,2,0),"null")</f>
        <v>8536501907</v>
      </c>
      <c r="Q820" s="18"/>
      <c r="R820" s="18"/>
      <c r="S820" s="18"/>
      <c r="T820" s="18"/>
      <c r="U820" s="18"/>
      <c r="V820" s="18"/>
    </row>
    <row r="821" ht="15.75" customHeight="1">
      <c r="A821" s="15">
        <v>5.431010077E9</v>
      </c>
      <c r="B821" s="16" t="s">
        <v>2481</v>
      </c>
      <c r="C821" s="16" t="s">
        <v>6274</v>
      </c>
      <c r="D821" s="16" t="s">
        <v>35</v>
      </c>
      <c r="E821" s="17"/>
      <c r="F821" s="18">
        <v>5.431010077E9</v>
      </c>
      <c r="G821" s="18" t="str">
        <f>IFERROR(VLOOKUP(spare_parts!$F821,'Запчасти'!A$2:P$3371,3,0),"null")</f>
        <v>PROX. M12 NPN N.O. NO FLUSH IME12-04NNSZC0S 1040756 (SICK)</v>
      </c>
      <c r="H821" s="18" t="str">
        <f>IFERROR(VLOOKUP(spare_parts!$F821,A:D,2,0),"null")</f>
        <v>Датчик PROX. M12 NPN N.O. NO FLUSH IM
E12−04NNSZC0S 1040756 (SICK)</v>
      </c>
      <c r="I821" s="24" t="str">
        <f>IFERROR(VLOOKUP(spare_parts!$F821,'Запчасти'!$A$2:$P$3371,5,0),"null")</f>
        <v/>
      </c>
      <c r="J821" s="24" t="str">
        <f t="shared" si="3"/>
        <v>null</v>
      </c>
      <c r="K821" s="18" t="str">
        <f>IFERROR(VLOOKUP(spare_parts!$F821,'Запчасти'!$A$2:$P$3371,6,0),"null")</f>
        <v/>
      </c>
      <c r="L821" s="18" t="str">
        <f>IFERROR(VLOOKUP(spare_parts!$F821,'Запчасти'!$A$2:$P$3371,7,0),"null")</f>
        <v/>
      </c>
      <c r="M821" s="18">
        <f>IFERROR(VLOOKUP(spare_parts!$F821,'Запчасти'!$A$2:$P$3371,9,0),"null")</f>
        <v>1</v>
      </c>
      <c r="N821" s="18" t="str">
        <f>IFERROR(VLOOKUP(spare_parts!$F821,'Запчасти'!$A$2:$P$3371,10,0),"null")</f>
        <v>шт</v>
      </c>
      <c r="O821" s="18" t="str">
        <f>IFERROR(VLOOKUP(spare_parts!$F821,'Запчасти'!$A$2:$P$3371,11,0),"null")</f>
        <v/>
      </c>
      <c r="P821" s="18" t="str">
        <f>IFERROR(VLOOKUP(spare_parts!$F821,'Запчасти'!$A$2:$P$3371,2,0),"null")</f>
        <v>хз</v>
      </c>
      <c r="Q821" s="18"/>
      <c r="R821" s="18"/>
      <c r="S821" s="18"/>
      <c r="T821" s="18"/>
      <c r="U821" s="18"/>
      <c r="V821" s="18"/>
    </row>
    <row r="822" ht="15.75" customHeight="1">
      <c r="A822" s="15">
        <v>5.437100102E9</v>
      </c>
      <c r="B822" s="16" t="s">
        <v>2953</v>
      </c>
      <c r="C822" s="16">
        <v>0.1</v>
      </c>
      <c r="D822" s="16" t="s">
        <v>35</v>
      </c>
      <c r="E822" s="17"/>
      <c r="F822" s="18">
        <v>5.437100102E9</v>
      </c>
      <c r="G822" s="18" t="str">
        <f>IFERROR(VLOOKUP(spare_parts!$F822,'Запчасти'!A$2:P$3371,3,0),"null")</f>
        <v>CONNECTOR M12-90 (4P PVC)  5MT IFFC04M12050C-SCH (HUMMEL)</v>
      </c>
      <c r="H822" s="18" t="str">
        <f>IFERROR(VLOOKUP(spare_parts!$F822,A:D,2,0),"null")</f>
        <v>КОННЕКТОР M12-90 5MT JFFC04M12050C-SCH</v>
      </c>
      <c r="I822" s="24" t="str">
        <f>IFERROR(VLOOKUP(spare_parts!$F822,'Запчасти'!$A$2:$P$3371,5,0),"null")</f>
        <v>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v>
      </c>
      <c r="J822" s="24" t="str">
        <f t="shared" si="3"/>
        <v>null</v>
      </c>
      <c r="K822" s="18" t="str">
        <f>IFERROR(VLOOKUP(spare_parts!$F822,'Запчасти'!$A$2:$P$3371,6,0),"null")</f>
        <v>HUMMEL AG</v>
      </c>
      <c r="L822" s="18" t="str">
        <f>IFERROR(VLOOKUP(spare_parts!$F822,'Запчасти'!$A$2:$P$3371,7,0),"null")</f>
        <v>HUMMEL</v>
      </c>
      <c r="M822" s="18">
        <f>IFERROR(VLOOKUP(spare_parts!$F822,'Запчасти'!$A$2:$P$3371,9,0),"null")</f>
        <v>5</v>
      </c>
      <c r="N822" s="18" t="str">
        <f>IFERROR(VLOOKUP(spare_parts!$F822,'Запчасти'!$A$2:$P$3371,10,0),"null")</f>
        <v>шт</v>
      </c>
      <c r="O822" s="18" t="str">
        <f>IFERROR(VLOOKUP(spare_parts!$F822,'Запчасти'!$A$2:$P$3371,11,0),"null")</f>
        <v>IT</v>
      </c>
      <c r="P822" s="18">
        <f>IFERROR(VLOOKUP(spare_parts!$F822,'Запчасти'!$A$2:$P$3371,2,0),"null")</f>
        <v>8544429007</v>
      </c>
      <c r="Q822" s="18"/>
      <c r="R822" s="18"/>
      <c r="S822" s="18"/>
      <c r="T822" s="18"/>
      <c r="U822" s="18"/>
      <c r="V822" s="18"/>
    </row>
    <row r="823" ht="15.75" customHeight="1">
      <c r="A823" s="15">
        <v>5.430510102E9</v>
      </c>
      <c r="B823" s="16" t="s">
        <v>6558</v>
      </c>
      <c r="C823" s="16" t="s">
        <v>6274</v>
      </c>
      <c r="D823" s="16" t="s">
        <v>35</v>
      </c>
      <c r="E823" s="17"/>
      <c r="F823" s="18">
        <v>5.430510102E9</v>
      </c>
      <c r="G823" s="18" t="str">
        <f>IFERROR(VLOOKUP(spare_parts!$F823,'Запчасти'!A$2:P$3371,3,0),"null")</f>
        <v>null</v>
      </c>
      <c r="H823" s="18" t="str">
        <f>IFERROR(VLOOKUP(spare_parts!$F823,A:D,2,0),"null")</f>
        <v>Коннектор M12-90 5MT JFFC04M12050C-SCH (HUMMEL)</v>
      </c>
      <c r="I823" s="24" t="str">
        <f>IFERROR(VLOOKUP(spare_parts!$F823,'Запчасти'!$A$2:$P$3371,5,0),"null")</f>
        <v>null</v>
      </c>
      <c r="J823" s="24" t="str">
        <f t="shared" si="3"/>
        <v>null</v>
      </c>
      <c r="K823" s="18" t="str">
        <f>IFERROR(VLOOKUP(spare_parts!$F823,'Запчасти'!$A$2:$P$3371,6,0),"null")</f>
        <v>null</v>
      </c>
      <c r="L823" s="18" t="str">
        <f>IFERROR(VLOOKUP(spare_parts!$F823,'Запчасти'!$A$2:$P$3371,7,0),"null")</f>
        <v>null</v>
      </c>
      <c r="M823" s="18" t="str">
        <f>IFERROR(VLOOKUP(spare_parts!$F823,'Запчасти'!$A$2:$P$3371,9,0),"null")</f>
        <v>null</v>
      </c>
      <c r="N823" s="18" t="str">
        <f>IFERROR(VLOOKUP(spare_parts!$F823,'Запчасти'!$A$2:$P$3371,10,0),"null")</f>
        <v>null</v>
      </c>
      <c r="O823" s="18" t="str">
        <f>IFERROR(VLOOKUP(spare_parts!$F823,'Запчасти'!$A$2:$P$3371,11,0),"null")</f>
        <v>null</v>
      </c>
      <c r="P823" s="18" t="str">
        <f>IFERROR(VLOOKUP(spare_parts!$F823,'Запчасти'!$A$2:$P$3371,2,0),"null")</f>
        <v>null</v>
      </c>
      <c r="Q823" s="18"/>
      <c r="R823" s="18"/>
      <c r="S823" s="18"/>
      <c r="T823" s="18"/>
      <c r="U823" s="18"/>
      <c r="V823" s="18"/>
    </row>
    <row r="824" ht="15.75" customHeight="1">
      <c r="A824" s="15">
        <v>2.56601024E9</v>
      </c>
      <c r="B824" s="16" t="s">
        <v>1950</v>
      </c>
      <c r="C824" s="16" t="s">
        <v>6274</v>
      </c>
      <c r="D824" s="16" t="s">
        <v>35</v>
      </c>
      <c r="E824" s="17"/>
      <c r="F824" s="18">
        <v>2.56601024E9</v>
      </c>
      <c r="G824" s="18" t="str">
        <f>IFERROR(VLOOKUP(spare_parts!$F824,'Запчасти'!A$2:P$3371,3,0),"null")</f>
        <v>CPL. ECCENTRIC SHAFT FOR BENDING RETURN</v>
      </c>
      <c r="H824" s="18" t="str">
        <f>IFERROR(VLOOKUP(spare_parts!$F824,A:D,2,0),"null")</f>
        <v>Штифт эксцентрика </v>
      </c>
      <c r="I824" s="24" t="str">
        <f>IFERROR(VLOOKUP(spare_parts!$F824,'Запчасти'!$A$2:$P$3371,5,0),"null")</f>
        <v>ШТИФТ ЭКСЦЕНТРИКА, МАТЕРИАЛ
ИЗГОТОВЛЕНИЯ - СТАЛЬ.</v>
      </c>
      <c r="J824" s="24" t="str">
        <f t="shared" si="3"/>
        <v>null</v>
      </c>
      <c r="K824" s="18" t="str">
        <f>IFERROR(VLOOKUP(spare_parts!$F824,'Запчасти'!$A$2:$P$3371,6,0),"null")</f>
        <v>SCHNELL SPA</v>
      </c>
      <c r="L824" s="18" t="str">
        <f>IFERROR(VLOOKUP(spare_parts!$F824,'Запчасти'!$A$2:$P$3371,7,0),"null")</f>
        <v>SCHNELL</v>
      </c>
      <c r="M824" s="18">
        <f>IFERROR(VLOOKUP(spare_parts!$F824,'Запчасти'!$A$2:$P$3371,9,0),"null")</f>
        <v>2</v>
      </c>
      <c r="N824" s="18" t="str">
        <f>IFERROR(VLOOKUP(spare_parts!$F824,'Запчасти'!$A$2:$P$3371,10,0),"null")</f>
        <v>шт</v>
      </c>
      <c r="O824" s="18" t="str">
        <f>IFERROR(VLOOKUP(spare_parts!$F824,'Запчасти'!$A$2:$P$3371,11,0),"null")</f>
        <v>IT</v>
      </c>
      <c r="P824" s="18">
        <f>IFERROR(VLOOKUP(spare_parts!$F824,'Запчасти'!$A$2:$P$3371,2,0),"null")</f>
        <v>7318290009</v>
      </c>
      <c r="Q824" s="18"/>
      <c r="R824" s="18"/>
      <c r="S824" s="18"/>
      <c r="T824" s="18"/>
      <c r="U824" s="18"/>
      <c r="V824" s="18"/>
    </row>
    <row r="825" ht="15.75" customHeight="1">
      <c r="A825" s="15">
        <v>2.06601024E9</v>
      </c>
      <c r="B825" s="16" t="s">
        <v>736</v>
      </c>
      <c r="C825" s="16" t="s">
        <v>6274</v>
      </c>
      <c r="D825" s="16" t="s">
        <v>35</v>
      </c>
      <c r="E825" s="17"/>
      <c r="F825" s="18">
        <v>2.06601024E9</v>
      </c>
      <c r="G825" s="18" t="str">
        <f>IFERROR(VLOOKUP(spare_parts!$F825,'Запчасти'!A$2:P$3371,3,0),"null")</f>
        <v>ECCENTRIC BUSH DE 80 DI 42H=40 E=11</v>
      </c>
      <c r="H825" s="18" t="str">
        <f>IFERROR(VLOOKUP(spare_parts!$F825,A:D,2,0),"null")</f>
        <v>Втулка эксцентрика  DE 80 DI 42H=40E=11</v>
      </c>
      <c r="I825" s="24" t="str">
        <f>IFERROR(VLOOKUP(spare_parts!$F825,'Запчасти'!$A$2:$P$3371,5,0),"null")</f>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c r="J825" s="24" t="str">
        <f t="shared" si="3"/>
        <v>null</v>
      </c>
      <c r="K825" s="18" t="str">
        <f>IFERROR(VLOOKUP(spare_parts!$F825,'Запчасти'!$A$2:$P$3371,6,0),"null")</f>
        <v>SCHNELL SPA</v>
      </c>
      <c r="L825" s="18" t="str">
        <f>IFERROR(VLOOKUP(spare_parts!$F825,'Запчасти'!$A$2:$P$3371,7,0),"null")</f>
        <v>SCHNELL</v>
      </c>
      <c r="M825" s="18">
        <f>IFERROR(VLOOKUP(spare_parts!$F825,'Запчасти'!$A$2:$P$3371,9,0),"null")</f>
        <v>1</v>
      </c>
      <c r="N825" s="18" t="str">
        <f>IFERROR(VLOOKUP(spare_parts!$F825,'Запчасти'!$A$2:$P$3371,10,0),"null")</f>
        <v>шт</v>
      </c>
      <c r="O825" s="18" t="str">
        <f>IFERROR(VLOOKUP(spare_parts!$F825,'Запчасти'!$A$2:$P$3371,11,0),"null")</f>
        <v>IT</v>
      </c>
      <c r="P825" s="18">
        <f>IFERROR(VLOOKUP(spare_parts!$F825,'Запчасти'!$A$2:$P$3371,2,0),"null")</f>
        <v>7326909807</v>
      </c>
      <c r="Q825" s="18"/>
      <c r="R825" s="18"/>
      <c r="S825" s="18"/>
      <c r="T825" s="18"/>
      <c r="U825" s="18"/>
      <c r="V825" s="18"/>
    </row>
    <row r="826" ht="15.75" customHeight="1">
      <c r="A826" s="15">
        <v>2.46361617E9</v>
      </c>
      <c r="B826" s="16" t="s">
        <v>1671</v>
      </c>
      <c r="C826" s="16" t="s">
        <v>6274</v>
      </c>
      <c r="D826" s="16" t="s">
        <v>35</v>
      </c>
      <c r="E826" s="17"/>
      <c r="F826" s="18">
        <v>2.46361617E9</v>
      </c>
      <c r="G826" s="18" t="str">
        <f>IFERROR(VLOOKUP(spare_parts!$F826,'Запчасти'!A$2:P$3371,3,0),"null")</f>
        <v>COMPLETE REMOVABLE PLATE</v>
      </c>
      <c r="H826" s="18" t="str">
        <f>IFERROR(VLOOKUP(spare_parts!$F826,A:D,2,0),"null")</f>
        <v>Плита съемная в сборе</v>
      </c>
      <c r="I826" s="24" t="str">
        <f>IFERROR(VLOOKUP(spare_parts!$F826,'Запчасти'!$A$2:$P$3371,5,0),"null")</f>
        <v>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v>
      </c>
      <c r="J826" s="24" t="str">
        <f t="shared" si="3"/>
        <v>null</v>
      </c>
      <c r="K826" s="18" t="str">
        <f>IFERROR(VLOOKUP(spare_parts!$F826,'Запчасти'!$A$2:$P$3371,6,0),"null")</f>
        <v>SCHNELL SPA</v>
      </c>
      <c r="L826" s="18" t="str">
        <f>IFERROR(VLOOKUP(spare_parts!$F826,'Запчасти'!$A$2:$P$3371,7,0),"null")</f>
        <v>SCHNELL</v>
      </c>
      <c r="M826" s="18">
        <f>IFERROR(VLOOKUP(spare_parts!$F826,'Запчасти'!$A$2:$P$3371,9,0),"null")</f>
        <v>1</v>
      </c>
      <c r="N826" s="18" t="str">
        <f>IFERROR(VLOOKUP(spare_parts!$F826,'Запчасти'!$A$2:$P$3371,10,0),"null")</f>
        <v>шт</v>
      </c>
      <c r="O826" s="18" t="str">
        <f>IFERROR(VLOOKUP(spare_parts!$F826,'Запчасти'!$A$2:$P$3371,11,0),"null")</f>
        <v>IT</v>
      </c>
      <c r="P826" s="18">
        <f>IFERROR(VLOOKUP(spare_parts!$F826,'Запчасти'!$A$2:$P$3371,2,0),"null")</f>
        <v>8466940000</v>
      </c>
      <c r="Q826" s="18"/>
      <c r="R826" s="18"/>
      <c r="S826" s="18"/>
      <c r="T826" s="18"/>
      <c r="U826" s="18"/>
      <c r="V826" s="18"/>
    </row>
    <row r="827" ht="15.75" customHeight="1">
      <c r="A827" s="15" t="s">
        <v>6559</v>
      </c>
      <c r="B827" s="16" t="s">
        <v>6560</v>
      </c>
      <c r="C827" s="16" t="s">
        <v>6274</v>
      </c>
      <c r="D827" s="16" t="s">
        <v>35</v>
      </c>
      <c r="E827" s="17"/>
      <c r="F827" s="18" t="s">
        <v>6559</v>
      </c>
      <c r="G827" s="18" t="str">
        <f>IFERROR(VLOOKUP(spare_parts!$F827,'Запчасти'!A$2:P$3371,3,0),"null")</f>
        <v>null</v>
      </c>
      <c r="H827" s="18" t="str">
        <f>IFERROR(VLOOKUP(spare_parts!$F827,A:D,2,0),"null")</f>
        <v>Опора верхнего электрода </v>
      </c>
      <c r="I827" s="24" t="str">
        <f>IFERROR(VLOOKUP(spare_parts!$F827,'Запчасти'!$A$2:$P$3371,5,0),"null")</f>
        <v>null</v>
      </c>
      <c r="J827" s="24" t="str">
        <f t="shared" si="3"/>
        <v>null</v>
      </c>
      <c r="K827" s="18" t="str">
        <f>IFERROR(VLOOKUP(spare_parts!$F827,'Запчасти'!$A$2:$P$3371,6,0),"null")</f>
        <v>null</v>
      </c>
      <c r="L827" s="18" t="str">
        <f>IFERROR(VLOOKUP(spare_parts!$F827,'Запчасти'!$A$2:$P$3371,7,0),"null")</f>
        <v>null</v>
      </c>
      <c r="M827" s="18" t="str">
        <f>IFERROR(VLOOKUP(spare_parts!$F827,'Запчасти'!$A$2:$P$3371,9,0),"null")</f>
        <v>null</v>
      </c>
      <c r="N827" s="18" t="str">
        <f>IFERROR(VLOOKUP(spare_parts!$F827,'Запчасти'!$A$2:$P$3371,10,0),"null")</f>
        <v>null</v>
      </c>
      <c r="O827" s="18" t="str">
        <f>IFERROR(VLOOKUP(spare_parts!$F827,'Запчасти'!$A$2:$P$3371,11,0),"null")</f>
        <v>null</v>
      </c>
      <c r="P827" s="18" t="str">
        <f>IFERROR(VLOOKUP(spare_parts!$F827,'Запчасти'!$A$2:$P$3371,2,0),"null")</f>
        <v>null</v>
      </c>
      <c r="Q827" s="18"/>
      <c r="R827" s="18"/>
      <c r="S827" s="18"/>
      <c r="T827" s="18"/>
      <c r="U827" s="18"/>
      <c r="V827" s="18"/>
    </row>
    <row r="828" ht="15.75" customHeight="1">
      <c r="A828" s="15" t="s">
        <v>6561</v>
      </c>
      <c r="B828" s="16" t="s">
        <v>6562</v>
      </c>
      <c r="C828" s="16" t="s">
        <v>6274</v>
      </c>
      <c r="D828" s="16" t="s">
        <v>35</v>
      </c>
      <c r="E828" s="17"/>
      <c r="F828" s="18" t="s">
        <v>6561</v>
      </c>
      <c r="G828" s="18" t="str">
        <f>IFERROR(VLOOKUP(spare_parts!$F828,'Запчасти'!A$2:P$3371,3,0),"null")</f>
        <v>null</v>
      </c>
      <c r="H828" s="18" t="str">
        <f>IFERROR(VLOOKUP(spare_parts!$F828,A:D,2,0),"null")</f>
        <v>Нож фиксированный для проволоки D.8 L=85</v>
      </c>
      <c r="I828" s="24" t="str">
        <f>IFERROR(VLOOKUP(spare_parts!$F828,'Запчасти'!$A$2:$P$3371,5,0),"null")</f>
        <v>null</v>
      </c>
      <c r="J828" s="24" t="str">
        <f t="shared" si="3"/>
        <v>null</v>
      </c>
      <c r="K828" s="18" t="str">
        <f>IFERROR(VLOOKUP(spare_parts!$F828,'Запчасти'!$A$2:$P$3371,6,0),"null")</f>
        <v>null</v>
      </c>
      <c r="L828" s="18" t="str">
        <f>IFERROR(VLOOKUP(spare_parts!$F828,'Запчасти'!$A$2:$P$3371,7,0),"null")</f>
        <v>null</v>
      </c>
      <c r="M828" s="18" t="str">
        <f>IFERROR(VLOOKUP(spare_parts!$F828,'Запчасти'!$A$2:$P$3371,9,0),"null")</f>
        <v>null</v>
      </c>
      <c r="N828" s="18" t="str">
        <f>IFERROR(VLOOKUP(spare_parts!$F828,'Запчасти'!$A$2:$P$3371,10,0),"null")</f>
        <v>null</v>
      </c>
      <c r="O828" s="18" t="str">
        <f>IFERROR(VLOOKUP(spare_parts!$F828,'Запчасти'!$A$2:$P$3371,11,0),"null")</f>
        <v>null</v>
      </c>
      <c r="P828" s="18" t="str">
        <f>IFERROR(VLOOKUP(spare_parts!$F828,'Запчасти'!$A$2:$P$3371,2,0),"null")</f>
        <v>null</v>
      </c>
      <c r="Q828" s="18"/>
      <c r="R828" s="18"/>
      <c r="S828" s="18"/>
      <c r="T828" s="18"/>
      <c r="U828" s="18"/>
      <c r="V828" s="18"/>
    </row>
    <row r="829" ht="15.75" customHeight="1">
      <c r="A829" s="15">
        <v>2.07550512E9</v>
      </c>
      <c r="B829" s="16" t="s">
        <v>1085</v>
      </c>
      <c r="C829" s="16">
        <v>2.190668</v>
      </c>
      <c r="D829" s="16" t="s">
        <v>35</v>
      </c>
      <c r="E829" s="17"/>
      <c r="F829" s="18">
        <v>2.07550512E9</v>
      </c>
      <c r="G829" s="18" t="str">
        <f>IFERROR(VLOOKUP(spare_parts!$F829,'Запчасти'!A$2:P$3371,3,0),"null")</f>
        <v>TRACTION WHEEL FOR Г_x0098_=5 E Г_x0098_=6 Г_x0098_E=170 Г_x0098_I=40 SP=25</v>
      </c>
      <c r="H829" s="18" t="str">
        <f>IFERROR(VLOOKUP(spare_parts!$F829,A:D,2,0),"null")</f>
        <v>Ролик протяжки для D=5 и D=6 DE=170 DI=40 SP=25</v>
      </c>
      <c r="I829" s="24" t="str">
        <f>IFERROR(VLOOKUP(spare_parts!$F829,'Запчасти'!$A$2:$P$3371,5,0),"null")</f>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c r="J829" s="24" t="str">
        <f t="shared" si="3"/>
        <v>null</v>
      </c>
      <c r="K829" s="18" t="str">
        <f>IFERROR(VLOOKUP(spare_parts!$F829,'Запчасти'!$A$2:$P$3371,6,0),"null")</f>
        <v>SCHNELL SPA</v>
      </c>
      <c r="L829" s="18" t="str">
        <f>IFERROR(VLOOKUP(spare_parts!$F829,'Запчасти'!$A$2:$P$3371,7,0),"null")</f>
        <v>SCHNELL</v>
      </c>
      <c r="M829" s="18">
        <f>IFERROR(VLOOKUP(spare_parts!$F829,'Запчасти'!$A$2:$P$3371,9,0),"null")</f>
        <v>2</v>
      </c>
      <c r="N829" s="18" t="str">
        <f>IFERROR(VLOOKUP(spare_parts!$F829,'Запчасти'!$A$2:$P$3371,10,0),"null")</f>
        <v>шт</v>
      </c>
      <c r="O829" s="18" t="str">
        <f>IFERROR(VLOOKUP(spare_parts!$F829,'Запчасти'!$A$2:$P$3371,11,0),"null")</f>
        <v>IT</v>
      </c>
      <c r="P829" s="18">
        <f>IFERROR(VLOOKUP(spare_parts!$F829,'Запчасти'!$A$2:$P$3371,2,0),"null")</f>
        <v>8466940000</v>
      </c>
      <c r="Q829" s="18"/>
      <c r="R829" s="18"/>
      <c r="S829" s="18"/>
      <c r="T829" s="18"/>
      <c r="U829" s="18"/>
      <c r="V829" s="18"/>
    </row>
    <row r="830" ht="15.75" customHeight="1">
      <c r="A830" s="15">
        <v>2.08911832E9</v>
      </c>
      <c r="B830" s="16" t="s">
        <v>1420</v>
      </c>
      <c r="C830" s="16" t="s">
        <v>6274</v>
      </c>
      <c r="D830" s="16" t="s">
        <v>35</v>
      </c>
      <c r="E830" s="17"/>
      <c r="F830" s="18">
        <v>2.08911832E9</v>
      </c>
      <c r="G830" s="18" t="str">
        <f>IFERROR(VLOOKUP(spare_parts!$F830,'Запчасти'!A$2:P$3371,3,0),"null")</f>
        <v>WHEELS GUIDE TERMINAL</v>
      </c>
      <c r="H830" s="18" t="str">
        <f>IFERROR(VLOOKUP(spare_parts!$F830,A:D,2,0),"null")</f>
        <v>НАКОНЕЧНИК НАПРАВЛЯЮЩЕЙ ЛИНЕЙНОГО ПОДШИПНИКА</v>
      </c>
      <c r="I830" s="24" t="str">
        <f>IFERROR(VLOOKUP(spare_parts!$F830,'Запчасти'!$A$2:$P$3371,5,0),"null")</f>
        <v>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v>
      </c>
      <c r="J830" s="24" t="str">
        <f t="shared" si="3"/>
        <v>null</v>
      </c>
      <c r="K830" s="18" t="str">
        <f>IFERROR(VLOOKUP(spare_parts!$F830,'Запчасти'!$A$2:$P$3371,6,0),"null")</f>
        <v>SCHNELL SPA</v>
      </c>
      <c r="L830" s="18" t="str">
        <f>IFERROR(VLOOKUP(spare_parts!$F830,'Запчасти'!$A$2:$P$3371,7,0),"null")</f>
        <v>SCHNELL</v>
      </c>
      <c r="M830" s="18">
        <f>IFERROR(VLOOKUP(spare_parts!$F830,'Запчасти'!$A$2:$P$3371,9,0),"null")</f>
        <v>1</v>
      </c>
      <c r="N830" s="18" t="str">
        <f>IFERROR(VLOOKUP(spare_parts!$F830,'Запчасти'!$A$2:$P$3371,10,0),"null")</f>
        <v>шт</v>
      </c>
      <c r="O830" s="18" t="str">
        <f>IFERROR(VLOOKUP(spare_parts!$F830,'Запчасти'!$A$2:$P$3371,11,0),"null")</f>
        <v>IT</v>
      </c>
      <c r="P830" s="18">
        <f>IFERROR(VLOOKUP(spare_parts!$F830,'Запчасти'!$A$2:$P$3371,2,0),"null")</f>
        <v>7326909807</v>
      </c>
      <c r="Q830" s="18"/>
      <c r="R830" s="18"/>
      <c r="S830" s="18"/>
      <c r="T830" s="18"/>
      <c r="U830" s="18"/>
      <c r="V830" s="18"/>
    </row>
    <row r="831" ht="15.75" customHeight="1">
      <c r="A831" s="15">
        <v>2.07300567E9</v>
      </c>
      <c r="B831" s="16" t="s">
        <v>982</v>
      </c>
      <c r="C831" s="16">
        <v>3.348794</v>
      </c>
      <c r="D831" s="16" t="s">
        <v>35</v>
      </c>
      <c r="E831" s="17"/>
      <c r="F831" s="18">
        <v>2.07300567E9</v>
      </c>
      <c r="G831" s="18" t="str">
        <f>IFERROR(VLOOKUP(spare_parts!$F831,'Запчасти'!A$2:P$3371,3,0),"null")</f>
        <v>PRESSURE WHEEL De=148 Di=106 H=55</v>
      </c>
      <c r="H831" s="18" t="str">
        <f>IFERROR(VLOOKUP(spare_parts!$F831,A:D,2,0),"null")</f>
        <v>Ролик прижимной De=148 Di=106 H=55</v>
      </c>
      <c r="I831" s="24" t="str">
        <f>IFERROR(VLOOKUP(spare_parts!$F831,'Запчасти'!$A$2:$P$3371,5,0),"null")</f>
        <v>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v>
      </c>
      <c r="J831" s="24" t="str">
        <f t="shared" si="3"/>
        <v>null</v>
      </c>
      <c r="K831" s="18" t="str">
        <f>IFERROR(VLOOKUP(spare_parts!$F831,'Запчасти'!$A$2:$P$3371,6,0),"null")</f>
        <v>SCHNELL SPA</v>
      </c>
      <c r="L831" s="18" t="str">
        <f>IFERROR(VLOOKUP(spare_parts!$F831,'Запчасти'!$A$2:$P$3371,7,0),"null")</f>
        <v>SCHNELL</v>
      </c>
      <c r="M831" s="18">
        <f>IFERROR(VLOOKUP(spare_parts!$F831,'Запчасти'!$A$2:$P$3371,9,0),"null")</f>
        <v>1</v>
      </c>
      <c r="N831" s="18" t="str">
        <f>IFERROR(VLOOKUP(spare_parts!$F831,'Запчасти'!$A$2:$P$3371,10,0),"null")</f>
        <v>шт.</v>
      </c>
      <c r="O831" s="18" t="str">
        <f>IFERROR(VLOOKUP(spare_parts!$F831,'Запчасти'!$A$2:$P$3371,11,0),"null")</f>
        <v>IT</v>
      </c>
      <c r="P831" s="18">
        <f>IFERROR(VLOOKUP(spare_parts!$F831,'Запчасти'!$A$2:$P$3371,2,0),"null")</f>
        <v>8466940000</v>
      </c>
      <c r="Q831" s="18"/>
      <c r="R831" s="18"/>
      <c r="S831" s="18"/>
      <c r="T831" s="18"/>
      <c r="U831" s="18"/>
      <c r="V831" s="18"/>
    </row>
    <row r="832" ht="15.75" customHeight="1">
      <c r="A832" s="15">
        <v>2.073005321E9</v>
      </c>
      <c r="B832" s="16" t="s">
        <v>6563</v>
      </c>
      <c r="C832" s="16" t="s">
        <v>6274</v>
      </c>
      <c r="D832" s="16" t="s">
        <v>35</v>
      </c>
      <c r="E832" s="17"/>
      <c r="F832" s="18">
        <v>2.073005321E9</v>
      </c>
      <c r="G832" s="18" t="str">
        <f>IFERROR(VLOOKUP(spare_parts!$F832,'Запчасти'!A$2:P$3371,3,0),"null")</f>
        <v>null</v>
      </c>
      <c r="H832" s="18" t="str">
        <f>IFERROR(VLOOKUP(spare_parts!$F832,A:D,2,0),"null")</f>
        <v>Ступица для верхнего ролика De = 148 Di = 70 H = 51</v>
      </c>
      <c r="I832" s="24" t="str">
        <f>IFERROR(VLOOKUP(spare_parts!$F832,'Запчасти'!$A$2:$P$3371,5,0),"null")</f>
        <v>null</v>
      </c>
      <c r="J832" s="24" t="str">
        <f t="shared" si="3"/>
        <v>null</v>
      </c>
      <c r="K832" s="18" t="str">
        <f>IFERROR(VLOOKUP(spare_parts!$F832,'Запчасти'!$A$2:$P$3371,6,0),"null")</f>
        <v>null</v>
      </c>
      <c r="L832" s="18" t="str">
        <f>IFERROR(VLOOKUP(spare_parts!$F832,'Запчасти'!$A$2:$P$3371,7,0),"null")</f>
        <v>null</v>
      </c>
      <c r="M832" s="18" t="str">
        <f>IFERROR(VLOOKUP(spare_parts!$F832,'Запчасти'!$A$2:$P$3371,9,0),"null")</f>
        <v>null</v>
      </c>
      <c r="N832" s="18" t="str">
        <f>IFERROR(VLOOKUP(spare_parts!$F832,'Запчасти'!$A$2:$P$3371,10,0),"null")</f>
        <v>null</v>
      </c>
      <c r="O832" s="18" t="str">
        <f>IFERROR(VLOOKUP(spare_parts!$F832,'Запчасти'!$A$2:$P$3371,11,0),"null")</f>
        <v>null</v>
      </c>
      <c r="P832" s="18" t="str">
        <f>IFERROR(VLOOKUP(spare_parts!$F832,'Запчасти'!$A$2:$P$3371,2,0),"null")</f>
        <v>null</v>
      </c>
      <c r="Q832" s="18"/>
      <c r="R832" s="18"/>
      <c r="S832" s="18"/>
      <c r="T832" s="18"/>
      <c r="U832" s="18"/>
      <c r="V832" s="18"/>
    </row>
    <row r="833" ht="15.75" customHeight="1">
      <c r="A833" s="15">
        <v>2.07300591E9</v>
      </c>
      <c r="B833" s="16" t="s">
        <v>6564</v>
      </c>
      <c r="C833" s="16" t="s">
        <v>6274</v>
      </c>
      <c r="D833" s="16" t="s">
        <v>35</v>
      </c>
      <c r="E833" s="17"/>
      <c r="F833" s="18">
        <v>2.07300591E9</v>
      </c>
      <c r="G833" s="18" t="str">
        <f>IFERROR(VLOOKUP(spare_parts!$F833,'Запчасти'!A$2:P$3371,3,0),"null")</f>
        <v>null</v>
      </c>
      <c r="H833" s="18" t="str">
        <f>IFERROR(VLOOKUP(spare_parts!$F833,A:D,2,0),"null")</f>
        <v>Внешний фланец для ролика холостого хода</v>
      </c>
      <c r="I833" s="24" t="str">
        <f>IFERROR(VLOOKUP(spare_parts!$F833,'Запчасти'!$A$2:$P$3371,5,0),"null")</f>
        <v>null</v>
      </c>
      <c r="J833" s="24" t="str">
        <f t="shared" si="3"/>
        <v>null</v>
      </c>
      <c r="K833" s="18" t="str">
        <f>IFERROR(VLOOKUP(spare_parts!$F833,'Запчасти'!$A$2:$P$3371,6,0),"null")</f>
        <v>null</v>
      </c>
      <c r="L833" s="18" t="str">
        <f>IFERROR(VLOOKUP(spare_parts!$F833,'Запчасти'!$A$2:$P$3371,7,0),"null")</f>
        <v>null</v>
      </c>
      <c r="M833" s="18" t="str">
        <f>IFERROR(VLOOKUP(spare_parts!$F833,'Запчасти'!$A$2:$P$3371,9,0),"null")</f>
        <v>null</v>
      </c>
      <c r="N833" s="18" t="str">
        <f>IFERROR(VLOOKUP(spare_parts!$F833,'Запчасти'!$A$2:$P$3371,10,0),"null")</f>
        <v>null</v>
      </c>
      <c r="O833" s="18" t="str">
        <f>IFERROR(VLOOKUP(spare_parts!$F833,'Запчасти'!$A$2:$P$3371,11,0),"null")</f>
        <v>null</v>
      </c>
      <c r="P833" s="18" t="str">
        <f>IFERROR(VLOOKUP(spare_parts!$F833,'Запчасти'!$A$2:$P$3371,2,0),"null")</f>
        <v>null</v>
      </c>
      <c r="Q833" s="18"/>
      <c r="R833" s="18"/>
      <c r="S833" s="18"/>
      <c r="T833" s="18"/>
      <c r="U833" s="18"/>
      <c r="V833" s="18"/>
    </row>
    <row r="834" ht="15.75" customHeight="1">
      <c r="A834" s="15">
        <v>5.91360601E9</v>
      </c>
      <c r="B834" s="16" t="s">
        <v>6565</v>
      </c>
      <c r="C834" s="16" t="s">
        <v>6274</v>
      </c>
      <c r="D834" s="16" t="s">
        <v>35</v>
      </c>
      <c r="E834" s="17"/>
      <c r="F834" s="18">
        <v>5.91360601E9</v>
      </c>
      <c r="G834" s="18" t="str">
        <f>IFERROR(VLOOKUP(spare_parts!$F834,'Запчасти'!A$2:P$3371,3,0),"null")</f>
        <v>null</v>
      </c>
      <c r="H834" s="18" t="str">
        <f>IFERROR(VLOOKUP(spare_parts!$F834,A:D,2,0),"null")</f>
        <v>Головка плоская потайная  M6X10 DIN 7991</v>
      </c>
      <c r="I834" s="24" t="str">
        <f>IFERROR(VLOOKUP(spare_parts!$F834,'Запчасти'!$A$2:$P$3371,5,0),"null")</f>
        <v>null</v>
      </c>
      <c r="J834" s="24" t="str">
        <f t="shared" si="3"/>
        <v>null</v>
      </c>
      <c r="K834" s="18" t="str">
        <f>IFERROR(VLOOKUP(spare_parts!$F834,'Запчасти'!$A$2:$P$3371,6,0),"null")</f>
        <v>null</v>
      </c>
      <c r="L834" s="18" t="str">
        <f>IFERROR(VLOOKUP(spare_parts!$F834,'Запчасти'!$A$2:$P$3371,7,0),"null")</f>
        <v>null</v>
      </c>
      <c r="M834" s="18" t="str">
        <f>IFERROR(VLOOKUP(spare_parts!$F834,'Запчасти'!$A$2:$P$3371,9,0),"null")</f>
        <v>null</v>
      </c>
      <c r="N834" s="18" t="str">
        <f>IFERROR(VLOOKUP(spare_parts!$F834,'Запчасти'!$A$2:$P$3371,10,0),"null")</f>
        <v>null</v>
      </c>
      <c r="O834" s="18" t="str">
        <f>IFERROR(VLOOKUP(spare_parts!$F834,'Запчасти'!$A$2:$P$3371,11,0),"null")</f>
        <v>null</v>
      </c>
      <c r="P834" s="18" t="str">
        <f>IFERROR(VLOOKUP(spare_parts!$F834,'Запчасти'!$A$2:$P$3371,2,0),"null")</f>
        <v>null</v>
      </c>
      <c r="Q834" s="18"/>
      <c r="R834" s="18"/>
      <c r="S834" s="18"/>
      <c r="T834" s="18"/>
      <c r="U834" s="18"/>
      <c r="V834" s="18"/>
    </row>
    <row r="835" ht="15.75" customHeight="1">
      <c r="A835" s="15">
        <v>5.584103203E9</v>
      </c>
      <c r="B835" s="16" t="s">
        <v>6566</v>
      </c>
      <c r="C835" s="16" t="s">
        <v>6274</v>
      </c>
      <c r="D835" s="16" t="s">
        <v>35</v>
      </c>
      <c r="E835" s="17"/>
      <c r="F835" s="18">
        <v>5.584103203E9</v>
      </c>
      <c r="G835" s="18" t="str">
        <f>IFERROR(VLOOKUP(spare_parts!$F835,'Запчасти'!A$2:P$3371,3,0),"null")</f>
        <v>null</v>
      </c>
      <c r="H835" s="18" t="str">
        <f>IFERROR(VLOOKUP(spare_parts!$F835,A:D,2,0),"null")</f>
        <v>Цепь двойная ASA RS 60/2 шаг ячейки 30 (TSUBAKI)</v>
      </c>
      <c r="I835" s="24" t="str">
        <f>IFERROR(VLOOKUP(spare_parts!$F835,'Запчасти'!$A$2:$P$3371,5,0),"null")</f>
        <v>null</v>
      </c>
      <c r="J835" s="24" t="str">
        <f t="shared" si="3"/>
        <v>null</v>
      </c>
      <c r="K835" s="18" t="str">
        <f>IFERROR(VLOOKUP(spare_parts!$F835,'Запчасти'!$A$2:$P$3371,6,0),"null")</f>
        <v>null</v>
      </c>
      <c r="L835" s="18" t="str">
        <f>IFERROR(VLOOKUP(spare_parts!$F835,'Запчасти'!$A$2:$P$3371,7,0),"null")</f>
        <v>null</v>
      </c>
      <c r="M835" s="18" t="str">
        <f>IFERROR(VLOOKUP(spare_parts!$F835,'Запчасти'!$A$2:$P$3371,9,0),"null")</f>
        <v>null</v>
      </c>
      <c r="N835" s="18" t="str">
        <f>IFERROR(VLOOKUP(spare_parts!$F835,'Запчасти'!$A$2:$P$3371,10,0),"null")</f>
        <v>null</v>
      </c>
      <c r="O835" s="18" t="str">
        <f>IFERROR(VLOOKUP(spare_parts!$F835,'Запчасти'!$A$2:$P$3371,11,0),"null")</f>
        <v>null</v>
      </c>
      <c r="P835" s="18" t="str">
        <f>IFERROR(VLOOKUP(spare_parts!$F835,'Запчасти'!$A$2:$P$3371,2,0),"null")</f>
        <v>null</v>
      </c>
      <c r="Q835" s="18"/>
      <c r="R835" s="18"/>
      <c r="S835" s="18"/>
      <c r="T835" s="18"/>
      <c r="U835" s="18"/>
      <c r="V835" s="18"/>
    </row>
    <row r="836" ht="15.75" customHeight="1">
      <c r="A836" s="15">
        <v>2.473030101E9</v>
      </c>
      <c r="B836" s="16" t="s">
        <v>1776</v>
      </c>
      <c r="C836" s="16">
        <v>3.85</v>
      </c>
      <c r="D836" s="16" t="s">
        <v>35</v>
      </c>
      <c r="E836" s="17"/>
      <c r="F836" s="18">
        <v>2.473030101E9</v>
      </c>
      <c r="G836" s="18" t="str">
        <f>IFERROR(VLOOKUP(spare_parts!$F836,'Запчасти'!A$2:P$3371,3,0),"null")</f>
        <v>Ring wheel pre-assembly</v>
      </c>
      <c r="H836" s="18" t="str">
        <f>IFERROR(VLOOKUP(spare_parts!$F836,A:D,2,0),"null")</f>
        <v>Ролик предварительно собранный</v>
      </c>
      <c r="I836" s="24" t="str">
        <f>IFERROR(VLOOKUP(spare_parts!$F836,'Запчасти'!$A$2:$P$3371,5,0),"null")</f>
        <v> ПРИЖИМНОЙ РОЛИК В СБОРЕ. СОСТОИТ ИЗ СТАЛЬНЫХ КОЛЕЦ. ИСПОЛЬЗУЕТСЯ ДЛЯ ПРИЖИМА АРМАТУРЫ В СТАНКЕ BARWISER 22 ДЛЯ РЕЗКИ И ДВУНАПРАВЛЕННОЙ ГИБКИ АРМАТУРЫ.</v>
      </c>
      <c r="J836" s="24" t="str">
        <f t="shared" si="3"/>
        <v>null</v>
      </c>
      <c r="K836" s="18" t="str">
        <f>IFERROR(VLOOKUP(spare_parts!$F836,'Запчасти'!$A$2:$P$3371,6,0),"null")</f>
        <v>SCHNELL SPA</v>
      </c>
      <c r="L836" s="18" t="str">
        <f>IFERROR(VLOOKUP(spare_parts!$F836,'Запчасти'!$A$2:$P$3371,7,0),"null")</f>
        <v>SCHNELL</v>
      </c>
      <c r="M836" s="18">
        <f>IFERROR(VLOOKUP(spare_parts!$F836,'Запчасти'!$A$2:$P$3371,9,0),"null")</f>
        <v>1</v>
      </c>
      <c r="N836" s="18" t="str">
        <f>IFERROR(VLOOKUP(spare_parts!$F836,'Запчасти'!$A$2:$P$3371,10,0),"null")</f>
        <v>шт.</v>
      </c>
      <c r="O836" s="18" t="str">
        <f>IFERROR(VLOOKUP(spare_parts!$F836,'Запчасти'!$A$2:$P$3371,11,0),"null")</f>
        <v>IT</v>
      </c>
      <c r="P836" s="18">
        <f>IFERROR(VLOOKUP(spare_parts!$F836,'Запчасти'!$A$2:$P$3371,2,0),"null")</f>
        <v>8466940000</v>
      </c>
      <c r="Q836" s="18"/>
      <c r="R836" s="18"/>
      <c r="S836" s="18"/>
      <c r="T836" s="18"/>
      <c r="U836" s="18"/>
      <c r="V836" s="18"/>
    </row>
    <row r="837" ht="15.75" customHeight="1">
      <c r="A837" s="15">
        <v>5.948052006E9</v>
      </c>
      <c r="B837" s="16" t="s">
        <v>4433</v>
      </c>
      <c r="C837" s="16">
        <v>0.01</v>
      </c>
      <c r="D837" s="16" t="s">
        <v>35</v>
      </c>
      <c r="E837" s="17"/>
      <c r="F837" s="18">
        <v>5.948052006E9</v>
      </c>
      <c r="G837" s="18" t="str">
        <f>IFERROR(VLOOKUP(spare_parts!$F837,'Запчасти'!A$2:P$3371,3,0),"null")</f>
        <v>SPRING WASHER "SCHNORR" D=6 DIN 6796</v>
      </c>
      <c r="H837" s="18" t="str">
        <f>IFERROR(VLOOKUP(spare_parts!$F837,A:D,2,0),"null")</f>
        <v>Шайба пружинная "SCHNORR" D=6 DIN 6796</v>
      </c>
      <c r="I837" s="24" t="str">
        <f>IFERROR(VLOOKUP(spare_parts!$F837,'Запчасти'!$A$2:$P$3371,5,0),"null")</f>
        <v>ШАЙБА КОНИЧЕСКАЯ СТОПОРНАЯ SCHNORR С ЗУБЬЯМИ С ОБЕИХ СТОРОН D=6 ДЛЯ ГИБОЧНО-ОТРЕЗНОГО СТАНКА FORMULA 14</v>
      </c>
      <c r="J837" s="24" t="str">
        <f t="shared" si="3"/>
        <v>null</v>
      </c>
      <c r="K837" s="18" t="str">
        <f>IFERROR(VLOOKUP(spare_parts!$F837,'Запчасти'!$A$2:$P$3371,6,0),"null")</f>
        <v>SCHNELL SPA, SCHNORR GMBH</v>
      </c>
      <c r="L837" s="18" t="str">
        <f>IFERROR(VLOOKUP(spare_parts!$F837,'Запчасти'!$A$2:$P$3371,7,0),"null")</f>
        <v>SCHNORR</v>
      </c>
      <c r="M837" s="18">
        <f>IFERROR(VLOOKUP(spare_parts!$F837,'Запчасти'!$A$2:$P$3371,9,0),"null")</f>
        <v>6</v>
      </c>
      <c r="N837" s="18" t="str">
        <f>IFERROR(VLOOKUP(spare_parts!$F837,'Запчасти'!$A$2:$P$3371,10,0),"null")</f>
        <v>шт</v>
      </c>
      <c r="O837" s="18" t="str">
        <f>IFERROR(VLOOKUP(spare_parts!$F837,'Запчасти'!$A$2:$P$3371,11,0),"null")</f>
        <v>IT</v>
      </c>
      <c r="P837" s="18">
        <f>IFERROR(VLOOKUP(spare_parts!$F837,'Запчасти'!$A$2:$P$3371,2,0),"null")</f>
        <v>7318210009</v>
      </c>
      <c r="Q837" s="18"/>
      <c r="R837" s="18"/>
      <c r="S837" s="18"/>
      <c r="T837" s="18"/>
      <c r="U837" s="18"/>
      <c r="V837" s="18"/>
    </row>
    <row r="838" ht="15.75" customHeight="1">
      <c r="A838" s="15">
        <v>5.909106016E9</v>
      </c>
      <c r="B838" s="16" t="s">
        <v>4356</v>
      </c>
      <c r="C838" s="16">
        <v>0.01</v>
      </c>
      <c r="D838" s="16" t="s">
        <v>35</v>
      </c>
      <c r="E838" s="17"/>
      <c r="F838" s="18">
        <v>5.909106016E9</v>
      </c>
      <c r="G838" s="18" t="str">
        <f>IFERROR(VLOOKUP(spare_parts!$F838,'Запчасти'!A$2:P$3371,3,0),"null")</f>
        <v>SCREW  TCBEI M6x16 UNI-9327 12.9</v>
      </c>
      <c r="H838" s="18" t="str">
        <f>IFERROR(VLOOKUP(spare_parts!$F838,A:D,2,0),"null")</f>
        <v>ВинтTCBEI M6x16 UNI-9327 12.9</v>
      </c>
      <c r="I838" s="24" t="str">
        <f>IFERROR(VLOOKUP(spare_parts!$F838,'Запчасти'!$A$2:$P$3371,5,0),"null")</f>
        <v> БОЛТ СТАЛЬНОЙ М6 ДЛИНОЙ 16 ММ. ПРОЧНОСТЬ НА РАЗРЫВ 1200 МПА. С ЦИЛИНДРИЧЕСКОЙ ГОЛОВКОЙ ПОД ШЕСТИГРАННЫЙ КЛЮЧ</v>
      </c>
      <c r="J838" s="24" t="str">
        <f t="shared" si="3"/>
        <v>null</v>
      </c>
      <c r="K838" s="18" t="str">
        <f>IFERROR(VLOOKUP(spare_parts!$F838,'Запчасти'!$A$2:$P$3371,6,0),"null")</f>
        <v>SCHNELL SPA</v>
      </c>
      <c r="L838" s="18" t="str">
        <f>IFERROR(VLOOKUP(spare_parts!$F838,'Запчасти'!$A$2:$P$3371,7,0),"null")</f>
        <v>SCHNELL</v>
      </c>
      <c r="M838" s="18">
        <f>IFERROR(VLOOKUP(spare_parts!$F838,'Запчасти'!$A$2:$P$3371,9,0),"null")</f>
        <v>4</v>
      </c>
      <c r="N838" s="18" t="str">
        <f>IFERROR(VLOOKUP(spare_parts!$F838,'Запчасти'!$A$2:$P$3371,10,0),"null")</f>
        <v>шт.</v>
      </c>
      <c r="O838" s="18" t="str">
        <f>IFERROR(VLOOKUP(spare_parts!$F838,'Запчасти'!$A$2:$P$3371,11,0),"null")</f>
        <v>IT</v>
      </c>
      <c r="P838" s="18">
        <f>IFERROR(VLOOKUP(spare_parts!$F838,'Запчасти'!$A$2:$P$3371,2,0),"null")</f>
        <v>7318159009</v>
      </c>
      <c r="Q838" s="18"/>
      <c r="R838" s="18"/>
      <c r="S838" s="18"/>
      <c r="T838" s="18"/>
      <c r="U838" s="18"/>
      <c r="V838" s="18"/>
    </row>
    <row r="839" ht="15.75" customHeight="1">
      <c r="A839" s="15">
        <v>5.907310025E9</v>
      </c>
      <c r="B839" s="16" t="s">
        <v>4345</v>
      </c>
      <c r="C839" s="16">
        <v>0.01</v>
      </c>
      <c r="D839" s="16" t="s">
        <v>35</v>
      </c>
      <c r="E839" s="17"/>
      <c r="F839" s="18">
        <v>5.907310025E9</v>
      </c>
      <c r="G839" s="18" t="str">
        <f>IFERROR(VLOOKUP(spare_parts!$F839,'Запчасти'!A$2:P$3371,3,0),"null")</f>
        <v>FULL THREAD SOCKET CAP M10X25 DIN 912</v>
      </c>
      <c r="H839" s="18" t="str">
        <f>IFERROR(VLOOKUP(spare_parts!$F839,A:D,2,0),"null")</f>
        <v>Втулка с резьбой CAP M10X25DIN 912</v>
      </c>
      <c r="I839" s="24" t="str">
        <f>IFERROR(VLOOKUP(spare_parts!$F839,'Запчасти'!$A$2:$P$3371,5,0),"null")</f>
        <v>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c r="J839" s="24" t="str">
        <f t="shared" si="3"/>
        <v>null</v>
      </c>
      <c r="K839" s="18" t="str">
        <f>IFERROR(VLOOKUP(spare_parts!$F839,'Запчасти'!$A$2:$P$3371,6,0),"null")</f>
        <v>SCHNELL SPA</v>
      </c>
      <c r="L839" s="18" t="str">
        <f>IFERROR(VLOOKUP(spare_parts!$F839,'Запчасти'!$A$2:$P$3371,7,0),"null")</f>
        <v>SCHNELL</v>
      </c>
      <c r="M839" s="18">
        <f>IFERROR(VLOOKUP(spare_parts!$F839,'Запчасти'!$A$2:$P$3371,9,0),"null")</f>
        <v>24</v>
      </c>
      <c r="N839" s="18" t="str">
        <f>IFERROR(VLOOKUP(spare_parts!$F839,'Запчасти'!$A$2:$P$3371,10,0),"null")</f>
        <v>шт</v>
      </c>
      <c r="O839" s="18" t="str">
        <f>IFERROR(VLOOKUP(spare_parts!$F839,'Запчасти'!$A$2:$P$3371,11,0),"null")</f>
        <v>IT</v>
      </c>
      <c r="P839" s="18">
        <f>IFERROR(VLOOKUP(spare_parts!$F839,'Запчасти'!$A$2:$P$3371,2,0),"null")</f>
        <v>7318154900</v>
      </c>
      <c r="Q839" s="18"/>
      <c r="R839" s="18"/>
      <c r="S839" s="18"/>
      <c r="T839" s="18"/>
      <c r="U839" s="18"/>
      <c r="V839" s="18"/>
    </row>
    <row r="840" ht="15.75" customHeight="1">
      <c r="A840" s="15">
        <v>5.584103203E9</v>
      </c>
      <c r="B840" s="16" t="s">
        <v>6567</v>
      </c>
      <c r="C840" s="16" t="s">
        <v>6274</v>
      </c>
      <c r="D840" s="16" t="s">
        <v>35</v>
      </c>
      <c r="E840" s="17"/>
      <c r="F840" s="18">
        <v>5.584103203E9</v>
      </c>
      <c r="G840" s="18" t="str">
        <f>IFERROR(VLOOKUP(spare_parts!$F840,'Запчасти'!A$2:P$3371,3,0),"null")</f>
        <v>null</v>
      </c>
      <c r="H840" s="18" t="str">
        <f>IFERROR(VLOOKUP(spare_parts!$F840,A:D,2,0),"null")</f>
        <v>Цепь двойная ASA RS 60/2 шаг ячейки 30 (TSUBAKI)</v>
      </c>
      <c r="I840" s="24" t="str">
        <f>IFERROR(VLOOKUP(spare_parts!$F840,'Запчасти'!$A$2:$P$3371,5,0),"null")</f>
        <v>null</v>
      </c>
      <c r="J840" s="24" t="str">
        <f t="shared" si="3"/>
        <v>null</v>
      </c>
      <c r="K840" s="18" t="str">
        <f>IFERROR(VLOOKUP(spare_parts!$F840,'Запчасти'!$A$2:$P$3371,6,0),"null")</f>
        <v>null</v>
      </c>
      <c r="L840" s="18" t="str">
        <f>IFERROR(VLOOKUP(spare_parts!$F840,'Запчасти'!$A$2:$P$3371,7,0),"null")</f>
        <v>null</v>
      </c>
      <c r="M840" s="18" t="str">
        <f>IFERROR(VLOOKUP(spare_parts!$F840,'Запчасти'!$A$2:$P$3371,9,0),"null")</f>
        <v>null</v>
      </c>
      <c r="N840" s="18" t="str">
        <f>IFERROR(VLOOKUP(spare_parts!$F840,'Запчасти'!$A$2:$P$3371,10,0),"null")</f>
        <v>null</v>
      </c>
      <c r="O840" s="18" t="str">
        <f>IFERROR(VLOOKUP(spare_parts!$F840,'Запчасти'!$A$2:$P$3371,11,0),"null")</f>
        <v>null</v>
      </c>
      <c r="P840" s="18" t="str">
        <f>IFERROR(VLOOKUP(spare_parts!$F840,'Запчасти'!$A$2:$P$3371,2,0),"null")</f>
        <v>null</v>
      </c>
      <c r="Q840" s="18"/>
      <c r="R840" s="18"/>
      <c r="S840" s="18"/>
      <c r="T840" s="18"/>
      <c r="U840" s="18"/>
      <c r="V840" s="18"/>
    </row>
    <row r="841" ht="15.75" customHeight="1">
      <c r="A841" s="15">
        <v>5.430411036E9</v>
      </c>
      <c r="B841" s="16" t="s">
        <v>6568</v>
      </c>
      <c r="C841" s="16" t="s">
        <v>6274</v>
      </c>
      <c r="D841" s="16" t="s">
        <v>35</v>
      </c>
      <c r="E841" s="17"/>
      <c r="F841" s="18">
        <v>5.430411036E9</v>
      </c>
      <c r="G841" s="18" t="str">
        <f>IFERROR(VLOOKUP(spare_parts!$F841,'Запчасти'!A$2:P$3371,3,0),"null")</f>
        <v>null</v>
      </c>
      <c r="H841" s="18" t="str">
        <f>IFERROR(VLOOKUP(spare_parts!$F841,A:D,2,0),"null")</f>
        <v>Переключатель трехпозиционный 1-0-2-3SB35002EA41</v>
      </c>
      <c r="I841" s="24" t="str">
        <f>IFERROR(VLOOKUP(spare_parts!$F841,'Запчасти'!$A$2:$P$3371,5,0),"null")</f>
        <v>null</v>
      </c>
      <c r="J841" s="24" t="str">
        <f t="shared" si="3"/>
        <v>null</v>
      </c>
      <c r="K841" s="18" t="str">
        <f>IFERROR(VLOOKUP(spare_parts!$F841,'Запчасти'!$A$2:$P$3371,6,0),"null")</f>
        <v>null</v>
      </c>
      <c r="L841" s="18" t="str">
        <f>IFERROR(VLOOKUP(spare_parts!$F841,'Запчасти'!$A$2:$P$3371,7,0),"null")</f>
        <v>null</v>
      </c>
      <c r="M841" s="18" t="str">
        <f>IFERROR(VLOOKUP(spare_parts!$F841,'Запчасти'!$A$2:$P$3371,9,0),"null")</f>
        <v>null</v>
      </c>
      <c r="N841" s="18" t="str">
        <f>IFERROR(VLOOKUP(spare_parts!$F841,'Запчасти'!$A$2:$P$3371,10,0),"null")</f>
        <v>null</v>
      </c>
      <c r="O841" s="18" t="str">
        <f>IFERROR(VLOOKUP(spare_parts!$F841,'Запчасти'!$A$2:$P$3371,11,0),"null")</f>
        <v>null</v>
      </c>
      <c r="P841" s="18" t="str">
        <f>IFERROR(VLOOKUP(spare_parts!$F841,'Запчасти'!$A$2:$P$3371,2,0),"null")</f>
        <v>null</v>
      </c>
      <c r="Q841" s="18"/>
      <c r="R841" s="18"/>
      <c r="S841" s="18"/>
      <c r="T841" s="18"/>
      <c r="U841" s="18"/>
      <c r="V841" s="18"/>
    </row>
    <row r="842" ht="15.75" customHeight="1">
      <c r="A842" s="15">
        <v>2.063535071E9</v>
      </c>
      <c r="B842" s="16" t="s">
        <v>434</v>
      </c>
      <c r="C842" s="16">
        <v>0.353</v>
      </c>
      <c r="D842" s="16" t="s">
        <v>35</v>
      </c>
      <c r="E842" s="17"/>
      <c r="F842" s="18">
        <v>2.063535071E9</v>
      </c>
      <c r="G842" s="18" t="str">
        <f>IFERROR(VLOOKUP(spare_parts!$F842,'Запчасти'!A$2:P$3371,3,0),"null")</f>
        <v>STRAIGHTENING INTERNAL SPLIT WHEEL DE=89 DI=62</v>
      </c>
      <c r="H842" s="18" t="str">
        <f>IFERROR(VLOOKUP(spare_parts!$F842,A:D,2,0),"null")</f>
        <v>Ролик правки разделительный внутренний DE=89 DI=62</v>
      </c>
      <c r="I842" s="24" t="str">
        <f>IFERROR(VLOOKUP(spare_parts!$F842,'Запчасти'!$A$2:$P$3371,5,0),"null")</f>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v>
      </c>
      <c r="J842" s="24" t="str">
        <f t="shared" si="3"/>
        <v>null</v>
      </c>
      <c r="K842" s="18" t="str">
        <f>IFERROR(VLOOKUP(spare_parts!$F842,'Запчасти'!$A$2:$P$3371,6,0),"null")</f>
        <v>SCHNELL SPA</v>
      </c>
      <c r="L842" s="18" t="str">
        <f>IFERROR(VLOOKUP(spare_parts!$F842,'Запчасти'!$A$2:$P$3371,7,0),"null")</f>
        <v>SCHNELL</v>
      </c>
      <c r="M842" s="18">
        <f>IFERROR(VLOOKUP(spare_parts!$F842,'Запчасти'!$A$2:$P$3371,9,0),"null")</f>
        <v>1</v>
      </c>
      <c r="N842" s="18" t="str">
        <f>IFERROR(VLOOKUP(spare_parts!$F842,'Запчасти'!$A$2:$P$3371,10,0),"null")</f>
        <v>шт</v>
      </c>
      <c r="O842" s="18" t="str">
        <f>IFERROR(VLOOKUP(spare_parts!$F842,'Запчасти'!$A$2:$P$3371,11,0),"null")</f>
        <v>IT</v>
      </c>
      <c r="P842" s="18">
        <f>IFERROR(VLOOKUP(spare_parts!$F842,'Запчасти'!$A$2:$P$3371,2,0),"null")</f>
        <v>8466940000</v>
      </c>
      <c r="Q842" s="18"/>
      <c r="R842" s="18"/>
      <c r="S842" s="18"/>
      <c r="T842" s="18"/>
      <c r="U842" s="18"/>
      <c r="V842" s="18"/>
    </row>
    <row r="843" ht="15.75" customHeight="1">
      <c r="A843" s="15">
        <v>2.063535081E9</v>
      </c>
      <c r="B843" s="16" t="s">
        <v>447</v>
      </c>
      <c r="C843" s="16">
        <v>0.369</v>
      </c>
      <c r="D843" s="16" t="s">
        <v>35</v>
      </c>
      <c r="E843" s="17"/>
      <c r="F843" s="18">
        <v>2.063535081E9</v>
      </c>
      <c r="G843" s="18" t="str">
        <f>IFERROR(VLOOKUP(spare_parts!$F843,'Запчасти'!A$2:P$3371,3,0),"null")</f>
        <v>STRAIGHTENING EXTERNAL SPLIT WHEEL L=17.85 DE=89 DI=57</v>
      </c>
      <c r="H843" s="18" t="str">
        <f>IFERROR(VLOOKUP(spare_parts!$F843,A:D,2,0),"null")</f>
        <v>Ролик правки разделительный внутренний  L=17.85 DE=89 DI=57</v>
      </c>
      <c r="I843" s="24" t="str">
        <f>IFERROR(VLOOKUP(spare_parts!$F843,'Запчасти'!$A$2:$P$3371,5,0),"null")</f>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v>
      </c>
      <c r="J843" s="24" t="str">
        <f t="shared" si="3"/>
        <v>null</v>
      </c>
      <c r="K843" s="18" t="str">
        <f>IFERROR(VLOOKUP(spare_parts!$F843,'Запчасти'!$A$2:$P$3371,6,0),"null")</f>
        <v>SCHNELL SPA</v>
      </c>
      <c r="L843" s="18" t="str">
        <f>IFERROR(VLOOKUP(spare_parts!$F843,'Запчасти'!$A$2:$P$3371,7,0),"null")</f>
        <v>SCHNELL</v>
      </c>
      <c r="M843" s="18">
        <f>IFERROR(VLOOKUP(spare_parts!$F843,'Запчасти'!$A$2:$P$3371,9,0),"null")</f>
        <v>1</v>
      </c>
      <c r="N843" s="18" t="str">
        <f>IFERROR(VLOOKUP(spare_parts!$F843,'Запчасти'!$A$2:$P$3371,10,0),"null")</f>
        <v>шт</v>
      </c>
      <c r="O843" s="18" t="str">
        <f>IFERROR(VLOOKUP(spare_parts!$F843,'Запчасти'!$A$2:$P$3371,11,0),"null")</f>
        <v>IT</v>
      </c>
      <c r="P843" s="18">
        <f>IFERROR(VLOOKUP(spare_parts!$F843,'Запчасти'!$A$2:$P$3371,2,0),"null")</f>
        <v>8466940000</v>
      </c>
      <c r="Q843" s="18"/>
      <c r="R843" s="18"/>
      <c r="S843" s="18"/>
      <c r="T843" s="18"/>
      <c r="U843" s="18"/>
      <c r="V843" s="18"/>
    </row>
    <row r="844" ht="15.75" customHeight="1">
      <c r="A844" s="15" t="s">
        <v>5255</v>
      </c>
      <c r="B844" s="16" t="s">
        <v>5257</v>
      </c>
      <c r="C844" s="16">
        <v>0.201085</v>
      </c>
      <c r="D844" s="16" t="s">
        <v>35</v>
      </c>
      <c r="E844" s="17"/>
      <c r="F844" s="18" t="s">
        <v>5255</v>
      </c>
      <c r="G844" s="18" t="str">
        <f>IFERROR(VLOOKUP(spare_parts!$F844,'Запчасти'!A$2:P$3371,3,0),"null")</f>
        <v>ROTOR WIRE GUIDE FOR WIRE FROM D.4 TO - D.6</v>
      </c>
      <c r="H844" s="18" t="str">
        <f>IFERROR(VLOOKUP(spare_parts!$F844,A:D,2,0),"null")</f>
        <v>Направляющая арматуры в роторе D.4 - D.6</v>
      </c>
      <c r="I844" s="24" t="str">
        <f>IFERROR(VLOOKUP(spare_parts!$F844,'Запчасти'!$A$2:$P$3371,5,0),"null")</f>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v>
      </c>
      <c r="J844" s="24" t="str">
        <f t="shared" si="3"/>
        <v>null</v>
      </c>
      <c r="K844" s="18" t="str">
        <f>IFERROR(VLOOKUP(spare_parts!$F844,'Запчасти'!$A$2:$P$3371,6,0),"null")</f>
        <v>SCHNELL SPA</v>
      </c>
      <c r="L844" s="18" t="str">
        <f>IFERROR(VLOOKUP(spare_parts!$F844,'Запчасти'!$A$2:$P$3371,7,0),"null")</f>
        <v>SCHNELL</v>
      </c>
      <c r="M844" s="18">
        <f>IFERROR(VLOOKUP(spare_parts!$F844,'Запчасти'!$A$2:$P$3371,9,0),"null")</f>
        <v>2</v>
      </c>
      <c r="N844" s="18" t="str">
        <f>IFERROR(VLOOKUP(spare_parts!$F844,'Запчасти'!$A$2:$P$3371,10,0),"null")</f>
        <v>шт</v>
      </c>
      <c r="O844" s="18" t="str">
        <f>IFERROR(VLOOKUP(spare_parts!$F844,'Запчасти'!$A$2:$P$3371,11,0),"null")</f>
        <v>IT</v>
      </c>
      <c r="P844" s="18">
        <f>IFERROR(VLOOKUP(spare_parts!$F844,'Запчасти'!$A$2:$P$3371,2,0),"null")</f>
        <v>7326909807</v>
      </c>
      <c r="Q844" s="18"/>
      <c r="R844" s="18"/>
      <c r="S844" s="18"/>
      <c r="T844" s="18"/>
      <c r="U844" s="18"/>
      <c r="V844" s="18"/>
    </row>
    <row r="845" ht="15.75" customHeight="1">
      <c r="A845" s="15">
        <v>5.459990013E9</v>
      </c>
      <c r="B845" s="16" t="s">
        <v>6569</v>
      </c>
      <c r="C845" s="16" t="s">
        <v>6274</v>
      </c>
      <c r="D845" s="16" t="s">
        <v>35</v>
      </c>
      <c r="E845" s="17"/>
      <c r="F845" s="18">
        <v>5.459990013E9</v>
      </c>
      <c r="G845" s="18" t="str">
        <f>IFERROR(VLOOKUP(spare_parts!$F845,'Запчасти'!A$2:P$3371,3,0),"null")</f>
        <v>null</v>
      </c>
      <c r="H845" s="18" t="str">
        <f>IFERROR(VLOOKUP(spare_parts!$F845,A:D,2,0),"null")</f>
        <v>Мембрана для тормоза мод.C1200 ART.A2184</v>
      </c>
      <c r="I845" s="24" t="str">
        <f>IFERROR(VLOOKUP(spare_parts!$F845,'Запчасти'!$A$2:$P$3371,5,0),"null")</f>
        <v>null</v>
      </c>
      <c r="J845" s="24" t="str">
        <f t="shared" si="3"/>
        <v>null</v>
      </c>
      <c r="K845" s="18" t="str">
        <f>IFERROR(VLOOKUP(spare_parts!$F845,'Запчасти'!$A$2:$P$3371,6,0),"null")</f>
        <v>null</v>
      </c>
      <c r="L845" s="18" t="str">
        <f>IFERROR(VLOOKUP(spare_parts!$F845,'Запчасти'!$A$2:$P$3371,7,0),"null")</f>
        <v>null</v>
      </c>
      <c r="M845" s="18" t="str">
        <f>IFERROR(VLOOKUP(spare_parts!$F845,'Запчасти'!$A$2:$P$3371,9,0),"null")</f>
        <v>null</v>
      </c>
      <c r="N845" s="18" t="str">
        <f>IFERROR(VLOOKUP(spare_parts!$F845,'Запчасти'!$A$2:$P$3371,10,0),"null")</f>
        <v>null</v>
      </c>
      <c r="O845" s="18" t="str">
        <f>IFERROR(VLOOKUP(spare_parts!$F845,'Запчасти'!$A$2:$P$3371,11,0),"null")</f>
        <v>null</v>
      </c>
      <c r="P845" s="18" t="str">
        <f>IFERROR(VLOOKUP(spare_parts!$F845,'Запчасти'!$A$2:$P$3371,2,0),"null")</f>
        <v>null</v>
      </c>
      <c r="Q845" s="18"/>
      <c r="R845" s="18"/>
      <c r="S845" s="18"/>
      <c r="T845" s="18"/>
      <c r="U845" s="18"/>
      <c r="V845" s="18"/>
    </row>
    <row r="846" ht="15.75" customHeight="1">
      <c r="A846" s="15">
        <v>5.436400053E9</v>
      </c>
      <c r="B846" s="16" t="s">
        <v>2823</v>
      </c>
      <c r="C846" s="16" t="s">
        <v>6274</v>
      </c>
      <c r="D846" s="16" t="s">
        <v>35</v>
      </c>
      <c r="E846" s="17"/>
      <c r="F846" s="18">
        <v>5.436400053E9</v>
      </c>
      <c r="G846" s="18" t="str">
        <f>IFERROR(VLOOKUP(spare_parts!$F846,'Запчасти'!A$2:P$3371,3,0),"null")</f>
        <v>PASSIVE POWER SUPPLY MODULE BM5043-SG00-0000-0000-00-81-36KW</v>
      </c>
      <c r="H846" s="18" t="str">
        <f>IFERROR(VLOOKUP(spare_parts!$F846,A:D,2,0),"null")</f>
        <v>ПАССИВНЫЙ БЛОК ПИТАНИЯ МОДУЛЬ BM5043-SG00-0000-0000-00-81-36K</v>
      </c>
      <c r="I846" s="24" t="str">
        <f>IFERROR(VLOOKUP(spare_parts!$F846,'Запчасти'!$A$2:$P$3371,5,0),"null")</f>
        <v>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v>
      </c>
      <c r="J846" s="24" t="str">
        <f t="shared" si="3"/>
        <v>null</v>
      </c>
      <c r="K846" s="18" t="str">
        <f>IFERROR(VLOOKUP(spare_parts!$F846,'Запчасти'!$A$2:$P$3371,6,0),"null")</f>
        <v>BAUMULLER GMBH</v>
      </c>
      <c r="L846" s="18" t="str">
        <f>IFERROR(VLOOKUP(spare_parts!$F846,'Запчасти'!$A$2:$P$3371,7,0),"null")</f>
        <v>BAUMULLER</v>
      </c>
      <c r="M846" s="18">
        <f>IFERROR(VLOOKUP(spare_parts!$F846,'Запчасти'!$A$2:$P$3371,9,0),"null")</f>
        <v>1</v>
      </c>
      <c r="N846" s="18" t="str">
        <f>IFERROR(VLOOKUP(spare_parts!$F846,'Запчасти'!$A$2:$P$3371,10,0),"null")</f>
        <v>ШТ</v>
      </c>
      <c r="O846" s="18" t="str">
        <f>IFERROR(VLOOKUP(spare_parts!$F846,'Запчасти'!$A$2:$P$3371,11,0),"null")</f>
        <v>it</v>
      </c>
      <c r="P846" s="18">
        <f>IFERROR(VLOOKUP(spare_parts!$F846,'Запчасти'!$A$2:$P$3371,2,0),"null")</f>
        <v>8504409000</v>
      </c>
      <c r="Q846" s="18"/>
      <c r="R846" s="18"/>
      <c r="S846" s="18"/>
      <c r="T846" s="18"/>
      <c r="U846" s="18"/>
      <c r="V846" s="18"/>
    </row>
    <row r="847" ht="15.75" customHeight="1">
      <c r="A847" s="15">
        <v>2.06351506E9</v>
      </c>
      <c r="B847" s="16" t="s">
        <v>270</v>
      </c>
      <c r="C847" s="16">
        <v>0.099</v>
      </c>
      <c r="D847" s="16" t="s">
        <v>35</v>
      </c>
      <c r="E847" s="17"/>
      <c r="F847" s="18">
        <v>2.06351506E9</v>
      </c>
      <c r="G847" s="18" t="str">
        <f>IFERROR(VLOOKUP(spare_parts!$F847,'Запчасти'!A$2:P$3371,3,0),"null")</f>
        <v>PRESSURE PLUG De16 H=70.5</v>
      </c>
      <c r="H847" s="18" t="str">
        <f>IFERROR(VLOOKUP(spare_parts!$F847,A:D,2,0),"null")</f>
        <v>ВСТАВКА ДАВЛЕНИЯ De16 H=70.5</v>
      </c>
      <c r="I847" s="24" t="str">
        <f>IFERROR(VLOOKUP(spare_parts!$F847,'Запчасти'!$A$2:$P$3371,5,0),"null")</f>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c r="J847" s="24" t="str">
        <f t="shared" si="3"/>
        <v>null</v>
      </c>
      <c r="K847" s="18" t="str">
        <f>IFERROR(VLOOKUP(spare_parts!$F847,'Запчасти'!$A$2:$P$3371,6,0),"null")</f>
        <v>SCHNELL SPA</v>
      </c>
      <c r="L847" s="18" t="str">
        <f>IFERROR(VLOOKUP(spare_parts!$F847,'Запчасти'!$A$2:$P$3371,7,0),"null")</f>
        <v>SCHNELL</v>
      </c>
      <c r="M847" s="18">
        <f>IFERROR(VLOOKUP(spare_parts!$F847,'Запчасти'!$A$2:$P$3371,9,0),"null")</f>
        <v>2</v>
      </c>
      <c r="N847" s="18" t="str">
        <f>IFERROR(VLOOKUP(spare_parts!$F847,'Запчасти'!$A$2:$P$3371,10,0),"null")</f>
        <v>шт</v>
      </c>
      <c r="O847" s="18" t="str">
        <f>IFERROR(VLOOKUP(spare_parts!$F847,'Запчасти'!$A$2:$P$3371,11,0),"null")</f>
        <v>IT</v>
      </c>
      <c r="P847" s="18">
        <f>IFERROR(VLOOKUP(spare_parts!$F847,'Запчасти'!$A$2:$P$3371,2,0),"null")</f>
        <v>7326909807</v>
      </c>
      <c r="Q847" s="18"/>
      <c r="R847" s="18"/>
      <c r="S847" s="18"/>
      <c r="T847" s="18"/>
      <c r="U847" s="18"/>
      <c r="V847" s="18"/>
    </row>
    <row r="848" ht="15.75" customHeight="1">
      <c r="A848" s="15">
        <v>2.06351507E9</v>
      </c>
      <c r="B848" s="16" t="s">
        <v>6570</v>
      </c>
      <c r="C848" s="16">
        <v>0.109</v>
      </c>
      <c r="D848" s="16" t="s">
        <v>35</v>
      </c>
      <c r="E848" s="17"/>
      <c r="F848" s="18">
        <v>2.06351507E9</v>
      </c>
      <c r="G848" s="18" t="str">
        <f>IFERROR(VLOOKUP(spare_parts!$F848,'Запчасти'!A$2:P$3371,3,0),"null")</f>
        <v>null</v>
      </c>
      <c r="H848" s="18" t="str">
        <f>IFERROR(VLOOKUP(spare_parts!$F848,A:D,2,0),"null")</f>
        <v>ВСТАВКА ДАВЛЕНИЯ De16 H=78</v>
      </c>
      <c r="I848" s="24" t="str">
        <f>IFERROR(VLOOKUP(spare_parts!$F848,'Запчасти'!$A$2:$P$3371,5,0),"null")</f>
        <v>null</v>
      </c>
      <c r="J848" s="24" t="str">
        <f t="shared" si="3"/>
        <v>null</v>
      </c>
      <c r="K848" s="18" t="str">
        <f>IFERROR(VLOOKUP(spare_parts!$F848,'Запчасти'!$A$2:$P$3371,6,0),"null")</f>
        <v>null</v>
      </c>
      <c r="L848" s="18" t="str">
        <f>IFERROR(VLOOKUP(spare_parts!$F848,'Запчасти'!$A$2:$P$3371,7,0),"null")</f>
        <v>null</v>
      </c>
      <c r="M848" s="18" t="str">
        <f>IFERROR(VLOOKUP(spare_parts!$F848,'Запчасти'!$A$2:$P$3371,9,0),"null")</f>
        <v>null</v>
      </c>
      <c r="N848" s="18" t="str">
        <f>IFERROR(VLOOKUP(spare_parts!$F848,'Запчасти'!$A$2:$P$3371,10,0),"null")</f>
        <v>null</v>
      </c>
      <c r="O848" s="18" t="str">
        <f>IFERROR(VLOOKUP(spare_parts!$F848,'Запчасти'!$A$2:$P$3371,11,0),"null")</f>
        <v>null</v>
      </c>
      <c r="P848" s="18" t="str">
        <f>IFERROR(VLOOKUP(spare_parts!$F848,'Запчасти'!$A$2:$P$3371,2,0),"null")</f>
        <v>null</v>
      </c>
      <c r="Q848" s="18"/>
      <c r="R848" s="18"/>
      <c r="S848" s="18"/>
      <c r="T848" s="18"/>
      <c r="U848" s="18"/>
      <c r="V848" s="18"/>
    </row>
    <row r="849" ht="15.75" customHeight="1">
      <c r="A849" s="15">
        <v>2.06351508E9</v>
      </c>
      <c r="B849" s="16" t="s">
        <v>6571</v>
      </c>
      <c r="C849" s="16">
        <v>0.06</v>
      </c>
      <c r="D849" s="16" t="s">
        <v>35</v>
      </c>
      <c r="E849" s="17"/>
      <c r="F849" s="18">
        <v>2.06351508E9</v>
      </c>
      <c r="G849" s="18" t="str">
        <f>IFERROR(VLOOKUP(spare_parts!$F849,'Запчасти'!A$2:P$3371,3,0),"null")</f>
        <v>null</v>
      </c>
      <c r="H849" s="18" t="str">
        <f>IFERROR(VLOOKUP(spare_parts!$F849,A:D,2,0),"null")</f>
        <v>ВСТАВКА ДАВЛЕНИЯ De16 H=40</v>
      </c>
      <c r="I849" s="24" t="str">
        <f>IFERROR(VLOOKUP(spare_parts!$F849,'Запчасти'!$A$2:$P$3371,5,0),"null")</f>
        <v>null</v>
      </c>
      <c r="J849" s="24" t="str">
        <f t="shared" si="3"/>
        <v>null</v>
      </c>
      <c r="K849" s="18" t="str">
        <f>IFERROR(VLOOKUP(spare_parts!$F849,'Запчасти'!$A$2:$P$3371,6,0),"null")</f>
        <v>null</v>
      </c>
      <c r="L849" s="18" t="str">
        <f>IFERROR(VLOOKUP(spare_parts!$F849,'Запчасти'!$A$2:$P$3371,7,0),"null")</f>
        <v>null</v>
      </c>
      <c r="M849" s="18" t="str">
        <f>IFERROR(VLOOKUP(spare_parts!$F849,'Запчасти'!$A$2:$P$3371,9,0),"null")</f>
        <v>null</v>
      </c>
      <c r="N849" s="18" t="str">
        <f>IFERROR(VLOOKUP(spare_parts!$F849,'Запчасти'!$A$2:$P$3371,10,0),"null")</f>
        <v>null</v>
      </c>
      <c r="O849" s="18" t="str">
        <f>IFERROR(VLOOKUP(spare_parts!$F849,'Запчасти'!$A$2:$P$3371,11,0),"null")</f>
        <v>null</v>
      </c>
      <c r="P849" s="18" t="str">
        <f>IFERROR(VLOOKUP(spare_parts!$F849,'Запчасти'!$A$2:$P$3371,2,0),"null")</f>
        <v>null</v>
      </c>
      <c r="Q849" s="18"/>
      <c r="R849" s="18"/>
      <c r="S849" s="18"/>
      <c r="T849" s="18"/>
      <c r="U849" s="18"/>
      <c r="V849" s="18"/>
    </row>
    <row r="850" ht="15.75" customHeight="1">
      <c r="A850" s="15">
        <v>2.56351516E9</v>
      </c>
      <c r="B850" s="16" t="s">
        <v>6572</v>
      </c>
      <c r="C850" s="16">
        <v>1.65</v>
      </c>
      <c r="D850" s="16" t="s">
        <v>35</v>
      </c>
      <c r="E850" s="17"/>
      <c r="F850" s="18">
        <v>2.56351516E9</v>
      </c>
      <c r="G850" s="18" t="str">
        <f>IFERROR(VLOOKUP(spare_parts!$F850,'Запчасти'!A$2:P$3371,3,0),"null")</f>
        <v>null</v>
      </c>
      <c r="H850" s="18" t="str">
        <f>IFERROR(VLOOKUP(spare_parts!$F850,A:D,2,0),"null")</f>
        <v>РОЛИК ПРАВКИ С УВЕЛИЧЕННОЕ КАНАВКОЙ DE89 H36 (MOB.)x205</v>
      </c>
      <c r="I850" s="24" t="str">
        <f>IFERROR(VLOOKUP(spare_parts!$F850,'Запчасти'!$A$2:$P$3371,5,0),"null")</f>
        <v>null</v>
      </c>
      <c r="J850" s="24" t="str">
        <f t="shared" si="3"/>
        <v>null</v>
      </c>
      <c r="K850" s="18" t="str">
        <f>IFERROR(VLOOKUP(spare_parts!$F850,'Запчасти'!$A$2:$P$3371,6,0),"null")</f>
        <v>null</v>
      </c>
      <c r="L850" s="18" t="str">
        <f>IFERROR(VLOOKUP(spare_parts!$F850,'Запчасти'!$A$2:$P$3371,7,0),"null")</f>
        <v>null</v>
      </c>
      <c r="M850" s="18" t="str">
        <f>IFERROR(VLOOKUP(spare_parts!$F850,'Запчасти'!$A$2:$P$3371,9,0),"null")</f>
        <v>null</v>
      </c>
      <c r="N850" s="18" t="str">
        <f>IFERROR(VLOOKUP(spare_parts!$F850,'Запчасти'!$A$2:$P$3371,10,0),"null")</f>
        <v>null</v>
      </c>
      <c r="O850" s="18" t="str">
        <f>IFERROR(VLOOKUP(spare_parts!$F850,'Запчасти'!$A$2:$P$3371,11,0),"null")</f>
        <v>null</v>
      </c>
      <c r="P850" s="18" t="str">
        <f>IFERROR(VLOOKUP(spare_parts!$F850,'Запчасти'!$A$2:$P$3371,2,0),"null")</f>
        <v>null</v>
      </c>
      <c r="Q850" s="18"/>
      <c r="R850" s="18"/>
      <c r="S850" s="18"/>
      <c r="T850" s="18"/>
      <c r="U850" s="18"/>
      <c r="V850" s="18"/>
    </row>
    <row r="851" ht="15.75" customHeight="1">
      <c r="A851" s="15">
        <v>2.56351517E9</v>
      </c>
      <c r="B851" s="16" t="s">
        <v>6573</v>
      </c>
      <c r="C851" s="16">
        <v>1.69</v>
      </c>
      <c r="D851" s="16" t="s">
        <v>35</v>
      </c>
      <c r="E851" s="17"/>
      <c r="F851" s="18">
        <v>2.56351517E9</v>
      </c>
      <c r="G851" s="18" t="str">
        <f>IFERROR(VLOOKUP(spare_parts!$F851,'Запчасти'!A$2:P$3371,3,0),"null")</f>
        <v>null</v>
      </c>
      <c r="H851" s="18" t="str">
        <f>IFERROR(VLOOKUP(spare_parts!$F851,A:D,2,0),"null")</f>
        <v>РОЛИК ПРАВКИ С УВЕЛИЧЕННОЕ КАНАВКОЙ DE89 H36x205(FIX)</v>
      </c>
      <c r="I851" s="24" t="str">
        <f>IFERROR(VLOOKUP(spare_parts!$F851,'Запчасти'!$A$2:$P$3371,5,0),"null")</f>
        <v>null</v>
      </c>
      <c r="J851" s="24" t="str">
        <f t="shared" si="3"/>
        <v>null</v>
      </c>
      <c r="K851" s="18" t="str">
        <f>IFERROR(VLOOKUP(spare_parts!$F851,'Запчасти'!$A$2:$P$3371,6,0),"null")</f>
        <v>null</v>
      </c>
      <c r="L851" s="18" t="str">
        <f>IFERROR(VLOOKUP(spare_parts!$F851,'Запчасти'!$A$2:$P$3371,7,0),"null")</f>
        <v>null</v>
      </c>
      <c r="M851" s="18" t="str">
        <f>IFERROR(VLOOKUP(spare_parts!$F851,'Запчасти'!$A$2:$P$3371,9,0),"null")</f>
        <v>null</v>
      </c>
      <c r="N851" s="18" t="str">
        <f>IFERROR(VLOOKUP(spare_parts!$F851,'Запчасти'!$A$2:$P$3371,10,0),"null")</f>
        <v>null</v>
      </c>
      <c r="O851" s="18" t="str">
        <f>IFERROR(VLOOKUP(spare_parts!$F851,'Запчасти'!$A$2:$P$3371,11,0),"null")</f>
        <v>null</v>
      </c>
      <c r="P851" s="18" t="str">
        <f>IFERROR(VLOOKUP(spare_parts!$F851,'Запчасти'!$A$2:$P$3371,2,0),"null")</f>
        <v>null</v>
      </c>
      <c r="Q851" s="18"/>
      <c r="R851" s="18"/>
      <c r="S851" s="18"/>
      <c r="T851" s="18"/>
      <c r="U851" s="18"/>
      <c r="V851" s="18"/>
    </row>
    <row r="852" ht="15.75" customHeight="1">
      <c r="A852" s="15">
        <v>2.563515121E9</v>
      </c>
      <c r="B852" s="16" t="s">
        <v>6574</v>
      </c>
      <c r="C852" s="16">
        <v>1.17</v>
      </c>
      <c r="D852" s="16" t="s">
        <v>35</v>
      </c>
      <c r="E852" s="17"/>
      <c r="F852" s="18">
        <v>2.563515121E9</v>
      </c>
      <c r="G852" s="18" t="str">
        <f>IFERROR(VLOOKUP(spare_parts!$F852,'Запчасти'!A$2:P$3371,3,0),"null")</f>
        <v>null</v>
      </c>
      <c r="H852" s="18" t="str">
        <f>IFERROR(VLOOKUP(spare_parts!$F852,A:D,2,0),"null")</f>
        <v>РОЛИК ПРАВКИ С УВЕЛИЧЕННОЕ КАНАВКОЙ DE74 H35</v>
      </c>
      <c r="I852" s="24" t="str">
        <f>IFERROR(VLOOKUP(spare_parts!$F852,'Запчасти'!$A$2:$P$3371,5,0),"null")</f>
        <v>null</v>
      </c>
      <c r="J852" s="24" t="str">
        <f t="shared" si="3"/>
        <v>null</v>
      </c>
      <c r="K852" s="18" t="str">
        <f>IFERROR(VLOOKUP(spare_parts!$F852,'Запчасти'!$A$2:$P$3371,6,0),"null")</f>
        <v>null</v>
      </c>
      <c r="L852" s="18" t="str">
        <f>IFERROR(VLOOKUP(spare_parts!$F852,'Запчасти'!$A$2:$P$3371,7,0),"null")</f>
        <v>null</v>
      </c>
      <c r="M852" s="18" t="str">
        <f>IFERROR(VLOOKUP(spare_parts!$F852,'Запчасти'!$A$2:$P$3371,9,0),"null")</f>
        <v>null</v>
      </c>
      <c r="N852" s="18" t="str">
        <f>IFERROR(VLOOKUP(spare_parts!$F852,'Запчасти'!$A$2:$P$3371,10,0),"null")</f>
        <v>null</v>
      </c>
      <c r="O852" s="18" t="str">
        <f>IFERROR(VLOOKUP(spare_parts!$F852,'Запчасти'!$A$2:$P$3371,11,0),"null")</f>
        <v>null</v>
      </c>
      <c r="P852" s="18" t="str">
        <f>IFERROR(VLOOKUP(spare_parts!$F852,'Запчасти'!$A$2:$P$3371,2,0),"null")</f>
        <v>null</v>
      </c>
      <c r="Q852" s="18"/>
      <c r="R852" s="18"/>
      <c r="S852" s="18"/>
      <c r="T852" s="18"/>
      <c r="U852" s="18"/>
      <c r="V852" s="18"/>
    </row>
    <row r="853" ht="15.75" customHeight="1">
      <c r="A853" s="15">
        <v>2.563515131E9</v>
      </c>
      <c r="B853" s="16" t="s">
        <v>6574</v>
      </c>
      <c r="C853" s="16">
        <v>1.2</v>
      </c>
      <c r="D853" s="16" t="s">
        <v>35</v>
      </c>
      <c r="E853" s="17"/>
      <c r="F853" s="18">
        <v>2.563515131E9</v>
      </c>
      <c r="G853" s="18" t="str">
        <f>IFERROR(VLOOKUP(spare_parts!$F853,'Запчасти'!A$2:P$3371,3,0),"null")</f>
        <v>null</v>
      </c>
      <c r="H853" s="18" t="str">
        <f>IFERROR(VLOOKUP(spare_parts!$F853,A:D,2,0),"null")</f>
        <v>РОЛИК ПРАВКИ С УВЕЛИЧЕННОЕ КАНАВКОЙ DE74 H35</v>
      </c>
      <c r="I853" s="24" t="str">
        <f>IFERROR(VLOOKUP(spare_parts!$F853,'Запчасти'!$A$2:$P$3371,5,0),"null")</f>
        <v>null</v>
      </c>
      <c r="J853" s="24" t="str">
        <f t="shared" si="3"/>
        <v>null</v>
      </c>
      <c r="K853" s="18" t="str">
        <f>IFERROR(VLOOKUP(spare_parts!$F853,'Запчасти'!$A$2:$P$3371,6,0),"null")</f>
        <v>null</v>
      </c>
      <c r="L853" s="18" t="str">
        <f>IFERROR(VLOOKUP(spare_parts!$F853,'Запчасти'!$A$2:$P$3371,7,0),"null")</f>
        <v>null</v>
      </c>
      <c r="M853" s="18" t="str">
        <f>IFERROR(VLOOKUP(spare_parts!$F853,'Запчасти'!$A$2:$P$3371,9,0),"null")</f>
        <v>null</v>
      </c>
      <c r="N853" s="18" t="str">
        <f>IFERROR(VLOOKUP(spare_parts!$F853,'Запчасти'!$A$2:$P$3371,10,0),"null")</f>
        <v>null</v>
      </c>
      <c r="O853" s="18" t="str">
        <f>IFERROR(VLOOKUP(spare_parts!$F853,'Запчасти'!$A$2:$P$3371,11,0),"null")</f>
        <v>null</v>
      </c>
      <c r="P853" s="18" t="str">
        <f>IFERROR(VLOOKUP(spare_parts!$F853,'Запчасти'!$A$2:$P$3371,2,0),"null")</f>
        <v>null</v>
      </c>
      <c r="Q853" s="18"/>
      <c r="R853" s="18"/>
      <c r="S853" s="18"/>
      <c r="T853" s="18"/>
      <c r="U853" s="18"/>
      <c r="V853" s="18"/>
    </row>
    <row r="854" ht="15.75" customHeight="1">
      <c r="A854" s="15">
        <v>2.5635152E9</v>
      </c>
      <c r="B854" s="16" t="s">
        <v>6575</v>
      </c>
      <c r="C854" s="16">
        <v>0.9</v>
      </c>
      <c r="D854" s="16" t="s">
        <v>35</v>
      </c>
      <c r="E854" s="17"/>
      <c r="F854" s="18">
        <v>2.5635152E9</v>
      </c>
      <c r="G854" s="18" t="str">
        <f>IFERROR(VLOOKUP(spare_parts!$F854,'Запчасти'!A$2:P$3371,3,0),"null")</f>
        <v>null</v>
      </c>
      <c r="H854" s="18" t="str">
        <f>IFERROR(VLOOKUP(spare_parts!$F854,A:D,2,0),"null")</f>
        <v>РОЛИК ПРАВКИ ВНУТРЕННИЙ В СБОРЕ D89</v>
      </c>
      <c r="I854" s="24" t="str">
        <f>IFERROR(VLOOKUP(spare_parts!$F854,'Запчасти'!$A$2:$P$3371,5,0),"null")</f>
        <v>null</v>
      </c>
      <c r="J854" s="24" t="str">
        <f t="shared" si="3"/>
        <v>null</v>
      </c>
      <c r="K854" s="18" t="str">
        <f>IFERROR(VLOOKUP(spare_parts!$F854,'Запчасти'!$A$2:$P$3371,6,0),"null")</f>
        <v>null</v>
      </c>
      <c r="L854" s="18" t="str">
        <f>IFERROR(VLOOKUP(spare_parts!$F854,'Запчасти'!$A$2:$P$3371,7,0),"null")</f>
        <v>null</v>
      </c>
      <c r="M854" s="18" t="str">
        <f>IFERROR(VLOOKUP(spare_parts!$F854,'Запчасти'!$A$2:$P$3371,9,0),"null")</f>
        <v>null</v>
      </c>
      <c r="N854" s="18" t="str">
        <f>IFERROR(VLOOKUP(spare_parts!$F854,'Запчасти'!$A$2:$P$3371,10,0),"null")</f>
        <v>null</v>
      </c>
      <c r="O854" s="18" t="str">
        <f>IFERROR(VLOOKUP(spare_parts!$F854,'Запчасти'!$A$2:$P$3371,11,0),"null")</f>
        <v>null</v>
      </c>
      <c r="P854" s="18" t="str">
        <f>IFERROR(VLOOKUP(spare_parts!$F854,'Запчасти'!$A$2:$P$3371,2,0),"null")</f>
        <v>null</v>
      </c>
      <c r="Q854" s="18"/>
      <c r="R854" s="18"/>
      <c r="S854" s="18"/>
      <c r="T854" s="18"/>
      <c r="U854" s="18"/>
      <c r="V854" s="18"/>
    </row>
    <row r="855" ht="15.75" customHeight="1">
      <c r="A855" s="15">
        <v>2.56351515E9</v>
      </c>
      <c r="B855" s="16" t="s">
        <v>6576</v>
      </c>
      <c r="C855" s="16">
        <v>2.46</v>
      </c>
      <c r="D855" s="16" t="s">
        <v>35</v>
      </c>
      <c r="E855" s="17"/>
      <c r="F855" s="18">
        <v>2.56351515E9</v>
      </c>
      <c r="G855" s="18" t="str">
        <f>IFERROR(VLOOKUP(spare_parts!$F855,'Запчасти'!A$2:P$3371,3,0),"null")</f>
        <v>null</v>
      </c>
      <c r="H855" s="18" t="str">
        <f>IFERROR(VLOOKUP(spare_parts!$F855,A:D,2,0),"null")</f>
        <v>РОЛИК ПРАВКИ ВНЕШНИЙ С УВЕЛИЧЕННОЕ КАНАВКОЙ Dp80 De89 H=17.85 X205</v>
      </c>
      <c r="I855" s="24" t="str">
        <f>IFERROR(VLOOKUP(spare_parts!$F855,'Запчасти'!$A$2:$P$3371,5,0),"null")</f>
        <v>null</v>
      </c>
      <c r="J855" s="24" t="str">
        <f t="shared" si="3"/>
        <v>null</v>
      </c>
      <c r="K855" s="18" t="str">
        <f>IFERROR(VLOOKUP(spare_parts!$F855,'Запчасти'!$A$2:$P$3371,6,0),"null")</f>
        <v>null</v>
      </c>
      <c r="L855" s="18" t="str">
        <f>IFERROR(VLOOKUP(spare_parts!$F855,'Запчасти'!$A$2:$P$3371,7,0),"null")</f>
        <v>null</v>
      </c>
      <c r="M855" s="18" t="str">
        <f>IFERROR(VLOOKUP(spare_parts!$F855,'Запчасти'!$A$2:$P$3371,9,0),"null")</f>
        <v>null</v>
      </c>
      <c r="N855" s="18" t="str">
        <f>IFERROR(VLOOKUP(spare_parts!$F855,'Запчасти'!$A$2:$P$3371,10,0),"null")</f>
        <v>null</v>
      </c>
      <c r="O855" s="18" t="str">
        <f>IFERROR(VLOOKUP(spare_parts!$F855,'Запчасти'!$A$2:$P$3371,11,0),"null")</f>
        <v>null</v>
      </c>
      <c r="P855" s="18" t="str">
        <f>IFERROR(VLOOKUP(spare_parts!$F855,'Запчасти'!$A$2:$P$3371,2,0),"null")</f>
        <v>null</v>
      </c>
      <c r="Q855" s="18"/>
      <c r="R855" s="18"/>
      <c r="S855" s="18"/>
      <c r="T855" s="18"/>
      <c r="U855" s="18"/>
      <c r="V855" s="18"/>
    </row>
    <row r="856" ht="15.75" customHeight="1">
      <c r="A856" s="15">
        <v>2.5635351E9</v>
      </c>
      <c r="B856" s="16" t="s">
        <v>6577</v>
      </c>
      <c r="C856" s="16">
        <v>1.71</v>
      </c>
      <c r="D856" s="16" t="s">
        <v>35</v>
      </c>
      <c r="E856" s="17"/>
      <c r="F856" s="18">
        <v>2.5635351E9</v>
      </c>
      <c r="G856" s="18" t="str">
        <f>IFERROR(VLOOKUP(spare_parts!$F856,'Запчасти'!A$2:P$3371,3,0),"null")</f>
        <v>null</v>
      </c>
      <c r="H856" s="18" t="str">
        <f>IFERROR(VLOOKUP(spare_parts!$F856,A:D,2,0),"null")</f>
        <v>РОЛИК ПРАВКИ В СБОРЕD89 H39</v>
      </c>
      <c r="I856" s="24" t="str">
        <f>IFERROR(VLOOKUP(spare_parts!$F856,'Запчасти'!$A$2:$P$3371,5,0),"null")</f>
        <v>null</v>
      </c>
      <c r="J856" s="24" t="str">
        <f t="shared" si="3"/>
        <v>null</v>
      </c>
      <c r="K856" s="18" t="str">
        <f>IFERROR(VLOOKUP(spare_parts!$F856,'Запчасти'!$A$2:$P$3371,6,0),"null")</f>
        <v>null</v>
      </c>
      <c r="L856" s="18" t="str">
        <f>IFERROR(VLOOKUP(spare_parts!$F856,'Запчасти'!$A$2:$P$3371,7,0),"null")</f>
        <v>null</v>
      </c>
      <c r="M856" s="18" t="str">
        <f>IFERROR(VLOOKUP(spare_parts!$F856,'Запчасти'!$A$2:$P$3371,9,0),"null")</f>
        <v>null</v>
      </c>
      <c r="N856" s="18" t="str">
        <f>IFERROR(VLOOKUP(spare_parts!$F856,'Запчасти'!$A$2:$P$3371,10,0),"null")</f>
        <v>null</v>
      </c>
      <c r="O856" s="18" t="str">
        <f>IFERROR(VLOOKUP(spare_parts!$F856,'Запчасти'!$A$2:$P$3371,11,0),"null")</f>
        <v>null</v>
      </c>
      <c r="P856" s="18" t="str">
        <f>IFERROR(VLOOKUP(spare_parts!$F856,'Запчасти'!$A$2:$P$3371,2,0),"null")</f>
        <v>null</v>
      </c>
      <c r="Q856" s="18"/>
      <c r="R856" s="18"/>
      <c r="S856" s="18"/>
      <c r="T856" s="18"/>
      <c r="U856" s="18"/>
      <c r="V856" s="18"/>
    </row>
    <row r="857" ht="15.75" customHeight="1">
      <c r="A857" s="15">
        <v>2.5635352E9</v>
      </c>
      <c r="B857" s="16" t="s">
        <v>6578</v>
      </c>
      <c r="C857" s="16">
        <v>1.67</v>
      </c>
      <c r="D857" s="16" t="s">
        <v>35</v>
      </c>
      <c r="E857" s="17"/>
      <c r="F857" s="18">
        <v>2.5635352E9</v>
      </c>
      <c r="G857" s="18" t="str">
        <f>IFERROR(VLOOKUP(spare_parts!$F857,'Запчасти'!A$2:P$3371,3,0),"null")</f>
        <v>null</v>
      </c>
      <c r="H857" s="18" t="str">
        <f>IFERROR(VLOOKUP(spare_parts!$F857,A:D,2,0),"null")</f>
        <v>РОЛИК ПРАВКИ В СБОРЕ (MOB.) D89 H39</v>
      </c>
      <c r="I857" s="24" t="str">
        <f>IFERROR(VLOOKUP(spare_parts!$F857,'Запчасти'!$A$2:$P$3371,5,0),"null")</f>
        <v>null</v>
      </c>
      <c r="J857" s="24" t="str">
        <f t="shared" si="3"/>
        <v>null</v>
      </c>
      <c r="K857" s="18" t="str">
        <f>IFERROR(VLOOKUP(spare_parts!$F857,'Запчасти'!$A$2:$P$3371,6,0),"null")</f>
        <v>null</v>
      </c>
      <c r="L857" s="18" t="str">
        <f>IFERROR(VLOOKUP(spare_parts!$F857,'Запчасти'!$A$2:$P$3371,7,0),"null")</f>
        <v>null</v>
      </c>
      <c r="M857" s="18" t="str">
        <f>IFERROR(VLOOKUP(spare_parts!$F857,'Запчасти'!$A$2:$P$3371,9,0),"null")</f>
        <v>null</v>
      </c>
      <c r="N857" s="18" t="str">
        <f>IFERROR(VLOOKUP(spare_parts!$F857,'Запчасти'!$A$2:$P$3371,10,0),"null")</f>
        <v>null</v>
      </c>
      <c r="O857" s="18" t="str">
        <f>IFERROR(VLOOKUP(spare_parts!$F857,'Запчасти'!$A$2:$P$3371,11,0),"null")</f>
        <v>null</v>
      </c>
      <c r="P857" s="18" t="str">
        <f>IFERROR(VLOOKUP(spare_parts!$F857,'Запчасти'!$A$2:$P$3371,2,0),"null")</f>
        <v>null</v>
      </c>
      <c r="Q857" s="18"/>
      <c r="R857" s="18"/>
      <c r="S857" s="18"/>
      <c r="T857" s="18"/>
      <c r="U857" s="18"/>
      <c r="V857" s="18"/>
    </row>
    <row r="858" ht="15.75" customHeight="1">
      <c r="A858" s="15">
        <v>2.5635354E9</v>
      </c>
      <c r="B858" s="16" t="s">
        <v>6579</v>
      </c>
      <c r="C858" s="16">
        <v>0.9</v>
      </c>
      <c r="D858" s="16" t="s">
        <v>35</v>
      </c>
      <c r="E858" s="17"/>
      <c r="F858" s="18">
        <v>2.5635354E9</v>
      </c>
      <c r="G858" s="18" t="str">
        <f>IFERROR(VLOOKUP(spare_parts!$F858,'Запчасти'!A$2:P$3371,3,0),"null")</f>
        <v>null</v>
      </c>
      <c r="H858" s="18" t="str">
        <f>IFERROR(VLOOKUP(spare_parts!$F858,A:D,2,0),"null")</f>
        <v>РОЛИК ПРАВКИ ДВОЙНОЙ В СБОРЕ D89 H18.85</v>
      </c>
      <c r="I858" s="24" t="str">
        <f>IFERROR(VLOOKUP(spare_parts!$F858,'Запчасти'!$A$2:$P$3371,5,0),"null")</f>
        <v>null</v>
      </c>
      <c r="J858" s="24" t="str">
        <f t="shared" si="3"/>
        <v>null</v>
      </c>
      <c r="K858" s="18" t="str">
        <f>IFERROR(VLOOKUP(spare_parts!$F858,'Запчасти'!$A$2:$P$3371,6,0),"null")</f>
        <v>null</v>
      </c>
      <c r="L858" s="18" t="str">
        <f>IFERROR(VLOOKUP(spare_parts!$F858,'Запчасти'!$A$2:$P$3371,7,0),"null")</f>
        <v>null</v>
      </c>
      <c r="M858" s="18" t="str">
        <f>IFERROR(VLOOKUP(spare_parts!$F858,'Запчасти'!$A$2:$P$3371,9,0),"null")</f>
        <v>null</v>
      </c>
      <c r="N858" s="18" t="str">
        <f>IFERROR(VLOOKUP(spare_parts!$F858,'Запчасти'!$A$2:$P$3371,10,0),"null")</f>
        <v>null</v>
      </c>
      <c r="O858" s="18" t="str">
        <f>IFERROR(VLOOKUP(spare_parts!$F858,'Запчасти'!$A$2:$P$3371,11,0),"null")</f>
        <v>null</v>
      </c>
      <c r="P858" s="18" t="str">
        <f>IFERROR(VLOOKUP(spare_parts!$F858,'Запчасти'!$A$2:$P$3371,2,0),"null")</f>
        <v>null</v>
      </c>
      <c r="Q858" s="18"/>
      <c r="R858" s="18"/>
      <c r="S858" s="18"/>
      <c r="T858" s="18"/>
      <c r="U858" s="18"/>
      <c r="V858" s="18"/>
    </row>
    <row r="859" ht="15.75" customHeight="1">
      <c r="A859" s="15">
        <v>2.5635353E9</v>
      </c>
      <c r="B859" s="16" t="s">
        <v>6580</v>
      </c>
      <c r="C859" s="16">
        <v>2.49</v>
      </c>
      <c r="D859" s="16" t="s">
        <v>35</v>
      </c>
      <c r="E859" s="17"/>
      <c r="F859" s="18">
        <v>2.5635353E9</v>
      </c>
      <c r="G859" s="18" t="str">
        <f>IFERROR(VLOOKUP(spare_parts!$F859,'Запчасти'!A$2:P$3371,3,0),"null")</f>
        <v>null</v>
      </c>
      <c r="H859" s="18" t="str">
        <f>IFERROR(VLOOKUP(spare_parts!$F859,A:D,2,0),"null")</f>
        <v>РОЛИК ПРАВКИ ДВОЙНОЙ ВНЕШНИЙ D89 H17,85</v>
      </c>
      <c r="I859" s="24" t="str">
        <f>IFERROR(VLOOKUP(spare_parts!$F859,'Запчасти'!$A$2:$P$3371,5,0),"null")</f>
        <v>null</v>
      </c>
      <c r="J859" s="24" t="str">
        <f t="shared" si="3"/>
        <v>null</v>
      </c>
      <c r="K859" s="18" t="str">
        <f>IFERROR(VLOOKUP(spare_parts!$F859,'Запчасти'!$A$2:$P$3371,6,0),"null")</f>
        <v>null</v>
      </c>
      <c r="L859" s="18" t="str">
        <f>IFERROR(VLOOKUP(spare_parts!$F859,'Запчасти'!$A$2:$P$3371,7,0),"null")</f>
        <v>null</v>
      </c>
      <c r="M859" s="18" t="str">
        <f>IFERROR(VLOOKUP(spare_parts!$F859,'Запчасти'!$A$2:$P$3371,9,0),"null")</f>
        <v>null</v>
      </c>
      <c r="N859" s="18" t="str">
        <f>IFERROR(VLOOKUP(spare_parts!$F859,'Запчасти'!$A$2:$P$3371,10,0),"null")</f>
        <v>null</v>
      </c>
      <c r="O859" s="18" t="str">
        <f>IFERROR(VLOOKUP(spare_parts!$F859,'Запчасти'!$A$2:$P$3371,11,0),"null")</f>
        <v>null</v>
      </c>
      <c r="P859" s="18" t="str">
        <f>IFERROR(VLOOKUP(spare_parts!$F859,'Запчасти'!$A$2:$P$3371,2,0),"null")</f>
        <v>null</v>
      </c>
      <c r="Q859" s="18"/>
      <c r="R859" s="18"/>
      <c r="S859" s="18"/>
      <c r="T859" s="18"/>
      <c r="U859" s="18"/>
      <c r="V859" s="18"/>
    </row>
    <row r="860" ht="15.75" customHeight="1">
      <c r="A860" s="15">
        <v>2.06351506E9</v>
      </c>
      <c r="B860" s="16" t="s">
        <v>270</v>
      </c>
      <c r="C860" s="16">
        <v>0.099</v>
      </c>
      <c r="D860" s="16" t="s">
        <v>35</v>
      </c>
      <c r="E860" s="17"/>
      <c r="F860" s="18">
        <v>2.06351506E9</v>
      </c>
      <c r="G860" s="18" t="str">
        <f>IFERROR(VLOOKUP(spare_parts!$F860,'Запчасти'!A$2:P$3371,3,0),"null")</f>
        <v>PRESSURE PLUG De16 H=70.5</v>
      </c>
      <c r="H860" s="18" t="str">
        <f>IFERROR(VLOOKUP(spare_parts!$F860,A:D,2,0),"null")</f>
        <v>ВСТАВКА ДАВЛЕНИЯ De16 H=70.5</v>
      </c>
      <c r="I860" s="24" t="str">
        <f>IFERROR(VLOOKUP(spare_parts!$F860,'Запчасти'!$A$2:$P$3371,5,0),"null")</f>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c r="J860" s="24" t="str">
        <f t="shared" si="3"/>
        <v>null</v>
      </c>
      <c r="K860" s="18" t="str">
        <f>IFERROR(VLOOKUP(spare_parts!$F860,'Запчасти'!$A$2:$P$3371,6,0),"null")</f>
        <v>SCHNELL SPA</v>
      </c>
      <c r="L860" s="18" t="str">
        <f>IFERROR(VLOOKUP(spare_parts!$F860,'Запчасти'!$A$2:$P$3371,7,0),"null")</f>
        <v>SCHNELL</v>
      </c>
      <c r="M860" s="18">
        <f>IFERROR(VLOOKUP(spare_parts!$F860,'Запчасти'!$A$2:$P$3371,9,0),"null")</f>
        <v>2</v>
      </c>
      <c r="N860" s="18" t="str">
        <f>IFERROR(VLOOKUP(spare_parts!$F860,'Запчасти'!$A$2:$P$3371,10,0),"null")</f>
        <v>шт</v>
      </c>
      <c r="O860" s="18" t="str">
        <f>IFERROR(VLOOKUP(spare_parts!$F860,'Запчасти'!$A$2:$P$3371,11,0),"null")</f>
        <v>IT</v>
      </c>
      <c r="P860" s="18">
        <f>IFERROR(VLOOKUP(spare_parts!$F860,'Запчасти'!$A$2:$P$3371,2,0),"null")</f>
        <v>7326909807</v>
      </c>
      <c r="Q860" s="18"/>
      <c r="R860" s="18"/>
      <c r="S860" s="18"/>
      <c r="T860" s="18"/>
      <c r="U860" s="18"/>
      <c r="V860" s="18"/>
    </row>
    <row r="861" ht="15.75" customHeight="1">
      <c r="A861" s="15">
        <v>2.06351508E9</v>
      </c>
      <c r="B861" s="16" t="s">
        <v>6571</v>
      </c>
      <c r="C861" s="16">
        <v>0.06</v>
      </c>
      <c r="D861" s="16" t="s">
        <v>35</v>
      </c>
      <c r="E861" s="17"/>
      <c r="F861" s="18">
        <v>2.06351508E9</v>
      </c>
      <c r="G861" s="18" t="str">
        <f>IFERROR(VLOOKUP(spare_parts!$F861,'Запчасти'!A$2:P$3371,3,0),"null")</f>
        <v>null</v>
      </c>
      <c r="H861" s="18" t="str">
        <f>IFERROR(VLOOKUP(spare_parts!$F861,A:D,2,0),"null")</f>
        <v>ВСТАВКА ДАВЛЕНИЯ De16 H=40</v>
      </c>
      <c r="I861" s="24" t="str">
        <f>IFERROR(VLOOKUP(spare_parts!$F861,'Запчасти'!$A$2:$P$3371,5,0),"null")</f>
        <v>null</v>
      </c>
      <c r="J861" s="24" t="str">
        <f t="shared" si="3"/>
        <v>null</v>
      </c>
      <c r="K861" s="18" t="str">
        <f>IFERROR(VLOOKUP(spare_parts!$F861,'Запчасти'!$A$2:$P$3371,6,0),"null")</f>
        <v>null</v>
      </c>
      <c r="L861" s="18" t="str">
        <f>IFERROR(VLOOKUP(spare_parts!$F861,'Запчасти'!$A$2:$P$3371,7,0),"null")</f>
        <v>null</v>
      </c>
      <c r="M861" s="18" t="str">
        <f>IFERROR(VLOOKUP(spare_parts!$F861,'Запчасти'!$A$2:$P$3371,9,0),"null")</f>
        <v>null</v>
      </c>
      <c r="N861" s="18" t="str">
        <f>IFERROR(VLOOKUP(spare_parts!$F861,'Запчасти'!$A$2:$P$3371,10,0),"null")</f>
        <v>null</v>
      </c>
      <c r="O861" s="18" t="str">
        <f>IFERROR(VLOOKUP(spare_parts!$F861,'Запчасти'!$A$2:$P$3371,11,0),"null")</f>
        <v>null</v>
      </c>
      <c r="P861" s="18" t="str">
        <f>IFERROR(VLOOKUP(spare_parts!$F861,'Запчасти'!$A$2:$P$3371,2,0),"null")</f>
        <v>null</v>
      </c>
      <c r="Q861" s="18"/>
      <c r="R861" s="18"/>
      <c r="S861" s="18"/>
      <c r="T861" s="18"/>
      <c r="U861" s="18"/>
      <c r="V861" s="18"/>
    </row>
    <row r="862" ht="15.75" customHeight="1">
      <c r="A862" s="15">
        <v>5.730010023E9</v>
      </c>
      <c r="B862" s="16" t="s">
        <v>4147</v>
      </c>
      <c r="C862" s="16">
        <v>0.01</v>
      </c>
      <c r="D862" s="16" t="s">
        <v>35</v>
      </c>
      <c r="E862" s="17"/>
      <c r="F862" s="18">
        <v>5.730010023E9</v>
      </c>
      <c r="G862" s="18" t="str">
        <f>IFERROR(VLOOKUP(spare_parts!$F862,'Запчасти'!A$2:P$3371,3,0),"null")</f>
        <v>COMPRESSION SPRING 1.7x1 L=25 DI 5 DE10(S.SPRING)</v>
      </c>
      <c r="H862" s="18" t="str">
        <f>IFERROR(VLOOKUP(spare_parts!$F862,A:D,2,0),"null")</f>
        <v>ПРУЖИНА 1.7x1 L=25 DI 5 DE10</v>
      </c>
      <c r="I862" s="24" t="str">
        <f>IFERROR(VLOOKUP(spare_parts!$F862,'Запчасти'!$A$2:$P$3371,5,0),"null")</f>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c r="J862" s="24" t="str">
        <f t="shared" si="3"/>
        <v>null</v>
      </c>
      <c r="K862" s="18" t="str">
        <f>IFERROR(VLOOKUP(spare_parts!$F862,'Запчасти'!$A$2:$P$3371,6,0),"null")</f>
        <v>SCHNELL SPA</v>
      </c>
      <c r="L862" s="18" t="str">
        <f>IFERROR(VLOOKUP(spare_parts!$F862,'Запчасти'!$A$2:$P$3371,7,0),"null")</f>
        <v>SCHNELL</v>
      </c>
      <c r="M862" s="18">
        <f>IFERROR(VLOOKUP(spare_parts!$F862,'Запчасти'!$A$2:$P$3371,9,0),"null")</f>
        <v>4</v>
      </c>
      <c r="N862" s="18" t="str">
        <f>IFERROR(VLOOKUP(spare_parts!$F862,'Запчасти'!$A$2:$P$3371,10,0),"null")</f>
        <v>шт</v>
      </c>
      <c r="O862" s="18" t="str">
        <f>IFERROR(VLOOKUP(spare_parts!$F862,'Запчасти'!$A$2:$P$3371,11,0),"null")</f>
        <v>IT</v>
      </c>
      <c r="P862" s="18">
        <f>IFERROR(VLOOKUP(spare_parts!$F862,'Запчасти'!$A$2:$P$3371,2,0),"null")</f>
        <v>7320208108</v>
      </c>
      <c r="Q862" s="18"/>
      <c r="R862" s="18"/>
      <c r="S862" s="18"/>
      <c r="T862" s="18"/>
      <c r="U862" s="18"/>
      <c r="V862" s="18"/>
    </row>
    <row r="863" ht="15.75" customHeight="1">
      <c r="A863" s="15">
        <v>2.06602075E9</v>
      </c>
      <c r="B863" s="16" t="s">
        <v>839</v>
      </c>
      <c r="C863" s="16">
        <v>2.02</v>
      </c>
      <c r="D863" s="16" t="s">
        <v>35</v>
      </c>
      <c r="E863" s="17"/>
      <c r="F863" s="18">
        <v>2.06602075E9</v>
      </c>
      <c r="G863" s="18" t="str">
        <f>IFERROR(VLOOKUP(spare_parts!$F863,'Запчасти'!A$2:P$3371,3,0),"null")</f>
        <v>FIXED BLADE - SINGLE STRAND FOR WIRE D8 D10</v>
      </c>
      <c r="H863" s="18" t="str">
        <f>IFERROR(VLOOKUP(spare_parts!$F863,A:D,2,0),"null")</f>
        <v>НОЖ ФИКСИРОВАННЫЙ ДЛЯ ДИАМЕТРОВ D8 D10</v>
      </c>
      <c r="I863" s="24" t="str">
        <f>IFERROR(VLOOKUP(spare_parts!$F863,'Запчасти'!$A$2:$P$3371,5,0),"null")</f>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c r="J863" s="24" t="str">
        <f t="shared" si="3"/>
        <v>null</v>
      </c>
      <c r="K863" s="18" t="str">
        <f>IFERROR(VLOOKUP(spare_parts!$F863,'Запчасти'!$A$2:$P$3371,6,0),"null")</f>
        <v>SCHNELL SPA</v>
      </c>
      <c r="L863" s="18" t="str">
        <f>IFERROR(VLOOKUP(spare_parts!$F863,'Запчасти'!$A$2:$P$3371,7,0),"null")</f>
        <v>SCHNELL</v>
      </c>
      <c r="M863" s="18">
        <f>IFERROR(VLOOKUP(spare_parts!$F863,'Запчасти'!$A$2:$P$3371,9,0),"null")</f>
        <v>2</v>
      </c>
      <c r="N863" s="18" t="str">
        <f>IFERROR(VLOOKUP(spare_parts!$F863,'Запчасти'!$A$2:$P$3371,10,0),"null")</f>
        <v>шт</v>
      </c>
      <c r="O863" s="18" t="str">
        <f>IFERROR(VLOOKUP(spare_parts!$F863,'Запчасти'!$A$2:$P$3371,11,0),"null")</f>
        <v>IT</v>
      </c>
      <c r="P863" s="18">
        <f>IFERROR(VLOOKUP(spare_parts!$F863,'Запчасти'!$A$2:$P$3371,2,0),"null")</f>
        <v>8208100000</v>
      </c>
      <c r="Q863" s="18"/>
      <c r="R863" s="18"/>
      <c r="S863" s="18"/>
      <c r="T863" s="18"/>
      <c r="U863" s="18"/>
      <c r="V863" s="18"/>
    </row>
    <row r="864" ht="15.75" customHeight="1">
      <c r="A864" s="25" t="s">
        <v>6581</v>
      </c>
      <c r="B864" s="16" t="s">
        <v>4622</v>
      </c>
      <c r="C864" s="16">
        <v>0.01</v>
      </c>
      <c r="D864" s="16" t="s">
        <v>35</v>
      </c>
      <c r="E864" s="17"/>
      <c r="F864" s="18" t="s">
        <v>6581</v>
      </c>
      <c r="G864" s="18" t="str">
        <f>IFERROR(VLOOKUP(spare_parts!$F864,'Запчасти'!A$2:P$3371,3,0),"null")</f>
        <v>null</v>
      </c>
      <c r="H864" s="18" t="str">
        <f>IFERROR(VLOOKUP(spare_parts!$F864,A:D,2,0),"null")</f>
        <v>БОЛТ TCEI M10X1.25X40 UNI 5932-12.9</v>
      </c>
      <c r="I864" s="24" t="str">
        <f>IFERROR(VLOOKUP(spare_parts!$F864,'Запчасти'!$A$2:$P$3371,5,0),"null")</f>
        <v>null</v>
      </c>
      <c r="J864" s="24" t="str">
        <f t="shared" si="3"/>
        <v>null</v>
      </c>
      <c r="K864" s="18" t="str">
        <f>IFERROR(VLOOKUP(spare_parts!$F864,'Запчасти'!$A$2:$P$3371,6,0),"null")</f>
        <v>null</v>
      </c>
      <c r="L864" s="18" t="str">
        <f>IFERROR(VLOOKUP(spare_parts!$F864,'Запчасти'!$A$2:$P$3371,7,0),"null")</f>
        <v>null</v>
      </c>
      <c r="M864" s="18" t="str">
        <f>IFERROR(VLOOKUP(spare_parts!$F864,'Запчасти'!$A$2:$P$3371,9,0),"null")</f>
        <v>null</v>
      </c>
      <c r="N864" s="18" t="str">
        <f>IFERROR(VLOOKUP(spare_parts!$F864,'Запчасти'!$A$2:$P$3371,10,0),"null")</f>
        <v>null</v>
      </c>
      <c r="O864" s="18" t="str">
        <f>IFERROR(VLOOKUP(spare_parts!$F864,'Запчасти'!$A$2:$P$3371,11,0),"null")</f>
        <v>null</v>
      </c>
      <c r="P864" s="18" t="str">
        <f>IFERROR(VLOOKUP(spare_parts!$F864,'Запчасти'!$A$2:$P$3371,2,0),"null")</f>
        <v>null</v>
      </c>
      <c r="Q864" s="18"/>
      <c r="R864" s="18"/>
      <c r="S864" s="18"/>
      <c r="T864" s="18"/>
      <c r="U864" s="18"/>
      <c r="V864" s="18"/>
    </row>
    <row r="865" ht="15.75" customHeight="1">
      <c r="A865" s="15">
        <v>2.593712046E9</v>
      </c>
      <c r="B865" s="16" t="s">
        <v>6582</v>
      </c>
      <c r="C865" s="16" t="s">
        <v>6274</v>
      </c>
      <c r="D865" s="16" t="s">
        <v>35</v>
      </c>
      <c r="E865" s="17"/>
      <c r="F865" s="18">
        <v>2.593712046E9</v>
      </c>
      <c r="G865" s="18" t="str">
        <f>IFERROR(VLOOKUP(spare_parts!$F865,'Запчасти'!A$2:P$3371,3,0),"null")</f>
        <v>null</v>
      </c>
      <c r="H865" s="18" t="str">
        <f>IFERROR(VLOOKUP(spare_parts!$F865,A:D,2,0),"null")</f>
        <v>НАПРАВЛЯЮЩАЯ ДЛЯ ПРУТА</v>
      </c>
      <c r="I865" s="24" t="str">
        <f>IFERROR(VLOOKUP(spare_parts!$F865,'Запчасти'!$A$2:$P$3371,5,0),"null")</f>
        <v>null</v>
      </c>
      <c r="J865" s="24" t="str">
        <f t="shared" si="3"/>
        <v>null</v>
      </c>
      <c r="K865" s="18" t="str">
        <f>IFERROR(VLOOKUP(spare_parts!$F865,'Запчасти'!$A$2:$P$3371,6,0),"null")</f>
        <v>null</v>
      </c>
      <c r="L865" s="18" t="str">
        <f>IFERROR(VLOOKUP(spare_parts!$F865,'Запчасти'!$A$2:$P$3371,7,0),"null")</f>
        <v>null</v>
      </c>
      <c r="M865" s="18" t="str">
        <f>IFERROR(VLOOKUP(spare_parts!$F865,'Запчасти'!$A$2:$P$3371,9,0),"null")</f>
        <v>null</v>
      </c>
      <c r="N865" s="18" t="str">
        <f>IFERROR(VLOOKUP(spare_parts!$F865,'Запчасти'!$A$2:$P$3371,10,0),"null")</f>
        <v>null</v>
      </c>
      <c r="O865" s="18" t="str">
        <f>IFERROR(VLOOKUP(spare_parts!$F865,'Запчасти'!$A$2:$P$3371,11,0),"null")</f>
        <v>null</v>
      </c>
      <c r="P865" s="18" t="str">
        <f>IFERROR(VLOOKUP(spare_parts!$F865,'Запчасти'!$A$2:$P$3371,2,0),"null")</f>
        <v>null</v>
      </c>
      <c r="Q865" s="18"/>
      <c r="R865" s="18"/>
      <c r="S865" s="18"/>
      <c r="T865" s="18"/>
      <c r="U865" s="18"/>
      <c r="V865" s="18"/>
    </row>
    <row r="866" ht="15.75" customHeight="1">
      <c r="A866" s="15">
        <v>5.630601006E9</v>
      </c>
      <c r="B866" s="16" t="s">
        <v>6583</v>
      </c>
      <c r="C866" s="16" t="s">
        <v>6274</v>
      </c>
      <c r="D866" s="16" t="s">
        <v>35</v>
      </c>
      <c r="E866" s="17"/>
      <c r="F866" s="18">
        <v>5.630601006E9</v>
      </c>
      <c r="G866" s="18" t="str">
        <f>IFERROR(VLOOKUP(spare_parts!$F866,'Запчасти'!A$2:P$3371,3,0),"null")</f>
        <v>null</v>
      </c>
      <c r="H866" s="18" t="str">
        <f>IFERROR(VLOOKUP(spare_parts!$F866,A:D,2,0),"null")</f>
        <v>БЛОК ВОЗДУШНОЙ ПОДГОТОВКИ С РЕГУЛЯТОРОМ FR+L 1/2" 0-8 ART.1426030 (METALWORK)</v>
      </c>
      <c r="I866" s="24" t="str">
        <f>IFERROR(VLOOKUP(spare_parts!$F866,'Запчасти'!$A$2:$P$3371,5,0),"null")</f>
        <v>null</v>
      </c>
      <c r="J866" s="24" t="str">
        <f t="shared" si="3"/>
        <v>null</v>
      </c>
      <c r="K866" s="18" t="str">
        <f>IFERROR(VLOOKUP(spare_parts!$F866,'Запчасти'!$A$2:$P$3371,6,0),"null")</f>
        <v>null</v>
      </c>
      <c r="L866" s="18" t="str">
        <f>IFERROR(VLOOKUP(spare_parts!$F866,'Запчасти'!$A$2:$P$3371,7,0),"null")</f>
        <v>null</v>
      </c>
      <c r="M866" s="18" t="str">
        <f>IFERROR(VLOOKUP(spare_parts!$F866,'Запчасти'!$A$2:$P$3371,9,0),"null")</f>
        <v>null</v>
      </c>
      <c r="N866" s="18" t="str">
        <f>IFERROR(VLOOKUP(spare_parts!$F866,'Запчасти'!$A$2:$P$3371,10,0),"null")</f>
        <v>null</v>
      </c>
      <c r="O866" s="18" t="str">
        <f>IFERROR(VLOOKUP(spare_parts!$F866,'Запчасти'!$A$2:$P$3371,11,0),"null")</f>
        <v>null</v>
      </c>
      <c r="P866" s="18" t="str">
        <f>IFERROR(VLOOKUP(spare_parts!$F866,'Запчасти'!$A$2:$P$3371,2,0),"null")</f>
        <v>null</v>
      </c>
      <c r="Q866" s="18"/>
      <c r="R866" s="18"/>
      <c r="S866" s="18"/>
      <c r="T866" s="18"/>
      <c r="U866" s="18"/>
      <c r="V866" s="18"/>
    </row>
    <row r="867" ht="15.75" customHeight="1">
      <c r="A867" s="15">
        <v>2.56351502E9</v>
      </c>
      <c r="B867" s="16" t="s">
        <v>6584</v>
      </c>
      <c r="C867" s="16">
        <v>0.5</v>
      </c>
      <c r="D867" s="16" t="s">
        <v>35</v>
      </c>
      <c r="E867" s="17"/>
      <c r="F867" s="18">
        <v>2.56351502E9</v>
      </c>
      <c r="G867" s="18" t="str">
        <f>IFERROR(VLOOKUP(spare_parts!$F867,'Запчасти'!A$2:P$3371,3,0),"null")</f>
        <v>null</v>
      </c>
      <c r="H867" s="18" t="str">
        <f>IFERROR(VLOOKUP(spare_parts!$F867,A:D,2,0),"null")</f>
        <v>Ролик мобильный предварительно собранный D89</v>
      </c>
      <c r="I867" s="24" t="str">
        <f>IFERROR(VLOOKUP(spare_parts!$F867,'Запчасти'!$A$2:$P$3371,5,0),"null")</f>
        <v>null</v>
      </c>
      <c r="J867" s="24" t="str">
        <f t="shared" si="3"/>
        <v>null</v>
      </c>
      <c r="K867" s="18" t="str">
        <f>IFERROR(VLOOKUP(spare_parts!$F867,'Запчасти'!$A$2:$P$3371,6,0),"null")</f>
        <v>null</v>
      </c>
      <c r="L867" s="18" t="str">
        <f>IFERROR(VLOOKUP(spare_parts!$F867,'Запчасти'!$A$2:$P$3371,7,0),"null")</f>
        <v>null</v>
      </c>
      <c r="M867" s="18" t="str">
        <f>IFERROR(VLOOKUP(spare_parts!$F867,'Запчасти'!$A$2:$P$3371,9,0),"null")</f>
        <v>null</v>
      </c>
      <c r="N867" s="18" t="str">
        <f>IFERROR(VLOOKUP(spare_parts!$F867,'Запчасти'!$A$2:$P$3371,10,0),"null")</f>
        <v>null</v>
      </c>
      <c r="O867" s="18" t="str">
        <f>IFERROR(VLOOKUP(spare_parts!$F867,'Запчасти'!$A$2:$P$3371,11,0),"null")</f>
        <v>null</v>
      </c>
      <c r="P867" s="18" t="str">
        <f>IFERROR(VLOOKUP(spare_parts!$F867,'Запчасти'!$A$2:$P$3371,2,0),"null")</f>
        <v>null</v>
      </c>
      <c r="Q867" s="18"/>
      <c r="R867" s="18"/>
      <c r="S867" s="18"/>
      <c r="T867" s="18"/>
      <c r="U867" s="18"/>
      <c r="V867" s="18"/>
    </row>
    <row r="868" ht="15.75" customHeight="1">
      <c r="A868" s="15">
        <v>2.46353505E9</v>
      </c>
      <c r="B868" s="16" t="s">
        <v>1648</v>
      </c>
      <c r="C868" s="16">
        <v>1.7669000000000001</v>
      </c>
      <c r="D868" s="16" t="s">
        <v>35</v>
      </c>
      <c r="E868" s="17"/>
      <c r="F868" s="18">
        <v>2.46353505E9</v>
      </c>
      <c r="G868" s="18" t="str">
        <f>IFERROR(VLOOKUP(spare_parts!$F868,'Запчасти'!A$2:P$3371,3,0),"null")</f>
        <v>COMPLETE FIXED WHEEL WITH GROOVE OF 89</v>
      </c>
      <c r="H868" s="18" t="str">
        <f>IFERROR(VLOOKUP(spare_parts!$F868,A:D,2,0),"null")</f>
        <v>Ролик  в комплекте фиксированный D89 с канавкой </v>
      </c>
      <c r="I868" s="24" t="str">
        <f>IFERROR(VLOOKUP(spare_parts!$F868,'Запчасти'!$A$2:$P$3371,5,0),"null")</f>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c r="J868" s="24" t="str">
        <f t="shared" si="3"/>
        <v>null</v>
      </c>
      <c r="K868" s="18" t="str">
        <f>IFERROR(VLOOKUP(spare_parts!$F868,'Запчасти'!$A$2:$P$3371,6,0),"null")</f>
        <v>SCHNELL SPA</v>
      </c>
      <c r="L868" s="18" t="str">
        <f>IFERROR(VLOOKUP(spare_parts!$F868,'Запчасти'!$A$2:$P$3371,7,0),"null")</f>
        <v>SCHNELL</v>
      </c>
      <c r="M868" s="18">
        <f>IFERROR(VLOOKUP(spare_parts!$F868,'Запчасти'!$A$2:$P$3371,9,0),"null")</f>
        <v>5</v>
      </c>
      <c r="N868" s="18" t="str">
        <f>IFERROR(VLOOKUP(spare_parts!$F868,'Запчасти'!$A$2:$P$3371,10,0),"null")</f>
        <v>шт</v>
      </c>
      <c r="O868" s="18" t="str">
        <f>IFERROR(VLOOKUP(spare_parts!$F868,'Запчасти'!$A$2:$P$3371,11,0),"null")</f>
        <v>IT</v>
      </c>
      <c r="P868" s="18">
        <f>IFERROR(VLOOKUP(spare_parts!$F868,'Запчасти'!$A$2:$P$3371,2,0),"null")</f>
        <v>8466940000</v>
      </c>
      <c r="Q868" s="18"/>
      <c r="R868" s="18"/>
      <c r="S868" s="18"/>
      <c r="T868" s="18"/>
      <c r="U868" s="18"/>
      <c r="V868" s="18"/>
    </row>
    <row r="869" ht="15.75" customHeight="1">
      <c r="A869" s="15">
        <v>2.46351504E9</v>
      </c>
      <c r="B869" s="16" t="s">
        <v>1601</v>
      </c>
      <c r="C869" s="16">
        <v>1.7097000000000002</v>
      </c>
      <c r="D869" s="16" t="s">
        <v>35</v>
      </c>
      <c r="E869" s="17"/>
      <c r="F869" s="18">
        <v>2.46351504E9</v>
      </c>
      <c r="G869" s="18" t="str">
        <f>IFERROR(VLOOKUP(spare_parts!$F869,'Запчасти'!A$2:P$3371,3,0),"null")</f>
        <v>COMPLETE MOBILE WHEEL OF 89 WITH GROOVE</v>
      </c>
      <c r="H869" s="18" t="str">
        <f>IFERROR(VLOOKUP(spare_parts!$F869,A:D,2,0),"null")</f>
        <v>Ролик в комплекте мобильный  D89 с канавкой </v>
      </c>
      <c r="I869" s="24" t="str">
        <f>IFERROR(VLOOKUP(spare_parts!$F869,'Запчасти'!$A$2:$P$3371,5,0),"null")</f>
        <v>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c r="J869" s="24" t="str">
        <f t="shared" si="3"/>
        <v>null</v>
      </c>
      <c r="K869" s="18" t="str">
        <f>IFERROR(VLOOKUP(spare_parts!$F869,'Запчасти'!$A$2:$P$3371,6,0),"null")</f>
        <v>SCHNELL SPA</v>
      </c>
      <c r="L869" s="18" t="str">
        <f>IFERROR(VLOOKUP(spare_parts!$F869,'Запчасти'!$A$2:$P$3371,7,0),"null")</f>
        <v>SCHNELL</v>
      </c>
      <c r="M869" s="18">
        <f>IFERROR(VLOOKUP(spare_parts!$F869,'Запчасти'!$A$2:$P$3371,9,0),"null")</f>
        <v>5</v>
      </c>
      <c r="N869" s="18" t="str">
        <f>IFERROR(VLOOKUP(spare_parts!$F869,'Запчасти'!$A$2:$P$3371,10,0),"null")</f>
        <v>шт</v>
      </c>
      <c r="O869" s="18" t="str">
        <f>IFERROR(VLOOKUP(spare_parts!$F869,'Запчасти'!$A$2:$P$3371,11,0),"null")</f>
        <v>IT</v>
      </c>
      <c r="P869" s="18">
        <f>IFERROR(VLOOKUP(spare_parts!$F869,'Запчасти'!$A$2:$P$3371,2,0),"null")</f>
        <v>8466940000</v>
      </c>
      <c r="Q869" s="18"/>
      <c r="R869" s="18"/>
      <c r="S869" s="18"/>
      <c r="T869" s="18"/>
      <c r="U869" s="18"/>
      <c r="V869" s="18"/>
    </row>
    <row r="870" ht="15.75" customHeight="1">
      <c r="A870" s="15">
        <v>2.56353545E9</v>
      </c>
      <c r="B870" s="16" t="s">
        <v>6585</v>
      </c>
      <c r="C870" s="16" t="s">
        <v>6274</v>
      </c>
      <c r="D870" s="16" t="s">
        <v>35</v>
      </c>
      <c r="E870" s="17"/>
      <c r="F870" s="18">
        <v>2.56353545E9</v>
      </c>
      <c r="G870" s="18" t="str">
        <f>IFERROR(VLOOKUP(spare_parts!$F870,'Запчасти'!A$2:P$3371,3,0),"null")</f>
        <v>null</v>
      </c>
      <c r="H870" s="18" t="str">
        <f>IFERROR(VLOOKUP(spare_parts!$F870,A:D,2,0),"null")</f>
        <v>Ролик правки разделительный в сборе DE=89 DI=57</v>
      </c>
      <c r="I870" s="24" t="str">
        <f>IFERROR(VLOOKUP(spare_parts!$F870,'Запчасти'!$A$2:$P$3371,5,0),"null")</f>
        <v>null</v>
      </c>
      <c r="J870" s="24" t="str">
        <f t="shared" si="3"/>
        <v>null</v>
      </c>
      <c r="K870" s="18" t="str">
        <f>IFERROR(VLOOKUP(spare_parts!$F870,'Запчасти'!$A$2:$P$3371,6,0),"null")</f>
        <v>null</v>
      </c>
      <c r="L870" s="18" t="str">
        <f>IFERROR(VLOOKUP(spare_parts!$F870,'Запчасти'!$A$2:$P$3371,7,0),"null")</f>
        <v>null</v>
      </c>
      <c r="M870" s="18" t="str">
        <f>IFERROR(VLOOKUP(spare_parts!$F870,'Запчасти'!$A$2:$P$3371,9,0),"null")</f>
        <v>null</v>
      </c>
      <c r="N870" s="18" t="str">
        <f>IFERROR(VLOOKUP(spare_parts!$F870,'Запчасти'!$A$2:$P$3371,10,0),"null")</f>
        <v>null</v>
      </c>
      <c r="O870" s="18" t="str">
        <f>IFERROR(VLOOKUP(spare_parts!$F870,'Запчасти'!$A$2:$P$3371,11,0),"null")</f>
        <v>null</v>
      </c>
      <c r="P870" s="18" t="str">
        <f>IFERROR(VLOOKUP(spare_parts!$F870,'Запчасти'!$A$2:$P$3371,2,0),"null")</f>
        <v>null</v>
      </c>
      <c r="Q870" s="18"/>
      <c r="R870" s="18"/>
      <c r="S870" s="18"/>
      <c r="T870" s="18"/>
      <c r="U870" s="18"/>
      <c r="V870" s="18"/>
    </row>
    <row r="871" ht="15.75" customHeight="1">
      <c r="A871" s="25" t="s">
        <v>4778</v>
      </c>
      <c r="B871" s="16" t="s">
        <v>381</v>
      </c>
      <c r="C871" s="16">
        <v>0.19799999999999998</v>
      </c>
      <c r="D871" s="16" t="s">
        <v>35</v>
      </c>
      <c r="E871" s="17"/>
      <c r="F871" s="18" t="s">
        <v>4778</v>
      </c>
      <c r="G871" s="18" t="str">
        <f>IFERROR(VLOOKUP(spare_parts!$F871,'Запчасти'!A$2:P$3371,3,0),"null")</f>
        <v/>
      </c>
      <c r="H871" s="18" t="str">
        <f>IFERROR(VLOOKUP(spare_parts!$F871,A:D,2,0),"null")</f>
        <v>Нож мобильный с двумя режущими кромками 51X27X24</v>
      </c>
      <c r="I871" s="24" t="str">
        <f>IFERROR(VLOOKUP(spare_parts!$F871,'Запчасти'!$A$2:$P$3371,5,0),"null")</f>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c r="J871" s="24" t="str">
        <f t="shared" si="3"/>
        <v>null</v>
      </c>
      <c r="K871" s="18" t="str">
        <f>IFERROR(VLOOKUP(spare_parts!$F871,'Запчасти'!$A$2:$P$3371,6,0),"null")</f>
        <v>SCHNELL SPA</v>
      </c>
      <c r="L871" s="18" t="str">
        <f>IFERROR(VLOOKUP(spare_parts!$F871,'Запчасти'!$A$2:$P$3371,7,0),"null")</f>
        <v>SCHNELL</v>
      </c>
      <c r="M871" s="18">
        <f>IFERROR(VLOOKUP(spare_parts!$F871,'Запчасти'!$A$2:$P$3371,9,0),"null")</f>
        <v>4</v>
      </c>
      <c r="N871" s="18" t="str">
        <f>IFERROR(VLOOKUP(spare_parts!$F871,'Запчасти'!$A$2:$P$3371,10,0),"null")</f>
        <v>шт.</v>
      </c>
      <c r="O871" s="18" t="str">
        <f>IFERROR(VLOOKUP(spare_parts!$F871,'Запчасти'!$A$2:$P$3371,11,0),"null")</f>
        <v>IT</v>
      </c>
      <c r="P871" s="18" t="str">
        <f>IFERROR(VLOOKUP(spare_parts!$F871,'Запчасти'!$A$2:$P$3371,2,0),"null")</f>
        <v>8208100000</v>
      </c>
      <c r="Q871" s="18"/>
      <c r="R871" s="18"/>
      <c r="S871" s="18"/>
      <c r="T871" s="18"/>
      <c r="U871" s="18"/>
      <c r="V871" s="18"/>
    </row>
    <row r="872" ht="15.75" customHeight="1">
      <c r="A872" s="15" t="s">
        <v>6586</v>
      </c>
      <c r="B872" s="16" t="s">
        <v>6587</v>
      </c>
      <c r="C872" s="16" t="s">
        <v>6274</v>
      </c>
      <c r="D872" s="16" t="s">
        <v>35</v>
      </c>
      <c r="E872" s="17"/>
      <c r="F872" s="18" t="s">
        <v>6586</v>
      </c>
      <c r="G872" s="18" t="str">
        <f>IFERROR(VLOOKUP(spare_parts!$F872,'Запчасти'!A$2:P$3371,3,0),"null")</f>
        <v>null</v>
      </c>
      <c r="H872" s="18" t="str">
        <f>IFERROR(VLOOKUP(spare_parts!$F872,A:D,2,0),"null")</f>
        <v>КОРПУС ДЛЯ НОЖА 2XD.6-8 </v>
      </c>
      <c r="I872" s="24" t="str">
        <f>IFERROR(VLOOKUP(spare_parts!$F872,'Запчасти'!$A$2:$P$3371,5,0),"null")</f>
        <v>null</v>
      </c>
      <c r="J872" s="24" t="str">
        <f t="shared" si="3"/>
        <v>null</v>
      </c>
      <c r="K872" s="18" t="str">
        <f>IFERROR(VLOOKUP(spare_parts!$F872,'Запчасти'!$A$2:$P$3371,6,0),"null")</f>
        <v>null</v>
      </c>
      <c r="L872" s="18" t="str">
        <f>IFERROR(VLOOKUP(spare_parts!$F872,'Запчасти'!$A$2:$P$3371,7,0),"null")</f>
        <v>null</v>
      </c>
      <c r="M872" s="18" t="str">
        <f>IFERROR(VLOOKUP(spare_parts!$F872,'Запчасти'!$A$2:$P$3371,9,0),"null")</f>
        <v>null</v>
      </c>
      <c r="N872" s="18" t="str">
        <f>IFERROR(VLOOKUP(spare_parts!$F872,'Запчасти'!$A$2:$P$3371,10,0),"null")</f>
        <v>null</v>
      </c>
      <c r="O872" s="18" t="str">
        <f>IFERROR(VLOOKUP(spare_parts!$F872,'Запчасти'!$A$2:$P$3371,11,0),"null")</f>
        <v>null</v>
      </c>
      <c r="P872" s="18" t="str">
        <f>IFERROR(VLOOKUP(spare_parts!$F872,'Запчасти'!$A$2:$P$3371,2,0),"null")</f>
        <v>null</v>
      </c>
      <c r="Q872" s="18"/>
      <c r="R872" s="18"/>
      <c r="S872" s="18"/>
      <c r="T872" s="18"/>
      <c r="U872" s="18"/>
      <c r="V872" s="18"/>
    </row>
    <row r="873" ht="15.75" customHeight="1">
      <c r="A873" s="15" t="s">
        <v>6588</v>
      </c>
      <c r="B873" s="16" t="s">
        <v>6589</v>
      </c>
      <c r="C873" s="16" t="s">
        <v>6274</v>
      </c>
      <c r="D873" s="16" t="s">
        <v>35</v>
      </c>
      <c r="E873" s="17"/>
      <c r="F873" s="18" t="s">
        <v>6588</v>
      </c>
      <c r="G873" s="18" t="str">
        <f>IFERROR(VLOOKUP(spare_parts!$F873,'Запчасти'!A$2:P$3371,3,0),"null")</f>
        <v>null</v>
      </c>
      <c r="H873" s="18" t="str">
        <f>IFERROR(VLOOKUP(spare_parts!$F873,A:D,2,0),"null")</f>
        <v>КОРПУС ДЛЯ НОЖА 2XD.10 </v>
      </c>
      <c r="I873" s="24" t="str">
        <f>IFERROR(VLOOKUP(spare_parts!$F873,'Запчасти'!$A$2:$P$3371,5,0),"null")</f>
        <v>null</v>
      </c>
      <c r="J873" s="24" t="str">
        <f t="shared" si="3"/>
        <v>null</v>
      </c>
      <c r="K873" s="18" t="str">
        <f>IFERROR(VLOOKUP(spare_parts!$F873,'Запчасти'!$A$2:$P$3371,6,0),"null")</f>
        <v>null</v>
      </c>
      <c r="L873" s="18" t="str">
        <f>IFERROR(VLOOKUP(spare_parts!$F873,'Запчасти'!$A$2:$P$3371,7,0),"null")</f>
        <v>null</v>
      </c>
      <c r="M873" s="18" t="str">
        <f>IFERROR(VLOOKUP(spare_parts!$F873,'Запчасти'!$A$2:$P$3371,9,0),"null")</f>
        <v>null</v>
      </c>
      <c r="N873" s="18" t="str">
        <f>IFERROR(VLOOKUP(spare_parts!$F873,'Запчасти'!$A$2:$P$3371,10,0),"null")</f>
        <v>null</v>
      </c>
      <c r="O873" s="18" t="str">
        <f>IFERROR(VLOOKUP(spare_parts!$F873,'Запчасти'!$A$2:$P$3371,11,0),"null")</f>
        <v>null</v>
      </c>
      <c r="P873" s="18" t="str">
        <f>IFERROR(VLOOKUP(spare_parts!$F873,'Запчасти'!$A$2:$P$3371,2,0),"null")</f>
        <v>null</v>
      </c>
      <c r="Q873" s="18"/>
      <c r="R873" s="18"/>
      <c r="S873" s="18"/>
      <c r="T873" s="18"/>
      <c r="U873" s="18"/>
      <c r="V873" s="18"/>
    </row>
    <row r="874" ht="15.75" customHeight="1">
      <c r="A874" s="15" t="s">
        <v>6590</v>
      </c>
      <c r="B874" s="16" t="s">
        <v>6591</v>
      </c>
      <c r="C874" s="16" t="s">
        <v>6274</v>
      </c>
      <c r="D874" s="16" t="s">
        <v>35</v>
      </c>
      <c r="E874" s="17"/>
      <c r="F874" s="18" t="s">
        <v>6590</v>
      </c>
      <c r="G874" s="18" t="str">
        <f>IFERROR(VLOOKUP(spare_parts!$F874,'Запчасти'!A$2:P$3371,3,0),"null")</f>
        <v>null</v>
      </c>
      <c r="H874" s="18" t="str">
        <f>IFERROR(VLOOKUP(spare_parts!$F874,A:D,2,0),"null")</f>
        <v>КОРПУС ДЛЯ НОЖА 1XD.12-13 </v>
      </c>
      <c r="I874" s="24" t="str">
        <f>IFERROR(VLOOKUP(spare_parts!$F874,'Запчасти'!$A$2:$P$3371,5,0),"null")</f>
        <v>null</v>
      </c>
      <c r="J874" s="24" t="str">
        <f t="shared" si="3"/>
        <v>null</v>
      </c>
      <c r="K874" s="18" t="str">
        <f>IFERROR(VLOOKUP(spare_parts!$F874,'Запчасти'!$A$2:$P$3371,6,0),"null")</f>
        <v>null</v>
      </c>
      <c r="L874" s="18" t="str">
        <f>IFERROR(VLOOKUP(spare_parts!$F874,'Запчасти'!$A$2:$P$3371,7,0),"null")</f>
        <v>null</v>
      </c>
      <c r="M874" s="18" t="str">
        <f>IFERROR(VLOOKUP(spare_parts!$F874,'Запчасти'!$A$2:$P$3371,9,0),"null")</f>
        <v>null</v>
      </c>
      <c r="N874" s="18" t="str">
        <f>IFERROR(VLOOKUP(spare_parts!$F874,'Запчасти'!$A$2:$P$3371,10,0),"null")</f>
        <v>null</v>
      </c>
      <c r="O874" s="18" t="str">
        <f>IFERROR(VLOOKUP(spare_parts!$F874,'Запчасти'!$A$2:$P$3371,11,0),"null")</f>
        <v>null</v>
      </c>
      <c r="P874" s="18" t="str">
        <f>IFERROR(VLOOKUP(spare_parts!$F874,'Запчасти'!$A$2:$P$3371,2,0),"null")</f>
        <v>null</v>
      </c>
      <c r="Q874" s="18"/>
      <c r="R874" s="18"/>
      <c r="S874" s="18"/>
      <c r="T874" s="18"/>
      <c r="U874" s="18"/>
      <c r="V874" s="18"/>
    </row>
    <row r="875" ht="15.75" customHeight="1">
      <c r="A875" s="15">
        <v>5.431010046E9</v>
      </c>
      <c r="B875" s="16" t="s">
        <v>2428</v>
      </c>
      <c r="C875" s="16" t="s">
        <v>6274</v>
      </c>
      <c r="D875" s="16" t="s">
        <v>35</v>
      </c>
      <c r="E875" s="17"/>
      <c r="F875" s="18">
        <v>5.431010046E9</v>
      </c>
      <c r="G875" s="18" t="str">
        <f>IFERROR(VLOOKUP(spare_parts!$F875,'Запчасти'!A$2:P$3371,3,0),"null")</f>
        <v>PROXIMITY M12 NPN N.O. IME12-02BNSZC0S 1040740 (SICK)</v>
      </c>
      <c r="H875" s="18" t="str">
        <f>IFERROR(VLOOKUP(spare_parts!$F875,A:D,2,0),"null")</f>
        <v>ДАТЧИК ПРИБЛИЖЕНИЯ M12 NPN N.O. IME12-02BNSZC0S 1040740 (SICK)</v>
      </c>
      <c r="I875" s="24" t="str">
        <f>IFERROR(VLOOKUP(spare_parts!$F875,'Запчасти'!$A$2:$P$3371,5,0),"null")</f>
        <v>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c r="J875" s="24" t="str">
        <f t="shared" si="3"/>
        <v>null</v>
      </c>
      <c r="K875" s="18" t="str">
        <f>IFERROR(VLOOKUP(spare_parts!$F875,'Запчасти'!$A$2:$P$3371,6,0),"null")</f>
        <v>SICK AG</v>
      </c>
      <c r="L875" s="18" t="str">
        <f>IFERROR(VLOOKUP(spare_parts!$F875,'Запчасти'!$A$2:$P$3371,7,0),"null")</f>
        <v>SICK</v>
      </c>
      <c r="M875" s="18">
        <f>IFERROR(VLOOKUP(spare_parts!$F875,'Запчасти'!$A$2:$P$3371,9,0),"null")</f>
        <v>5</v>
      </c>
      <c r="N875" s="18" t="str">
        <f>IFERROR(VLOOKUP(spare_parts!$F875,'Запчасти'!$A$2:$P$3371,10,0),"null")</f>
        <v>шт</v>
      </c>
      <c r="O875" s="18" t="str">
        <f>IFERROR(VLOOKUP(spare_parts!$F875,'Запчасти'!$A$2:$P$3371,11,0),"null")</f>
        <v>HU</v>
      </c>
      <c r="P875" s="18">
        <f>IFERROR(VLOOKUP(spare_parts!$F875,'Запчасти'!$A$2:$P$3371,2,0),"null")</f>
        <v>8536501907</v>
      </c>
      <c r="Q875" s="18"/>
      <c r="R875" s="18"/>
      <c r="S875" s="18"/>
      <c r="T875" s="18"/>
      <c r="U875" s="18"/>
      <c r="V875" s="18"/>
    </row>
    <row r="876" ht="15.75" customHeight="1">
      <c r="A876" s="15">
        <v>5.431010051E9</v>
      </c>
      <c r="B876" s="16" t="s">
        <v>2461</v>
      </c>
      <c r="C876" s="16" t="s">
        <v>6274</v>
      </c>
      <c r="D876" s="16" t="s">
        <v>35</v>
      </c>
      <c r="E876" s="17"/>
      <c r="F876" s="18">
        <v>5.431010051E9</v>
      </c>
      <c r="G876" s="18" t="str">
        <f>IFERROR(VLOOKUP(spare_parts!$F876,'Запчасти'!A$2:P$3371,3,0),"null")</f>
        <v>PROXIMITY 33MM M18  PNP N.O. IME18-08BPSZC0K 1040965 (SICK)</v>
      </c>
      <c r="H876" s="18" t="str">
        <f>IFERROR(VLOOKUP(spare_parts!$F876,A:D,2,0),"null")</f>
        <v>ДАТЧИК ПРИБЛИЖЕНИЯ 33MM M18 PNP N.O. IME18-08BPSZC0K 1040965 (SICK)</v>
      </c>
      <c r="I876" s="24" t="str">
        <f>IFERROR(VLOOKUP(spare_parts!$F876,'Запчасти'!$A$2:$P$3371,5,0),"null")</f>
        <v>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c r="J876" s="24" t="str">
        <f t="shared" si="3"/>
        <v>null</v>
      </c>
      <c r="K876" s="18" t="str">
        <f>IFERROR(VLOOKUP(spare_parts!$F876,'Запчасти'!$A$2:$P$3371,6,0),"null")</f>
        <v>SICK AG</v>
      </c>
      <c r="L876" s="18" t="str">
        <f>IFERROR(VLOOKUP(spare_parts!$F876,'Запчасти'!$A$2:$P$3371,7,0),"null")</f>
        <v>SICK</v>
      </c>
      <c r="M876" s="18">
        <f>IFERROR(VLOOKUP(spare_parts!$F876,'Запчасти'!$A$2:$P$3371,9,0),"null")</f>
        <v>5</v>
      </c>
      <c r="N876" s="18" t="str">
        <f>IFERROR(VLOOKUP(spare_parts!$F876,'Запчасти'!$A$2:$P$3371,10,0),"null")</f>
        <v>шт</v>
      </c>
      <c r="O876" s="18" t="str">
        <f>IFERROR(VLOOKUP(spare_parts!$F876,'Запчасти'!$A$2:$P$3371,11,0),"null")</f>
        <v>HU</v>
      </c>
      <c r="P876" s="18">
        <f>IFERROR(VLOOKUP(spare_parts!$F876,'Запчасти'!$A$2:$P$3371,2,0),"null")</f>
        <v>8536501907</v>
      </c>
      <c r="Q876" s="18"/>
      <c r="R876" s="18"/>
      <c r="S876" s="18"/>
      <c r="T876" s="18"/>
      <c r="U876" s="18"/>
      <c r="V876" s="18"/>
    </row>
    <row r="877" ht="15.75" customHeight="1">
      <c r="A877" s="15">
        <v>5.431010054E9</v>
      </c>
      <c r="B877" s="16" t="s">
        <v>2474</v>
      </c>
      <c r="C877" s="16" t="s">
        <v>6274</v>
      </c>
      <c r="D877" s="16" t="s">
        <v>35</v>
      </c>
      <c r="E877" s="17"/>
      <c r="F877" s="18">
        <v>5.431010054E9</v>
      </c>
      <c r="G877" s="18" t="str">
        <f>IFERROR(VLOOKUP(spare_parts!$F877,'Запчасти'!A$2:P$3371,3,0),"null")</f>
        <v>PROXIMITY M30 PNP N.C. IME30-15NPOZC0S 1041018 (SICK)</v>
      </c>
      <c r="H877" s="18" t="str">
        <f>IFERROR(VLOOKUP(spare_parts!$F877,A:D,2,0),"null")</f>
        <v>ДАТЧИК ПРИБЛИЖЕНИЯ M30 PNP N.C. IME30-15NPOZC0S 1041018 (SICK)</v>
      </c>
      <c r="I877" s="24" t="str">
        <f>IFERROR(VLOOKUP(spare_parts!$F877,'Запчасти'!$A$2:$P$3371,5,0),"null")</f>
        <v>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c r="J877" s="24" t="str">
        <f t="shared" si="3"/>
        <v>null</v>
      </c>
      <c r="K877" s="18" t="str">
        <f>IFERROR(VLOOKUP(spare_parts!$F877,'Запчасти'!$A$2:$P$3371,6,0),"null")</f>
        <v>SICK AG</v>
      </c>
      <c r="L877" s="18" t="str">
        <f>IFERROR(VLOOKUP(spare_parts!$F877,'Запчасти'!$A$2:$P$3371,7,0),"null")</f>
        <v>SICK</v>
      </c>
      <c r="M877" s="18">
        <f>IFERROR(VLOOKUP(spare_parts!$F877,'Запчасти'!$A$2:$P$3371,9,0),"null")</f>
        <v>1</v>
      </c>
      <c r="N877" s="18" t="str">
        <f>IFERROR(VLOOKUP(spare_parts!$F877,'Запчасти'!$A$2:$P$3371,10,0),"null")</f>
        <v>шт</v>
      </c>
      <c r="O877" s="18" t="str">
        <f>IFERROR(VLOOKUP(spare_parts!$F877,'Запчасти'!$A$2:$P$3371,11,0),"null")</f>
        <v>HU</v>
      </c>
      <c r="P877" s="18">
        <f>IFERROR(VLOOKUP(spare_parts!$F877,'Запчасти'!$A$2:$P$3371,2,0),"null")</f>
        <v>8536501907</v>
      </c>
      <c r="Q877" s="18"/>
      <c r="R877" s="18"/>
      <c r="S877" s="18"/>
      <c r="T877" s="18"/>
      <c r="U877" s="18"/>
      <c r="V877" s="18"/>
    </row>
    <row r="878" ht="15.75" customHeight="1">
      <c r="A878" s="15">
        <v>5.431010042E9</v>
      </c>
      <c r="B878" s="16" t="s">
        <v>2424</v>
      </c>
      <c r="C878" s="16" t="s">
        <v>6274</v>
      </c>
      <c r="D878" s="16" t="s">
        <v>35</v>
      </c>
      <c r="E878" s="17"/>
      <c r="F878" s="18">
        <v>5.431010042E9</v>
      </c>
      <c r="G878" s="18" t="str">
        <f>IFERROR(VLOOKUP(spare_parts!$F878,'Запчасти'!A$2:P$3371,3,0),"null")</f>
        <v>PROXIMITY OMRON E2A-M18KS08-M1-B3</v>
      </c>
      <c r="H878" s="18" t="str">
        <f>IFERROR(VLOOKUP(spare_parts!$F878,A:D,2,0),"null")</f>
        <v>ДАТЧИК OMRON E2A-M18KS08-M1-B3</v>
      </c>
      <c r="I878" s="24" t="str">
        <f>IFERROR(VLOOKUP(spare_parts!$F878,'Запчасти'!$A$2:$P$3371,5,0),"null")</f>
        <v>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c r="J878" s="24" t="str">
        <f t="shared" si="3"/>
        <v>null</v>
      </c>
      <c r="K878" s="18" t="str">
        <f>IFERROR(VLOOKUP(spare_parts!$F878,'Запчасти'!$A$2:$P$3371,6,0),"null")</f>
        <v>OMRON CORP</v>
      </c>
      <c r="L878" s="18" t="str">
        <f>IFERROR(VLOOKUP(spare_parts!$F878,'Запчасти'!$A$2:$P$3371,7,0),"null")</f>
        <v>OMRON</v>
      </c>
      <c r="M878" s="18">
        <f>IFERROR(VLOOKUP(spare_parts!$F878,'Запчасти'!$A$2:$P$3371,9,0),"null")</f>
        <v>5</v>
      </c>
      <c r="N878" s="18" t="str">
        <f>IFERROR(VLOOKUP(spare_parts!$F878,'Запчасти'!$A$2:$P$3371,10,0),"null")</f>
        <v>шт</v>
      </c>
      <c r="O878" s="18" t="str">
        <f>IFERROR(VLOOKUP(spare_parts!$F878,'Запчасти'!$A$2:$P$3371,11,0),"null")</f>
        <v>CN</v>
      </c>
      <c r="P878" s="18">
        <f>IFERROR(VLOOKUP(spare_parts!$F878,'Запчасти'!$A$2:$P$3371,2,0),"null")</f>
        <v>8536501907</v>
      </c>
      <c r="Q878" s="18"/>
      <c r="R878" s="18"/>
      <c r="S878" s="18"/>
      <c r="T878" s="18"/>
      <c r="U878" s="18"/>
      <c r="V878" s="18"/>
    </row>
    <row r="879" ht="15.75" customHeight="1">
      <c r="A879" s="15">
        <v>5.430510052E9</v>
      </c>
      <c r="B879" s="16" t="s">
        <v>2289</v>
      </c>
      <c r="C879" s="16" t="s">
        <v>6274</v>
      </c>
      <c r="D879" s="16" t="s">
        <v>35</v>
      </c>
      <c r="E879" s="17"/>
      <c r="F879" s="18">
        <v>5.430510052E9</v>
      </c>
      <c r="G879" s="18" t="str">
        <f>IFERROR(VLOOKUP(spare_parts!$F879,'Запчасти'!A$2:P$3371,3,0),"null")</f>
        <v>SAFETY LIMIT SWITCH Mod.FR 693 1NO+1NC</v>
      </c>
      <c r="H879" s="18" t="str">
        <f>IFERROR(VLOOKUP(spare_parts!$F879,A:D,2,0),"null")</f>
        <v>КОНЦЕВОЙ ВЫКЛЮЧАТЕЛЬ СИСТЕМЫ БЕЗОПАСНОСТИ Mod.FR 693 1NO+1NC</v>
      </c>
      <c r="I879" s="24" t="str">
        <f>IFERROR(VLOOKUP(spare_parts!$F879,'Запчасти'!$A$2:$P$3371,5,0),"null")</f>
        <v>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v>
      </c>
      <c r="J879" s="24" t="str">
        <f t="shared" si="3"/>
        <v>null</v>
      </c>
      <c r="K879" s="18" t="str">
        <f>IFERROR(VLOOKUP(spare_parts!$F879,'Запчасти'!$A$2:$P$3371,6,0),"null")</f>
        <v>PIZZATO ELETTRICA</v>
      </c>
      <c r="L879" s="18" t="str">
        <f>IFERROR(VLOOKUP(spare_parts!$F879,'Запчасти'!$A$2:$P$3371,7,0),"null")</f>
        <v>PIZZATO ELETTRICA</v>
      </c>
      <c r="M879" s="18">
        <f>IFERROR(VLOOKUP(spare_parts!$F879,'Запчасти'!$A$2:$P$3371,9,0),"null")</f>
        <v>2</v>
      </c>
      <c r="N879" s="18" t="str">
        <f>IFERROR(VLOOKUP(spare_parts!$F879,'Запчасти'!$A$2:$P$3371,10,0),"null")</f>
        <v>шт</v>
      </c>
      <c r="O879" s="18" t="str">
        <f>IFERROR(VLOOKUP(spare_parts!$F879,'Запчасти'!$A$2:$P$3371,11,0),"null")</f>
        <v>SE</v>
      </c>
      <c r="P879" s="18">
        <f>IFERROR(VLOOKUP(spare_parts!$F879,'Запчасти'!$A$2:$P$3371,2,0),"null")</f>
        <v>8536508000</v>
      </c>
      <c r="Q879" s="18"/>
      <c r="R879" s="18"/>
      <c r="S879" s="18"/>
      <c r="T879" s="18"/>
      <c r="U879" s="18"/>
      <c r="V879" s="18"/>
    </row>
    <row r="880" ht="15.75" customHeight="1">
      <c r="A880" s="15">
        <v>5.430411012E9</v>
      </c>
      <c r="B880" s="16" t="s">
        <v>2210</v>
      </c>
      <c r="C880" s="16">
        <v>0.04</v>
      </c>
      <c r="D880" s="16" t="s">
        <v>35</v>
      </c>
      <c r="E880" s="17"/>
      <c r="F880" s="18">
        <v>5.430411012E9</v>
      </c>
      <c r="G880" s="18" t="str">
        <f>IFERROR(VLOOKUP(spare_parts!$F880,'Запчасти'!A$2:P$3371,3,0),"null")</f>
        <v>LEVEL SELECTOR ART.ZB4-BK1213</v>
      </c>
      <c r="H880" s="18" t="str">
        <f>IFERROR(VLOOKUP(spare_parts!$F880,A:D,2,0),"null")</f>
        <v>СЕЛЕКТОР ART.ZB4-BK1213</v>
      </c>
      <c r="I880" s="24" t="str">
        <f>IFERROR(VLOOKUP(spare_parts!$F880,'Запчасти'!$A$2:$P$3371,5,0),"null")</f>
        <v>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v>
      </c>
      <c r="J880" s="24" t="str">
        <f t="shared" si="3"/>
        <v>null</v>
      </c>
      <c r="K880" s="18" t="str">
        <f>IFERROR(VLOOKUP(spare_parts!$F880,'Запчасти'!$A$2:$P$3371,6,0),"null")</f>
        <v>SCHNEIDER ELECTRIC SE</v>
      </c>
      <c r="L880" s="18" t="str">
        <f>IFERROR(VLOOKUP(spare_parts!$F880,'Запчасти'!$A$2:$P$3371,7,0),"null")</f>
        <v>SCHNEIDER ELECTRIC</v>
      </c>
      <c r="M880" s="18">
        <f>IFERROR(VLOOKUP(spare_parts!$F880,'Запчасти'!$A$2:$P$3371,9,0),"null")</f>
        <v>1</v>
      </c>
      <c r="N880" s="18" t="str">
        <f>IFERROR(VLOOKUP(spare_parts!$F880,'Запчасти'!$A$2:$P$3371,10,0),"null")</f>
        <v>шт</v>
      </c>
      <c r="O880" s="18" t="str">
        <f>IFERROR(VLOOKUP(spare_parts!$F880,'Запчасти'!$A$2:$P$3371,11,0),"null")</f>
        <v>FR</v>
      </c>
      <c r="P880" s="18">
        <f>IFERROR(VLOOKUP(spare_parts!$F880,'Запчасти'!$A$2:$P$3371,2,0),"null")</f>
        <v>8538909909</v>
      </c>
      <c r="Q880" s="18"/>
      <c r="R880" s="18"/>
      <c r="S880" s="18"/>
      <c r="T880" s="18"/>
      <c r="U880" s="18"/>
      <c r="V880" s="18"/>
    </row>
    <row r="881" ht="15.75" customHeight="1">
      <c r="A881" s="15">
        <v>5.430416006E9</v>
      </c>
      <c r="B881" s="27" t="s">
        <v>2235</v>
      </c>
      <c r="C881" s="16">
        <v>0.02</v>
      </c>
      <c r="D881" s="16" t="s">
        <v>35</v>
      </c>
      <c r="E881" s="17"/>
      <c r="F881" s="18">
        <v>5.430416006E9</v>
      </c>
      <c r="G881" s="18" t="str">
        <f>IFERROR(VLOOKUP(spare_parts!$F881,'Запчасти'!A$2:P$3371,3,0),"null")</f>
        <v>LIGHT LED ZBV-B1 24V</v>
      </c>
      <c r="H881" s="18" t="str">
        <f>IFERROR(VLOOKUP(spare_parts!$F881,A:D,2,0),"null")</f>
        <v>СВЕТОДИОДНАЯ ПОДСВЕТКА ZBV-B1 24V</v>
      </c>
      <c r="I881" s="24" t="str">
        <f>IFERROR(VLOOKUP(spare_parts!$F881,'Запчасти'!$A$2:$P$3371,5,0),"null")</f>
        <v>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v>
      </c>
      <c r="J881" s="24" t="str">
        <f t="shared" si="3"/>
        <v>null</v>
      </c>
      <c r="K881" s="18" t="str">
        <f>IFERROR(VLOOKUP(spare_parts!$F881,'Запчасти'!$A$2:$P$3371,6,0),"null")</f>
        <v>SCHNEIDER ELECTRIC SE</v>
      </c>
      <c r="L881" s="18" t="str">
        <f>IFERROR(VLOOKUP(spare_parts!$F881,'Запчасти'!$A$2:$P$3371,7,0),"null")</f>
        <v>SCHNEIDER ELECTRIC</v>
      </c>
      <c r="M881" s="18">
        <f>IFERROR(VLOOKUP(spare_parts!$F881,'Запчасти'!$A$2:$P$3371,9,0),"null")</f>
        <v>1</v>
      </c>
      <c r="N881" s="18" t="str">
        <f>IFERROR(VLOOKUP(spare_parts!$F881,'Запчасти'!$A$2:$P$3371,10,0),"null")</f>
        <v>шт</v>
      </c>
      <c r="O881" s="18" t="str">
        <f>IFERROR(VLOOKUP(spare_parts!$F881,'Запчасти'!$A$2:$P$3371,11,0),"null")</f>
        <v>FR</v>
      </c>
      <c r="P881" s="18">
        <f>IFERROR(VLOOKUP(spare_parts!$F881,'Запчасти'!$A$2:$P$3371,2,0),"null")</f>
        <v>8536900100</v>
      </c>
      <c r="Q881" s="18"/>
      <c r="R881" s="18"/>
      <c r="S881" s="18"/>
      <c r="T881" s="18"/>
      <c r="U881" s="18"/>
      <c r="V881" s="18"/>
    </row>
    <row r="882" ht="15.75" customHeight="1">
      <c r="A882" s="15">
        <v>5.430410103E9</v>
      </c>
      <c r="B882" s="16" t="s">
        <v>2199</v>
      </c>
      <c r="C882" s="16">
        <v>0.1</v>
      </c>
      <c r="D882" s="16" t="s">
        <v>35</v>
      </c>
      <c r="E882" s="17"/>
      <c r="F882" s="18">
        <v>5.430410103E9</v>
      </c>
      <c r="G882" s="18" t="str">
        <f>IFERROR(VLOOKUP(spare_parts!$F882,'Запчасти'!A$2:P$3371,3,0),"null")</f>
        <v>RED MUSHROOM BUTTON STAB. ART.ZB4-BS844</v>
      </c>
      <c r="H882" s="18" t="str">
        <f>IFERROR(VLOOKUP(spare_parts!$F882,A:D,2,0),"null")</f>
        <v>КРАСНАЯ КНОПКА ГРИБ. ART.ZB4-BS844</v>
      </c>
      <c r="I882" s="24" t="str">
        <f>IFERROR(VLOOKUP(spare_parts!$F882,'Запчасти'!$A$2:$P$3371,5,0),"null")</f>
        <v> КРАСНАЯ КНОПКА ГРИБ.(ART.ZB4-BS844) 24VDC -КНОПОЧНЫЙ ВЫКЛЮЧАТЕЛЬ АВАРИЙНОЙ ОСТАНОВКИ СТАНКА, НАПРЯЖ.24В,</v>
      </c>
      <c r="J882" s="24" t="str">
        <f t="shared" si="3"/>
        <v>null</v>
      </c>
      <c r="K882" s="18" t="str">
        <f>IFERROR(VLOOKUP(spare_parts!$F882,'Запчасти'!$A$2:$P$3371,6,0),"null")</f>
        <v>SCHNEIDER ELECTRIC SE</v>
      </c>
      <c r="L882" s="18" t="str">
        <f>IFERROR(VLOOKUP(spare_parts!$F882,'Запчасти'!$A$2:$P$3371,7,0),"null")</f>
        <v>SCHNEIDER ELECTRIC</v>
      </c>
      <c r="M882" s="18">
        <f>IFERROR(VLOOKUP(spare_parts!$F882,'Запчасти'!$A$2:$P$3371,9,0),"null")</f>
        <v>1</v>
      </c>
      <c r="N882" s="18" t="str">
        <f>IFERROR(VLOOKUP(spare_parts!$F882,'Запчасти'!$A$2:$P$3371,10,0),"null")</f>
        <v>шт</v>
      </c>
      <c r="O882" s="18" t="str">
        <f>IFERROR(VLOOKUP(spare_parts!$F882,'Запчасти'!$A$2:$P$3371,11,0),"null")</f>
        <v>FR</v>
      </c>
      <c r="P882" s="18">
        <f>IFERROR(VLOOKUP(spare_parts!$F882,'Запчасти'!$A$2:$P$3371,2,0),"null")</f>
        <v>8536501109</v>
      </c>
      <c r="Q882" s="18"/>
      <c r="R882" s="18"/>
      <c r="S882" s="18"/>
      <c r="T882" s="18"/>
      <c r="U882" s="18"/>
      <c r="V882" s="18"/>
    </row>
    <row r="883" ht="15.75" customHeight="1">
      <c r="A883" s="15">
        <v>5.430411013E9</v>
      </c>
      <c r="B883" s="16" t="s">
        <v>2213</v>
      </c>
      <c r="C883" s="16">
        <v>0.03</v>
      </c>
      <c r="D883" s="16" t="s">
        <v>35</v>
      </c>
      <c r="E883" s="17"/>
      <c r="F883" s="18">
        <v>5.430411013E9</v>
      </c>
      <c r="G883" s="18" t="str">
        <f>IFERROR(VLOOKUP(spare_parts!$F883,'Запчасти'!A$2:P$3371,3,0),"null")</f>
        <v>BLACK LEVER SELECTOR SWITCH ART.ZB4-BD5-3 POSITIONS-INSTABLE</v>
      </c>
      <c r="H883" s="18" t="str">
        <f>IFERROR(VLOOKUP(spare_parts!$F883,A:D,2,0),"null")</f>
        <v>ПЕРКЛЮЧАТЕЛЬ-СЕЛЕКТОР ЧЕРНЫЙ ART.ZB4-BD5-3 POSITIONS-INSTABL</v>
      </c>
      <c r="I883" s="24" t="str">
        <f>IFERROR(VLOOKUP(spare_parts!$F883,'Запчасти'!$A$2:$P$3371,5,0),"null")</f>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3" s="24" t="str">
        <f t="shared" si="3"/>
        <v>null</v>
      </c>
      <c r="K883" s="18" t="str">
        <f>IFERROR(VLOOKUP(spare_parts!$F883,'Запчасти'!$A$2:$P$3371,6,0),"null")</f>
        <v>SCHNEIDER ELECTRIC SE</v>
      </c>
      <c r="L883" s="18" t="str">
        <f>IFERROR(VLOOKUP(spare_parts!$F883,'Запчасти'!$A$2:$P$3371,7,0),"null")</f>
        <v>SCHNEIDER ELECTRIC</v>
      </c>
      <c r="M883" s="18">
        <f>IFERROR(VLOOKUP(spare_parts!$F883,'Запчасти'!$A$2:$P$3371,9,0),"null")</f>
        <v>2</v>
      </c>
      <c r="N883" s="18" t="str">
        <f>IFERROR(VLOOKUP(spare_parts!$F883,'Запчасти'!$A$2:$P$3371,10,0),"null")</f>
        <v>шт</v>
      </c>
      <c r="O883" s="18" t="str">
        <f>IFERROR(VLOOKUP(spare_parts!$F883,'Запчасти'!$A$2:$P$3371,11,0),"null")</f>
        <v>FR</v>
      </c>
      <c r="P883" s="18">
        <f>IFERROR(VLOOKUP(spare_parts!$F883,'Запчасти'!$A$2:$P$3371,2,0),"null")</f>
        <v>8538909909</v>
      </c>
      <c r="Q883" s="18"/>
      <c r="R883" s="18"/>
      <c r="S883" s="18"/>
      <c r="T883" s="18"/>
      <c r="U883" s="18"/>
      <c r="V883" s="18"/>
    </row>
    <row r="884" ht="15.75" customHeight="1">
      <c r="A884" s="15">
        <v>5.430410026E9</v>
      </c>
      <c r="B884" s="16" t="s">
        <v>2195</v>
      </c>
      <c r="C884" s="16">
        <v>0.02</v>
      </c>
      <c r="D884" s="16" t="s">
        <v>35</v>
      </c>
      <c r="E884" s="17"/>
      <c r="F884" s="18">
        <v>5.430410026E9</v>
      </c>
      <c r="G884" s="18" t="str">
        <f>IFERROR(VLOOKUP(spare_parts!$F884,'Запчасти'!A$2:P$3371,3,0),"null")</f>
        <v>WHITE LIGHTING PUSH BUTTON ART.ZB4 BW 313</v>
      </c>
      <c r="H884" s="18" t="str">
        <f>IFERROR(VLOOKUP(spare_parts!$F884,A:D,2,0),"null")</f>
        <v>КНОПКА С БЕЛОЙ ПОДСВЕТКОЙ ART.ZB4 BW 313</v>
      </c>
      <c r="I884" s="24" t="str">
        <f>IFERROR(VLOOKUP(spare_parts!$F884,'Запчасти'!$A$2:$P$3371,5,0),"null")</f>
        <v>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4" s="24" t="str">
        <f t="shared" si="3"/>
        <v>null</v>
      </c>
      <c r="K884" s="18" t="str">
        <f>IFERROR(VLOOKUP(spare_parts!$F884,'Запчасти'!$A$2:$P$3371,6,0),"null")</f>
        <v>SCHNEIDER ELECTRIC SE</v>
      </c>
      <c r="L884" s="18" t="str">
        <f>IFERROR(VLOOKUP(spare_parts!$F884,'Запчасти'!$A$2:$P$3371,7,0),"null")</f>
        <v>SCHNEIDER ELECTRIC</v>
      </c>
      <c r="M884" s="18">
        <f>IFERROR(VLOOKUP(spare_parts!$F884,'Запчасти'!$A$2:$P$3371,9,0),"null")</f>
        <v>1</v>
      </c>
      <c r="N884" s="18" t="str">
        <f>IFERROR(VLOOKUP(spare_parts!$F884,'Запчасти'!$A$2:$P$3371,10,0),"null")</f>
        <v>шт</v>
      </c>
      <c r="O884" s="18" t="str">
        <f>IFERROR(VLOOKUP(spare_parts!$F884,'Запчасти'!$A$2:$P$3371,11,0),"null")</f>
        <v>FR</v>
      </c>
      <c r="P884" s="18">
        <f>IFERROR(VLOOKUP(spare_parts!$F884,'Запчасти'!$A$2:$P$3371,2,0),"null")</f>
        <v>8538909909</v>
      </c>
      <c r="Q884" s="18"/>
      <c r="R884" s="18"/>
      <c r="S884" s="18"/>
      <c r="T884" s="18"/>
      <c r="U884" s="18"/>
      <c r="V884" s="18"/>
    </row>
    <row r="885" ht="15.75" customHeight="1">
      <c r="A885" s="15">
        <v>5.430410016E9</v>
      </c>
      <c r="B885" s="16" t="s">
        <v>2192</v>
      </c>
      <c r="C885" s="16">
        <v>0.02</v>
      </c>
      <c r="D885" s="16" t="s">
        <v>35</v>
      </c>
      <c r="E885" s="17"/>
      <c r="F885" s="18">
        <v>5.430410016E9</v>
      </c>
      <c r="G885" s="18" t="str">
        <f>IFERROR(VLOOKUP(spare_parts!$F885,'Запчасти'!A$2:P$3371,3,0),"null")</f>
        <v>WHITE PUSH-BUTTON D.22 ART.ZB4-BA1(TELEM.)</v>
      </c>
      <c r="H885" s="18" t="str">
        <f>IFERROR(VLOOKUP(spare_parts!$F885,A:D,2,0),"null")</f>
        <v>КНОПКА БЕЛАЯ D.22 ART.ZB4-BA1(TELEM.)</v>
      </c>
      <c r="I885" s="24" t="str">
        <f>IFERROR(VLOOKUP(spare_parts!$F885,'Запчасти'!$A$2:$P$3371,5,0),"null")</f>
        <v>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v>
      </c>
      <c r="J885" s="24" t="str">
        <f t="shared" si="3"/>
        <v>null</v>
      </c>
      <c r="K885" s="18" t="str">
        <f>IFERROR(VLOOKUP(spare_parts!$F885,'Запчасти'!$A$2:$P$3371,6,0),"null")</f>
        <v>SCHNEIDER ELECTRIC SE</v>
      </c>
      <c r="L885" s="18" t="str">
        <f>IFERROR(VLOOKUP(spare_parts!$F885,'Запчасти'!$A$2:$P$3371,7,0),"null")</f>
        <v>SCHNEIDER ELECTRIC</v>
      </c>
      <c r="M885" s="18">
        <f>IFERROR(VLOOKUP(spare_parts!$F885,'Запчасти'!$A$2:$P$3371,9,0),"null")</f>
        <v>1</v>
      </c>
      <c r="N885" s="18" t="str">
        <f>IFERROR(VLOOKUP(spare_parts!$F885,'Запчасти'!$A$2:$P$3371,10,0),"null")</f>
        <v>шт</v>
      </c>
      <c r="O885" s="18" t="str">
        <f>IFERROR(VLOOKUP(spare_parts!$F885,'Запчасти'!$A$2:$P$3371,11,0),"null")</f>
        <v>FR</v>
      </c>
      <c r="P885" s="18">
        <f>IFERROR(VLOOKUP(spare_parts!$F885,'Запчасти'!$A$2:$P$3371,2,0),"null")</f>
        <v>8538909909</v>
      </c>
      <c r="Q885" s="18"/>
      <c r="R885" s="18"/>
      <c r="S885" s="18"/>
      <c r="T885" s="18"/>
      <c r="U885" s="18"/>
      <c r="V885" s="18"/>
    </row>
    <row r="886" ht="15.75" customHeight="1">
      <c r="A886" s="15">
        <v>5.430410014E9</v>
      </c>
      <c r="B886" s="16" t="s">
        <v>2185</v>
      </c>
      <c r="C886" s="16">
        <v>0.02</v>
      </c>
      <c r="D886" s="16" t="s">
        <v>35</v>
      </c>
      <c r="E886" s="17"/>
      <c r="F886" s="18">
        <v>5.430410014E9</v>
      </c>
      <c r="G886" s="18" t="str">
        <f>IFERROR(VLOOKUP(spare_parts!$F886,'Запчасти'!A$2:P$3371,3,0),"null")</f>
        <v>BLACK PUSH BUTTON D.22 ZB4-BA2</v>
      </c>
      <c r="H886" s="18" t="str">
        <f>IFERROR(VLOOKUP(spare_parts!$F886,A:D,2,0),"null")</f>
        <v>КНОПКА ЧЕРНАЯ D.22 ZB4-BA2</v>
      </c>
      <c r="I886" s="24" t="str">
        <f>IFERROR(VLOOKUP(spare_parts!$F886,'Запчасти'!$A$2:$P$3371,5,0),"null")</f>
        <v>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6" s="24" t="str">
        <f t="shared" si="3"/>
        <v>null</v>
      </c>
      <c r="K886" s="18" t="str">
        <f>IFERROR(VLOOKUP(spare_parts!$F886,'Запчасти'!$A$2:$P$3371,6,0),"null")</f>
        <v>SCHNEIDER ELECTRIC SE</v>
      </c>
      <c r="L886" s="18" t="str">
        <f>IFERROR(VLOOKUP(spare_parts!$F886,'Запчасти'!$A$2:$P$3371,7,0),"null")</f>
        <v>SCHNEIDER ELECTRIC</v>
      </c>
      <c r="M886" s="18">
        <f>IFERROR(VLOOKUP(spare_parts!$F886,'Запчасти'!$A$2:$P$3371,9,0),"null")</f>
        <v>1</v>
      </c>
      <c r="N886" s="18" t="str">
        <f>IFERROR(VLOOKUP(spare_parts!$F886,'Запчасти'!$A$2:$P$3371,10,0),"null")</f>
        <v>шт</v>
      </c>
      <c r="O886" s="18" t="str">
        <f>IFERROR(VLOOKUP(spare_parts!$F886,'Запчасти'!$A$2:$P$3371,11,0),"null")</f>
        <v>FR</v>
      </c>
      <c r="P886" s="18">
        <f>IFERROR(VLOOKUP(spare_parts!$F886,'Запчасти'!$A$2:$P$3371,2,0),"null")</f>
        <v>8538909909</v>
      </c>
      <c r="Q886" s="18"/>
      <c r="R886" s="18"/>
      <c r="S886" s="18"/>
      <c r="T886" s="18"/>
      <c r="U886" s="18"/>
      <c r="V886" s="18"/>
    </row>
    <row r="887" ht="15.75" customHeight="1">
      <c r="A887" s="15">
        <v>5.430410015E9</v>
      </c>
      <c r="B887" s="16" t="s">
        <v>2189</v>
      </c>
      <c r="C887" s="16" t="s">
        <v>6274</v>
      </c>
      <c r="D887" s="16" t="s">
        <v>35</v>
      </c>
      <c r="E887" s="17"/>
      <c r="F887" s="18">
        <v>5.430410015E9</v>
      </c>
      <c r="G887" s="18" t="str">
        <f>IFERROR(VLOOKUP(spare_parts!$F887,'Запчасти'!A$2:P$3371,3,0),"null")</f>
        <v>GREEN BUTTON D.22 ZB4-BA3</v>
      </c>
      <c r="H887" s="18" t="str">
        <f>IFERROR(VLOOKUP(spare_parts!$F887,A:D,2,0),"null")</f>
        <v>КНОПКА ЗЕЛЕНАЯ D.22 ZB4-BA3</v>
      </c>
      <c r="I887" s="24" t="str">
        <f>IFERROR(VLOOKUP(spare_parts!$F887,'Запчасти'!$A$2:$P$3371,5,0),"null")</f>
        <v>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7" s="24" t="str">
        <f t="shared" si="3"/>
        <v>null</v>
      </c>
      <c r="K887" s="18" t="str">
        <f>IFERROR(VLOOKUP(spare_parts!$F887,'Запчасти'!$A$2:$P$3371,6,0),"null")</f>
        <v>SCHNEIDER ELECTRIC SE</v>
      </c>
      <c r="L887" s="18" t="str">
        <f>IFERROR(VLOOKUP(spare_parts!$F887,'Запчасти'!$A$2:$P$3371,7,0),"null")</f>
        <v>SCHNEIDER ELECTRIC</v>
      </c>
      <c r="M887" s="18">
        <f>IFERROR(VLOOKUP(spare_parts!$F887,'Запчасти'!$A$2:$P$3371,9,0),"null")</f>
        <v>1</v>
      </c>
      <c r="N887" s="18" t="str">
        <f>IFERROR(VLOOKUP(spare_parts!$F887,'Запчасти'!$A$2:$P$3371,10,0),"null")</f>
        <v>шт</v>
      </c>
      <c r="O887" s="18" t="str">
        <f>IFERROR(VLOOKUP(spare_parts!$F887,'Запчасти'!$A$2:$P$3371,11,0),"null")</f>
        <v>FR</v>
      </c>
      <c r="P887" s="18">
        <f>IFERROR(VLOOKUP(spare_parts!$F887,'Запчасти'!$A$2:$P$3371,2,0),"null")</f>
        <v>8538909909</v>
      </c>
      <c r="Q887" s="18"/>
      <c r="R887" s="18"/>
      <c r="S887" s="18"/>
      <c r="T887" s="18"/>
      <c r="U887" s="18"/>
      <c r="V887" s="18"/>
    </row>
    <row r="888" ht="15.75" customHeight="1">
      <c r="A888" s="15">
        <v>5.430410306E9</v>
      </c>
      <c r="B888" s="16" t="s">
        <v>2202</v>
      </c>
      <c r="C888" s="16" t="s">
        <v>6274</v>
      </c>
      <c r="D888" s="16" t="s">
        <v>35</v>
      </c>
      <c r="E888" s="17"/>
      <c r="F888" s="18">
        <v>5.430410306E9</v>
      </c>
      <c r="G888" s="18" t="str">
        <f>IFERROR(VLOOKUP(spare_parts!$F888,'Запчасти'!A$2:P$3371,3,0),"null")</f>
        <v>ILLUMINATED PUSH-BUTTON ORANGE ART.ZB4BW353</v>
      </c>
      <c r="H888" s="18" t="str">
        <f>IFERROR(VLOOKUP(spare_parts!$F888,A:D,2,0),"null")</f>
        <v>КНОПКА ОРАНЖЕВАЯ С ПОДСВЕТКОЙ ART.ZB4BW353</v>
      </c>
      <c r="I888" s="24" t="str">
        <f>IFERROR(VLOOKUP(spare_parts!$F888,'Запчасти'!$A$2:$P$3371,5,0),"null")</f>
        <v>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8" s="24" t="str">
        <f t="shared" si="3"/>
        <v>null</v>
      </c>
      <c r="K888" s="18" t="str">
        <f>IFERROR(VLOOKUP(spare_parts!$F888,'Запчасти'!$A$2:$P$3371,6,0),"null")</f>
        <v>SCHNEIDER ELECTRIC SE</v>
      </c>
      <c r="L888" s="18" t="str">
        <f>IFERROR(VLOOKUP(spare_parts!$F888,'Запчасти'!$A$2:$P$3371,7,0),"null")</f>
        <v>SCHNEIDER ELECTRIC</v>
      </c>
      <c r="M888" s="18">
        <f>IFERROR(VLOOKUP(spare_parts!$F888,'Запчасти'!$A$2:$P$3371,9,0),"null")</f>
        <v>1</v>
      </c>
      <c r="N888" s="18" t="str">
        <f>IFERROR(VLOOKUP(spare_parts!$F888,'Запчасти'!$A$2:$P$3371,10,0),"null")</f>
        <v>шт</v>
      </c>
      <c r="O888" s="18" t="str">
        <f>IFERROR(VLOOKUP(spare_parts!$F888,'Запчасти'!$A$2:$P$3371,11,0),"null")</f>
        <v>FR</v>
      </c>
      <c r="P888" s="18">
        <f>IFERROR(VLOOKUP(spare_parts!$F888,'Запчасти'!$A$2:$P$3371,2,0),"null")</f>
        <v>8538909909</v>
      </c>
      <c r="Q888" s="18"/>
      <c r="R888" s="18"/>
      <c r="S888" s="18"/>
      <c r="T888" s="18"/>
      <c r="U888" s="18"/>
      <c r="V888" s="18"/>
    </row>
    <row r="889" ht="15.75" customHeight="1">
      <c r="A889" s="15">
        <v>5.430411016E9</v>
      </c>
      <c r="B889" s="16" t="s">
        <v>2217</v>
      </c>
      <c r="C889" s="16">
        <v>0.03</v>
      </c>
      <c r="D889" s="16" t="s">
        <v>35</v>
      </c>
      <c r="E889" s="17"/>
      <c r="F889" s="18">
        <v>5.430411016E9</v>
      </c>
      <c r="G889" s="18" t="str">
        <f>IFERROR(VLOOKUP(spare_parts!$F889,'Запчасти'!A$2:P$3371,3,0),"null")</f>
        <v>BLACK LEVER SELECTOR SWITCH ART.ZB4-BD2 (2 POS. - STABLE)</v>
      </c>
      <c r="H889" s="18" t="str">
        <f>IFERROR(VLOOKUP(spare_parts!$F889,A:D,2,0),"null")</f>
        <v>ПЕРЕКЛЮЧАТЕЛЬ ЧЕРНЫЙ ART.ZB4-BD2 (2 POS. - STABLE)</v>
      </c>
      <c r="I889" s="24" t="str">
        <f>IFERROR(VLOOKUP(spare_parts!$F889,'Запчасти'!$A$2:$P$3371,5,0),"null")</f>
        <v>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9" s="24" t="str">
        <f t="shared" si="3"/>
        <v>null</v>
      </c>
      <c r="K889" s="18" t="str">
        <f>IFERROR(VLOOKUP(spare_parts!$F889,'Запчасти'!$A$2:$P$3371,6,0),"null")</f>
        <v>SCHNEIDER ELECTRIC SE</v>
      </c>
      <c r="L889" s="18" t="str">
        <f>IFERROR(VLOOKUP(spare_parts!$F889,'Запчасти'!$A$2:$P$3371,7,0),"null")</f>
        <v>SCHNEIDER ELECTRIC</v>
      </c>
      <c r="M889" s="18">
        <f>IFERROR(VLOOKUP(spare_parts!$F889,'Запчасти'!$A$2:$P$3371,9,0),"null")</f>
        <v>1</v>
      </c>
      <c r="N889" s="18" t="str">
        <f>IFERROR(VLOOKUP(spare_parts!$F889,'Запчасти'!$A$2:$P$3371,10,0),"null")</f>
        <v>шт</v>
      </c>
      <c r="O889" s="18" t="str">
        <f>IFERROR(VLOOKUP(spare_parts!$F889,'Запчасти'!$A$2:$P$3371,11,0),"null")</f>
        <v>FR</v>
      </c>
      <c r="P889" s="18">
        <f>IFERROR(VLOOKUP(spare_parts!$F889,'Запчасти'!$A$2:$P$3371,2,0),"null")</f>
        <v>8538909909</v>
      </c>
      <c r="Q889" s="18"/>
      <c r="R889" s="18"/>
      <c r="S889" s="18"/>
      <c r="T889" s="18"/>
      <c r="U889" s="18"/>
      <c r="V889" s="18"/>
    </row>
    <row r="890" ht="15.75" customHeight="1">
      <c r="A890" s="15">
        <v>5.430411017E9</v>
      </c>
      <c r="B890" s="16" t="s">
        <v>2220</v>
      </c>
      <c r="C890" s="16" t="s">
        <v>6274</v>
      </c>
      <c r="D890" s="16" t="s">
        <v>35</v>
      </c>
      <c r="E890" s="17"/>
      <c r="F890" s="18">
        <v>5.430411017E9</v>
      </c>
      <c r="G890" s="18" t="str">
        <f>IFERROR(VLOOKUP(spare_parts!$F890,'Запчасти'!A$2:P$3371,3,0),"null")</f>
        <v>BLACK SELECTOR ZB4-BD3</v>
      </c>
      <c r="H890" s="18" t="str">
        <f>IFERROR(VLOOKUP(spare_parts!$F890,A:D,2,0),"null")</f>
        <v>СЕЛЕКТОР ЧЕРНЫЙ ZB4-BD3</v>
      </c>
      <c r="I890" s="24" t="str">
        <f>IFERROR(VLOOKUP(spare_parts!$F890,'Запчасти'!$A$2:$P$3371,5,0),"null")</f>
        <v>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0" s="24" t="str">
        <f t="shared" si="3"/>
        <v>null</v>
      </c>
      <c r="K890" s="18" t="str">
        <f>IFERROR(VLOOKUP(spare_parts!$F890,'Запчасти'!$A$2:$P$3371,6,0),"null")</f>
        <v>SCHNEIDER ELECTRIC SE</v>
      </c>
      <c r="L890" s="18" t="str">
        <f>IFERROR(VLOOKUP(spare_parts!$F890,'Запчасти'!$A$2:$P$3371,7,0),"null")</f>
        <v>SCHNEIDER ELECTRIC</v>
      </c>
      <c r="M890" s="18">
        <f>IFERROR(VLOOKUP(spare_parts!$F890,'Запчасти'!$A$2:$P$3371,9,0),"null")</f>
        <v>1</v>
      </c>
      <c r="N890" s="18" t="str">
        <f>IFERROR(VLOOKUP(spare_parts!$F890,'Запчасти'!$A$2:$P$3371,10,0),"null")</f>
        <v>шт</v>
      </c>
      <c r="O890" s="18" t="str">
        <f>IFERROR(VLOOKUP(spare_parts!$F890,'Запчасти'!$A$2:$P$3371,11,0),"null")</f>
        <v>FR</v>
      </c>
      <c r="P890" s="18">
        <f>IFERROR(VLOOKUP(spare_parts!$F890,'Запчасти'!$A$2:$P$3371,2,0),"null")</f>
        <v>8538909909</v>
      </c>
      <c r="Q890" s="18"/>
      <c r="R890" s="18"/>
      <c r="S890" s="18"/>
      <c r="T890" s="18"/>
      <c r="U890" s="18"/>
      <c r="V890" s="18"/>
    </row>
    <row r="891" ht="15.75" customHeight="1">
      <c r="A891" s="15">
        <v>5.430411013E9</v>
      </c>
      <c r="B891" s="16" t="s">
        <v>6592</v>
      </c>
      <c r="C891" s="16">
        <v>0.03</v>
      </c>
      <c r="D891" s="16" t="s">
        <v>35</v>
      </c>
      <c r="E891" s="17"/>
      <c r="F891" s="18">
        <v>5.430411013E9</v>
      </c>
      <c r="G891" s="18" t="str">
        <f>IFERROR(VLOOKUP(spare_parts!$F891,'Запчасти'!A$2:P$3371,3,0),"null")</f>
        <v>BLACK LEVER SELECTOR SWITCH ART.ZB4-BD5-3 POSITIONS-INSTABLE</v>
      </c>
      <c r="H891" s="18" t="str">
        <f>IFERROR(VLOOKUP(spare_parts!$F891,A:D,2,0),"null")</f>
        <v>ПЕРКЛЮЧАТЕЛЬ-СЕЛЕКТОР ЧЕРНЫЙ ART.ZB4-BD5-3 POSITIONS-INSTABL</v>
      </c>
      <c r="I891" s="24" t="str">
        <f>IFERROR(VLOOKUP(spare_parts!$F891,'Запчасти'!$A$2:$P$3371,5,0),"null")</f>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1" s="24" t="str">
        <f t="shared" si="3"/>
        <v>null</v>
      </c>
      <c r="K891" s="18" t="str">
        <f>IFERROR(VLOOKUP(spare_parts!$F891,'Запчасти'!$A$2:$P$3371,6,0),"null")</f>
        <v>SCHNEIDER ELECTRIC SE</v>
      </c>
      <c r="L891" s="18" t="str">
        <f>IFERROR(VLOOKUP(spare_parts!$F891,'Запчасти'!$A$2:$P$3371,7,0),"null")</f>
        <v>SCHNEIDER ELECTRIC</v>
      </c>
      <c r="M891" s="18">
        <f>IFERROR(VLOOKUP(spare_parts!$F891,'Запчасти'!$A$2:$P$3371,9,0),"null")</f>
        <v>2</v>
      </c>
      <c r="N891" s="18" t="str">
        <f>IFERROR(VLOOKUP(spare_parts!$F891,'Запчасти'!$A$2:$P$3371,10,0),"null")</f>
        <v>шт</v>
      </c>
      <c r="O891" s="18" t="str">
        <f>IFERROR(VLOOKUP(spare_parts!$F891,'Запчасти'!$A$2:$P$3371,11,0),"null")</f>
        <v>FR</v>
      </c>
      <c r="P891" s="18">
        <f>IFERROR(VLOOKUP(spare_parts!$F891,'Запчасти'!$A$2:$P$3371,2,0),"null")</f>
        <v>8538909909</v>
      </c>
      <c r="Q891" s="18"/>
      <c r="R891" s="18"/>
      <c r="S891" s="18"/>
      <c r="T891" s="18"/>
      <c r="U891" s="18"/>
      <c r="V891" s="18"/>
    </row>
    <row r="892" ht="15.75" customHeight="1">
      <c r="A892" s="15">
        <v>5.430411104E9</v>
      </c>
      <c r="B892" s="16" t="s">
        <v>2232</v>
      </c>
      <c r="C892" s="16">
        <v>0.06</v>
      </c>
      <c r="D892" s="16" t="s">
        <v>35</v>
      </c>
      <c r="E892" s="17"/>
      <c r="F892" s="18">
        <v>5.430411104E9</v>
      </c>
      <c r="G892" s="18" t="str">
        <f>IFERROR(VLOOKUP(spare_parts!$F892,'Запчасти'!A$2:P$3371,3,0),"null")</f>
        <v>KEY SELECTOR SWITCH ART.ZB4-BG2</v>
      </c>
      <c r="H892" s="18" t="str">
        <f>IFERROR(VLOOKUP(spare_parts!$F892,A:D,2,0),"null")</f>
        <v>СЕЛЕКТОР КЛЮЧЕВОЙ ART.ZB4-BG2</v>
      </c>
      <c r="I892" s="24" t="str">
        <f>IFERROR(VLOOKUP(spare_parts!$F892,'Запчасти'!$A$2:$P$3371,5,0),"null")</f>
        <v>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v>
      </c>
      <c r="J892" s="24" t="str">
        <f t="shared" si="3"/>
        <v>null</v>
      </c>
      <c r="K892" s="18" t="str">
        <f>IFERROR(VLOOKUP(spare_parts!$F892,'Запчасти'!$A$2:$P$3371,6,0),"null")</f>
        <v>SCHNEIDER ELECTRIC SE</v>
      </c>
      <c r="L892" s="18" t="str">
        <f>IFERROR(VLOOKUP(spare_parts!$F892,'Запчасти'!$A$2:$P$3371,7,0),"null")</f>
        <v>SCHNEIDER ELECTRIC</v>
      </c>
      <c r="M892" s="18">
        <f>IFERROR(VLOOKUP(spare_parts!$F892,'Запчасти'!$A$2:$P$3371,9,0),"null")</f>
        <v>1</v>
      </c>
      <c r="N892" s="18" t="str">
        <f>IFERROR(VLOOKUP(spare_parts!$F892,'Запчасти'!$A$2:$P$3371,10,0),"null")</f>
        <v>шт</v>
      </c>
      <c r="O892" s="18" t="str">
        <f>IFERROR(VLOOKUP(spare_parts!$F892,'Запчасти'!$A$2:$P$3371,11,0),"null")</f>
        <v>FR</v>
      </c>
      <c r="P892" s="18">
        <f>IFERROR(VLOOKUP(spare_parts!$F892,'Запчасти'!$A$2:$P$3371,2,0),"null")</f>
        <v>8538909909</v>
      </c>
      <c r="Q892" s="18"/>
      <c r="R892" s="18"/>
      <c r="S892" s="18"/>
      <c r="T892" s="18"/>
      <c r="U892" s="18"/>
      <c r="V892" s="18"/>
    </row>
    <row r="893" ht="15.75" customHeight="1">
      <c r="A893" s="15">
        <v>5.430411103E9</v>
      </c>
      <c r="B893" s="16" t="s">
        <v>2229</v>
      </c>
      <c r="C893" s="16">
        <v>0.06</v>
      </c>
      <c r="D893" s="16" t="s">
        <v>35</v>
      </c>
      <c r="E893" s="17"/>
      <c r="F893" s="18">
        <v>5.430411103E9</v>
      </c>
      <c r="G893" s="18" t="str">
        <f>IFERROR(VLOOKUP(spare_parts!$F893,'Запчасти'!A$2:P$3371,3,0),"null")</f>
        <v>KEY SELECTOR ZB4-BG3</v>
      </c>
      <c r="H893" s="18" t="str">
        <f>IFERROR(VLOOKUP(spare_parts!$F893,A:D,2,0),"null")</f>
        <v>СЕЛЕКТОР КНОПОЧНЫЙ ZB4-BG3</v>
      </c>
      <c r="I893" s="24" t="str">
        <f>IFERROR(VLOOKUP(spare_parts!$F893,'Запчасти'!$A$2:$P$3371,5,0),"null")</f>
        <v>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v>
      </c>
      <c r="J893" s="24" t="str">
        <f t="shared" si="3"/>
        <v>null</v>
      </c>
      <c r="K893" s="18" t="str">
        <f>IFERROR(VLOOKUP(spare_parts!$F893,'Запчасти'!$A$2:$P$3371,6,0),"null")</f>
        <v>SCHNEIDER ELECTRIC SE</v>
      </c>
      <c r="L893" s="18" t="str">
        <f>IFERROR(VLOOKUP(spare_parts!$F893,'Запчасти'!$A$2:$P$3371,7,0),"null")</f>
        <v>SCHNEIDER ELECTRIC</v>
      </c>
      <c r="M893" s="18">
        <f>IFERROR(VLOOKUP(spare_parts!$F893,'Запчасти'!$A$2:$P$3371,9,0),"null")</f>
        <v>1</v>
      </c>
      <c r="N893" s="18" t="str">
        <f>IFERROR(VLOOKUP(spare_parts!$F893,'Запчасти'!$A$2:$P$3371,10,0),"null")</f>
        <v>шт</v>
      </c>
      <c r="O893" s="18" t="str">
        <f>IFERROR(VLOOKUP(spare_parts!$F893,'Запчасти'!$A$2:$P$3371,11,0),"null")</f>
        <v>FR</v>
      </c>
      <c r="P893" s="18">
        <f>IFERROR(VLOOKUP(spare_parts!$F893,'Запчасти'!$A$2:$P$3371,2,0),"null")</f>
        <v>8538909909</v>
      </c>
      <c r="Q893" s="18"/>
      <c r="R893" s="18"/>
      <c r="S893" s="18"/>
      <c r="T893" s="18"/>
      <c r="U893" s="18"/>
      <c r="V893" s="18"/>
    </row>
    <row r="894" ht="15.75" customHeight="1">
      <c r="A894" s="15">
        <v>5.430411018E9</v>
      </c>
      <c r="B894" s="16" t="s">
        <v>2223</v>
      </c>
      <c r="C894" s="16" t="s">
        <v>6274</v>
      </c>
      <c r="D894" s="16" t="s">
        <v>35</v>
      </c>
      <c r="E894" s="17"/>
      <c r="F894" s="18">
        <v>5.430411018E9</v>
      </c>
      <c r="G894" s="18" t="str">
        <f>IFERROR(VLOOKUP(spare_parts!$F894,'Запчасти'!A$2:P$3371,3,0),"null")</f>
        <v>BLACK LEVER SELECTOR SWITCH ART.ZB4-BD4 (2 POS. - INSTABLE)</v>
      </c>
      <c r="H894" s="18" t="str">
        <f>IFERROR(VLOOKUP(spare_parts!$F894,A:D,2,0),"null")</f>
        <v>СЕЛЕКТОР ДВУХПОЗИЦИОННЫЙ БЕЗ ФИКС. ПОЛОЖ. ART.ZB4-BD4</v>
      </c>
      <c r="I894" s="24" t="str">
        <f>IFERROR(VLOOKUP(spare_parts!$F894,'Запчасти'!$A$2:$P$3371,5,0),"null")</f>
        <v>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4" s="24" t="str">
        <f t="shared" si="3"/>
        <v>null</v>
      </c>
      <c r="K894" s="18" t="str">
        <f>IFERROR(VLOOKUP(spare_parts!$F894,'Запчасти'!$A$2:$P$3371,6,0),"null")</f>
        <v>SCHNEIDER ELECTRIC SE</v>
      </c>
      <c r="L894" s="18" t="str">
        <f>IFERROR(VLOOKUP(spare_parts!$F894,'Запчасти'!$A$2:$P$3371,7,0),"null")</f>
        <v>SCHNEIDER ELECTRIC</v>
      </c>
      <c r="M894" s="18">
        <f>IFERROR(VLOOKUP(spare_parts!$F894,'Запчасти'!$A$2:$P$3371,9,0),"null")</f>
        <v>1</v>
      </c>
      <c r="N894" s="18" t="str">
        <f>IFERROR(VLOOKUP(spare_parts!$F894,'Запчасти'!$A$2:$P$3371,10,0),"null")</f>
        <v>шт</v>
      </c>
      <c r="O894" s="18" t="str">
        <f>IFERROR(VLOOKUP(spare_parts!$F894,'Запчасти'!$A$2:$P$3371,11,0),"null")</f>
        <v>FR</v>
      </c>
      <c r="P894" s="18">
        <f>IFERROR(VLOOKUP(spare_parts!$F894,'Запчасти'!$A$2:$P$3371,2,0),"null")</f>
        <v>8538909909</v>
      </c>
      <c r="Q894" s="18"/>
      <c r="R894" s="18"/>
      <c r="S894" s="18"/>
      <c r="T894" s="18"/>
      <c r="U894" s="18"/>
      <c r="V894" s="18"/>
    </row>
    <row r="895" ht="15.75" customHeight="1">
      <c r="A895" s="15">
        <v>5.430110032E9</v>
      </c>
      <c r="B895" s="16" t="s">
        <v>2134</v>
      </c>
      <c r="C895" s="16" t="s">
        <v>6274</v>
      </c>
      <c r="D895" s="16" t="s">
        <v>35</v>
      </c>
      <c r="E895" s="17"/>
      <c r="F895" s="18">
        <v>5.430110032E9</v>
      </c>
      <c r="G895" s="18" t="str">
        <f>IFERROR(VLOOKUP(spare_parts!$F895,'Запчасти'!A$2:P$3371,3,0),"null")</f>
        <v>CONTACTOR MINI Art.LP4-K0901BW3</v>
      </c>
      <c r="H895" s="18" t="str">
        <f>IFERROR(VLOOKUP(spare_parts!$F895,A:D,2,0),"null")</f>
        <v>МИНИ КОНТАКТОР Art.LP4-K0901BW3</v>
      </c>
      <c r="I895" s="24" t="str">
        <f>IFERROR(VLOOKUP(spare_parts!$F895,'Запчасти'!$A$2:$P$3371,5,0),"null")</f>
        <v>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v>
      </c>
      <c r="J895" s="24" t="str">
        <f t="shared" si="3"/>
        <v>null</v>
      </c>
      <c r="K895" s="18" t="str">
        <f>IFERROR(VLOOKUP(spare_parts!$F895,'Запчасти'!$A$2:$P$3371,6,0),"null")</f>
        <v>SCHNEIDER ELECTRIC SE</v>
      </c>
      <c r="L895" s="18" t="str">
        <f>IFERROR(VLOOKUP(spare_parts!$F895,'Запчасти'!$A$2:$P$3371,7,0),"null")</f>
        <v>SCHNEIDER ELECTRIC</v>
      </c>
      <c r="M895" s="18">
        <f>IFERROR(VLOOKUP(spare_parts!$F895,'Запчасти'!$A$2:$P$3371,9,0),"null")</f>
        <v>1</v>
      </c>
      <c r="N895" s="18" t="str">
        <f>IFERROR(VLOOKUP(spare_parts!$F895,'Запчасти'!$A$2:$P$3371,10,0),"null")</f>
        <v>шт</v>
      </c>
      <c r="O895" s="18" t="str">
        <f>IFERROR(VLOOKUP(spare_parts!$F895,'Запчасти'!$A$2:$P$3371,11,0),"null")</f>
        <v>FR</v>
      </c>
      <c r="P895" s="18">
        <f>IFERROR(VLOOKUP(spare_parts!$F895,'Запчасти'!$A$2:$P$3371,2,0),"null")</f>
        <v>8536900100</v>
      </c>
      <c r="Q895" s="18"/>
      <c r="R895" s="18"/>
      <c r="S895" s="18"/>
      <c r="T895" s="18"/>
      <c r="U895" s="18"/>
      <c r="V895" s="18"/>
    </row>
    <row r="896" ht="15.75" customHeight="1">
      <c r="A896" s="15">
        <v>5.430130027E9</v>
      </c>
      <c r="B896" s="16" t="s">
        <v>2158</v>
      </c>
      <c r="C896" s="16" t="s">
        <v>6274</v>
      </c>
      <c r="D896" s="16" t="s">
        <v>35</v>
      </c>
      <c r="E896" s="17"/>
      <c r="F896" s="18">
        <v>5.430130027E9</v>
      </c>
      <c r="G896" s="18" t="str">
        <f>IFERROR(VLOOKUP(spare_parts!$F896,'Запчасти'!A$2:P$3371,3,0),"null")</f>
        <v>BLOCK FOR AUX. CONTACTS 1NC/1NO COD.LA1KN11</v>
      </c>
      <c r="H896" s="18" t="str">
        <f>IFERROR(VLOOKUP(spare_parts!$F896,A:D,2,0),"null")</f>
        <v>БЛОК ДОПОЛНИТЕЛЬНЫХ КОНТАКТОВ 1NC/1NO COD.LA1KN11</v>
      </c>
      <c r="I896" s="24" t="str">
        <f>IFERROR(VLOOKUP(spare_parts!$F896,'Запчасти'!$A$2:$P$3371,5,0),"null")</f>
        <v>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v>
      </c>
      <c r="J896" s="24" t="str">
        <f t="shared" si="3"/>
        <v>null</v>
      </c>
      <c r="K896" s="18" t="str">
        <f>IFERROR(VLOOKUP(spare_parts!$F896,'Запчасти'!$A$2:$P$3371,6,0),"null")</f>
        <v>SCHNEIDER ELECTRIC SE</v>
      </c>
      <c r="L896" s="18" t="str">
        <f>IFERROR(VLOOKUP(spare_parts!$F896,'Запчасти'!$A$2:$P$3371,7,0),"null")</f>
        <v>SCHNEIDER ELECTRIC</v>
      </c>
      <c r="M896" s="18">
        <f>IFERROR(VLOOKUP(spare_parts!$F896,'Запчасти'!$A$2:$P$3371,9,0),"null")</f>
        <v>1</v>
      </c>
      <c r="N896" s="18" t="str">
        <f>IFERROR(VLOOKUP(spare_parts!$F896,'Запчасти'!$A$2:$P$3371,10,0),"null")</f>
        <v>шт</v>
      </c>
      <c r="O896" s="18" t="str">
        <f>IFERROR(VLOOKUP(spare_parts!$F896,'Запчасти'!$A$2:$P$3371,11,0),"null")</f>
        <v>CZ</v>
      </c>
      <c r="P896" s="18">
        <f>IFERROR(VLOOKUP(spare_parts!$F896,'Запчасти'!$A$2:$P$3371,2,0),"null")</f>
        <v>8536900100</v>
      </c>
      <c r="Q896" s="18"/>
      <c r="R896" s="18"/>
      <c r="S896" s="18"/>
      <c r="T896" s="18"/>
      <c r="U896" s="18"/>
      <c r="V896" s="18"/>
    </row>
    <row r="897" ht="15.75" customHeight="1">
      <c r="A897" s="15">
        <v>5.436400023E9</v>
      </c>
      <c r="B897" s="16" t="s">
        <v>2820</v>
      </c>
      <c r="C897" s="16" t="s">
        <v>6274</v>
      </c>
      <c r="D897" s="16" t="s">
        <v>35</v>
      </c>
      <c r="E897" s="17"/>
      <c r="F897" s="18">
        <v>5.436400023E9</v>
      </c>
      <c r="G897" s="18" t="str">
        <f>IFERROR(VLOOKUP(spare_parts!$F897,'Запчасти'!A$2:P$3371,3,0),"null")</f>
        <v>POWER SUPPLY MOD.QUINT-PS/3AC/24DC/20 COD.2866792</v>
      </c>
      <c r="H897" s="18" t="str">
        <f>IFERROR(VLOOKUP(spare_parts!$F897,A:D,2,0),"null")</f>
        <v>БЛОК ПИТАНИЯ QUINT-PS/3AC/24DC/20 COD.2866792</v>
      </c>
      <c r="I897" s="24" t="str">
        <f>IFERROR(VLOOKUP(spare_parts!$F897,'Запчасти'!$A$2:$P$3371,5,0),"null")</f>
        <v>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v>
      </c>
      <c r="J897" s="24" t="str">
        <f t="shared" si="3"/>
        <v>null</v>
      </c>
      <c r="K897" s="18" t="str">
        <f>IFERROR(VLOOKUP(spare_parts!$F897,'Запчасти'!$A$2:$P$3371,6,0),"null")</f>
        <v>PHOENIX CONTACT</v>
      </c>
      <c r="L897" s="18" t="str">
        <f>IFERROR(VLOOKUP(spare_parts!$F897,'Запчасти'!$A$2:$P$3371,7,0),"null")</f>
        <v>PHOENIX CONTACT</v>
      </c>
      <c r="M897" s="18">
        <f>IFERROR(VLOOKUP(spare_parts!$F897,'Запчасти'!$A$2:$P$3371,9,0),"null")</f>
        <v>1</v>
      </c>
      <c r="N897" s="18" t="str">
        <f>IFERROR(VLOOKUP(spare_parts!$F897,'Запчасти'!$A$2:$P$3371,10,0),"null")</f>
        <v>шт</v>
      </c>
      <c r="O897" s="18" t="str">
        <f>IFERROR(VLOOKUP(spare_parts!$F897,'Запчасти'!$A$2:$P$3371,11,0),"null")</f>
        <v>ID</v>
      </c>
      <c r="P897" s="18">
        <f>IFERROR(VLOOKUP(spare_parts!$F897,'Запчасти'!$A$2:$P$3371,2,0),"null")</f>
        <v>8504409000</v>
      </c>
      <c r="Q897" s="18"/>
      <c r="R897" s="18"/>
      <c r="S897" s="18"/>
      <c r="T897" s="18"/>
      <c r="U897" s="18"/>
      <c r="V897" s="18"/>
    </row>
    <row r="898" ht="15.75" customHeight="1">
      <c r="A898" s="15">
        <v>5.430390008E9</v>
      </c>
      <c r="B898" s="16" t="s">
        <v>2181</v>
      </c>
      <c r="C898" s="16" t="s">
        <v>6274</v>
      </c>
      <c r="D898" s="16" t="s">
        <v>35</v>
      </c>
      <c r="E898" s="17"/>
      <c r="F898" s="18">
        <v>5.430390008E9</v>
      </c>
      <c r="G898" s="18" t="str">
        <f>IFERROR(VLOOKUP(spare_parts!$F898,'Запчасти'!A$2:P$3371,3,0),"null")</f>
        <v>BASE FOR 2-WAY MINI-RELAY TYPE 95.05 (FINDER)</v>
      </c>
      <c r="H898" s="18" t="str">
        <f>IFERROR(VLOOKUP(spare_parts!$F898,A:D,2,0),"null")</f>
        <v>КРЕПЛЕНИЕ ДЛЯ МИНИ РЕЛЕ TYPE 95.05 (FINDER)</v>
      </c>
      <c r="I898" s="24" t="str">
        <f>IFERROR(VLOOKUP(spare_parts!$F898,'Запчасти'!$A$2:$P$3371,5,0),"null")</f>
        <v>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v>
      </c>
      <c r="J898" s="24" t="str">
        <f t="shared" si="3"/>
        <v>null</v>
      </c>
      <c r="K898" s="18" t="str">
        <f>IFERROR(VLOOKUP(spare_parts!$F898,'Запчасти'!$A$2:$P$3371,6,0),"null")</f>
        <v>FINDER S.P.A</v>
      </c>
      <c r="L898" s="18" t="str">
        <f>IFERROR(VLOOKUP(spare_parts!$F898,'Запчасти'!$A$2:$P$3371,7,0),"null")</f>
        <v>FINDER</v>
      </c>
      <c r="M898" s="18">
        <f>IFERROR(VLOOKUP(spare_parts!$F898,'Запчасти'!$A$2:$P$3371,9,0),"null")</f>
        <v>2</v>
      </c>
      <c r="N898" s="18" t="str">
        <f>IFERROR(VLOOKUP(spare_parts!$F898,'Запчасти'!$A$2:$P$3371,10,0),"null")</f>
        <v>шт</v>
      </c>
      <c r="O898" s="18" t="str">
        <f>IFERROR(VLOOKUP(spare_parts!$F898,'Запчасти'!$A$2:$P$3371,11,0),"null")</f>
        <v>TH</v>
      </c>
      <c r="P898" s="18">
        <f>IFERROR(VLOOKUP(spare_parts!$F898,'Запчасти'!$A$2:$P$3371,2,0),"null")</f>
        <v>8536900100</v>
      </c>
      <c r="Q898" s="18"/>
      <c r="R898" s="18"/>
      <c r="S898" s="18"/>
      <c r="T898" s="18"/>
      <c r="U898" s="18"/>
      <c r="V898" s="18"/>
    </row>
    <row r="899" ht="15.75" customHeight="1">
      <c r="A899" s="15">
        <v>5.430301017E9</v>
      </c>
      <c r="B899" s="16" t="s">
        <v>2170</v>
      </c>
      <c r="C899" s="16" t="s">
        <v>6274</v>
      </c>
      <c r="D899" s="16" t="s">
        <v>35</v>
      </c>
      <c r="E899" s="17"/>
      <c r="F899" s="18">
        <v>5.430301017E9</v>
      </c>
      <c r="G899" s="18" t="str">
        <f>IFERROR(VLOOKUP(spare_parts!$F899,'Запчасти'!A$2:P$3371,3,0),"null")</f>
        <v>MINI RELAY TYPE 40.61 VDC (Finder)</v>
      </c>
      <c r="H899" s="18" t="str">
        <f>IFERROR(VLOOKUP(spare_parts!$F899,A:D,2,0),"null")</f>
        <v>МИНИ РЕЛЕ 40.61 VDC (Finder)</v>
      </c>
      <c r="I899" s="24" t="str">
        <f>IFERROR(VLOOKUP(spare_parts!$F899,'Запчасти'!$A$2:$P$3371,5,0),"null")</f>
        <v>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v>
      </c>
      <c r="J899" s="24" t="str">
        <f t="shared" si="3"/>
        <v>null</v>
      </c>
      <c r="K899" s="18" t="str">
        <f>IFERROR(VLOOKUP(spare_parts!$F899,'Запчасти'!$A$2:$P$3371,6,0),"null")</f>
        <v>FINDER S.P.A</v>
      </c>
      <c r="L899" s="18" t="str">
        <f>IFERROR(VLOOKUP(spare_parts!$F899,'Запчасти'!$A$2:$P$3371,7,0),"null")</f>
        <v>FINDER</v>
      </c>
      <c r="M899" s="18">
        <f>IFERROR(VLOOKUP(spare_parts!$F899,'Запчасти'!$A$2:$P$3371,9,0),"null")</f>
        <v>2</v>
      </c>
      <c r="N899" s="18" t="str">
        <f>IFERROR(VLOOKUP(spare_parts!$F899,'Запчасти'!$A$2:$P$3371,10,0),"null")</f>
        <v>шт</v>
      </c>
      <c r="O899" s="18" t="str">
        <f>IFERROR(VLOOKUP(spare_parts!$F899,'Запчасти'!$A$2:$P$3371,11,0),"null")</f>
        <v>EU</v>
      </c>
      <c r="P899" s="18">
        <f>IFERROR(VLOOKUP(spare_parts!$F899,'Запчасти'!$A$2:$P$3371,2,0),"null")</f>
        <v>8536419000</v>
      </c>
      <c r="Q899" s="18"/>
      <c r="R899" s="18"/>
      <c r="S899" s="18"/>
      <c r="T899" s="18"/>
      <c r="U899" s="18"/>
      <c r="V899" s="18"/>
    </row>
    <row r="900" ht="15.75" customHeight="1">
      <c r="A900" s="15">
        <v>5.436630005E9</v>
      </c>
      <c r="B900" s="16" t="s">
        <v>2869</v>
      </c>
      <c r="C900" s="16" t="s">
        <v>6274</v>
      </c>
      <c r="D900" s="16" t="s">
        <v>35</v>
      </c>
      <c r="E900" s="17"/>
      <c r="F900" s="18">
        <v>5.436630005E9</v>
      </c>
      <c r="G900" s="18" t="str">
        <f>IFERROR(VLOOKUP(spare_parts!$F900,'Запчасти'!A$2:P$3371,3,0),"null")</f>
        <v>INTERFACE MODULE 24Vdc-6A ART.PH02966171</v>
      </c>
      <c r="H900" s="18" t="str">
        <f>IFERROR(VLOOKUP(spare_parts!$F900,A:D,2,0),"null")</f>
        <v>МОДУЛЬ 24В-6A АРТ.PH02966171</v>
      </c>
      <c r="I900" s="24" t="str">
        <f>IFERROR(VLOOKUP(spare_parts!$F900,'Запчасти'!$A$2:$P$3371,5,0),"null")</f>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c r="J900" s="24" t="str">
        <f t="shared" si="3"/>
        <v>null</v>
      </c>
      <c r="K900" s="18" t="str">
        <f>IFERROR(VLOOKUP(spare_parts!$F900,'Запчасти'!$A$2:$P$3371,6,0),"null")</f>
        <v>PHOENIXCONTACT</v>
      </c>
      <c r="L900" s="18" t="str">
        <f>IFERROR(VLOOKUP(spare_parts!$F900,'Запчасти'!$A$2:$P$3371,7,0),"null")</f>
        <v>PHOENIXCONTACT</v>
      </c>
      <c r="M900" s="18">
        <f>IFERROR(VLOOKUP(spare_parts!$F900,'Запчасти'!$A$2:$P$3371,9,0),"null")</f>
        <v>1</v>
      </c>
      <c r="N900" s="18" t="str">
        <f>IFERROR(VLOOKUP(spare_parts!$F900,'Запчасти'!$A$2:$P$3371,10,0),"null")</f>
        <v>шт</v>
      </c>
      <c r="O900" s="18" t="str">
        <f>IFERROR(VLOOKUP(spare_parts!$F900,'Запчасти'!$A$2:$P$3371,11,0),"null")</f>
        <v>EU</v>
      </c>
      <c r="P900" s="18">
        <f>IFERROR(VLOOKUP(spare_parts!$F900,'Запчасти'!$A$2:$P$3371,2,0),"null")</f>
        <v>8536900100</v>
      </c>
      <c r="Q900" s="18"/>
      <c r="R900" s="18"/>
      <c r="S900" s="18"/>
      <c r="T900" s="18"/>
      <c r="U900" s="18"/>
      <c r="V900" s="18"/>
    </row>
    <row r="901" ht="15.75" customHeight="1">
      <c r="A901" s="15">
        <v>5.436630006E9</v>
      </c>
      <c r="B901" s="16" t="s">
        <v>2872</v>
      </c>
      <c r="C901" s="16" t="s">
        <v>6274</v>
      </c>
      <c r="D901" s="16" t="s">
        <v>35</v>
      </c>
      <c r="E901" s="17"/>
      <c r="F901" s="18">
        <v>5.436630006E9</v>
      </c>
      <c r="G901" s="18" t="str">
        <f>IFERROR(VLOOKUP(spare_parts!$F901,'Запчасти'!A$2:P$3371,3,0),"null")</f>
        <v>INTERFACE MODULE 24Vdc-3A STATIC ART.PH02966634</v>
      </c>
      <c r="H901" s="18" t="str">
        <f>IFERROR(VLOOKUP(spare_parts!$F901,A:D,2,0),"null")</f>
        <v>МОДУЛЬ 24Vdc-3A STATIC ART.PH02966634</v>
      </c>
      <c r="I901" s="24" t="str">
        <f>IFERROR(VLOOKUP(spare_parts!$F901,'Запчасти'!$A$2:$P$3371,5,0),"null")</f>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c r="J901" s="24" t="str">
        <f t="shared" si="3"/>
        <v>null</v>
      </c>
      <c r="K901" s="18" t="str">
        <f>IFERROR(VLOOKUP(spare_parts!$F901,'Запчасти'!$A$2:$P$3371,6,0),"null")</f>
        <v>PHOENIXCONTACT</v>
      </c>
      <c r="L901" s="18" t="str">
        <f>IFERROR(VLOOKUP(spare_parts!$F901,'Запчасти'!$A$2:$P$3371,7,0),"null")</f>
        <v>PHOENIXCONTACT</v>
      </c>
      <c r="M901" s="18">
        <f>IFERROR(VLOOKUP(spare_parts!$F901,'Запчасти'!$A$2:$P$3371,9,0),"null")</f>
        <v>1</v>
      </c>
      <c r="N901" s="18" t="str">
        <f>IFERROR(VLOOKUP(spare_parts!$F901,'Запчасти'!$A$2:$P$3371,10,0),"null")</f>
        <v>шт</v>
      </c>
      <c r="O901" s="18" t="str">
        <f>IFERROR(VLOOKUP(spare_parts!$F901,'Запчасти'!$A$2:$P$3371,11,0),"null")</f>
        <v>DE</v>
      </c>
      <c r="P901" s="18">
        <f>IFERROR(VLOOKUP(spare_parts!$F901,'Запчасти'!$A$2:$P$3371,2,0),"null")</f>
        <v>8536900100</v>
      </c>
      <c r="Q901" s="18"/>
      <c r="R901" s="18"/>
      <c r="S901" s="18"/>
      <c r="T901" s="18"/>
      <c r="U901" s="18"/>
      <c r="V901" s="18"/>
    </row>
    <row r="902" ht="15.75" customHeight="1">
      <c r="A902" s="15">
        <v>5.430471004E9</v>
      </c>
      <c r="B902" s="16" t="s">
        <v>2267</v>
      </c>
      <c r="C902" s="16" t="s">
        <v>6274</v>
      </c>
      <c r="D902" s="16" t="s">
        <v>35</v>
      </c>
      <c r="E902" s="17"/>
      <c r="F902" s="18">
        <v>5.430471004E9</v>
      </c>
      <c r="G902" s="18" t="str">
        <f>IFERROR(VLOOKUP(spare_parts!$F902,'Запчасти'!A$2:P$3371,3,0),"null")</f>
        <v>AUXILIARY CONTACT NO+NO ART.LUA1C20</v>
      </c>
      <c r="H902" s="18" t="str">
        <f>IFERROR(VLOOKUP(spare_parts!$F902,A:D,2,0),"null")</f>
        <v>ДОПОЛНИТЕЛЬНЫЕ КОНТАКТЫ NO+NO ART.LUA1C20</v>
      </c>
      <c r="I902" s="24" t="str">
        <f>IFERROR(VLOOKUP(spare_parts!$F902,'Запчасти'!$A$2:$P$3371,5,0),"null")</f>
        <v>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c r="J902" s="24" t="str">
        <f t="shared" si="3"/>
        <v>null</v>
      </c>
      <c r="K902" s="18" t="str">
        <f>IFERROR(VLOOKUP(spare_parts!$F902,'Запчасти'!$A$2:$P$3371,6,0),"null")</f>
        <v>SCHNEIDER ELECTRIC SE</v>
      </c>
      <c r="L902" s="18" t="str">
        <f>IFERROR(VLOOKUP(spare_parts!$F902,'Запчасти'!$A$2:$P$3371,7,0),"null")</f>
        <v>SCHNEIDER ELECTRIC</v>
      </c>
      <c r="M902" s="18">
        <f>IFERROR(VLOOKUP(spare_parts!$F902,'Запчасти'!$A$2:$P$3371,9,0),"null")</f>
        <v>1</v>
      </c>
      <c r="N902" s="18" t="str">
        <f>IFERROR(VLOOKUP(spare_parts!$F902,'Запчасти'!$A$2:$P$3371,10,0),"null")</f>
        <v>шт</v>
      </c>
      <c r="O902" s="18" t="str">
        <f>IFERROR(VLOOKUP(spare_parts!$F902,'Запчасти'!$A$2:$P$3371,11,0),"null")</f>
        <v>CZ</v>
      </c>
      <c r="P902" s="18">
        <f>IFERROR(VLOOKUP(spare_parts!$F902,'Запчасти'!$A$2:$P$3371,2,0),"null")</f>
        <v>8536900100</v>
      </c>
      <c r="Q902" s="18"/>
      <c r="R902" s="18"/>
      <c r="S902" s="18"/>
      <c r="T902" s="18"/>
      <c r="U902" s="18"/>
      <c r="V902" s="18"/>
    </row>
    <row r="903" ht="15.75" customHeight="1">
      <c r="A903" s="15">
        <v>5.430443003E9</v>
      </c>
      <c r="B903" s="16" t="s">
        <v>2249</v>
      </c>
      <c r="C903" s="16" t="s">
        <v>6274</v>
      </c>
      <c r="D903" s="16" t="s">
        <v>35</v>
      </c>
      <c r="E903" s="17"/>
      <c r="F903" s="18">
        <v>5.430443003E9</v>
      </c>
      <c r="G903" s="18" t="str">
        <f>IFERROR(VLOOKUP(spare_parts!$F903,'Запчасти'!A$2:P$3371,3,0),"null")</f>
        <v>STANDARD UNIT 3-12 ART.LUCA12 BL24VDC</v>
      </c>
      <c r="H903" s="18" t="str">
        <f>IFERROR(VLOOKUP(spare_parts!$F903,A:D,2,0),"null")</f>
        <v>СТАНДАРТНЫЙ БЛОК 3-12 ART.LUCA12BL24VDC</v>
      </c>
      <c r="I903" s="24" t="str">
        <f>IFERROR(VLOOKUP(spare_parts!$F903,'Запчасти'!$A$2:$P$3371,5,0),"null")</f>
        <v>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v>
      </c>
      <c r="J903" s="24" t="str">
        <f t="shared" si="3"/>
        <v>null</v>
      </c>
      <c r="K903" s="18" t="str">
        <f>IFERROR(VLOOKUP(spare_parts!$F903,'Запчасти'!$A$2:$P$3371,6,0),"null")</f>
        <v>SCHNEIDER ELECTRIC SE</v>
      </c>
      <c r="L903" s="18" t="str">
        <f>IFERROR(VLOOKUP(spare_parts!$F903,'Запчасти'!$A$2:$P$3371,7,0),"null")</f>
        <v>SCHNEIDER ELECTRIC</v>
      </c>
      <c r="M903" s="18">
        <f>IFERROR(VLOOKUP(spare_parts!$F903,'Запчасти'!$A$2:$P$3371,9,0),"null")</f>
        <v>1</v>
      </c>
      <c r="N903" s="18" t="str">
        <f>IFERROR(VLOOKUP(spare_parts!$F903,'Запчасти'!$A$2:$P$3371,10,0),"null")</f>
        <v>шт</v>
      </c>
      <c r="O903" s="18" t="str">
        <f>IFERROR(VLOOKUP(spare_parts!$F903,'Запчасти'!$A$2:$P$3371,11,0),"null")</f>
        <v>FR</v>
      </c>
      <c r="P903" s="18">
        <f>IFERROR(VLOOKUP(spare_parts!$F903,'Запчасти'!$A$2:$P$3371,2,0),"null")</f>
        <v>8536301000</v>
      </c>
      <c r="Q903" s="18"/>
      <c r="R903" s="18"/>
      <c r="S903" s="18"/>
      <c r="T903" s="18"/>
      <c r="U903" s="18"/>
      <c r="V903" s="18"/>
    </row>
    <row r="904" ht="15.75" customHeight="1">
      <c r="A904" s="15">
        <v>5.430442028E9</v>
      </c>
      <c r="B904" s="16" t="s">
        <v>2245</v>
      </c>
      <c r="C904" s="16" t="s">
        <v>6274</v>
      </c>
      <c r="D904" s="16" t="s">
        <v>35</v>
      </c>
      <c r="E904" s="17"/>
      <c r="F904" s="18">
        <v>5.430442028E9</v>
      </c>
      <c r="G904" s="18" t="str">
        <f>IFERROR(VLOOKUP(spare_parts!$F904,'Запчасти'!A$2:P$3371,3,0),"null")</f>
        <v>MAGNETIC LIMIT SWITCH 0.35-1.4A 24VDC Art.LUCA1X5BL</v>
      </c>
      <c r="H904" s="18" t="str">
        <f>IFERROR(VLOOKUP(spare_parts!$F904,A:D,2,0),"null")</f>
        <v>МАГНТНЫЙ КОНЦЕВОЙ ВЫКЛЮЧАТЕЛЬ 0.35-1.4A 24VDC Art.LUCA1X5BL</v>
      </c>
      <c r="I904" s="24" t="str">
        <f>IFERROR(VLOOKUP(spare_parts!$F904,'Запчасти'!$A$2:$P$3371,5,0),"null")</f>
        <v>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v>
      </c>
      <c r="J904" s="24" t="str">
        <f t="shared" si="3"/>
        <v>null</v>
      </c>
      <c r="K904" s="18" t="str">
        <f>IFERROR(VLOOKUP(spare_parts!$F904,'Запчасти'!$A$2:$P$3371,6,0),"null")</f>
        <v>SCHNEIDER ELECTRIC SE</v>
      </c>
      <c r="L904" s="18" t="str">
        <f>IFERROR(VLOOKUP(spare_parts!$F904,'Запчасти'!$A$2:$P$3371,7,0),"null")</f>
        <v>SCHNEIDER ELECTRIC</v>
      </c>
      <c r="M904" s="18">
        <f>IFERROR(VLOOKUP(spare_parts!$F904,'Запчасти'!$A$2:$P$3371,9,0),"null")</f>
        <v>1</v>
      </c>
      <c r="N904" s="18" t="str">
        <f>IFERROR(VLOOKUP(spare_parts!$F904,'Запчасти'!$A$2:$P$3371,10,0),"null")</f>
        <v>шт</v>
      </c>
      <c r="O904" s="18" t="str">
        <f>IFERROR(VLOOKUP(spare_parts!$F904,'Запчасти'!$A$2:$P$3371,11,0),"null")</f>
        <v>FR</v>
      </c>
      <c r="P904" s="18">
        <f>IFERROR(VLOOKUP(spare_parts!$F904,'Запчасти'!$A$2:$P$3371,2,0),"null")</f>
        <v>8536301000</v>
      </c>
      <c r="Q904" s="18"/>
      <c r="R904" s="18"/>
      <c r="S904" s="18"/>
      <c r="T904" s="18"/>
      <c r="U904" s="18"/>
      <c r="V904" s="18"/>
    </row>
    <row r="905" ht="15.75" customHeight="1">
      <c r="A905" s="15">
        <v>5.430471003E9</v>
      </c>
      <c r="B905" s="16" t="s">
        <v>2264</v>
      </c>
      <c r="C905" s="16" t="s">
        <v>6274</v>
      </c>
      <c r="D905" s="16" t="s">
        <v>35</v>
      </c>
      <c r="E905" s="17"/>
      <c r="F905" s="18">
        <v>5.430471003E9</v>
      </c>
      <c r="G905" s="18" t="str">
        <f>IFERROR(VLOOKUP(spare_parts!$F905,'Запчасти'!A$2:P$3371,3,0),"null")</f>
        <v>AUXILIARY CONTACT ART.LUFN11 (NO/NC)</v>
      </c>
      <c r="H905" s="18" t="str">
        <f>IFERROR(VLOOKUP(spare_parts!$F905,A:D,2,0),"null")</f>
        <v>ДОПОЛНИТЕЛЬНЫЕ КОНТАКТЫ АРТ.LUFN11 (NO/NC)</v>
      </c>
      <c r="I905" s="24" t="str">
        <f>IFERROR(VLOOKUP(spare_parts!$F905,'Запчасти'!$A$2:$P$3371,5,0),"null")</f>
        <v>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c r="J905" s="24" t="str">
        <f t="shared" si="3"/>
        <v>null</v>
      </c>
      <c r="K905" s="18" t="str">
        <f>IFERROR(VLOOKUP(spare_parts!$F905,'Запчасти'!$A$2:$P$3371,6,0),"null")</f>
        <v>SCHNEIDER ELECTRIC SE</v>
      </c>
      <c r="L905" s="18" t="str">
        <f>IFERROR(VLOOKUP(spare_parts!$F905,'Запчасти'!$A$2:$P$3371,7,0),"null")</f>
        <v>SCHNEIDER ELECTRIC</v>
      </c>
      <c r="M905" s="18">
        <f>IFERROR(VLOOKUP(spare_parts!$F905,'Запчасти'!$A$2:$P$3371,9,0),"null")</f>
        <v>1</v>
      </c>
      <c r="N905" s="18" t="str">
        <f>IFERROR(VLOOKUP(spare_parts!$F905,'Запчасти'!$A$2:$P$3371,10,0),"null")</f>
        <v>шт</v>
      </c>
      <c r="O905" s="18" t="str">
        <f>IFERROR(VLOOKUP(spare_parts!$F905,'Запчасти'!$A$2:$P$3371,11,0),"null")</f>
        <v>FR</v>
      </c>
      <c r="P905" s="18">
        <f>IFERROR(VLOOKUP(spare_parts!$F905,'Запчасти'!$A$2:$P$3371,2,0),"null")</f>
        <v>8536900100</v>
      </c>
      <c r="Q905" s="18"/>
      <c r="R905" s="18"/>
      <c r="S905" s="18"/>
      <c r="T905" s="18"/>
      <c r="U905" s="18"/>
      <c r="V905" s="18"/>
    </row>
    <row r="906" ht="15.75" customHeight="1">
      <c r="A906" s="15">
        <v>5.430112E9</v>
      </c>
      <c r="B906" s="16" t="s">
        <v>2148</v>
      </c>
      <c r="C906" s="16" t="s">
        <v>6274</v>
      </c>
      <c r="D906" s="16" t="s">
        <v>35</v>
      </c>
      <c r="E906" s="17"/>
      <c r="F906" s="18">
        <v>5.430112E9</v>
      </c>
      <c r="G906" s="18" t="str">
        <f>IFERROR(VLOOKUP(spare_parts!$F906,'Запчасти'!A$2:P$3371,3,0),"null")</f>
        <v>POWER BASE 12A Art.LUB12</v>
      </c>
      <c r="H906" s="18" t="str">
        <f>IFERROR(VLOOKUP(spare_parts!$F906,A:D,2,0),"null")</f>
        <v>СИЛОВАЯ БАЗА 12A Art.LUB12</v>
      </c>
      <c r="I906" s="24" t="str">
        <f>IFERROR(VLOOKUP(spare_parts!$F906,'Запчасти'!$A$2:$P$3371,5,0),"null")</f>
        <v>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c r="J906" s="24" t="str">
        <f t="shared" si="3"/>
        <v>null</v>
      </c>
      <c r="K906" s="18" t="str">
        <f>IFERROR(VLOOKUP(spare_parts!$F906,'Запчасти'!$A$2:$P$3371,6,0),"null")</f>
        <v>SCHNEIDER ELECTRIC SE</v>
      </c>
      <c r="L906" s="18" t="str">
        <f>IFERROR(VLOOKUP(spare_parts!$F906,'Запчасти'!$A$2:$P$3371,7,0),"null")</f>
        <v>SCHNEIDER ELECTRIC</v>
      </c>
      <c r="M906" s="18">
        <f>IFERROR(VLOOKUP(spare_parts!$F906,'Запчасти'!$A$2:$P$3371,9,0),"null")</f>
        <v>1</v>
      </c>
      <c r="N906" s="18" t="str">
        <f>IFERROR(VLOOKUP(spare_parts!$F906,'Запчасти'!$A$2:$P$3371,10,0),"null")</f>
        <v>шт</v>
      </c>
      <c r="O906" s="18" t="str">
        <f>IFERROR(VLOOKUP(spare_parts!$F906,'Запчасти'!$A$2:$P$3371,11,0),"null")</f>
        <v>FR</v>
      </c>
      <c r="P906" s="18">
        <f>IFERROR(VLOOKUP(spare_parts!$F906,'Запчасти'!$A$2:$P$3371,2,0),"null")</f>
        <v>8536301000</v>
      </c>
      <c r="Q906" s="18"/>
      <c r="R906" s="18"/>
      <c r="S906" s="18"/>
      <c r="T906" s="18"/>
      <c r="U906" s="18"/>
      <c r="V906" s="18"/>
    </row>
    <row r="907" ht="15.75" customHeight="1">
      <c r="A907" s="15">
        <v>5.430130037E9</v>
      </c>
      <c r="B907" s="16" t="s">
        <v>2162</v>
      </c>
      <c r="C907" s="16" t="s">
        <v>6274</v>
      </c>
      <c r="D907" s="16" t="s">
        <v>35</v>
      </c>
      <c r="E907" s="17"/>
      <c r="F907" s="18">
        <v>5.430130037E9</v>
      </c>
      <c r="G907" s="18" t="str">
        <f>IFERROR(VLOOKUP(spare_parts!$F907,'Запчасти'!A$2:P$3371,3,0),"null")</f>
        <v>BLOCCHETTO NC ART.ZBE-102 (SCHNEIDER)</v>
      </c>
      <c r="H907" s="18" t="str">
        <f>IFERROR(VLOOKUP(spare_parts!$F907,A:D,2,0),"null")</f>
        <v>БЛОК ДОПОЛНИТЕЛЬНЫХ КОНТАКТОВ.LA1KN31 (TELEM.)</v>
      </c>
      <c r="I907" s="24" t="str">
        <f>IFERROR(VLOOKUP(spare_parts!$F907,'Запчасти'!$A$2:$P$3371,5,0),"null")</f>
        <v>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c r="J907" s="24" t="str">
        <f t="shared" si="3"/>
        <v>null</v>
      </c>
      <c r="K907" s="18" t="str">
        <f>IFERROR(VLOOKUP(spare_parts!$F907,'Запчасти'!$A$2:$P$3371,6,0),"null")</f>
        <v>SCHNEIDER ELECTRIC SE</v>
      </c>
      <c r="L907" s="18" t="str">
        <f>IFERROR(VLOOKUP(spare_parts!$F907,'Запчасти'!$A$2:$P$3371,7,0),"null")</f>
        <v>SCHNEIDER ELECTRIC</v>
      </c>
      <c r="M907" s="18">
        <f>IFERROR(VLOOKUP(spare_parts!$F907,'Запчасти'!$A$2:$P$3371,9,0),"null")</f>
        <v>1</v>
      </c>
      <c r="N907" s="18" t="str">
        <f>IFERROR(VLOOKUP(spare_parts!$F907,'Запчасти'!$A$2:$P$3371,10,0),"null")</f>
        <v>шт</v>
      </c>
      <c r="O907" s="18" t="str">
        <f>IFERROR(VLOOKUP(spare_parts!$F907,'Запчасти'!$A$2:$P$3371,11,0),"null")</f>
        <v>FR</v>
      </c>
      <c r="P907" s="18">
        <f>IFERROR(VLOOKUP(spare_parts!$F907,'Запчасти'!$A$2:$P$3371,2,0),"null")</f>
        <v>8536900100</v>
      </c>
      <c r="Q907" s="18"/>
      <c r="R907" s="18"/>
      <c r="S907" s="18"/>
      <c r="T907" s="18"/>
      <c r="U907" s="18"/>
      <c r="V907" s="18"/>
    </row>
    <row r="908" ht="15.75" customHeight="1">
      <c r="A908" s="15">
        <v>5.430110043E9</v>
      </c>
      <c r="B908" s="16" t="s">
        <v>2140</v>
      </c>
      <c r="C908" s="16" t="s">
        <v>6274</v>
      </c>
      <c r="D908" s="16" t="s">
        <v>35</v>
      </c>
      <c r="E908" s="17"/>
      <c r="F908" s="18">
        <v>5.430110043E9</v>
      </c>
      <c r="G908" s="18" t="str">
        <f>IFERROR(VLOOKUP(spare_parts!$F908,'Запчасти'!A$2:P$3371,3,0),"null")</f>
        <v>MINI CONTACTOR NO 24Vdc-9A LP4K0910BW3</v>
      </c>
      <c r="H908" s="18" t="str">
        <f>IFERROR(VLOOKUP(spare_parts!$F908,A:D,2,0),"null")</f>
        <v>МИНИ КОНТАКТОР NO 24Vdc-9A LP4K0910BW3</v>
      </c>
      <c r="I908" s="24" t="str">
        <f>IFERROR(VLOOKUP(spare_parts!$F908,'Запчасти'!$A$2:$P$3371,5,0),"null")</f>
        <v>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v>
      </c>
      <c r="J908" s="24" t="str">
        <f t="shared" si="3"/>
        <v>null</v>
      </c>
      <c r="K908" s="18" t="str">
        <f>IFERROR(VLOOKUP(spare_parts!$F908,'Запчасти'!$A$2:$P$3371,6,0),"null")</f>
        <v>SCHNEIDER ELECTRIC SE</v>
      </c>
      <c r="L908" s="18" t="str">
        <f>IFERROR(VLOOKUP(spare_parts!$F908,'Запчасти'!$A$2:$P$3371,7,0),"null")</f>
        <v>SCHNEIDER ELECTRIC</v>
      </c>
      <c r="M908" s="18">
        <f>IFERROR(VLOOKUP(spare_parts!$F908,'Запчасти'!$A$2:$P$3371,9,0),"null")</f>
        <v>1</v>
      </c>
      <c r="N908" s="18" t="str">
        <f>IFERROR(VLOOKUP(spare_parts!$F908,'Запчасти'!$A$2:$P$3371,10,0),"null")</f>
        <v>шт</v>
      </c>
      <c r="O908" s="18" t="str">
        <f>IFERROR(VLOOKUP(spare_parts!$F908,'Запчасти'!$A$2:$P$3371,11,0),"null")</f>
        <v>ID</v>
      </c>
      <c r="P908" s="18">
        <f>IFERROR(VLOOKUP(spare_parts!$F908,'Запчасти'!$A$2:$P$3371,2,0),"null")</f>
        <v>8536900100</v>
      </c>
      <c r="Q908" s="18"/>
      <c r="R908" s="18"/>
      <c r="S908" s="18"/>
      <c r="T908" s="18"/>
      <c r="U908" s="18"/>
      <c r="V908" s="18"/>
    </row>
    <row r="909" ht="15.75" customHeight="1">
      <c r="A909" s="15">
        <v>2.06353517E9</v>
      </c>
      <c r="B909" s="16" t="s">
        <v>469</v>
      </c>
      <c r="C909" s="16">
        <v>0.03</v>
      </c>
      <c r="D909" s="16" t="s">
        <v>35</v>
      </c>
      <c r="E909" s="17"/>
      <c r="F909" s="18">
        <v>2.06353517E9</v>
      </c>
      <c r="G909" s="18" t="str">
        <f>IFERROR(VLOOKUP(spare_parts!$F909,'Запчасти'!A$2:P$3371,3,0),"null")</f>
        <v>PIN FOR LIMIT SWITCH D=8 L=83</v>
      </c>
      <c r="H909" s="18" t="str">
        <f>IFERROR(VLOOKUP(spare_parts!$F909,A:D,2,0),"null")</f>
        <v>Штифт для концевого выключателя D=8 L=83</v>
      </c>
      <c r="I909" s="24" t="str">
        <f>IFERROR(VLOOKUP(spare_parts!$F909,'Запчасти'!$A$2:$P$3371,5,0),"null")</f>
        <v>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v>
      </c>
      <c r="J909" s="24" t="str">
        <f t="shared" si="3"/>
        <v>null</v>
      </c>
      <c r="K909" s="18" t="str">
        <f>IFERROR(VLOOKUP(spare_parts!$F909,'Запчасти'!$A$2:$P$3371,6,0),"null")</f>
        <v>SCHNELL SPA</v>
      </c>
      <c r="L909" s="18" t="str">
        <f>IFERROR(VLOOKUP(spare_parts!$F909,'Запчасти'!$A$2:$P$3371,7,0),"null")</f>
        <v>SCHNELL</v>
      </c>
      <c r="M909" s="18">
        <f>IFERROR(VLOOKUP(spare_parts!$F909,'Запчасти'!$A$2:$P$3371,9,0),"null")</f>
        <v>1</v>
      </c>
      <c r="N909" s="18" t="str">
        <f>IFERROR(VLOOKUP(spare_parts!$F909,'Запчасти'!$A$2:$P$3371,10,0),"null")</f>
        <v>шт</v>
      </c>
      <c r="O909" s="18" t="str">
        <f>IFERROR(VLOOKUP(spare_parts!$F909,'Запчасти'!$A$2:$P$3371,11,0),"null")</f>
        <v>IT</v>
      </c>
      <c r="P909" s="18">
        <f>IFERROR(VLOOKUP(spare_parts!$F909,'Запчасти'!$A$2:$P$3371,2,0),"null")</f>
        <v>7318290009</v>
      </c>
      <c r="Q909" s="18"/>
      <c r="R909" s="18"/>
      <c r="S909" s="18"/>
      <c r="T909" s="18"/>
      <c r="U909" s="18"/>
      <c r="V909" s="18"/>
    </row>
    <row r="910" ht="15.75" customHeight="1">
      <c r="A910" s="15">
        <v>5.7331E9</v>
      </c>
      <c r="B910" s="16" t="s">
        <v>4179</v>
      </c>
      <c r="C910" s="16">
        <v>0.07</v>
      </c>
      <c r="D910" s="16" t="s">
        <v>35</v>
      </c>
      <c r="E910" s="17"/>
      <c r="F910" s="18">
        <v>5.7331E9</v>
      </c>
      <c r="G910" s="18" t="str">
        <f>IFERROR(VLOOKUP(spare_parts!$F910,'Запчасти'!A$2:P$3371,3,0),"null")</f>
        <v>COMPLETE RUBBER HOOK MOD. AMA ART.N 359+360</v>
      </c>
      <c r="H910" s="18" t="str">
        <f>IFERROR(VLOOKUP(spare_parts!$F910,A:D,2,0),"null")</f>
        <v>Крюк резиновый в сборе </v>
      </c>
      <c r="I910" s="24" t="str">
        <f>IFERROR(VLOOKUP(spare_parts!$F910,'Запчасти'!$A$2:$P$3371,5,0),"null")</f>
        <v>КРЮК ИЗ РЕЗИНЫ ДЛЯ ФИКСАЦИИ КРЫШКИ, ЗАКРЫВАЮЩЕЙ РОЛИКИ ПРАВКИ.</v>
      </c>
      <c r="J910" s="24" t="str">
        <f t="shared" si="3"/>
        <v>null</v>
      </c>
      <c r="K910" s="18" t="str">
        <f>IFERROR(VLOOKUP(spare_parts!$F910,'Запчасти'!$A$2:$P$3371,6,0),"null")</f>
        <v>SCHNELL S.P.A.</v>
      </c>
      <c r="L910" s="18" t="str">
        <f>IFERROR(VLOOKUP(spare_parts!$F910,'Запчасти'!$A$2:$P$3371,7,0),"null")</f>
        <v>SCHNELL</v>
      </c>
      <c r="M910" s="18">
        <f>IFERROR(VLOOKUP(spare_parts!$F910,'Запчасти'!$A$2:$P$3371,9,0),"null")</f>
        <v>1</v>
      </c>
      <c r="N910" s="18" t="str">
        <f>IFERROR(VLOOKUP(spare_parts!$F910,'Запчасти'!$A$2:$P$3371,10,0),"null")</f>
        <v>шт</v>
      </c>
      <c r="O910" s="18" t="str">
        <f>IFERROR(VLOOKUP(spare_parts!$F910,'Запчасти'!$A$2:$P$3371,11,0),"null")</f>
        <v>IT</v>
      </c>
      <c r="P910" s="18">
        <f>IFERROR(VLOOKUP(spare_parts!$F910,'Запчасти'!$A$2:$P$3371,2,0),"null")</f>
        <v>4016999708</v>
      </c>
      <c r="Q910" s="18"/>
      <c r="R910" s="18"/>
      <c r="S910" s="18"/>
      <c r="T910" s="18"/>
      <c r="U910" s="18"/>
      <c r="V910" s="18"/>
    </row>
    <row r="911" ht="15.75" customHeight="1">
      <c r="A911" s="15" t="s">
        <v>6593</v>
      </c>
      <c r="B911" s="16" t="s">
        <v>6594</v>
      </c>
      <c r="C911" s="16">
        <v>8.704</v>
      </c>
      <c r="D911" s="16" t="s">
        <v>35</v>
      </c>
      <c r="E911" s="17"/>
      <c r="F911" s="18" t="s">
        <v>6593</v>
      </c>
      <c r="G911" s="18" t="str">
        <f>IFERROR(VLOOKUP(spare_parts!$F911,'Запчасти'!A$2:P$3371,3,0),"null")</f>
        <v>null</v>
      </c>
      <c r="H911" s="18" t="str">
        <f>IFERROR(VLOOKUP(spare_parts!$F911,A:D,2,0),"null")</f>
        <v>РЕЛЬСА  B=34 H=32 L=1280</v>
      </c>
      <c r="I911" s="24" t="str">
        <f>IFERROR(VLOOKUP(spare_parts!$F911,'Запчасти'!$A$2:$P$3371,5,0),"null")</f>
        <v>null</v>
      </c>
      <c r="J911" s="24" t="str">
        <f t="shared" si="3"/>
        <v>null</v>
      </c>
      <c r="K911" s="18" t="str">
        <f>IFERROR(VLOOKUP(spare_parts!$F911,'Запчасти'!$A$2:$P$3371,6,0),"null")</f>
        <v>null</v>
      </c>
      <c r="L911" s="18" t="str">
        <f>IFERROR(VLOOKUP(spare_parts!$F911,'Запчасти'!$A$2:$P$3371,7,0),"null")</f>
        <v>null</v>
      </c>
      <c r="M911" s="18" t="str">
        <f>IFERROR(VLOOKUP(spare_parts!$F911,'Запчасти'!$A$2:$P$3371,9,0),"null")</f>
        <v>null</v>
      </c>
      <c r="N911" s="18" t="str">
        <f>IFERROR(VLOOKUP(spare_parts!$F911,'Запчасти'!$A$2:$P$3371,10,0),"null")</f>
        <v>null</v>
      </c>
      <c r="O911" s="18" t="str">
        <f>IFERROR(VLOOKUP(spare_parts!$F911,'Запчасти'!$A$2:$P$3371,11,0),"null")</f>
        <v>null</v>
      </c>
      <c r="P911" s="18" t="str">
        <f>IFERROR(VLOOKUP(spare_parts!$F911,'Запчасти'!$A$2:$P$3371,2,0),"null")</f>
        <v>null</v>
      </c>
      <c r="Q911" s="18"/>
      <c r="R911" s="18"/>
      <c r="S911" s="18"/>
      <c r="T911" s="18"/>
      <c r="U911" s="18"/>
      <c r="V911" s="18"/>
    </row>
    <row r="912" ht="15.75" customHeight="1">
      <c r="A912" s="15">
        <v>2.06602089E9</v>
      </c>
      <c r="B912" s="16" t="s">
        <v>6595</v>
      </c>
      <c r="C912" s="16" t="s">
        <v>6274</v>
      </c>
      <c r="D912" s="16" t="s">
        <v>35</v>
      </c>
      <c r="E912" s="17"/>
      <c r="F912" s="18">
        <v>2.06602089E9</v>
      </c>
      <c r="G912" s="18" t="str">
        <f>IFERROR(VLOOKUP(spare_parts!$F912,'Запчасти'!A$2:P$3371,3,0),"null")</f>
        <v>null</v>
      </c>
      <c r="H912" s="18" t="str">
        <f>IFERROR(VLOOKUP(spare_parts!$F912,A:D,2,0),"null")</f>
        <v>ШАЙБА DI=20 DE=56 SP=7</v>
      </c>
      <c r="I912" s="24" t="str">
        <f>IFERROR(VLOOKUP(spare_parts!$F912,'Запчасти'!$A$2:$P$3371,5,0),"null")</f>
        <v>null</v>
      </c>
      <c r="J912" s="24" t="str">
        <f t="shared" si="3"/>
        <v>null</v>
      </c>
      <c r="K912" s="18" t="str">
        <f>IFERROR(VLOOKUP(spare_parts!$F912,'Запчасти'!$A$2:$P$3371,6,0),"null")</f>
        <v>null</v>
      </c>
      <c r="L912" s="18" t="str">
        <f>IFERROR(VLOOKUP(spare_parts!$F912,'Запчасти'!$A$2:$P$3371,7,0),"null")</f>
        <v>null</v>
      </c>
      <c r="M912" s="18" t="str">
        <f>IFERROR(VLOOKUP(spare_parts!$F912,'Запчасти'!$A$2:$P$3371,9,0),"null")</f>
        <v>null</v>
      </c>
      <c r="N912" s="18" t="str">
        <f>IFERROR(VLOOKUP(spare_parts!$F912,'Запчасти'!$A$2:$P$3371,10,0),"null")</f>
        <v>null</v>
      </c>
      <c r="O912" s="18" t="str">
        <f>IFERROR(VLOOKUP(spare_parts!$F912,'Запчасти'!$A$2:$P$3371,11,0),"null")</f>
        <v>null</v>
      </c>
      <c r="P912" s="18" t="str">
        <f>IFERROR(VLOOKUP(spare_parts!$F912,'Запчасти'!$A$2:$P$3371,2,0),"null")</f>
        <v>null</v>
      </c>
      <c r="Q912" s="18"/>
      <c r="R912" s="18"/>
      <c r="S912" s="18"/>
      <c r="T912" s="18"/>
      <c r="U912" s="18"/>
      <c r="V912" s="18"/>
    </row>
    <row r="913" ht="15.75" customHeight="1">
      <c r="A913" s="15">
        <v>2.06602076E9</v>
      </c>
      <c r="B913" s="16" t="s">
        <v>842</v>
      </c>
      <c r="C913" s="16" t="s">
        <v>6274</v>
      </c>
      <c r="D913" s="16" t="s">
        <v>35</v>
      </c>
      <c r="E913" s="17"/>
      <c r="F913" s="18">
        <v>2.06602076E9</v>
      </c>
      <c r="G913" s="18" t="str">
        <f>IFERROR(VLOOKUP(spare_parts!$F913,'Запчасти'!A$2:P$3371,3,0),"null")</f>
        <v>FIXED BLADE FOR WIRE D.6 D.8</v>
      </c>
      <c r="H913" s="18" t="str">
        <f>IFERROR(VLOOKUP(spare_parts!$F913,A:D,2,0),"null")</f>
        <v>НОЖ ФИКСИРОВАННЫЙ ДЛЯ ДИАМЕТРОВ D.6 D.8</v>
      </c>
      <c r="I913" s="24" t="str">
        <f>IFERROR(VLOOKUP(spare_parts!$F913,'Запчасти'!$A$2:$P$3371,5,0),"null")</f>
        <v>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v>
      </c>
      <c r="J913" s="24" t="str">
        <f t="shared" si="3"/>
        <v>null</v>
      </c>
      <c r="K913" s="18" t="str">
        <f>IFERROR(VLOOKUP(spare_parts!$F913,'Запчасти'!$A$2:$P$3371,6,0),"null")</f>
        <v>SCHNELL SPA</v>
      </c>
      <c r="L913" s="18" t="str">
        <f>IFERROR(VLOOKUP(spare_parts!$F913,'Запчасти'!$A$2:$P$3371,7,0),"null")</f>
        <v>SCHNELL</v>
      </c>
      <c r="M913" s="18">
        <f>IFERROR(VLOOKUP(spare_parts!$F913,'Запчасти'!$A$2:$P$3371,9,0),"null")</f>
        <v>2</v>
      </c>
      <c r="N913" s="18" t="str">
        <f>IFERROR(VLOOKUP(spare_parts!$F913,'Запчасти'!$A$2:$P$3371,10,0),"null")</f>
        <v>шт</v>
      </c>
      <c r="O913" s="18" t="str">
        <f>IFERROR(VLOOKUP(spare_parts!$F913,'Запчасти'!$A$2:$P$3371,11,0),"null")</f>
        <v>IT</v>
      </c>
      <c r="P913" s="18">
        <f>IFERROR(VLOOKUP(spare_parts!$F913,'Запчасти'!$A$2:$P$3371,2,0),"null")</f>
        <v>8208100000</v>
      </c>
      <c r="Q913" s="18"/>
      <c r="R913" s="18"/>
      <c r="S913" s="18"/>
      <c r="T913" s="18"/>
      <c r="U913" s="18"/>
      <c r="V913" s="18"/>
    </row>
    <row r="914" ht="15.75" customHeight="1">
      <c r="A914" s="15">
        <v>2.06350512E9</v>
      </c>
      <c r="B914" s="16" t="s">
        <v>212</v>
      </c>
      <c r="C914" s="16" t="s">
        <v>6274</v>
      </c>
      <c r="D914" s="16" t="s">
        <v>35</v>
      </c>
      <c r="E914" s="17"/>
      <c r="F914" s="18">
        <v>2.06350512E9</v>
      </c>
      <c r="G914" s="18" t="str">
        <f>IFERROR(VLOOKUP(spare_parts!$F914,'Запчасти'!A$2:P$3371,3,0),"null")</f>
        <v>PRESSURE PIN D=15 L=72</v>
      </c>
      <c r="H914" s="18" t="str">
        <f>IFERROR(VLOOKUP(spare_parts!$F914,A:D,2,0),"null")</f>
        <v>ВСТАВКА ДАВЛЕНИЯ</v>
      </c>
      <c r="I914" s="24" t="str">
        <f>IFERROR(VLOOKUP(spare_parts!$F914,'Запчасти'!$A$2:$P$3371,5,0),"null")</f>
        <v>ШТИФТ ИЗ СТАЛИ. УСТАНАВЛИВАЕТСЯ ДЛЯ РАВНОМЕРНОЙ ПЕРЕДАЧИ ДАВЛЕНИЯ ОТ БОЛТОВ НА ВАЛ ПРАВЯЩЕГО РОЛИКА В БЛОКЕ ПРАВКИ АРМАТУРЫ</v>
      </c>
      <c r="J914" s="24" t="str">
        <f t="shared" si="3"/>
        <v>null</v>
      </c>
      <c r="K914" s="18" t="str">
        <f>IFERROR(VLOOKUP(spare_parts!$F914,'Запчасти'!$A$2:$P$3371,6,0),"null")</f>
        <v>SCHNELL S.P.A.</v>
      </c>
      <c r="L914" s="18" t="str">
        <f>IFERROR(VLOOKUP(spare_parts!$F914,'Запчасти'!$A$2:$P$3371,7,0),"null")</f>
        <v>SCHNELL</v>
      </c>
      <c r="M914" s="18">
        <f>IFERROR(VLOOKUP(spare_parts!$F914,'Запчасти'!$A$2:$P$3371,9,0),"null")</f>
        <v>2</v>
      </c>
      <c r="N914" s="18" t="str">
        <f>IFERROR(VLOOKUP(spare_parts!$F914,'Запчасти'!$A$2:$P$3371,10,0),"null")</f>
        <v>шт</v>
      </c>
      <c r="O914" s="18" t="str">
        <f>IFERROR(VLOOKUP(spare_parts!$F914,'Запчасти'!$A$2:$P$3371,11,0),"null")</f>
        <v>IT</v>
      </c>
      <c r="P914" s="18">
        <f>IFERROR(VLOOKUP(spare_parts!$F914,'Запчасти'!$A$2:$P$3371,2,0),"null")</f>
        <v>7318290009</v>
      </c>
      <c r="Q914" s="18"/>
      <c r="R914" s="18"/>
      <c r="S914" s="18"/>
      <c r="T914" s="18"/>
      <c r="U914" s="18"/>
      <c r="V914" s="18"/>
    </row>
    <row r="915" ht="15.75" customHeight="1">
      <c r="A915" s="15">
        <v>5.92501802E9</v>
      </c>
      <c r="B915" s="16" t="s">
        <v>4365</v>
      </c>
      <c r="C915" s="16" t="s">
        <v>6274</v>
      </c>
      <c r="D915" s="16" t="s">
        <v>35</v>
      </c>
      <c r="E915" s="17"/>
      <c r="F915" s="18">
        <v>5.92501802E9</v>
      </c>
      <c r="G915" s="18" t="str">
        <f>IFERROR(VLOOKUP(spare_parts!$F915,'Запчасти'!A$2:P$3371,3,0),"null")</f>
        <v>socket set screw (flat point) M18X20 DIN 913</v>
      </c>
      <c r="H915" s="18" t="str">
        <f>IFERROR(VLOOKUP(spare_parts!$F915,A:D,2,0),"null")</f>
        <v>ВИНТ STEI M18X20 -UNI 5923-12.9</v>
      </c>
      <c r="I915" s="24" t="str">
        <f>IFERROR(VLOOKUP(spare_parts!$F915,'Запчасти'!$A$2:$P$3371,5,0),"null")</f>
        <v>БОЛТ М18 (СТАЛЬ) КЛАСС ПРОЧНОСТИ 12.9. ПРОЧНОСТЬ НА РАЗРЫВ 1200 МПА. ИСОПЛЬЗУЕТСЯ В БЛОК ПРАВКИ ДЛЯ ФИКСАЦИИ БАРАБАНА ПРАВКИ. СТАНОК FORMULA 14</v>
      </c>
      <c r="J915" s="24" t="str">
        <f t="shared" si="3"/>
        <v>null</v>
      </c>
      <c r="K915" s="18" t="str">
        <f>IFERROR(VLOOKUP(spare_parts!$F915,'Запчасти'!$A$2:$P$3371,6,0),"null")</f>
        <v>SCHNELL S.P.A.</v>
      </c>
      <c r="L915" s="18" t="str">
        <f>IFERROR(VLOOKUP(spare_parts!$F915,'Запчасти'!$A$2:$P$3371,7,0),"null")</f>
        <v>SCHNELL</v>
      </c>
      <c r="M915" s="18">
        <f>IFERROR(VLOOKUP(spare_parts!$F915,'Запчасти'!$A$2:$P$3371,9,0),"null")</f>
        <v>2</v>
      </c>
      <c r="N915" s="18" t="str">
        <f>IFERROR(VLOOKUP(spare_parts!$F915,'Запчасти'!$A$2:$P$3371,10,0),"null")</f>
        <v>шт</v>
      </c>
      <c r="O915" s="18" t="str">
        <f>IFERROR(VLOOKUP(spare_parts!$F915,'Запчасти'!$A$2:$P$3371,11,0),"null")</f>
        <v>IT</v>
      </c>
      <c r="P915" s="18">
        <f>IFERROR(VLOOKUP(spare_parts!$F915,'Запчасти'!$A$2:$P$3371,2,0),"null")</f>
        <v>7318156900</v>
      </c>
      <c r="Q915" s="18"/>
      <c r="R915" s="18"/>
      <c r="S915" s="18"/>
      <c r="T915" s="18"/>
      <c r="U915" s="18"/>
      <c r="V915" s="18"/>
    </row>
    <row r="916" ht="15.75" customHeight="1">
      <c r="A916" s="15">
        <v>2.068005061E9</v>
      </c>
      <c r="B916" s="16" t="s">
        <v>882</v>
      </c>
      <c r="C916" s="16">
        <v>2.815</v>
      </c>
      <c r="D916" s="16" t="s">
        <v>35</v>
      </c>
      <c r="E916" s="17"/>
      <c r="F916" s="18">
        <v>2.068005061E9</v>
      </c>
      <c r="G916" s="18" t="str">
        <f>IFERROR(VLOOKUP(spare_parts!$F916,'Запчасти'!A$2:P$3371,3,0),"null")</f>
        <v>MEASURING WHEEL De143.2 Di30 H=35</v>
      </c>
      <c r="H916" s="18" t="str">
        <f>IFERROR(VLOOKUP(spare_parts!$F916,A:D,2,0),"null")</f>
        <v>РОЛИК ИЗМЕРИТЕЛЬНЫЙ De143.2 Di30 H=35</v>
      </c>
      <c r="I916" s="24" t="str">
        <f>IFERROR(VLOOKUP(spare_parts!$F916,'Запчасти'!$A$2:$P$3371,5,0),"null")</f>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c r="J916" s="24" t="str">
        <f t="shared" si="3"/>
        <v>null</v>
      </c>
      <c r="K916" s="18" t="str">
        <f>IFERROR(VLOOKUP(spare_parts!$F916,'Запчасти'!$A$2:$P$3371,6,0),"null")</f>
        <v>SCHNELL SPA</v>
      </c>
      <c r="L916" s="18" t="str">
        <f>IFERROR(VLOOKUP(spare_parts!$F916,'Запчасти'!$A$2:$P$3371,7,0),"null")</f>
        <v>SCHNELL</v>
      </c>
      <c r="M916" s="18">
        <f>IFERROR(VLOOKUP(spare_parts!$F916,'Запчасти'!$A$2:$P$3371,9,0),"null")</f>
        <v>1</v>
      </c>
      <c r="N916" s="18" t="str">
        <f>IFERROR(VLOOKUP(spare_parts!$F916,'Запчасти'!$A$2:$P$3371,10,0),"null")</f>
        <v>шт</v>
      </c>
      <c r="O916" s="18" t="str">
        <f>IFERROR(VLOOKUP(spare_parts!$F916,'Запчасти'!$A$2:$P$3371,11,0),"null")</f>
        <v>IT</v>
      </c>
      <c r="P916" s="18">
        <f>IFERROR(VLOOKUP(spare_parts!$F916,'Запчасти'!$A$2:$P$3371,2,0),"null")</f>
        <v>8466940000</v>
      </c>
      <c r="Q916" s="18"/>
      <c r="R916" s="18"/>
      <c r="S916" s="18"/>
      <c r="T916" s="18"/>
      <c r="U916" s="18"/>
      <c r="V916" s="18"/>
    </row>
    <row r="917" ht="15.75" customHeight="1">
      <c r="A917" s="15">
        <v>2.068005051E9</v>
      </c>
      <c r="B917" s="16" t="s">
        <v>878</v>
      </c>
      <c r="C917" s="16">
        <v>2.818</v>
      </c>
      <c r="D917" s="16" t="s">
        <v>35</v>
      </c>
      <c r="E917" s="17"/>
      <c r="F917" s="18">
        <v>2.068005051E9</v>
      </c>
      <c r="G917" s="18" t="str">
        <f>IFERROR(VLOOKUP(spare_parts!$F917,'Запчасти'!A$2:P$3371,3,0),"null")</f>
        <v>PRESSURE WHEEL De143.2 Di30 H=35</v>
      </c>
      <c r="H917" s="18" t="str">
        <f>IFERROR(VLOOKUP(spare_parts!$F917,A:D,2,0),"null")</f>
        <v>РОЛИК ПРИЖИМНОЙ De143.2 Di30 H=35</v>
      </c>
      <c r="I917" s="24" t="str">
        <f>IFERROR(VLOOKUP(spare_parts!$F917,'Запчасти'!$A$2:$P$3371,5,0),"null")</f>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c r="J917" s="24" t="str">
        <f t="shared" si="3"/>
        <v>null</v>
      </c>
      <c r="K917" s="18" t="str">
        <f>IFERROR(VLOOKUP(spare_parts!$F917,'Запчасти'!$A$2:$P$3371,6,0),"null")</f>
        <v>SCHNELL SPA</v>
      </c>
      <c r="L917" s="18" t="str">
        <f>IFERROR(VLOOKUP(spare_parts!$F917,'Запчасти'!$A$2:$P$3371,7,0),"null")</f>
        <v>SCHNELL</v>
      </c>
      <c r="M917" s="18">
        <f>IFERROR(VLOOKUP(spare_parts!$F917,'Запчасти'!$A$2:$P$3371,9,0),"null")</f>
        <v>1</v>
      </c>
      <c r="N917" s="18" t="str">
        <f>IFERROR(VLOOKUP(spare_parts!$F917,'Запчасти'!$A$2:$P$3371,10,0),"null")</f>
        <v>шт</v>
      </c>
      <c r="O917" s="18" t="str">
        <f>IFERROR(VLOOKUP(spare_parts!$F917,'Запчасти'!$A$2:$P$3371,11,0),"null")</f>
        <v>IT</v>
      </c>
      <c r="P917" s="18">
        <f>IFERROR(VLOOKUP(spare_parts!$F917,'Запчасти'!$A$2:$P$3371,2,0),"null")</f>
        <v>8466940000</v>
      </c>
      <c r="Q917" s="18"/>
      <c r="R917" s="18"/>
      <c r="S917" s="18"/>
      <c r="T917" s="18"/>
      <c r="U917" s="18"/>
      <c r="V917" s="18"/>
    </row>
    <row r="918" ht="15.75" customHeight="1">
      <c r="A918" s="15">
        <v>5.436680043E9</v>
      </c>
      <c r="B918" s="16" t="s">
        <v>2913</v>
      </c>
      <c r="C918" s="16">
        <v>13.9</v>
      </c>
      <c r="D918" s="16" t="s">
        <v>35</v>
      </c>
      <c r="E918" s="17"/>
      <c r="F918" s="18">
        <v>5.436680043E9</v>
      </c>
      <c r="G918" s="18" t="str">
        <f>IFERROR(VLOOKUP(spare_parts!$F918,'Запчасти'!A$2:P$3371,3,0),"null")</f>
        <v>CONTROL MODULE FOR BENDING MOTOR BMAXX BM 4433</v>
      </c>
      <c r="H918" s="18" t="str">
        <f>IFERROR(VLOOKUP(spare_parts!$F918,A:D,2,0),"null")</f>
        <v>МОДУЛЬ УПРАВЕНИЯ МОТОРА ГИБКИ BMAXX BM 4433</v>
      </c>
      <c r="I918" s="24" t="str">
        <f>IFERROR(VLOOKUP(spare_parts!$F918,'Запчасти'!$A$2:$P$3371,5,0),"null")</f>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v>
      </c>
      <c r="J918" s="24" t="str">
        <f t="shared" si="3"/>
        <v>null</v>
      </c>
      <c r="K918" s="18" t="str">
        <f>IFERROR(VLOOKUP(spare_parts!$F918,'Запчасти'!$A$2:$P$3371,6,0),"null")</f>
        <v>BAUMULLER GMBH</v>
      </c>
      <c r="L918" s="18" t="str">
        <f>IFERROR(VLOOKUP(spare_parts!$F918,'Запчасти'!$A$2:$P$3371,7,0),"null")</f>
        <v>BAUMULLER</v>
      </c>
      <c r="M918" s="18">
        <f>IFERROR(VLOOKUP(spare_parts!$F918,'Запчасти'!$A$2:$P$3371,9,0),"null")</f>
        <v>1</v>
      </c>
      <c r="N918" s="18" t="str">
        <f>IFERROR(VLOOKUP(spare_parts!$F918,'Запчасти'!$A$2:$P$3371,10,0),"null")</f>
        <v>шт</v>
      </c>
      <c r="O918" s="18" t="str">
        <f>IFERROR(VLOOKUP(spare_parts!$F918,'Запчасти'!$A$2:$P$3371,11,0),"null")</f>
        <v>IT</v>
      </c>
      <c r="P918" s="18">
        <f>IFERROR(VLOOKUP(spare_parts!$F918,'Запчасти'!$A$2:$P$3371,2,0),"null")</f>
        <v>8504409000</v>
      </c>
      <c r="Q918" s="18"/>
      <c r="R918" s="18"/>
      <c r="S918" s="18"/>
      <c r="T918" s="18"/>
      <c r="U918" s="18"/>
      <c r="V918" s="18"/>
    </row>
    <row r="919" ht="15.75" customHeight="1">
      <c r="A919" s="15" t="s">
        <v>4957</v>
      </c>
      <c r="B919" s="16" t="s">
        <v>4958</v>
      </c>
      <c r="C919" s="16">
        <v>1.081</v>
      </c>
      <c r="D919" s="16" t="s">
        <v>35</v>
      </c>
      <c r="E919" s="17"/>
      <c r="F919" s="18" t="s">
        <v>4957</v>
      </c>
      <c r="G919" s="18" t="str">
        <f>IFERROR(VLOOKUP(spare_parts!$F919,'Запчасти'!A$2:P$3371,3,0),"null")</f>
        <v>BACK CARRIAGE WHEEL D.8 DE=95 DI=26</v>
      </c>
      <c r="H919" s="18" t="str">
        <f>IFERROR(VLOOKUP(spare_parts!$F919,A:D,2,0),"null")</f>
        <v>Ролик каретки D.8 DE=95 DI=26</v>
      </c>
      <c r="I919" s="24" t="str">
        <f>IFERROR(VLOOKUP(spare_parts!$F919,'Запчасти'!$A$2:$P$3371,5,0),"null")</f>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c r="J919" s="24" t="str">
        <f t="shared" si="3"/>
        <v>null</v>
      </c>
      <c r="K919" s="18" t="str">
        <f>IFERROR(VLOOKUP(spare_parts!$F919,'Запчасти'!$A$2:$P$3371,6,0),"null")</f>
        <v>SCHNELL SPA</v>
      </c>
      <c r="L919" s="18" t="str">
        <f>IFERROR(VLOOKUP(spare_parts!$F919,'Запчасти'!$A$2:$P$3371,7,0),"null")</f>
        <v>SCHNELL</v>
      </c>
      <c r="M919" s="18">
        <f>IFERROR(VLOOKUP(spare_parts!$F919,'Запчасти'!$A$2:$P$3371,9,0),"null")</f>
        <v>2</v>
      </c>
      <c r="N919" s="18" t="str">
        <f>IFERROR(VLOOKUP(spare_parts!$F919,'Запчасти'!$A$2:$P$3371,10,0),"null")</f>
        <v>шт</v>
      </c>
      <c r="O919" s="18" t="str">
        <f>IFERROR(VLOOKUP(spare_parts!$F919,'Запчасти'!$A$2:$P$3371,11,0),"null")</f>
        <v>IT</v>
      </c>
      <c r="P919" s="18">
        <f>IFERROR(VLOOKUP(spare_parts!$F919,'Запчасти'!$A$2:$P$3371,2,0),"null")</f>
        <v>8466940000</v>
      </c>
      <c r="Q919" s="18"/>
      <c r="R919" s="18"/>
      <c r="S919" s="18"/>
      <c r="T919" s="18"/>
      <c r="U919" s="18"/>
      <c r="V919" s="18"/>
    </row>
    <row r="920" ht="15.75" customHeight="1">
      <c r="A920" s="15">
        <v>2.4682101E9</v>
      </c>
      <c r="B920" s="16" t="s">
        <v>1734</v>
      </c>
      <c r="C920" s="16">
        <v>1.12</v>
      </c>
      <c r="D920" s="16" t="s">
        <v>35</v>
      </c>
      <c r="E920" s="17"/>
      <c r="F920" s="18">
        <v>2.4682101E9</v>
      </c>
      <c r="G920" s="18" t="str">
        <f>IFERROR(VLOOKUP(spare_parts!$F920,'Запчасти'!A$2:P$3371,3,0),"null")</f>
        <v>CENTRAL MANDREL PREASSEMBLY D.25 L=110.4</v>
      </c>
      <c r="H920" s="18" t="str">
        <f>IFERROR(VLOOKUP(spare_parts!$F920,A:D,2,0),"null")</f>
        <v>Оправка гибочная центральная в сборе D.25 L=110.4</v>
      </c>
      <c r="I920" s="24" t="str">
        <f>IFERROR(VLOOKUP(spare_parts!$F920,'Запчасти'!$A$2:$P$3371,5,0),"null")</f>
        <v>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v>
      </c>
      <c r="J920" s="24" t="str">
        <f t="shared" si="3"/>
        <v>null</v>
      </c>
      <c r="K920" s="18" t="str">
        <f>IFERROR(VLOOKUP(spare_parts!$F920,'Запчасти'!$A$2:$P$3371,6,0),"null")</f>
        <v>SCHNELL SPA</v>
      </c>
      <c r="L920" s="18" t="str">
        <f>IFERROR(VLOOKUP(spare_parts!$F920,'Запчасти'!$A$2:$P$3371,7,0),"null")</f>
        <v>SCHNELL</v>
      </c>
      <c r="M920" s="18">
        <f>IFERROR(VLOOKUP(spare_parts!$F920,'Запчасти'!$A$2:$P$3371,9,0),"null")</f>
        <v>1</v>
      </c>
      <c r="N920" s="18" t="str">
        <f>IFERROR(VLOOKUP(spare_parts!$F920,'Запчасти'!$A$2:$P$3371,10,0),"null")</f>
        <v>шт</v>
      </c>
      <c r="O920" s="18" t="str">
        <f>IFERROR(VLOOKUP(spare_parts!$F920,'Запчасти'!$A$2:$P$3371,11,0),"null")</f>
        <v>IT</v>
      </c>
      <c r="P920" s="18">
        <f>IFERROR(VLOOKUP(spare_parts!$F920,'Запчасти'!$A$2:$P$3371,2,0),"null")</f>
        <v>8466940000</v>
      </c>
      <c r="Q920" s="18"/>
      <c r="R920" s="18"/>
      <c r="S920" s="18"/>
      <c r="T920" s="18"/>
      <c r="U920" s="18"/>
      <c r="V920" s="18"/>
    </row>
    <row r="921" ht="15.75" customHeight="1">
      <c r="A921" s="15">
        <v>2.47401007E9</v>
      </c>
      <c r="B921" s="16" t="s">
        <v>6596</v>
      </c>
      <c r="C921" s="16">
        <v>2.11</v>
      </c>
      <c r="D921" s="16" t="s">
        <v>35</v>
      </c>
      <c r="E921" s="17"/>
      <c r="F921" s="18">
        <v>2.47401007E9</v>
      </c>
      <c r="G921" s="18" t="str">
        <f>IFERROR(VLOOKUP(spare_parts!$F921,'Запчасти'!A$2:P$3371,3,0),"null")</f>
        <v>null</v>
      </c>
      <c r="H921" s="18" t="str">
        <f>IFERROR(VLOOKUP(spare_parts!$F921,A:D,2,0),"null")</f>
        <v>Оправка гибочная в сборе D.32 L=138.4</v>
      </c>
      <c r="I921" s="24" t="str">
        <f>IFERROR(VLOOKUP(spare_parts!$F921,'Запчасти'!$A$2:$P$3371,5,0),"null")</f>
        <v>null</v>
      </c>
      <c r="J921" s="24" t="str">
        <f t="shared" si="3"/>
        <v>null</v>
      </c>
      <c r="K921" s="18" t="str">
        <f>IFERROR(VLOOKUP(spare_parts!$F921,'Запчасти'!$A$2:$P$3371,6,0),"null")</f>
        <v>null</v>
      </c>
      <c r="L921" s="18" t="str">
        <f>IFERROR(VLOOKUP(spare_parts!$F921,'Запчасти'!$A$2:$P$3371,7,0),"null")</f>
        <v>null</v>
      </c>
      <c r="M921" s="18" t="str">
        <f>IFERROR(VLOOKUP(spare_parts!$F921,'Запчасти'!$A$2:$P$3371,9,0),"null")</f>
        <v>null</v>
      </c>
      <c r="N921" s="18" t="str">
        <f>IFERROR(VLOOKUP(spare_parts!$F921,'Запчасти'!$A$2:$P$3371,10,0),"null")</f>
        <v>null</v>
      </c>
      <c r="O921" s="18" t="str">
        <f>IFERROR(VLOOKUP(spare_parts!$F921,'Запчасти'!$A$2:$P$3371,11,0),"null")</f>
        <v>null</v>
      </c>
      <c r="P921" s="18" t="str">
        <f>IFERROR(VLOOKUP(spare_parts!$F921,'Запчасти'!$A$2:$P$3371,2,0),"null")</f>
        <v>null</v>
      </c>
      <c r="Q921" s="18"/>
      <c r="R921" s="18"/>
      <c r="S921" s="18"/>
      <c r="T921" s="18"/>
      <c r="U921" s="18"/>
      <c r="V921" s="18"/>
    </row>
    <row r="922" ht="15.75" customHeight="1">
      <c r="A922" s="15">
        <v>2.0785059E9</v>
      </c>
      <c r="B922" s="16" t="s">
        <v>1148</v>
      </c>
      <c r="C922" s="16" t="s">
        <v>6274</v>
      </c>
      <c r="D922" s="16" t="s">
        <v>35</v>
      </c>
      <c r="E922" s="17"/>
      <c r="F922" s="18">
        <v>2.0785059E9</v>
      </c>
      <c r="G922" s="18" t="str">
        <f>IFERROR(VLOOKUP(spare_parts!$F922,'Запчасти'!A$2:P$3371,3,0),"null")</f>
        <v>RUOTA DI TRAINO  DE=238.50 Z=116 M=2 DP=232</v>
      </c>
      <c r="H922" s="18" t="str">
        <f>IFERROR(VLOOKUP(spare_parts!$F922,A:D,2,0),"null")</f>
        <v>Ролик протяжки DE=238.50 Z=116 M=2 DP=232</v>
      </c>
      <c r="I922" s="24" t="str">
        <f>IFERROR(VLOOKUP(spare_parts!$F922,'Запчасти'!$A$2:$P$3371,5,0),"null")</f>
        <v>РОЛИК ПРОТЯЖКИ АРМАТУРЫ, СТАЛЬНОЙ, УСТАНАВЛИВАЕТСЯ В БЛОК ПРОТЯЖКИ СТАНКА BAR WIZER 22. ДИАМЕТР НАРУЖНЫЙ 238,5 ММ. 116 ЗУБЬЕВ</v>
      </c>
      <c r="J922" s="24" t="str">
        <f t="shared" si="3"/>
        <v>null</v>
      </c>
      <c r="K922" s="18" t="str">
        <f>IFERROR(VLOOKUP(spare_parts!$F922,'Запчасти'!$A$2:$P$3371,6,0),"null")</f>
        <v>SCHNELL SPA</v>
      </c>
      <c r="L922" s="18" t="str">
        <f>IFERROR(VLOOKUP(spare_parts!$F922,'Запчасти'!$A$2:$P$3371,7,0),"null")</f>
        <v>SCHNELL</v>
      </c>
      <c r="M922" s="18">
        <f>IFERROR(VLOOKUP(spare_parts!$F922,'Запчасти'!$A$2:$P$3371,9,0),"null")</f>
        <v>4</v>
      </c>
      <c r="N922" s="18" t="str">
        <f>IFERROR(VLOOKUP(spare_parts!$F922,'Запчасти'!$A$2:$P$3371,10,0),"null")</f>
        <v>шт</v>
      </c>
      <c r="O922" s="18" t="str">
        <f>IFERROR(VLOOKUP(spare_parts!$F922,'Запчасти'!$A$2:$P$3371,11,0),"null")</f>
        <v>IT</v>
      </c>
      <c r="P922" s="18">
        <f>IFERROR(VLOOKUP(spare_parts!$F922,'Запчасти'!$A$2:$P$3371,2,0),"null")</f>
        <v>8466940000</v>
      </c>
      <c r="Q922" s="18"/>
      <c r="R922" s="18"/>
      <c r="S922" s="18"/>
      <c r="T922" s="18"/>
      <c r="U922" s="18"/>
      <c r="V922" s="18"/>
    </row>
    <row r="923" ht="15.75" customHeight="1">
      <c r="A923" s="15">
        <v>5.002001045E9</v>
      </c>
      <c r="B923" s="16" t="s">
        <v>6597</v>
      </c>
      <c r="C923" s="16">
        <v>2.0</v>
      </c>
      <c r="D923" s="16" t="s">
        <v>35</v>
      </c>
      <c r="E923" s="17"/>
      <c r="F923" s="18">
        <v>5.002001045E9</v>
      </c>
      <c r="G923" s="18" t="str">
        <f>IFERROR(VLOOKUP(spare_parts!$F923,'Запчасти'!A$2:P$3371,3,0),"null")</f>
        <v>null</v>
      </c>
      <c r="H923" s="18" t="str">
        <f>IFERROR(VLOOKUP(spare_parts!$F923,A:D,2,0),"null")</f>
        <v>МОТОР 140W/24V FORNIT.ICEB COD.ELE2MTRC0505</v>
      </c>
      <c r="I923" s="24" t="str">
        <f>IFERROR(VLOOKUP(spare_parts!$F923,'Запчасти'!$A$2:$P$3371,5,0),"null")</f>
        <v>null</v>
      </c>
      <c r="J923" s="24" t="str">
        <f t="shared" si="3"/>
        <v>null</v>
      </c>
      <c r="K923" s="18" t="str">
        <f>IFERROR(VLOOKUP(spare_parts!$F923,'Запчасти'!$A$2:$P$3371,6,0),"null")</f>
        <v>null</v>
      </c>
      <c r="L923" s="18" t="str">
        <f>IFERROR(VLOOKUP(spare_parts!$F923,'Запчасти'!$A$2:$P$3371,7,0),"null")</f>
        <v>null</v>
      </c>
      <c r="M923" s="18" t="str">
        <f>IFERROR(VLOOKUP(spare_parts!$F923,'Запчасти'!$A$2:$P$3371,9,0),"null")</f>
        <v>null</v>
      </c>
      <c r="N923" s="18" t="str">
        <f>IFERROR(VLOOKUP(spare_parts!$F923,'Запчасти'!$A$2:$P$3371,10,0),"null")</f>
        <v>null</v>
      </c>
      <c r="O923" s="18" t="str">
        <f>IFERROR(VLOOKUP(spare_parts!$F923,'Запчасти'!$A$2:$P$3371,11,0),"null")</f>
        <v>null</v>
      </c>
      <c r="P923" s="18" t="str">
        <f>IFERROR(VLOOKUP(spare_parts!$F923,'Запчасти'!$A$2:$P$3371,2,0),"null")</f>
        <v>null</v>
      </c>
      <c r="Q923" s="18"/>
      <c r="R923" s="18"/>
      <c r="S923" s="18"/>
      <c r="T923" s="18"/>
      <c r="U923" s="18"/>
      <c r="V923" s="18"/>
    </row>
    <row r="924" ht="15.75" customHeight="1">
      <c r="A924" s="15">
        <v>5.4899E9</v>
      </c>
      <c r="B924" s="16" t="s">
        <v>3311</v>
      </c>
      <c r="C924" s="16">
        <v>0.02</v>
      </c>
      <c r="D924" s="16" t="s">
        <v>35</v>
      </c>
      <c r="E924" s="17"/>
      <c r="F924" s="18">
        <v>5.4899E9</v>
      </c>
      <c r="G924" s="18" t="str">
        <f>IFERROR(VLOOKUP(spare_parts!$F924,'Запчасти'!A$2:P$3371,3,0),"null")</f>
        <v>NYLON GEAR 2RU-12/4RU-19 COD.ELE2MT</v>
      </c>
      <c r="H924" s="18" t="str">
        <f>IFERROR(VLOOKUP(spare_parts!$F924,A:D,2,0),"null")</f>
        <v>INGRANAGGIO NYLON ELICOID 2RU-12/4RU-19 COD.ELE2MT</v>
      </c>
      <c r="I924" s="24" t="str">
        <f>IFERROR(VLOOKUP(spare_parts!$F924,'Запчасти'!$A$2:$P$3371,5,0),"null")</f>
        <v>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v>
      </c>
      <c r="J924" s="24" t="str">
        <f t="shared" si="3"/>
        <v>null</v>
      </c>
      <c r="K924" s="18" t="str">
        <f>IFERROR(VLOOKUP(spare_parts!$F924,'Запчасти'!$A$2:$P$3371,6,0),"null")</f>
        <v>ELETTROMECCANICA ICEB SRL</v>
      </c>
      <c r="L924" s="18" t="str">
        <f>IFERROR(VLOOKUP(spare_parts!$F924,'Запчасти'!$A$2:$P$3371,7,0),"null")</f>
        <v>ICEB</v>
      </c>
      <c r="M924" s="18">
        <f>IFERROR(VLOOKUP(spare_parts!$F924,'Запчасти'!$A$2:$P$3371,9,0),"null")</f>
        <v>1</v>
      </c>
      <c r="N924" s="18" t="str">
        <f>IFERROR(VLOOKUP(spare_parts!$F924,'Запчасти'!$A$2:$P$3371,10,0),"null")</f>
        <v>шт</v>
      </c>
      <c r="O924" s="18" t="str">
        <f>IFERROR(VLOOKUP(spare_parts!$F924,'Запчасти'!$A$2:$P$3371,11,0),"null")</f>
        <v>IT</v>
      </c>
      <c r="P924" s="18">
        <f>IFERROR(VLOOKUP(spare_parts!$F924,'Запчасти'!$A$2:$P$3371,2,0),"null")</f>
        <v>8483908909</v>
      </c>
      <c r="Q924" s="18"/>
      <c r="R924" s="18"/>
      <c r="S924" s="18"/>
      <c r="T924" s="18"/>
      <c r="U924" s="18"/>
      <c r="V924" s="18"/>
    </row>
    <row r="925" ht="15.75" customHeight="1">
      <c r="A925" s="15">
        <v>5.469610003E9</v>
      </c>
      <c r="B925" s="16" t="s">
        <v>3278</v>
      </c>
      <c r="C925" s="16">
        <v>0.02</v>
      </c>
      <c r="D925" s="16" t="s">
        <v>35</v>
      </c>
      <c r="E925" s="17"/>
      <c r="F925" s="18">
        <v>5.469610003E9</v>
      </c>
      <c r="G925" s="18" t="str">
        <f>IFERROR(VLOOKUP(spare_parts!$F925,'Запчасти'!A$2:P$3371,3,0),"null")</f>
        <v>NYLON GEAR 2RU-25-4RU-23 art. ELE2MTRC125 (ICEB)</v>
      </c>
      <c r="H925" s="18" t="str">
        <f>IFERROR(VLOOKUP(spare_parts!$F925,A:D,2,0),"null")</f>
        <v>INGRANAGGIO NYLON 2RU-25-4RU-23 ART.ELE2MTRC0125 (</v>
      </c>
      <c r="I925" s="24" t="str">
        <f>IFERROR(VLOOKUP(spare_parts!$F925,'Запчасти'!$A$2:$P$3371,5,0),"null")</f>
        <v>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v>
      </c>
      <c r="J925" s="24" t="str">
        <f t="shared" si="3"/>
        <v>null</v>
      </c>
      <c r="K925" s="18" t="str">
        <f>IFERROR(VLOOKUP(spare_parts!$F925,'Запчасти'!$A$2:$P$3371,6,0),"null")</f>
        <v>ELETTROMECCANICA ICEB SRL</v>
      </c>
      <c r="L925" s="18" t="str">
        <f>IFERROR(VLOOKUP(spare_parts!$F925,'Запчасти'!$A$2:$P$3371,7,0),"null")</f>
        <v>ICEB</v>
      </c>
      <c r="M925" s="18">
        <f>IFERROR(VLOOKUP(spare_parts!$F925,'Запчасти'!$A$2:$P$3371,9,0),"null")</f>
        <v>1</v>
      </c>
      <c r="N925" s="18" t="str">
        <f>IFERROR(VLOOKUP(spare_parts!$F925,'Запчасти'!$A$2:$P$3371,10,0),"null")</f>
        <v>шт</v>
      </c>
      <c r="O925" s="18" t="str">
        <f>IFERROR(VLOOKUP(spare_parts!$F925,'Запчасти'!$A$2:$P$3371,11,0),"null")</f>
        <v>IT</v>
      </c>
      <c r="P925" s="18">
        <f>IFERROR(VLOOKUP(spare_parts!$F925,'Запчасти'!$A$2:$P$3371,2,0),"null")</f>
        <v>8483908909</v>
      </c>
      <c r="Q925" s="18"/>
      <c r="R925" s="18"/>
      <c r="S925" s="18"/>
      <c r="T925" s="18"/>
      <c r="U925" s="18"/>
      <c r="V925" s="18"/>
    </row>
    <row r="926" ht="15.75" customHeight="1">
      <c r="A926" s="15">
        <v>5.433011004E9</v>
      </c>
      <c r="B926" s="16" t="s">
        <v>2716</v>
      </c>
      <c r="C926" s="16">
        <v>0.6</v>
      </c>
      <c r="D926" s="16" t="s">
        <v>35</v>
      </c>
      <c r="E926" s="17"/>
      <c r="F926" s="18">
        <v>5.433011004E9</v>
      </c>
      <c r="G926" s="18" t="str">
        <f>IFERROR(VLOOKUP(spare_parts!$F926,'Запчасти'!A$2:P$3371,3,0),"null")</f>
        <v>DIGITAL SERVOMOTOR CONNECTION CABLE WITH 12 POLES-DB15</v>
      </c>
      <c r="H926" s="18" t="str">
        <f>IFERROR(VLOOKUP(spare_parts!$F926,A:D,2,0),"null")</f>
        <v>КАБЕЛЬ СИЛОВОЙ ДЛЯ СЕРВОМОТОРА 12 POLI-DB15 6MT SCH50030103</v>
      </c>
      <c r="I926" s="24" t="str">
        <f>IFERROR(VLOOKUP(spare_parts!$F926,'Запчасти'!$A$2:$P$3371,5,0),"null")</f>
        <v>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v>
      </c>
      <c r="J926" s="24" t="str">
        <f t="shared" si="3"/>
        <v>null</v>
      </c>
      <c r="K926" s="18" t="str">
        <f>IFERROR(VLOOKUP(spare_parts!$F926,'Запчасти'!$A$2:$P$3371,6,0),"null")</f>
        <v>SCHNELL SPA</v>
      </c>
      <c r="L926" s="18" t="str">
        <f>IFERROR(VLOOKUP(spare_parts!$F926,'Запчасти'!$A$2:$P$3371,7,0),"null")</f>
        <v>SCHNELL</v>
      </c>
      <c r="M926" s="18">
        <f>IFERROR(VLOOKUP(spare_parts!$F926,'Запчасти'!$A$2:$P$3371,9,0),"null")</f>
        <v>3</v>
      </c>
      <c r="N926" s="18" t="str">
        <f>IFERROR(VLOOKUP(spare_parts!$F926,'Запчасти'!$A$2:$P$3371,10,0),"null")</f>
        <v>шт</v>
      </c>
      <c r="O926" s="18" t="str">
        <f>IFERROR(VLOOKUP(spare_parts!$F926,'Запчасти'!$A$2:$P$3371,11,0),"null")</f>
        <v>IT</v>
      </c>
      <c r="P926" s="18">
        <f>IFERROR(VLOOKUP(spare_parts!$F926,'Запчасти'!$A$2:$P$3371,2,0),"null")</f>
        <v>8544429009</v>
      </c>
      <c r="Q926" s="18"/>
      <c r="R926" s="18"/>
      <c r="S926" s="18"/>
      <c r="T926" s="18"/>
      <c r="U926" s="18"/>
      <c r="V926" s="18"/>
    </row>
    <row r="927" ht="15.75" customHeight="1">
      <c r="A927" s="15">
        <v>5.433090103E9</v>
      </c>
      <c r="B927" s="16" t="s">
        <v>2768</v>
      </c>
      <c r="C927" s="16">
        <v>0.6</v>
      </c>
      <c r="D927" s="16" t="s">
        <v>35</v>
      </c>
      <c r="E927" s="17"/>
      <c r="F927" s="18">
        <v>5.433090103E9</v>
      </c>
      <c r="G927" s="18" t="str">
        <f>IFERROR(VLOOKUP(spare_parts!$F927,'Запчасти'!A$2:P$3371,3,0),"null")</f>
        <v>ENCODER CABLE SCH.TR.COIL/EURA CANOPEN 6X0.34  COD.SCH50032106</v>
      </c>
      <c r="H927" s="18" t="str">
        <f>IFERROR(VLOOKUP(spare_parts!$F927,A:D,2,0),"null")</f>
        <v>КАБЕЛЬ ЭНКОДЕРА SCH.TR.COIL/EURA CANOPEN 6X0.34 COD.SCH50032106</v>
      </c>
      <c r="I927" s="24" t="str">
        <f>IFERROR(VLOOKUP(spare_parts!$F927,'Запчасти'!$A$2:$P$3371,5,0),"null")</f>
        <v>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v>
      </c>
      <c r="J927" s="24" t="str">
        <f t="shared" si="3"/>
        <v>null</v>
      </c>
      <c r="K927" s="18" t="str">
        <f>IFERROR(VLOOKUP(spare_parts!$F927,'Запчасти'!$A$2:$P$3371,6,0),"null")</f>
        <v>SCHNELL SPA</v>
      </c>
      <c r="L927" s="18" t="str">
        <f>IFERROR(VLOOKUP(spare_parts!$F927,'Запчасти'!$A$2:$P$3371,7,0),"null")</f>
        <v>SCHNELL</v>
      </c>
      <c r="M927" s="18">
        <f>IFERROR(VLOOKUP(spare_parts!$F927,'Запчасти'!$A$2:$P$3371,9,0),"null")</f>
        <v>1</v>
      </c>
      <c r="N927" s="18" t="str">
        <f>IFERROR(VLOOKUP(spare_parts!$F927,'Запчасти'!$A$2:$P$3371,10,0),"null")</f>
        <v>шт</v>
      </c>
      <c r="O927" s="18" t="str">
        <f>IFERROR(VLOOKUP(spare_parts!$F927,'Запчасти'!$A$2:$P$3371,11,0),"null")</f>
        <v>IT</v>
      </c>
      <c r="P927" s="18">
        <f>IFERROR(VLOOKUP(spare_parts!$F927,'Запчасти'!$A$2:$P$3371,2,0),"null")</f>
        <v>8544429009</v>
      </c>
      <c r="Q927" s="18"/>
      <c r="R927" s="18"/>
      <c r="S927" s="18"/>
      <c r="T927" s="18"/>
      <c r="U927" s="18"/>
      <c r="V927" s="18"/>
    </row>
    <row r="928" ht="15.75" customHeight="1">
      <c r="A928" s="15">
        <v>5.436610056E9</v>
      </c>
      <c r="B928" s="16" t="s">
        <v>2838</v>
      </c>
      <c r="C928" s="16" t="s">
        <v>6274</v>
      </c>
      <c r="D928" s="16" t="s">
        <v>35</v>
      </c>
      <c r="E928" s="17"/>
      <c r="F928" s="18">
        <v>5.436610056E9</v>
      </c>
      <c r="G928" s="18" t="str">
        <f>IFERROR(VLOOKUP(spare_parts!$F928,'Запчасти'!A$2:P$3371,3,0),"null")</f>
        <v>DRIVE MODULE B MAXX BM4433-SIO-01200-03</v>
      </c>
      <c r="H928" s="18" t="str">
        <f>IFERROR(VLOOKUP(spare_parts!$F928,A:D,2,0),"null")</f>
        <v>МОДУЛЬ УПРАВЛЕНИЯ B MAXX BM4433-SIO-01200-03</v>
      </c>
      <c r="I928" s="24" t="str">
        <f>IFERROR(VLOOKUP(spare_parts!$F928,'Запчасти'!$A$2:$P$3371,5,0),"null")</f>
        <v>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v>
      </c>
      <c r="J928" s="24" t="str">
        <f t="shared" si="3"/>
        <v>null</v>
      </c>
      <c r="K928" s="18" t="str">
        <f>IFERROR(VLOOKUP(spare_parts!$F928,'Запчасти'!$A$2:$P$3371,6,0),"null")</f>
        <v>BAUMULLER NURNBERG GMBH</v>
      </c>
      <c r="L928" s="18" t="str">
        <f>IFERROR(VLOOKUP(spare_parts!$F928,'Запчасти'!$A$2:$P$3371,7,0),"null")</f>
        <v>BAUMULLER</v>
      </c>
      <c r="M928" s="18">
        <f>IFERROR(VLOOKUP(spare_parts!$F928,'Запчасти'!$A$2:$P$3371,9,0),"null")</f>
        <v>1</v>
      </c>
      <c r="N928" s="18" t="str">
        <f>IFERROR(VLOOKUP(spare_parts!$F928,'Запчасти'!$A$2:$P$3371,10,0),"null")</f>
        <v>шт</v>
      </c>
      <c r="O928" s="18" t="str">
        <f>IFERROR(VLOOKUP(spare_parts!$F928,'Запчасти'!$A$2:$P$3371,11,0),"null")</f>
        <v>DE</v>
      </c>
      <c r="P928" s="18">
        <f>IFERROR(VLOOKUP(spare_parts!$F928,'Запчасти'!$A$2:$P$3371,2,0),"null")</f>
        <v>8504409000</v>
      </c>
      <c r="Q928" s="18"/>
      <c r="R928" s="18"/>
      <c r="S928" s="18"/>
      <c r="T928" s="18"/>
      <c r="U928" s="18"/>
      <c r="V928" s="18"/>
    </row>
    <row r="929" ht="15.75" customHeight="1">
      <c r="A929" s="15">
        <v>5.43667E9</v>
      </c>
      <c r="B929" s="16" t="s">
        <v>2877</v>
      </c>
      <c r="C929" s="16" t="s">
        <v>6274</v>
      </c>
      <c r="D929" s="16" t="s">
        <v>35</v>
      </c>
      <c r="E929" s="17"/>
      <c r="F929" s="18">
        <v>5.43667E9</v>
      </c>
      <c r="G929" s="18" t="str">
        <f>IFERROR(VLOOKUP(spare_parts!$F929,'Запчасти'!A$2:P$3371,3,0),"null")</f>
        <v>INPUT FOR RESOLVER B MAXX MOD.BM4-F-E NC21</v>
      </c>
      <c r="H929" s="18" t="str">
        <f>IFERROR(VLOOKUP(spare_parts!$F929,A:D,2,0),"null")</f>
        <v>ПЛАТА РЕЗОЛЬВЕРА B MAXX MOD.BM4FENC21</v>
      </c>
      <c r="I929" s="24" t="str">
        <f>IFERROR(VLOOKUP(spare_parts!$F929,'Запчасти'!$A$2:$P$3371,5,0),"null")</f>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c r="J929" s="24" t="str">
        <f t="shared" si="3"/>
        <v>null</v>
      </c>
      <c r="K929" s="18" t="str">
        <f>IFERROR(VLOOKUP(spare_parts!$F929,'Запчасти'!$A$2:$P$3371,6,0),"null")</f>
        <v>BAUMULLER NURNBERG GMBH</v>
      </c>
      <c r="L929" s="18" t="str">
        <f>IFERROR(VLOOKUP(spare_parts!$F929,'Запчасти'!$A$2:$P$3371,7,0),"null")</f>
        <v>BAUMULLER</v>
      </c>
      <c r="M929" s="18">
        <f>IFERROR(VLOOKUP(spare_parts!$F929,'Запчасти'!$A$2:$P$3371,9,0),"null")</f>
        <v>1</v>
      </c>
      <c r="N929" s="18" t="str">
        <f>IFERROR(VLOOKUP(spare_parts!$F929,'Запчасти'!$A$2:$P$3371,10,0),"null")</f>
        <v>шт</v>
      </c>
      <c r="O929" s="18" t="str">
        <f>IFERROR(VLOOKUP(spare_parts!$F929,'Запчасти'!$A$2:$P$3371,11,0),"null")</f>
        <v>DE</v>
      </c>
      <c r="P929" s="18">
        <f>IFERROR(VLOOKUP(spare_parts!$F929,'Запчасти'!$A$2:$P$3371,2,0),"null")</f>
        <v>8504909900</v>
      </c>
      <c r="Q929" s="18"/>
      <c r="R929" s="18"/>
      <c r="S929" s="18"/>
      <c r="T929" s="18"/>
      <c r="U929" s="18"/>
      <c r="V929" s="18"/>
    </row>
    <row r="930" ht="15.75" customHeight="1">
      <c r="A930" s="15">
        <v>5.436670001E9</v>
      </c>
      <c r="B930" s="16" t="s">
        <v>6598</v>
      </c>
      <c r="C930" s="16">
        <v>0.08</v>
      </c>
      <c r="D930" s="16" t="s">
        <v>35</v>
      </c>
      <c r="E930" s="17"/>
      <c r="F930" s="18">
        <v>5.436670001E9</v>
      </c>
      <c r="G930" s="18" t="str">
        <f>IFERROR(VLOOKUP(spare_parts!$F930,'Запчасти'!A$2:P$3371,3,0),"null")</f>
        <v>INTERFACE CAN-OPEN CARD FOR B MAXX MOD.BM4-0-CAN-03</v>
      </c>
      <c r="H930" s="18" t="str">
        <f>IFERROR(VLOOKUP(spare_parts!$F930,A:D,2,0),"null")</f>
        <v>Интерфейсная карта CAN−OPEN для BMAXX MOD.BM4−0−CAN−03</v>
      </c>
      <c r="I930" s="24" t="str">
        <f>IFERROR(VLOOKUP(spare_parts!$F930,'Запчасти'!$A$2:$P$3371,5,0),"null")</f>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c r="J930" s="24" t="str">
        <f t="shared" si="3"/>
        <v>null</v>
      </c>
      <c r="K930" s="18" t="str">
        <f>IFERROR(VLOOKUP(spare_parts!$F930,'Запчасти'!$A$2:$P$3371,6,0),"null")</f>
        <v>BAUMULLER NURNBERG GMBH</v>
      </c>
      <c r="L930" s="18" t="str">
        <f>IFERROR(VLOOKUP(spare_parts!$F930,'Запчасти'!$A$2:$P$3371,7,0),"null")</f>
        <v>BAUMULLER</v>
      </c>
      <c r="M930" s="18">
        <f>IFERROR(VLOOKUP(spare_parts!$F930,'Запчасти'!$A$2:$P$3371,9,0),"null")</f>
        <v>1</v>
      </c>
      <c r="N930" s="18" t="str">
        <f>IFERROR(VLOOKUP(spare_parts!$F930,'Запчасти'!$A$2:$P$3371,10,0),"null")</f>
        <v>шт</v>
      </c>
      <c r="O930" s="18" t="str">
        <f>IFERROR(VLOOKUP(spare_parts!$F930,'Запчасти'!$A$2:$P$3371,11,0),"null")</f>
        <v>DE</v>
      </c>
      <c r="P930" s="18">
        <f>IFERROR(VLOOKUP(spare_parts!$F930,'Запчасти'!$A$2:$P$3371,2,0),"null")</f>
        <v>8504909900</v>
      </c>
      <c r="Q930" s="18"/>
      <c r="R930" s="18"/>
      <c r="S930" s="18"/>
      <c r="T930" s="18"/>
      <c r="U930" s="18"/>
      <c r="V930" s="18"/>
    </row>
    <row r="931" ht="15.75" customHeight="1">
      <c r="A931" s="15">
        <v>5.436670003E9</v>
      </c>
      <c r="B931" s="16" t="s">
        <v>2883</v>
      </c>
      <c r="C931" s="16" t="s">
        <v>6274</v>
      </c>
      <c r="D931" s="16" t="s">
        <v>35</v>
      </c>
      <c r="E931" s="17"/>
      <c r="F931" s="18">
        <v>5.436670003E9</v>
      </c>
      <c r="G931" s="18" t="str">
        <f>IFERROR(VLOOKUP(spare_parts!$F931,'Запчасти'!A$2:P$3371,3,0),"null")</f>
        <v>ANALOGUE INTERFACE MOD. B MAXX BM4-F-AIO-01 Cod.350434</v>
      </c>
      <c r="H931" s="18" t="str">
        <f>IFERROR(VLOOKUP(spare_parts!$F931,A:D,2,0),"null")</f>
        <v>ИНТЕРФЕЙС АНАЛОГОВЫХ СИГНАЛОВ B MAXX BM4-F-AIO-01 COD.350434</v>
      </c>
      <c r="I931" s="24" t="str">
        <f>IFERROR(VLOOKUP(spare_parts!$F931,'Запчасти'!$A$2:$P$3371,5,0),"null")</f>
        <v>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c r="J931" s="24" t="str">
        <f t="shared" si="3"/>
        <v>null</v>
      </c>
      <c r="K931" s="18" t="str">
        <f>IFERROR(VLOOKUP(spare_parts!$F931,'Запчасти'!$A$2:$P$3371,6,0),"null")</f>
        <v>BAUMULLER NURNBERG GMBH</v>
      </c>
      <c r="L931" s="18" t="str">
        <f>IFERROR(VLOOKUP(spare_parts!$F931,'Запчасти'!$A$2:$P$3371,7,0),"null")</f>
        <v>BAUMULLER</v>
      </c>
      <c r="M931" s="18">
        <f>IFERROR(VLOOKUP(spare_parts!$F931,'Запчасти'!$A$2:$P$3371,9,0),"null")</f>
        <v>1</v>
      </c>
      <c r="N931" s="18" t="str">
        <f>IFERROR(VLOOKUP(spare_parts!$F931,'Запчасти'!$A$2:$P$3371,10,0),"null")</f>
        <v>шт</v>
      </c>
      <c r="O931" s="18" t="str">
        <f>IFERROR(VLOOKUP(spare_parts!$F931,'Запчасти'!$A$2:$P$3371,11,0),"null")</f>
        <v>DE</v>
      </c>
      <c r="P931" s="18">
        <f>IFERROR(VLOOKUP(spare_parts!$F931,'Запчасти'!$A$2:$P$3371,2,0),"null")</f>
        <v>8504909900</v>
      </c>
      <c r="Q931" s="18"/>
      <c r="R931" s="18"/>
      <c r="S931" s="18"/>
      <c r="T931" s="18"/>
      <c r="U931" s="18"/>
      <c r="V931" s="18"/>
    </row>
    <row r="932" ht="15.75" customHeight="1">
      <c r="A932" s="15">
        <v>5.436670006E9</v>
      </c>
      <c r="B932" s="16" t="s">
        <v>2886</v>
      </c>
      <c r="C932" s="16" t="s">
        <v>6274</v>
      </c>
      <c r="D932" s="16" t="s">
        <v>35</v>
      </c>
      <c r="E932" s="17"/>
      <c r="F932" s="18">
        <v>5.436670006E9</v>
      </c>
      <c r="G932" s="18" t="str">
        <f>IFERROR(VLOOKUP(spare_parts!$F932,'Запчасти'!A$2:P$3371,3,0),"null")</f>
        <v>INPUT/OUTPUT MODULE MOD. B MAXX Mod.BM4-F-DIO-01</v>
      </c>
      <c r="H932" s="18" t="str">
        <f>IFERROR(VLOOKUP(spare_parts!$F932,A:D,2,0),"null")</f>
        <v>МОДУЛЬ ДИСКРЕТНЫХ ВХОДОВ/ВЫХОДОВ B MAXX MOD.BM4-F-DIO-01 (BAUM.)</v>
      </c>
      <c r="I932" s="24" t="str">
        <f>IFERROR(VLOOKUP(spare_parts!$F932,'Запчасти'!$A$2:$P$3371,5,0),"null")</f>
        <v>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c r="J932" s="24" t="str">
        <f t="shared" si="3"/>
        <v>null</v>
      </c>
      <c r="K932" s="18" t="str">
        <f>IFERROR(VLOOKUP(spare_parts!$F932,'Запчасти'!$A$2:$P$3371,6,0),"null")</f>
        <v>BAUMULLER NURNBERG GMBH</v>
      </c>
      <c r="L932" s="18" t="str">
        <f>IFERROR(VLOOKUP(spare_parts!$F932,'Запчасти'!$A$2:$P$3371,7,0),"null")</f>
        <v>BAUMULLER</v>
      </c>
      <c r="M932" s="18">
        <f>IFERROR(VLOOKUP(spare_parts!$F932,'Запчасти'!$A$2:$P$3371,9,0),"null")</f>
        <v>1</v>
      </c>
      <c r="N932" s="18" t="str">
        <f>IFERROR(VLOOKUP(spare_parts!$F932,'Запчасти'!$A$2:$P$3371,10,0),"null")</f>
        <v>шт</v>
      </c>
      <c r="O932" s="18" t="str">
        <f>IFERROR(VLOOKUP(spare_parts!$F932,'Запчасти'!$A$2:$P$3371,11,0),"null")</f>
        <v>DE</v>
      </c>
      <c r="P932" s="18">
        <f>IFERROR(VLOOKUP(spare_parts!$F932,'Запчасти'!$A$2:$P$3371,2,0),"null")</f>
        <v>8504909900</v>
      </c>
      <c r="Q932" s="18"/>
      <c r="R932" s="18"/>
      <c r="S932" s="18"/>
      <c r="T932" s="18"/>
      <c r="U932" s="18"/>
      <c r="V932" s="18"/>
    </row>
    <row r="933" ht="15.75" customHeight="1">
      <c r="A933" s="15">
        <v>5.468000028E9</v>
      </c>
      <c r="B933" s="16" t="s">
        <v>3273</v>
      </c>
      <c r="C933" s="16" t="s">
        <v>6274</v>
      </c>
      <c r="D933" s="16" t="s">
        <v>35</v>
      </c>
      <c r="E933" s="17"/>
      <c r="F933" s="18">
        <v>5.468000028E9</v>
      </c>
      <c r="G933" s="18" t="str">
        <f>IFERROR(VLOOKUP(spare_parts!$F933,'Запчасти'!A$2:P$3371,3,0),"null")</f>
        <v>PRESSURE SWITCH BAR C374001 ART.154F8091 (REGG.)</v>
      </c>
      <c r="H933" s="18" t="str">
        <f>IFERROR(VLOOKUP(spare_parts!$F933,A:D,2,0),"null")</f>
        <v>Реле давления PMM2A 1/4"G 0,2 BAR C374001 ART.154F8091 (REGG.)</v>
      </c>
      <c r="I933" s="24" t="str">
        <f>IFERROR(VLOOKUP(spare_parts!$F933,'Запчасти'!$A$2:$P$3371,5,0),"null")</f>
        <v>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v>
      </c>
      <c r="J933" s="24" t="str">
        <f t="shared" si="3"/>
        <v>null</v>
      </c>
      <c r="K933" s="18" t="str">
        <f>IFERROR(VLOOKUP(spare_parts!$F933,'Запчасти'!$A$2:$P$3371,6,0),"null")</f>
        <v>ELETTROTEC</v>
      </c>
      <c r="L933" s="18" t="str">
        <f>IFERROR(VLOOKUP(spare_parts!$F933,'Запчасти'!$A$2:$P$3371,7,0),"null")</f>
        <v>ELETTROTEC</v>
      </c>
      <c r="M933" s="18">
        <f>IFERROR(VLOOKUP(spare_parts!$F933,'Запчасти'!$A$2:$P$3371,9,0),"null")</f>
        <v>1</v>
      </c>
      <c r="N933" s="18" t="str">
        <f>IFERROR(VLOOKUP(spare_parts!$F933,'Запчасти'!$A$2:$P$3371,10,0),"null")</f>
        <v>шт</v>
      </c>
      <c r="O933" s="18" t="str">
        <f>IFERROR(VLOOKUP(spare_parts!$F933,'Запчасти'!$A$2:$P$3371,11,0),"null")</f>
        <v>IT</v>
      </c>
      <c r="P933" s="18">
        <f>IFERROR(VLOOKUP(spare_parts!$F933,'Запчасти'!$A$2:$P$3371,2,0),"null")</f>
        <v>8536411000</v>
      </c>
      <c r="Q933" s="18"/>
      <c r="R933" s="18"/>
      <c r="S933" s="18"/>
      <c r="T933" s="18"/>
      <c r="U933" s="18"/>
      <c r="V933" s="18"/>
    </row>
    <row r="934" ht="15.75" customHeight="1">
      <c r="A934" s="15">
        <v>5.468000029E9</v>
      </c>
      <c r="B934" s="16" t="s">
        <v>6599</v>
      </c>
      <c r="C934" s="16" t="s">
        <v>6274</v>
      </c>
      <c r="D934" s="16" t="s">
        <v>35</v>
      </c>
      <c r="E934" s="17"/>
      <c r="F934" s="18">
        <v>5.468000029E9</v>
      </c>
      <c r="G934" s="18" t="str">
        <f>IFERROR(VLOOKUP(spare_parts!$F934,'Запчасти'!A$2:P$3371,3,0),"null")</f>
        <v>null</v>
      </c>
      <c r="H934" s="18" t="str">
        <f>IFERROR(VLOOKUP(spare_parts!$F934,A:D,2,0),"null")</f>
        <v>Защитный колпачок CAP3 C374002 (REGG.)</v>
      </c>
      <c r="I934" s="24" t="str">
        <f>IFERROR(VLOOKUP(spare_parts!$F934,'Запчасти'!$A$2:$P$3371,5,0),"null")</f>
        <v>null</v>
      </c>
      <c r="J934" s="24" t="str">
        <f t="shared" si="3"/>
        <v>null</v>
      </c>
      <c r="K934" s="18" t="str">
        <f>IFERROR(VLOOKUP(spare_parts!$F934,'Запчасти'!$A$2:$P$3371,6,0),"null")</f>
        <v>null</v>
      </c>
      <c r="L934" s="18" t="str">
        <f>IFERROR(VLOOKUP(spare_parts!$F934,'Запчасти'!$A$2:$P$3371,7,0),"null")</f>
        <v>null</v>
      </c>
      <c r="M934" s="18" t="str">
        <f>IFERROR(VLOOKUP(spare_parts!$F934,'Запчасти'!$A$2:$P$3371,9,0),"null")</f>
        <v>null</v>
      </c>
      <c r="N934" s="18" t="str">
        <f>IFERROR(VLOOKUP(spare_parts!$F934,'Запчасти'!$A$2:$P$3371,10,0),"null")</f>
        <v>null</v>
      </c>
      <c r="O934" s="18" t="str">
        <f>IFERROR(VLOOKUP(spare_parts!$F934,'Запчасти'!$A$2:$P$3371,11,0),"null")</f>
        <v>null</v>
      </c>
      <c r="P934" s="18" t="str">
        <f>IFERROR(VLOOKUP(spare_parts!$F934,'Запчасти'!$A$2:$P$3371,2,0),"null")</f>
        <v>null</v>
      </c>
      <c r="Q934" s="18"/>
      <c r="R934" s="18"/>
      <c r="S934" s="18"/>
      <c r="T934" s="18"/>
      <c r="U934" s="18"/>
      <c r="V934" s="18"/>
    </row>
    <row r="935" ht="15.75" customHeight="1">
      <c r="A935" s="15">
        <v>5.46800003E9</v>
      </c>
      <c r="B935" s="16" t="s">
        <v>6600</v>
      </c>
      <c r="C935" s="16" t="s">
        <v>6274</v>
      </c>
      <c r="D935" s="16" t="s">
        <v>35</v>
      </c>
      <c r="E935" s="17"/>
      <c r="F935" s="18">
        <v>5.46800003E9</v>
      </c>
      <c r="G935" s="18" t="str">
        <f>IFERROR(VLOOKUP(spare_parts!$F935,'Запчасти'!A$2:P$3371,3,0),"null")</f>
        <v>null</v>
      </c>
      <c r="H935" s="18" t="str">
        <f>IFERROR(VLOOKUP(spare_parts!$F935,A:D,2,0),"null")</f>
        <v>Индикатор потока 3/8” C377002 ART.154F7443 (REGG.)</v>
      </c>
      <c r="I935" s="24" t="str">
        <f>IFERROR(VLOOKUP(spare_parts!$F935,'Запчасти'!$A$2:$P$3371,5,0),"null")</f>
        <v>null</v>
      </c>
      <c r="J935" s="24" t="str">
        <f t="shared" si="3"/>
        <v>null</v>
      </c>
      <c r="K935" s="18" t="str">
        <f>IFERROR(VLOOKUP(spare_parts!$F935,'Запчасти'!$A$2:$P$3371,6,0),"null")</f>
        <v>null</v>
      </c>
      <c r="L935" s="18" t="str">
        <f>IFERROR(VLOOKUP(spare_parts!$F935,'Запчасти'!$A$2:$P$3371,7,0),"null")</f>
        <v>null</v>
      </c>
      <c r="M935" s="18" t="str">
        <f>IFERROR(VLOOKUP(spare_parts!$F935,'Запчасти'!$A$2:$P$3371,9,0),"null")</f>
        <v>null</v>
      </c>
      <c r="N935" s="18" t="str">
        <f>IFERROR(VLOOKUP(spare_parts!$F935,'Запчасти'!$A$2:$P$3371,10,0),"null")</f>
        <v>null</v>
      </c>
      <c r="O935" s="18" t="str">
        <f>IFERROR(VLOOKUP(spare_parts!$F935,'Запчасти'!$A$2:$P$3371,11,0),"null")</f>
        <v>null</v>
      </c>
      <c r="P935" s="18" t="str">
        <f>IFERROR(VLOOKUP(spare_parts!$F935,'Запчасти'!$A$2:$P$3371,2,0),"null")</f>
        <v>null</v>
      </c>
      <c r="Q935" s="18"/>
      <c r="R935" s="18"/>
      <c r="S935" s="18"/>
      <c r="T935" s="18"/>
      <c r="U935" s="18"/>
      <c r="V935" s="18"/>
    </row>
    <row r="936" ht="15.75" customHeight="1">
      <c r="A936" s="15">
        <v>5.430410713E9</v>
      </c>
      <c r="B936" s="16" t="s">
        <v>2205</v>
      </c>
      <c r="C936" s="16" t="s">
        <v>6274</v>
      </c>
      <c r="D936" s="16" t="s">
        <v>35</v>
      </c>
      <c r="E936" s="17"/>
      <c r="F936" s="18">
        <v>5.430410713E9</v>
      </c>
      <c r="G936" s="18" t="str">
        <f>IFERROR(VLOOKUP(spare_parts!$F936,'Запчасти'!A$2:P$3371,3,0),"null")</f>
        <v>TRASM.+RICEV.SE-SET VER.2.0 SENSOR SET ART.101179375(SCHME.)</v>
      </c>
      <c r="H936" s="18" t="str">
        <f>IFERROR(VLOOKUP(spare_parts!$F936,A:D,2,0),"null")</f>
        <v>НАБОР ДАТЧИКОВ ПЕРЕДАТЧИК+РЕСИВЕР VER. 2.0 ART. 1011793</v>
      </c>
      <c r="I936" s="24" t="str">
        <f>IFERROR(VLOOKUP(spare_parts!$F936,'Запчасти'!$A$2:$P$3371,5,0),"null")</f>
        <v>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v>
      </c>
      <c r="J936" s="24" t="str">
        <f t="shared" si="3"/>
        <v>null</v>
      </c>
      <c r="K936" s="18" t="str">
        <f>IFERROR(VLOOKUP(spare_parts!$F936,'Запчасти'!$A$2:$P$3371,6,0),"null")</f>
        <v>К.А. SCHMERSAL GMBH &amp; CO. KG</v>
      </c>
      <c r="L936" s="18" t="str">
        <f>IFERROR(VLOOKUP(spare_parts!$F936,'Запчасти'!$A$2:$P$3371,7,0),"null")</f>
        <v>К.А. SCHMERSAL</v>
      </c>
      <c r="M936" s="18">
        <f>IFERROR(VLOOKUP(spare_parts!$F936,'Запчасти'!$A$2:$P$3371,9,0),"null")</f>
        <v>1</v>
      </c>
      <c r="N936" s="18" t="str">
        <f>IFERROR(VLOOKUP(spare_parts!$F936,'Запчасти'!$A$2:$P$3371,10,0),"null")</f>
        <v>шт</v>
      </c>
      <c r="O936" s="18" t="str">
        <f>IFERROR(VLOOKUP(spare_parts!$F936,'Запчасти'!$A$2:$P$3371,11,0),"null")</f>
        <v>DE</v>
      </c>
      <c r="P936" s="18">
        <f>IFERROR(VLOOKUP(spare_parts!$F936,'Запчасти'!$A$2:$P$3371,2,0),"null")</f>
        <v>8536501907</v>
      </c>
      <c r="Q936" s="18"/>
      <c r="R936" s="18"/>
      <c r="S936" s="18"/>
      <c r="T936" s="18"/>
      <c r="U936" s="18"/>
      <c r="V936" s="18"/>
    </row>
    <row r="937" ht="15.75" customHeight="1">
      <c r="A937" s="15">
        <v>5.431700008E9</v>
      </c>
      <c r="B937" s="16" t="s">
        <v>2662</v>
      </c>
      <c r="C937" s="16" t="s">
        <v>6274</v>
      </c>
      <c r="D937" s="16" t="s">
        <v>35</v>
      </c>
      <c r="E937" s="17"/>
      <c r="F937" s="18">
        <v>5.431700008E9</v>
      </c>
      <c r="G937" s="18" t="str">
        <f>IFERROR(VLOOKUP(spare_parts!$F937,'Запчасти'!A$2:P$3371,3,0),"null")</f>
        <v>LINEAR POTENTIOMETER mod.PC-M-50 (GEFRAN)</v>
      </c>
      <c r="H937" s="18" t="str">
        <f>IFERROR(VLOOKUP(spare_parts!$F937,A:D,2,0),"null")</f>
        <v>Потенциометр линейный mod.PC-M-50 (GEFRAN)</v>
      </c>
      <c r="I937" s="24" t="str">
        <f>IFERROR(VLOOKUP(spare_parts!$F937,'Запчасти'!$A$2:$P$3371,5,0),"null")</f>
        <v>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v>
      </c>
      <c r="J937" s="24" t="str">
        <f t="shared" si="3"/>
        <v>null</v>
      </c>
      <c r="K937" s="18" t="str">
        <f>IFERROR(VLOOKUP(spare_parts!$F937,'Запчасти'!$A$2:$P$3371,6,0),"null")</f>
        <v>SCHNELL SPA</v>
      </c>
      <c r="L937" s="18" t="str">
        <f>IFERROR(VLOOKUP(spare_parts!$F937,'Запчасти'!$A$2:$P$3371,7,0),"null")</f>
        <v>SCHNELL</v>
      </c>
      <c r="M937" s="18">
        <f>IFERROR(VLOOKUP(spare_parts!$F937,'Запчасти'!$A$2:$P$3371,9,0),"null")</f>
        <v>2</v>
      </c>
      <c r="N937" s="18" t="str">
        <f>IFERROR(VLOOKUP(spare_parts!$F937,'Запчасти'!$A$2:$P$3371,10,0),"null")</f>
        <v>шт</v>
      </c>
      <c r="O937" s="18" t="str">
        <f>IFERROR(VLOOKUP(spare_parts!$F937,'Запчасти'!$A$2:$P$3371,11,0),"null")</f>
        <v>IT</v>
      </c>
      <c r="P937" s="18">
        <f>IFERROR(VLOOKUP(spare_parts!$F937,'Запчасти'!$A$2:$P$3371,2,0),"null")</f>
        <v>9031809100</v>
      </c>
      <c r="Q937" s="18"/>
      <c r="R937" s="18"/>
      <c r="S937" s="18"/>
      <c r="T937" s="18"/>
      <c r="U937" s="18"/>
      <c r="V937" s="18"/>
    </row>
    <row r="938" ht="15.75" customHeight="1">
      <c r="A938" s="15">
        <v>5.458061502E9</v>
      </c>
      <c r="B938" s="16" t="s">
        <v>3084</v>
      </c>
      <c r="C938" s="16">
        <v>20.2</v>
      </c>
      <c r="D938" s="16" t="s">
        <v>35</v>
      </c>
      <c r="E938" s="17"/>
      <c r="F938" s="18">
        <v>5.458061502E9</v>
      </c>
      <c r="G938" s="18" t="str">
        <f>IFERROR(VLOOKUP(spare_parts!$F938,'Запчасти'!A$2:P$3371,3,0),"null")</f>
        <v>SERVOMOTOR DSD2-071MO64U-45-54-AOB-PPP-K-AN-O-000</v>
      </c>
      <c r="H938" s="18" t="str">
        <f>IFERROR(VLOOKUP(spare_parts!$F938,A:D,2,0),"null")</f>
        <v>СЕРВОМОТОР DSD2-071MO64U-45-54-AOB-PPP-K-AN-O-000</v>
      </c>
      <c r="I938" s="24" t="str">
        <f>IFERROR(VLOOKUP(spare_parts!$F938,'Запчасти'!$A$2:$P$3371,5,0),"null")</f>
        <v>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v>
      </c>
      <c r="J938" s="24" t="str">
        <f t="shared" si="3"/>
        <v>null</v>
      </c>
      <c r="K938" s="18" t="str">
        <f>IFERROR(VLOOKUP(spare_parts!$F938,'Запчасти'!$A$2:$P$3371,6,0),"null")</f>
        <v>BAUMULLER GMBH</v>
      </c>
      <c r="L938" s="18" t="str">
        <f>IFERROR(VLOOKUP(spare_parts!$F938,'Запчасти'!$A$2:$P$3371,7,0),"null")</f>
        <v>BAUMULLER</v>
      </c>
      <c r="M938" s="18">
        <f>IFERROR(VLOOKUP(spare_parts!$F938,'Запчасти'!$A$2:$P$3371,9,0),"null")</f>
        <v>1</v>
      </c>
      <c r="N938" s="18" t="str">
        <f>IFERROR(VLOOKUP(spare_parts!$F938,'Запчасти'!$A$2:$P$3371,10,0),"null")</f>
        <v>шт</v>
      </c>
      <c r="O938" s="18" t="str">
        <f>IFERROR(VLOOKUP(spare_parts!$F938,'Запчасти'!$A$2:$P$3371,11,0),"null")</f>
        <v>DE</v>
      </c>
      <c r="P938" s="18">
        <f>IFERROR(VLOOKUP(spare_parts!$F938,'Запчасти'!$A$2:$P$3371,2,0),"null")</f>
        <v>8501522009</v>
      </c>
      <c r="Q938" s="18"/>
      <c r="R938" s="18"/>
      <c r="S938" s="18"/>
      <c r="T938" s="18"/>
      <c r="U938" s="18"/>
      <c r="V938" s="18"/>
    </row>
    <row r="939" ht="15.75" customHeight="1">
      <c r="A939" s="15">
        <v>5.460002131E9</v>
      </c>
      <c r="B939" s="16" t="s">
        <v>3226</v>
      </c>
      <c r="C939" s="16">
        <v>15.5</v>
      </c>
      <c r="D939" s="16" t="s">
        <v>35</v>
      </c>
      <c r="E939" s="17"/>
      <c r="F939" s="18">
        <v>5.460002131E9</v>
      </c>
      <c r="G939" s="18" t="str">
        <f>IFERROR(VLOOKUP(spare_parts!$F939,'Запчасти'!A$2:P$3371,3,0),"null")</f>
        <v>EPICYCLOIDAL GEAR BOX TR 130 1 5 STD 130A1 CD 28 S5 OR SB KE</v>
      </c>
      <c r="H939" s="18" t="str">
        <f>IFERROR(VLOOKUP(spare_parts!$F939,A:D,2,0),"null")</f>
        <v>РЕДУКТОР ПЛАНЕТАРНЫЙ TR 130 15 STD 130A1 CD 28 S5 OR SB K</v>
      </c>
      <c r="I939" s="24" t="str">
        <f>IFERROR(VLOOKUP(spare_parts!$F939,'Запчасти'!$A$2:$P$3371,5,0),"null")</f>
        <v>РЕДУКТОР ЭПИЦИКЛОИДАЛЬНЫЙ C ЦИЛИНДРИЧЕСКИМИ ПРЯМОЗУБЫМИ КОЛЕСАМИ ПОНИЖАЮЩИЙ КОЭФ. 1/5. КОАКСИАЛЬНЫЙ. БЛОКА РЕЗКИ ПРАВИЛЬНО-ОТРЕЗНОГО СТАНКА FORMULA 14</v>
      </c>
      <c r="J939" s="24" t="str">
        <f t="shared" si="3"/>
        <v>null</v>
      </c>
      <c r="K939" s="18" t="str">
        <f>IFERROR(VLOOKUP(spare_parts!$F939,'Запчасти'!$A$2:$P$3371,6,0),"null")</f>
        <v>BONFIGLIOLI GROUP</v>
      </c>
      <c r="L939" s="18" t="str">
        <f>IFERROR(VLOOKUP(spare_parts!$F939,'Запчасти'!$A$2:$P$3371,7,0),"null")</f>
        <v>BONFIGLIOLI</v>
      </c>
      <c r="M939" s="18">
        <f>IFERROR(VLOOKUP(spare_parts!$F939,'Запчасти'!$A$2:$P$3371,9,0),"null")</f>
        <v>1</v>
      </c>
      <c r="N939" s="18" t="str">
        <f>IFERROR(VLOOKUP(spare_parts!$F939,'Запчасти'!$A$2:$P$3371,10,0),"null")</f>
        <v>шт</v>
      </c>
      <c r="O939" s="18" t="str">
        <f>IFERROR(VLOOKUP(spare_parts!$F939,'Запчасти'!$A$2:$P$3371,11,0),"null")</f>
        <v>DE</v>
      </c>
      <c r="P939" s="18">
        <f>IFERROR(VLOOKUP(spare_parts!$F939,'Запчасти'!$A$2:$P$3371,2,0),"null")</f>
        <v>8483402100</v>
      </c>
      <c r="Q939" s="18"/>
      <c r="R939" s="18"/>
      <c r="S939" s="18"/>
      <c r="T939" s="18"/>
      <c r="U939" s="18"/>
      <c r="V939" s="18"/>
    </row>
    <row r="940" ht="15.75" customHeight="1">
      <c r="A940" s="15">
        <v>5.436680042E9</v>
      </c>
      <c r="B940" s="16" t="s">
        <v>2909</v>
      </c>
      <c r="C940" s="16">
        <v>16.0</v>
      </c>
      <c r="D940" s="16" t="s">
        <v>35</v>
      </c>
      <c r="E940" s="17"/>
      <c r="F940" s="18">
        <v>5.436680042E9</v>
      </c>
      <c r="G940" s="18" t="str">
        <f>IFERROR(VLOOKUP(spare_parts!$F940,'Запчасти'!A$2:P$3371,3,0),"null")</f>
        <v>CONTROL MODULE B-MAXX BM4434 (ENC21+CAN03)</v>
      </c>
      <c r="H940" s="18" t="str">
        <f>IFERROR(VLOOKUP(spare_parts!$F940,A:D,2,0),"null")</f>
        <v>МОДУЛЬ УПРАВЛЕНИЯ B-MAXX BM4434 (ENC21+CAN03)</v>
      </c>
      <c r="I940" s="24" t="str">
        <f>IFERROR(VLOOKUP(spare_parts!$F940,'Запчасти'!$A$2:$P$3371,5,0),"null")</f>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v>
      </c>
      <c r="J940" s="24" t="str">
        <f t="shared" si="3"/>
        <v>null</v>
      </c>
      <c r="K940" s="18" t="str">
        <f>IFERROR(VLOOKUP(spare_parts!$F940,'Запчасти'!$A$2:$P$3371,6,0),"null")</f>
        <v>BAUMULLER GMBH</v>
      </c>
      <c r="L940" s="18" t="str">
        <f>IFERROR(VLOOKUP(spare_parts!$F940,'Запчасти'!$A$2:$P$3371,7,0),"null")</f>
        <v>BAUMULLER</v>
      </c>
      <c r="M940" s="18">
        <f>IFERROR(VLOOKUP(spare_parts!$F940,'Запчасти'!$A$2:$P$3371,9,0),"null")</f>
        <v>1</v>
      </c>
      <c r="N940" s="18" t="str">
        <f>IFERROR(VLOOKUP(spare_parts!$F940,'Запчасти'!$A$2:$P$3371,10,0),"null")</f>
        <v>шт</v>
      </c>
      <c r="O940" s="18" t="str">
        <f>IFERROR(VLOOKUP(spare_parts!$F940,'Запчасти'!$A$2:$P$3371,11,0),"null")</f>
        <v>DE</v>
      </c>
      <c r="P940" s="18">
        <f>IFERROR(VLOOKUP(spare_parts!$F940,'Запчасти'!$A$2:$P$3371,2,0),"null")</f>
        <v>8504409000</v>
      </c>
      <c r="Q940" s="18"/>
      <c r="R940" s="18"/>
      <c r="S940" s="18"/>
      <c r="T940" s="18"/>
      <c r="U940" s="18"/>
      <c r="V940" s="18"/>
    </row>
    <row r="941" ht="15.75" customHeight="1">
      <c r="A941" s="15">
        <v>2.063511231E9</v>
      </c>
      <c r="B941" s="16" t="s">
        <v>249</v>
      </c>
      <c r="C941" s="16">
        <v>0.8</v>
      </c>
      <c r="D941" s="16" t="s">
        <v>35</v>
      </c>
      <c r="E941" s="17"/>
      <c r="F941" s="18">
        <v>2.063511231E9</v>
      </c>
      <c r="G941" s="18" t="str">
        <f>IFERROR(VLOOKUP(spare_parts!$F941,'Запчасти'!A$2:P$3371,3,0),"null")</f>
        <v>SUPPORT FOR CYLINDER AND GREASERS 93x112x50</v>
      </c>
      <c r="H941" s="18" t="str">
        <f>IFERROR(VLOOKUP(spare_parts!$F941,A:D,2,0),"null")</f>
        <v>СУППОРТ ДЛЯ ЦИЛИНДРА И СМАЗКИ 93x112x50</v>
      </c>
      <c r="I941" s="24" t="str">
        <f>IFERROR(VLOOKUP(spare_parts!$F941,'Запчасти'!$A$2:$P$3371,5,0),"null")</f>
        <v>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v>
      </c>
      <c r="J941" s="24" t="str">
        <f t="shared" si="3"/>
        <v>null</v>
      </c>
      <c r="K941" s="18" t="str">
        <f>IFERROR(VLOOKUP(spare_parts!$F941,'Запчасти'!$A$2:$P$3371,6,0),"null")</f>
        <v>SCHNELL SPA</v>
      </c>
      <c r="L941" s="18" t="str">
        <f>IFERROR(VLOOKUP(spare_parts!$F941,'Запчасти'!$A$2:$P$3371,7,0),"null")</f>
        <v>SCHNELL</v>
      </c>
      <c r="M941" s="18">
        <f>IFERROR(VLOOKUP(spare_parts!$F941,'Запчасти'!$A$2:$P$3371,9,0),"null")</f>
        <v>1</v>
      </c>
      <c r="N941" s="18" t="str">
        <f>IFERROR(VLOOKUP(spare_parts!$F941,'Запчасти'!$A$2:$P$3371,10,0),"null")</f>
        <v>шт</v>
      </c>
      <c r="O941" s="18" t="str">
        <f>IFERROR(VLOOKUP(spare_parts!$F941,'Запчасти'!$A$2:$P$3371,11,0),"null")</f>
        <v>IT</v>
      </c>
      <c r="P941" s="18">
        <f>IFERROR(VLOOKUP(spare_parts!$F941,'Запчасти'!$A$2:$P$3371,2,0),"null")</f>
        <v>7326909807</v>
      </c>
      <c r="Q941" s="18"/>
      <c r="R941" s="18"/>
      <c r="S941" s="18"/>
      <c r="T941" s="18"/>
      <c r="U941" s="18"/>
      <c r="V941" s="18"/>
    </row>
    <row r="942" ht="15.75" customHeight="1">
      <c r="A942" s="15">
        <v>2.06601031E9</v>
      </c>
      <c r="B942" s="16" t="s">
        <v>755</v>
      </c>
      <c r="C942" s="16">
        <v>0.053</v>
      </c>
      <c r="D942" s="16" t="s">
        <v>35</v>
      </c>
      <c r="E942" s="17"/>
      <c r="F942" s="18">
        <v>2.06601031E9</v>
      </c>
      <c r="G942" s="18" t="str">
        <f>IFERROR(VLOOKUP(spare_parts!$F942,'Запчасти'!A$2:P$3371,3,0),"null")</f>
        <v>PIN D.12 L=60 i=50.5</v>
      </c>
      <c r="H942" s="18" t="str">
        <f>IFERROR(VLOOKUP(spare_parts!$F942,A:D,2,0),"null")</f>
        <v>ШТИФТ D.12 L=60 i=50.5</v>
      </c>
      <c r="I942" s="24" t="str">
        <f>IFERROR(VLOOKUP(spare_parts!$F942,'Запчасти'!$A$2:$P$3371,5,0),"null")</f>
        <v>ШТИФТ D.12 L=60 I=50.5, ДЛЯ ФИКСАЦИИ ДЕРЖАТЕЛЯ ГИБОЧНОГО ВАЛА , СТАЛЬНОЙ БЕЗ РЕЗЬБЫ-. ДЛЯ МАШИНЫ ГИБОЧНОЙ С АВТОМАТИЧЕСКИМ УПРАВЛЕНИЕМ,</v>
      </c>
      <c r="J942" s="24" t="str">
        <f t="shared" si="3"/>
        <v>null</v>
      </c>
      <c r="K942" s="18" t="str">
        <f>IFERROR(VLOOKUP(spare_parts!$F942,'Запчасти'!$A$2:$P$3371,6,0),"null")</f>
        <v>SCHNELL SPA</v>
      </c>
      <c r="L942" s="18" t="str">
        <f>IFERROR(VLOOKUP(spare_parts!$F942,'Запчасти'!$A$2:$P$3371,7,0),"null")</f>
        <v>SCHNELL</v>
      </c>
      <c r="M942" s="18">
        <f>IFERROR(VLOOKUP(spare_parts!$F942,'Запчасти'!$A$2:$P$3371,9,0),"null")</f>
        <v>1</v>
      </c>
      <c r="N942" s="18" t="str">
        <f>IFERROR(VLOOKUP(spare_parts!$F942,'Запчасти'!$A$2:$P$3371,10,0),"null")</f>
        <v>шт</v>
      </c>
      <c r="O942" s="18" t="str">
        <f>IFERROR(VLOOKUP(spare_parts!$F942,'Запчасти'!$A$2:$P$3371,11,0),"null")</f>
        <v>IT</v>
      </c>
      <c r="P942" s="18">
        <f>IFERROR(VLOOKUP(spare_parts!$F942,'Запчасти'!$A$2:$P$3371,2,0),"null")</f>
        <v>7318290009</v>
      </c>
      <c r="Q942" s="18"/>
      <c r="R942" s="18"/>
      <c r="S942" s="18"/>
      <c r="T942" s="18"/>
      <c r="U942" s="18"/>
      <c r="V942" s="18"/>
    </row>
    <row r="943" ht="15.75" customHeight="1">
      <c r="A943" s="15" t="s">
        <v>6601</v>
      </c>
      <c r="B943" s="16" t="s">
        <v>6602</v>
      </c>
      <c r="C943" s="16">
        <v>142.38597</v>
      </c>
      <c r="D943" s="16" t="s">
        <v>35</v>
      </c>
      <c r="E943" s="17"/>
      <c r="F943" s="18" t="s">
        <v>6601</v>
      </c>
      <c r="G943" s="18" t="str">
        <f>IFERROR(VLOOKUP(spare_parts!$F943,'Запчасти'!A$2:P$3371,3,0),"null")</f>
        <v>null</v>
      </c>
      <c r="H943" s="18" t="str">
        <f>IFERROR(VLOOKUP(spare_parts!$F943,A:D,2,0),"null")</f>
        <v>БЛОК РЕЗКИ В СБОРЕ</v>
      </c>
      <c r="I943" s="24" t="str">
        <f>IFERROR(VLOOKUP(spare_parts!$F943,'Запчасти'!$A$2:$P$3371,5,0),"null")</f>
        <v>null</v>
      </c>
      <c r="J943" s="24" t="str">
        <f t="shared" si="3"/>
        <v>null</v>
      </c>
      <c r="K943" s="18" t="str">
        <f>IFERROR(VLOOKUP(spare_parts!$F943,'Запчасти'!$A$2:$P$3371,6,0),"null")</f>
        <v>null</v>
      </c>
      <c r="L943" s="18" t="str">
        <f>IFERROR(VLOOKUP(spare_parts!$F943,'Запчасти'!$A$2:$P$3371,7,0),"null")</f>
        <v>null</v>
      </c>
      <c r="M943" s="18" t="str">
        <f>IFERROR(VLOOKUP(spare_parts!$F943,'Запчасти'!$A$2:$P$3371,9,0),"null")</f>
        <v>null</v>
      </c>
      <c r="N943" s="18" t="str">
        <f>IFERROR(VLOOKUP(spare_parts!$F943,'Запчасти'!$A$2:$P$3371,10,0),"null")</f>
        <v>null</v>
      </c>
      <c r="O943" s="18" t="str">
        <f>IFERROR(VLOOKUP(spare_parts!$F943,'Запчасти'!$A$2:$P$3371,11,0),"null")</f>
        <v>null</v>
      </c>
      <c r="P943" s="18" t="str">
        <f>IFERROR(VLOOKUP(spare_parts!$F943,'Запчасти'!$A$2:$P$3371,2,0),"null")</f>
        <v>null</v>
      </c>
      <c r="Q943" s="18"/>
      <c r="R943" s="18"/>
      <c r="S943" s="18"/>
      <c r="T943" s="18"/>
      <c r="U943" s="18"/>
      <c r="V943" s="18"/>
    </row>
    <row r="944" ht="15.75" customHeight="1">
      <c r="A944" s="15" t="s">
        <v>6603</v>
      </c>
      <c r="B944" s="16" t="s">
        <v>6604</v>
      </c>
      <c r="C944" s="16">
        <v>17.412</v>
      </c>
      <c r="D944" s="16" t="s">
        <v>35</v>
      </c>
      <c r="E944" s="17"/>
      <c r="F944" s="18" t="s">
        <v>6603</v>
      </c>
      <c r="G944" s="18" t="str">
        <f>IFERROR(VLOOKUP(spare_parts!$F944,'Запчасти'!A$2:P$3371,3,0),"null")</f>
        <v>null</v>
      </c>
      <c r="H944" s="18" t="str">
        <f>IFERROR(VLOOKUP(spare_parts!$F944,A:D,2,0),"null")</f>
        <v>СУППОРТ КУЛАЧКА</v>
      </c>
      <c r="I944" s="24" t="str">
        <f>IFERROR(VLOOKUP(spare_parts!$F944,'Запчасти'!$A$2:$P$3371,5,0),"null")</f>
        <v>null</v>
      </c>
      <c r="J944" s="24" t="str">
        <f t="shared" si="3"/>
        <v>null</v>
      </c>
      <c r="K944" s="18" t="str">
        <f>IFERROR(VLOOKUP(spare_parts!$F944,'Запчасти'!$A$2:$P$3371,6,0),"null")</f>
        <v>null</v>
      </c>
      <c r="L944" s="18" t="str">
        <f>IFERROR(VLOOKUP(spare_parts!$F944,'Запчасти'!$A$2:$P$3371,7,0),"null")</f>
        <v>null</v>
      </c>
      <c r="M944" s="18" t="str">
        <f>IFERROR(VLOOKUP(spare_parts!$F944,'Запчасти'!$A$2:$P$3371,9,0),"null")</f>
        <v>null</v>
      </c>
      <c r="N944" s="18" t="str">
        <f>IFERROR(VLOOKUP(spare_parts!$F944,'Запчасти'!$A$2:$P$3371,10,0),"null")</f>
        <v>null</v>
      </c>
      <c r="O944" s="18" t="str">
        <f>IFERROR(VLOOKUP(spare_parts!$F944,'Запчасти'!$A$2:$P$3371,11,0),"null")</f>
        <v>null</v>
      </c>
      <c r="P944" s="18" t="str">
        <f>IFERROR(VLOOKUP(spare_parts!$F944,'Запчасти'!$A$2:$P$3371,2,0),"null")</f>
        <v>null</v>
      </c>
      <c r="Q944" s="18"/>
      <c r="R944" s="18"/>
      <c r="S944" s="18"/>
      <c r="T944" s="18"/>
      <c r="U944" s="18"/>
      <c r="V944" s="18"/>
    </row>
    <row r="945" ht="15.75" customHeight="1">
      <c r="A945" s="15" t="s">
        <v>4895</v>
      </c>
      <c r="B945" s="16" t="s">
        <v>4897</v>
      </c>
      <c r="C945" s="16">
        <v>2.48</v>
      </c>
      <c r="D945" s="16" t="s">
        <v>35</v>
      </c>
      <c r="E945" s="17"/>
      <c r="F945" s="18" t="s">
        <v>4895</v>
      </c>
      <c r="G945" s="18" t="str">
        <f>IFERROR(VLOOKUP(spare_parts!$F945,'Запчасти'!A$2:P$3371,3,0),"null")</f>
        <v>Hinge</v>
      </c>
      <c r="H945" s="18" t="str">
        <f>IFERROR(VLOOKUP(spare_parts!$F945,A:D,2,0),"null")</f>
        <v>КРОНШТЕЙН</v>
      </c>
      <c r="I945" s="24" t="str">
        <f>IFERROR(VLOOKUP(spare_parts!$F945,'Запчасти'!$A$2:$P$3371,5,0),"null")</f>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c r="J945" s="24" t="str">
        <f t="shared" si="3"/>
        <v>null</v>
      </c>
      <c r="K945" s="18" t="str">
        <f>IFERROR(VLOOKUP(spare_parts!$F945,'Запчасти'!$A$2:$P$3371,6,0),"null")</f>
        <v>SCHNELL SPA</v>
      </c>
      <c r="L945" s="18" t="str">
        <f>IFERROR(VLOOKUP(spare_parts!$F945,'Запчасти'!$A$2:$P$3371,7,0),"null")</f>
        <v>SCHNELL</v>
      </c>
      <c r="M945" s="18">
        <f>IFERROR(VLOOKUP(spare_parts!$F945,'Запчасти'!$A$2:$P$3371,9,0),"null")</f>
        <v>1</v>
      </c>
      <c r="N945" s="18" t="str">
        <f>IFERROR(VLOOKUP(spare_parts!$F945,'Запчасти'!$A$2:$P$3371,10,0),"null")</f>
        <v>шт</v>
      </c>
      <c r="O945" s="18" t="str">
        <f>IFERROR(VLOOKUP(spare_parts!$F945,'Запчасти'!$A$2:$P$3371,11,0),"null")</f>
        <v>IT</v>
      </c>
      <c r="P945" s="18">
        <f>IFERROR(VLOOKUP(spare_parts!$F945,'Запчасти'!$A$2:$P$3371,2,0),"null")</f>
        <v>7326909807</v>
      </c>
      <c r="Q945" s="18"/>
      <c r="R945" s="18"/>
      <c r="S945" s="18"/>
      <c r="T945" s="18"/>
      <c r="U945" s="18"/>
      <c r="V945" s="18"/>
    </row>
    <row r="946" ht="15.75" customHeight="1">
      <c r="A946" s="15">
        <v>6.26601002E9</v>
      </c>
      <c r="B946" s="16" t="s">
        <v>6605</v>
      </c>
      <c r="C946" s="16" t="s">
        <v>6274</v>
      </c>
      <c r="D946" s="16" t="s">
        <v>35</v>
      </c>
      <c r="E946" s="17"/>
      <c r="F946" s="18">
        <v>6.26601002E9</v>
      </c>
      <c r="G946" s="18" t="str">
        <f>IFERROR(VLOOKUP(spare_parts!$F946,'Запчасти'!A$2:P$3371,3,0),"null")</f>
        <v>null</v>
      </c>
      <c r="H946" s="18" t="str">
        <f>IFERROR(VLOOKUP(spare_parts!$F946,A:D,2,0),"null")</f>
        <v>БЛОК ВОЗВРАТА ГИБКИ С МИКРОЦИЛИНДРОМ</v>
      </c>
      <c r="I946" s="24" t="str">
        <f>IFERROR(VLOOKUP(spare_parts!$F946,'Запчасти'!$A$2:$P$3371,5,0),"null")</f>
        <v>null</v>
      </c>
      <c r="J946" s="24" t="str">
        <f t="shared" si="3"/>
        <v>null</v>
      </c>
      <c r="K946" s="18" t="str">
        <f>IFERROR(VLOOKUP(spare_parts!$F946,'Запчасти'!$A$2:$P$3371,6,0),"null")</f>
        <v>null</v>
      </c>
      <c r="L946" s="18" t="str">
        <f>IFERROR(VLOOKUP(spare_parts!$F946,'Запчасти'!$A$2:$P$3371,7,0),"null")</f>
        <v>null</v>
      </c>
      <c r="M946" s="18" t="str">
        <f>IFERROR(VLOOKUP(spare_parts!$F946,'Запчасти'!$A$2:$P$3371,9,0),"null")</f>
        <v>null</v>
      </c>
      <c r="N946" s="18" t="str">
        <f>IFERROR(VLOOKUP(spare_parts!$F946,'Запчасти'!$A$2:$P$3371,10,0),"null")</f>
        <v>null</v>
      </c>
      <c r="O946" s="18" t="str">
        <f>IFERROR(VLOOKUP(spare_parts!$F946,'Запчасти'!$A$2:$P$3371,11,0),"null")</f>
        <v>null</v>
      </c>
      <c r="P946" s="18" t="str">
        <f>IFERROR(VLOOKUP(spare_parts!$F946,'Запчасти'!$A$2:$P$3371,2,0),"null")</f>
        <v>null</v>
      </c>
      <c r="Q946" s="18"/>
      <c r="R946" s="18"/>
      <c r="S946" s="18"/>
      <c r="T946" s="18"/>
      <c r="U946" s="18"/>
      <c r="V946" s="18"/>
    </row>
    <row r="947" ht="15.75" customHeight="1">
      <c r="A947" s="15">
        <v>5.630060033E9</v>
      </c>
      <c r="B947" s="16" t="s">
        <v>6606</v>
      </c>
      <c r="C947" s="16">
        <v>0.1</v>
      </c>
      <c r="D947" s="16" t="s">
        <v>35</v>
      </c>
      <c r="E947" s="17"/>
      <c r="F947" s="18">
        <v>5.630060033E9</v>
      </c>
      <c r="G947" s="18" t="str">
        <f>IFERROR(VLOOKUP(spare_parts!$F947,'Запчасти'!A$2:P$3371,3,0),"null")</f>
        <v>null</v>
      </c>
      <c r="H947" s="18" t="str">
        <f>IFERROR(VLOOKUP(spare_parts!$F947,A:D,2,0),"null")</f>
        <v>НАБОР УПЛОТНЕНИй ДЛЯ ЦИЛИНДРА D=50 COD.360.10</v>
      </c>
      <c r="I947" s="24" t="str">
        <f>IFERROR(VLOOKUP(spare_parts!$F947,'Запчасти'!$A$2:$P$3371,5,0),"null")</f>
        <v>null</v>
      </c>
      <c r="J947" s="24" t="str">
        <f t="shared" si="3"/>
        <v>null</v>
      </c>
      <c r="K947" s="18" t="str">
        <f>IFERROR(VLOOKUP(spare_parts!$F947,'Запчасти'!$A$2:$P$3371,6,0),"null")</f>
        <v>null</v>
      </c>
      <c r="L947" s="18" t="str">
        <f>IFERROR(VLOOKUP(spare_parts!$F947,'Запчасти'!$A$2:$P$3371,7,0),"null")</f>
        <v>null</v>
      </c>
      <c r="M947" s="18" t="str">
        <f>IFERROR(VLOOKUP(spare_parts!$F947,'Запчасти'!$A$2:$P$3371,9,0),"null")</f>
        <v>null</v>
      </c>
      <c r="N947" s="18" t="str">
        <f>IFERROR(VLOOKUP(spare_parts!$F947,'Запчасти'!$A$2:$P$3371,10,0),"null")</f>
        <v>null</v>
      </c>
      <c r="O947" s="18" t="str">
        <f>IFERROR(VLOOKUP(spare_parts!$F947,'Запчасти'!$A$2:$P$3371,11,0),"null")</f>
        <v>null</v>
      </c>
      <c r="P947" s="18" t="str">
        <f>IFERROR(VLOOKUP(spare_parts!$F947,'Запчасти'!$A$2:$P$3371,2,0),"null")</f>
        <v>null</v>
      </c>
      <c r="Q947" s="18"/>
      <c r="R947" s="18"/>
      <c r="S947" s="18"/>
      <c r="T947" s="18"/>
      <c r="U947" s="18"/>
      <c r="V947" s="18"/>
    </row>
    <row r="948" ht="15.75" customHeight="1">
      <c r="A948" s="15">
        <v>2.063616601E9</v>
      </c>
      <c r="B948" s="16" t="s">
        <v>6607</v>
      </c>
      <c r="C948" s="16">
        <v>0.72</v>
      </c>
      <c r="D948" s="16" t="s">
        <v>35</v>
      </c>
      <c r="E948" s="17"/>
      <c r="F948" s="18">
        <v>2.063616601E9</v>
      </c>
      <c r="G948" s="18" t="str">
        <f>IFERROR(VLOOKUP(spare_parts!$F948,'Запчасти'!A$2:P$3371,3,0),"null")</f>
        <v>null</v>
      </c>
      <c r="H948" s="18" t="str">
        <f>IFERROR(VLOOKUP(spare_parts!$F948,A:D,2,0),"null")</f>
        <v>ВАЛ СУППОРТ ДЛЯ РОЛИКА DE=54 L=90.50</v>
      </c>
      <c r="I948" s="24" t="str">
        <f>IFERROR(VLOOKUP(spare_parts!$F948,'Запчасти'!$A$2:$P$3371,5,0),"null")</f>
        <v>null</v>
      </c>
      <c r="J948" s="24" t="str">
        <f t="shared" si="3"/>
        <v>null</v>
      </c>
      <c r="K948" s="18" t="str">
        <f>IFERROR(VLOOKUP(spare_parts!$F948,'Запчасти'!$A$2:$P$3371,6,0),"null")</f>
        <v>null</v>
      </c>
      <c r="L948" s="18" t="str">
        <f>IFERROR(VLOOKUP(spare_parts!$F948,'Запчасти'!$A$2:$P$3371,7,0),"null")</f>
        <v>null</v>
      </c>
      <c r="M948" s="18" t="str">
        <f>IFERROR(VLOOKUP(spare_parts!$F948,'Запчасти'!$A$2:$P$3371,9,0),"null")</f>
        <v>null</v>
      </c>
      <c r="N948" s="18" t="str">
        <f>IFERROR(VLOOKUP(spare_parts!$F948,'Запчасти'!$A$2:$P$3371,10,0),"null")</f>
        <v>null</v>
      </c>
      <c r="O948" s="18" t="str">
        <f>IFERROR(VLOOKUP(spare_parts!$F948,'Запчасти'!$A$2:$P$3371,11,0),"null")</f>
        <v>null</v>
      </c>
      <c r="P948" s="18" t="str">
        <f>IFERROR(VLOOKUP(spare_parts!$F948,'Запчасти'!$A$2:$P$3371,2,0),"null")</f>
        <v>null</v>
      </c>
      <c r="Q948" s="18"/>
      <c r="R948" s="18"/>
      <c r="S948" s="18"/>
      <c r="T948" s="18"/>
      <c r="U948" s="18"/>
      <c r="V948" s="18"/>
    </row>
    <row r="949" ht="15.75" customHeight="1">
      <c r="A949" s="15">
        <v>2.06361684E9</v>
      </c>
      <c r="B949" s="16" t="s">
        <v>6608</v>
      </c>
      <c r="C949" s="16">
        <v>1.337</v>
      </c>
      <c r="D949" s="16" t="s">
        <v>35</v>
      </c>
      <c r="E949" s="17"/>
      <c r="F949" s="18">
        <v>2.06361684E9</v>
      </c>
      <c r="G949" s="18" t="str">
        <f>IFERROR(VLOOKUP(spare_parts!$F949,'Запчасти'!A$2:P$3371,3,0),"null")</f>
        <v>null</v>
      </c>
      <c r="H949" s="18" t="str">
        <f>IFERROR(VLOOKUP(spare_parts!$F949,A:D,2,0),"null")</f>
        <v>НЕСУЩИЙ ВАЛ РОЛИКА DE=61.500 L=90.50</v>
      </c>
      <c r="I949" s="24" t="str">
        <f>IFERROR(VLOOKUP(spare_parts!$F949,'Запчасти'!$A$2:$P$3371,5,0),"null")</f>
        <v>null</v>
      </c>
      <c r="J949" s="24" t="str">
        <f t="shared" si="3"/>
        <v>null</v>
      </c>
      <c r="K949" s="18" t="str">
        <f>IFERROR(VLOOKUP(spare_parts!$F949,'Запчасти'!$A$2:$P$3371,6,0),"null")</f>
        <v>null</v>
      </c>
      <c r="L949" s="18" t="str">
        <f>IFERROR(VLOOKUP(spare_parts!$F949,'Запчасти'!$A$2:$P$3371,7,0),"null")</f>
        <v>null</v>
      </c>
      <c r="M949" s="18" t="str">
        <f>IFERROR(VLOOKUP(spare_parts!$F949,'Запчасти'!$A$2:$P$3371,9,0),"null")</f>
        <v>null</v>
      </c>
      <c r="N949" s="18" t="str">
        <f>IFERROR(VLOOKUP(spare_parts!$F949,'Запчасти'!$A$2:$P$3371,10,0),"null")</f>
        <v>null</v>
      </c>
      <c r="O949" s="18" t="str">
        <f>IFERROR(VLOOKUP(spare_parts!$F949,'Запчасти'!$A$2:$P$3371,11,0),"null")</f>
        <v>null</v>
      </c>
      <c r="P949" s="18" t="str">
        <f>IFERROR(VLOOKUP(spare_parts!$F949,'Запчасти'!$A$2:$P$3371,2,0),"null")</f>
        <v>null</v>
      </c>
      <c r="Q949" s="18"/>
      <c r="R949" s="18"/>
      <c r="S949" s="18"/>
      <c r="T949" s="18"/>
      <c r="U949" s="18"/>
      <c r="V949" s="18"/>
    </row>
    <row r="950" ht="15.75" customHeight="1">
      <c r="A950" s="15">
        <v>2.063636511E9</v>
      </c>
      <c r="B950" s="16" t="s">
        <v>6609</v>
      </c>
      <c r="C950" s="16">
        <v>1.2</v>
      </c>
      <c r="D950" s="16" t="s">
        <v>35</v>
      </c>
      <c r="E950" s="17"/>
      <c r="F950" s="18">
        <v>2.063636511E9</v>
      </c>
      <c r="G950" s="18" t="str">
        <f>IFERROR(VLOOKUP(spare_parts!$F950,'Запчасти'!A$2:P$3371,3,0),"null")</f>
        <v>null</v>
      </c>
      <c r="H950" s="18" t="str">
        <f>IFERROR(VLOOKUP(spare_parts!$F950,A:D,2,0),"null")</f>
        <v>ВАЛ С БОЛТОМ DE=55 L=8</v>
      </c>
      <c r="I950" s="24" t="str">
        <f>IFERROR(VLOOKUP(spare_parts!$F950,'Запчасти'!$A$2:$P$3371,5,0),"null")</f>
        <v>null</v>
      </c>
      <c r="J950" s="24" t="str">
        <f t="shared" si="3"/>
        <v>null</v>
      </c>
      <c r="K950" s="18" t="str">
        <f>IFERROR(VLOOKUP(spare_parts!$F950,'Запчасти'!$A$2:$P$3371,6,0),"null")</f>
        <v>null</v>
      </c>
      <c r="L950" s="18" t="str">
        <f>IFERROR(VLOOKUP(spare_parts!$F950,'Запчасти'!$A$2:$P$3371,7,0),"null")</f>
        <v>null</v>
      </c>
      <c r="M950" s="18" t="str">
        <f>IFERROR(VLOOKUP(spare_parts!$F950,'Запчасти'!$A$2:$P$3371,9,0),"null")</f>
        <v>null</v>
      </c>
      <c r="N950" s="18" t="str">
        <f>IFERROR(VLOOKUP(spare_parts!$F950,'Запчасти'!$A$2:$P$3371,10,0),"null")</f>
        <v>null</v>
      </c>
      <c r="O950" s="18" t="str">
        <f>IFERROR(VLOOKUP(spare_parts!$F950,'Запчасти'!$A$2:$P$3371,11,0),"null")</f>
        <v>null</v>
      </c>
      <c r="P950" s="18" t="str">
        <f>IFERROR(VLOOKUP(spare_parts!$F950,'Запчасти'!$A$2:$P$3371,2,0),"null")</f>
        <v>null</v>
      </c>
      <c r="Q950" s="18"/>
      <c r="R950" s="18"/>
      <c r="S950" s="18"/>
      <c r="T950" s="18"/>
      <c r="U950" s="18"/>
      <c r="V950" s="18"/>
    </row>
    <row r="951" ht="15.75" customHeight="1">
      <c r="A951" s="15">
        <v>2.063616611E9</v>
      </c>
      <c r="B951" s="16" t="s">
        <v>6610</v>
      </c>
      <c r="C951" s="16">
        <v>0.63</v>
      </c>
      <c r="D951" s="16" t="s">
        <v>35</v>
      </c>
      <c r="E951" s="17"/>
      <c r="F951" s="18">
        <v>2.063616611E9</v>
      </c>
      <c r="G951" s="18" t="str">
        <f>IFERROR(VLOOKUP(spare_parts!$F951,'Запчасти'!A$2:P$3371,3,0),"null")</f>
        <v>null</v>
      </c>
      <c r="H951" s="18" t="str">
        <f>IFERROR(VLOOKUP(spare_parts!$F951,A:D,2,0),"null")</f>
        <v>ВАЛ КРЕПЛЕНИЯ РОЛИКА DE=54 L=77.50</v>
      </c>
      <c r="I951" s="24" t="str">
        <f>IFERROR(VLOOKUP(spare_parts!$F951,'Запчасти'!$A$2:$P$3371,5,0),"null")</f>
        <v>null</v>
      </c>
      <c r="J951" s="24" t="str">
        <f t="shared" si="3"/>
        <v>null</v>
      </c>
      <c r="K951" s="18" t="str">
        <f>IFERROR(VLOOKUP(spare_parts!$F951,'Запчасти'!$A$2:$P$3371,6,0),"null")</f>
        <v>null</v>
      </c>
      <c r="L951" s="18" t="str">
        <f>IFERROR(VLOOKUP(spare_parts!$F951,'Запчасти'!$A$2:$P$3371,7,0),"null")</f>
        <v>null</v>
      </c>
      <c r="M951" s="18" t="str">
        <f>IFERROR(VLOOKUP(spare_parts!$F951,'Запчасти'!$A$2:$P$3371,9,0),"null")</f>
        <v>null</v>
      </c>
      <c r="N951" s="18" t="str">
        <f>IFERROR(VLOOKUP(spare_parts!$F951,'Запчасти'!$A$2:$P$3371,10,0),"null")</f>
        <v>null</v>
      </c>
      <c r="O951" s="18" t="str">
        <f>IFERROR(VLOOKUP(spare_parts!$F951,'Запчасти'!$A$2:$P$3371,11,0),"null")</f>
        <v>null</v>
      </c>
      <c r="P951" s="18" t="str">
        <f>IFERROR(VLOOKUP(spare_parts!$F951,'Запчасти'!$A$2:$P$3371,2,0),"null")</f>
        <v>null</v>
      </c>
      <c r="Q951" s="18"/>
      <c r="R951" s="18"/>
      <c r="S951" s="18"/>
      <c r="T951" s="18"/>
      <c r="U951" s="18"/>
      <c r="V951" s="18"/>
    </row>
    <row r="952" ht="15.75" customHeight="1">
      <c r="A952" s="15">
        <v>5.901710025E9</v>
      </c>
      <c r="B952" s="16" t="s">
        <v>4264</v>
      </c>
      <c r="C952" s="16">
        <v>0.02</v>
      </c>
      <c r="D952" s="16" t="s">
        <v>35</v>
      </c>
      <c r="E952" s="17"/>
      <c r="F952" s="18">
        <v>5.901710025E9</v>
      </c>
      <c r="G952" s="18" t="str">
        <f>IFERROR(VLOOKUP(spare_parts!$F952,'Запчасти'!A$2:P$3371,3,0),"null")</f>
        <v>SCREW TE M10X25 UNI 5739-10.9</v>
      </c>
      <c r="H952" s="18" t="str">
        <f>IFERROR(VLOOKUP(spare_parts!$F952,A:D,2,0),"null")</f>
        <v>Винт TE M10X25 UNI 5739-10.9</v>
      </c>
      <c r="I952" s="24" t="str">
        <f>IFERROR(VLOOKUP(spare_parts!$F952,'Запчасти'!$A$2:$P$3371,5,0),"null")</f>
        <v>ВИНТ СТАЛЬНОЙ С ГОЛОВОК ПОД ШЕСТИГРАННИК. РЕЗЬБА М10, ДЛИНА 25 ММ. ПРОЧНОСТЬ НА РАСТЯЖЕНИЕ 1000 МПА</v>
      </c>
      <c r="J952" s="24" t="str">
        <f t="shared" si="3"/>
        <v>null</v>
      </c>
      <c r="K952" s="18" t="str">
        <f>IFERROR(VLOOKUP(spare_parts!$F952,'Запчасти'!$A$2:$P$3371,6,0),"null")</f>
        <v>SCHNELL SPA</v>
      </c>
      <c r="L952" s="18" t="str">
        <f>IFERROR(VLOOKUP(spare_parts!$F952,'Запчасти'!$A$2:$P$3371,7,0),"null")</f>
        <v>SCHNELL</v>
      </c>
      <c r="M952" s="18">
        <f>IFERROR(VLOOKUP(spare_parts!$F952,'Запчасти'!$A$2:$P$3371,9,0),"null")</f>
        <v>12</v>
      </c>
      <c r="N952" s="18" t="str">
        <f>IFERROR(VLOOKUP(spare_parts!$F952,'Запчасти'!$A$2:$P$3371,10,0),"null")</f>
        <v>шт</v>
      </c>
      <c r="O952" s="18" t="str">
        <f>IFERROR(VLOOKUP(spare_parts!$F952,'Запчасти'!$A$2:$P$3371,11,0),"null")</f>
        <v>IT</v>
      </c>
      <c r="P952" s="18">
        <f>IFERROR(VLOOKUP(spare_parts!$F952,'Запчасти'!$A$2:$P$3371,2,0),"null")</f>
        <v>7318158900</v>
      </c>
      <c r="Q952" s="18"/>
      <c r="R952" s="18"/>
      <c r="S952" s="18"/>
      <c r="T952" s="18"/>
      <c r="U952" s="18"/>
      <c r="V952" s="18"/>
    </row>
    <row r="953" ht="15.75" customHeight="1">
      <c r="A953" s="15">
        <v>2.06350601E9</v>
      </c>
      <c r="B953" s="16" t="s">
        <v>224</v>
      </c>
      <c r="C953" s="16">
        <v>0.029</v>
      </c>
      <c r="D953" s="16" t="s">
        <v>35</v>
      </c>
      <c r="E953" s="17"/>
      <c r="F953" s="18">
        <v>2.06350601E9</v>
      </c>
      <c r="G953" s="18" t="str">
        <f>IFERROR(VLOOKUP(spare_parts!$F953,'Запчасти'!A$2:P$3371,3,0),"null")</f>
        <v>MULTIPLE WASHER WITH AXLE BASE OF 65 DI=42 DE=90 SP=1</v>
      </c>
      <c r="H953" s="18" t="str">
        <f>IFERROR(VLOOKUP(spare_parts!$F953,A:D,2,0),"null")</f>
        <v>Шайба с основанием оси 65 DI=42 DE=90 SP=1</v>
      </c>
      <c r="I953" s="24" t="str">
        <f>IFERROR(VLOOKUP(spare_parts!$F953,'Запчасти'!$A$2:$P$3371,5,0),"null")</f>
        <v>ШАЙБА МНОГООСЕВАЯ ДЛЯ МОНТАЖА БОЛТОВ ТЯНУЩЕГО РОЛИКА. МАТЕРИАЛ: СТАЛЬ, ВНУТР. ДИАМЕТР 42ММ, ВНЕШНИЙ ДИАМ 90 ММ, ТОЛЩИНА 1 ММ</v>
      </c>
      <c r="J953" s="24" t="str">
        <f t="shared" si="3"/>
        <v>null</v>
      </c>
      <c r="K953" s="18" t="str">
        <f>IFERROR(VLOOKUP(spare_parts!$F953,'Запчасти'!$A$2:$P$3371,6,0),"null")</f>
        <v>SCHNELL SPA</v>
      </c>
      <c r="L953" s="18" t="str">
        <f>IFERROR(VLOOKUP(spare_parts!$F953,'Запчасти'!$A$2:$P$3371,7,0),"null")</f>
        <v>SCHNELL</v>
      </c>
      <c r="M953" s="18">
        <f>IFERROR(VLOOKUP(spare_parts!$F953,'Запчасти'!$A$2:$P$3371,9,0),"null")</f>
        <v>2</v>
      </c>
      <c r="N953" s="18" t="str">
        <f>IFERROR(VLOOKUP(spare_parts!$F953,'Запчасти'!$A$2:$P$3371,10,0),"null")</f>
        <v>шт</v>
      </c>
      <c r="O953" s="18" t="str">
        <f>IFERROR(VLOOKUP(spare_parts!$F953,'Запчасти'!$A$2:$P$3371,11,0),"null")</f>
        <v>IT</v>
      </c>
      <c r="P953" s="18">
        <f>IFERROR(VLOOKUP(spare_parts!$F953,'Запчасти'!$A$2:$P$3371,2,0),"null")</f>
        <v>7318220009</v>
      </c>
      <c r="Q953" s="18"/>
      <c r="R953" s="18"/>
      <c r="S953" s="18"/>
      <c r="T953" s="18"/>
      <c r="U953" s="18"/>
      <c r="V953" s="18"/>
    </row>
    <row r="954" ht="15.75" customHeight="1">
      <c r="A954" s="15">
        <v>5.907306016E9</v>
      </c>
      <c r="B954" s="16" t="s">
        <v>4329</v>
      </c>
      <c r="C954" s="16">
        <v>0.01</v>
      </c>
      <c r="D954" s="16" t="s">
        <v>35</v>
      </c>
      <c r="E954" s="17"/>
      <c r="F954" s="18">
        <v>5.907306016E9</v>
      </c>
      <c r="G954" s="18" t="str">
        <f>IFERROR(VLOOKUP(spare_parts!$F954,'Запчасти'!A$2:P$3371,3,0),"null")</f>
        <v>FULL THREAD SOCKET CAP M6X16 DIN 912</v>
      </c>
      <c r="H954" s="18" t="str">
        <f>IFERROR(VLOOKUP(spare_parts!$F954,A:D,2,0),"null")</f>
        <v>Болт M6X16  с цилиндрической головкой под шестигранник DIN 912</v>
      </c>
      <c r="I954" s="24" t="str">
        <f>IFERROR(VLOOKUP(spare_parts!$F954,'Запчасти'!$A$2:$P$3371,5,0),"null")</f>
        <v>БОЛТ M6X16 С ЦИЛИНДРИЧЕСКОЙ ГОЛОВКОЙ ПОД ШЕСТИГРАННИК DIN 912. МАТЕРИАЛ СТАЛЬ. ПРЕДЕЛ ПРОЧНОСТИ НА РАЗРЫ 800 МПА</v>
      </c>
      <c r="J954" s="24" t="str">
        <f t="shared" si="3"/>
        <v>null</v>
      </c>
      <c r="K954" s="18" t="str">
        <f>IFERROR(VLOOKUP(spare_parts!$F954,'Запчасти'!$A$2:$P$3371,6,0),"null")</f>
        <v>SCHNELL SPA</v>
      </c>
      <c r="L954" s="18" t="str">
        <f>IFERROR(VLOOKUP(spare_parts!$F954,'Запчасти'!$A$2:$P$3371,7,0),"null")</f>
        <v>SCHNELL</v>
      </c>
      <c r="M954" s="18">
        <f>IFERROR(VLOOKUP(spare_parts!$F954,'Запчасти'!$A$2:$P$3371,9,0),"null")</f>
        <v>6</v>
      </c>
      <c r="N954" s="18" t="str">
        <f>IFERROR(VLOOKUP(spare_parts!$F954,'Запчасти'!$A$2:$P$3371,10,0),"null")</f>
        <v>шт</v>
      </c>
      <c r="O954" s="18" t="str">
        <f>IFERROR(VLOOKUP(spare_parts!$F954,'Запчасти'!$A$2:$P$3371,11,0),"null")</f>
        <v>IT</v>
      </c>
      <c r="P954" s="18">
        <f>IFERROR(VLOOKUP(spare_parts!$F954,'Запчасти'!$A$2:$P$3371,2,0),"null")</f>
        <v>7318158900</v>
      </c>
      <c r="Q954" s="18"/>
      <c r="R954" s="18"/>
      <c r="S954" s="18"/>
      <c r="T954" s="18"/>
      <c r="U954" s="18"/>
      <c r="V954" s="18"/>
    </row>
    <row r="955" ht="15.75" customHeight="1">
      <c r="A955" s="15">
        <v>5.901710025E9</v>
      </c>
      <c r="B955" s="16" t="s">
        <v>4264</v>
      </c>
      <c r="C955" s="16">
        <v>0.02</v>
      </c>
      <c r="D955" s="16" t="s">
        <v>35</v>
      </c>
      <c r="E955" s="17"/>
      <c r="F955" s="18">
        <v>5.901710025E9</v>
      </c>
      <c r="G955" s="18" t="str">
        <f>IFERROR(VLOOKUP(spare_parts!$F955,'Запчасти'!A$2:P$3371,3,0),"null")</f>
        <v>SCREW TE M10X25 UNI 5739-10.9</v>
      </c>
      <c r="H955" s="18" t="str">
        <f>IFERROR(VLOOKUP(spare_parts!$F955,A:D,2,0),"null")</f>
        <v>Винт TE M10X25 UNI 5739-10.9</v>
      </c>
      <c r="I955" s="24" t="str">
        <f>IFERROR(VLOOKUP(spare_parts!$F955,'Запчасти'!$A$2:$P$3371,5,0),"null")</f>
        <v>ВИНТ СТАЛЬНОЙ С ГОЛОВОК ПОД ШЕСТИГРАННИК. РЕЗЬБА М10, ДЛИНА 25 ММ. ПРОЧНОСТЬ НА РАСТЯЖЕНИЕ 1000 МПА</v>
      </c>
      <c r="J955" s="24" t="str">
        <f t="shared" si="3"/>
        <v>null</v>
      </c>
      <c r="K955" s="18" t="str">
        <f>IFERROR(VLOOKUP(spare_parts!$F955,'Запчасти'!$A$2:$P$3371,6,0),"null")</f>
        <v>SCHNELL SPA</v>
      </c>
      <c r="L955" s="18" t="str">
        <f>IFERROR(VLOOKUP(spare_parts!$F955,'Запчасти'!$A$2:$P$3371,7,0),"null")</f>
        <v>SCHNELL</v>
      </c>
      <c r="M955" s="18">
        <f>IFERROR(VLOOKUP(spare_parts!$F955,'Запчасти'!$A$2:$P$3371,9,0),"null")</f>
        <v>12</v>
      </c>
      <c r="N955" s="18" t="str">
        <f>IFERROR(VLOOKUP(spare_parts!$F955,'Запчасти'!$A$2:$P$3371,10,0),"null")</f>
        <v>шт</v>
      </c>
      <c r="O955" s="18" t="str">
        <f>IFERROR(VLOOKUP(spare_parts!$F955,'Запчасти'!$A$2:$P$3371,11,0),"null")</f>
        <v>IT</v>
      </c>
      <c r="P955" s="18">
        <f>IFERROR(VLOOKUP(spare_parts!$F955,'Запчасти'!$A$2:$P$3371,2,0),"null")</f>
        <v>7318158900</v>
      </c>
      <c r="Q955" s="18"/>
      <c r="R955" s="18"/>
      <c r="S955" s="18"/>
      <c r="T955" s="18"/>
      <c r="U955" s="18"/>
      <c r="V955" s="18"/>
    </row>
    <row r="956" ht="15.75" customHeight="1">
      <c r="A956" s="15">
        <v>2.06350601E9</v>
      </c>
      <c r="B956" s="16" t="s">
        <v>224</v>
      </c>
      <c r="C956" s="16">
        <v>0.029</v>
      </c>
      <c r="D956" s="16" t="s">
        <v>35</v>
      </c>
      <c r="E956" s="17"/>
      <c r="F956" s="18">
        <v>2.06350601E9</v>
      </c>
      <c r="G956" s="18" t="str">
        <f>IFERROR(VLOOKUP(spare_parts!$F956,'Запчасти'!A$2:P$3371,3,0),"null")</f>
        <v>MULTIPLE WASHER WITH AXLE BASE OF 65 DI=42 DE=90 SP=1</v>
      </c>
      <c r="H956" s="18" t="str">
        <f>IFERROR(VLOOKUP(spare_parts!$F956,A:D,2,0),"null")</f>
        <v>Шайба с основанием оси 65 DI=42 DE=90 SP=1</v>
      </c>
      <c r="I956" s="24" t="str">
        <f>IFERROR(VLOOKUP(spare_parts!$F956,'Запчасти'!$A$2:$P$3371,5,0),"null")</f>
        <v>ШАЙБА МНОГООСЕВАЯ ДЛЯ МОНТАЖА БОЛТОВ ТЯНУЩЕГО РОЛИКА. МАТЕРИАЛ: СТАЛЬ, ВНУТР. ДИАМЕТР 42ММ, ВНЕШНИЙ ДИАМ 90 ММ, ТОЛЩИНА 1 ММ</v>
      </c>
      <c r="J956" s="24" t="str">
        <f t="shared" si="3"/>
        <v>null</v>
      </c>
      <c r="K956" s="18" t="str">
        <f>IFERROR(VLOOKUP(spare_parts!$F956,'Запчасти'!$A$2:$P$3371,6,0),"null")</f>
        <v>SCHNELL SPA</v>
      </c>
      <c r="L956" s="18" t="str">
        <f>IFERROR(VLOOKUP(spare_parts!$F956,'Запчасти'!$A$2:$P$3371,7,0),"null")</f>
        <v>SCHNELL</v>
      </c>
      <c r="M956" s="18">
        <f>IFERROR(VLOOKUP(spare_parts!$F956,'Запчасти'!$A$2:$P$3371,9,0),"null")</f>
        <v>2</v>
      </c>
      <c r="N956" s="18" t="str">
        <f>IFERROR(VLOOKUP(spare_parts!$F956,'Запчасти'!$A$2:$P$3371,10,0),"null")</f>
        <v>шт</v>
      </c>
      <c r="O956" s="18" t="str">
        <f>IFERROR(VLOOKUP(spare_parts!$F956,'Запчасти'!$A$2:$P$3371,11,0),"null")</f>
        <v>IT</v>
      </c>
      <c r="P956" s="18">
        <f>IFERROR(VLOOKUP(spare_parts!$F956,'Запчасти'!$A$2:$P$3371,2,0),"null")</f>
        <v>7318220009</v>
      </c>
      <c r="Q956" s="18"/>
      <c r="R956" s="18"/>
      <c r="S956" s="18"/>
      <c r="T956" s="18"/>
      <c r="U956" s="18"/>
      <c r="V956" s="18"/>
    </row>
    <row r="957" ht="15.75" customHeight="1">
      <c r="A957" s="15">
        <v>5.907306016E9</v>
      </c>
      <c r="B957" s="16" t="s">
        <v>4329</v>
      </c>
      <c r="C957" s="16">
        <v>0.01</v>
      </c>
      <c r="D957" s="16" t="s">
        <v>35</v>
      </c>
      <c r="E957" s="17"/>
      <c r="F957" s="18">
        <v>5.907306016E9</v>
      </c>
      <c r="G957" s="18" t="str">
        <f>IFERROR(VLOOKUP(spare_parts!$F957,'Запчасти'!A$2:P$3371,3,0),"null")</f>
        <v>FULL THREAD SOCKET CAP M6X16 DIN 912</v>
      </c>
      <c r="H957" s="18" t="str">
        <f>IFERROR(VLOOKUP(spare_parts!$F957,A:D,2,0),"null")</f>
        <v>Болт M6X16  с цилиндрической головкой под шестигранник DIN 912</v>
      </c>
      <c r="I957" s="24" t="str">
        <f>IFERROR(VLOOKUP(spare_parts!$F957,'Запчасти'!$A$2:$P$3371,5,0),"null")</f>
        <v>БОЛТ M6X16 С ЦИЛИНДРИЧЕСКОЙ ГОЛОВКОЙ ПОД ШЕСТИГРАННИК DIN 912. МАТЕРИАЛ СТАЛЬ. ПРЕДЕЛ ПРОЧНОСТИ НА РАЗРЫ 800 МПА</v>
      </c>
      <c r="J957" s="24" t="str">
        <f t="shared" si="3"/>
        <v>null</v>
      </c>
      <c r="K957" s="18" t="str">
        <f>IFERROR(VLOOKUP(spare_parts!$F957,'Запчасти'!$A$2:$P$3371,6,0),"null")</f>
        <v>SCHNELL SPA</v>
      </c>
      <c r="L957" s="18" t="str">
        <f>IFERROR(VLOOKUP(spare_parts!$F957,'Запчасти'!$A$2:$P$3371,7,0),"null")</f>
        <v>SCHNELL</v>
      </c>
      <c r="M957" s="18">
        <f>IFERROR(VLOOKUP(spare_parts!$F957,'Запчасти'!$A$2:$P$3371,9,0),"null")</f>
        <v>6</v>
      </c>
      <c r="N957" s="18" t="str">
        <f>IFERROR(VLOOKUP(spare_parts!$F957,'Запчасти'!$A$2:$P$3371,10,0),"null")</f>
        <v>шт</v>
      </c>
      <c r="O957" s="18" t="str">
        <f>IFERROR(VLOOKUP(spare_parts!$F957,'Запчасти'!$A$2:$P$3371,11,0),"null")</f>
        <v>IT</v>
      </c>
      <c r="P957" s="18">
        <f>IFERROR(VLOOKUP(spare_parts!$F957,'Запчасти'!$A$2:$P$3371,2,0),"null")</f>
        <v>7318158900</v>
      </c>
      <c r="Q957" s="18"/>
      <c r="R957" s="18"/>
      <c r="S957" s="18"/>
      <c r="T957" s="18"/>
      <c r="U957" s="18"/>
      <c r="V957" s="18"/>
    </row>
    <row r="958" ht="15.75" customHeight="1">
      <c r="A958" s="15">
        <v>2.46363625E9</v>
      </c>
      <c r="B958" s="16" t="s">
        <v>1695</v>
      </c>
      <c r="C958" s="16">
        <v>3.527707</v>
      </c>
      <c r="D958" s="16" t="s">
        <v>35</v>
      </c>
      <c r="E958" s="17"/>
      <c r="F958" s="18">
        <v>2.46363625E9</v>
      </c>
      <c r="G958" s="18" t="str">
        <f>IFERROR(VLOOKUP(spare_parts!$F958,'Запчасти'!A$2:P$3371,3,0),"null")</f>
        <v>PREMONTAGGIO PIASTRA AMOVIBILE RUOTE GOLATE</v>
      </c>
      <c r="H958" s="18" t="str">
        <f>IFERROR(VLOOKUP(spare_parts!$F958,A:D,2,0),"null")</f>
        <v>ПЛИТА БАЛАНСИРА СМЕННАЯ С РОЛИКАМИ В СБОРЕ</v>
      </c>
      <c r="I958" s="24" t="str">
        <f>IFERROR(VLOOKUP(spare_parts!$F958,'Запчасти'!$A$2:$P$3371,5,0),"null")</f>
        <v>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v>
      </c>
      <c r="J958" s="24" t="str">
        <f t="shared" si="3"/>
        <v>null</v>
      </c>
      <c r="K958" s="18" t="str">
        <f>IFERROR(VLOOKUP(spare_parts!$F958,'Запчасти'!$A$2:$P$3371,6,0),"null")</f>
        <v>SCHNELL S.P.A</v>
      </c>
      <c r="L958" s="18" t="str">
        <f>IFERROR(VLOOKUP(spare_parts!$F958,'Запчасти'!$A$2:$P$3371,7,0),"null")</f>
        <v>SCHNELL</v>
      </c>
      <c r="M958" s="18">
        <f>IFERROR(VLOOKUP(spare_parts!$F958,'Запчасти'!$A$2:$P$3371,9,0),"null")</f>
        <v>1</v>
      </c>
      <c r="N958" s="18" t="str">
        <f>IFERROR(VLOOKUP(spare_parts!$F958,'Запчасти'!$A$2:$P$3371,10,0),"null")</f>
        <v>шт</v>
      </c>
      <c r="O958" s="18" t="str">
        <f>IFERROR(VLOOKUP(spare_parts!$F958,'Запчасти'!$A$2:$P$3371,11,0),"null")</f>
        <v>IT</v>
      </c>
      <c r="P958" s="18">
        <f>IFERROR(VLOOKUP(spare_parts!$F958,'Запчасти'!$A$2:$P$3371,2,0),"null")</f>
        <v>8466940000</v>
      </c>
      <c r="Q958" s="18"/>
      <c r="R958" s="18"/>
      <c r="S958" s="18"/>
      <c r="T958" s="18"/>
      <c r="U958" s="18"/>
      <c r="V958" s="18"/>
    </row>
    <row r="959" ht="15.75" customHeight="1">
      <c r="A959" s="15">
        <v>2.063616061E9</v>
      </c>
      <c r="B959" s="16" t="s">
        <v>551</v>
      </c>
      <c r="C959" s="16">
        <v>3.731143</v>
      </c>
      <c r="D959" s="16" t="s">
        <v>35</v>
      </c>
      <c r="E959" s="17"/>
      <c r="F959" s="18">
        <v>2.063616061E9</v>
      </c>
      <c r="G959" s="18" t="str">
        <f>IFERROR(VLOOKUP(spare_parts!$F959,'Запчасти'!A$2:P$3371,3,0),"null")</f>
        <v>COMPLETE INTERNAL ROCKER ARM 213X132X70</v>
      </c>
      <c r="H959" s="18" t="str">
        <f>IFERROR(VLOOKUP(spare_parts!$F959,A:D,2,0),"null")</f>
        <v>ВАЛ С ПЛИТОЙ ВНУТРЕННЕЙ В СБОРЕ 213X132X70 </v>
      </c>
      <c r="I959" s="24" t="str">
        <f>IFERROR(VLOOKUP(spare_parts!$F959,'Запчасти'!$A$2:$P$3371,5,0),"null")</f>
        <v>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v>
      </c>
      <c r="J959" s="24" t="str">
        <f t="shared" si="3"/>
        <v>null</v>
      </c>
      <c r="K959" s="18" t="str">
        <f>IFERROR(VLOOKUP(spare_parts!$F959,'Запчасти'!$A$2:$P$3371,6,0),"null")</f>
        <v>SCHNELL S.P.A</v>
      </c>
      <c r="L959" s="18" t="str">
        <f>IFERROR(VLOOKUP(spare_parts!$F959,'Запчасти'!$A$2:$P$3371,7,0),"null")</f>
        <v>SCHNELL</v>
      </c>
      <c r="M959" s="18">
        <f>IFERROR(VLOOKUP(spare_parts!$F959,'Запчасти'!$A$2:$P$3371,9,0),"null")</f>
        <v>1</v>
      </c>
      <c r="N959" s="18" t="str">
        <f>IFERROR(VLOOKUP(spare_parts!$F959,'Запчасти'!$A$2:$P$3371,10,0),"null")</f>
        <v>шт</v>
      </c>
      <c r="O959" s="18" t="str">
        <f>IFERROR(VLOOKUP(spare_parts!$F959,'Запчасти'!$A$2:$P$3371,11,0),"null")</f>
        <v>IT</v>
      </c>
      <c r="P959" s="18">
        <f>IFERROR(VLOOKUP(spare_parts!$F959,'Запчасти'!$A$2:$P$3371,2,0),"null")</f>
        <v>8466940000</v>
      </c>
      <c r="Q959" s="18"/>
      <c r="R959" s="18"/>
      <c r="S959" s="18"/>
      <c r="T959" s="18"/>
      <c r="U959" s="18"/>
      <c r="V959" s="18"/>
    </row>
    <row r="960" ht="15.75" customHeight="1">
      <c r="A960" s="15">
        <v>5.436610141E9</v>
      </c>
      <c r="B960" s="16" t="s">
        <v>2860</v>
      </c>
      <c r="C960" s="16" t="s">
        <v>6274</v>
      </c>
      <c r="D960" s="16" t="s">
        <v>35</v>
      </c>
      <c r="E960" s="17"/>
      <c r="F960" s="18">
        <v>5.436610141E9</v>
      </c>
      <c r="G960" s="18" t="str">
        <f>IFERROR(VLOOKUP(spare_parts!$F960,'Запчасти'!A$2:P$3371,3,0),"null")</f>
        <v>AZIONAMENTO SIGMA5 400V 2.0KW AP ROT ART.SGDV-8R4D01A</v>
      </c>
      <c r="H960" s="18" t="str">
        <f>IFERROR(VLOOKUP(spare_parts!$F960,A:D,2,0),"null")</f>
        <v>ПРИВОД SIGMA5 400V 2.0KWAP ROT ART.SGDV-8R4D01A</v>
      </c>
      <c r="I960" s="24" t="str">
        <f>IFERROR(VLOOKUP(spare_parts!$F960,'Запчасти'!$A$2:$P$3371,5,0),"null")</f>
        <v>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v>
      </c>
      <c r="J960" s="24" t="str">
        <f t="shared" si="3"/>
        <v>null</v>
      </c>
      <c r="K960" s="18" t="str">
        <f>IFERROR(VLOOKUP(spare_parts!$F960,'Запчасти'!$A$2:$P$3371,6,0),"null")</f>
        <v>YASKAWA ELECTRIC CORPORATION</v>
      </c>
      <c r="L960" s="18" t="str">
        <f>IFERROR(VLOOKUP(spare_parts!$F960,'Запчасти'!$A$2:$P$3371,7,0),"null")</f>
        <v>YASKAWA</v>
      </c>
      <c r="M960" s="18">
        <f>IFERROR(VLOOKUP(spare_parts!$F960,'Запчасти'!$A$2:$P$3371,9,0),"null")</f>
        <v>1</v>
      </c>
      <c r="N960" s="18" t="str">
        <f>IFERROR(VLOOKUP(spare_parts!$F960,'Запчасти'!$A$2:$P$3371,10,0),"null")</f>
        <v>шт</v>
      </c>
      <c r="O960" s="18" t="str">
        <f>IFERROR(VLOOKUP(spare_parts!$F960,'Запчасти'!$A$2:$P$3371,11,0),"null")</f>
        <v>JP</v>
      </c>
      <c r="P960" s="18">
        <f>IFERROR(VLOOKUP(spare_parts!$F960,'Запчасти'!$A$2:$P$3371,2,0),"null")</f>
        <v>8504409000</v>
      </c>
      <c r="Q960" s="18"/>
      <c r="R960" s="18"/>
      <c r="S960" s="18"/>
      <c r="T960" s="18"/>
      <c r="U960" s="18"/>
      <c r="V960" s="18"/>
    </row>
    <row r="961" ht="15.75" customHeight="1">
      <c r="A961" s="15">
        <v>5.907308016E9</v>
      </c>
      <c r="B961" s="16" t="s">
        <v>4332</v>
      </c>
      <c r="C961" s="16">
        <v>0.01</v>
      </c>
      <c r="D961" s="16" t="s">
        <v>35</v>
      </c>
      <c r="E961" s="17"/>
      <c r="F961" s="18">
        <v>5.907308016E9</v>
      </c>
      <c r="G961" s="18" t="str">
        <f>IFERROR(VLOOKUP(spare_parts!$F961,'Запчасти'!A$2:P$3371,3,0),"null")</f>
        <v>SOCKET CAP M8X16 DIN 912</v>
      </c>
      <c r="H961" s="18" t="str">
        <f>IFERROR(VLOOKUP(spare_parts!$F961,A:D,2,0),"null")</f>
        <v> Винт с головкой с внутренним шестигранником M8X16 DIN 912</v>
      </c>
      <c r="I961" s="24" t="str">
        <f>IFERROR(VLOOKUP(spare_parts!$F961,'Запчасти'!$A$2:$P$3371,5,0),"null")</f>
        <v>БОЛТ СТАЛЬНОЙ С РЕЗЬБОЙ М8, ДЛИНА 16ММ. С ГОЛОВКОЙ ПОД ШЕСТИГРАННИК. ПРОЧНОСТЬ НА РАЗРЫВ 800 МПА</v>
      </c>
      <c r="J961" s="24" t="str">
        <f t="shared" si="3"/>
        <v>null</v>
      </c>
      <c r="K961" s="18" t="str">
        <f>IFERROR(VLOOKUP(spare_parts!$F961,'Запчасти'!$A$2:$P$3371,6,0),"null")</f>
        <v>SCHNELL SPA</v>
      </c>
      <c r="L961" s="18" t="str">
        <f>IFERROR(VLOOKUP(spare_parts!$F961,'Запчасти'!$A$2:$P$3371,7,0),"null")</f>
        <v>SCHNELL</v>
      </c>
      <c r="M961" s="18">
        <f>IFERROR(VLOOKUP(spare_parts!$F961,'Запчасти'!$A$2:$P$3371,9,0),"null")</f>
        <v>12</v>
      </c>
      <c r="N961" s="18" t="str">
        <f>IFERROR(VLOOKUP(spare_parts!$F961,'Запчасти'!$A$2:$P$3371,10,0),"null")</f>
        <v>шт</v>
      </c>
      <c r="O961" s="18" t="str">
        <f>IFERROR(VLOOKUP(spare_parts!$F961,'Запчасти'!$A$2:$P$3371,11,0),"null")</f>
        <v>IT</v>
      </c>
      <c r="P961" s="18">
        <f>IFERROR(VLOOKUP(spare_parts!$F961,'Запчасти'!$A$2:$P$3371,2,0),"null")</f>
        <v>7318159009</v>
      </c>
      <c r="Q961" s="18"/>
      <c r="R961" s="18"/>
      <c r="S961" s="18"/>
      <c r="T961" s="18"/>
      <c r="U961" s="18"/>
      <c r="V961" s="18"/>
    </row>
    <row r="962" ht="15.75" customHeight="1">
      <c r="A962" s="15">
        <v>5.907308016E9</v>
      </c>
      <c r="B962" s="16" t="s">
        <v>6611</v>
      </c>
      <c r="C962" s="16">
        <v>0.01</v>
      </c>
      <c r="D962" s="16" t="s">
        <v>35</v>
      </c>
      <c r="E962" s="17"/>
      <c r="F962" s="18">
        <v>5.907308016E9</v>
      </c>
      <c r="G962" s="18" t="str">
        <f>IFERROR(VLOOKUP(spare_parts!$F962,'Запчасти'!A$2:P$3371,3,0),"null")</f>
        <v>SOCKET CAP M8X16 DIN 912</v>
      </c>
      <c r="H962" s="18" t="str">
        <f>IFERROR(VLOOKUP(spare_parts!$F962,A:D,2,0),"null")</f>
        <v> Винт с головкой с внутренним шестигранником M8X16 DIN 912</v>
      </c>
      <c r="I962" s="24" t="str">
        <f>IFERROR(VLOOKUP(spare_parts!$F962,'Запчасти'!$A$2:$P$3371,5,0),"null")</f>
        <v>БОЛТ СТАЛЬНОЙ С РЕЗЬБОЙ М8, ДЛИНА 16ММ. С ГОЛОВКОЙ ПОД ШЕСТИГРАННИК. ПРОЧНОСТЬ НА РАЗРЫВ 800 МПА</v>
      </c>
      <c r="J962" s="24" t="str">
        <f t="shared" si="3"/>
        <v>null</v>
      </c>
      <c r="K962" s="18" t="str">
        <f>IFERROR(VLOOKUP(spare_parts!$F962,'Запчасти'!$A$2:$P$3371,6,0),"null")</f>
        <v>SCHNELL SPA</v>
      </c>
      <c r="L962" s="18" t="str">
        <f>IFERROR(VLOOKUP(spare_parts!$F962,'Запчасти'!$A$2:$P$3371,7,0),"null")</f>
        <v>SCHNELL</v>
      </c>
      <c r="M962" s="18">
        <f>IFERROR(VLOOKUP(spare_parts!$F962,'Запчасти'!$A$2:$P$3371,9,0),"null")</f>
        <v>12</v>
      </c>
      <c r="N962" s="18" t="str">
        <f>IFERROR(VLOOKUP(spare_parts!$F962,'Запчасти'!$A$2:$P$3371,10,0),"null")</f>
        <v>шт</v>
      </c>
      <c r="O962" s="18" t="str">
        <f>IFERROR(VLOOKUP(spare_parts!$F962,'Запчасти'!$A$2:$P$3371,11,0),"null")</f>
        <v>IT</v>
      </c>
      <c r="P962" s="18">
        <f>IFERROR(VLOOKUP(spare_parts!$F962,'Запчасти'!$A$2:$P$3371,2,0),"null")</f>
        <v>7318159009</v>
      </c>
      <c r="Q962" s="18"/>
      <c r="R962" s="18"/>
      <c r="S962" s="18"/>
      <c r="T962" s="18"/>
      <c r="U962" s="18"/>
      <c r="V962" s="18"/>
    </row>
    <row r="963" ht="15.75" customHeight="1">
      <c r="A963" s="15" t="s">
        <v>5058</v>
      </c>
      <c r="B963" s="16" t="s">
        <v>5060</v>
      </c>
      <c r="C963" s="16">
        <v>0.048</v>
      </c>
      <c r="D963" s="16" t="s">
        <v>35</v>
      </c>
      <c r="E963" s="17"/>
      <c r="F963" s="18" t="s">
        <v>5058</v>
      </c>
      <c r="G963" s="18" t="str">
        <f>IFERROR(VLOOKUP(spare_parts!$F963,'Запчасти'!A$2:P$3371,3,0),"null")</f>
        <v>STRAP 148X20 THICK=2</v>
      </c>
      <c r="H963" s="18" t="str">
        <f>IFERROR(VLOOKUP(spare_parts!$F963,A:D,2,0),"null")</f>
        <v>Ограничитель из металлической ленты 148X20Х2</v>
      </c>
      <c r="I963" s="24" t="str">
        <f>IFERROR(VLOOKUP(spare_parts!$F963,'Запчасти'!$A$2:$P$3371,5,0),"null")</f>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v>
      </c>
      <c r="J963" s="24" t="str">
        <f t="shared" si="3"/>
        <v>null</v>
      </c>
      <c r="K963" s="18" t="str">
        <f>IFERROR(VLOOKUP(spare_parts!$F963,'Запчасти'!$A$2:$P$3371,6,0),"null")</f>
        <v>SCHNELL SPA</v>
      </c>
      <c r="L963" s="18" t="str">
        <f>IFERROR(VLOOKUP(spare_parts!$F963,'Запчасти'!$A$2:$P$3371,7,0),"null")</f>
        <v>SCHNELL</v>
      </c>
      <c r="M963" s="18">
        <f>IFERROR(VLOOKUP(spare_parts!$F963,'Запчасти'!$A$2:$P$3371,9,0),"null")</f>
        <v>10</v>
      </c>
      <c r="N963" s="18" t="str">
        <f>IFERROR(VLOOKUP(spare_parts!$F963,'Запчасти'!$A$2:$P$3371,10,0),"null")</f>
        <v>шт</v>
      </c>
      <c r="O963" s="18" t="str">
        <f>IFERROR(VLOOKUP(spare_parts!$F963,'Запчасти'!$A$2:$P$3371,11,0),"null")</f>
        <v>IT</v>
      </c>
      <c r="P963" s="18">
        <f>IFERROR(VLOOKUP(spare_parts!$F963,'Запчасти'!$A$2:$P$3371,2,0),"null")</f>
        <v>7326909807</v>
      </c>
      <c r="Q963" s="18"/>
      <c r="R963" s="18"/>
      <c r="S963" s="18"/>
      <c r="T963" s="18"/>
      <c r="U963" s="18"/>
      <c r="V963" s="18"/>
    </row>
    <row r="964" ht="15.75" customHeight="1">
      <c r="A964" s="15">
        <v>5.650300009E9</v>
      </c>
      <c r="B964" s="16" t="s">
        <v>6612</v>
      </c>
      <c r="C964" s="16" t="s">
        <v>6274</v>
      </c>
      <c r="D964" s="16" t="s">
        <v>35</v>
      </c>
      <c r="E964" s="17"/>
      <c r="F964" s="18">
        <v>5.650300009E9</v>
      </c>
      <c r="G964" s="18" t="str">
        <f>IFERROR(VLOOKUP(spare_parts!$F964,'Запчасти'!A$2:P$3371,3,0),"null")</f>
        <v>null</v>
      </c>
      <c r="H964" s="18" t="str">
        <f>IFERROR(VLOOKUP(spare_parts!$F964,A:D,2,0),"null")</f>
        <v>КЛАПАН VDP/L16/FC7-34/L-F002.404 COD.C050150250</v>
      </c>
      <c r="I964" s="24" t="str">
        <f>IFERROR(VLOOKUP(spare_parts!$F964,'Запчасти'!$A$2:$P$3371,5,0),"null")</f>
        <v>null</v>
      </c>
      <c r="J964" s="24" t="str">
        <f t="shared" si="3"/>
        <v>null</v>
      </c>
      <c r="K964" s="18" t="str">
        <f>IFERROR(VLOOKUP(spare_parts!$F964,'Запчасти'!$A$2:$P$3371,6,0),"null")</f>
        <v>null</v>
      </c>
      <c r="L964" s="18" t="str">
        <f>IFERROR(VLOOKUP(spare_parts!$F964,'Запчасти'!$A$2:$P$3371,7,0),"null")</f>
        <v>null</v>
      </c>
      <c r="M964" s="18" t="str">
        <f>IFERROR(VLOOKUP(spare_parts!$F964,'Запчасти'!$A$2:$P$3371,9,0),"null")</f>
        <v>null</v>
      </c>
      <c r="N964" s="18" t="str">
        <f>IFERROR(VLOOKUP(spare_parts!$F964,'Запчасти'!$A$2:$P$3371,10,0),"null")</f>
        <v>null</v>
      </c>
      <c r="O964" s="18" t="str">
        <f>IFERROR(VLOOKUP(spare_parts!$F964,'Запчасти'!$A$2:$P$3371,11,0),"null")</f>
        <v>null</v>
      </c>
      <c r="P964" s="18" t="str">
        <f>IFERROR(VLOOKUP(spare_parts!$F964,'Запчасти'!$A$2:$P$3371,2,0),"null")</f>
        <v>null</v>
      </c>
      <c r="Q964" s="18"/>
      <c r="R964" s="18"/>
      <c r="S964" s="18"/>
      <c r="T964" s="18"/>
      <c r="U964" s="18"/>
      <c r="V964" s="18"/>
    </row>
    <row r="965" ht="15.75" customHeight="1">
      <c r="A965" s="15">
        <v>5.431240006E9</v>
      </c>
      <c r="B965" s="16" t="s">
        <v>6613</v>
      </c>
      <c r="C965" s="16">
        <v>6.22</v>
      </c>
      <c r="D965" s="16" t="s">
        <v>35</v>
      </c>
      <c r="E965" s="17"/>
      <c r="F965" s="18">
        <v>5.431240006E9</v>
      </c>
      <c r="G965" s="18" t="str">
        <f>IFERROR(VLOOKUP(spare_parts!$F965,'Запчасти'!A$2:P$3371,3,0),"null")</f>
        <v>null</v>
      </c>
      <c r="H965" s="18" t="str">
        <f>IFERROR(VLOOKUP(spare_parts!$F965,A:D,2,0),"null")</f>
        <v>МОНИТОР LCD 17" TOUCH-SCREEN (UDICOM)</v>
      </c>
      <c r="I965" s="24" t="str">
        <f>IFERROR(VLOOKUP(spare_parts!$F965,'Запчасти'!$A$2:$P$3371,5,0),"null")</f>
        <v>null</v>
      </c>
      <c r="J965" s="24" t="str">
        <f t="shared" si="3"/>
        <v>null</v>
      </c>
      <c r="K965" s="18" t="str">
        <f>IFERROR(VLOOKUP(spare_parts!$F965,'Запчасти'!$A$2:$P$3371,6,0),"null")</f>
        <v>null</v>
      </c>
      <c r="L965" s="18" t="str">
        <f>IFERROR(VLOOKUP(spare_parts!$F965,'Запчасти'!$A$2:$P$3371,7,0),"null")</f>
        <v>null</v>
      </c>
      <c r="M965" s="18" t="str">
        <f>IFERROR(VLOOKUP(spare_parts!$F965,'Запчасти'!$A$2:$P$3371,9,0),"null")</f>
        <v>null</v>
      </c>
      <c r="N965" s="18" t="str">
        <f>IFERROR(VLOOKUP(spare_parts!$F965,'Запчасти'!$A$2:$P$3371,10,0),"null")</f>
        <v>null</v>
      </c>
      <c r="O965" s="18" t="str">
        <f>IFERROR(VLOOKUP(spare_parts!$F965,'Запчасти'!$A$2:$P$3371,11,0),"null")</f>
        <v>null</v>
      </c>
      <c r="P965" s="18" t="str">
        <f>IFERROR(VLOOKUP(spare_parts!$F965,'Запчасти'!$A$2:$P$3371,2,0),"null")</f>
        <v>null</v>
      </c>
      <c r="Q965" s="18"/>
      <c r="R965" s="18"/>
      <c r="S965" s="18"/>
      <c r="T965" s="18"/>
      <c r="U965" s="18"/>
      <c r="V965" s="18"/>
    </row>
    <row r="966" ht="15.75" customHeight="1">
      <c r="A966" s="15" t="s">
        <v>5268</v>
      </c>
      <c r="B966" s="16" t="s">
        <v>6614</v>
      </c>
      <c r="C966" s="16">
        <v>0.609</v>
      </c>
      <c r="D966" s="16" t="s">
        <v>35</v>
      </c>
      <c r="E966" s="17"/>
      <c r="F966" s="18" t="s">
        <v>5268</v>
      </c>
      <c r="G966" s="18" t="str">
        <f>IFERROR(VLOOKUP(spare_parts!$F966,'Запчасти'!A$2:P$3371,3,0),"null")</f>
        <v>HALF STRAIGHTENING INSERT 1XDIAM.10-12</v>
      </c>
      <c r="H966" s="18" t="str">
        <f>IFERROR(VLOOKUP(spare_parts!$F966,A:D,2,0),"null")</f>
        <v>Правильная вставка 1XØ 10-12             </v>
      </c>
      <c r="I966" s="24" t="str">
        <f>IFERROR(VLOOKUP(spare_parts!$F966,'Запчасти'!$A$2:$P$3371,5,0),"null")</f>
        <v>ВКЛАДЫШ ПРАВКИ INSERT 1XDIAM.10-12, СЛУЖИТ ДЛЯ ДАВЛЕНИЯ НА АРМАТУРУ В ПРАВИЛЬНОМ РОТОРЕ,, ДЛЯ ГИБОЧНОЙ МАШИНЫ С АВТОМАТИЧЕСКИМ УПРАВЛЕНИЕМ R12</v>
      </c>
      <c r="J966" s="24" t="str">
        <f t="shared" si="3"/>
        <v>null</v>
      </c>
      <c r="K966" s="18" t="str">
        <f>IFERROR(VLOOKUP(spare_parts!$F966,'Запчасти'!$A$2:$P$3371,6,0),"null")</f>
        <v>SCHNELL SPA</v>
      </c>
      <c r="L966" s="18" t="str">
        <f>IFERROR(VLOOKUP(spare_parts!$F966,'Запчасти'!$A$2:$P$3371,7,0),"null")</f>
        <v>SCHNELL</v>
      </c>
      <c r="M966" s="18">
        <f>IFERROR(VLOOKUP(spare_parts!$F966,'Запчасти'!$A$2:$P$3371,9,0),"null")</f>
        <v>8</v>
      </c>
      <c r="N966" s="18" t="str">
        <f>IFERROR(VLOOKUP(spare_parts!$F966,'Запчасти'!$A$2:$P$3371,10,0),"null")</f>
        <v>шт</v>
      </c>
      <c r="O966" s="18" t="str">
        <f>IFERROR(VLOOKUP(spare_parts!$F966,'Запчасти'!$A$2:$P$3371,11,0),"null")</f>
        <v>IT</v>
      </c>
      <c r="P966" s="18">
        <f>IFERROR(VLOOKUP(spare_parts!$F966,'Запчасти'!$A$2:$P$3371,2,0),"null")</f>
        <v>8466940000</v>
      </c>
      <c r="Q966" s="18"/>
      <c r="R966" s="18"/>
      <c r="S966" s="18"/>
      <c r="T966" s="18"/>
      <c r="U966" s="18"/>
      <c r="V966" s="18"/>
    </row>
    <row r="967" ht="15.75" customHeight="1">
      <c r="A967" s="15">
        <v>5.550400017E9</v>
      </c>
      <c r="B967" s="16" t="s">
        <v>6615</v>
      </c>
      <c r="C967" s="16">
        <v>0.62</v>
      </c>
      <c r="D967" s="16" t="s">
        <v>35</v>
      </c>
      <c r="E967" s="17"/>
      <c r="F967" s="18">
        <v>5.550400017E9</v>
      </c>
      <c r="G967" s="18" t="str">
        <f>IFERROR(VLOOKUP(spare_parts!$F967,'Запчасти'!A$2:P$3371,3,0),"null")</f>
        <v>null</v>
      </c>
      <c r="H967" s="18" t="str">
        <f>IFERROR(VLOOKUP(spare_parts!$F967,A:D,2,0),"null")</f>
        <v>ПОДШИПНИК  85X105X35 SKF NK 85/35</v>
      </c>
      <c r="I967" s="24" t="str">
        <f>IFERROR(VLOOKUP(spare_parts!$F967,'Запчасти'!$A$2:$P$3371,5,0),"null")</f>
        <v>null</v>
      </c>
      <c r="J967" s="24" t="str">
        <f t="shared" si="3"/>
        <v>null</v>
      </c>
      <c r="K967" s="18" t="str">
        <f>IFERROR(VLOOKUP(spare_parts!$F967,'Запчасти'!$A$2:$P$3371,6,0),"null")</f>
        <v>null</v>
      </c>
      <c r="L967" s="18" t="str">
        <f>IFERROR(VLOOKUP(spare_parts!$F967,'Запчасти'!$A$2:$P$3371,7,0),"null")</f>
        <v>null</v>
      </c>
      <c r="M967" s="18" t="str">
        <f>IFERROR(VLOOKUP(spare_parts!$F967,'Запчасти'!$A$2:$P$3371,9,0),"null")</f>
        <v>null</v>
      </c>
      <c r="N967" s="18" t="str">
        <f>IFERROR(VLOOKUP(spare_parts!$F967,'Запчасти'!$A$2:$P$3371,10,0),"null")</f>
        <v>null</v>
      </c>
      <c r="O967" s="18" t="str">
        <f>IFERROR(VLOOKUP(spare_parts!$F967,'Запчасти'!$A$2:$P$3371,11,0),"null")</f>
        <v>null</v>
      </c>
      <c r="P967" s="18" t="str">
        <f>IFERROR(VLOOKUP(spare_parts!$F967,'Запчасти'!$A$2:$P$3371,2,0),"null")</f>
        <v>null</v>
      </c>
      <c r="Q967" s="18"/>
      <c r="R967" s="18"/>
      <c r="S967" s="18"/>
      <c r="T967" s="18"/>
      <c r="U967" s="18"/>
      <c r="V967" s="18"/>
    </row>
    <row r="968" ht="15.75" customHeight="1">
      <c r="A968" s="15">
        <v>2.06821064E9</v>
      </c>
      <c r="B968" s="16" t="s">
        <v>938</v>
      </c>
      <c r="C968" s="16">
        <v>0.028</v>
      </c>
      <c r="D968" s="16" t="s">
        <v>35</v>
      </c>
      <c r="E968" s="17"/>
      <c r="F968" s="18">
        <v>2.06821064E9</v>
      </c>
      <c r="G968" s="18" t="str">
        <f>IFERROR(VLOOKUP(spare_parts!$F968,'Запчасти'!A$2:P$3371,3,0),"null")</f>
        <v>SEAL   ВЃГ_x0098_E=111   ВЃГ_x0098_I=84.400</v>
      </c>
      <c r="H968" s="18" t="str">
        <f>IFERROR(VLOOKUP(spare_parts!$F968,A:D,2,0),"null")</f>
        <v>УПЛОТНЕНИЕ ØE=111 ØI=84.400</v>
      </c>
      <c r="I968" s="24" t="str">
        <f>IFERROR(VLOOKUP(spare_parts!$F968,'Запчасти'!$A$2:$P$3371,5,0),"null")</f>
        <v>УПЛОТНЕНИЕ КОЛЬЦЕВОЕ ИЗ ПОЛИУРЕТАНА ДЛЯ УЗЛА ГИБКИ СТАНКА BARWISER</v>
      </c>
      <c r="J968" s="24" t="str">
        <f t="shared" si="3"/>
        <v>null</v>
      </c>
      <c r="K968" s="18" t="str">
        <f>IFERROR(VLOOKUP(spare_parts!$F968,'Запчасти'!$A$2:$P$3371,6,0),"null")</f>
        <v>SCHNELL SPA</v>
      </c>
      <c r="L968" s="18" t="str">
        <f>IFERROR(VLOOKUP(spare_parts!$F968,'Запчасти'!$A$2:$P$3371,7,0),"null")</f>
        <v>SCHNELL</v>
      </c>
      <c r="M968" s="18">
        <f>IFERROR(VLOOKUP(spare_parts!$F968,'Запчасти'!$A$2:$P$3371,9,0),"null")</f>
        <v>2</v>
      </c>
      <c r="N968" s="18" t="str">
        <f>IFERROR(VLOOKUP(spare_parts!$F968,'Запчасти'!$A$2:$P$3371,10,0),"null")</f>
        <v>шт</v>
      </c>
      <c r="O968" s="18" t="str">
        <f>IFERROR(VLOOKUP(spare_parts!$F968,'Запчасти'!$A$2:$P$3371,11,0),"null")</f>
        <v>IT</v>
      </c>
      <c r="P968" s="18">
        <f>IFERROR(VLOOKUP(spare_parts!$F968,'Запчасти'!$A$2:$P$3371,2,0),"null")</f>
        <v>3926909709</v>
      </c>
      <c r="Q968" s="18"/>
      <c r="R968" s="18"/>
      <c r="S968" s="18"/>
      <c r="T968" s="18"/>
      <c r="U968" s="18"/>
      <c r="V968" s="18"/>
    </row>
    <row r="969" ht="15.75" customHeight="1">
      <c r="A969" s="15">
        <v>5.550400016E9</v>
      </c>
      <c r="B969" s="16" t="s">
        <v>6616</v>
      </c>
      <c r="C969" s="16">
        <v>0.31</v>
      </c>
      <c r="D969" s="16" t="s">
        <v>35</v>
      </c>
      <c r="E969" s="17"/>
      <c r="F969" s="18">
        <v>5.550400016E9</v>
      </c>
      <c r="G969" s="18" t="str">
        <f>IFERROR(VLOOKUP(spare_parts!$F969,'Запчасти'!A$2:P$3371,3,0),"null")</f>
        <v>null</v>
      </c>
      <c r="H969" s="18" t="str">
        <f>IFERROR(VLOOKUP(spare_parts!$F969,A:D,2,0),"null")</f>
        <v>ПОДШИПНИК 65X78X35 NK 65/35 (SKF)</v>
      </c>
      <c r="I969" s="24" t="str">
        <f>IFERROR(VLOOKUP(spare_parts!$F969,'Запчасти'!$A$2:$P$3371,5,0),"null")</f>
        <v>null</v>
      </c>
      <c r="J969" s="24" t="str">
        <f t="shared" si="3"/>
        <v>null</v>
      </c>
      <c r="K969" s="18" t="str">
        <f>IFERROR(VLOOKUP(spare_parts!$F969,'Запчасти'!$A$2:$P$3371,6,0),"null")</f>
        <v>null</v>
      </c>
      <c r="L969" s="18" t="str">
        <f>IFERROR(VLOOKUP(spare_parts!$F969,'Запчасти'!$A$2:$P$3371,7,0),"null")</f>
        <v>null</v>
      </c>
      <c r="M969" s="18" t="str">
        <f>IFERROR(VLOOKUP(spare_parts!$F969,'Запчасти'!$A$2:$P$3371,9,0),"null")</f>
        <v>null</v>
      </c>
      <c r="N969" s="18" t="str">
        <f>IFERROR(VLOOKUP(spare_parts!$F969,'Запчасти'!$A$2:$P$3371,10,0),"null")</f>
        <v>null</v>
      </c>
      <c r="O969" s="18" t="str">
        <f>IFERROR(VLOOKUP(spare_parts!$F969,'Запчасти'!$A$2:$P$3371,11,0),"null")</f>
        <v>null</v>
      </c>
      <c r="P969" s="18" t="str">
        <f>IFERROR(VLOOKUP(spare_parts!$F969,'Запчасти'!$A$2:$P$3371,2,0),"null")</f>
        <v>null</v>
      </c>
      <c r="Q969" s="18"/>
      <c r="R969" s="18"/>
      <c r="S969" s="18"/>
      <c r="T969" s="18"/>
      <c r="U969" s="18"/>
      <c r="V969" s="18"/>
    </row>
    <row r="970" ht="15.75" customHeight="1">
      <c r="A970" s="15">
        <v>2.078010182E9</v>
      </c>
      <c r="B970" s="16" t="s">
        <v>1120</v>
      </c>
      <c r="C970" s="16">
        <v>0.548</v>
      </c>
      <c r="D970" s="16" t="s">
        <v>35</v>
      </c>
      <c r="E970" s="17"/>
      <c r="F970" s="18">
        <v>2.078010182E9</v>
      </c>
      <c r="G970" s="18" t="str">
        <f>IFERROR(VLOOKUP(spare_parts!$F970,'Запчасти'!A$2:P$3371,3,0),"null")</f>
        <v>ECCENTRIC SHAFT E=36.5 DE=25 L=122</v>
      </c>
      <c r="H970" s="18" t="str">
        <f>IFERROR(VLOOKUP(spare_parts!$F970,A:D,2,0),"null")</f>
        <v>ШИФТ ЭКСЦЕНТРИКА E=36.5 DE=25 L=122</v>
      </c>
      <c r="I970" s="24" t="str">
        <f>IFERROR(VLOOKUP(spare_parts!$F970,'Запчасти'!$A$2:$P$3371,5,0),"null")</f>
        <v>ВАЛ ЭКСЦЕНТРИКОВЫЙ СТАЛЬНОЙ УЗЛА ГИБКИ. ПЕРЕДАЕТ ДВИЖЕНИЕ ОТ ПНЕВМОЦИЛИНДРА НА ОСНОВНОЙ ГИБОЧНЫЙ ВАЛ В СТАНКЕ BARWISER</v>
      </c>
      <c r="J970" s="24" t="str">
        <f t="shared" si="3"/>
        <v>null</v>
      </c>
      <c r="K970" s="18" t="str">
        <f>IFERROR(VLOOKUP(spare_parts!$F970,'Запчасти'!$A$2:$P$3371,6,0),"null")</f>
        <v>SCHNELL SPA</v>
      </c>
      <c r="L970" s="18" t="str">
        <f>IFERROR(VLOOKUP(spare_parts!$F970,'Запчасти'!$A$2:$P$3371,7,0),"null")</f>
        <v>SCHNELL</v>
      </c>
      <c r="M970" s="18">
        <f>IFERROR(VLOOKUP(spare_parts!$F970,'Запчасти'!$A$2:$P$3371,9,0),"null")</f>
        <v>1</v>
      </c>
      <c r="N970" s="18" t="str">
        <f>IFERROR(VLOOKUP(spare_parts!$F970,'Запчасти'!$A$2:$P$3371,10,0),"null")</f>
        <v>шт</v>
      </c>
      <c r="O970" s="18" t="str">
        <f>IFERROR(VLOOKUP(spare_parts!$F970,'Запчасти'!$A$2:$P$3371,11,0),"null")</f>
        <v>IT</v>
      </c>
      <c r="P970" s="18">
        <f>IFERROR(VLOOKUP(spare_parts!$F970,'Запчасти'!$A$2:$P$3371,2,0),"null")</f>
        <v>8483109500</v>
      </c>
      <c r="Q970" s="18"/>
      <c r="R970" s="18"/>
      <c r="S970" s="18"/>
      <c r="T970" s="18"/>
      <c r="U970" s="18"/>
      <c r="V970" s="18"/>
    </row>
    <row r="971" ht="15.75" customHeight="1">
      <c r="A971" s="15">
        <v>5.550010013E9</v>
      </c>
      <c r="B971" s="16" t="s">
        <v>6617</v>
      </c>
      <c r="C971" s="16">
        <v>0.21</v>
      </c>
      <c r="D971" s="16" t="s">
        <v>35</v>
      </c>
      <c r="E971" s="17"/>
      <c r="F971" s="18">
        <v>5.550010013E9</v>
      </c>
      <c r="G971" s="18" t="str">
        <f>IFERROR(VLOOKUP(spare_parts!$F971,'Запчасти'!A$2:P$3371,3,0),"null")</f>
        <v>null</v>
      </c>
      <c r="H971" s="18" t="str">
        <f>IFERROR(VLOOKUP(spare_parts!$F971,A:D,2,0),"null")</f>
        <v>ПОДШИПНИК 25X47X12 SKF 6005-2RS1</v>
      </c>
      <c r="I971" s="24" t="str">
        <f>IFERROR(VLOOKUP(spare_parts!$F971,'Запчасти'!$A$2:$P$3371,5,0),"null")</f>
        <v>null</v>
      </c>
      <c r="J971" s="24" t="str">
        <f t="shared" si="3"/>
        <v>null</v>
      </c>
      <c r="K971" s="18" t="str">
        <f>IFERROR(VLOOKUP(spare_parts!$F971,'Запчасти'!$A$2:$P$3371,6,0),"null")</f>
        <v>null</v>
      </c>
      <c r="L971" s="18" t="str">
        <f>IFERROR(VLOOKUP(spare_parts!$F971,'Запчасти'!$A$2:$P$3371,7,0),"null")</f>
        <v>null</v>
      </c>
      <c r="M971" s="18" t="str">
        <f>IFERROR(VLOOKUP(spare_parts!$F971,'Запчасти'!$A$2:$P$3371,9,0),"null")</f>
        <v>null</v>
      </c>
      <c r="N971" s="18" t="str">
        <f>IFERROR(VLOOKUP(spare_parts!$F971,'Запчасти'!$A$2:$P$3371,10,0),"null")</f>
        <v>null</v>
      </c>
      <c r="O971" s="18" t="str">
        <f>IFERROR(VLOOKUP(spare_parts!$F971,'Запчасти'!$A$2:$P$3371,11,0),"null")</f>
        <v>null</v>
      </c>
      <c r="P971" s="18" t="str">
        <f>IFERROR(VLOOKUP(spare_parts!$F971,'Запчасти'!$A$2:$P$3371,2,0),"null")</f>
        <v>null</v>
      </c>
      <c r="Q971" s="18"/>
      <c r="R971" s="18"/>
      <c r="S971" s="18"/>
      <c r="T971" s="18"/>
      <c r="U971" s="18"/>
      <c r="V971" s="18"/>
    </row>
    <row r="972" ht="15.75" customHeight="1">
      <c r="A972" s="15">
        <v>5.59060002E9</v>
      </c>
      <c r="B972" s="16" t="s">
        <v>3686</v>
      </c>
      <c r="C972" s="16">
        <v>0.03</v>
      </c>
      <c r="D972" s="16" t="s">
        <v>35</v>
      </c>
      <c r="E972" s="17"/>
      <c r="F972" s="18">
        <v>5.59060002E9</v>
      </c>
      <c r="G972" s="18" t="str">
        <f>IFERROR(VLOOKUP(spare_parts!$F972,'Запчасти'!A$2:P$3371,3,0),"null")</f>
        <v>LAMINAR SEGMENT ISK 85 2AS+3IS</v>
      </c>
      <c r="H972" s="18" t="str">
        <f>IFERROR(VLOOKUP(spare_parts!$F972,A:D,2,0),"null")</f>
        <v>СЕГМЕНТ ЛАМИНАРНЫЙ ISK 85 2AS+3IS</v>
      </c>
      <c r="I972" s="24" t="str">
        <f>IFERROR(VLOOKUP(spare_parts!$F972,'Запчасти'!$A$2:$P$3371,5,0),"null")</f>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v>
      </c>
      <c r="J972" s="24" t="str">
        <f t="shared" si="3"/>
        <v>null</v>
      </c>
      <c r="K972" s="18" t="str">
        <f>IFERROR(VLOOKUP(spare_parts!$F972,'Запчасти'!$A$2:$P$3371,6,0),"null")</f>
        <v>SCHNELL SPA</v>
      </c>
      <c r="L972" s="18" t="str">
        <f>IFERROR(VLOOKUP(spare_parts!$F972,'Запчасти'!$A$2:$P$3371,7,0),"null")</f>
        <v>SCHNELL</v>
      </c>
      <c r="M972" s="18">
        <f>IFERROR(VLOOKUP(spare_parts!$F972,'Запчасти'!$A$2:$P$3371,9,0),"null")</f>
        <v>2</v>
      </c>
      <c r="N972" s="18" t="str">
        <f>IFERROR(VLOOKUP(spare_parts!$F972,'Запчасти'!$A$2:$P$3371,10,0),"null")</f>
        <v>шт</v>
      </c>
      <c r="O972" s="18" t="str">
        <f>IFERROR(VLOOKUP(spare_parts!$F972,'Запчасти'!$A$2:$P$3371,11,0),"null")</f>
        <v>DE</v>
      </c>
      <c r="P972" s="18">
        <f>IFERROR(VLOOKUP(spare_parts!$F972,'Запчасти'!$A$2:$P$3371,2,0),"null")</f>
        <v>7326909409</v>
      </c>
      <c r="Q972" s="18"/>
      <c r="R972" s="18"/>
      <c r="S972" s="18"/>
      <c r="T972" s="18"/>
      <c r="U972" s="18"/>
      <c r="V972" s="18"/>
    </row>
    <row r="973" ht="15.75" customHeight="1">
      <c r="A973" s="15">
        <v>2.077010031E9</v>
      </c>
      <c r="B973" s="16" t="s">
        <v>1109</v>
      </c>
      <c r="C973" s="16">
        <v>0.043495</v>
      </c>
      <c r="D973" s="16" t="s">
        <v>35</v>
      </c>
      <c r="E973" s="17"/>
      <c r="F973" s="18">
        <v>2.077010031E9</v>
      </c>
      <c r="G973" s="18" t="str">
        <f>IFERROR(VLOOKUP(spare_parts!$F973,'Запчасти'!A$2:P$3371,3,0),"null")</f>
        <v>SLEEVE De34 Di20 H=13</v>
      </c>
      <c r="H973" s="18" t="str">
        <f>IFERROR(VLOOKUP(spare_parts!$F973,A:D,2,0),"null")</f>
        <v>РУКАВ De34 Di20 H=13</v>
      </c>
      <c r="I973" s="24" t="str">
        <f>IFERROR(VLOOKUP(spare_parts!$F973,'Запчасти'!$A$2:$P$3371,5,0),"null")</f>
        <v>ВТУЛКА СТАЛЬНАЯ ДЛЯ ЭКСЦЕНТРИКОВОГО ВАЛА УЗЛА ГИБКИ В СКОБОГИБОЧНОМ СТАНКЕ BARWIZER / ШТАМПОВКА, МЕХ.ОБРАБОТКА/,</v>
      </c>
      <c r="J973" s="24" t="str">
        <f t="shared" si="3"/>
        <v>null</v>
      </c>
      <c r="K973" s="18" t="str">
        <f>IFERROR(VLOOKUP(spare_parts!$F973,'Запчасти'!$A$2:$P$3371,6,0),"null")</f>
        <v>SCHNELL SPA</v>
      </c>
      <c r="L973" s="18" t="str">
        <f>IFERROR(VLOOKUP(spare_parts!$F973,'Запчасти'!$A$2:$P$3371,7,0),"null")</f>
        <v>SCHNELL</v>
      </c>
      <c r="M973" s="18">
        <f>IFERROR(VLOOKUP(spare_parts!$F973,'Запчасти'!$A$2:$P$3371,9,0),"null")</f>
        <v>1</v>
      </c>
      <c r="N973" s="18" t="str">
        <f>IFERROR(VLOOKUP(spare_parts!$F973,'Запчасти'!$A$2:$P$3371,10,0),"null")</f>
        <v>шт</v>
      </c>
      <c r="O973" s="18" t="str">
        <f>IFERROR(VLOOKUP(spare_parts!$F973,'Запчасти'!$A$2:$P$3371,11,0),"null")</f>
        <v>IT</v>
      </c>
      <c r="P973" s="18">
        <f>IFERROR(VLOOKUP(spare_parts!$F973,'Запчасти'!$A$2:$P$3371,2,0),"null")</f>
        <v>7326909409</v>
      </c>
      <c r="Q973" s="18"/>
      <c r="R973" s="18"/>
      <c r="S973" s="18"/>
      <c r="T973" s="18"/>
      <c r="U973" s="18"/>
      <c r="V973" s="18"/>
    </row>
    <row r="974" ht="15.75" customHeight="1">
      <c r="A974" s="15">
        <v>5.550410005E9</v>
      </c>
      <c r="B974" s="16" t="s">
        <v>6618</v>
      </c>
      <c r="C974" s="16">
        <v>0.08</v>
      </c>
      <c r="D974" s="16" t="s">
        <v>35</v>
      </c>
      <c r="E974" s="17"/>
      <c r="F974" s="18">
        <v>5.550410005E9</v>
      </c>
      <c r="G974" s="18" t="str">
        <f>IFERROR(VLOOKUP(spare_parts!$F974,'Запчасти'!A$2:P$3371,3,0),"null")</f>
        <v>null</v>
      </c>
      <c r="H974" s="18" t="str">
        <f>IFERROR(VLOOKUP(spare_parts!$F974,A:D,2,0),"null")</f>
        <v>ПОДШИПНИК 25X38X20 SKF NKI 25/20</v>
      </c>
      <c r="I974" s="24" t="str">
        <f>IFERROR(VLOOKUP(spare_parts!$F974,'Запчасти'!$A$2:$P$3371,5,0),"null")</f>
        <v>null</v>
      </c>
      <c r="J974" s="24" t="str">
        <f t="shared" si="3"/>
        <v>null</v>
      </c>
      <c r="K974" s="18" t="str">
        <f>IFERROR(VLOOKUP(spare_parts!$F974,'Запчасти'!$A$2:$P$3371,6,0),"null")</f>
        <v>null</v>
      </c>
      <c r="L974" s="18" t="str">
        <f>IFERROR(VLOOKUP(spare_parts!$F974,'Запчасти'!$A$2:$P$3371,7,0),"null")</f>
        <v>null</v>
      </c>
      <c r="M974" s="18" t="str">
        <f>IFERROR(VLOOKUP(spare_parts!$F974,'Запчасти'!$A$2:$P$3371,9,0),"null")</f>
        <v>null</v>
      </c>
      <c r="N974" s="18" t="str">
        <f>IFERROR(VLOOKUP(spare_parts!$F974,'Запчасти'!$A$2:$P$3371,10,0),"null")</f>
        <v>null</v>
      </c>
      <c r="O974" s="18" t="str">
        <f>IFERROR(VLOOKUP(spare_parts!$F974,'Запчасти'!$A$2:$P$3371,11,0),"null")</f>
        <v>null</v>
      </c>
      <c r="P974" s="18" t="str">
        <f>IFERROR(VLOOKUP(spare_parts!$F974,'Запчасти'!$A$2:$P$3371,2,0),"null")</f>
        <v>null</v>
      </c>
      <c r="Q974" s="18"/>
      <c r="R974" s="18"/>
      <c r="S974" s="18"/>
      <c r="T974" s="18"/>
      <c r="U974" s="18"/>
      <c r="V974" s="18"/>
    </row>
    <row r="975" ht="15.75" customHeight="1">
      <c r="A975" s="15">
        <v>2.0780102E9</v>
      </c>
      <c r="B975" s="16" t="s">
        <v>1123</v>
      </c>
      <c r="C975" s="16">
        <v>0.04</v>
      </c>
      <c r="D975" s="16" t="s">
        <v>35</v>
      </c>
      <c r="E975" s="17"/>
      <c r="F975" s="18">
        <v>2.0780102E9</v>
      </c>
      <c r="G975" s="18" t="str">
        <f>IFERROR(VLOOKUP(spare_parts!$F975,'Запчасти'!A$2:P$3371,3,0),"null")</f>
        <v>SPACER De32 Di25.5 H=16.8</v>
      </c>
      <c r="H975" s="18" t="str">
        <f>IFERROR(VLOOKUP(spare_parts!$F975,A:D,2,0),"null")</f>
        <v>РАСПОРКА De32 Di25.5 H=16.8</v>
      </c>
      <c r="I975" s="24" t="str">
        <f>IFERROR(VLOOKUP(spare_parts!$F975,'Запчасти'!$A$2:$P$3371,5,0),"null")</f>
        <v>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v>
      </c>
      <c r="J975" s="24" t="str">
        <f t="shared" si="3"/>
        <v>null</v>
      </c>
      <c r="K975" s="18" t="str">
        <f>IFERROR(VLOOKUP(spare_parts!$F975,'Запчасти'!$A$2:$P$3371,6,0),"null")</f>
        <v>SCHNELL SPA</v>
      </c>
      <c r="L975" s="18" t="str">
        <f>IFERROR(VLOOKUP(spare_parts!$F975,'Запчасти'!$A$2:$P$3371,7,0),"null")</f>
        <v>SCHNELL</v>
      </c>
      <c r="M975" s="18">
        <f>IFERROR(VLOOKUP(spare_parts!$F975,'Запчасти'!$A$2:$P$3371,9,0),"null")</f>
        <v>1</v>
      </c>
      <c r="N975" s="18" t="str">
        <f>IFERROR(VLOOKUP(spare_parts!$F975,'Запчасти'!$A$2:$P$3371,10,0),"null")</f>
        <v>шт</v>
      </c>
      <c r="O975" s="18" t="str">
        <f>IFERROR(VLOOKUP(spare_parts!$F975,'Запчасти'!$A$2:$P$3371,11,0),"null")</f>
        <v>IT</v>
      </c>
      <c r="P975" s="18">
        <f>IFERROR(VLOOKUP(spare_parts!$F975,'Запчасти'!$A$2:$P$3371,2,0),"null")</f>
        <v>7326909409</v>
      </c>
      <c r="Q975" s="18"/>
      <c r="R975" s="18"/>
      <c r="S975" s="18"/>
      <c r="T975" s="18"/>
      <c r="U975" s="18"/>
      <c r="V975" s="18"/>
    </row>
    <row r="976" ht="15.75" customHeight="1">
      <c r="A976" s="15">
        <v>2.077010021E9</v>
      </c>
      <c r="B976" s="16" t="s">
        <v>1106</v>
      </c>
      <c r="C976" s="16">
        <v>0.01</v>
      </c>
      <c r="D976" s="16" t="s">
        <v>35</v>
      </c>
      <c r="E976" s="17"/>
      <c r="F976" s="18">
        <v>2.077010021E9</v>
      </c>
      <c r="G976" s="18" t="str">
        <f>IFERROR(VLOOKUP(spare_parts!$F976,'Запчасти'!A$2:P$3371,3,0),"null")</f>
        <v>SUPPORT BUSHING FOR SLEEVE De42 H=12.9</v>
      </c>
      <c r="H976" s="18" t="str">
        <f>IFERROR(VLOOKUP(spare_parts!$F976,A:D,2,0),"null")</f>
        <v>ОПОРА ВТУЛКИ РУКАВА  De42 H=12.9</v>
      </c>
      <c r="I976" s="24" t="str">
        <f>IFERROR(VLOOKUP(spare_parts!$F976,'Запчасти'!$A$2:$P$3371,5,0),"null")</f>
        <v>ВТУЛКА БРОНЗОВАЯ ДЛЯ ЭКСЦЕНТРИКОВОГО ВАЛА УЗЛА ГИБКИ В СКОБОГИБОЧНОМ СТАНКЕ BARWIZER</v>
      </c>
      <c r="J976" s="24" t="str">
        <f t="shared" si="3"/>
        <v>null</v>
      </c>
      <c r="K976" s="18" t="str">
        <f>IFERROR(VLOOKUP(spare_parts!$F976,'Запчасти'!$A$2:$P$3371,6,0),"null")</f>
        <v>SCHNELL SPA</v>
      </c>
      <c r="L976" s="18" t="str">
        <f>IFERROR(VLOOKUP(spare_parts!$F976,'Запчасти'!$A$2:$P$3371,7,0),"null")</f>
        <v>SCHNELL</v>
      </c>
      <c r="M976" s="18">
        <f>IFERROR(VLOOKUP(spare_parts!$F976,'Запчасти'!$A$2:$P$3371,9,0),"null")</f>
        <v>1</v>
      </c>
      <c r="N976" s="18" t="str">
        <f>IFERROR(VLOOKUP(spare_parts!$F976,'Запчасти'!$A$2:$P$3371,10,0),"null")</f>
        <v>шт</v>
      </c>
      <c r="O976" s="18" t="str">
        <f>IFERROR(VLOOKUP(spare_parts!$F976,'Запчасти'!$A$2:$P$3371,11,0),"null")</f>
        <v>IT</v>
      </c>
      <c r="P976" s="18">
        <f>IFERROR(VLOOKUP(spare_parts!$F976,'Запчасти'!$A$2:$P$3371,2,0),"null")</f>
        <v>7419999000</v>
      </c>
      <c r="Q976" s="18"/>
      <c r="R976" s="18"/>
      <c r="S976" s="18"/>
      <c r="T976" s="18"/>
      <c r="U976" s="18"/>
      <c r="V976" s="18"/>
    </row>
    <row r="977" ht="15.75" customHeight="1">
      <c r="A977" s="15">
        <v>2.073005721E9</v>
      </c>
      <c r="B977" s="16" t="s">
        <v>985</v>
      </c>
      <c r="C977" s="16">
        <v>0.209</v>
      </c>
      <c r="D977" s="16" t="s">
        <v>35</v>
      </c>
      <c r="E977" s="17"/>
      <c r="F977" s="18">
        <v>2.073005721E9</v>
      </c>
      <c r="G977" s="18" t="str">
        <f>IFERROR(VLOOKUP(spare_parts!$F977,'Запчасти'!A$2:P$3371,3,0),"null")</f>
        <v>ELASTIC RING FOR IDLE WHEEL DI88 DE 118 SP.36.2</v>
      </c>
      <c r="H977" s="18" t="str">
        <f>IFERROR(VLOOKUP(spare_parts!$F977,A:D,2,0),"null")</f>
        <v>КОЛЬЦО ЭЛАСТИЧНОЕ ДЛЯ РОЛИКА ХОЛОСТОГО ХОДА DI 88 DE 118 SP.36.2</v>
      </c>
      <c r="I977" s="24" t="str">
        <f>IFERROR(VLOOKUP(spare_parts!$F977,'Запчасти'!$A$2:$P$3371,5,0),"null")</f>
        <v>ДИСК ПОЛИУРЕТАНОВЫЙ ДЛЯ ХОЛОСТОГО ПРИЖИМНОГО РОЛИКА. СЛУЖИТ ПРОСТАВКОЙ В КОНСТРУКЦИИ РОЛИКА. ДИАМЕТР ВНУТР. 88М, ДИАМЕТР ВНЕШНИЙ 118 ММ, ТОЛЩИНА 36,2 ММ</v>
      </c>
      <c r="J977" s="24" t="str">
        <f t="shared" si="3"/>
        <v>null</v>
      </c>
      <c r="K977" s="18" t="str">
        <f>IFERROR(VLOOKUP(spare_parts!$F977,'Запчасти'!$A$2:$P$3371,6,0),"null")</f>
        <v>SCHNELL SPA</v>
      </c>
      <c r="L977" s="18" t="str">
        <f>IFERROR(VLOOKUP(spare_parts!$F977,'Запчасти'!$A$2:$P$3371,7,0),"null")</f>
        <v>SCHNELL</v>
      </c>
      <c r="M977" s="18">
        <f>IFERROR(VLOOKUP(spare_parts!$F977,'Запчасти'!$A$2:$P$3371,9,0),"null")</f>
        <v>4</v>
      </c>
      <c r="N977" s="18" t="str">
        <f>IFERROR(VLOOKUP(spare_parts!$F977,'Запчасти'!$A$2:$P$3371,10,0),"null")</f>
        <v>шт</v>
      </c>
      <c r="O977" s="18" t="str">
        <f>IFERROR(VLOOKUP(spare_parts!$F977,'Запчасти'!$A$2:$P$3371,11,0),"null")</f>
        <v>IT</v>
      </c>
      <c r="P977" s="18">
        <f>IFERROR(VLOOKUP(spare_parts!$F977,'Запчасти'!$A$2:$P$3371,2,0),"null")</f>
        <v>3926909709</v>
      </c>
      <c r="Q977" s="18"/>
      <c r="R977" s="18"/>
      <c r="S977" s="18"/>
      <c r="T977" s="18"/>
      <c r="U977" s="18"/>
      <c r="V977" s="18"/>
    </row>
    <row r="978" ht="15.75" customHeight="1">
      <c r="A978" s="15">
        <v>2.07303049E9</v>
      </c>
      <c r="B978" s="16" t="s">
        <v>1044</v>
      </c>
      <c r="C978" s="16">
        <v>3.036</v>
      </c>
      <c r="D978" s="16" t="s">
        <v>35</v>
      </c>
      <c r="E978" s="17"/>
      <c r="F978" s="18">
        <v>2.07303049E9</v>
      </c>
      <c r="G978" s="18" t="str">
        <f>IFERROR(VLOOKUP(spare_parts!$F978,'Запчасти'!A$2:P$3371,3,0),"null")</f>
        <v>KNURLED TRACTION WHEEL De=127.5 dI=25 Thick.40</v>
      </c>
      <c r="H978" s="18" t="str">
        <f>IFERROR(VLOOKUP(spare_parts!$F978,A:D,2,0),"null")</f>
        <v>РОЛИК ПРОТЯЖКИ De=127.5 dI=25 Thick.40</v>
      </c>
      <c r="I978" s="24" t="str">
        <f>IFERROR(VLOOKUP(spare_parts!$F978,'Запчасти'!$A$2:$P$3371,5,0),"null")</f>
        <v>РОЛИК СТАЛЬНОЙ С НАСЕЧКОЙ ВНЕШ. ДИАМ. 127,5ММ , ДИАМ. ВНУТР. 25 ММ, ТОЛЩИНА 40 ММ, ДЛЯ ПРОТЯЖНОГО МЕХАНИЗМА ПОДАЧИ АРМАТУРЫ,-ДЛЯ ГИБОЧНО-ОТРЕЗНОГО СТАНКА BAR WISER 22 N</v>
      </c>
      <c r="J978" s="24" t="str">
        <f t="shared" si="3"/>
        <v>null</v>
      </c>
      <c r="K978" s="18" t="str">
        <f>IFERROR(VLOOKUP(spare_parts!$F978,'Запчасти'!$A$2:$P$3371,6,0),"null")</f>
        <v>SCHNELL SPA</v>
      </c>
      <c r="L978" s="18" t="str">
        <f>IFERROR(VLOOKUP(spare_parts!$F978,'Запчасти'!$A$2:$P$3371,7,0),"null")</f>
        <v>SCHNELL</v>
      </c>
      <c r="M978" s="18">
        <f>IFERROR(VLOOKUP(spare_parts!$F978,'Запчасти'!$A$2:$P$3371,9,0),"null")</f>
        <v>2</v>
      </c>
      <c r="N978" s="18" t="str">
        <f>IFERROR(VLOOKUP(spare_parts!$F978,'Запчасти'!$A$2:$P$3371,10,0),"null")</f>
        <v>шт</v>
      </c>
      <c r="O978" s="18" t="str">
        <f>IFERROR(VLOOKUP(spare_parts!$F978,'Запчасти'!$A$2:$P$3371,11,0),"null")</f>
        <v>IT</v>
      </c>
      <c r="P978" s="18">
        <f>IFERROR(VLOOKUP(spare_parts!$F978,'Запчасти'!$A$2:$P$3371,2,0),"null")</f>
        <v>8466940000</v>
      </c>
      <c r="Q978" s="18"/>
      <c r="R978" s="18"/>
      <c r="S978" s="18"/>
      <c r="T978" s="18"/>
      <c r="U978" s="18"/>
      <c r="V978" s="18"/>
    </row>
    <row r="979" ht="15.75" customHeight="1">
      <c r="A979" s="15">
        <v>2.073030212E9</v>
      </c>
      <c r="B979" s="16" t="s">
        <v>1041</v>
      </c>
      <c r="C979" s="16">
        <v>1.4</v>
      </c>
      <c r="D979" s="16" t="s">
        <v>35</v>
      </c>
      <c r="E979" s="17"/>
      <c r="F979" s="18">
        <v>2.073030212E9</v>
      </c>
      <c r="G979" s="18" t="str">
        <f>IFERROR(VLOOKUP(spare_parts!$F979,'Запчасти'!A$2:P$3371,3,0),"null")</f>
        <v>TOOTHED RING FOR MEASURING WHEEL De131</v>
      </c>
      <c r="H979" s="18" t="str">
        <f>IFERROR(VLOOKUP(spare_parts!$F979,A:D,2,0),"null")</f>
        <v>КОЛЬЦО ЗУБЧАТОЕ ДЛЯ ИЗМЕРИТЕЛЬНОГО РОЛИКА De131</v>
      </c>
      <c r="I979" s="24" t="str">
        <f>IFERROR(VLOOKUP(spare_parts!$F979,'Запчасти'!$A$2:$P$3371,5,0),"null")</f>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c r="J979" s="24" t="str">
        <f t="shared" si="3"/>
        <v>null</v>
      </c>
      <c r="K979" s="18" t="str">
        <f>IFERROR(VLOOKUP(spare_parts!$F979,'Запчасти'!$A$2:$P$3371,6,0),"null")</f>
        <v>SCHNELL SPA</v>
      </c>
      <c r="L979" s="18" t="str">
        <f>IFERROR(VLOOKUP(spare_parts!$F979,'Запчасти'!$A$2:$P$3371,7,0),"null")</f>
        <v>SCHNELL</v>
      </c>
      <c r="M979" s="18">
        <f>IFERROR(VLOOKUP(spare_parts!$F979,'Запчасти'!$A$2:$P$3371,9,0),"null")</f>
        <v>4</v>
      </c>
      <c r="N979" s="18" t="str">
        <f>IFERROR(VLOOKUP(spare_parts!$F979,'Запчасти'!$A$2:$P$3371,10,0),"null")</f>
        <v>шт</v>
      </c>
      <c r="O979" s="18" t="str">
        <f>IFERROR(VLOOKUP(spare_parts!$F979,'Запчасти'!$A$2:$P$3371,11,0),"null")</f>
        <v>IT</v>
      </c>
      <c r="P979" s="18">
        <f>IFERROR(VLOOKUP(spare_parts!$F979,'Запчасти'!$A$2:$P$3371,2,0),"null")</f>
        <v>8466940000</v>
      </c>
      <c r="Q979" s="18"/>
      <c r="R979" s="18"/>
      <c r="S979" s="18"/>
      <c r="T979" s="18"/>
      <c r="U979" s="18"/>
      <c r="V979" s="18"/>
    </row>
    <row r="980" ht="15.75" customHeight="1">
      <c r="A980" s="15" t="s">
        <v>5355</v>
      </c>
      <c r="B980" s="16" t="s">
        <v>5329</v>
      </c>
      <c r="C980" s="16">
        <v>0.2255</v>
      </c>
      <c r="D980" s="16" t="s">
        <v>35</v>
      </c>
      <c r="E980" s="17"/>
      <c r="F980" s="18" t="s">
        <v>5355</v>
      </c>
      <c r="G980" s="18" t="str">
        <f>IFERROR(VLOOKUP(spare_parts!$F980,'Запчасти'!A$2:P$3371,3,0),"null")</f>
        <v>BLADE 45X45X15</v>
      </c>
      <c r="H980" s="18" t="str">
        <f>IFERROR(VLOOKUP(spare_parts!$F980,A:D,2,0),"null")</f>
        <v>НОЖ 45X45X15</v>
      </c>
      <c r="I980" s="24" t="str">
        <f>IFERROR(VLOOKUP(spare_parts!$F980,'Запчасти'!$A$2:$P$3371,5,0),"null")</f>
        <v>НОЖ СТАЛЬНОЙ, РАЗМ. 45Х45Х15ММ, ДЛЯ РЕЗКИ АРМАТУРЫ ДИАМЕТРОВ 4-5ММ ПРИ ВЫХОДЕ ИЗ ПРАВИЛЬНОГО РОТОРА ДЛЯ ГИБОЧНОЙ МАШИНЫ С АВТОМАТИЧЕСКИМ УПРАВЛЕНИЕМ R12</v>
      </c>
      <c r="J980" s="24" t="str">
        <f t="shared" si="3"/>
        <v>null</v>
      </c>
      <c r="K980" s="18" t="str">
        <f>IFERROR(VLOOKUP(spare_parts!$F980,'Запчасти'!$A$2:$P$3371,6,0),"null")</f>
        <v>SCHNELL SPA</v>
      </c>
      <c r="L980" s="18" t="str">
        <f>IFERROR(VLOOKUP(spare_parts!$F980,'Запчасти'!$A$2:$P$3371,7,0),"null")</f>
        <v>SCHNELL</v>
      </c>
      <c r="M980" s="18">
        <f>IFERROR(VLOOKUP(spare_parts!$F980,'Запчасти'!$A$2:$P$3371,9,0),"null")</f>
        <v>2</v>
      </c>
      <c r="N980" s="18" t="str">
        <f>IFERROR(VLOOKUP(spare_parts!$F980,'Запчасти'!$A$2:$P$3371,10,0),"null")</f>
        <v>шт</v>
      </c>
      <c r="O980" s="18" t="str">
        <f>IFERROR(VLOOKUP(spare_parts!$F980,'Запчасти'!$A$2:$P$3371,11,0),"null")</f>
        <v>IT</v>
      </c>
      <c r="P980" s="18">
        <f>IFERROR(VLOOKUP(spare_parts!$F980,'Запчасти'!$A$2:$P$3371,2,0),"null")</f>
        <v>8208100000</v>
      </c>
      <c r="Q980" s="18"/>
      <c r="R980" s="18"/>
      <c r="S980" s="18"/>
      <c r="T980" s="18"/>
      <c r="U980" s="18"/>
      <c r="V980" s="18"/>
    </row>
    <row r="981" ht="15.75" customHeight="1">
      <c r="A981" s="15">
        <v>2.463616131E9</v>
      </c>
      <c r="B981" s="16" t="s">
        <v>6619</v>
      </c>
      <c r="C981" s="16" t="s">
        <v>6274</v>
      </c>
      <c r="D981" s="16" t="s">
        <v>35</v>
      </c>
      <c r="E981" s="17"/>
      <c r="F981" s="18">
        <v>2.463616131E9</v>
      </c>
      <c r="G981" s="18" t="str">
        <f>IFERROR(VLOOKUP(spare_parts!$F981,'Запчасти'!A$2:P$3371,3,0),"null")</f>
        <v>null</v>
      </c>
      <c r="H981" s="18" t="str">
        <f>IFERROR(VLOOKUP(spare_parts!$F981,A:D,2,0),"null")</f>
        <v>Ролик верхний в сборе</v>
      </c>
      <c r="I981" s="24" t="str">
        <f>IFERROR(VLOOKUP(spare_parts!$F981,'Запчасти'!$A$2:$P$3371,5,0),"null")</f>
        <v>null</v>
      </c>
      <c r="J981" s="24" t="str">
        <f t="shared" si="3"/>
        <v>null</v>
      </c>
      <c r="K981" s="18" t="str">
        <f>IFERROR(VLOOKUP(spare_parts!$F981,'Запчасти'!$A$2:$P$3371,6,0),"null")</f>
        <v>null</v>
      </c>
      <c r="L981" s="18" t="str">
        <f>IFERROR(VLOOKUP(spare_parts!$F981,'Запчасти'!$A$2:$P$3371,7,0),"null")</f>
        <v>null</v>
      </c>
      <c r="M981" s="18" t="str">
        <f>IFERROR(VLOOKUP(spare_parts!$F981,'Запчасти'!$A$2:$P$3371,9,0),"null")</f>
        <v>null</v>
      </c>
      <c r="N981" s="18" t="str">
        <f>IFERROR(VLOOKUP(spare_parts!$F981,'Запчасти'!$A$2:$P$3371,10,0),"null")</f>
        <v>null</v>
      </c>
      <c r="O981" s="18" t="str">
        <f>IFERROR(VLOOKUP(spare_parts!$F981,'Запчасти'!$A$2:$P$3371,11,0),"null")</f>
        <v>null</v>
      </c>
      <c r="P981" s="18" t="str">
        <f>IFERROR(VLOOKUP(spare_parts!$F981,'Запчасти'!$A$2:$P$3371,2,0),"null")</f>
        <v>null</v>
      </c>
      <c r="Q981" s="18"/>
      <c r="R981" s="18"/>
      <c r="S981" s="18"/>
      <c r="T981" s="18"/>
      <c r="U981" s="18"/>
      <c r="V981" s="18"/>
    </row>
    <row r="982" ht="15.75" customHeight="1">
      <c r="A982" s="15">
        <v>2.46363619E9</v>
      </c>
      <c r="B982" s="16" t="s">
        <v>1692</v>
      </c>
      <c r="C982" s="16">
        <v>2.92075</v>
      </c>
      <c r="D982" s="16" t="s">
        <v>35</v>
      </c>
      <c r="E982" s="17"/>
      <c r="F982" s="18">
        <v>2.46363619E9</v>
      </c>
      <c r="G982" s="18" t="str">
        <f>IFERROR(VLOOKUP(spare_parts!$F982,'Запчасти'!A$2:P$3371,3,0),"null")</f>
        <v>PREMONTAGGIO RUOTA FISSA (ALBERO GRANDE)</v>
      </c>
      <c r="H982" s="18" t="str">
        <f>IFERROR(VLOOKUP(spare_parts!$F982,A:D,2,0),"null")</f>
        <v>Ролик фиксированый в сборе (вал большой)</v>
      </c>
      <c r="I982" s="24" t="str">
        <f>IFERROR(VLOOKUP(spare_parts!$F982,'Запчасти'!$A$2:$P$3371,5,0),"null")</f>
        <v>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v>
      </c>
      <c r="J982" s="24" t="str">
        <f t="shared" si="3"/>
        <v>null</v>
      </c>
      <c r="K982" s="18" t="str">
        <f>IFERROR(VLOOKUP(spare_parts!$F982,'Запчасти'!$A$2:$P$3371,6,0),"null")</f>
        <v>SCHNELL SPA</v>
      </c>
      <c r="L982" s="18" t="str">
        <f>IFERROR(VLOOKUP(spare_parts!$F982,'Запчасти'!$A$2:$P$3371,7,0),"null")</f>
        <v>SCHNELL</v>
      </c>
      <c r="M982" s="18">
        <f>IFERROR(VLOOKUP(spare_parts!$F982,'Запчасти'!$A$2:$P$3371,9,0),"null")</f>
        <v>2</v>
      </c>
      <c r="N982" s="18" t="str">
        <f>IFERROR(VLOOKUP(spare_parts!$F982,'Запчасти'!$A$2:$P$3371,10,0),"null")</f>
        <v>шт</v>
      </c>
      <c r="O982" s="18" t="str">
        <f>IFERROR(VLOOKUP(spare_parts!$F982,'Запчасти'!$A$2:$P$3371,11,0),"null")</f>
        <v>IT</v>
      </c>
      <c r="P982" s="18">
        <f>IFERROR(VLOOKUP(spare_parts!$F982,'Запчасти'!$A$2:$P$3371,2,0),"null")</f>
        <v>8466940000</v>
      </c>
      <c r="Q982" s="18"/>
      <c r="R982" s="18"/>
      <c r="S982" s="18"/>
      <c r="T982" s="18"/>
      <c r="U982" s="18"/>
      <c r="V982" s="18"/>
    </row>
    <row r="983" ht="15.75" customHeight="1">
      <c r="A983" s="15">
        <v>5.584102304E9</v>
      </c>
      <c r="B983" s="16" t="s">
        <v>3544</v>
      </c>
      <c r="C983" s="16">
        <v>2.0</v>
      </c>
      <c r="D983" s="16" t="s">
        <v>35</v>
      </c>
      <c r="E983" s="17"/>
      <c r="F983" s="18">
        <v>5.584102304E9</v>
      </c>
      <c r="G983" s="18" t="str">
        <f>IFERROR(VLOOKUP(spare_parts!$F983,'Запчасти'!A$2:P$3371,3,0),"null")</f>
        <v>CHAIN ASA RS50/3 50 PITCHES WITH CONNECTION LINK</v>
      </c>
      <c r="H983" s="18" t="str">
        <f>IFERROR(VLOOKUP(spare_parts!$F983,A:D,2,0),"null")</f>
        <v>ЦЕПЬ ASA RS50/3 50 ЯЧЕЕК С СОЕДИНИТЕЛЬНОЙ СЕТКОЙ</v>
      </c>
      <c r="I983" s="24" t="str">
        <f>IFERROR(VLOOKUP(spare_parts!$F983,'Запчасти'!$A$2:$P$3371,5,0),"null")</f>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c r="J983" s="24" t="str">
        <f t="shared" si="3"/>
        <v>null</v>
      </c>
      <c r="K983" s="18" t="str">
        <f>IFERROR(VLOOKUP(spare_parts!$F983,'Запчасти'!$A$2:$P$3371,6,0),"null")</f>
        <v>SCHNELL SPA</v>
      </c>
      <c r="L983" s="18" t="str">
        <f>IFERROR(VLOOKUP(spare_parts!$F983,'Запчасти'!$A$2:$P$3371,7,0),"null")</f>
        <v>SCHNELL</v>
      </c>
      <c r="M983" s="18">
        <f>IFERROR(VLOOKUP(spare_parts!$F983,'Запчасти'!$A$2:$P$3371,9,0),"null")</f>
        <v>2</v>
      </c>
      <c r="N983" s="18" t="str">
        <f>IFERROR(VLOOKUP(spare_parts!$F983,'Запчасти'!$A$2:$P$3371,10,0),"null")</f>
        <v>шт</v>
      </c>
      <c r="O983" s="18" t="str">
        <f>IFERROR(VLOOKUP(spare_parts!$F983,'Запчасти'!$A$2:$P$3371,11,0),"null")</f>
        <v>IT</v>
      </c>
      <c r="P983" s="18">
        <f>IFERROR(VLOOKUP(spare_parts!$F983,'Запчасти'!$A$2:$P$3371,2,0),"null")</f>
        <v>7315119000</v>
      </c>
      <c r="Q983" s="18"/>
      <c r="R983" s="18"/>
      <c r="S983" s="18"/>
      <c r="T983" s="18"/>
      <c r="U983" s="18"/>
      <c r="V983" s="18"/>
    </row>
    <row r="984" ht="15.75" customHeight="1">
      <c r="A984" s="15">
        <v>2.06360519E9</v>
      </c>
      <c r="B984" s="16" t="s">
        <v>543</v>
      </c>
      <c r="C984" s="16">
        <v>3.3567</v>
      </c>
      <c r="D984" s="16" t="s">
        <v>35</v>
      </c>
      <c r="E984" s="17"/>
      <c r="F984" s="18">
        <v>2.06360519E9</v>
      </c>
      <c r="G984" s="18" t="str">
        <f>IFERROR(VLOOKUP(spare_parts!$F984,'Запчасти'!A$2:P$3371,3,0),"null")</f>
        <v>MOTOR SHAFT   ВЃГ_x0098_E=85 L=210</v>
      </c>
      <c r="H984" s="18" t="str">
        <f>IFERROR(VLOOKUP(spare_parts!$F984,A:D,2,0),"null")</f>
        <v>ВАЛ МОТОРА ØE=85 L=210</v>
      </c>
      <c r="I984" s="24" t="str">
        <f>IFERROR(VLOOKUP(spare_parts!$F984,'Запчасти'!$A$2:$P$3371,5,0),"null")</f>
        <v>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c r="J984" s="24" t="str">
        <f t="shared" si="3"/>
        <v>null</v>
      </c>
      <c r="K984" s="18" t="str">
        <f>IFERROR(VLOOKUP(spare_parts!$F984,'Запчасти'!$A$2:$P$3371,6,0),"null")</f>
        <v>SCHNELL SPA</v>
      </c>
      <c r="L984" s="18" t="str">
        <f>IFERROR(VLOOKUP(spare_parts!$F984,'Запчасти'!$A$2:$P$3371,7,0),"null")</f>
        <v>SCHNELL</v>
      </c>
      <c r="M984" s="18">
        <f>IFERROR(VLOOKUP(spare_parts!$F984,'Запчасти'!$A$2:$P$3371,9,0),"null")</f>
        <v>2</v>
      </c>
      <c r="N984" s="18" t="str">
        <f>IFERROR(VLOOKUP(spare_parts!$F984,'Запчасти'!$A$2:$P$3371,10,0),"null")</f>
        <v>шт</v>
      </c>
      <c r="O984" s="18" t="str">
        <f>IFERROR(VLOOKUP(spare_parts!$F984,'Запчасти'!$A$2:$P$3371,11,0),"null")</f>
        <v>IT</v>
      </c>
      <c r="P984" s="18">
        <f>IFERROR(VLOOKUP(spare_parts!$F984,'Запчасти'!$A$2:$P$3371,2,0),"null")</f>
        <v>8483109500</v>
      </c>
      <c r="Q984" s="18"/>
      <c r="R984" s="18"/>
      <c r="S984" s="18"/>
      <c r="T984" s="18"/>
      <c r="U984" s="18"/>
      <c r="V984" s="18"/>
    </row>
    <row r="985" ht="15.75" customHeight="1">
      <c r="A985" s="15">
        <v>2.06360518E9</v>
      </c>
      <c r="B985" s="16" t="s">
        <v>540</v>
      </c>
      <c r="C985" s="16" t="s">
        <v>6274</v>
      </c>
      <c r="D985" s="16" t="s">
        <v>35</v>
      </c>
      <c r="E985" s="17"/>
      <c r="F985" s="18">
        <v>2.06360518E9</v>
      </c>
      <c r="G985" s="18" t="str">
        <f>IFERROR(VLOOKUP(spare_parts!$F985,'Запчасти'!A$2:P$3371,3,0),"null")</f>
        <v>PINION 5/8"X3/8 Z=25 DE=134 DP=126.66 DI=49.80</v>
      </c>
      <c r="H985" s="18" t="str">
        <f>IFERROR(VLOOKUP(spare_parts!$F985,A:D,2,0),"null")</f>
        <v>ШЕСТЕРНЯ 5/8"X3/8 Z=25 DE=134 DP=126.66 DI=49.80</v>
      </c>
      <c r="I985" s="24" t="str">
        <f>IFERROR(VLOOKUP(spare_parts!$F985,'Запчасти'!$A$2:$P$3371,5,0),"null")</f>
        <v>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v>
      </c>
      <c r="J985" s="24" t="str">
        <f t="shared" si="3"/>
        <v>null</v>
      </c>
      <c r="K985" s="18" t="str">
        <f>IFERROR(VLOOKUP(spare_parts!$F985,'Запчасти'!$A$2:$P$3371,6,0),"null")</f>
        <v>SCHNELL SPA</v>
      </c>
      <c r="L985" s="18" t="str">
        <f>IFERROR(VLOOKUP(spare_parts!$F985,'Запчасти'!$A$2:$P$3371,7,0),"null")</f>
        <v>SCHNELL</v>
      </c>
      <c r="M985" s="18">
        <f>IFERROR(VLOOKUP(spare_parts!$F985,'Запчасти'!$A$2:$P$3371,9,0),"null")</f>
        <v>2</v>
      </c>
      <c r="N985" s="18" t="str">
        <f>IFERROR(VLOOKUP(spare_parts!$F985,'Запчасти'!$A$2:$P$3371,10,0),"null")</f>
        <v>шт</v>
      </c>
      <c r="O985" s="18" t="str">
        <f>IFERROR(VLOOKUP(spare_parts!$F985,'Запчасти'!$A$2:$P$3371,11,0),"null")</f>
        <v>IT</v>
      </c>
      <c r="P985" s="18">
        <f>IFERROR(VLOOKUP(spare_parts!$F985,'Запчасти'!$A$2:$P$3371,2,0),"null")</f>
        <v>8483908100</v>
      </c>
      <c r="Q985" s="18"/>
      <c r="R985" s="18"/>
      <c r="S985" s="18"/>
      <c r="T985" s="18"/>
      <c r="U985" s="18"/>
      <c r="V985" s="18"/>
    </row>
    <row r="986" ht="15.75" customHeight="1">
      <c r="A986" s="15">
        <v>5.459940023E9</v>
      </c>
      <c r="B986" s="16" t="s">
        <v>3176</v>
      </c>
      <c r="C986" s="16">
        <v>0.815</v>
      </c>
      <c r="D986" s="16" t="s">
        <v>35</v>
      </c>
      <c r="E986" s="17"/>
      <c r="F986" s="18">
        <v>5.459940023E9</v>
      </c>
      <c r="G986" s="18" t="str">
        <f>IFERROR(VLOOKUP(spare_parts!$F986,'Запчасти'!A$2:P$3371,3,0),"null")</f>
        <v>BRAKE DISK FOR CF 112 TYPE K (STEEL)</v>
      </c>
      <c r="H986" s="18" t="str">
        <f>IFERROR(VLOOKUP(spare_parts!$F986,A:D,2,0),"null")</f>
        <v>ДИСК ТОРМОЗА ДЛЯ CF 112 TYPE K (STEEL)</v>
      </c>
      <c r="I986" s="24" t="str">
        <f>IFERROR(VLOOKUP(spare_parts!$F986,'Запчасти'!$A$2:$P$3371,5,0),"null")</f>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c r="J986" s="24" t="str">
        <f t="shared" si="3"/>
        <v>null</v>
      </c>
      <c r="K986" s="18" t="str">
        <f>IFERROR(VLOOKUP(spare_parts!$F986,'Запчасти'!$A$2:$P$3371,6,0),"null")</f>
        <v>SCHNELL SPA</v>
      </c>
      <c r="L986" s="18" t="str">
        <f>IFERROR(VLOOKUP(spare_parts!$F986,'Запчасти'!$A$2:$P$3371,7,0),"null")</f>
        <v>SCHNELL</v>
      </c>
      <c r="M986" s="18">
        <f>IFERROR(VLOOKUP(spare_parts!$F986,'Запчасти'!$A$2:$P$3371,9,0),"null")</f>
        <v>1</v>
      </c>
      <c r="N986" s="18" t="str">
        <f>IFERROR(VLOOKUP(spare_parts!$F986,'Запчасти'!$A$2:$P$3371,10,0),"null")</f>
        <v>шт</v>
      </c>
      <c r="O986" s="18" t="str">
        <f>IFERROR(VLOOKUP(spare_parts!$F986,'Запчасти'!$A$2:$P$3371,11,0),"null")</f>
        <v>IT</v>
      </c>
      <c r="P986" s="18">
        <f>IFERROR(VLOOKUP(spare_parts!$F986,'Запчасти'!$A$2:$P$3371,2,0),"null")</f>
        <v>8505200000</v>
      </c>
      <c r="Q986" s="18"/>
      <c r="R986" s="18"/>
      <c r="S986" s="18"/>
      <c r="T986" s="18"/>
      <c r="U986" s="18"/>
      <c r="V986" s="18"/>
    </row>
    <row r="987" ht="15.75" customHeight="1">
      <c r="A987" s="15">
        <v>2.0907201E9</v>
      </c>
      <c r="B987" s="16" t="s">
        <v>1495</v>
      </c>
      <c r="C987" s="16">
        <v>0.23</v>
      </c>
      <c r="D987" s="16" t="s">
        <v>35</v>
      </c>
      <c r="E987" s="17"/>
      <c r="F987" s="18">
        <v>2.0907201E9</v>
      </c>
      <c r="G987" s="18" t="str">
        <f>IFERROR(VLOOKUP(spare_parts!$F987,'Запчасти'!A$2:P$3371,3,0),"null")</f>
        <v>OUTLET WIRE GUIDE (BLADE STOPPER)</v>
      </c>
      <c r="H987" s="18" t="str">
        <f>IFERROR(VLOOKUP(spare_parts!$F987,A:D,2,0),"null")</f>
        <v>Стопор ножа</v>
      </c>
      <c r="I987" s="24" t="str">
        <f>IFERROR(VLOOKUP(spare_parts!$F987,'Запчасти'!$A$2:$P$3371,5,0),"null")</f>
        <v>СТОПОР НОЖА (СТАЛЬ). УСТАНАВЛИВАЕТСЯ В НЕПОДВИЖНЫЙ НОЖ И ЯВЛЯЕТСЯ ОПОРОЙ АРМАТУРЫ ВО ВРЕМЯ РЕЗКИ.</v>
      </c>
      <c r="J987" s="24" t="str">
        <f t="shared" si="3"/>
        <v>null</v>
      </c>
      <c r="K987" s="18" t="str">
        <f>IFERROR(VLOOKUP(spare_parts!$F987,'Запчасти'!$A$2:$P$3371,6,0),"null")</f>
        <v>SCHNELL SPA</v>
      </c>
      <c r="L987" s="18" t="str">
        <f>IFERROR(VLOOKUP(spare_parts!$F987,'Запчасти'!$A$2:$P$3371,7,0),"null")</f>
        <v>SCHNELL</v>
      </c>
      <c r="M987" s="18">
        <f>IFERROR(VLOOKUP(spare_parts!$F987,'Запчасти'!$A$2:$P$3371,9,0),"null")</f>
        <v>2</v>
      </c>
      <c r="N987" s="18" t="str">
        <f>IFERROR(VLOOKUP(spare_parts!$F987,'Запчасти'!$A$2:$P$3371,10,0),"null")</f>
        <v>шт</v>
      </c>
      <c r="O987" s="18" t="str">
        <f>IFERROR(VLOOKUP(spare_parts!$F987,'Запчасти'!$A$2:$P$3371,11,0),"null")</f>
        <v>IT</v>
      </c>
      <c r="P987" s="18">
        <f>IFERROR(VLOOKUP(spare_parts!$F987,'Запчасти'!$A$2:$P$3371,2,0),"null")</f>
        <v>7326909807</v>
      </c>
      <c r="Q987" s="18"/>
      <c r="R987" s="18"/>
      <c r="S987" s="18"/>
      <c r="T987" s="18"/>
      <c r="U987" s="18"/>
      <c r="V987" s="18"/>
    </row>
    <row r="988" ht="15.75" customHeight="1">
      <c r="A988" s="15">
        <v>5.550600009E9</v>
      </c>
      <c r="B988" s="16" t="s">
        <v>6620</v>
      </c>
      <c r="C988" s="16">
        <v>0.04</v>
      </c>
      <c r="D988" s="16" t="s">
        <v>35</v>
      </c>
      <c r="E988" s="17"/>
      <c r="F988" s="18">
        <v>5.550600009E9</v>
      </c>
      <c r="G988" s="18" t="str">
        <f>IFERROR(VLOOKUP(spare_parts!$F988,'Запчасти'!A$2:P$3371,3,0),"null")</f>
        <v>null</v>
      </c>
      <c r="H988" s="18" t="str">
        <f>IFERROR(VLOOKUP(spare_parts!$F988,A:D,2,0),"null")</f>
        <v>ПОДШИПНИК 20Х35Х10 51104 (SKF)</v>
      </c>
      <c r="I988" s="24" t="str">
        <f>IFERROR(VLOOKUP(spare_parts!$F988,'Запчасти'!$A$2:$P$3371,5,0),"null")</f>
        <v>null</v>
      </c>
      <c r="J988" s="24" t="str">
        <f t="shared" si="3"/>
        <v>null</v>
      </c>
      <c r="K988" s="18" t="str">
        <f>IFERROR(VLOOKUP(spare_parts!$F988,'Запчасти'!$A$2:$P$3371,6,0),"null")</f>
        <v>null</v>
      </c>
      <c r="L988" s="18" t="str">
        <f>IFERROR(VLOOKUP(spare_parts!$F988,'Запчасти'!$A$2:$P$3371,7,0),"null")</f>
        <v>null</v>
      </c>
      <c r="M988" s="18" t="str">
        <f>IFERROR(VLOOKUP(spare_parts!$F988,'Запчасти'!$A$2:$P$3371,9,0),"null")</f>
        <v>null</v>
      </c>
      <c r="N988" s="18" t="str">
        <f>IFERROR(VLOOKUP(spare_parts!$F988,'Запчасти'!$A$2:$P$3371,10,0),"null")</f>
        <v>null</v>
      </c>
      <c r="O988" s="18" t="str">
        <f>IFERROR(VLOOKUP(spare_parts!$F988,'Запчасти'!$A$2:$P$3371,11,0),"null")</f>
        <v>null</v>
      </c>
      <c r="P988" s="18" t="str">
        <f>IFERROR(VLOOKUP(spare_parts!$F988,'Запчасти'!$A$2:$P$3371,2,0),"null")</f>
        <v>null</v>
      </c>
      <c r="Q988" s="18"/>
      <c r="R988" s="18"/>
      <c r="S988" s="18"/>
      <c r="T988" s="18"/>
      <c r="U988" s="18"/>
      <c r="V988" s="18"/>
    </row>
    <row r="989" ht="15.75" customHeight="1">
      <c r="A989" s="25" t="s">
        <v>6621</v>
      </c>
      <c r="B989" s="16" t="s">
        <v>6622</v>
      </c>
      <c r="C989" s="16">
        <v>0.01</v>
      </c>
      <c r="D989" s="16" t="s">
        <v>35</v>
      </c>
      <c r="E989" s="17"/>
      <c r="F989" s="18" t="s">
        <v>6621</v>
      </c>
      <c r="G989" s="18" t="str">
        <f>IFERROR(VLOOKUP(spare_parts!$F989,'Запчасти'!A$2:P$3371,3,0),"null")</f>
        <v>null</v>
      </c>
      <c r="H989" s="18" t="str">
        <f>IFERROR(VLOOKUP(spare_parts!$F989,A:D,2,0),"null")</f>
        <v>ПЕРЕКЛЮЧАТЕЛЬ ЧЕРНЫЙ ART.2KA11</v>
      </c>
      <c r="I989" s="24" t="str">
        <f>IFERROR(VLOOKUP(spare_parts!$F989,'Запчасти'!$A$2:$P$3371,5,0),"null")</f>
        <v>null</v>
      </c>
      <c r="J989" s="24" t="str">
        <f t="shared" si="3"/>
        <v>null</v>
      </c>
      <c r="K989" s="18" t="str">
        <f>IFERROR(VLOOKUP(spare_parts!$F989,'Запчасти'!$A$2:$P$3371,6,0),"null")</f>
        <v>null</v>
      </c>
      <c r="L989" s="18" t="str">
        <f>IFERROR(VLOOKUP(spare_parts!$F989,'Запчасти'!$A$2:$P$3371,7,0),"null")</f>
        <v>null</v>
      </c>
      <c r="M989" s="18" t="str">
        <f>IFERROR(VLOOKUP(spare_parts!$F989,'Запчасти'!$A$2:$P$3371,9,0),"null")</f>
        <v>null</v>
      </c>
      <c r="N989" s="18" t="str">
        <f>IFERROR(VLOOKUP(spare_parts!$F989,'Запчасти'!$A$2:$P$3371,10,0),"null")</f>
        <v>null</v>
      </c>
      <c r="O989" s="18" t="str">
        <f>IFERROR(VLOOKUP(spare_parts!$F989,'Запчасти'!$A$2:$P$3371,11,0),"null")</f>
        <v>null</v>
      </c>
      <c r="P989" s="18" t="str">
        <f>IFERROR(VLOOKUP(spare_parts!$F989,'Запчасти'!$A$2:$P$3371,2,0),"null")</f>
        <v>null</v>
      </c>
      <c r="Q989" s="18"/>
      <c r="R989" s="18"/>
      <c r="S989" s="18"/>
      <c r="T989" s="18"/>
      <c r="U989" s="18"/>
      <c r="V989" s="18"/>
    </row>
    <row r="990" ht="15.75" customHeight="1">
      <c r="A990" s="15">
        <v>5.430411046E9</v>
      </c>
      <c r="B990" s="16" t="s">
        <v>6623</v>
      </c>
      <c r="C990" s="16" t="s">
        <v>6274</v>
      </c>
      <c r="D990" s="16" t="s">
        <v>35</v>
      </c>
      <c r="E990" s="17"/>
      <c r="F990" s="18">
        <v>5.430411046E9</v>
      </c>
      <c r="G990" s="18" t="str">
        <f>IFERROR(VLOOKUP(spare_parts!$F990,'Запчасти'!A$2:P$3371,3,0),"null")</f>
        <v>null</v>
      </c>
      <c r="H990" s="18" t="str">
        <f>IFERROR(VLOOKUP(spare_parts!$F990,A:D,2,0),"null")</f>
        <v>ПЕРЕКЛЮЧАТЕЛЬ СО СВЕТОМ  MET.3POS. ЗЕЛЕНЫЙ ART.3SB35012EA41</v>
      </c>
      <c r="I990" s="24" t="str">
        <f>IFERROR(VLOOKUP(spare_parts!$F990,'Запчасти'!$A$2:$P$3371,5,0),"null")</f>
        <v>null</v>
      </c>
      <c r="J990" s="24" t="str">
        <f t="shared" si="3"/>
        <v>null</v>
      </c>
      <c r="K990" s="18" t="str">
        <f>IFERROR(VLOOKUP(spare_parts!$F990,'Запчасти'!$A$2:$P$3371,6,0),"null")</f>
        <v>null</v>
      </c>
      <c r="L990" s="18" t="str">
        <f>IFERROR(VLOOKUP(spare_parts!$F990,'Запчасти'!$A$2:$P$3371,7,0),"null")</f>
        <v>null</v>
      </c>
      <c r="M990" s="18" t="str">
        <f>IFERROR(VLOOKUP(spare_parts!$F990,'Запчасти'!$A$2:$P$3371,9,0),"null")</f>
        <v>null</v>
      </c>
      <c r="N990" s="18" t="str">
        <f>IFERROR(VLOOKUP(spare_parts!$F990,'Запчасти'!$A$2:$P$3371,10,0),"null")</f>
        <v>null</v>
      </c>
      <c r="O990" s="18" t="str">
        <f>IFERROR(VLOOKUP(spare_parts!$F990,'Запчасти'!$A$2:$P$3371,11,0),"null")</f>
        <v>null</v>
      </c>
      <c r="P990" s="18" t="str">
        <f>IFERROR(VLOOKUP(spare_parts!$F990,'Запчасти'!$A$2:$P$3371,2,0),"null")</f>
        <v>null</v>
      </c>
      <c r="Q990" s="18"/>
      <c r="R990" s="18"/>
      <c r="S990" s="18"/>
      <c r="T990" s="18"/>
      <c r="U990" s="18"/>
      <c r="V990" s="18"/>
    </row>
    <row r="991" ht="15.75" customHeight="1">
      <c r="A991" s="15">
        <v>5.430410072E9</v>
      </c>
      <c r="B991" s="16" t="s">
        <v>6624</v>
      </c>
      <c r="C991" s="16" t="s">
        <v>6274</v>
      </c>
      <c r="D991" s="16" t="s">
        <v>35</v>
      </c>
      <c r="E991" s="17"/>
      <c r="F991" s="18">
        <v>5.430410072E9</v>
      </c>
      <c r="G991" s="18" t="str">
        <f>IFERROR(VLOOKUP(spare_parts!$F991,'Запчасти'!A$2:P$3371,3,0),"null")</f>
        <v>null</v>
      </c>
      <c r="H991" s="18" t="str">
        <f>IFERROR(VLOOKUP(spare_parts!$F991,A:D,2,0),"null")</f>
        <v>КНОПКА КРАСНАЯ ART.3SB35 00?0AA21 (SIEMENS)</v>
      </c>
      <c r="I991" s="24" t="str">
        <f>IFERROR(VLOOKUP(spare_parts!$F991,'Запчасти'!$A$2:$P$3371,5,0),"null")</f>
        <v>null</v>
      </c>
      <c r="J991" s="24" t="str">
        <f t="shared" si="3"/>
        <v>null</v>
      </c>
      <c r="K991" s="18" t="str">
        <f>IFERROR(VLOOKUP(spare_parts!$F991,'Запчасти'!$A$2:$P$3371,6,0),"null")</f>
        <v>null</v>
      </c>
      <c r="L991" s="18" t="str">
        <f>IFERROR(VLOOKUP(spare_parts!$F991,'Запчасти'!$A$2:$P$3371,7,0),"null")</f>
        <v>null</v>
      </c>
      <c r="M991" s="18" t="str">
        <f>IFERROR(VLOOKUP(spare_parts!$F991,'Запчасти'!$A$2:$P$3371,9,0),"null")</f>
        <v>null</v>
      </c>
      <c r="N991" s="18" t="str">
        <f>IFERROR(VLOOKUP(spare_parts!$F991,'Запчасти'!$A$2:$P$3371,10,0),"null")</f>
        <v>null</v>
      </c>
      <c r="O991" s="18" t="str">
        <f>IFERROR(VLOOKUP(spare_parts!$F991,'Запчасти'!$A$2:$P$3371,11,0),"null")</f>
        <v>null</v>
      </c>
      <c r="P991" s="18" t="str">
        <f>IFERROR(VLOOKUP(spare_parts!$F991,'Запчасти'!$A$2:$P$3371,2,0),"null")</f>
        <v>null</v>
      </c>
      <c r="Q991" s="18"/>
      <c r="R991" s="18"/>
      <c r="S991" s="18"/>
      <c r="T991" s="18"/>
      <c r="U991" s="18"/>
      <c r="V991" s="18"/>
    </row>
    <row r="992" ht="15.75" customHeight="1">
      <c r="A992" s="15">
        <v>5.430411111E9</v>
      </c>
      <c r="B992" s="16" t="s">
        <v>6625</v>
      </c>
      <c r="C992" s="16">
        <v>0.15</v>
      </c>
      <c r="D992" s="16" t="s">
        <v>35</v>
      </c>
      <c r="E992" s="17"/>
      <c r="F992" s="18">
        <v>5.430411111E9</v>
      </c>
      <c r="G992" s="18" t="str">
        <f>IFERROR(VLOOKUP(spare_parts!$F992,'Запчасти'!A$2:P$3371,3,0),"null")</f>
        <v>null</v>
      </c>
      <c r="H992" s="18" t="str">
        <f>IFERROR(VLOOKUP(spare_parts!$F992,A:D,2,0),"null")</f>
        <v>ПЕРЕКЛЮЧАТЕЛЬ С КЛЮЧОМ 3SB35 00-4LD01 -SIEMENS</v>
      </c>
      <c r="I992" s="24" t="str">
        <f>IFERROR(VLOOKUP(spare_parts!$F992,'Запчасти'!$A$2:$P$3371,5,0),"null")</f>
        <v>null</v>
      </c>
      <c r="J992" s="24" t="str">
        <f t="shared" si="3"/>
        <v>null</v>
      </c>
      <c r="K992" s="18" t="str">
        <f>IFERROR(VLOOKUP(spare_parts!$F992,'Запчасти'!$A$2:$P$3371,6,0),"null")</f>
        <v>null</v>
      </c>
      <c r="L992" s="18" t="str">
        <f>IFERROR(VLOOKUP(spare_parts!$F992,'Запчасти'!$A$2:$P$3371,7,0),"null")</f>
        <v>null</v>
      </c>
      <c r="M992" s="18" t="str">
        <f>IFERROR(VLOOKUP(spare_parts!$F992,'Запчасти'!$A$2:$P$3371,9,0),"null")</f>
        <v>null</v>
      </c>
      <c r="N992" s="18" t="str">
        <f>IFERROR(VLOOKUP(spare_parts!$F992,'Запчасти'!$A$2:$P$3371,10,0),"null")</f>
        <v>null</v>
      </c>
      <c r="O992" s="18" t="str">
        <f>IFERROR(VLOOKUP(spare_parts!$F992,'Запчасти'!$A$2:$P$3371,11,0),"null")</f>
        <v>null</v>
      </c>
      <c r="P992" s="18" t="str">
        <f>IFERROR(VLOOKUP(spare_parts!$F992,'Запчасти'!$A$2:$P$3371,2,0),"null")</f>
        <v>null</v>
      </c>
      <c r="Q992" s="18"/>
      <c r="R992" s="18"/>
      <c r="S992" s="18"/>
      <c r="T992" s="18"/>
      <c r="U992" s="18"/>
      <c r="V992" s="18"/>
    </row>
    <row r="993" ht="15.75" customHeight="1">
      <c r="A993" s="15">
        <v>2.58831203E9</v>
      </c>
      <c r="B993" s="16" t="s">
        <v>6626</v>
      </c>
      <c r="C993" s="16" t="s">
        <v>6274</v>
      </c>
      <c r="D993" s="16" t="s">
        <v>35</v>
      </c>
      <c r="E993" s="17"/>
      <c r="F993" s="18">
        <v>2.58831203E9</v>
      </c>
      <c r="G993" s="18" t="str">
        <f>IFERROR(VLOOKUP(spare_parts!$F993,'Запчасти'!A$2:P$3371,3,0),"null")</f>
        <v>null</v>
      </c>
      <c r="H993" s="18" t="str">
        <f>IFERROR(VLOOKUP(spare_parts!$F993,A:D,2,0),"null")</f>
        <v>АВТОМАТИЧЕСКИЙ СВАРОЧНЫЙ АППАРАТ С ФИДЕРОМ MOD. ESA 2645 STD</v>
      </c>
      <c r="I993" s="24" t="str">
        <f>IFERROR(VLOOKUP(spare_parts!$F993,'Запчасти'!$A$2:$P$3371,5,0),"null")</f>
        <v>null</v>
      </c>
      <c r="J993" s="24" t="str">
        <f t="shared" si="3"/>
        <v>null</v>
      </c>
      <c r="K993" s="18" t="str">
        <f>IFERROR(VLOOKUP(spare_parts!$F993,'Запчасти'!$A$2:$P$3371,6,0),"null")</f>
        <v>null</v>
      </c>
      <c r="L993" s="18" t="str">
        <f>IFERROR(VLOOKUP(spare_parts!$F993,'Запчасти'!$A$2:$P$3371,7,0),"null")</f>
        <v>null</v>
      </c>
      <c r="M993" s="18" t="str">
        <f>IFERROR(VLOOKUP(spare_parts!$F993,'Запчасти'!$A$2:$P$3371,9,0),"null")</f>
        <v>null</v>
      </c>
      <c r="N993" s="18" t="str">
        <f>IFERROR(VLOOKUP(spare_parts!$F993,'Запчасти'!$A$2:$P$3371,10,0),"null")</f>
        <v>null</v>
      </c>
      <c r="O993" s="18" t="str">
        <f>IFERROR(VLOOKUP(spare_parts!$F993,'Запчасти'!$A$2:$P$3371,11,0),"null")</f>
        <v>null</v>
      </c>
      <c r="P993" s="18" t="str">
        <f>IFERROR(VLOOKUP(spare_parts!$F993,'Запчасти'!$A$2:$P$3371,2,0),"null")</f>
        <v>null</v>
      </c>
      <c r="Q993" s="18"/>
      <c r="R993" s="18"/>
      <c r="S993" s="18"/>
      <c r="T993" s="18"/>
      <c r="U993" s="18"/>
      <c r="V993" s="18"/>
    </row>
    <row r="994" ht="15.75" customHeight="1">
      <c r="A994" s="15">
        <v>5.437148028E9</v>
      </c>
      <c r="B994" s="16" t="s">
        <v>6627</v>
      </c>
      <c r="C994" s="16" t="s">
        <v>6274</v>
      </c>
      <c r="D994" s="16" t="s">
        <v>35</v>
      </c>
      <c r="E994" s="17"/>
      <c r="F994" s="18">
        <v>5.437148028E9</v>
      </c>
      <c r="G994" s="18" t="str">
        <f>IFERROR(VLOOKUP(spare_parts!$F994,'Запчасти'!A$2:P$3371,3,0),"null")</f>
        <v>null</v>
      </c>
      <c r="H994" s="18" t="str">
        <f>IFERROR(VLOOKUP(spare_parts!$F994,A:D,2,0),"null")</f>
        <v>КОННЕКТОР ЭНКОДЕРА JZSPCMP91OEEI</v>
      </c>
      <c r="I994" s="24" t="str">
        <f>IFERROR(VLOOKUP(spare_parts!$F994,'Запчасти'!$A$2:$P$3371,5,0),"null")</f>
        <v>null</v>
      </c>
      <c r="J994" s="24" t="str">
        <f t="shared" si="3"/>
        <v>null</v>
      </c>
      <c r="K994" s="18" t="str">
        <f>IFERROR(VLOOKUP(spare_parts!$F994,'Запчасти'!$A$2:$P$3371,6,0),"null")</f>
        <v>null</v>
      </c>
      <c r="L994" s="18" t="str">
        <f>IFERROR(VLOOKUP(spare_parts!$F994,'Запчасти'!$A$2:$P$3371,7,0),"null")</f>
        <v>null</v>
      </c>
      <c r="M994" s="18" t="str">
        <f>IFERROR(VLOOKUP(spare_parts!$F994,'Запчасти'!$A$2:$P$3371,9,0),"null")</f>
        <v>null</v>
      </c>
      <c r="N994" s="18" t="str">
        <f>IFERROR(VLOOKUP(spare_parts!$F994,'Запчасти'!$A$2:$P$3371,10,0),"null")</f>
        <v>null</v>
      </c>
      <c r="O994" s="18" t="str">
        <f>IFERROR(VLOOKUP(spare_parts!$F994,'Запчасти'!$A$2:$P$3371,11,0),"null")</f>
        <v>null</v>
      </c>
      <c r="P994" s="18" t="str">
        <f>IFERROR(VLOOKUP(spare_parts!$F994,'Запчасти'!$A$2:$P$3371,2,0),"null")</f>
        <v>null</v>
      </c>
      <c r="Q994" s="18"/>
      <c r="R994" s="18"/>
      <c r="S994" s="18"/>
      <c r="T994" s="18"/>
      <c r="U994" s="18"/>
      <c r="V994" s="18"/>
    </row>
    <row r="995" ht="15.75" customHeight="1">
      <c r="A995" s="15">
        <v>5.437148035E9</v>
      </c>
      <c r="B995" s="16" t="s">
        <v>6628</v>
      </c>
      <c r="C995" s="16">
        <v>0.1</v>
      </c>
      <c r="D995" s="16" t="s">
        <v>35</v>
      </c>
      <c r="E995" s="17"/>
      <c r="F995" s="18">
        <v>5.437148035E9</v>
      </c>
      <c r="G995" s="18" t="str">
        <f>IFERROR(VLOOKUP(spare_parts!$F995,'Запчасти'!A$2:P$3371,3,0),"null")</f>
        <v>null</v>
      </c>
      <c r="H995" s="18" t="str">
        <f>IFERROR(VLOOKUP(spare_parts!$F995,A:D,2,0),"null")</f>
        <v>КОННЕКТОР МОТОРА SER MS 3108 A 222 S 624 EGM21</v>
      </c>
      <c r="I995" s="24" t="str">
        <f>IFERROR(VLOOKUP(spare_parts!$F995,'Запчасти'!$A$2:$P$3371,5,0),"null")</f>
        <v>null</v>
      </c>
      <c r="J995" s="24" t="str">
        <f t="shared" si="3"/>
        <v>null</v>
      </c>
      <c r="K995" s="18" t="str">
        <f>IFERROR(VLOOKUP(spare_parts!$F995,'Запчасти'!$A$2:$P$3371,6,0),"null")</f>
        <v>null</v>
      </c>
      <c r="L995" s="18" t="str">
        <f>IFERROR(VLOOKUP(spare_parts!$F995,'Запчасти'!$A$2:$P$3371,7,0),"null")</f>
        <v>null</v>
      </c>
      <c r="M995" s="18" t="str">
        <f>IFERROR(VLOOKUP(spare_parts!$F995,'Запчасти'!$A$2:$P$3371,9,0),"null")</f>
        <v>null</v>
      </c>
      <c r="N995" s="18" t="str">
        <f>IFERROR(VLOOKUP(spare_parts!$F995,'Запчасти'!$A$2:$P$3371,10,0),"null")</f>
        <v>null</v>
      </c>
      <c r="O995" s="18" t="str">
        <f>IFERROR(VLOOKUP(spare_parts!$F995,'Запчасти'!$A$2:$P$3371,11,0),"null")</f>
        <v>null</v>
      </c>
      <c r="P995" s="18" t="str">
        <f>IFERROR(VLOOKUP(spare_parts!$F995,'Запчасти'!$A$2:$P$3371,2,0),"null")</f>
        <v>null</v>
      </c>
      <c r="Q995" s="18"/>
      <c r="R995" s="18"/>
      <c r="S995" s="18"/>
      <c r="T995" s="18"/>
      <c r="U995" s="18"/>
      <c r="V995" s="18"/>
    </row>
    <row r="996" ht="15.75" customHeight="1">
      <c r="A996" s="15">
        <v>5.43714803E9</v>
      </c>
      <c r="B996" s="16" t="s">
        <v>6629</v>
      </c>
      <c r="C996" s="16">
        <v>0.14</v>
      </c>
      <c r="D996" s="16" t="s">
        <v>35</v>
      </c>
      <c r="E996" s="17"/>
      <c r="F996" s="18">
        <v>5.43714803E9</v>
      </c>
      <c r="G996" s="18" t="str">
        <f>IFERROR(VLOOKUP(spare_parts!$F996,'Запчасти'!A$2:P$3371,3,0),"null")</f>
        <v>null</v>
      </c>
      <c r="H996" s="18" t="str">
        <f>IFERROR(VLOOKUP(spare_parts!$F996,A:D,2,0),"null")</f>
        <v>КОННЕКТОР ЭНКОДЕРА мотора </v>
      </c>
      <c r="I996" s="24" t="str">
        <f>IFERROR(VLOOKUP(spare_parts!$F996,'Запчасти'!$A$2:$P$3371,5,0),"null")</f>
        <v>null</v>
      </c>
      <c r="J996" s="24" t="str">
        <f t="shared" si="3"/>
        <v>null</v>
      </c>
      <c r="K996" s="18" t="str">
        <f>IFERROR(VLOOKUP(spare_parts!$F996,'Запчасти'!$A$2:$P$3371,6,0),"null")</f>
        <v>null</v>
      </c>
      <c r="L996" s="18" t="str">
        <f>IFERROR(VLOOKUP(spare_parts!$F996,'Запчасти'!$A$2:$P$3371,7,0),"null")</f>
        <v>null</v>
      </c>
      <c r="M996" s="18" t="str">
        <f>IFERROR(VLOOKUP(spare_parts!$F996,'Запчасти'!$A$2:$P$3371,9,0),"null")</f>
        <v>null</v>
      </c>
      <c r="N996" s="18" t="str">
        <f>IFERROR(VLOOKUP(spare_parts!$F996,'Запчасти'!$A$2:$P$3371,10,0),"null")</f>
        <v>null</v>
      </c>
      <c r="O996" s="18" t="str">
        <f>IFERROR(VLOOKUP(spare_parts!$F996,'Запчасти'!$A$2:$P$3371,11,0),"null")</f>
        <v>null</v>
      </c>
      <c r="P996" s="18" t="str">
        <f>IFERROR(VLOOKUP(spare_parts!$F996,'Запчасти'!$A$2:$P$3371,2,0),"null")</f>
        <v>null</v>
      </c>
      <c r="Q996" s="18"/>
      <c r="R996" s="18"/>
      <c r="S996" s="18"/>
      <c r="T996" s="18"/>
      <c r="U996" s="18"/>
      <c r="V996" s="18"/>
    </row>
    <row r="997" ht="15.75" customHeight="1">
      <c r="A997" s="15">
        <v>5.433012077E9</v>
      </c>
      <c r="B997" s="16" t="s">
        <v>6630</v>
      </c>
      <c r="C997" s="16" t="s">
        <v>6274</v>
      </c>
      <c r="D997" s="16" t="s">
        <v>35</v>
      </c>
      <c r="E997" s="17"/>
      <c r="F997" s="18">
        <v>5.433012077E9</v>
      </c>
      <c r="G997" s="18" t="str">
        <f>IFERROR(VLOOKUP(spare_parts!$F997,'Запчасти'!A$2:P$3371,3,0),"null")</f>
        <v>null</v>
      </c>
      <c r="H997" s="18" t="str">
        <f>IFERROR(VLOOKUP(spare_parts!$F997,A:D,2,0),"null")</f>
        <v>КАБЕЛЬ FRX 4G 6 NE.SIG.+G/V UL/CSA ART.25968</v>
      </c>
      <c r="I997" s="24" t="str">
        <f>IFERROR(VLOOKUP(spare_parts!$F997,'Запчасти'!$A$2:$P$3371,5,0),"null")</f>
        <v>null</v>
      </c>
      <c r="J997" s="24" t="str">
        <f t="shared" si="3"/>
        <v>null</v>
      </c>
      <c r="K997" s="18" t="str">
        <f>IFERROR(VLOOKUP(spare_parts!$F997,'Запчасти'!$A$2:$P$3371,6,0),"null")</f>
        <v>null</v>
      </c>
      <c r="L997" s="18" t="str">
        <f>IFERROR(VLOOKUP(spare_parts!$F997,'Запчасти'!$A$2:$P$3371,7,0),"null")</f>
        <v>null</v>
      </c>
      <c r="M997" s="18" t="str">
        <f>IFERROR(VLOOKUP(spare_parts!$F997,'Запчасти'!$A$2:$P$3371,9,0),"null")</f>
        <v>null</v>
      </c>
      <c r="N997" s="18" t="str">
        <f>IFERROR(VLOOKUP(spare_parts!$F997,'Запчасти'!$A$2:$P$3371,10,0),"null")</f>
        <v>null</v>
      </c>
      <c r="O997" s="18" t="str">
        <f>IFERROR(VLOOKUP(spare_parts!$F997,'Запчасти'!$A$2:$P$3371,11,0),"null")</f>
        <v>null</v>
      </c>
      <c r="P997" s="18" t="str">
        <f>IFERROR(VLOOKUP(spare_parts!$F997,'Запчасти'!$A$2:$P$3371,2,0),"null")</f>
        <v>null</v>
      </c>
      <c r="Q997" s="18"/>
      <c r="R997" s="18"/>
      <c r="S997" s="18"/>
      <c r="T997" s="18"/>
      <c r="U997" s="18"/>
      <c r="V997" s="18"/>
    </row>
    <row r="998" ht="15.75" customHeight="1">
      <c r="A998" s="15">
        <v>5.433090081E9</v>
      </c>
      <c r="B998" s="16" t="s">
        <v>6631</v>
      </c>
      <c r="C998" s="16" t="s">
        <v>6274</v>
      </c>
      <c r="D998" s="16" t="s">
        <v>35</v>
      </c>
      <c r="E998" s="17"/>
      <c r="F998" s="18">
        <v>5.433090081E9</v>
      </c>
      <c r="G998" s="18" t="str">
        <f>IFERROR(VLOOKUP(spare_parts!$F998,'Запчасти'!A$2:P$3371,3,0),"null")</f>
        <v>null</v>
      </c>
      <c r="H998" s="18" t="str">
        <f>IFERROR(VLOOKUP(spare_parts!$F998,A:D,2,0),"null")</f>
        <v>Экранированный КАБЕЛЬ 4X2,5 13-EYS13G</v>
      </c>
      <c r="I998" s="24" t="str">
        <f>IFERROR(VLOOKUP(spare_parts!$F998,'Запчасти'!$A$2:$P$3371,5,0),"null")</f>
        <v>null</v>
      </c>
      <c r="J998" s="24" t="str">
        <f t="shared" si="3"/>
        <v>null</v>
      </c>
      <c r="K998" s="18" t="str">
        <f>IFERROR(VLOOKUP(spare_parts!$F998,'Запчасти'!$A$2:$P$3371,6,0),"null")</f>
        <v>null</v>
      </c>
      <c r="L998" s="18" t="str">
        <f>IFERROR(VLOOKUP(spare_parts!$F998,'Запчасти'!$A$2:$P$3371,7,0),"null")</f>
        <v>null</v>
      </c>
      <c r="M998" s="18" t="str">
        <f>IFERROR(VLOOKUP(spare_parts!$F998,'Запчасти'!$A$2:$P$3371,9,0),"null")</f>
        <v>null</v>
      </c>
      <c r="N998" s="18" t="str">
        <f>IFERROR(VLOOKUP(spare_parts!$F998,'Запчасти'!$A$2:$P$3371,10,0),"null")</f>
        <v>null</v>
      </c>
      <c r="O998" s="18" t="str">
        <f>IFERROR(VLOOKUP(spare_parts!$F998,'Запчасти'!$A$2:$P$3371,11,0),"null")</f>
        <v>null</v>
      </c>
      <c r="P998" s="18" t="str">
        <f>IFERROR(VLOOKUP(spare_parts!$F998,'Запчасти'!$A$2:$P$3371,2,0),"null")</f>
        <v>null</v>
      </c>
      <c r="Q998" s="18"/>
      <c r="R998" s="18"/>
      <c r="S998" s="18"/>
      <c r="T998" s="18"/>
      <c r="U998" s="18"/>
      <c r="V998" s="18"/>
    </row>
    <row r="999" ht="15.75" customHeight="1">
      <c r="A999" s="15">
        <v>5.433090082E9</v>
      </c>
      <c r="B999" s="16" t="s">
        <v>6632</v>
      </c>
      <c r="C999" s="16" t="s">
        <v>6274</v>
      </c>
      <c r="D999" s="16" t="s">
        <v>35</v>
      </c>
      <c r="E999" s="17"/>
      <c r="F999" s="18">
        <v>5.433090082E9</v>
      </c>
      <c r="G999" s="18" t="str">
        <f>IFERROR(VLOOKUP(spare_parts!$F999,'Запчасти'!A$2:P$3371,3,0),"null")</f>
        <v>null</v>
      </c>
      <c r="H999" s="18" t="str">
        <f>IFERROR(VLOOKUP(spare_parts!$F999,A:D,2,0),"null")</f>
        <v>КАБЕЛЬ ДЛЯ  ТРЕКА 4X1,5 13-ILM15G04R</v>
      </c>
      <c r="I999" s="24" t="str">
        <f>IFERROR(VLOOKUP(spare_parts!$F999,'Запчасти'!$A$2:$P$3371,5,0),"null")</f>
        <v>null</v>
      </c>
      <c r="J999" s="24" t="str">
        <f t="shared" si="3"/>
        <v>null</v>
      </c>
      <c r="K999" s="18" t="str">
        <f>IFERROR(VLOOKUP(spare_parts!$F999,'Запчасти'!$A$2:$P$3371,6,0),"null")</f>
        <v>null</v>
      </c>
      <c r="L999" s="18" t="str">
        <f>IFERROR(VLOOKUP(spare_parts!$F999,'Запчасти'!$A$2:$P$3371,7,0),"null")</f>
        <v>null</v>
      </c>
      <c r="M999" s="18" t="str">
        <f>IFERROR(VLOOKUP(spare_parts!$F999,'Запчасти'!$A$2:$P$3371,9,0),"null")</f>
        <v>null</v>
      </c>
      <c r="N999" s="18" t="str">
        <f>IFERROR(VLOOKUP(spare_parts!$F999,'Запчасти'!$A$2:$P$3371,10,0),"null")</f>
        <v>null</v>
      </c>
      <c r="O999" s="18" t="str">
        <f>IFERROR(VLOOKUP(spare_parts!$F999,'Запчасти'!$A$2:$P$3371,11,0),"null")</f>
        <v>null</v>
      </c>
      <c r="P999" s="18" t="str">
        <f>IFERROR(VLOOKUP(spare_parts!$F999,'Запчасти'!$A$2:$P$3371,2,0),"null")</f>
        <v>null</v>
      </c>
      <c r="Q999" s="18"/>
      <c r="R999" s="18"/>
      <c r="S999" s="18"/>
      <c r="T999" s="18"/>
      <c r="U999" s="18"/>
      <c r="V999" s="18"/>
    </row>
    <row r="1000" ht="15.75" customHeight="1">
      <c r="A1000" s="15">
        <v>5.433090083E9</v>
      </c>
      <c r="B1000" s="16" t="s">
        <v>6633</v>
      </c>
      <c r="C1000" s="16" t="s">
        <v>6274</v>
      </c>
      <c r="D1000" s="16" t="s">
        <v>35</v>
      </c>
      <c r="E1000" s="17"/>
      <c r="F1000" s="18">
        <v>5.433090083E9</v>
      </c>
      <c r="G1000" s="18" t="str">
        <f>IFERROR(VLOOKUP(spare_parts!$F1000,'Запчасти'!A$2:P$3371,3,0),"null")</f>
        <v>null</v>
      </c>
      <c r="H1000" s="18" t="str">
        <f>IFERROR(VLOOKUP(spare_parts!$F1000,A:D,2,0),"null")</f>
        <v>КАБЕЛЬ  "массы" 1X25 13-EAK03X01R-N8</v>
      </c>
      <c r="I1000" s="24" t="str">
        <f>IFERROR(VLOOKUP(spare_parts!$F1000,'Запчасти'!$A$2:$P$3371,5,0),"null")</f>
        <v>null</v>
      </c>
      <c r="J1000" s="24" t="str">
        <f t="shared" si="3"/>
        <v>null</v>
      </c>
      <c r="K1000" s="18" t="str">
        <f>IFERROR(VLOOKUP(spare_parts!$F1000,'Запчасти'!$A$2:$P$3371,6,0),"null")</f>
        <v>null</v>
      </c>
      <c r="L1000" s="18" t="str">
        <f>IFERROR(VLOOKUP(spare_parts!$F1000,'Запчасти'!$A$2:$P$3371,7,0),"null")</f>
        <v>null</v>
      </c>
      <c r="M1000" s="18" t="str">
        <f>IFERROR(VLOOKUP(spare_parts!$F1000,'Запчасти'!$A$2:$P$3371,9,0),"null")</f>
        <v>null</v>
      </c>
      <c r="N1000" s="18" t="str">
        <f>IFERROR(VLOOKUP(spare_parts!$F1000,'Запчасти'!$A$2:$P$3371,10,0),"null")</f>
        <v>null</v>
      </c>
      <c r="O1000" s="18" t="str">
        <f>IFERROR(VLOOKUP(spare_parts!$F1000,'Запчасти'!$A$2:$P$3371,11,0),"null")</f>
        <v>null</v>
      </c>
      <c r="P1000" s="18" t="str">
        <f>IFERROR(VLOOKUP(spare_parts!$F1000,'Запчасти'!$A$2:$P$3371,2,0),"null")</f>
        <v>null</v>
      </c>
      <c r="Q1000" s="18"/>
      <c r="R1000" s="18"/>
      <c r="S1000" s="18"/>
      <c r="T1000" s="18"/>
      <c r="U1000" s="18"/>
      <c r="V1000" s="18"/>
    </row>
    <row r="1001" ht="15.75" customHeight="1">
      <c r="A1001" s="15">
        <v>5.435270014E9</v>
      </c>
      <c r="B1001" s="16" t="s">
        <v>6634</v>
      </c>
      <c r="C1001" s="16" t="s">
        <v>6274</v>
      </c>
      <c r="D1001" s="16" t="s">
        <v>35</v>
      </c>
      <c r="E1001" s="17"/>
      <c r="F1001" s="18">
        <v>5.435270014E9</v>
      </c>
      <c r="G1001" s="18" t="str">
        <f>IFERROR(VLOOKUP(spare_parts!$F1001,'Запчасти'!A$2:P$3371,3,0),"null")</f>
        <v>null</v>
      </c>
      <c r="H1001" s="18" t="str">
        <f>IFERROR(VLOOKUP(spare_parts!$F1001,A:D,2,0),"null")</f>
        <v>СОЕДИНЕНИЯ ДЛЯ CAT. KS TIPO 0555.075 COD.Z1MN55R075 (KABEL.)</v>
      </c>
      <c r="I1001" s="24" t="str">
        <f>IFERROR(VLOOKUP(spare_parts!$F1001,'Запчасти'!$A$2:$P$3371,5,0),"null")</f>
        <v>null</v>
      </c>
      <c r="J1001" s="24" t="str">
        <f t="shared" si="3"/>
        <v>null</v>
      </c>
      <c r="K1001" s="18" t="str">
        <f>IFERROR(VLOOKUP(spare_parts!$F1001,'Запчасти'!$A$2:$P$3371,6,0),"null")</f>
        <v>null</v>
      </c>
      <c r="L1001" s="18" t="str">
        <f>IFERROR(VLOOKUP(spare_parts!$F1001,'Запчасти'!$A$2:$P$3371,7,0),"null")</f>
        <v>null</v>
      </c>
      <c r="M1001" s="18" t="str">
        <f>IFERROR(VLOOKUP(spare_parts!$F1001,'Запчасти'!$A$2:$P$3371,9,0),"null")</f>
        <v>null</v>
      </c>
      <c r="N1001" s="18" t="str">
        <f>IFERROR(VLOOKUP(spare_parts!$F1001,'Запчасти'!$A$2:$P$3371,10,0),"null")</f>
        <v>null</v>
      </c>
      <c r="O1001" s="18" t="str">
        <f>IFERROR(VLOOKUP(spare_parts!$F1001,'Запчасти'!$A$2:$P$3371,11,0),"null")</f>
        <v>null</v>
      </c>
      <c r="P1001" s="18" t="str">
        <f>IFERROR(VLOOKUP(spare_parts!$F1001,'Запчасти'!$A$2:$P$3371,2,0),"null")</f>
        <v>null</v>
      </c>
      <c r="Q1001" s="18"/>
      <c r="R1001" s="18"/>
      <c r="S1001" s="18"/>
      <c r="T1001" s="18"/>
      <c r="U1001" s="18"/>
      <c r="V1001" s="18"/>
    </row>
    <row r="1002" ht="15.75" customHeight="1">
      <c r="A1002" s="15">
        <v>5.905608035E9</v>
      </c>
      <c r="B1002" s="16" t="s">
        <v>6635</v>
      </c>
      <c r="C1002" s="16">
        <v>0.01</v>
      </c>
      <c r="D1002" s="16" t="s">
        <v>35</v>
      </c>
      <c r="E1002" s="17"/>
      <c r="F1002" s="18">
        <v>5.905608035E9</v>
      </c>
      <c r="G1002" s="18" t="str">
        <f>IFERROR(VLOOKUP(spare_parts!$F1002,'Запчасти'!A$2:P$3371,3,0),"null")</f>
        <v>null</v>
      </c>
      <c r="H1002" s="18" t="str">
        <f>IFERROR(VLOOKUP(spare_parts!$F1002,A:D,2,0),"null")</f>
        <v>ВИНТ TCEI M8X35 PARZ.FIL.-UNI5931- 8.8</v>
      </c>
      <c r="I1002" s="24" t="str">
        <f>IFERROR(VLOOKUP(spare_parts!$F1002,'Запчасти'!$A$2:$P$3371,5,0),"null")</f>
        <v>null</v>
      </c>
      <c r="J1002" s="24" t="str">
        <f t="shared" si="3"/>
        <v>null</v>
      </c>
      <c r="K1002" s="18" t="str">
        <f>IFERROR(VLOOKUP(spare_parts!$F1002,'Запчасти'!$A$2:$P$3371,6,0),"null")</f>
        <v>null</v>
      </c>
      <c r="L1002" s="18" t="str">
        <f>IFERROR(VLOOKUP(spare_parts!$F1002,'Запчасти'!$A$2:$P$3371,7,0),"null")</f>
        <v>null</v>
      </c>
      <c r="M1002" s="18" t="str">
        <f>IFERROR(VLOOKUP(spare_parts!$F1002,'Запчасти'!$A$2:$P$3371,9,0),"null")</f>
        <v>null</v>
      </c>
      <c r="N1002" s="18" t="str">
        <f>IFERROR(VLOOKUP(spare_parts!$F1002,'Запчасти'!$A$2:$P$3371,10,0),"null")</f>
        <v>null</v>
      </c>
      <c r="O1002" s="18" t="str">
        <f>IFERROR(VLOOKUP(spare_parts!$F1002,'Запчасти'!$A$2:$P$3371,11,0),"null")</f>
        <v>null</v>
      </c>
      <c r="P1002" s="18" t="str">
        <f>IFERROR(VLOOKUP(spare_parts!$F1002,'Запчасти'!$A$2:$P$3371,2,0),"null")</f>
        <v>null</v>
      </c>
      <c r="Q1002" s="18"/>
      <c r="R1002" s="18"/>
      <c r="S1002" s="18"/>
      <c r="T1002" s="18"/>
      <c r="U1002" s="18"/>
      <c r="V1002" s="18"/>
    </row>
    <row r="1003" ht="15.75" customHeight="1">
      <c r="A1003" s="15">
        <v>5.437148035E9</v>
      </c>
      <c r="B1003" s="16" t="s">
        <v>6628</v>
      </c>
      <c r="C1003" s="16">
        <v>0.1</v>
      </c>
      <c r="D1003" s="16" t="s">
        <v>35</v>
      </c>
      <c r="E1003" s="17"/>
      <c r="F1003" s="18">
        <v>5.437148035E9</v>
      </c>
      <c r="G1003" s="18" t="str">
        <f>IFERROR(VLOOKUP(spare_parts!$F1003,'Запчасти'!A$2:P$3371,3,0),"null")</f>
        <v>null</v>
      </c>
      <c r="H1003" s="18" t="str">
        <f>IFERROR(VLOOKUP(spare_parts!$F1003,A:D,2,0),"null")</f>
        <v>КОННЕКТОР МОТОРА SER MS 3108 A 222 S 624 EGM21</v>
      </c>
      <c r="I1003" s="24" t="str">
        <f>IFERROR(VLOOKUP(spare_parts!$F1003,'Запчасти'!$A$2:$P$3371,5,0),"null")</f>
        <v>null</v>
      </c>
      <c r="J1003" s="24" t="str">
        <f t="shared" si="3"/>
        <v>null</v>
      </c>
      <c r="K1003" s="18" t="str">
        <f>IFERROR(VLOOKUP(spare_parts!$F1003,'Запчасти'!$A$2:$P$3371,6,0),"null")</f>
        <v>null</v>
      </c>
      <c r="L1003" s="18" t="str">
        <f>IFERROR(VLOOKUP(spare_parts!$F1003,'Запчасти'!$A$2:$P$3371,7,0),"null")</f>
        <v>null</v>
      </c>
      <c r="M1003" s="18" t="str">
        <f>IFERROR(VLOOKUP(spare_parts!$F1003,'Запчасти'!$A$2:$P$3371,9,0),"null")</f>
        <v>null</v>
      </c>
      <c r="N1003" s="18" t="str">
        <f>IFERROR(VLOOKUP(spare_parts!$F1003,'Запчасти'!$A$2:$P$3371,10,0),"null")</f>
        <v>null</v>
      </c>
      <c r="O1003" s="18" t="str">
        <f>IFERROR(VLOOKUP(spare_parts!$F1003,'Запчасти'!$A$2:$P$3371,11,0),"null")</f>
        <v>null</v>
      </c>
      <c r="P1003" s="18" t="str">
        <f>IFERROR(VLOOKUP(spare_parts!$F1003,'Запчасти'!$A$2:$P$3371,2,0),"null")</f>
        <v>null</v>
      </c>
      <c r="Q1003" s="18"/>
      <c r="R1003" s="18"/>
      <c r="S1003" s="18"/>
      <c r="T1003" s="18"/>
      <c r="U1003" s="18"/>
      <c r="V1003" s="18"/>
    </row>
    <row r="1004" ht="15.75" customHeight="1">
      <c r="A1004" s="15">
        <v>5.43714803E9</v>
      </c>
      <c r="B1004" s="16" t="s">
        <v>6629</v>
      </c>
      <c r="C1004" s="16">
        <v>0.14</v>
      </c>
      <c r="D1004" s="16" t="s">
        <v>35</v>
      </c>
      <c r="E1004" s="17"/>
      <c r="F1004" s="18">
        <v>5.43714803E9</v>
      </c>
      <c r="G1004" s="18" t="str">
        <f>IFERROR(VLOOKUP(spare_parts!$F1004,'Запчасти'!A$2:P$3371,3,0),"null")</f>
        <v>null</v>
      </c>
      <c r="H1004" s="18" t="str">
        <f>IFERROR(VLOOKUP(spare_parts!$F1004,A:D,2,0),"null")</f>
        <v>КОННЕКТОР ЭНКОДЕРА мотора </v>
      </c>
      <c r="I1004" s="24" t="str">
        <f>IFERROR(VLOOKUP(spare_parts!$F1004,'Запчасти'!$A$2:$P$3371,5,0),"null")</f>
        <v>null</v>
      </c>
      <c r="J1004" s="24" t="str">
        <f t="shared" si="3"/>
        <v>null</v>
      </c>
      <c r="K1004" s="18" t="str">
        <f>IFERROR(VLOOKUP(spare_parts!$F1004,'Запчасти'!$A$2:$P$3371,6,0),"null")</f>
        <v>null</v>
      </c>
      <c r="L1004" s="18" t="str">
        <f>IFERROR(VLOOKUP(spare_parts!$F1004,'Запчасти'!$A$2:$P$3371,7,0),"null")</f>
        <v>null</v>
      </c>
      <c r="M1004" s="18" t="str">
        <f>IFERROR(VLOOKUP(spare_parts!$F1004,'Запчасти'!$A$2:$P$3371,9,0),"null")</f>
        <v>null</v>
      </c>
      <c r="N1004" s="18" t="str">
        <f>IFERROR(VLOOKUP(spare_parts!$F1004,'Запчасти'!$A$2:$P$3371,10,0),"null")</f>
        <v>null</v>
      </c>
      <c r="O1004" s="18" t="str">
        <f>IFERROR(VLOOKUP(spare_parts!$F1004,'Запчасти'!$A$2:$P$3371,11,0),"null")</f>
        <v>null</v>
      </c>
      <c r="P1004" s="18" t="str">
        <f>IFERROR(VLOOKUP(spare_parts!$F1004,'Запчасти'!$A$2:$P$3371,2,0),"null")</f>
        <v>null</v>
      </c>
      <c r="Q1004" s="18"/>
      <c r="R1004" s="18"/>
      <c r="S1004" s="18"/>
      <c r="T1004" s="18"/>
      <c r="U1004" s="18"/>
      <c r="V1004" s="18"/>
    </row>
    <row r="1005" ht="15.75" customHeight="1">
      <c r="A1005" s="15">
        <v>5.433012077E9</v>
      </c>
      <c r="B1005" s="16" t="s">
        <v>6630</v>
      </c>
      <c r="C1005" s="16" t="s">
        <v>6274</v>
      </c>
      <c r="D1005" s="16" t="s">
        <v>35</v>
      </c>
      <c r="E1005" s="17"/>
      <c r="F1005" s="18">
        <v>5.433012077E9</v>
      </c>
      <c r="G1005" s="18" t="str">
        <f>IFERROR(VLOOKUP(spare_parts!$F1005,'Запчасти'!A$2:P$3371,3,0),"null")</f>
        <v>null</v>
      </c>
      <c r="H1005" s="18" t="str">
        <f>IFERROR(VLOOKUP(spare_parts!$F1005,A:D,2,0),"null")</f>
        <v>КАБЕЛЬ FRX 4G 6 NE.SIG.+G/V UL/CSA ART.25968</v>
      </c>
      <c r="I1005" s="24" t="str">
        <f>IFERROR(VLOOKUP(spare_parts!$F1005,'Запчасти'!$A$2:$P$3371,5,0),"null")</f>
        <v>null</v>
      </c>
      <c r="J1005" s="24" t="str">
        <f t="shared" si="3"/>
        <v>null</v>
      </c>
      <c r="K1005" s="18" t="str">
        <f>IFERROR(VLOOKUP(spare_parts!$F1005,'Запчасти'!$A$2:$P$3371,6,0),"null")</f>
        <v>null</v>
      </c>
      <c r="L1005" s="18" t="str">
        <f>IFERROR(VLOOKUP(spare_parts!$F1005,'Запчасти'!$A$2:$P$3371,7,0),"null")</f>
        <v>null</v>
      </c>
      <c r="M1005" s="18" t="str">
        <f>IFERROR(VLOOKUP(spare_parts!$F1005,'Запчасти'!$A$2:$P$3371,9,0),"null")</f>
        <v>null</v>
      </c>
      <c r="N1005" s="18" t="str">
        <f>IFERROR(VLOOKUP(spare_parts!$F1005,'Запчасти'!$A$2:$P$3371,10,0),"null")</f>
        <v>null</v>
      </c>
      <c r="O1005" s="18" t="str">
        <f>IFERROR(VLOOKUP(spare_parts!$F1005,'Запчасти'!$A$2:$P$3371,11,0),"null")</f>
        <v>null</v>
      </c>
      <c r="P1005" s="18" t="str">
        <f>IFERROR(VLOOKUP(spare_parts!$F1005,'Запчасти'!$A$2:$P$3371,2,0),"null")</f>
        <v>null</v>
      </c>
      <c r="Q1005" s="18"/>
      <c r="R1005" s="18"/>
      <c r="S1005" s="18"/>
      <c r="T1005" s="18"/>
      <c r="U1005" s="18"/>
      <c r="V1005" s="18"/>
    </row>
    <row r="1006" ht="15.75" customHeight="1">
      <c r="A1006" s="15">
        <v>5.433090081E9</v>
      </c>
      <c r="B1006" s="16" t="s">
        <v>6631</v>
      </c>
      <c r="C1006" s="16" t="s">
        <v>6274</v>
      </c>
      <c r="D1006" s="16" t="s">
        <v>35</v>
      </c>
      <c r="E1006" s="17"/>
      <c r="F1006" s="18">
        <v>5.433090081E9</v>
      </c>
      <c r="G1006" s="18" t="str">
        <f>IFERROR(VLOOKUP(spare_parts!$F1006,'Запчасти'!A$2:P$3371,3,0),"null")</f>
        <v>null</v>
      </c>
      <c r="H1006" s="18" t="str">
        <f>IFERROR(VLOOKUP(spare_parts!$F1006,A:D,2,0),"null")</f>
        <v>Экранированный КАБЕЛЬ 4X2,5 13-EYS13G</v>
      </c>
      <c r="I1006" s="24" t="str">
        <f>IFERROR(VLOOKUP(spare_parts!$F1006,'Запчасти'!$A$2:$P$3371,5,0),"null")</f>
        <v>null</v>
      </c>
      <c r="J1006" s="24" t="str">
        <f t="shared" si="3"/>
        <v>null</v>
      </c>
      <c r="K1006" s="18" t="str">
        <f>IFERROR(VLOOKUP(spare_parts!$F1006,'Запчасти'!$A$2:$P$3371,6,0),"null")</f>
        <v>null</v>
      </c>
      <c r="L1006" s="18" t="str">
        <f>IFERROR(VLOOKUP(spare_parts!$F1006,'Запчасти'!$A$2:$P$3371,7,0),"null")</f>
        <v>null</v>
      </c>
      <c r="M1006" s="18" t="str">
        <f>IFERROR(VLOOKUP(spare_parts!$F1006,'Запчасти'!$A$2:$P$3371,9,0),"null")</f>
        <v>null</v>
      </c>
      <c r="N1006" s="18" t="str">
        <f>IFERROR(VLOOKUP(spare_parts!$F1006,'Запчасти'!$A$2:$P$3371,10,0),"null")</f>
        <v>null</v>
      </c>
      <c r="O1006" s="18" t="str">
        <f>IFERROR(VLOOKUP(spare_parts!$F1006,'Запчасти'!$A$2:$P$3371,11,0),"null")</f>
        <v>null</v>
      </c>
      <c r="P1006" s="18" t="str">
        <f>IFERROR(VLOOKUP(spare_parts!$F1006,'Запчасти'!$A$2:$P$3371,2,0),"null")</f>
        <v>null</v>
      </c>
      <c r="Q1006" s="18"/>
      <c r="R1006" s="18"/>
      <c r="S1006" s="18"/>
      <c r="T1006" s="18"/>
      <c r="U1006" s="18"/>
      <c r="V1006" s="18"/>
    </row>
    <row r="1007" ht="15.75" customHeight="1">
      <c r="A1007" s="15">
        <v>5.433090082E9</v>
      </c>
      <c r="B1007" s="16" t="s">
        <v>6632</v>
      </c>
      <c r="C1007" s="16" t="s">
        <v>6274</v>
      </c>
      <c r="D1007" s="16" t="s">
        <v>35</v>
      </c>
      <c r="E1007" s="17"/>
      <c r="F1007" s="18">
        <v>5.433090082E9</v>
      </c>
      <c r="G1007" s="18" t="str">
        <f>IFERROR(VLOOKUP(spare_parts!$F1007,'Запчасти'!A$2:P$3371,3,0),"null")</f>
        <v>null</v>
      </c>
      <c r="H1007" s="18" t="str">
        <f>IFERROR(VLOOKUP(spare_parts!$F1007,A:D,2,0),"null")</f>
        <v>КАБЕЛЬ ДЛЯ  ТРЕКА 4X1,5 13-ILM15G04R</v>
      </c>
      <c r="I1007" s="24" t="str">
        <f>IFERROR(VLOOKUP(spare_parts!$F1007,'Запчасти'!$A$2:$P$3371,5,0),"null")</f>
        <v>null</v>
      </c>
      <c r="J1007" s="24" t="str">
        <f t="shared" si="3"/>
        <v>null</v>
      </c>
      <c r="K1007" s="18" t="str">
        <f>IFERROR(VLOOKUP(spare_parts!$F1007,'Запчасти'!$A$2:$P$3371,6,0),"null")</f>
        <v>null</v>
      </c>
      <c r="L1007" s="18" t="str">
        <f>IFERROR(VLOOKUP(spare_parts!$F1007,'Запчасти'!$A$2:$P$3371,7,0),"null")</f>
        <v>null</v>
      </c>
      <c r="M1007" s="18" t="str">
        <f>IFERROR(VLOOKUP(spare_parts!$F1007,'Запчасти'!$A$2:$P$3371,9,0),"null")</f>
        <v>null</v>
      </c>
      <c r="N1007" s="18" t="str">
        <f>IFERROR(VLOOKUP(spare_parts!$F1007,'Запчасти'!$A$2:$P$3371,10,0),"null")</f>
        <v>null</v>
      </c>
      <c r="O1007" s="18" t="str">
        <f>IFERROR(VLOOKUP(spare_parts!$F1007,'Запчасти'!$A$2:$P$3371,11,0),"null")</f>
        <v>null</v>
      </c>
      <c r="P1007" s="18" t="str">
        <f>IFERROR(VLOOKUP(spare_parts!$F1007,'Запчасти'!$A$2:$P$3371,2,0),"null")</f>
        <v>null</v>
      </c>
      <c r="Q1007" s="18"/>
      <c r="R1007" s="18"/>
      <c r="S1007" s="18"/>
      <c r="T1007" s="18"/>
      <c r="U1007" s="18"/>
      <c r="V1007" s="18"/>
    </row>
    <row r="1008" ht="15.75" customHeight="1">
      <c r="A1008" s="15">
        <v>5.433090083E9</v>
      </c>
      <c r="B1008" s="16" t="s">
        <v>6633</v>
      </c>
      <c r="C1008" s="16" t="s">
        <v>6274</v>
      </c>
      <c r="D1008" s="16" t="s">
        <v>35</v>
      </c>
      <c r="E1008" s="17"/>
      <c r="F1008" s="18">
        <v>5.433090083E9</v>
      </c>
      <c r="G1008" s="18" t="str">
        <f>IFERROR(VLOOKUP(spare_parts!$F1008,'Запчасти'!A$2:P$3371,3,0),"null")</f>
        <v>null</v>
      </c>
      <c r="H1008" s="18" t="str">
        <f>IFERROR(VLOOKUP(spare_parts!$F1008,A:D,2,0),"null")</f>
        <v>КАБЕЛЬ  "массы" 1X25 13-EAK03X01R-N8</v>
      </c>
      <c r="I1008" s="24" t="str">
        <f>IFERROR(VLOOKUP(spare_parts!$F1008,'Запчасти'!$A$2:$P$3371,5,0),"null")</f>
        <v>null</v>
      </c>
      <c r="J1008" s="24" t="str">
        <f t="shared" si="3"/>
        <v>null</v>
      </c>
      <c r="K1008" s="18" t="str">
        <f>IFERROR(VLOOKUP(spare_parts!$F1008,'Запчасти'!$A$2:$P$3371,6,0),"null")</f>
        <v>null</v>
      </c>
      <c r="L1008" s="18" t="str">
        <f>IFERROR(VLOOKUP(spare_parts!$F1008,'Запчасти'!$A$2:$P$3371,7,0),"null")</f>
        <v>null</v>
      </c>
      <c r="M1008" s="18" t="str">
        <f>IFERROR(VLOOKUP(spare_parts!$F1008,'Запчасти'!$A$2:$P$3371,9,0),"null")</f>
        <v>null</v>
      </c>
      <c r="N1008" s="18" t="str">
        <f>IFERROR(VLOOKUP(spare_parts!$F1008,'Запчасти'!$A$2:$P$3371,10,0),"null")</f>
        <v>null</v>
      </c>
      <c r="O1008" s="18" t="str">
        <f>IFERROR(VLOOKUP(spare_parts!$F1008,'Запчасти'!$A$2:$P$3371,11,0),"null")</f>
        <v>null</v>
      </c>
      <c r="P1008" s="18" t="str">
        <f>IFERROR(VLOOKUP(spare_parts!$F1008,'Запчасти'!$A$2:$P$3371,2,0),"null")</f>
        <v>null</v>
      </c>
      <c r="Q1008" s="18"/>
      <c r="R1008" s="18"/>
      <c r="S1008" s="18"/>
      <c r="T1008" s="18"/>
      <c r="U1008" s="18"/>
      <c r="V1008" s="18"/>
    </row>
    <row r="1009" ht="15.75" customHeight="1">
      <c r="A1009" s="15">
        <v>5.435270014E9</v>
      </c>
      <c r="B1009" s="16" t="s">
        <v>6634</v>
      </c>
      <c r="C1009" s="16" t="s">
        <v>6274</v>
      </c>
      <c r="D1009" s="16" t="s">
        <v>35</v>
      </c>
      <c r="E1009" s="17"/>
      <c r="F1009" s="18">
        <v>5.435270014E9</v>
      </c>
      <c r="G1009" s="18" t="str">
        <f>IFERROR(VLOOKUP(spare_parts!$F1009,'Запчасти'!A$2:P$3371,3,0),"null")</f>
        <v>null</v>
      </c>
      <c r="H1009" s="18" t="str">
        <f>IFERROR(VLOOKUP(spare_parts!$F1009,A:D,2,0),"null")</f>
        <v>СОЕДИНЕНИЯ ДЛЯ CAT. KS TIPO 0555.075 COD.Z1MN55R075 (KABEL.)</v>
      </c>
      <c r="I1009" s="24" t="str">
        <f>IFERROR(VLOOKUP(spare_parts!$F1009,'Запчасти'!$A$2:$P$3371,5,0),"null")</f>
        <v>null</v>
      </c>
      <c r="J1009" s="24" t="str">
        <f t="shared" si="3"/>
        <v>null</v>
      </c>
      <c r="K1009" s="18" t="str">
        <f>IFERROR(VLOOKUP(spare_parts!$F1009,'Запчасти'!$A$2:$P$3371,6,0),"null")</f>
        <v>null</v>
      </c>
      <c r="L1009" s="18" t="str">
        <f>IFERROR(VLOOKUP(spare_parts!$F1009,'Запчасти'!$A$2:$P$3371,7,0),"null")</f>
        <v>null</v>
      </c>
      <c r="M1009" s="18" t="str">
        <f>IFERROR(VLOOKUP(spare_parts!$F1009,'Запчасти'!$A$2:$P$3371,9,0),"null")</f>
        <v>null</v>
      </c>
      <c r="N1009" s="18" t="str">
        <f>IFERROR(VLOOKUP(spare_parts!$F1009,'Запчасти'!$A$2:$P$3371,10,0),"null")</f>
        <v>null</v>
      </c>
      <c r="O1009" s="18" t="str">
        <f>IFERROR(VLOOKUP(spare_parts!$F1009,'Запчасти'!$A$2:$P$3371,11,0),"null")</f>
        <v>null</v>
      </c>
      <c r="P1009" s="18" t="str">
        <f>IFERROR(VLOOKUP(spare_parts!$F1009,'Запчасти'!$A$2:$P$3371,2,0),"null")</f>
        <v>null</v>
      </c>
      <c r="Q1009" s="18"/>
      <c r="R1009" s="18"/>
      <c r="S1009" s="18"/>
      <c r="T1009" s="18"/>
      <c r="U1009" s="18"/>
      <c r="V1009" s="18"/>
    </row>
    <row r="1010" ht="15.75" customHeight="1">
      <c r="A1010" s="15">
        <v>5.905608035E9</v>
      </c>
      <c r="B1010" s="16" t="s">
        <v>6635</v>
      </c>
      <c r="C1010" s="16">
        <v>0.01</v>
      </c>
      <c r="D1010" s="16" t="s">
        <v>35</v>
      </c>
      <c r="E1010" s="17"/>
      <c r="F1010" s="18">
        <v>5.905608035E9</v>
      </c>
      <c r="G1010" s="18" t="str">
        <f>IFERROR(VLOOKUP(spare_parts!$F1010,'Запчасти'!A$2:P$3371,3,0),"null")</f>
        <v>null</v>
      </c>
      <c r="H1010" s="18" t="str">
        <f>IFERROR(VLOOKUP(spare_parts!$F1010,A:D,2,0),"null")</f>
        <v>ВИНТ TCEI M8X35 PARZ.FIL.-UNI5931- 8.8</v>
      </c>
      <c r="I1010" s="24" t="str">
        <f>IFERROR(VLOOKUP(spare_parts!$F1010,'Запчасти'!$A$2:$P$3371,5,0),"null")</f>
        <v>null</v>
      </c>
      <c r="J1010" s="24" t="str">
        <f t="shared" si="3"/>
        <v>null</v>
      </c>
      <c r="K1010" s="18" t="str">
        <f>IFERROR(VLOOKUP(spare_parts!$F1010,'Запчасти'!$A$2:$P$3371,6,0),"null")</f>
        <v>null</v>
      </c>
      <c r="L1010" s="18" t="str">
        <f>IFERROR(VLOOKUP(spare_parts!$F1010,'Запчасти'!$A$2:$P$3371,7,0),"null")</f>
        <v>null</v>
      </c>
      <c r="M1010" s="18" t="str">
        <f>IFERROR(VLOOKUP(spare_parts!$F1010,'Запчасти'!$A$2:$P$3371,9,0),"null")</f>
        <v>null</v>
      </c>
      <c r="N1010" s="18" t="str">
        <f>IFERROR(VLOOKUP(spare_parts!$F1010,'Запчасти'!$A$2:$P$3371,10,0),"null")</f>
        <v>null</v>
      </c>
      <c r="O1010" s="18" t="str">
        <f>IFERROR(VLOOKUP(spare_parts!$F1010,'Запчасти'!$A$2:$P$3371,11,0),"null")</f>
        <v>null</v>
      </c>
      <c r="P1010" s="18" t="str">
        <f>IFERROR(VLOOKUP(spare_parts!$F1010,'Запчасти'!$A$2:$P$3371,2,0),"null")</f>
        <v>null</v>
      </c>
      <c r="Q1010" s="18"/>
      <c r="R1010" s="18"/>
      <c r="S1010" s="18"/>
      <c r="T1010" s="18"/>
      <c r="U1010" s="18"/>
      <c r="V1010" s="18"/>
    </row>
    <row r="1011" ht="15.75" customHeight="1">
      <c r="A1011" s="15">
        <v>2.070020012E9</v>
      </c>
      <c r="B1011" s="16" t="s">
        <v>973</v>
      </c>
      <c r="C1011" s="16">
        <v>0.414</v>
      </c>
      <c r="D1011" s="16" t="s">
        <v>35</v>
      </c>
      <c r="E1011" s="17"/>
      <c r="F1011" s="18">
        <v>2.070020012E9</v>
      </c>
      <c r="G1011" s="18" t="str">
        <f>IFERROR(VLOOKUP(spare_parts!$F1011,'Запчасти'!A$2:P$3371,3,0),"null")</f>
        <v>COUPLING JOINT De49.5 Di32 H=60</v>
      </c>
      <c r="H1011" s="18" t="str">
        <f>IFERROR(VLOOKUP(spare_parts!$F1011,A:D,2,0),"null")</f>
        <v>МУФТА De49.5 Di32 H=60</v>
      </c>
      <c r="I1011" s="24" t="str">
        <f>IFERROR(VLOOKUP(spare_parts!$F1011,'Запчасти'!$A$2:$P$3371,5,0),"null")</f>
        <v>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v>
      </c>
      <c r="J1011" s="24" t="str">
        <f t="shared" si="3"/>
        <v>null</v>
      </c>
      <c r="K1011" s="18" t="str">
        <f>IFERROR(VLOOKUP(spare_parts!$F1011,'Запчасти'!$A$2:$P$3371,6,0),"null")</f>
        <v>SCHNELL SPA</v>
      </c>
      <c r="L1011" s="18" t="str">
        <f>IFERROR(VLOOKUP(spare_parts!$F1011,'Запчасти'!$A$2:$P$3371,7,0),"null")</f>
        <v>SCHNELL</v>
      </c>
      <c r="M1011" s="18">
        <f>IFERROR(VLOOKUP(spare_parts!$F1011,'Запчасти'!$A$2:$P$3371,9,0),"null")</f>
        <v>1</v>
      </c>
      <c r="N1011" s="18" t="str">
        <f>IFERROR(VLOOKUP(spare_parts!$F1011,'Запчасти'!$A$2:$P$3371,10,0),"null")</f>
        <v>шт</v>
      </c>
      <c r="O1011" s="18" t="str">
        <f>IFERROR(VLOOKUP(spare_parts!$F1011,'Запчасти'!$A$2:$P$3371,11,0),"null")</f>
        <v>IT</v>
      </c>
      <c r="P1011" s="18">
        <f>IFERROR(VLOOKUP(spare_parts!$F1011,'Запчасти'!$A$2:$P$3371,2,0),"null")</f>
        <v>8483602000</v>
      </c>
      <c r="Q1011" s="18"/>
      <c r="R1011" s="18"/>
      <c r="S1011" s="18"/>
      <c r="T1011" s="18"/>
      <c r="U1011" s="18"/>
      <c r="V1011" s="18"/>
    </row>
    <row r="1012" ht="15.75" customHeight="1">
      <c r="A1012" s="15" t="s">
        <v>6636</v>
      </c>
      <c r="B1012" s="16" t="s">
        <v>6637</v>
      </c>
      <c r="C1012" s="16">
        <v>2.127233</v>
      </c>
      <c r="D1012" s="16" t="s">
        <v>35</v>
      </c>
      <c r="E1012" s="17"/>
      <c r="F1012" s="18" t="s">
        <v>6636</v>
      </c>
      <c r="G1012" s="18" t="str">
        <f>IFERROR(VLOOKUP(spare_parts!$F1012,'Запчасти'!A$2:P$3371,3,0),"null")</f>
        <v>null</v>
      </c>
      <c r="H1012" s="18" t="str">
        <f>IFERROR(VLOOKUP(spare_parts!$F1012,A:D,2,0),"null")</f>
        <v>МУФТА</v>
      </c>
      <c r="I1012" s="24" t="str">
        <f>IFERROR(VLOOKUP(spare_parts!$F1012,'Запчасти'!$A$2:$P$3371,5,0),"null")</f>
        <v>null</v>
      </c>
      <c r="J1012" s="24" t="str">
        <f t="shared" si="3"/>
        <v>null</v>
      </c>
      <c r="K1012" s="18" t="str">
        <f>IFERROR(VLOOKUP(spare_parts!$F1012,'Запчасти'!$A$2:$P$3371,6,0),"null")</f>
        <v>null</v>
      </c>
      <c r="L1012" s="18" t="str">
        <f>IFERROR(VLOOKUP(spare_parts!$F1012,'Запчасти'!$A$2:$P$3371,7,0),"null")</f>
        <v>null</v>
      </c>
      <c r="M1012" s="18" t="str">
        <f>IFERROR(VLOOKUP(spare_parts!$F1012,'Запчасти'!$A$2:$P$3371,9,0),"null")</f>
        <v>null</v>
      </c>
      <c r="N1012" s="18" t="str">
        <f>IFERROR(VLOOKUP(spare_parts!$F1012,'Запчасти'!$A$2:$P$3371,10,0),"null")</f>
        <v>null</v>
      </c>
      <c r="O1012" s="18" t="str">
        <f>IFERROR(VLOOKUP(spare_parts!$F1012,'Запчасти'!$A$2:$P$3371,11,0),"null")</f>
        <v>null</v>
      </c>
      <c r="P1012" s="18" t="str">
        <f>IFERROR(VLOOKUP(spare_parts!$F1012,'Запчасти'!$A$2:$P$3371,2,0),"null")</f>
        <v>null</v>
      </c>
      <c r="Q1012" s="18"/>
      <c r="R1012" s="18"/>
      <c r="S1012" s="18"/>
      <c r="T1012" s="18"/>
      <c r="U1012" s="18"/>
      <c r="V1012" s="18"/>
    </row>
    <row r="1013" ht="15.75" customHeight="1">
      <c r="A1013" s="15" t="s">
        <v>5153</v>
      </c>
      <c r="B1013" s="16" t="s">
        <v>6638</v>
      </c>
      <c r="C1013" s="16">
        <v>3.903</v>
      </c>
      <c r="D1013" s="16" t="s">
        <v>35</v>
      </c>
      <c r="E1013" s="17"/>
      <c r="F1013" s="18" t="s">
        <v>5153</v>
      </c>
      <c r="G1013" s="18" t="str">
        <f>IFERROR(VLOOKUP(spare_parts!$F1013,'Запчасти'!A$2:P$3371,3,0),"null")</f>
        <v>PULEGGIA  DENTATA  DP=133.69 DE=138 DI=70 Z=30</v>
      </c>
      <c r="H1013" s="18" t="str">
        <f>IFERROR(VLOOKUP(spare_parts!$F1013,A:D,2,0),"null")</f>
        <v>Шкив  зубчатый </v>
      </c>
      <c r="I1013" s="24" t="str">
        <f>IFERROR(VLOOKUP(spare_parts!$F1013,'Запчасти'!$A$2:$P$3371,5,0),"null")</f>
        <v>ШКИВ СТАЛЬНОЙ ЗУБЧАТЫЙ БЛОКА ПРОТЯЖКИ АРМАТУРНЫХ ПРУТОВ. ДИАМ. ВНЕШ. 138 ММ, ДИАМ. ПО ВЕНЦУ 133,69 ММ, ДИАМЕТР ПОСАДОЧНОГО ОТВЕРСТИЯ 70ММ, КОЛ-ВО ЗУБЬЕВ - 30 ШТ</v>
      </c>
      <c r="J1013" s="24" t="str">
        <f t="shared" si="3"/>
        <v>null</v>
      </c>
      <c r="K1013" s="18" t="str">
        <f>IFERROR(VLOOKUP(spare_parts!$F1013,'Запчасти'!$A$2:$P$3371,6,0),"null")</f>
        <v>SCHNELL</v>
      </c>
      <c r="L1013" s="18" t="str">
        <f>IFERROR(VLOOKUP(spare_parts!$F1013,'Запчасти'!$A$2:$P$3371,7,0),"null")</f>
        <v>SCHNELL SPA</v>
      </c>
      <c r="M1013" s="18">
        <f>IFERROR(VLOOKUP(spare_parts!$F1013,'Запчасти'!$A$2:$P$3371,9,0),"null")</f>
        <v>1</v>
      </c>
      <c r="N1013" s="18" t="str">
        <f>IFERROR(VLOOKUP(spare_parts!$F1013,'Запчасти'!$A$2:$P$3371,10,0),"null")</f>
        <v>шт</v>
      </c>
      <c r="O1013" s="18" t="str">
        <f>IFERROR(VLOOKUP(spare_parts!$F1013,'Запчасти'!$A$2:$P$3371,11,0),"null")</f>
        <v>IT</v>
      </c>
      <c r="P1013" s="18">
        <f>IFERROR(VLOOKUP(spare_parts!$F1013,'Запчасти'!$A$2:$P$3371,2,0),"null")</f>
        <v>8483508000</v>
      </c>
      <c r="Q1013" s="18"/>
      <c r="R1013" s="18"/>
      <c r="S1013" s="18"/>
      <c r="T1013" s="18"/>
      <c r="U1013" s="18"/>
      <c r="V1013" s="18"/>
    </row>
    <row r="1014" ht="15.75" customHeight="1">
      <c r="A1014" s="15" t="s">
        <v>5939</v>
      </c>
      <c r="B1014" s="16" t="s">
        <v>6638</v>
      </c>
      <c r="C1014" s="16">
        <v>5.521932</v>
      </c>
      <c r="D1014" s="16" t="s">
        <v>35</v>
      </c>
      <c r="E1014" s="17"/>
      <c r="F1014" s="18" t="s">
        <v>5939</v>
      </c>
      <c r="G1014" s="18" t="str">
        <f>IFERROR(VLOOKUP(spare_parts!$F1014,'Запчасти'!A$2:P$3371,3,0),"null")</f>
        <v>PREMONTAGGIO PULEGGIA TRAINO  SECONDARIO</v>
      </c>
      <c r="H1014" s="18" t="str">
        <f>IFERROR(VLOOKUP(spare_parts!$F1014,A:D,2,0),"null")</f>
        <v>Шкив  зубчатый </v>
      </c>
      <c r="I1014" s="24" t="str">
        <f>IFERROR(VLOOKUP(spare_parts!$F1014,'Запчасти'!$A$2:$P$3371,5,0),"null")</f>
        <v>ШКИВ ВТОРИЧНОЙ ГРУППЫ ПРОТЯЖКИ. СТАЛЬНОЙ. ИСПОЛЬЗУЕТСЯ В ДОПОЛНИТЕЛЬНОМ БЛОКЕ ПРОТЯЖКИ СТАНКА VERSALINE</v>
      </c>
      <c r="J1014" s="24" t="str">
        <f t="shared" si="3"/>
        <v>null</v>
      </c>
      <c r="K1014" s="18" t="str">
        <f>IFERROR(VLOOKUP(spare_parts!$F1014,'Запчасти'!$A$2:$P$3371,6,0),"null")</f>
        <v>SCHNELL</v>
      </c>
      <c r="L1014" s="18" t="str">
        <f>IFERROR(VLOOKUP(spare_parts!$F1014,'Запчасти'!$A$2:$P$3371,7,0),"null")</f>
        <v>SCHNELL SPA</v>
      </c>
      <c r="M1014" s="18">
        <f>IFERROR(VLOOKUP(spare_parts!$F1014,'Запчасти'!$A$2:$P$3371,9,0),"null")</f>
        <v>1</v>
      </c>
      <c r="N1014" s="18" t="str">
        <f>IFERROR(VLOOKUP(spare_parts!$F1014,'Запчасти'!$A$2:$P$3371,10,0),"null")</f>
        <v>шт</v>
      </c>
      <c r="O1014" s="18" t="str">
        <f>IFERROR(VLOOKUP(spare_parts!$F1014,'Запчасти'!$A$2:$P$3371,11,0),"null")</f>
        <v>IT</v>
      </c>
      <c r="P1014" s="18">
        <f>IFERROR(VLOOKUP(spare_parts!$F1014,'Запчасти'!$A$2:$P$3371,2,0),"null")</f>
        <v>8483508000</v>
      </c>
      <c r="Q1014" s="18"/>
      <c r="R1014" s="18"/>
      <c r="S1014" s="18"/>
      <c r="T1014" s="18"/>
      <c r="U1014" s="18"/>
      <c r="V1014" s="18"/>
    </row>
    <row r="1015" ht="15.75" customHeight="1">
      <c r="A1015" s="15" t="s">
        <v>5128</v>
      </c>
      <c r="B1015" s="16" t="s">
        <v>6638</v>
      </c>
      <c r="C1015" s="16">
        <v>2.94278</v>
      </c>
      <c r="D1015" s="16" t="s">
        <v>35</v>
      </c>
      <c r="E1015" s="17"/>
      <c r="F1015" s="18" t="s">
        <v>5128</v>
      </c>
      <c r="G1015" s="18" t="str">
        <f>IFERROR(VLOOKUP(spare_parts!$F1015,'Запчасти'!A$2:P$3371,3,0),"null")</f>
        <v>PULEGGIA  DENTATA  DP=162.97 DE=161.60 DI=38 Z=64</v>
      </c>
      <c r="H1015" s="18" t="str">
        <f>IFERROR(VLOOKUP(spare_parts!$F1015,A:D,2,0),"null")</f>
        <v>Шкив  зубчатый </v>
      </c>
      <c r="I1015" s="24" t="str">
        <f>IFERROR(VLOOKUP(spare_parts!$F1015,'Запчасти'!$A$2:$P$3371,5,0),"null")</f>
        <v>ШКИВ СТАЛЬНОЙ ЗУБЧАТЫЙ БЛОКА ПРОТЯЖКИ АРМАТУРНЫХ ПРУТОВ. ДИАМ. ВНЕШ. 161,6 ММ, ДИАМ. ПО ВЕНЦУ 162,97 ММ, ДИАМЕТР ПОСАДОЧНОГО ОТВЕРСТИЯ 38 ММ, КОЛ-ВО ЗУБЬЕВ - 64 ШТ</v>
      </c>
      <c r="J1015" s="24" t="str">
        <f t="shared" si="3"/>
        <v>null</v>
      </c>
      <c r="K1015" s="18" t="str">
        <f>IFERROR(VLOOKUP(spare_parts!$F1015,'Запчасти'!$A$2:$P$3371,6,0),"null")</f>
        <v>SCHNELL</v>
      </c>
      <c r="L1015" s="18" t="str">
        <f>IFERROR(VLOOKUP(spare_parts!$F1015,'Запчасти'!$A$2:$P$3371,7,0),"null")</f>
        <v>SCHNELL SPA</v>
      </c>
      <c r="M1015" s="18">
        <f>IFERROR(VLOOKUP(spare_parts!$F1015,'Запчасти'!$A$2:$P$3371,9,0),"null")</f>
        <v>1</v>
      </c>
      <c r="N1015" s="18" t="str">
        <f>IFERROR(VLOOKUP(spare_parts!$F1015,'Запчасти'!$A$2:$P$3371,10,0),"null")</f>
        <v>шт</v>
      </c>
      <c r="O1015" s="18" t="str">
        <f>IFERROR(VLOOKUP(spare_parts!$F1015,'Запчасти'!$A$2:$P$3371,11,0),"null")</f>
        <v>IT</v>
      </c>
      <c r="P1015" s="18">
        <f>IFERROR(VLOOKUP(spare_parts!$F1015,'Запчасти'!$A$2:$P$3371,2,0),"null")</f>
        <v>8483508000</v>
      </c>
      <c r="Q1015" s="18"/>
      <c r="R1015" s="18"/>
      <c r="S1015" s="18"/>
      <c r="T1015" s="18"/>
      <c r="U1015" s="18"/>
      <c r="V1015" s="18"/>
    </row>
    <row r="1016" ht="15.75" customHeight="1">
      <c r="A1016" s="15" t="s">
        <v>5136</v>
      </c>
      <c r="B1016" s="16" t="s">
        <v>6638</v>
      </c>
      <c r="C1016" s="16">
        <v>1.187</v>
      </c>
      <c r="D1016" s="16" t="s">
        <v>35</v>
      </c>
      <c r="E1016" s="17"/>
      <c r="F1016" s="18" t="s">
        <v>5136</v>
      </c>
      <c r="G1016" s="18" t="str">
        <f>IFERROR(VLOOKUP(spare_parts!$F1016,'Запчасти'!A$2:P$3371,3,0),"null")</f>
        <v>PULEGGIA  DENTATA  DP=91.670 DE=98.500 DI=40 Z=36</v>
      </c>
      <c r="H1016" s="18" t="str">
        <f>IFERROR(VLOOKUP(spare_parts!$F1016,A:D,2,0),"null")</f>
        <v>Шкив  зубчатый </v>
      </c>
      <c r="I1016" s="24" t="str">
        <f>IFERROR(VLOOKUP(spare_parts!$F1016,'Запчасти'!$A$2:$P$3371,5,0),"null")</f>
        <v>ШКИВ СТАЛЬНОЙ ЗУБЧАТЫЙ БЛОКА ПРОТЯЖКИ АРМАТУРНЫХ ПРУТОВ. ДИАМ. ВНЕШ. 98,5 ММ, ДИАМ. ПО ВЕНЦУ 91,670 ММ, ДИАМЕТР ПОСАДОЧНОГО ОТВЕРСТИЯ 40 ММ, КОЛ-ВО ЗУБЬЕВ - 36 ШТ</v>
      </c>
      <c r="J1016" s="24" t="str">
        <f t="shared" si="3"/>
        <v>null</v>
      </c>
      <c r="K1016" s="18" t="str">
        <f>IFERROR(VLOOKUP(spare_parts!$F1016,'Запчасти'!$A$2:$P$3371,6,0),"null")</f>
        <v>SCHNELL</v>
      </c>
      <c r="L1016" s="18" t="str">
        <f>IFERROR(VLOOKUP(spare_parts!$F1016,'Запчасти'!$A$2:$P$3371,7,0),"null")</f>
        <v>SCHNELL SPA</v>
      </c>
      <c r="M1016" s="18">
        <f>IFERROR(VLOOKUP(spare_parts!$F1016,'Запчасти'!$A$2:$P$3371,9,0),"null")</f>
        <v>1</v>
      </c>
      <c r="N1016" s="18" t="str">
        <f>IFERROR(VLOOKUP(spare_parts!$F1016,'Запчасти'!$A$2:$P$3371,10,0),"null")</f>
        <v>шт</v>
      </c>
      <c r="O1016" s="18" t="str">
        <f>IFERROR(VLOOKUP(spare_parts!$F1016,'Запчасти'!$A$2:$P$3371,11,0),"null")</f>
        <v>IT</v>
      </c>
      <c r="P1016" s="18">
        <f>IFERROR(VLOOKUP(spare_parts!$F1016,'Запчасти'!$A$2:$P$3371,2,0),"null")</f>
        <v>8483508000</v>
      </c>
      <c r="Q1016" s="18"/>
      <c r="R1016" s="18"/>
      <c r="S1016" s="18"/>
      <c r="T1016" s="18"/>
      <c r="U1016" s="18"/>
      <c r="V1016" s="18"/>
    </row>
    <row r="1017" ht="15.75" customHeight="1">
      <c r="A1017" s="15">
        <v>5.00200113E9</v>
      </c>
      <c r="B1017" s="16" t="s">
        <v>6639</v>
      </c>
      <c r="C1017" s="16">
        <v>0.7</v>
      </c>
      <c r="D1017" s="16" t="s">
        <v>35</v>
      </c>
      <c r="E1017" s="17"/>
      <c r="F1017" s="18">
        <v>5.00200113E9</v>
      </c>
      <c r="G1017" s="18" t="str">
        <f>IFERROR(VLOOKUP(spare_parts!$F1017,'Запчасти'!A$2:P$3371,3,0),"null")</f>
        <v>PCB [IGBT] POWER ART.8.245.026 (SINCOSALD)</v>
      </c>
      <c r="H1017" s="18" t="str">
        <f>IFERROR(VLOOKUP(spare_parts!$F1017,A:D,2,0),"null")</f>
        <v> ЭЛЕМЕНТ PCB [IGBT] POWER ART.8.245.026(SINCOSALD)</v>
      </c>
      <c r="I1017" s="24" t="str">
        <f>IFERROR(VLOOKUP(spare_parts!$F1017,'Запчасти'!$A$2:$P$3371,5,0),"null")</f>
        <v>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v>
      </c>
      <c r="J1017" s="24" t="str">
        <f t="shared" si="3"/>
        <v>null</v>
      </c>
      <c r="K1017" s="18" t="str">
        <f>IFERROR(VLOOKUP(spare_parts!$F1017,'Запчасти'!$A$2:$P$3371,6,0),"null")</f>
        <v>sincosald</v>
      </c>
      <c r="L1017" s="18" t="str">
        <f>IFERROR(VLOOKUP(spare_parts!$F1017,'Запчасти'!$A$2:$P$3371,7,0),"null")</f>
        <v>sincosald</v>
      </c>
      <c r="M1017" s="18">
        <f>IFERROR(VLOOKUP(spare_parts!$F1017,'Запчасти'!$A$2:$P$3371,9,0),"null")</f>
        <v>1</v>
      </c>
      <c r="N1017" s="18" t="str">
        <f>IFERROR(VLOOKUP(spare_parts!$F1017,'Запчасти'!$A$2:$P$3371,10,0),"null")</f>
        <v>шт</v>
      </c>
      <c r="O1017" s="18" t="str">
        <f>IFERROR(VLOOKUP(spare_parts!$F1017,'Запчасти'!$A$2:$P$3371,11,0),"null")</f>
        <v>it</v>
      </c>
      <c r="P1017" s="18">
        <f>IFERROR(VLOOKUP(spare_parts!$F1017,'Запчасти'!$A$2:$P$3371,2,0),"null")</f>
        <v>8538909100</v>
      </c>
      <c r="Q1017" s="18"/>
      <c r="R1017" s="18"/>
      <c r="S1017" s="18"/>
      <c r="T1017" s="18"/>
      <c r="U1017" s="18"/>
      <c r="V1017" s="18"/>
    </row>
    <row r="1018" ht="15.75" customHeight="1">
      <c r="A1018" s="15">
        <v>2.06351104E9</v>
      </c>
      <c r="B1018" s="16" t="s">
        <v>6640</v>
      </c>
      <c r="C1018" s="16">
        <v>0.2</v>
      </c>
      <c r="D1018" s="16" t="s">
        <v>35</v>
      </c>
      <c r="E1018" s="17"/>
      <c r="F1018" s="18">
        <v>2.06351104E9</v>
      </c>
      <c r="G1018" s="18" t="str">
        <f>IFERROR(VLOOKUP(spare_parts!$F1018,'Запчасти'!A$2:P$3371,3,0),"null")</f>
        <v>null</v>
      </c>
      <c r="H1018" s="18" t="str">
        <f>IFERROR(VLOOKUP(spare_parts!$F1018,A:D,2,0),"null")</f>
        <v>Основание для подшипника DE 48 DI 30 H53</v>
      </c>
      <c r="I1018" s="24" t="str">
        <f>IFERROR(VLOOKUP(spare_parts!$F1018,'Запчасти'!$A$2:$P$3371,5,0),"null")</f>
        <v>null</v>
      </c>
      <c r="J1018" s="24" t="str">
        <f t="shared" si="3"/>
        <v>null</v>
      </c>
      <c r="K1018" s="18" t="str">
        <f>IFERROR(VLOOKUP(spare_parts!$F1018,'Запчасти'!$A$2:$P$3371,6,0),"null")</f>
        <v>null</v>
      </c>
      <c r="L1018" s="18" t="str">
        <f>IFERROR(VLOOKUP(spare_parts!$F1018,'Запчасти'!$A$2:$P$3371,7,0),"null")</f>
        <v>null</v>
      </c>
      <c r="M1018" s="18" t="str">
        <f>IFERROR(VLOOKUP(spare_parts!$F1018,'Запчасти'!$A$2:$P$3371,9,0),"null")</f>
        <v>null</v>
      </c>
      <c r="N1018" s="18" t="str">
        <f>IFERROR(VLOOKUP(spare_parts!$F1018,'Запчасти'!$A$2:$P$3371,10,0),"null")</f>
        <v>null</v>
      </c>
      <c r="O1018" s="18" t="str">
        <f>IFERROR(VLOOKUP(spare_parts!$F1018,'Запчасти'!$A$2:$P$3371,11,0),"null")</f>
        <v>null</v>
      </c>
      <c r="P1018" s="18" t="str">
        <f>IFERROR(VLOOKUP(spare_parts!$F1018,'Запчасти'!$A$2:$P$3371,2,0),"null")</f>
        <v>null</v>
      </c>
      <c r="Q1018" s="18"/>
      <c r="R1018" s="18"/>
      <c r="S1018" s="18"/>
      <c r="T1018" s="18"/>
      <c r="U1018" s="18"/>
      <c r="V1018" s="18"/>
    </row>
    <row r="1019" ht="15.75" customHeight="1">
      <c r="A1019" s="15" t="s">
        <v>5289</v>
      </c>
      <c r="B1019" s="16" t="s">
        <v>5291</v>
      </c>
      <c r="C1019" s="16">
        <v>3.3511</v>
      </c>
      <c r="D1019" s="16" t="s">
        <v>35</v>
      </c>
      <c r="E1019" s="17"/>
      <c r="F1019" s="18" t="s">
        <v>5289</v>
      </c>
      <c r="G1019" s="18" t="str">
        <f>IFERROR(VLOOKUP(spare_parts!$F1019,'Запчасти'!A$2:P$3371,3,0),"null")</f>
        <v>PULLING WHEEL WIRE DIAMETRE 4 - 5 DE=110 DI=45</v>
      </c>
      <c r="H1019" s="18" t="str">
        <f>IFERROR(VLOOKUP(spare_parts!$F1019,A:D,2,0),"null")</f>
        <v>Ролик ØE=110 ØI=45 SP=55</v>
      </c>
      <c r="I1019" s="24" t="str">
        <f>IFERROR(VLOOKUP(spare_parts!$F1019,'Запчасти'!$A$2:$P$3371,5,0),"null")</f>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v>
      </c>
      <c r="J1019" s="24" t="str">
        <f t="shared" si="3"/>
        <v>null</v>
      </c>
      <c r="K1019" s="18" t="str">
        <f>IFERROR(VLOOKUP(spare_parts!$F1019,'Запчасти'!$A$2:$P$3371,6,0),"null")</f>
        <v>SCHNELL SPA</v>
      </c>
      <c r="L1019" s="18" t="str">
        <f>IFERROR(VLOOKUP(spare_parts!$F1019,'Запчасти'!$A$2:$P$3371,7,0),"null")</f>
        <v>SCHNELL</v>
      </c>
      <c r="M1019" s="18">
        <f>IFERROR(VLOOKUP(spare_parts!$F1019,'Запчасти'!$A$2:$P$3371,9,0),"null")</f>
        <v>4</v>
      </c>
      <c r="N1019" s="18" t="str">
        <f>IFERROR(VLOOKUP(spare_parts!$F1019,'Запчасти'!$A$2:$P$3371,10,0),"null")</f>
        <v>шт</v>
      </c>
      <c r="O1019" s="18" t="str">
        <f>IFERROR(VLOOKUP(spare_parts!$F1019,'Запчасти'!$A$2:$P$3371,11,0),"null")</f>
        <v>IT</v>
      </c>
      <c r="P1019" s="18">
        <f>IFERROR(VLOOKUP(spare_parts!$F1019,'Запчасти'!$A$2:$P$3371,2,0),"null")</f>
        <v>8466940000</v>
      </c>
      <c r="Q1019" s="18"/>
      <c r="R1019" s="18"/>
      <c r="S1019" s="18"/>
      <c r="T1019" s="18"/>
      <c r="U1019" s="18"/>
      <c r="V1019" s="18"/>
    </row>
    <row r="1020" ht="15.75" customHeight="1">
      <c r="A1020" s="15">
        <v>2.066010011E9</v>
      </c>
      <c r="B1020" s="16" t="s">
        <v>6641</v>
      </c>
      <c r="C1020" s="16">
        <v>0.0745</v>
      </c>
      <c r="D1020" s="16" t="s">
        <v>35</v>
      </c>
      <c r="E1020" s="17"/>
      <c r="F1020" s="18">
        <v>2.066010011E9</v>
      </c>
      <c r="G1020" s="18" t="str">
        <f>IFERROR(VLOOKUP(spare_parts!$F1020,'Запчасти'!A$2:P$3371,3,0),"null")</f>
        <v>null</v>
      </c>
      <c r="H1020" s="18" t="str">
        <f>IFERROR(VLOOKUP(spare_parts!$F1020,A:D,2,0),"null")</f>
        <v>Зажим для гибочной оправки </v>
      </c>
      <c r="I1020" s="24" t="str">
        <f>IFERROR(VLOOKUP(spare_parts!$F1020,'Запчасти'!$A$2:$P$3371,5,0),"null")</f>
        <v>null</v>
      </c>
      <c r="J1020" s="24" t="str">
        <f t="shared" si="3"/>
        <v>null</v>
      </c>
      <c r="K1020" s="18" t="str">
        <f>IFERROR(VLOOKUP(spare_parts!$F1020,'Запчасти'!$A$2:$P$3371,6,0),"null")</f>
        <v>null</v>
      </c>
      <c r="L1020" s="18" t="str">
        <f>IFERROR(VLOOKUP(spare_parts!$F1020,'Запчасти'!$A$2:$P$3371,7,0),"null")</f>
        <v>null</v>
      </c>
      <c r="M1020" s="18" t="str">
        <f>IFERROR(VLOOKUP(spare_parts!$F1020,'Запчасти'!$A$2:$P$3371,9,0),"null")</f>
        <v>null</v>
      </c>
      <c r="N1020" s="18" t="str">
        <f>IFERROR(VLOOKUP(spare_parts!$F1020,'Запчасти'!$A$2:$P$3371,10,0),"null")</f>
        <v>null</v>
      </c>
      <c r="O1020" s="18" t="str">
        <f>IFERROR(VLOOKUP(spare_parts!$F1020,'Запчасти'!$A$2:$P$3371,11,0),"null")</f>
        <v>null</v>
      </c>
      <c r="P1020" s="18" t="str">
        <f>IFERROR(VLOOKUP(spare_parts!$F1020,'Запчасти'!$A$2:$P$3371,2,0),"null")</f>
        <v>null</v>
      </c>
      <c r="Q1020" s="18"/>
      <c r="R1020" s="18"/>
      <c r="S1020" s="18"/>
      <c r="T1020" s="18"/>
      <c r="U1020" s="18"/>
      <c r="V1020" s="18"/>
    </row>
    <row r="1021" ht="15.75" customHeight="1">
      <c r="A1021" s="15" t="s">
        <v>4856</v>
      </c>
      <c r="B1021" s="16" t="s">
        <v>4858</v>
      </c>
      <c r="C1021" s="16">
        <v>1.411</v>
      </c>
      <c r="D1021" s="16" t="s">
        <v>35</v>
      </c>
      <c r="E1021" s="17"/>
      <c r="F1021" s="18" t="s">
        <v>4856</v>
      </c>
      <c r="G1021" s="18" t="str">
        <f>IFERROR(VLOOKUP(spare_parts!$F1021,'Запчасти'!A$2:P$3371,3,0),"null")</f>
        <v>COMBINED STRAIGHTENING WHEEL Г_x0098_E=106 Г_x0098_I=64 A=90</v>
      </c>
      <c r="H1021" s="18" t="str">
        <f>IFERROR(VLOOKUP(spare_parts!$F1021,A:D,2,0),"null")</f>
        <v>РОЛИК ПРАВКИ КОМБИНИРОВАНЫЙ ØE=106 ØI=64 A=90</v>
      </c>
      <c r="I1021" s="24" t="str">
        <f>IFERROR(VLOOKUP(spare_parts!$F1021,'Запчасти'!$A$2:$P$3371,5,0),"null")</f>
        <v/>
      </c>
      <c r="J1021" s="24" t="str">
        <f t="shared" si="3"/>
        <v>null</v>
      </c>
      <c r="K1021" s="18" t="str">
        <f>IFERROR(VLOOKUP(spare_parts!$F1021,'Запчасти'!$A$2:$P$3371,6,0),"null")</f>
        <v>SCHNELL SPA</v>
      </c>
      <c r="L1021" s="18" t="str">
        <f>IFERROR(VLOOKUP(spare_parts!$F1021,'Запчасти'!$A$2:$P$3371,7,0),"null")</f>
        <v>SCHNELL</v>
      </c>
      <c r="M1021" s="18">
        <f>IFERROR(VLOOKUP(spare_parts!$F1021,'Запчасти'!$A$2:$P$3371,9,0),"null")</f>
        <v>4</v>
      </c>
      <c r="N1021" s="18" t="str">
        <f>IFERROR(VLOOKUP(spare_parts!$F1021,'Запчасти'!$A$2:$P$3371,10,0),"null")</f>
        <v>шт</v>
      </c>
      <c r="O1021" s="18" t="str">
        <f>IFERROR(VLOOKUP(spare_parts!$F1021,'Запчасти'!$A$2:$P$3371,11,0),"null")</f>
        <v>IT</v>
      </c>
      <c r="P1021" s="18">
        <f>IFERROR(VLOOKUP(spare_parts!$F1021,'Запчасти'!$A$2:$P$3371,2,0),"null")</f>
        <v>8466940000</v>
      </c>
      <c r="Q1021" s="18"/>
      <c r="R1021" s="18"/>
      <c r="S1021" s="18"/>
      <c r="T1021" s="18"/>
      <c r="U1021" s="18"/>
      <c r="V1021" s="18"/>
    </row>
    <row r="1022" ht="15.75" customHeight="1">
      <c r="A1022" s="15">
        <v>5.590800023E9</v>
      </c>
      <c r="B1022" s="16" t="s">
        <v>3705</v>
      </c>
      <c r="C1022" s="16" t="s">
        <v>6274</v>
      </c>
      <c r="D1022" s="16" t="s">
        <v>35</v>
      </c>
      <c r="E1022" s="17"/>
      <c r="F1022" s="18">
        <v>5.590800023E9</v>
      </c>
      <c r="G1022" s="18" t="str">
        <f>IFERROR(VLOOKUP(spare_parts!$F1022,'Запчасти'!A$2:P$3371,3,0),"null")</f>
        <v>RING NILOS 7207 AVH</v>
      </c>
      <c r="H1022" s="18" t="str">
        <f>IFERROR(VLOOKUP(spare_parts!$F1022,A:D,2,0),"null")</f>
        <v>КОЛЬЦО НИЛОСА 7207 AVH</v>
      </c>
      <c r="I1022" s="24" t="str">
        <f>IFERROR(VLOOKUP(spare_parts!$F1022,'Запчасти'!$A$2:$P$3371,5,0),"null")</f>
        <v/>
      </c>
      <c r="J1022" s="24" t="str">
        <f t="shared" si="3"/>
        <v>null</v>
      </c>
      <c r="K1022" s="18" t="str">
        <f>IFERROR(VLOOKUP(spare_parts!$F1022,'Запчасти'!$A$2:$P$3371,6,0),"null")</f>
        <v/>
      </c>
      <c r="L1022" s="18" t="str">
        <f>IFERROR(VLOOKUP(spare_parts!$F1022,'Запчасти'!$A$2:$P$3371,7,0),"null")</f>
        <v/>
      </c>
      <c r="M1022" s="18">
        <f>IFERROR(VLOOKUP(spare_parts!$F1022,'Запчасти'!$A$2:$P$3371,9,0),"null")</f>
        <v>8</v>
      </c>
      <c r="N1022" s="18" t="str">
        <f>IFERROR(VLOOKUP(spare_parts!$F1022,'Запчасти'!$A$2:$P$3371,10,0),"null")</f>
        <v>шт</v>
      </c>
      <c r="O1022" s="18" t="str">
        <f>IFERROR(VLOOKUP(spare_parts!$F1022,'Запчасти'!$A$2:$P$3371,11,0),"null")</f>
        <v/>
      </c>
      <c r="P1022" s="18">
        <f>IFERROR(VLOOKUP(spare_parts!$F1022,'Запчасти'!$A$2:$P$3371,2,0),"null")</f>
        <v>7326909409</v>
      </c>
      <c r="Q1022" s="18"/>
      <c r="R1022" s="18"/>
      <c r="S1022" s="18"/>
      <c r="T1022" s="18"/>
      <c r="U1022" s="18"/>
      <c r="V1022" s="18"/>
    </row>
    <row r="1023" ht="15.75" customHeight="1">
      <c r="A1023" s="15" t="s">
        <v>5175</v>
      </c>
      <c r="B1023" s="16" t="s">
        <v>6642</v>
      </c>
      <c r="C1023" s="16">
        <v>0.241</v>
      </c>
      <c r="D1023" s="16" t="s">
        <v>35</v>
      </c>
      <c r="E1023" s="17"/>
      <c r="F1023" s="18" t="s">
        <v>5175</v>
      </c>
      <c r="G1023" s="18" t="str">
        <f>IFERROR(VLOOKUP(spare_parts!$F1023,'Запчасти'!A$2:P$3371,3,0),"null")</f>
        <v>Flanged pin</v>
      </c>
      <c r="H1023" s="18" t="str">
        <f>IFERROR(VLOOKUP(spare_parts!$F1023,A:D,2,0),"null")</f>
        <v>Штифт фланцевый</v>
      </c>
      <c r="I1023" s="24" t="str">
        <f>IFERROR(VLOOKUP(spare_parts!$F1023,'Запчасти'!$A$2:$P$3371,5,0),"null")</f>
        <v/>
      </c>
      <c r="J1023" s="24" t="str">
        <f t="shared" si="3"/>
        <v>null</v>
      </c>
      <c r="K1023" s="18" t="str">
        <f>IFERROR(VLOOKUP(spare_parts!$F1023,'Запчасти'!$A$2:$P$3371,6,0),"null")</f>
        <v>SCHNELL</v>
      </c>
      <c r="L1023" s="18" t="str">
        <f>IFERROR(VLOOKUP(spare_parts!$F1023,'Запчасти'!$A$2:$P$3371,7,0),"null")</f>
        <v>SCHNELL</v>
      </c>
      <c r="M1023" s="18">
        <f>IFERROR(VLOOKUP(spare_parts!$F1023,'Запчасти'!$A$2:$P$3371,9,0),"null")</f>
        <v>1</v>
      </c>
      <c r="N1023" s="18" t="str">
        <f>IFERROR(VLOOKUP(spare_parts!$F1023,'Запчасти'!$A$2:$P$3371,10,0),"null")</f>
        <v>шт</v>
      </c>
      <c r="O1023" s="18" t="str">
        <f>IFERROR(VLOOKUP(spare_parts!$F1023,'Запчасти'!$A$2:$P$3371,11,0),"null")</f>
        <v>IT</v>
      </c>
      <c r="P1023" s="18">
        <f>IFERROR(VLOOKUP(spare_parts!$F1023,'Запчасти'!$A$2:$P$3371,2,0),"null")</f>
        <v>7318190009</v>
      </c>
      <c r="Q1023" s="18"/>
      <c r="R1023" s="18"/>
      <c r="S1023" s="18"/>
      <c r="T1023" s="18"/>
      <c r="U1023" s="18"/>
      <c r="V1023" s="18"/>
    </row>
    <row r="1024" ht="15.75" customHeight="1">
      <c r="A1024" s="15" t="s">
        <v>5403</v>
      </c>
      <c r="B1024" s="16" t="s">
        <v>6643</v>
      </c>
      <c r="C1024" s="16">
        <v>0.507316</v>
      </c>
      <c r="D1024" s="16" t="s">
        <v>35</v>
      </c>
      <c r="E1024" s="17"/>
      <c r="F1024" s="18" t="s">
        <v>5403</v>
      </c>
      <c r="G1024" s="18" t="str">
        <f>IFERROR(VLOOKUP(spare_parts!$F1024,'Запчасти'!A$2:P$3371,3,0),"null")</f>
        <v>Flanged pin</v>
      </c>
      <c r="H1024" s="18" t="str">
        <f>IFERROR(VLOOKUP(spare_parts!$F1024,A:D,2,0),"null")</f>
        <v>Штифт фланцевый </v>
      </c>
      <c r="I1024" s="24" t="str">
        <f>IFERROR(VLOOKUP(spare_parts!$F1024,'Запчасти'!$A$2:$P$3371,5,0),"null")</f>
        <v/>
      </c>
      <c r="J1024" s="24" t="str">
        <f t="shared" si="3"/>
        <v>null</v>
      </c>
      <c r="K1024" s="18" t="str">
        <f>IFERROR(VLOOKUP(spare_parts!$F1024,'Запчасти'!$A$2:$P$3371,6,0),"null")</f>
        <v>SCHNELL</v>
      </c>
      <c r="L1024" s="18" t="str">
        <f>IFERROR(VLOOKUP(spare_parts!$F1024,'Запчасти'!$A$2:$P$3371,7,0),"null")</f>
        <v>SCHNELL</v>
      </c>
      <c r="M1024" s="18">
        <f>IFERROR(VLOOKUP(spare_parts!$F1024,'Запчасти'!$A$2:$P$3371,9,0),"null")</f>
        <v>1</v>
      </c>
      <c r="N1024" s="18" t="str">
        <f>IFERROR(VLOOKUP(spare_parts!$F1024,'Запчасти'!$A$2:$P$3371,10,0),"null")</f>
        <v>шт</v>
      </c>
      <c r="O1024" s="18" t="str">
        <f>IFERROR(VLOOKUP(spare_parts!$F1024,'Запчасти'!$A$2:$P$3371,11,0),"null")</f>
        <v>IT</v>
      </c>
      <c r="P1024" s="18">
        <f>IFERROR(VLOOKUP(spare_parts!$F1024,'Запчасти'!$A$2:$P$3371,2,0),"null")</f>
        <v>7318190009</v>
      </c>
      <c r="Q1024" s="18"/>
      <c r="R1024" s="18"/>
      <c r="S1024" s="18"/>
      <c r="T1024" s="18"/>
      <c r="U1024" s="18"/>
      <c r="V1024" s="18"/>
    </row>
    <row r="1025" ht="15.75" customHeight="1">
      <c r="A1025" s="15" t="s">
        <v>6644</v>
      </c>
      <c r="B1025" s="16" t="s">
        <v>6645</v>
      </c>
      <c r="C1025" s="16" t="s">
        <v>6274</v>
      </c>
      <c r="D1025" s="16" t="s">
        <v>35</v>
      </c>
      <c r="E1025" s="17"/>
      <c r="F1025" s="18" t="s">
        <v>6644</v>
      </c>
      <c r="G1025" s="18" t="str">
        <f>IFERROR(VLOOKUP(spare_parts!$F1025,'Запчасти'!A$2:P$3371,3,0),"null")</f>
        <v>null</v>
      </c>
      <c r="H1025" s="18" t="str">
        <f>IFERROR(VLOOKUP(spare_parts!$F1025,A:D,2,0),"null")</f>
        <v>ГРУППА ПРЕССА 5КН</v>
      </c>
      <c r="I1025" s="24" t="str">
        <f>IFERROR(VLOOKUP(spare_parts!$F1025,'Запчасти'!$A$2:$P$3371,5,0),"null")</f>
        <v>null</v>
      </c>
      <c r="J1025" s="24" t="str">
        <f t="shared" si="3"/>
        <v>null</v>
      </c>
      <c r="K1025" s="18" t="str">
        <f>IFERROR(VLOOKUP(spare_parts!$F1025,'Запчасти'!$A$2:$P$3371,6,0),"null")</f>
        <v>null</v>
      </c>
      <c r="L1025" s="18" t="str">
        <f>IFERROR(VLOOKUP(spare_parts!$F1025,'Запчасти'!$A$2:$P$3371,7,0),"null")</f>
        <v>null</v>
      </c>
      <c r="M1025" s="18" t="str">
        <f>IFERROR(VLOOKUP(spare_parts!$F1025,'Запчасти'!$A$2:$P$3371,9,0),"null")</f>
        <v>null</v>
      </c>
      <c r="N1025" s="18" t="str">
        <f>IFERROR(VLOOKUP(spare_parts!$F1025,'Запчасти'!$A$2:$P$3371,10,0),"null")</f>
        <v>null</v>
      </c>
      <c r="O1025" s="18" t="str">
        <f>IFERROR(VLOOKUP(spare_parts!$F1025,'Запчасти'!$A$2:$P$3371,11,0),"null")</f>
        <v>null</v>
      </c>
      <c r="P1025" s="18" t="str">
        <f>IFERROR(VLOOKUP(spare_parts!$F1025,'Запчасти'!$A$2:$P$3371,2,0),"null")</f>
        <v>null</v>
      </c>
      <c r="Q1025" s="18"/>
      <c r="R1025" s="18"/>
      <c r="S1025" s="18"/>
      <c r="T1025" s="18"/>
      <c r="U1025" s="18"/>
      <c r="V1025" s="18"/>
    </row>
    <row r="1026" ht="15.75" customHeight="1">
      <c r="A1026" s="15">
        <v>5.430304018E9</v>
      </c>
      <c r="B1026" s="16" t="s">
        <v>2175</v>
      </c>
      <c r="C1026" s="16" t="s">
        <v>6274</v>
      </c>
      <c r="D1026" s="16" t="s">
        <v>35</v>
      </c>
      <c r="E1026" s="17"/>
      <c r="F1026" s="18">
        <v>5.430304018E9</v>
      </c>
      <c r="G1026" s="18" t="str">
        <f>IFERROR(VLOOKUP(spare_parts!$F1026,'Запчасти'!A$2:P$3371,3,0),"null")</f>
        <v>STATIC RELAY 24VDC 20A THREEPHASE RGC3A60D20KKE</v>
      </c>
      <c r="H1026" s="18" t="str">
        <f>IFERROR(VLOOKUP(spare_parts!$F1026,A:D,2,0),"null")</f>
        <v>РЕЛЕ 24VDC 20A THREEPHASE RGC3A60D20KKE</v>
      </c>
      <c r="I1026" s="24" t="str">
        <f>IFERROR(VLOOKUP(spare_parts!$F1026,'Запчасти'!$A$2:$P$3371,5,0),"null")</f>
        <v/>
      </c>
      <c r="J1026" s="24" t="str">
        <f t="shared" si="3"/>
        <v>null</v>
      </c>
      <c r="K1026" s="18" t="str">
        <f>IFERROR(VLOOKUP(spare_parts!$F1026,'Запчасти'!$A$2:$P$3371,6,0),"null")</f>
        <v/>
      </c>
      <c r="L1026" s="18" t="str">
        <f>IFERROR(VLOOKUP(spare_parts!$F1026,'Запчасти'!$A$2:$P$3371,7,0),"null")</f>
        <v/>
      </c>
      <c r="M1026" s="18">
        <f>IFERROR(VLOOKUP(spare_parts!$F1026,'Запчасти'!$A$2:$P$3371,9,0),"null")</f>
        <v>2</v>
      </c>
      <c r="N1026" s="18" t="str">
        <f>IFERROR(VLOOKUP(spare_parts!$F1026,'Запчасти'!$A$2:$P$3371,10,0),"null")</f>
        <v>шт</v>
      </c>
      <c r="O1026" s="18" t="str">
        <f>IFERROR(VLOOKUP(spare_parts!$F1026,'Запчасти'!$A$2:$P$3371,11,0),"null")</f>
        <v>IT</v>
      </c>
      <c r="P1026" s="18">
        <f>IFERROR(VLOOKUP(spare_parts!$F1026,'Запчасти'!$A$2:$P$3371,2,0),"null")</f>
        <v>8536419000</v>
      </c>
      <c r="Q1026" s="18"/>
      <c r="R1026" s="18"/>
      <c r="S1026" s="18"/>
      <c r="T1026" s="18"/>
      <c r="U1026" s="18"/>
      <c r="V1026" s="18"/>
    </row>
    <row r="1027" ht="15.75" customHeight="1">
      <c r="A1027" s="15">
        <v>5.930010012E9</v>
      </c>
      <c r="B1027" s="16" t="s">
        <v>4372</v>
      </c>
      <c r="C1027" s="16" t="s">
        <v>6274</v>
      </c>
      <c r="D1027" s="16" t="s">
        <v>35</v>
      </c>
      <c r="E1027" s="17"/>
      <c r="F1027" s="18">
        <v>5.930010012E9</v>
      </c>
      <c r="G1027" s="18" t="str">
        <f>IFERROR(VLOOKUP(spare_parts!$F1027,'Запчасти'!A$2:P$3371,3,0),"null")</f>
        <v>THIN HEX NUT M12 8.8 DIN 936</v>
      </c>
      <c r="H1027" s="18" t="str">
        <f>IFERROR(VLOOKUP(spare_parts!$F1027,A:D,2,0),"null")</f>
        <v>Кольцо стопорное  для вала  D=12 (SEEGER)</v>
      </c>
      <c r="I1027" s="24" t="str">
        <f>IFERROR(VLOOKUP(spare_parts!$F1027,'Запчасти'!$A$2:$P$3371,5,0),"null")</f>
        <v/>
      </c>
      <c r="J1027" s="24" t="str">
        <f t="shared" si="3"/>
        <v>null</v>
      </c>
      <c r="K1027" s="18" t="str">
        <f>IFERROR(VLOOKUP(spare_parts!$F1027,'Запчасти'!$A$2:$P$3371,6,0),"null")</f>
        <v/>
      </c>
      <c r="L1027" s="18" t="str">
        <f>IFERROR(VLOOKUP(spare_parts!$F1027,'Запчасти'!$A$2:$P$3371,7,0),"null")</f>
        <v/>
      </c>
      <c r="M1027" s="18">
        <f>IFERROR(VLOOKUP(spare_parts!$F1027,'Запчасти'!$A$2:$P$3371,9,0),"null")</f>
        <v>1</v>
      </c>
      <c r="N1027" s="18" t="str">
        <f>IFERROR(VLOOKUP(spare_parts!$F1027,'Запчасти'!$A$2:$P$3371,10,0),"null")</f>
        <v>шт</v>
      </c>
      <c r="O1027" s="18" t="str">
        <f>IFERROR(VLOOKUP(spare_parts!$F1027,'Запчасти'!$A$2:$P$3371,11,0),"null")</f>
        <v/>
      </c>
      <c r="P1027" s="18">
        <f>IFERROR(VLOOKUP(spare_parts!$F1027,'Запчасти'!$A$2:$P$3371,2,0),"null")</f>
        <v>7318169109</v>
      </c>
      <c r="Q1027" s="18"/>
      <c r="R1027" s="18"/>
      <c r="S1027" s="18"/>
      <c r="T1027" s="18"/>
      <c r="U1027" s="18"/>
      <c r="V1027" s="18"/>
    </row>
    <row r="1028" ht="15.75" customHeight="1">
      <c r="A1028" s="15">
        <v>2.58908002E9</v>
      </c>
      <c r="B1028" s="16" t="s">
        <v>1989</v>
      </c>
      <c r="C1028" s="16" t="s">
        <v>6274</v>
      </c>
      <c r="D1028" s="16" t="s">
        <v>35</v>
      </c>
      <c r="E1028" s="17"/>
      <c r="F1028" s="18">
        <v>2.58908002E9</v>
      </c>
      <c r="G1028" s="18" t="str">
        <f>IFERROR(VLOOKUP(spare_parts!$F1028,'Запчасти'!A$2:P$3371,3,0),"null")</f>
        <v>COMPLETE CABLE-HOLDER CHAIN RIC.MATR.890140008</v>
      </c>
      <c r="H1028" s="18" t="str">
        <f>IFERROR(VLOOKUP(spare_parts!$F1028,A:D,2,0),"null")</f>
        <v>ЦЕПЬ КАБЕЛЬНАЯ В КОМПЛЕКТЕ MATR.890140008</v>
      </c>
      <c r="I1028" s="24" t="str">
        <f>IFERROR(VLOOKUP(spare_parts!$F1028,'Запчасти'!$A$2:$P$3371,5,0),"null")</f>
        <v>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v>
      </c>
      <c r="J1028" s="24" t="str">
        <f t="shared" si="3"/>
        <v>null</v>
      </c>
      <c r="K1028" s="18" t="str">
        <f>IFERROR(VLOOKUP(spare_parts!$F1028,'Запчасти'!$A$2:$P$3371,6,0),"null")</f>
        <v>SCHNELL SPA</v>
      </c>
      <c r="L1028" s="18" t="str">
        <f>IFERROR(VLOOKUP(spare_parts!$F1028,'Запчасти'!$A$2:$P$3371,7,0),"null")</f>
        <v>SCHNELL</v>
      </c>
      <c r="M1028" s="18">
        <f>IFERROR(VLOOKUP(spare_parts!$F1028,'Запчасти'!$A$2:$P$3371,9,0),"null")</f>
        <v>1</v>
      </c>
      <c r="N1028" s="18" t="str">
        <f>IFERROR(VLOOKUP(spare_parts!$F1028,'Запчасти'!$A$2:$P$3371,10,0),"null")</f>
        <v>шт</v>
      </c>
      <c r="O1028" s="18" t="str">
        <f>IFERROR(VLOOKUP(spare_parts!$F1028,'Запчасти'!$A$2:$P$3371,11,0),"null")</f>
        <v>IT</v>
      </c>
      <c r="P1028" s="18">
        <f>IFERROR(VLOOKUP(spare_parts!$F1028,'Запчасти'!$A$2:$P$3371,2,0),"null")</f>
        <v>8544429009</v>
      </c>
      <c r="Q1028" s="18"/>
      <c r="R1028" s="18"/>
      <c r="S1028" s="18"/>
      <c r="T1028" s="18"/>
      <c r="U1028" s="18"/>
      <c r="V1028" s="18"/>
    </row>
    <row r="1029" ht="15.75" customHeight="1">
      <c r="A1029" s="15" t="s">
        <v>6646</v>
      </c>
      <c r="B1029" s="16" t="s">
        <v>6647</v>
      </c>
      <c r="C1029" s="16">
        <v>0.142</v>
      </c>
      <c r="D1029" s="16" t="s">
        <v>35</v>
      </c>
      <c r="E1029" s="17"/>
      <c r="F1029" s="18" t="s">
        <v>6646</v>
      </c>
      <c r="G1029" s="18" t="str">
        <f>IFERROR(VLOOKUP(spare_parts!$F1029,'Запчасти'!A$2:P$3371,3,0),"null")</f>
        <v>null</v>
      </c>
      <c r="H1029" s="18" t="str">
        <f>IFERROR(VLOOKUP(spare_parts!$F1029,A:D,2,0),"null")</f>
        <v>Центратор вилочный для прутков </v>
      </c>
      <c r="I1029" s="24" t="str">
        <f>IFERROR(VLOOKUP(spare_parts!$F1029,'Запчасти'!$A$2:$P$3371,5,0),"null")</f>
        <v>null</v>
      </c>
      <c r="J1029" s="24" t="str">
        <f t="shared" si="3"/>
        <v>null</v>
      </c>
      <c r="K1029" s="18" t="str">
        <f>IFERROR(VLOOKUP(spare_parts!$F1029,'Запчасти'!$A$2:$P$3371,6,0),"null")</f>
        <v>null</v>
      </c>
      <c r="L1029" s="18" t="str">
        <f>IFERROR(VLOOKUP(spare_parts!$F1029,'Запчасти'!$A$2:$P$3371,7,0),"null")</f>
        <v>null</v>
      </c>
      <c r="M1029" s="18" t="str">
        <f>IFERROR(VLOOKUP(spare_parts!$F1029,'Запчасти'!$A$2:$P$3371,9,0),"null")</f>
        <v>null</v>
      </c>
      <c r="N1029" s="18" t="str">
        <f>IFERROR(VLOOKUP(spare_parts!$F1029,'Запчасти'!$A$2:$P$3371,10,0),"null")</f>
        <v>null</v>
      </c>
      <c r="O1029" s="18" t="str">
        <f>IFERROR(VLOOKUP(spare_parts!$F1029,'Запчасти'!$A$2:$P$3371,11,0),"null")</f>
        <v>null</v>
      </c>
      <c r="P1029" s="18" t="str">
        <f>IFERROR(VLOOKUP(spare_parts!$F1029,'Запчасти'!$A$2:$P$3371,2,0),"null")</f>
        <v>null</v>
      </c>
      <c r="Q1029" s="18"/>
      <c r="R1029" s="18"/>
      <c r="S1029" s="18"/>
      <c r="T1029" s="18"/>
      <c r="U1029" s="18"/>
      <c r="V1029" s="18"/>
    </row>
    <row r="1030" ht="15.75" customHeight="1">
      <c r="A1030" s="15">
        <v>5.638205015E9</v>
      </c>
      <c r="B1030" s="16" t="s">
        <v>4044</v>
      </c>
      <c r="C1030" s="16" t="s">
        <v>6274</v>
      </c>
      <c r="D1030" s="16" t="s">
        <v>35</v>
      </c>
      <c r="E1030" s="17"/>
      <c r="F1030" s="18">
        <v>5.638205015E9</v>
      </c>
      <c r="G1030" s="18" t="str">
        <f>IFERROR(VLOOKUP(spare_parts!$F1030,'Запчасти'!A$2:P$3371,3,0),"null")</f>
        <v>SWIVEL "L"-SHAPED FITTING OF 8 - 1/4" ART.6522 (CAMOZZI)</v>
      </c>
      <c r="H1030" s="18" t="str">
        <f>IFERROR(VLOOKUP(spare_parts!$F1030,A:D,2,0),"null")</f>
        <v>Соединение поворотное  'L'  8 -1/4" ART.6522 (CAMOZZI)</v>
      </c>
      <c r="I1030" s="24" t="str">
        <f>IFERROR(VLOOKUP(spare_parts!$F1030,'Запчасти'!$A$2:$P$3371,5,0),"null")</f>
        <v/>
      </c>
      <c r="J1030" s="24" t="str">
        <f t="shared" si="3"/>
        <v>null</v>
      </c>
      <c r="K1030" s="18" t="str">
        <f>IFERROR(VLOOKUP(spare_parts!$F1030,'Запчасти'!$A$2:$P$3371,6,0),"null")</f>
        <v/>
      </c>
      <c r="L1030" s="18" t="str">
        <f>IFERROR(VLOOKUP(spare_parts!$F1030,'Запчасти'!$A$2:$P$3371,7,0),"null")</f>
        <v/>
      </c>
      <c r="M1030" s="18">
        <f>IFERROR(VLOOKUP(spare_parts!$F1030,'Запчасти'!$A$2:$P$3371,9,0),"null")</f>
        <v>4</v>
      </c>
      <c r="N1030" s="18" t="str">
        <f>IFERROR(VLOOKUP(spare_parts!$F1030,'Запчасти'!$A$2:$P$3371,10,0),"null")</f>
        <v>шт</v>
      </c>
      <c r="O1030" s="18" t="str">
        <f>IFERROR(VLOOKUP(spare_parts!$F1030,'Запчасти'!$A$2:$P$3371,11,0),"null")</f>
        <v/>
      </c>
      <c r="P1030" s="18">
        <f>IFERROR(VLOOKUP(spare_parts!$F1030,'Запчасти'!$A$2:$P$3371,2,0),"null")</f>
        <v>7307229000</v>
      </c>
      <c r="Q1030" s="18"/>
      <c r="R1030" s="18"/>
      <c r="S1030" s="18"/>
      <c r="T1030" s="18"/>
      <c r="U1030" s="18"/>
      <c r="V1030" s="18"/>
    </row>
    <row r="1031" ht="15.75" customHeight="1">
      <c r="A1031" s="15">
        <v>2.08911822E9</v>
      </c>
      <c r="B1031" s="16" t="s">
        <v>1397</v>
      </c>
      <c r="C1031" s="16">
        <v>0.157</v>
      </c>
      <c r="D1031" s="16" t="s">
        <v>35</v>
      </c>
      <c r="E1031" s="17"/>
      <c r="F1031" s="18">
        <v>2.08911822E9</v>
      </c>
      <c r="G1031" s="18" t="str">
        <f>IFERROR(VLOOKUP(spare_parts!$F1031,'Запчасти'!A$2:P$3371,3,0),"null")</f>
        <v>PLATE FOR VERTICAL CYLINDER TERMINAL</v>
      </c>
      <c r="H1031" s="18" t="str">
        <f>IFERROR(VLOOKUP(spare_parts!$F1031,A:D,2,0),"null")</f>
        <v>Пластина вертикального цилиндра</v>
      </c>
      <c r="I1031" s="24" t="str">
        <f>IFERROR(VLOOKUP(spare_parts!$F1031,'Запчасти'!$A$2:$P$3371,5,0),"null")</f>
        <v/>
      </c>
      <c r="J1031" s="24" t="str">
        <f t="shared" si="3"/>
        <v>null</v>
      </c>
      <c r="K1031" s="18" t="str">
        <f>IFERROR(VLOOKUP(spare_parts!$F1031,'Запчасти'!$A$2:$P$3371,6,0),"null")</f>
        <v>SCHNELL SPA</v>
      </c>
      <c r="L1031" s="18" t="str">
        <f>IFERROR(VLOOKUP(spare_parts!$F1031,'Запчасти'!$A$2:$P$3371,7,0),"null")</f>
        <v>SCHNELL</v>
      </c>
      <c r="M1031" s="18">
        <f>IFERROR(VLOOKUP(spare_parts!$F1031,'Запчасти'!$A$2:$P$3371,9,0),"null")</f>
        <v>2</v>
      </c>
      <c r="N1031" s="18" t="str">
        <f>IFERROR(VLOOKUP(spare_parts!$F1031,'Запчасти'!$A$2:$P$3371,10,0),"null")</f>
        <v>шт</v>
      </c>
      <c r="O1031" s="18" t="str">
        <f>IFERROR(VLOOKUP(spare_parts!$F1031,'Запчасти'!$A$2:$P$3371,11,0),"null")</f>
        <v>IT</v>
      </c>
      <c r="P1031" s="18">
        <f>IFERROR(VLOOKUP(spare_parts!$F1031,'Запчасти'!$A$2:$P$3371,2,0),"null")</f>
        <v>7326909409</v>
      </c>
      <c r="Q1031" s="18"/>
      <c r="R1031" s="18"/>
      <c r="S1031" s="18"/>
      <c r="T1031" s="18"/>
      <c r="U1031" s="18"/>
      <c r="V1031" s="18"/>
    </row>
    <row r="1032" ht="15.75" customHeight="1">
      <c r="A1032" s="15">
        <v>2.08911823E9</v>
      </c>
      <c r="B1032" s="16" t="s">
        <v>1400</v>
      </c>
      <c r="C1032" s="16">
        <v>0.08</v>
      </c>
      <c r="D1032" s="16" t="s">
        <v>35</v>
      </c>
      <c r="E1032" s="17"/>
      <c r="F1032" s="18">
        <v>2.08911823E9</v>
      </c>
      <c r="G1032" s="18" t="str">
        <f>IFERROR(VLOOKUP(spare_parts!$F1032,'Запчасти'!A$2:P$3371,3,0),"null")</f>
        <v>VERTICAL CYLINDER TERMINAL</v>
      </c>
      <c r="H1032" s="18" t="str">
        <f>IFERROR(VLOOKUP(spare_parts!$F1032,A:D,2,0),"null")</f>
        <v>Цилиндр вертикальный</v>
      </c>
      <c r="I1032" s="24" t="str">
        <f>IFERROR(VLOOKUP(spare_parts!$F1032,'Запчасти'!$A$2:$P$3371,5,0),"null")</f>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c r="J1032" s="24" t="str">
        <f t="shared" si="3"/>
        <v>null</v>
      </c>
      <c r="K1032" s="18" t="str">
        <f>IFERROR(VLOOKUP(spare_parts!$F1032,'Запчасти'!$A$2:$P$3371,6,0),"null")</f>
        <v>SCHNELL SPA</v>
      </c>
      <c r="L1032" s="18" t="str">
        <f>IFERROR(VLOOKUP(spare_parts!$F1032,'Запчасти'!$A$2:$P$3371,7,0),"null")</f>
        <v>SCHNELL</v>
      </c>
      <c r="M1032" s="18">
        <f>IFERROR(VLOOKUP(spare_parts!$F1032,'Запчасти'!$A$2:$P$3371,9,0),"null")</f>
        <v>2</v>
      </c>
      <c r="N1032" s="18" t="str">
        <f>IFERROR(VLOOKUP(spare_parts!$F1032,'Запчасти'!$A$2:$P$3371,10,0),"null")</f>
        <v>шт</v>
      </c>
      <c r="O1032" s="18" t="str">
        <f>IFERROR(VLOOKUP(spare_parts!$F1032,'Запчасти'!$A$2:$P$3371,11,0),"null")</f>
        <v>IT</v>
      </c>
      <c r="P1032" s="18">
        <f>IFERROR(VLOOKUP(spare_parts!$F1032,'Запчасти'!$A$2:$P$3371,2,0),"null")</f>
        <v>7325999009</v>
      </c>
      <c r="Q1032" s="18"/>
      <c r="R1032" s="18"/>
      <c r="S1032" s="18"/>
      <c r="T1032" s="18"/>
      <c r="U1032" s="18"/>
      <c r="V1032" s="18"/>
    </row>
    <row r="1033" ht="15.75" customHeight="1">
      <c r="A1033" s="15">
        <v>5.63032501E9</v>
      </c>
      <c r="B1033" s="16" t="s">
        <v>3948</v>
      </c>
      <c r="C1033" s="16">
        <v>0.06</v>
      </c>
      <c r="D1033" s="16" t="s">
        <v>35</v>
      </c>
      <c r="E1033" s="17"/>
      <c r="F1033" s="18">
        <v>5.63032501E9</v>
      </c>
      <c r="G1033" s="18" t="str">
        <f>IFERROR(VLOOKUP(spare_parts!$F1033,'Запчасти'!A$2:P$3371,3,0),"null")</f>
        <v>PNEUMATIC VALVE VSC 588 1/8" (CAMOZZI)</v>
      </c>
      <c r="H1033" s="18" t="str">
        <f>IFERROR(VLOOKUP(spare_parts!$F1033,A:D,2,0),"null")</f>
        <v>КЛАПАН ПНЕВМАТИЧЕСКИЙ VSC 588 1/8" (CAMOZZI)</v>
      </c>
      <c r="I1033" s="24" t="str">
        <f>IFERROR(VLOOKUP(spare_parts!$F1033,'Запчасти'!$A$2:$P$3371,5,0),"null")</f>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v>
      </c>
      <c r="J1033" s="24" t="str">
        <f t="shared" si="3"/>
        <v>null</v>
      </c>
      <c r="K1033" s="18" t="str">
        <f>IFERROR(VLOOKUP(spare_parts!$F1033,'Запчасти'!$A$2:$P$3371,6,0),"null")</f>
        <v>CAMOZZI</v>
      </c>
      <c r="L1033" s="18" t="str">
        <f>IFERROR(VLOOKUP(spare_parts!$F1033,'Запчасти'!$A$2:$P$3371,7,0),"null")</f>
        <v>CAMOZZI</v>
      </c>
      <c r="M1033" s="18">
        <f>IFERROR(VLOOKUP(spare_parts!$F1033,'Запчасти'!$A$2:$P$3371,9,0),"null")</f>
        <v>2</v>
      </c>
      <c r="N1033" s="18" t="str">
        <f>IFERROR(VLOOKUP(spare_parts!$F1033,'Запчасти'!$A$2:$P$3371,10,0),"null")</f>
        <v>шт</v>
      </c>
      <c r="O1033" s="18" t="str">
        <f>IFERROR(VLOOKUP(spare_parts!$F1033,'Запчасти'!$A$2:$P$3371,11,0),"null")</f>
        <v>IT</v>
      </c>
      <c r="P1033" s="18">
        <f>IFERROR(VLOOKUP(spare_parts!$F1033,'Запчасти'!$A$2:$P$3371,2,0),"null")</f>
        <v>8481409009</v>
      </c>
      <c r="Q1033" s="18"/>
      <c r="R1033" s="18"/>
      <c r="S1033" s="18"/>
      <c r="T1033" s="18"/>
      <c r="U1033" s="18"/>
      <c r="V1033" s="18"/>
    </row>
    <row r="1034" ht="15.75" customHeight="1">
      <c r="A1034" s="15">
        <v>2.0891181E9</v>
      </c>
      <c r="B1034" s="16" t="s">
        <v>1380</v>
      </c>
      <c r="C1034" s="16">
        <v>0.03</v>
      </c>
      <c r="D1034" s="16" t="s">
        <v>35</v>
      </c>
      <c r="E1034" s="17"/>
      <c r="F1034" s="18">
        <v>2.0891181E9</v>
      </c>
      <c r="G1034" s="18" t="str">
        <f>IFERROR(VLOOKUP(spare_parts!$F1034,'Запчасти'!A$2:P$3371,3,0),"null")</f>
        <v>HORIZONTAL CYLINDER SHOCK ABSORBER</v>
      </c>
      <c r="H1034" s="18" t="str">
        <f>IFERROR(VLOOKUP(spare_parts!$F1034,A:D,2,0),"null")</f>
        <v>АМОРТИЗАТОР ГОРИЗОНТАЛЬНОГО ЦИЛИНДРА</v>
      </c>
      <c r="I1034" s="24" t="str">
        <f>IFERROR(VLOOKUP(spare_parts!$F1034,'Запчасти'!$A$2:$P$3371,5,0),"null")</f>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c r="J1034" s="24" t="str">
        <f t="shared" si="3"/>
        <v>null</v>
      </c>
      <c r="K1034" s="18" t="str">
        <f>IFERROR(VLOOKUP(spare_parts!$F1034,'Запчасти'!$A$2:$P$3371,6,0),"null")</f>
        <v>SCHNELL SPA</v>
      </c>
      <c r="L1034" s="18" t="str">
        <f>IFERROR(VLOOKUP(spare_parts!$F1034,'Запчасти'!$A$2:$P$3371,7,0),"null")</f>
        <v>SCHNELL</v>
      </c>
      <c r="M1034" s="18">
        <f>IFERROR(VLOOKUP(spare_parts!$F1034,'Запчасти'!$A$2:$P$3371,9,0),"null")</f>
        <v>1</v>
      </c>
      <c r="N1034" s="18" t="str">
        <f>IFERROR(VLOOKUP(spare_parts!$F1034,'Запчасти'!$A$2:$P$3371,10,0),"null")</f>
        <v>шт</v>
      </c>
      <c r="O1034" s="18" t="str">
        <f>IFERROR(VLOOKUP(spare_parts!$F1034,'Запчасти'!$A$2:$P$3371,11,0),"null")</f>
        <v>IT</v>
      </c>
      <c r="P1034" s="18">
        <f>IFERROR(VLOOKUP(spare_parts!$F1034,'Запчасти'!$A$2:$P$3371,2,0),"null")</f>
        <v>4016999708</v>
      </c>
      <c r="Q1034" s="18"/>
      <c r="R1034" s="18"/>
      <c r="S1034" s="18"/>
      <c r="T1034" s="18"/>
      <c r="U1034" s="18"/>
      <c r="V1034" s="18"/>
    </row>
    <row r="1035" ht="15.75" customHeight="1">
      <c r="A1035" s="15">
        <v>5.94171025E9</v>
      </c>
      <c r="B1035" s="16" t="s">
        <v>4419</v>
      </c>
      <c r="C1035" s="16" t="s">
        <v>6274</v>
      </c>
      <c r="D1035" s="16" t="s">
        <v>35</v>
      </c>
      <c r="E1035" s="17"/>
      <c r="F1035" s="18">
        <v>5.94171025E9</v>
      </c>
      <c r="G1035" s="18" t="str">
        <f>IFERROR(VLOOKUP(spare_parts!$F1035,'Запчасти'!A$2:P$3371,3,0),"null")</f>
        <v>Special flat washer DI=10.5DE=25 H=3</v>
      </c>
      <c r="H1035" s="18" t="str">
        <f>IFERROR(VLOOKUP(spare_parts!$F1035,A:D,2,0),"null")</f>
        <v>Шайба плоская DI=10,5 DE=25 Н=3</v>
      </c>
      <c r="I1035" s="24" t="str">
        <f>IFERROR(VLOOKUP(spare_parts!$F1035,'Запчасти'!$A$2:$P$3371,5,0),"null")</f>
        <v/>
      </c>
      <c r="J1035" s="24" t="str">
        <f t="shared" si="3"/>
        <v>null</v>
      </c>
      <c r="K1035" s="18" t="str">
        <f>IFERROR(VLOOKUP(spare_parts!$F1035,'Запчасти'!$A$2:$P$3371,6,0),"null")</f>
        <v/>
      </c>
      <c r="L1035" s="18" t="str">
        <f>IFERROR(VLOOKUP(spare_parts!$F1035,'Запчасти'!$A$2:$P$3371,7,0),"null")</f>
        <v/>
      </c>
      <c r="M1035" s="18">
        <f>IFERROR(VLOOKUP(spare_parts!$F1035,'Запчасти'!$A$2:$P$3371,9,0),"null")</f>
        <v>2</v>
      </c>
      <c r="N1035" s="18" t="str">
        <f>IFERROR(VLOOKUP(spare_parts!$F1035,'Запчасти'!$A$2:$P$3371,10,0),"null")</f>
        <v>ШТ</v>
      </c>
      <c r="O1035" s="18" t="str">
        <f>IFERROR(VLOOKUP(spare_parts!$F1035,'Запчасти'!$A$2:$P$3371,11,0),"null")</f>
        <v/>
      </c>
      <c r="P1035" s="18">
        <f>IFERROR(VLOOKUP(spare_parts!$F1035,'Запчасти'!$A$2:$P$3371,2,0),"null")</f>
        <v>7318220009</v>
      </c>
      <c r="Q1035" s="18"/>
      <c r="R1035" s="18"/>
      <c r="S1035" s="18"/>
      <c r="T1035" s="18"/>
      <c r="U1035" s="18"/>
      <c r="V1035" s="18"/>
    </row>
    <row r="1036" ht="15.75" customHeight="1">
      <c r="A1036" s="15" t="s">
        <v>4831</v>
      </c>
      <c r="B1036" s="16" t="s">
        <v>4833</v>
      </c>
      <c r="C1036" s="16">
        <v>1.406</v>
      </c>
      <c r="D1036" s="16" t="s">
        <v>35</v>
      </c>
      <c r="E1036" s="17"/>
      <c r="F1036" s="18" t="s">
        <v>4831</v>
      </c>
      <c r="G1036" s="18" t="str">
        <f>IFERROR(VLOOKUP(spare_parts!$F1036,'Запчасти'!A$2:P$3371,3,0),"null")</f>
        <v>COMBINED STRAIGHTENING WHEEL Г_x0098_E=108 Г_x0098_I=72 A=90</v>
      </c>
      <c r="H1036" s="18" t="str">
        <f>IFERROR(VLOOKUP(spare_parts!$F1036,A:D,2,0),"null")</f>
        <v>Ролик правки комбинированный ØE = 108 ØI = 72 A = 90</v>
      </c>
      <c r="I1036" s="24" t="str">
        <f>IFERROR(VLOOKUP(spare_parts!$F1036,'Запчасти'!$A$2:$P$3371,5,0),"null")</f>
        <v>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v>
      </c>
      <c r="J1036" s="24" t="str">
        <f t="shared" si="3"/>
        <v>null</v>
      </c>
      <c r="K1036" s="18" t="str">
        <f>IFERROR(VLOOKUP(spare_parts!$F1036,'Запчасти'!$A$2:$P$3371,6,0),"null")</f>
        <v>SCHNELL SPA</v>
      </c>
      <c r="L1036" s="18" t="str">
        <f>IFERROR(VLOOKUP(spare_parts!$F1036,'Запчасти'!$A$2:$P$3371,7,0),"null")</f>
        <v>SCHNELL</v>
      </c>
      <c r="M1036" s="18">
        <f>IFERROR(VLOOKUP(spare_parts!$F1036,'Запчасти'!$A$2:$P$3371,9,0),"null")</f>
        <v>8</v>
      </c>
      <c r="N1036" s="18" t="str">
        <f>IFERROR(VLOOKUP(spare_parts!$F1036,'Запчасти'!$A$2:$P$3371,10,0),"null")</f>
        <v>шт</v>
      </c>
      <c r="O1036" s="18" t="str">
        <f>IFERROR(VLOOKUP(spare_parts!$F1036,'Запчасти'!$A$2:$P$3371,11,0),"null")</f>
        <v>IT</v>
      </c>
      <c r="P1036" s="18">
        <f>IFERROR(VLOOKUP(spare_parts!$F1036,'Запчасти'!$A$2:$P$3371,2,0),"null")</f>
        <v>8466940000</v>
      </c>
      <c r="Q1036" s="18"/>
      <c r="R1036" s="18"/>
      <c r="S1036" s="18"/>
      <c r="T1036" s="18"/>
      <c r="U1036" s="18"/>
      <c r="V1036" s="18"/>
    </row>
    <row r="1037" ht="15.75" customHeight="1">
      <c r="A1037" s="15">
        <v>5.74880001E9</v>
      </c>
      <c r="B1037" s="16" t="s">
        <v>6648</v>
      </c>
      <c r="C1037" s="16" t="s">
        <v>6274</v>
      </c>
      <c r="D1037" s="16" t="s">
        <v>35</v>
      </c>
      <c r="E1037" s="17"/>
      <c r="F1037" s="18">
        <v>5.74880001E9</v>
      </c>
      <c r="G1037" s="18" t="str">
        <f>IFERROR(VLOOKUP(spare_parts!$F1037,'Запчасти'!A$2:P$3371,3,0),"null")</f>
        <v>null</v>
      </c>
      <c r="H1037" s="18" t="str">
        <f>IFERROR(VLOOKUP(spare_parts!$F1037,A:D,2,0),"null")</f>
        <v>Индикатор положения  OP7 B40 DXF20 R DIST.H15 ART.1513313V</v>
      </c>
      <c r="I1037" s="24" t="str">
        <f>IFERROR(VLOOKUP(spare_parts!$F1037,'Запчасти'!$A$2:$P$3371,5,0),"null")</f>
        <v>null</v>
      </c>
      <c r="J1037" s="24" t="str">
        <f t="shared" si="3"/>
        <v>null</v>
      </c>
      <c r="K1037" s="18" t="str">
        <f>IFERROR(VLOOKUP(spare_parts!$F1037,'Запчасти'!$A$2:$P$3371,6,0),"null")</f>
        <v>null</v>
      </c>
      <c r="L1037" s="18" t="str">
        <f>IFERROR(VLOOKUP(spare_parts!$F1037,'Запчасти'!$A$2:$P$3371,7,0),"null")</f>
        <v>null</v>
      </c>
      <c r="M1037" s="18" t="str">
        <f>IFERROR(VLOOKUP(spare_parts!$F1037,'Запчасти'!$A$2:$P$3371,9,0),"null")</f>
        <v>null</v>
      </c>
      <c r="N1037" s="18" t="str">
        <f>IFERROR(VLOOKUP(spare_parts!$F1037,'Запчасти'!$A$2:$P$3371,10,0),"null")</f>
        <v>null</v>
      </c>
      <c r="O1037" s="18" t="str">
        <f>IFERROR(VLOOKUP(spare_parts!$F1037,'Запчасти'!$A$2:$P$3371,11,0),"null")</f>
        <v>null</v>
      </c>
      <c r="P1037" s="18" t="str">
        <f>IFERROR(VLOOKUP(spare_parts!$F1037,'Запчасти'!$A$2:$P$3371,2,0),"null")</f>
        <v>null</v>
      </c>
      <c r="Q1037" s="18"/>
      <c r="R1037" s="18"/>
      <c r="S1037" s="18"/>
      <c r="T1037" s="18"/>
      <c r="U1037" s="18"/>
      <c r="V1037" s="18"/>
    </row>
    <row r="1038" ht="15.75" customHeight="1">
      <c r="A1038" s="15">
        <v>2.46821009E9</v>
      </c>
      <c r="B1038" s="16" t="s">
        <v>1731</v>
      </c>
      <c r="C1038" s="16">
        <v>1.08</v>
      </c>
      <c r="D1038" s="16" t="s">
        <v>35</v>
      </c>
      <c r="E1038" s="17"/>
      <c r="F1038" s="18">
        <v>2.46821009E9</v>
      </c>
      <c r="G1038" s="18" t="str">
        <f>IFERROR(VLOOKUP(spare_parts!$F1038,'Запчасти'!A$2:P$3371,3,0),"null")</f>
        <v>CENTRAL MANDREL PREASSEMBLY D.20 L=110.4</v>
      </c>
      <c r="H1038" s="18" t="str">
        <f>IFERROR(VLOOKUP(spare_parts!$F1038,A:D,2,0),"null")</f>
        <v>Оправка гибочная предварительно собранная D.20 L=110.4</v>
      </c>
      <c r="I1038" s="24" t="str">
        <f>IFERROR(VLOOKUP(spare_parts!$F1038,'Запчасти'!$A$2:$P$3371,5,0),"null")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v>
      </c>
      <c r="J1038" s="24" t="str">
        <f t="shared" si="3"/>
        <v>null</v>
      </c>
      <c r="K1038" s="18" t="str">
        <f>IFERROR(VLOOKUP(spare_parts!$F1038,'Запчасти'!$A$2:$P$3371,6,0),"null")</f>
        <v>SCHNELL SPA</v>
      </c>
      <c r="L1038" s="18" t="str">
        <f>IFERROR(VLOOKUP(spare_parts!$F1038,'Запчасти'!$A$2:$P$3371,7,0),"null")</f>
        <v>SCHNELL</v>
      </c>
      <c r="M1038" s="18">
        <f>IFERROR(VLOOKUP(spare_parts!$F1038,'Запчасти'!$A$2:$P$3371,9,0),"null")</f>
        <v>1</v>
      </c>
      <c r="N1038" s="18" t="str">
        <f>IFERROR(VLOOKUP(spare_parts!$F1038,'Запчасти'!$A$2:$P$3371,10,0),"null")</f>
        <v>шт</v>
      </c>
      <c r="O1038" s="18" t="str">
        <f>IFERROR(VLOOKUP(spare_parts!$F1038,'Запчасти'!$A$2:$P$3371,11,0),"null")</f>
        <v>IT</v>
      </c>
      <c r="P1038" s="18">
        <f>IFERROR(VLOOKUP(spare_parts!$F1038,'Запчасти'!$A$2:$P$3371,2,0),"null")</f>
        <v>8466940000</v>
      </c>
      <c r="Q1038" s="18"/>
      <c r="R1038" s="18"/>
      <c r="S1038" s="18"/>
      <c r="T1038" s="18"/>
      <c r="U1038" s="18"/>
      <c r="V1038" s="18"/>
    </row>
    <row r="1039" ht="15.75" customHeight="1">
      <c r="A1039" s="15">
        <v>2.46821013E9</v>
      </c>
      <c r="B1039" s="16" t="s">
        <v>1744</v>
      </c>
      <c r="C1039" s="16">
        <v>1.56</v>
      </c>
      <c r="D1039" s="16" t="s">
        <v>35</v>
      </c>
      <c r="E1039" s="17"/>
      <c r="F1039" s="18">
        <v>2.46821013E9</v>
      </c>
      <c r="G1039" s="18" t="str">
        <f>IFERROR(VLOOKUP(spare_parts!$F1039,'Запчасти'!A$2:P$3371,3,0),"null")</f>
        <v>CENTRAL MANDREL PREASSEMBLY D.50 L=110.4</v>
      </c>
      <c r="H1039" s="18" t="str">
        <f>IFERROR(VLOOKUP(spare_parts!$F1039,A:D,2,0),"null")</f>
        <v>Оправка гибочная предварительно собранная D.50 L=110.4</v>
      </c>
      <c r="I1039" s="24" t="str">
        <f>IFERROR(VLOOKUP(spare_parts!$F1039,'Запчасти'!$A$2:$P$3371,5,0),"null")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v>
      </c>
      <c r="J1039" s="24" t="str">
        <f t="shared" si="3"/>
        <v>null</v>
      </c>
      <c r="K1039" s="18" t="str">
        <f>IFERROR(VLOOKUP(spare_parts!$F1039,'Запчасти'!$A$2:$P$3371,6,0),"null")</f>
        <v>SCHNELL SPA</v>
      </c>
      <c r="L1039" s="18" t="str">
        <f>IFERROR(VLOOKUP(spare_parts!$F1039,'Запчасти'!$A$2:$P$3371,7,0),"null")</f>
        <v>SCHNELL</v>
      </c>
      <c r="M1039" s="18">
        <f>IFERROR(VLOOKUP(spare_parts!$F1039,'Запчасти'!$A$2:$P$3371,9,0),"null")</f>
        <v>1</v>
      </c>
      <c r="N1039" s="18" t="str">
        <f>IFERROR(VLOOKUP(spare_parts!$F1039,'Запчасти'!$A$2:$P$3371,10,0),"null")</f>
        <v>шт</v>
      </c>
      <c r="O1039" s="18" t="str">
        <f>IFERROR(VLOOKUP(spare_parts!$F1039,'Запчасти'!$A$2:$P$3371,11,0),"null")</f>
        <v>IT</v>
      </c>
      <c r="P1039" s="18">
        <f>IFERROR(VLOOKUP(spare_parts!$F1039,'Запчасти'!$A$2:$P$3371,2,0),"null")</f>
        <v>8466940000</v>
      </c>
      <c r="Q1039" s="18"/>
      <c r="R1039" s="18"/>
      <c r="S1039" s="18"/>
      <c r="T1039" s="18"/>
      <c r="U1039" s="18"/>
      <c r="V1039" s="18"/>
    </row>
    <row r="1040" ht="15.75" customHeight="1">
      <c r="A1040" s="15">
        <v>2.0682301E9</v>
      </c>
      <c r="B1040" s="16" t="s">
        <v>960</v>
      </c>
      <c r="C1040" s="16">
        <v>3.76</v>
      </c>
      <c r="D1040" s="16" t="s">
        <v>35</v>
      </c>
      <c r="E1040" s="17"/>
      <c r="F1040" s="18">
        <v>2.0682301E9</v>
      </c>
      <c r="G1040" s="18" t="str">
        <f>IFERROR(VLOOKUP(spare_parts!$F1040,'Запчасти'!A$2:P$3371,3,0),"null")</f>
        <v>KNURLED WHEEL De126 Di54 H=52</v>
      </c>
      <c r="H1040" s="18" t="str">
        <f>IFERROR(VLOOKUP(spare_parts!$F1040,A:D,2,0),"null")</f>
        <v>Ролик De126 Di54 H=52</v>
      </c>
      <c r="I1040" s="24" t="str">
        <f>IFERROR(VLOOKUP(spare_parts!$F1040,'Запчасти'!$A$2:$P$3371,5,0),"null")</f>
        <v>РОЛИК ПРОТЯЖКИ АРМАТУРЫ. СТАЛЬНОЙ. ТОЧЕНИЕ. ЗУБОНАРЕЗАНИЕ. СВЕРЛЕНИЕ. ВНЕШ ДИАМ. 126 ММ</v>
      </c>
      <c r="J1040" s="24" t="str">
        <f t="shared" si="3"/>
        <v>null</v>
      </c>
      <c r="K1040" s="18" t="str">
        <f>IFERROR(VLOOKUP(spare_parts!$F1040,'Запчасти'!$A$2:$P$3371,6,0),"null")</f>
        <v>SCHNELL SPA</v>
      </c>
      <c r="L1040" s="18" t="str">
        <f>IFERROR(VLOOKUP(spare_parts!$F1040,'Запчасти'!$A$2:$P$3371,7,0),"null")</f>
        <v>SCHNELL</v>
      </c>
      <c r="M1040" s="18">
        <f>IFERROR(VLOOKUP(spare_parts!$F1040,'Запчасти'!$A$2:$P$3371,9,0),"null")</f>
        <v>1</v>
      </c>
      <c r="N1040" s="18" t="str">
        <f>IFERROR(VLOOKUP(spare_parts!$F1040,'Запчасти'!$A$2:$P$3371,10,0),"null")</f>
        <v>шт</v>
      </c>
      <c r="O1040" s="18" t="str">
        <f>IFERROR(VLOOKUP(spare_parts!$F1040,'Запчасти'!$A$2:$P$3371,11,0),"null")</f>
        <v>IT</v>
      </c>
      <c r="P1040" s="18">
        <f>IFERROR(VLOOKUP(spare_parts!$F1040,'Запчасти'!$A$2:$P$3371,2,0),"null")</f>
        <v>8466940000</v>
      </c>
      <c r="Q1040" s="18"/>
      <c r="R1040" s="18"/>
      <c r="S1040" s="18"/>
      <c r="T1040" s="18"/>
      <c r="U1040" s="18"/>
      <c r="V1040" s="18"/>
    </row>
    <row r="1041" ht="15.75" customHeight="1">
      <c r="A1041" s="15">
        <v>2.06823011E9</v>
      </c>
      <c r="B1041" s="16" t="s">
        <v>963</v>
      </c>
      <c r="C1041" s="16">
        <v>5.292</v>
      </c>
      <c r="D1041" s="16" t="s">
        <v>35</v>
      </c>
      <c r="E1041" s="17"/>
      <c r="F1041" s="18">
        <v>2.06823011E9</v>
      </c>
      <c r="G1041" s="18" t="str">
        <f>IFERROR(VLOOKUP(spare_parts!$F1041,'Запчасти'!A$2:P$3371,3,0),"null")</f>
        <v>TRACTION WHEEL Г_x0098_E=158 Г_x0098_I=56 SP=52 Z=100 M=1.500</v>
      </c>
      <c r="H1041" s="18" t="str">
        <f>IFERROR(VLOOKUP(spare_parts!$F1041,A:D,2,0),"null")</f>
        <v>Ролик DE=158 DI=56</v>
      </c>
      <c r="I1041" s="24" t="str">
        <f>IFERROR(VLOOKUP(spare_parts!$F1041,'Запчасти'!$A$2:$P$3371,5,0),"null")</f>
        <v>РОЛИК ПРОТЯЖКИ АРМАТУРЫ. СТАЛЬНОЙ. ТОЧЕНИЕ. ЗУБОНАРЕЗАНИЕ. СВЕРЛЕНИЕ. ВНЕШ ДИАМ. 158. 100 ЗУБЬЕВ С МОДУЛЕМ 1,5</v>
      </c>
      <c r="J1041" s="24" t="str">
        <f t="shared" si="3"/>
        <v>null</v>
      </c>
      <c r="K1041" s="18" t="str">
        <f>IFERROR(VLOOKUP(spare_parts!$F1041,'Запчасти'!$A$2:$P$3371,6,0),"null")</f>
        <v>SCHNELL SPA</v>
      </c>
      <c r="L1041" s="18" t="str">
        <f>IFERROR(VLOOKUP(spare_parts!$F1041,'Запчасти'!$A$2:$P$3371,7,0),"null")</f>
        <v>SCHNELL</v>
      </c>
      <c r="M1041" s="18">
        <f>IFERROR(VLOOKUP(spare_parts!$F1041,'Запчасти'!$A$2:$P$3371,9,0),"null")</f>
        <v>1</v>
      </c>
      <c r="N1041" s="18" t="str">
        <f>IFERROR(VLOOKUP(spare_parts!$F1041,'Запчасти'!$A$2:$P$3371,10,0),"null")</f>
        <v>шт</v>
      </c>
      <c r="O1041" s="18" t="str">
        <f>IFERROR(VLOOKUP(spare_parts!$F1041,'Запчасти'!$A$2:$P$3371,11,0),"null")</f>
        <v>IT</v>
      </c>
      <c r="P1041" s="18">
        <f>IFERROR(VLOOKUP(spare_parts!$F1041,'Запчасти'!$A$2:$P$3371,2,0),"null")</f>
        <v>8466940000</v>
      </c>
      <c r="Q1041" s="18"/>
      <c r="R1041" s="18"/>
      <c r="S1041" s="18"/>
      <c r="T1041" s="18"/>
      <c r="U1041" s="18"/>
      <c r="V1041" s="18"/>
    </row>
    <row r="1042" ht="15.75" customHeight="1">
      <c r="A1042" s="15">
        <v>2.08910411E9</v>
      </c>
      <c r="B1042" s="16" t="s">
        <v>6649</v>
      </c>
      <c r="C1042" s="16" t="s">
        <v>6274</v>
      </c>
      <c r="D1042" s="16" t="s">
        <v>35</v>
      </c>
      <c r="E1042" s="17"/>
      <c r="F1042" s="18">
        <v>2.08910411E9</v>
      </c>
      <c r="G1042" s="18" t="str">
        <f>IFERROR(VLOOKUP(spare_parts!$F1042,'Запчасти'!A$2:P$3371,3,0),"null")</f>
        <v>null</v>
      </c>
      <c r="H1042" s="18" t="str">
        <f>IFERROR(VLOOKUP(spare_parts!$F1042,A:D,2,0),"null")</f>
        <v>Винт скользящей части вала </v>
      </c>
      <c r="I1042" s="24" t="str">
        <f>IFERROR(VLOOKUP(spare_parts!$F1042,'Запчасти'!$A$2:$P$3371,5,0),"null")</f>
        <v>null</v>
      </c>
      <c r="J1042" s="24" t="str">
        <f t="shared" si="3"/>
        <v>null</v>
      </c>
      <c r="K1042" s="18" t="str">
        <f>IFERROR(VLOOKUP(spare_parts!$F1042,'Запчасти'!$A$2:$P$3371,6,0),"null")</f>
        <v>null</v>
      </c>
      <c r="L1042" s="18" t="str">
        <f>IFERROR(VLOOKUP(spare_parts!$F1042,'Запчасти'!$A$2:$P$3371,7,0),"null")</f>
        <v>null</v>
      </c>
      <c r="M1042" s="18" t="str">
        <f>IFERROR(VLOOKUP(spare_parts!$F1042,'Запчасти'!$A$2:$P$3371,9,0),"null")</f>
        <v>null</v>
      </c>
      <c r="N1042" s="18" t="str">
        <f>IFERROR(VLOOKUP(spare_parts!$F1042,'Запчасти'!$A$2:$P$3371,10,0),"null")</f>
        <v>null</v>
      </c>
      <c r="O1042" s="18" t="str">
        <f>IFERROR(VLOOKUP(spare_parts!$F1042,'Запчасти'!$A$2:$P$3371,11,0),"null")</f>
        <v>null</v>
      </c>
      <c r="P1042" s="18" t="str">
        <f>IFERROR(VLOOKUP(spare_parts!$F1042,'Запчасти'!$A$2:$P$3371,2,0),"null")</f>
        <v>null</v>
      </c>
      <c r="Q1042" s="18"/>
      <c r="R1042" s="18"/>
      <c r="S1042" s="18"/>
      <c r="T1042" s="18"/>
      <c r="U1042" s="18"/>
      <c r="V1042" s="18"/>
    </row>
    <row r="1043" ht="15.75" customHeight="1">
      <c r="A1043" s="15" t="s">
        <v>5078</v>
      </c>
      <c r="B1043" s="16" t="s">
        <v>5080</v>
      </c>
      <c r="C1043" s="16" t="s">
        <v>6274</v>
      </c>
      <c r="D1043" s="16" t="s">
        <v>35</v>
      </c>
      <c r="E1043" s="17"/>
      <c r="F1043" s="18" t="s">
        <v>5078</v>
      </c>
      <c r="G1043" s="18" t="str">
        <f>IFERROR(VLOOKUP(spare_parts!$F1043,'Запчасти'!A$2:P$3371,3,0),"null")</f>
        <v>Gear</v>
      </c>
      <c r="H1043" s="18" t="str">
        <f>IFERROR(VLOOKUP(spare_parts!$F1043,A:D,2,0),"null")</f>
        <v>КОЛЕСО ЗУБЧАТОЕ</v>
      </c>
      <c r="I1043" s="24" t="str">
        <f>IFERROR(VLOOKUP(spare_parts!$F1043,'Запчасти'!$A$2:$P$3371,5,0),"null")</f>
        <v/>
      </c>
      <c r="J1043" s="24" t="str">
        <f t="shared" si="3"/>
        <v>null</v>
      </c>
      <c r="K1043" s="18" t="str">
        <f>IFERROR(VLOOKUP(spare_parts!$F1043,'Запчасти'!$A$2:$P$3371,6,0),"null")</f>
        <v>SCHNELL SPA</v>
      </c>
      <c r="L1043" s="18" t="str">
        <f>IFERROR(VLOOKUP(spare_parts!$F1043,'Запчасти'!$A$2:$P$3371,7,0),"null")</f>
        <v>SCHNELL</v>
      </c>
      <c r="M1043" s="18">
        <f>IFERROR(VLOOKUP(spare_parts!$F1043,'Запчасти'!$A$2:$P$3371,9,0),"null")</f>
        <v>1</v>
      </c>
      <c r="N1043" s="18" t="str">
        <f>IFERROR(VLOOKUP(spare_parts!$F1043,'Запчасти'!$A$2:$P$3371,10,0),"null")</f>
        <v>шт</v>
      </c>
      <c r="O1043" s="18" t="str">
        <f>IFERROR(VLOOKUP(spare_parts!$F1043,'Запчасти'!$A$2:$P$3371,11,0),"null")</f>
        <v>IT</v>
      </c>
      <c r="P1043" s="18">
        <f>IFERROR(VLOOKUP(spare_parts!$F1043,'Запчасти'!$A$2:$P$3371,2,0),"null")</f>
        <v>8483908909</v>
      </c>
      <c r="Q1043" s="18"/>
      <c r="R1043" s="18"/>
      <c r="S1043" s="18"/>
      <c r="T1043" s="18"/>
      <c r="U1043" s="18"/>
      <c r="V1043" s="18"/>
    </row>
    <row r="1044" ht="15.75" customHeight="1">
      <c r="A1044" s="15" t="s">
        <v>5400</v>
      </c>
      <c r="B1044" s="16" t="s">
        <v>5402</v>
      </c>
      <c r="C1044" s="16" t="s">
        <v>6274</v>
      </c>
      <c r="D1044" s="16" t="s">
        <v>35</v>
      </c>
      <c r="E1044" s="17"/>
      <c r="F1044" s="18" t="s">
        <v>5400</v>
      </c>
      <c r="G1044" s="18" t="str">
        <f>IFERROR(VLOOKUP(spare_parts!$F1044,'Запчасти'!A$2:P$3371,3,0),"null")</f>
        <v>TRANSMISSION SHAFT DE=54 L=425</v>
      </c>
      <c r="H1044" s="18" t="str">
        <f>IFERROR(VLOOKUP(spare_parts!$F1044,A:D,2,0),"null")</f>
        <v>ВАЛ ТРАНСМИССИОННЫЙ DE=54 L=425</v>
      </c>
      <c r="I1044" s="24" t="str">
        <f>IFERROR(VLOOKUP(spare_parts!$F1044,'Запчасти'!$A$2:$P$3371,5,0),"null")</f>
        <v/>
      </c>
      <c r="J1044" s="24" t="str">
        <f t="shared" si="3"/>
        <v>null</v>
      </c>
      <c r="K1044" s="18" t="str">
        <f>IFERROR(VLOOKUP(spare_parts!$F1044,'Запчасти'!$A$2:$P$3371,6,0),"null")</f>
        <v>SCHNELL SPA</v>
      </c>
      <c r="L1044" s="18" t="str">
        <f>IFERROR(VLOOKUP(spare_parts!$F1044,'Запчасти'!$A$2:$P$3371,7,0),"null")</f>
        <v>SCHNELL</v>
      </c>
      <c r="M1044" s="18">
        <f>IFERROR(VLOOKUP(spare_parts!$F1044,'Запчасти'!$A$2:$P$3371,9,0),"null")</f>
        <v>1</v>
      </c>
      <c r="N1044" s="18" t="str">
        <f>IFERROR(VLOOKUP(spare_parts!$F1044,'Запчасти'!$A$2:$P$3371,10,0),"null")</f>
        <v>шт</v>
      </c>
      <c r="O1044" s="18" t="str">
        <f>IFERROR(VLOOKUP(spare_parts!$F1044,'Запчасти'!$A$2:$P$3371,11,0),"null")</f>
        <v>IT</v>
      </c>
      <c r="P1044" s="18">
        <f>IFERROR(VLOOKUP(spare_parts!$F1044,'Запчасти'!$A$2:$P$3371,2,0),"null")</f>
        <v>8483109500</v>
      </c>
      <c r="Q1044" s="18"/>
      <c r="R1044" s="18"/>
      <c r="S1044" s="18"/>
      <c r="T1044" s="18"/>
      <c r="U1044" s="18"/>
      <c r="V1044" s="18"/>
    </row>
    <row r="1045" ht="15.75" customHeight="1">
      <c r="A1045" s="15">
        <v>5.630402004E9</v>
      </c>
      <c r="B1045" s="16" t="s">
        <v>3983</v>
      </c>
      <c r="C1045" s="16">
        <v>0.02</v>
      </c>
      <c r="D1045" s="16" t="s">
        <v>35</v>
      </c>
      <c r="E1045" s="17"/>
      <c r="F1045" s="18">
        <v>5.630402004E9</v>
      </c>
      <c r="G1045" s="18" t="str">
        <f>IFERROR(VLOOKUP(spare_parts!$F1045,'Запчасти'!A$2:P$3371,3,0),"null")</f>
        <v>CAN OPEN MODULE 16 OUT FOR EV2400 ART.5500.16.00 (PNEUMAX)</v>
      </c>
      <c r="H1045" s="18" t="str">
        <f>IFERROR(VLOOKUP(spare_parts!$F1045,A:D,2,0),"null")</f>
        <v>МОДУЛЬ CAN OPEN  16 OUT ДЛЯ  EV2400 ART.5500.16.00 (PNEUMAX)</v>
      </c>
      <c r="I1045" s="24" t="str">
        <f>IFERROR(VLOOKUP(spare_parts!$F1045,'Запчасти'!$A$2:$P$3371,5,0),"null")</f>
        <v/>
      </c>
      <c r="J1045" s="24" t="str">
        <f t="shared" si="3"/>
        <v>null</v>
      </c>
      <c r="K1045" s="18" t="str">
        <f>IFERROR(VLOOKUP(spare_parts!$F1045,'Запчасти'!$A$2:$P$3371,6,0),"null")</f>
        <v/>
      </c>
      <c r="L1045" s="18" t="str">
        <f>IFERROR(VLOOKUP(spare_parts!$F1045,'Запчасти'!$A$2:$P$3371,7,0),"null")</f>
        <v/>
      </c>
      <c r="M1045" s="18">
        <f>IFERROR(VLOOKUP(spare_parts!$F1045,'Запчасти'!$A$2:$P$3371,9,0),"null")</f>
        <v>1</v>
      </c>
      <c r="N1045" s="18" t="str">
        <f>IFERROR(VLOOKUP(spare_parts!$F1045,'Запчасти'!$A$2:$P$3371,10,0),"null")</f>
        <v>шт</v>
      </c>
      <c r="O1045" s="18" t="str">
        <f>IFERROR(VLOOKUP(spare_parts!$F1045,'Запчасти'!$A$2:$P$3371,11,0),"null")</f>
        <v/>
      </c>
      <c r="P1045" s="18">
        <f>IFERROR(VLOOKUP(spare_parts!$F1045,'Запчасти'!$A$2:$P$3371,2,0),"null")</f>
        <v>8536900100</v>
      </c>
      <c r="Q1045" s="18"/>
      <c r="R1045" s="18"/>
      <c r="S1045" s="18"/>
      <c r="T1045" s="18"/>
      <c r="U1045" s="18"/>
      <c r="V1045" s="18"/>
    </row>
    <row r="1046" ht="15.75" customHeight="1">
      <c r="A1046" s="15">
        <v>5.55001003E9</v>
      </c>
      <c r="B1046" s="16" t="s">
        <v>3336</v>
      </c>
      <c r="C1046" s="16" t="s">
        <v>6274</v>
      </c>
      <c r="D1046" s="16" t="s">
        <v>35</v>
      </c>
      <c r="E1046" s="17"/>
      <c r="F1046" s="18">
        <v>5.55001003E9</v>
      </c>
      <c r="G1046" s="18" t="str">
        <f>IFERROR(VLOOKUP(spare_parts!$F1046,'Запчасти'!A$2:P$3371,3,0),"null")</f>
        <v>BEARING 20X37X9 61904-2RS1(SKF)</v>
      </c>
      <c r="H1046" s="18" t="str">
        <f>IFERROR(VLOOKUP(spare_parts!$F1046,A:D,2,0),"null")</f>
        <v>ПОДШИПНИК 20Х37Х9 61904-2RS1 (SKF)</v>
      </c>
      <c r="I1046" s="24" t="str">
        <f>IFERROR(VLOOKUP(spare_parts!$F1046,'Запчасти'!$A$2:$P$3371,5,0),"null")</f>
        <v>ПОДШИПНИК ШАРИКОВЫЙ ОДНОРЯДНЫЙ. ВНЕШ.ДИАМ 37 ММ, ВНУТР. ДИАМ 20 ММ, ШИРИНА 9 ММ. УСТАНАВЛИВАЕТСЯ В РОЛИК ПРАВКИ ГИБОЧНОГО СТАНКА.</v>
      </c>
      <c r="J1046" s="24" t="str">
        <f t="shared" si="3"/>
        <v>null</v>
      </c>
      <c r="K1046" s="18" t="str">
        <f>IFERROR(VLOOKUP(spare_parts!$F1046,'Запчасти'!$A$2:$P$3371,6,0),"null")</f>
        <v>NSK</v>
      </c>
      <c r="L1046" s="18" t="str">
        <f>IFERROR(VLOOKUP(spare_parts!$F1046,'Запчасти'!$A$2:$P$3371,7,0),"null")</f>
        <v>NSK</v>
      </c>
      <c r="M1046" s="18">
        <f>IFERROR(VLOOKUP(spare_parts!$F1046,'Запчасти'!$A$2:$P$3371,9,0),"null")</f>
        <v>2</v>
      </c>
      <c r="N1046" s="18" t="str">
        <f>IFERROR(VLOOKUP(spare_parts!$F1046,'Запчасти'!$A$2:$P$3371,10,0),"null")</f>
        <v>шт</v>
      </c>
      <c r="O1046" s="18" t="str">
        <f>IFERROR(VLOOKUP(spare_parts!$F1046,'Запчасти'!$A$2:$P$3371,11,0),"null")</f>
        <v>PL</v>
      </c>
      <c r="P1046" s="18">
        <f>IFERROR(VLOOKUP(spare_parts!$F1046,'Запчасти'!$A$2:$P$3371,2,0),"null")</f>
        <v>8482109008</v>
      </c>
      <c r="Q1046" s="18"/>
      <c r="R1046" s="18"/>
      <c r="S1046" s="18"/>
      <c r="T1046" s="18"/>
      <c r="U1046" s="18"/>
      <c r="V1046" s="18"/>
    </row>
    <row r="1047" ht="15.75" customHeight="1">
      <c r="A1047" s="15">
        <v>5.486000076E9</v>
      </c>
      <c r="B1047" s="16" t="s">
        <v>3308</v>
      </c>
      <c r="C1047" s="16" t="s">
        <v>6274</v>
      </c>
      <c r="D1047" s="16" t="s">
        <v>35</v>
      </c>
      <c r="E1047" s="17"/>
      <c r="F1047" s="18">
        <v>5.486000076E9</v>
      </c>
      <c r="G1047" s="18" t="str">
        <f>IFERROR(VLOOKUP(spare_parts!$F1047,'Запчасти'!A$2:P$3371,3,0),"null")</f>
        <v>ELASTIC COUPLER W7C 25-10-10 VITI INOX (4208 10-10)(HELICAL)</v>
      </c>
      <c r="H1047" s="18" t="str">
        <f>IFERROR(VLOOKUP(spare_parts!$F1047,A:D,2,0),"null")</f>
        <v>Муфта эластичная W7C 25-10-10 с винтами из нержавеющей стали (4208 10-10)(HELICAL</v>
      </c>
      <c r="I1047" s="24" t="str">
        <f>IFERROR(VLOOKUP(spare_parts!$F1047,'Запчасти'!$A$2:$P$3371,5,0),"null")</f>
        <v>МУФТА УПРУГАЯ W7C 25-10-10, СПИРАЛЬНАЯ, ПРУЖИННОГО ТИПА ИЗ АЛЮМИНИЯ ДЛЯ СОЕДИНЕНИЯ ВАЛА ЭЛЕКТРОДВИГАТЕЛЯ С ВАЛОМ ИСПОЛНИТЕЛЬНОГО МЕХАНИЗМА ГИБОЧНОГО СТАНКА</v>
      </c>
      <c r="J1047" s="24" t="str">
        <f t="shared" si="3"/>
        <v>null</v>
      </c>
      <c r="K1047" s="18" t="str">
        <f>IFERROR(VLOOKUP(spare_parts!$F1047,'Запчасти'!$A$2:$P$3371,6,0),"null")</f>
        <v>HELICAL</v>
      </c>
      <c r="L1047" s="18" t="str">
        <f>IFERROR(VLOOKUP(spare_parts!$F1047,'Запчасти'!$A$2:$P$3371,7,0),"null")</f>
        <v>HELICAL</v>
      </c>
      <c r="M1047" s="18">
        <f>IFERROR(VLOOKUP(spare_parts!$F1047,'Запчасти'!$A$2:$P$3371,9,0),"null")</f>
        <v>4</v>
      </c>
      <c r="N1047" s="18" t="str">
        <f>IFERROR(VLOOKUP(spare_parts!$F1047,'Запчасти'!$A$2:$P$3371,10,0),"null")</f>
        <v>шт</v>
      </c>
      <c r="O1047" s="18" t="str">
        <f>IFERROR(VLOOKUP(spare_parts!$F1047,'Запчасти'!$A$2:$P$3371,11,0),"null")</f>
        <v>IT</v>
      </c>
      <c r="P1047" s="18">
        <f>IFERROR(VLOOKUP(spare_parts!$F1047,'Запчасти'!$A$2:$P$3371,2,0),"null")</f>
        <v>8483608000</v>
      </c>
      <c r="Q1047" s="18"/>
      <c r="R1047" s="18"/>
      <c r="S1047" s="18"/>
      <c r="T1047" s="18"/>
      <c r="U1047" s="18"/>
      <c r="V1047" s="18"/>
    </row>
    <row r="1048" ht="15.75" customHeight="1">
      <c r="A1048" s="15">
        <v>5.460100088E9</v>
      </c>
      <c r="B1048" s="16" t="s">
        <v>3258</v>
      </c>
      <c r="C1048" s="16" t="s">
        <v>6274</v>
      </c>
      <c r="D1048" s="16" t="s">
        <v>35</v>
      </c>
      <c r="E1048" s="17"/>
      <c r="F1048" s="18">
        <v>5.460100088E9</v>
      </c>
      <c r="G1048" s="18" t="str">
        <f>IFERROR(VLOOKUP(spare_parts!$F1048,'Запчасти'!A$2:P$3371,3,0),"null")</f>
        <v>MOTOR REDUCER NMRV 50 R1:50 71B4 P.64B14 0.37 KW</v>
      </c>
      <c r="H1048" s="18" t="str">
        <f>IFERROR(VLOOKUP(spare_parts!$F1048,A:D,2,0),"null")</f>
        <v>Моторный редуктор NMRV 50 R1: 50 71 B4 P.64B14 0,37 кВт</v>
      </c>
      <c r="I1048" s="24" t="str">
        <f>IFERROR(VLOOKUP(spare_parts!$F1048,'Запчасти'!$A$2:$P$3371,5,0),"null")</f>
        <v>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c r="J1048" s="24" t="str">
        <f t="shared" si="3"/>
        <v>null</v>
      </c>
      <c r="K1048" s="18" t="str">
        <f>IFERROR(VLOOKUP(spare_parts!$F1048,'Запчасти'!$A$2:$P$3371,6,0),"null")</f>
        <v>MOTOVARIO SRL</v>
      </c>
      <c r="L1048" s="18" t="str">
        <f>IFERROR(VLOOKUP(spare_parts!$F1048,'Запчасти'!$A$2:$P$3371,7,0),"null")</f>
        <v>MOTOVARIO</v>
      </c>
      <c r="M1048" s="18">
        <f>IFERROR(VLOOKUP(spare_parts!$F1048,'Запчасти'!$A$2:$P$3371,9,0),"null")</f>
        <v>1</v>
      </c>
      <c r="N1048" s="18" t="str">
        <f>IFERROR(VLOOKUP(spare_parts!$F1048,'Запчасти'!$A$2:$P$3371,10,0),"null")</f>
        <v>шт</v>
      </c>
      <c r="O1048" s="18" t="str">
        <f>IFERROR(VLOOKUP(spare_parts!$F1048,'Запчасти'!$A$2:$P$3371,11,0),"null")</f>
        <v>IT</v>
      </c>
      <c r="P1048" s="18">
        <f>IFERROR(VLOOKUP(spare_parts!$F1048,'Запчасти'!$A$2:$P$3371,2,0),"null")</f>
        <v>8501510001</v>
      </c>
      <c r="Q1048" s="18"/>
      <c r="R1048" s="18"/>
      <c r="S1048" s="18"/>
      <c r="T1048" s="18"/>
      <c r="U1048" s="18"/>
      <c r="V1048" s="18"/>
    </row>
    <row r="1049" ht="15.75" customHeight="1">
      <c r="A1049" s="15">
        <v>5.636400038E9</v>
      </c>
      <c r="B1049" s="16" t="s">
        <v>4019</v>
      </c>
      <c r="C1049" s="16">
        <v>0.01</v>
      </c>
      <c r="D1049" s="16" t="s">
        <v>35</v>
      </c>
      <c r="E1049" s="17"/>
      <c r="F1049" s="18">
        <v>5.636400038E9</v>
      </c>
      <c r="G1049" s="18" t="str">
        <f>IFERROR(VLOOKUP(spare_parts!$F1049,'Запчасти'!A$2:P$3371,3,0),"null")</f>
        <v>FLOW MICRO-CONTROLLER  UNIDIRE,MOD,RFL U 1/8 ART,MW9041002</v>
      </c>
      <c r="H1049" s="18" t="str">
        <f>IFERROR(VLOOKUP(spare_parts!$F1049,A:D,2,0),"null")</f>
        <v>Регулятор потока RFL U 1/8 ART.MW9041002 </v>
      </c>
      <c r="I1049" s="24" t="str">
        <f>IFERROR(VLOOKUP(spare_parts!$F1049,'Запчасти'!$A$2:$P$3371,5,0),"null")</f>
        <v>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v>
      </c>
      <c r="J1049" s="24" t="str">
        <f t="shared" si="3"/>
        <v>null</v>
      </c>
      <c r="K1049" s="18" t="str">
        <f>IFERROR(VLOOKUP(spare_parts!$F1049,'Запчасти'!$A$2:$P$3371,6,0),"null")</f>
        <v>METAL WORK HOLDING S,P,A,</v>
      </c>
      <c r="L1049" s="18" t="str">
        <f>IFERROR(VLOOKUP(spare_parts!$F1049,'Запчасти'!$A$2:$P$3371,7,0),"null")</f>
        <v>METAL WORKS</v>
      </c>
      <c r="M1049" s="18">
        <f>IFERROR(VLOOKUP(spare_parts!$F1049,'Запчасти'!$A$2:$P$3371,9,0),"null")</f>
        <v>4</v>
      </c>
      <c r="N1049" s="18" t="str">
        <f>IFERROR(VLOOKUP(spare_parts!$F1049,'Запчасти'!$A$2:$P$3371,10,0),"null")</f>
        <v>шт</v>
      </c>
      <c r="O1049" s="18" t="str">
        <f>IFERROR(VLOOKUP(spare_parts!$F1049,'Запчасти'!$A$2:$P$3371,11,0),"null")</f>
        <v>IT</v>
      </c>
      <c r="P1049" s="18">
        <f>IFERROR(VLOOKUP(spare_parts!$F1049,'Запчасти'!$A$2:$P$3371,2,0),"null")</f>
        <v>8481805910</v>
      </c>
      <c r="Q1049" s="18"/>
      <c r="R1049" s="18"/>
      <c r="S1049" s="18"/>
      <c r="T1049" s="18"/>
      <c r="U1049" s="18"/>
      <c r="V1049" s="18"/>
    </row>
    <row r="1050" ht="15.75" customHeight="1">
      <c r="A1050" s="15">
        <v>2.463511381E9</v>
      </c>
      <c r="B1050" s="16" t="s">
        <v>6650</v>
      </c>
      <c r="C1050" s="16" t="s">
        <v>6274</v>
      </c>
      <c r="D1050" s="16" t="s">
        <v>35</v>
      </c>
      <c r="E1050" s="17"/>
      <c r="F1050" s="18">
        <v>2.463511381E9</v>
      </c>
      <c r="G1050" s="18" t="str">
        <f>IFERROR(VLOOKUP(spare_parts!$F1050,'Запчасти'!A$2:P$3371,3,0),"null")</f>
        <v>null</v>
      </c>
      <c r="H1050" s="18" t="str">
        <f>IFERROR(VLOOKUP(spare_parts!$F1050,A:D,2,0),"null")</f>
        <v>ШТИФТ ГИБОЧНЫЙ В СБОРЕ D.47</v>
      </c>
      <c r="I1050" s="24" t="str">
        <f>IFERROR(VLOOKUP(spare_parts!$F1050,'Запчасти'!$A$2:$P$3371,5,0),"null")</f>
        <v>null</v>
      </c>
      <c r="J1050" s="24" t="str">
        <f t="shared" si="3"/>
        <v>null</v>
      </c>
      <c r="K1050" s="18" t="str">
        <f>IFERROR(VLOOKUP(spare_parts!$F1050,'Запчасти'!$A$2:$P$3371,6,0),"null")</f>
        <v>null</v>
      </c>
      <c r="L1050" s="18" t="str">
        <f>IFERROR(VLOOKUP(spare_parts!$F1050,'Запчасти'!$A$2:$P$3371,7,0),"null")</f>
        <v>null</v>
      </c>
      <c r="M1050" s="18" t="str">
        <f>IFERROR(VLOOKUP(spare_parts!$F1050,'Запчасти'!$A$2:$P$3371,9,0),"null")</f>
        <v>null</v>
      </c>
      <c r="N1050" s="18" t="str">
        <f>IFERROR(VLOOKUP(spare_parts!$F1050,'Запчасти'!$A$2:$P$3371,10,0),"null")</f>
        <v>null</v>
      </c>
      <c r="O1050" s="18" t="str">
        <f>IFERROR(VLOOKUP(spare_parts!$F1050,'Запчасти'!$A$2:$P$3371,11,0),"null")</f>
        <v>null</v>
      </c>
      <c r="P1050" s="18" t="str">
        <f>IFERROR(VLOOKUP(spare_parts!$F1050,'Запчасти'!$A$2:$P$3371,2,0),"null")</f>
        <v>null</v>
      </c>
      <c r="Q1050" s="18"/>
      <c r="R1050" s="18"/>
      <c r="S1050" s="18"/>
      <c r="T1050" s="18"/>
      <c r="U1050" s="18"/>
      <c r="V1050" s="18"/>
    </row>
    <row r="1051" ht="15.75" customHeight="1">
      <c r="A1051" s="15">
        <v>2.063510022E9</v>
      </c>
      <c r="B1051" s="16" t="s">
        <v>232</v>
      </c>
      <c r="C1051" s="16">
        <v>4.67</v>
      </c>
      <c r="D1051" s="16" t="s">
        <v>35</v>
      </c>
      <c r="E1051" s="17"/>
      <c r="F1051" s="18">
        <v>2.063510022E9</v>
      </c>
      <c r="G1051" s="18" t="str">
        <f>IFERROR(VLOOKUP(spare_parts!$F1051,'Запчасти'!A$2:P$3371,3,0),"null")</f>
        <v>BENDING PIN HOLDER SHAFT FOR PINS SCB14  124.5x65x314.5</v>
      </c>
      <c r="H1051" s="18" t="str">
        <f>IFERROR(VLOOKUP(spare_parts!$F1051,A:D,2,0),"null")</f>
        <v>ВАЛ ДЛЯ ГИБОЧНОГО ШТИФТА SCB14 124.5X65X314.5 </v>
      </c>
      <c r="I1051" s="24" t="str">
        <f>IFERROR(VLOOKUP(spare_parts!$F1051,'Запчасти'!$A$2:$P$3371,5,0),"null")</f>
        <v>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v>
      </c>
      <c r="J1051" s="24" t="str">
        <f t="shared" si="3"/>
        <v>null</v>
      </c>
      <c r="K1051" s="18" t="str">
        <f>IFERROR(VLOOKUP(spare_parts!$F1051,'Запчасти'!$A$2:$P$3371,6,0),"null")</f>
        <v>SCHNELL SPA</v>
      </c>
      <c r="L1051" s="18" t="str">
        <f>IFERROR(VLOOKUP(spare_parts!$F1051,'Запчасти'!$A$2:$P$3371,7,0),"null")</f>
        <v>SCHNELL</v>
      </c>
      <c r="M1051" s="18">
        <f>IFERROR(VLOOKUP(spare_parts!$F1051,'Запчасти'!$A$2:$P$3371,9,0),"null")</f>
        <v>1</v>
      </c>
      <c r="N1051" s="18" t="str">
        <f>IFERROR(VLOOKUP(spare_parts!$F1051,'Запчасти'!$A$2:$P$3371,10,0),"null")</f>
        <v>шт</v>
      </c>
      <c r="O1051" s="18" t="str">
        <f>IFERROR(VLOOKUP(spare_parts!$F1051,'Запчасти'!$A$2:$P$3371,11,0),"null")</f>
        <v>IT</v>
      </c>
      <c r="P1051" s="18">
        <f>IFERROR(VLOOKUP(spare_parts!$F1051,'Запчасти'!$A$2:$P$3371,2,0),"null")</f>
        <v>8483109500</v>
      </c>
      <c r="Q1051" s="18"/>
      <c r="R1051" s="18"/>
      <c r="S1051" s="18"/>
      <c r="T1051" s="18"/>
      <c r="U1051" s="18"/>
      <c r="V1051" s="18"/>
    </row>
    <row r="1052" ht="15.75" customHeight="1">
      <c r="A1052" s="15">
        <v>6.26601001E9</v>
      </c>
      <c r="B1052" s="16" t="s">
        <v>6651</v>
      </c>
      <c r="C1052" s="16" t="s">
        <v>6274</v>
      </c>
      <c r="D1052" s="16" t="s">
        <v>35</v>
      </c>
      <c r="E1052" s="17"/>
      <c r="F1052" s="18">
        <v>6.26601001E9</v>
      </c>
      <c r="G1052" s="18" t="str">
        <f>IFERROR(VLOOKUP(spare_parts!$F1052,'Запчасти'!A$2:P$3371,3,0),"null")</f>
        <v>null</v>
      </c>
      <c r="H1052" s="18" t="str">
        <f>IFERROR(VLOOKUP(spare_parts!$F1052,A:D,2,0),"null")</f>
        <v>ГИБОЧНЫЙ ШТИФТ ВОЗВРАТНЫЙ  В СБОРЕ </v>
      </c>
      <c r="I1052" s="24" t="str">
        <f>IFERROR(VLOOKUP(spare_parts!$F1052,'Запчасти'!$A$2:$P$3371,5,0),"null")</f>
        <v>null</v>
      </c>
      <c r="J1052" s="24" t="str">
        <f t="shared" si="3"/>
        <v>null</v>
      </c>
      <c r="K1052" s="18" t="str">
        <f>IFERROR(VLOOKUP(spare_parts!$F1052,'Запчасти'!$A$2:$P$3371,6,0),"null")</f>
        <v>null</v>
      </c>
      <c r="L1052" s="18" t="str">
        <f>IFERROR(VLOOKUP(spare_parts!$F1052,'Запчасти'!$A$2:$P$3371,7,0),"null")</f>
        <v>null</v>
      </c>
      <c r="M1052" s="18" t="str">
        <f>IFERROR(VLOOKUP(spare_parts!$F1052,'Запчасти'!$A$2:$P$3371,9,0),"null")</f>
        <v>null</v>
      </c>
      <c r="N1052" s="18" t="str">
        <f>IFERROR(VLOOKUP(spare_parts!$F1052,'Запчасти'!$A$2:$P$3371,10,0),"null")</f>
        <v>null</v>
      </c>
      <c r="O1052" s="18" t="str">
        <f>IFERROR(VLOOKUP(spare_parts!$F1052,'Запчасти'!$A$2:$P$3371,11,0),"null")</f>
        <v>null</v>
      </c>
      <c r="P1052" s="18" t="str">
        <f>IFERROR(VLOOKUP(spare_parts!$F1052,'Запчасти'!$A$2:$P$3371,2,0),"null")</f>
        <v>null</v>
      </c>
      <c r="Q1052" s="18"/>
      <c r="R1052" s="18"/>
      <c r="S1052" s="18"/>
      <c r="T1052" s="18"/>
      <c r="U1052" s="18"/>
      <c r="V1052" s="18"/>
    </row>
    <row r="1053" ht="15.75" customHeight="1">
      <c r="A1053" s="15">
        <v>2.06601034E9</v>
      </c>
      <c r="B1053" s="16" t="s">
        <v>761</v>
      </c>
      <c r="C1053" s="16" t="s">
        <v>6274</v>
      </c>
      <c r="D1053" s="16" t="s">
        <v>35</v>
      </c>
      <c r="E1053" s="17"/>
      <c r="F1053" s="18">
        <v>2.06601034E9</v>
      </c>
      <c r="G1053" s="18" t="str">
        <f>IFERROR(VLOOKUP(spare_parts!$F1053,'Запчасти'!A$2:P$3371,3,0),"null")</f>
        <v/>
      </c>
      <c r="H1053" s="18" t="str">
        <f>IFERROR(VLOOKUP(spare_parts!$F1053,A:D,2,0),"null")</f>
        <v>РАСПОРКА De35Di8 H=5</v>
      </c>
      <c r="I1053" s="24" t="str">
        <f>IFERROR(VLOOKUP(spare_parts!$F1053,'Запчасти'!$A$2:$P$3371,5,0),"null")</f>
        <v> СТАЛЬНАЯ ПРОСТАВКА (ТОЧЕНИЕ, СВЕРЛЕНИЕ). ДИАМЕТР 30 ММ, ТОЛЩИНА 3 ММ</v>
      </c>
      <c r="J1053" s="24" t="str">
        <f t="shared" si="3"/>
        <v>null</v>
      </c>
      <c r="K1053" s="18" t="str">
        <f>IFERROR(VLOOKUP(spare_parts!$F1053,'Запчасти'!$A$2:$P$3371,6,0),"null")</f>
        <v>SCHNELL SPA</v>
      </c>
      <c r="L1053" s="18" t="str">
        <f>IFERROR(VLOOKUP(spare_parts!$F1053,'Запчасти'!$A$2:$P$3371,7,0),"null")</f>
        <v>SCHNELL</v>
      </c>
      <c r="M1053" s="18">
        <f>IFERROR(VLOOKUP(spare_parts!$F1053,'Запчасти'!$A$2:$P$3371,9,0),"null")</f>
        <v>2</v>
      </c>
      <c r="N1053" s="18" t="str">
        <f>IFERROR(VLOOKUP(spare_parts!$F1053,'Запчасти'!$A$2:$P$3371,10,0),"null")</f>
        <v>шт.</v>
      </c>
      <c r="O1053" s="18" t="str">
        <f>IFERROR(VLOOKUP(spare_parts!$F1053,'Запчасти'!$A$2:$P$3371,11,0),"null")</f>
        <v>IT</v>
      </c>
      <c r="P1053" s="18">
        <f>IFERROR(VLOOKUP(spare_parts!$F1053,'Запчасти'!$A$2:$P$3371,2,0),"null")</f>
        <v>7318220009</v>
      </c>
      <c r="Q1053" s="18"/>
      <c r="R1053" s="18"/>
      <c r="S1053" s="18"/>
      <c r="T1053" s="18"/>
      <c r="U1053" s="18"/>
      <c r="V1053" s="18"/>
    </row>
    <row r="1054" ht="15.75" customHeight="1">
      <c r="A1054" s="15">
        <v>5.905606012E9</v>
      </c>
      <c r="B1054" s="16" t="s">
        <v>6652</v>
      </c>
      <c r="C1054" s="16" t="s">
        <v>6274</v>
      </c>
      <c r="D1054" s="16" t="s">
        <v>35</v>
      </c>
      <c r="E1054" s="17"/>
      <c r="F1054" s="18">
        <v>5.905606012E9</v>
      </c>
      <c r="G1054" s="18" t="str">
        <f>IFERROR(VLOOKUP(spare_parts!$F1054,'Запчасти'!A$2:P$3371,3,0),"null")</f>
        <v>null</v>
      </c>
      <c r="H1054" s="18" t="str">
        <f>IFERROR(VLOOKUP(spare_parts!$F1054,A:D,2,0),"null")</f>
        <v>ЗАГЛУШКА M6X12 DIN 912</v>
      </c>
      <c r="I1054" s="24" t="str">
        <f>IFERROR(VLOOKUP(spare_parts!$F1054,'Запчасти'!$A$2:$P$3371,5,0),"null")</f>
        <v>null</v>
      </c>
      <c r="J1054" s="24" t="str">
        <f t="shared" si="3"/>
        <v>null</v>
      </c>
      <c r="K1054" s="18" t="str">
        <f>IFERROR(VLOOKUP(spare_parts!$F1054,'Запчасти'!$A$2:$P$3371,6,0),"null")</f>
        <v>null</v>
      </c>
      <c r="L1054" s="18" t="str">
        <f>IFERROR(VLOOKUP(spare_parts!$F1054,'Запчасти'!$A$2:$P$3371,7,0),"null")</f>
        <v>null</v>
      </c>
      <c r="M1054" s="18" t="str">
        <f>IFERROR(VLOOKUP(spare_parts!$F1054,'Запчасти'!$A$2:$P$3371,9,0),"null")</f>
        <v>null</v>
      </c>
      <c r="N1054" s="18" t="str">
        <f>IFERROR(VLOOKUP(spare_parts!$F1054,'Запчасти'!$A$2:$P$3371,10,0),"null")</f>
        <v>null</v>
      </c>
      <c r="O1054" s="18" t="str">
        <f>IFERROR(VLOOKUP(spare_parts!$F1054,'Запчасти'!$A$2:$P$3371,11,0),"null")</f>
        <v>null</v>
      </c>
      <c r="P1054" s="18" t="str">
        <f>IFERROR(VLOOKUP(spare_parts!$F1054,'Запчасти'!$A$2:$P$3371,2,0),"null")</f>
        <v>null</v>
      </c>
      <c r="Q1054" s="18"/>
      <c r="R1054" s="18"/>
      <c r="S1054" s="18"/>
      <c r="T1054" s="18"/>
      <c r="U1054" s="18"/>
      <c r="V1054" s="18"/>
    </row>
    <row r="1055" ht="15.75" customHeight="1">
      <c r="A1055" s="15">
        <v>2.463521142E9</v>
      </c>
      <c r="B1055" s="16" t="s">
        <v>1631</v>
      </c>
      <c r="C1055" s="16" t="s">
        <v>6274</v>
      </c>
      <c r="D1055" s="16" t="s">
        <v>35</v>
      </c>
      <c r="E1055" s="17"/>
      <c r="F1055" s="18">
        <v>2.463521142E9</v>
      </c>
      <c r="G1055" s="18" t="str">
        <f>IFERROR(VLOOKUP(spare_parts!$F1055,'Запчасти'!A$2:P$3371,3,0),"null")</f>
        <v>COMPLETE CUTTING ARM + SUPPORT - ORIENT VERSION</v>
      </c>
      <c r="H1055" s="18" t="str">
        <f>IFERROR(VLOOKUP(spare_parts!$F1055,A:D,2,0),"null")</f>
        <v>КОМПЛЕКТ ДЛЯ РЕЗКИ </v>
      </c>
      <c r="I1055" s="24" t="str">
        <f>IFERROR(VLOOKUP(spare_parts!$F1055,'Запчасти'!$A$2:$P$3371,5,0),"null")</f>
        <v>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v>
      </c>
      <c r="J1055" s="24" t="str">
        <f t="shared" si="3"/>
        <v>null</v>
      </c>
      <c r="K1055" s="18" t="str">
        <f>IFERROR(VLOOKUP(spare_parts!$F1055,'Запчасти'!$A$2:$P$3371,6,0),"null")</f>
        <v>SCHNELL SPA</v>
      </c>
      <c r="L1055" s="18" t="str">
        <f>IFERROR(VLOOKUP(spare_parts!$F1055,'Запчасти'!$A$2:$P$3371,7,0),"null")</f>
        <v>SCHNELL</v>
      </c>
      <c r="M1055" s="18">
        <f>IFERROR(VLOOKUP(spare_parts!$F1055,'Запчасти'!$A$2:$P$3371,9,0),"null")</f>
        <v>1</v>
      </c>
      <c r="N1055" s="18" t="str">
        <f>IFERROR(VLOOKUP(spare_parts!$F1055,'Запчасти'!$A$2:$P$3371,10,0),"null")</f>
        <v>шт.</v>
      </c>
      <c r="O1055" s="18" t="str">
        <f>IFERROR(VLOOKUP(spare_parts!$F1055,'Запчасти'!$A$2:$P$3371,11,0),"null")</f>
        <v>IT</v>
      </c>
      <c r="P1055" s="18">
        <f>IFERROR(VLOOKUP(spare_parts!$F1055,'Запчасти'!$A$2:$P$3371,2,0),"null")</f>
        <v>7326909807</v>
      </c>
      <c r="Q1055" s="18"/>
      <c r="R1055" s="18"/>
      <c r="S1055" s="18"/>
      <c r="T1055" s="18"/>
      <c r="U1055" s="18"/>
      <c r="V1055" s="18"/>
    </row>
    <row r="1056" ht="15.75" customHeight="1">
      <c r="A1056" s="15">
        <v>5.460100181E9</v>
      </c>
      <c r="B1056" s="16" t="s">
        <v>6653</v>
      </c>
      <c r="C1056" s="16" t="s">
        <v>6274</v>
      </c>
      <c r="D1056" s="16" t="s">
        <v>35</v>
      </c>
      <c r="E1056" s="17"/>
      <c r="F1056" s="18">
        <v>5.460100181E9</v>
      </c>
      <c r="G1056" s="18" t="str">
        <f>IFERROR(VLOOKUP(spare_parts!$F1056,'Запчасти'!A$2:P$3371,3,0),"null")</f>
        <v>null</v>
      </c>
      <c r="H1056" s="18" t="str">
        <f>IFERROR(VLOOKUP(spare_parts!$F1056,A:D,2,0),"null")</f>
        <v>МОТОР РЕДУКТОР NMRV 030 I=20 KW0.18 4PM=1.8KKG/M B14</v>
      </c>
      <c r="I1056" s="24" t="str">
        <f>IFERROR(VLOOKUP(spare_parts!$F1056,'Запчасти'!$A$2:$P$3371,5,0),"null")</f>
        <v>null</v>
      </c>
      <c r="J1056" s="24" t="str">
        <f t="shared" si="3"/>
        <v>null</v>
      </c>
      <c r="K1056" s="18" t="str">
        <f>IFERROR(VLOOKUP(spare_parts!$F1056,'Запчасти'!$A$2:$P$3371,6,0),"null")</f>
        <v>null</v>
      </c>
      <c r="L1056" s="18" t="str">
        <f>IFERROR(VLOOKUP(spare_parts!$F1056,'Запчасти'!$A$2:$P$3371,7,0),"null")</f>
        <v>null</v>
      </c>
      <c r="M1056" s="18" t="str">
        <f>IFERROR(VLOOKUP(spare_parts!$F1056,'Запчасти'!$A$2:$P$3371,9,0),"null")</f>
        <v>null</v>
      </c>
      <c r="N1056" s="18" t="str">
        <f>IFERROR(VLOOKUP(spare_parts!$F1056,'Запчасти'!$A$2:$P$3371,10,0),"null")</f>
        <v>null</v>
      </c>
      <c r="O1056" s="18" t="str">
        <f>IFERROR(VLOOKUP(spare_parts!$F1056,'Запчасти'!$A$2:$P$3371,11,0),"null")</f>
        <v>null</v>
      </c>
      <c r="P1056" s="18" t="str">
        <f>IFERROR(VLOOKUP(spare_parts!$F1056,'Запчасти'!$A$2:$P$3371,2,0),"null")</f>
        <v>null</v>
      </c>
      <c r="Q1056" s="18"/>
      <c r="R1056" s="18"/>
      <c r="S1056" s="18"/>
      <c r="T1056" s="18"/>
      <c r="U1056" s="18"/>
      <c r="V1056" s="18"/>
    </row>
    <row r="1057" ht="15.75" customHeight="1">
      <c r="A1057" s="15">
        <v>2.063525231E9</v>
      </c>
      <c r="B1057" s="16" t="s">
        <v>6654</v>
      </c>
      <c r="C1057" s="16" t="s">
        <v>6274</v>
      </c>
      <c r="D1057" s="16" t="s">
        <v>35</v>
      </c>
      <c r="E1057" s="17"/>
      <c r="F1057" s="18">
        <v>2.063525231E9</v>
      </c>
      <c r="G1057" s="18" t="str">
        <f>IFERROR(VLOOKUP(spare_parts!$F1057,'Запчасти'!A$2:P$3371,3,0),"null")</f>
        <v>null</v>
      </c>
      <c r="H1057" s="18" t="str">
        <f>IFERROR(VLOOKUP(spare_parts!$F1057,A:D,2,0),"null")</f>
        <v>ЦИЛИНДР ПНЕВМАТИЧЕСКИЙ D.100 C.100</v>
      </c>
      <c r="I1057" s="24" t="str">
        <f>IFERROR(VLOOKUP(spare_parts!$F1057,'Запчасти'!$A$2:$P$3371,5,0),"null")</f>
        <v>null</v>
      </c>
      <c r="J1057" s="24" t="str">
        <f t="shared" si="3"/>
        <v>null</v>
      </c>
      <c r="K1057" s="18" t="str">
        <f>IFERROR(VLOOKUP(spare_parts!$F1057,'Запчасти'!$A$2:$P$3371,6,0),"null")</f>
        <v>null</v>
      </c>
      <c r="L1057" s="18" t="str">
        <f>IFERROR(VLOOKUP(spare_parts!$F1057,'Запчасти'!$A$2:$P$3371,7,0),"null")</f>
        <v>null</v>
      </c>
      <c r="M1057" s="18" t="str">
        <f>IFERROR(VLOOKUP(spare_parts!$F1057,'Запчасти'!$A$2:$P$3371,9,0),"null")</f>
        <v>null</v>
      </c>
      <c r="N1057" s="18" t="str">
        <f>IFERROR(VLOOKUP(spare_parts!$F1057,'Запчасти'!$A$2:$P$3371,10,0),"null")</f>
        <v>null</v>
      </c>
      <c r="O1057" s="18" t="str">
        <f>IFERROR(VLOOKUP(spare_parts!$F1057,'Запчасти'!$A$2:$P$3371,11,0),"null")</f>
        <v>null</v>
      </c>
      <c r="P1057" s="18" t="str">
        <f>IFERROR(VLOOKUP(spare_parts!$F1057,'Запчасти'!$A$2:$P$3371,2,0),"null")</f>
        <v>null</v>
      </c>
      <c r="Q1057" s="18"/>
      <c r="R1057" s="18"/>
      <c r="S1057" s="18"/>
      <c r="T1057" s="18"/>
      <c r="U1057" s="18"/>
      <c r="V1057" s="18"/>
    </row>
    <row r="1058" ht="15.75" customHeight="1">
      <c r="A1058" s="15">
        <v>2.06352508E9</v>
      </c>
      <c r="B1058" s="16" t="s">
        <v>6655</v>
      </c>
      <c r="C1058" s="16" t="s">
        <v>6274</v>
      </c>
      <c r="D1058" s="16" t="s">
        <v>35</v>
      </c>
      <c r="E1058" s="17"/>
      <c r="F1058" s="18">
        <v>2.06352508E9</v>
      </c>
      <c r="G1058" s="18" t="str">
        <f>IFERROR(VLOOKUP(spare_parts!$F1058,'Запчасти'!A$2:P$3371,3,0),"null")</f>
        <v>null</v>
      </c>
      <c r="H1058" s="18" t="str">
        <f>IFERROR(VLOOKUP(spare_parts!$F1058,A:D,2,0),"null")</f>
        <v>ФЛАНЕЦ КРЫШКИ DE 95 DI 54.3 H=7</v>
      </c>
      <c r="I1058" s="24" t="str">
        <f>IFERROR(VLOOKUP(spare_parts!$F1058,'Запчасти'!$A$2:$P$3371,5,0),"null")</f>
        <v>null</v>
      </c>
      <c r="J1058" s="24" t="str">
        <f t="shared" si="3"/>
        <v>null</v>
      </c>
      <c r="K1058" s="18" t="str">
        <f>IFERROR(VLOOKUP(spare_parts!$F1058,'Запчасти'!$A$2:$P$3371,6,0),"null")</f>
        <v>null</v>
      </c>
      <c r="L1058" s="18" t="str">
        <f>IFERROR(VLOOKUP(spare_parts!$F1058,'Запчасти'!$A$2:$P$3371,7,0),"null")</f>
        <v>null</v>
      </c>
      <c r="M1058" s="18" t="str">
        <f>IFERROR(VLOOKUP(spare_parts!$F1058,'Запчасти'!$A$2:$P$3371,9,0),"null")</f>
        <v>null</v>
      </c>
      <c r="N1058" s="18" t="str">
        <f>IFERROR(VLOOKUP(spare_parts!$F1058,'Запчасти'!$A$2:$P$3371,10,0),"null")</f>
        <v>null</v>
      </c>
      <c r="O1058" s="18" t="str">
        <f>IFERROR(VLOOKUP(spare_parts!$F1058,'Запчасти'!$A$2:$P$3371,11,0),"null")</f>
        <v>null</v>
      </c>
      <c r="P1058" s="18" t="str">
        <f>IFERROR(VLOOKUP(spare_parts!$F1058,'Запчасти'!$A$2:$P$3371,2,0),"null")</f>
        <v>null</v>
      </c>
      <c r="Q1058" s="18"/>
      <c r="R1058" s="18"/>
      <c r="S1058" s="18"/>
      <c r="T1058" s="18"/>
      <c r="U1058" s="18"/>
      <c r="V1058" s="18"/>
    </row>
    <row r="1059" ht="15.75" customHeight="1">
      <c r="A1059" s="15">
        <v>5.94805202E9</v>
      </c>
      <c r="B1059" s="16" t="s">
        <v>6656</v>
      </c>
      <c r="C1059" s="16" t="s">
        <v>6274</v>
      </c>
      <c r="D1059" s="16" t="s">
        <v>35</v>
      </c>
      <c r="E1059" s="17"/>
      <c r="F1059" s="18">
        <v>5.94805202E9</v>
      </c>
      <c r="G1059" s="18" t="str">
        <f>IFERROR(VLOOKUP(spare_parts!$F1059,'Запчасти'!A$2:P$3371,3,0),"null")</f>
        <v>null</v>
      </c>
      <c r="H1059" s="18" t="str">
        <f>IFERROR(VLOOKUP(spare_parts!$F1059,A:D,2,0),"null")</f>
        <v>ШАЙБА SCHNORR D.20</v>
      </c>
      <c r="I1059" s="24" t="str">
        <f>IFERROR(VLOOKUP(spare_parts!$F1059,'Запчасти'!$A$2:$P$3371,5,0),"null")</f>
        <v>null</v>
      </c>
      <c r="J1059" s="24" t="str">
        <f t="shared" si="3"/>
        <v>null</v>
      </c>
      <c r="K1059" s="18" t="str">
        <f>IFERROR(VLOOKUP(spare_parts!$F1059,'Запчасти'!$A$2:$P$3371,6,0),"null")</f>
        <v>null</v>
      </c>
      <c r="L1059" s="18" t="str">
        <f>IFERROR(VLOOKUP(spare_parts!$F1059,'Запчасти'!$A$2:$P$3371,7,0),"null")</f>
        <v>null</v>
      </c>
      <c r="M1059" s="18" t="str">
        <f>IFERROR(VLOOKUP(spare_parts!$F1059,'Запчасти'!$A$2:$P$3371,9,0),"null")</f>
        <v>null</v>
      </c>
      <c r="N1059" s="18" t="str">
        <f>IFERROR(VLOOKUP(spare_parts!$F1059,'Запчасти'!$A$2:$P$3371,10,0),"null")</f>
        <v>null</v>
      </c>
      <c r="O1059" s="18" t="str">
        <f>IFERROR(VLOOKUP(spare_parts!$F1059,'Запчасти'!$A$2:$P$3371,11,0),"null")</f>
        <v>null</v>
      </c>
      <c r="P1059" s="18" t="str">
        <f>IFERROR(VLOOKUP(spare_parts!$F1059,'Запчасти'!$A$2:$P$3371,2,0),"null")</f>
        <v>null</v>
      </c>
      <c r="Q1059" s="18"/>
      <c r="R1059" s="18"/>
      <c r="S1059" s="18"/>
      <c r="T1059" s="18"/>
      <c r="U1059" s="18"/>
      <c r="V1059" s="18"/>
    </row>
    <row r="1060" ht="15.75" customHeight="1">
      <c r="A1060" s="15">
        <v>2.06352503E9</v>
      </c>
      <c r="B1060" s="16" t="s">
        <v>6657</v>
      </c>
      <c r="C1060" s="16" t="s">
        <v>6274</v>
      </c>
      <c r="D1060" s="16" t="s">
        <v>35</v>
      </c>
      <c r="E1060" s="17"/>
      <c r="F1060" s="18">
        <v>2.06352503E9</v>
      </c>
      <c r="G1060" s="18" t="str">
        <f>IFERROR(VLOOKUP(spare_parts!$F1060,'Запчасти'!A$2:P$3371,3,0),"null")</f>
        <v>null</v>
      </c>
      <c r="H1060" s="18" t="str">
        <f>IFERROR(VLOOKUP(spare_parts!$F1060,A:D,2,0),"null")</f>
        <v>ВАЛ РАЗДВИЖНОЙ D = 50</v>
      </c>
      <c r="I1060" s="24" t="str">
        <f>IFERROR(VLOOKUP(spare_parts!$F1060,'Запчасти'!$A$2:$P$3371,5,0),"null")</f>
        <v>null</v>
      </c>
      <c r="J1060" s="24" t="str">
        <f t="shared" si="3"/>
        <v>null</v>
      </c>
      <c r="K1060" s="18" t="str">
        <f>IFERROR(VLOOKUP(spare_parts!$F1060,'Запчасти'!$A$2:$P$3371,6,0),"null")</f>
        <v>null</v>
      </c>
      <c r="L1060" s="18" t="str">
        <f>IFERROR(VLOOKUP(spare_parts!$F1060,'Запчасти'!$A$2:$P$3371,7,0),"null")</f>
        <v>null</v>
      </c>
      <c r="M1060" s="18" t="str">
        <f>IFERROR(VLOOKUP(spare_parts!$F1060,'Запчасти'!$A$2:$P$3371,9,0),"null")</f>
        <v>null</v>
      </c>
      <c r="N1060" s="18" t="str">
        <f>IFERROR(VLOOKUP(spare_parts!$F1060,'Запчасти'!$A$2:$P$3371,10,0),"null")</f>
        <v>null</v>
      </c>
      <c r="O1060" s="18" t="str">
        <f>IFERROR(VLOOKUP(spare_parts!$F1060,'Запчасти'!$A$2:$P$3371,11,0),"null")</f>
        <v>null</v>
      </c>
      <c r="P1060" s="18" t="str">
        <f>IFERROR(VLOOKUP(spare_parts!$F1060,'Запчасти'!$A$2:$P$3371,2,0),"null")</f>
        <v>null</v>
      </c>
      <c r="Q1060" s="18"/>
      <c r="R1060" s="18"/>
      <c r="S1060" s="18"/>
      <c r="T1060" s="18"/>
      <c r="U1060" s="18"/>
      <c r="V1060" s="18"/>
    </row>
    <row r="1061" ht="15.75" customHeight="1">
      <c r="A1061" s="15">
        <v>2.06352506E9</v>
      </c>
      <c r="B1061" s="16" t="s">
        <v>6658</v>
      </c>
      <c r="C1061" s="16" t="s">
        <v>6274</v>
      </c>
      <c r="D1061" s="16" t="s">
        <v>35</v>
      </c>
      <c r="E1061" s="17"/>
      <c r="F1061" s="18">
        <v>2.06352506E9</v>
      </c>
      <c r="G1061" s="18" t="str">
        <f>IFERROR(VLOOKUP(spare_parts!$F1061,'Запчасти'!A$2:P$3371,3,0),"null")</f>
        <v>null</v>
      </c>
      <c r="H1061" s="18" t="str">
        <f>IFERROR(VLOOKUP(spare_parts!$F1061,A:D,2,0),"null")</f>
        <v>ВТУЛКА ØI=50 ØE=66 L=70</v>
      </c>
      <c r="I1061" s="24" t="str">
        <f>IFERROR(VLOOKUP(spare_parts!$F1061,'Запчасти'!$A$2:$P$3371,5,0),"null")</f>
        <v>null</v>
      </c>
      <c r="J1061" s="24" t="str">
        <f t="shared" si="3"/>
        <v>null</v>
      </c>
      <c r="K1061" s="18" t="str">
        <f>IFERROR(VLOOKUP(spare_parts!$F1061,'Запчасти'!$A$2:$P$3371,6,0),"null")</f>
        <v>null</v>
      </c>
      <c r="L1061" s="18" t="str">
        <f>IFERROR(VLOOKUP(spare_parts!$F1061,'Запчасти'!$A$2:$P$3371,7,0),"null")</f>
        <v>null</v>
      </c>
      <c r="M1061" s="18" t="str">
        <f>IFERROR(VLOOKUP(spare_parts!$F1061,'Запчасти'!$A$2:$P$3371,9,0),"null")</f>
        <v>null</v>
      </c>
      <c r="N1061" s="18" t="str">
        <f>IFERROR(VLOOKUP(spare_parts!$F1061,'Запчасти'!$A$2:$P$3371,10,0),"null")</f>
        <v>null</v>
      </c>
      <c r="O1061" s="18" t="str">
        <f>IFERROR(VLOOKUP(spare_parts!$F1061,'Запчасти'!$A$2:$P$3371,11,0),"null")</f>
        <v>null</v>
      </c>
      <c r="P1061" s="18" t="str">
        <f>IFERROR(VLOOKUP(spare_parts!$F1061,'Запчасти'!$A$2:$P$3371,2,0),"null")</f>
        <v>null</v>
      </c>
      <c r="Q1061" s="18"/>
      <c r="R1061" s="18"/>
      <c r="S1061" s="18"/>
      <c r="T1061" s="18"/>
      <c r="U1061" s="18"/>
      <c r="V1061" s="18"/>
    </row>
    <row r="1062" ht="15.75" customHeight="1">
      <c r="A1062" s="15">
        <v>5.5907E9</v>
      </c>
      <c r="B1062" s="16" t="s">
        <v>6659</v>
      </c>
      <c r="C1062" s="16" t="s">
        <v>6274</v>
      </c>
      <c r="D1062" s="16" t="s">
        <v>35</v>
      </c>
      <c r="E1062" s="17"/>
      <c r="F1062" s="18">
        <v>5.5907E9</v>
      </c>
      <c r="G1062" s="18" t="str">
        <f>IFERROR(VLOOKUP(spare_parts!$F1062,'Запчасти'!A$2:P$3371,3,0),"null")</f>
        <v>null</v>
      </c>
      <c r="H1062" s="18" t="str">
        <f>IFERROR(VLOOKUP(spare_parts!$F1062,A:D,2,0),"null")</f>
        <v>СКРЕБОК-КОЛЬЦО WRM 196228 D.50 ANGST PFISTER)</v>
      </c>
      <c r="I1062" s="24" t="str">
        <f>IFERROR(VLOOKUP(spare_parts!$F1062,'Запчасти'!$A$2:$P$3371,5,0),"null")</f>
        <v>null</v>
      </c>
      <c r="J1062" s="24" t="str">
        <f t="shared" si="3"/>
        <v>null</v>
      </c>
      <c r="K1062" s="18" t="str">
        <f>IFERROR(VLOOKUP(spare_parts!$F1062,'Запчасти'!$A$2:$P$3371,6,0),"null")</f>
        <v>null</v>
      </c>
      <c r="L1062" s="18" t="str">
        <f>IFERROR(VLOOKUP(spare_parts!$F1062,'Запчасти'!$A$2:$P$3371,7,0),"null")</f>
        <v>null</v>
      </c>
      <c r="M1062" s="18" t="str">
        <f>IFERROR(VLOOKUP(spare_parts!$F1062,'Запчасти'!$A$2:$P$3371,9,0),"null")</f>
        <v>null</v>
      </c>
      <c r="N1062" s="18" t="str">
        <f>IFERROR(VLOOKUP(spare_parts!$F1062,'Запчасти'!$A$2:$P$3371,10,0),"null")</f>
        <v>null</v>
      </c>
      <c r="O1062" s="18" t="str">
        <f>IFERROR(VLOOKUP(spare_parts!$F1062,'Запчасти'!$A$2:$P$3371,11,0),"null")</f>
        <v>null</v>
      </c>
      <c r="P1062" s="18" t="str">
        <f>IFERROR(VLOOKUP(spare_parts!$F1062,'Запчасти'!$A$2:$P$3371,2,0),"null")</f>
        <v>null</v>
      </c>
      <c r="Q1062" s="18"/>
      <c r="R1062" s="18"/>
      <c r="S1062" s="18"/>
      <c r="T1062" s="18"/>
      <c r="U1062" s="18"/>
      <c r="V1062" s="18"/>
    </row>
    <row r="1063" ht="15.75" customHeight="1">
      <c r="A1063" s="15">
        <v>2.06352505E9</v>
      </c>
      <c r="B1063" s="16" t="s">
        <v>6658</v>
      </c>
      <c r="C1063" s="16" t="s">
        <v>6274</v>
      </c>
      <c r="D1063" s="16" t="s">
        <v>35</v>
      </c>
      <c r="E1063" s="17"/>
      <c r="F1063" s="18">
        <v>2.06352505E9</v>
      </c>
      <c r="G1063" s="18" t="str">
        <f>IFERROR(VLOOKUP(spare_parts!$F1063,'Запчасти'!A$2:P$3371,3,0),"null")</f>
        <v>null</v>
      </c>
      <c r="H1063" s="18" t="str">
        <f>IFERROR(VLOOKUP(spare_parts!$F1063,A:D,2,0),"null")</f>
        <v>ВТУЛКА ØI=50 ØE=66 L=70</v>
      </c>
      <c r="I1063" s="24" t="str">
        <f>IFERROR(VLOOKUP(spare_parts!$F1063,'Запчасти'!$A$2:$P$3371,5,0),"null")</f>
        <v>null</v>
      </c>
      <c r="J1063" s="24" t="str">
        <f t="shared" si="3"/>
        <v>null</v>
      </c>
      <c r="K1063" s="18" t="str">
        <f>IFERROR(VLOOKUP(spare_parts!$F1063,'Запчасти'!$A$2:$P$3371,6,0),"null")</f>
        <v>null</v>
      </c>
      <c r="L1063" s="18" t="str">
        <f>IFERROR(VLOOKUP(spare_parts!$F1063,'Запчасти'!$A$2:$P$3371,7,0),"null")</f>
        <v>null</v>
      </c>
      <c r="M1063" s="18" t="str">
        <f>IFERROR(VLOOKUP(spare_parts!$F1063,'Запчасти'!$A$2:$P$3371,9,0),"null")</f>
        <v>null</v>
      </c>
      <c r="N1063" s="18" t="str">
        <f>IFERROR(VLOOKUP(spare_parts!$F1063,'Запчасти'!$A$2:$P$3371,10,0),"null")</f>
        <v>null</v>
      </c>
      <c r="O1063" s="18" t="str">
        <f>IFERROR(VLOOKUP(spare_parts!$F1063,'Запчасти'!$A$2:$P$3371,11,0),"null")</f>
        <v>null</v>
      </c>
      <c r="P1063" s="18" t="str">
        <f>IFERROR(VLOOKUP(spare_parts!$F1063,'Запчасти'!$A$2:$P$3371,2,0),"null")</f>
        <v>null</v>
      </c>
      <c r="Q1063" s="18"/>
      <c r="R1063" s="18"/>
      <c r="S1063" s="18"/>
      <c r="T1063" s="18"/>
      <c r="U1063" s="18"/>
      <c r="V1063" s="18"/>
    </row>
    <row r="1064" ht="15.75" customHeight="1">
      <c r="A1064" s="15">
        <v>2.063525021E9</v>
      </c>
      <c r="B1064" s="16" t="s">
        <v>6660</v>
      </c>
      <c r="C1064" s="16" t="s">
        <v>6274</v>
      </c>
      <c r="D1064" s="16" t="s">
        <v>35</v>
      </c>
      <c r="E1064" s="17"/>
      <c r="F1064" s="18">
        <v>2.063525021E9</v>
      </c>
      <c r="G1064" s="18" t="str">
        <f>IFERROR(VLOOKUP(spare_parts!$F1064,'Запчасти'!A$2:P$3371,3,0),"null")</f>
        <v>null</v>
      </c>
      <c r="H1064" s="18" t="str">
        <f>IFERROR(VLOOKUP(spare_parts!$F1064,A:D,2,0),"null")</f>
        <v>ВАЛ РАЗДВИЖНОЙ ФЛАНЦЕВЫЙ D = 80 107 x115</v>
      </c>
      <c r="I1064" s="24" t="str">
        <f>IFERROR(VLOOKUP(spare_parts!$F1064,'Запчасти'!$A$2:$P$3371,5,0),"null")</f>
        <v>null</v>
      </c>
      <c r="J1064" s="24" t="str">
        <f t="shared" si="3"/>
        <v>null</v>
      </c>
      <c r="K1064" s="18" t="str">
        <f>IFERROR(VLOOKUP(spare_parts!$F1064,'Запчасти'!$A$2:$P$3371,6,0),"null")</f>
        <v>null</v>
      </c>
      <c r="L1064" s="18" t="str">
        <f>IFERROR(VLOOKUP(spare_parts!$F1064,'Запчасти'!$A$2:$P$3371,7,0),"null")</f>
        <v>null</v>
      </c>
      <c r="M1064" s="18" t="str">
        <f>IFERROR(VLOOKUP(spare_parts!$F1064,'Запчасти'!$A$2:$P$3371,9,0),"null")</f>
        <v>null</v>
      </c>
      <c r="N1064" s="18" t="str">
        <f>IFERROR(VLOOKUP(spare_parts!$F1064,'Запчасти'!$A$2:$P$3371,10,0),"null")</f>
        <v>null</v>
      </c>
      <c r="O1064" s="18" t="str">
        <f>IFERROR(VLOOKUP(spare_parts!$F1064,'Запчасти'!$A$2:$P$3371,11,0),"null")</f>
        <v>null</v>
      </c>
      <c r="P1064" s="18" t="str">
        <f>IFERROR(VLOOKUP(spare_parts!$F1064,'Запчасти'!$A$2:$P$3371,2,0),"null")</f>
        <v>null</v>
      </c>
      <c r="Q1064" s="18"/>
      <c r="R1064" s="18"/>
      <c r="S1064" s="18"/>
      <c r="T1064" s="18"/>
      <c r="U1064" s="18"/>
      <c r="V1064" s="18"/>
    </row>
    <row r="1065" ht="15.75" customHeight="1">
      <c r="A1065" s="15">
        <v>5.590700009E9</v>
      </c>
      <c r="B1065" s="16" t="s">
        <v>6661</v>
      </c>
      <c r="C1065" s="16" t="s">
        <v>6274</v>
      </c>
      <c r="D1065" s="16" t="s">
        <v>35</v>
      </c>
      <c r="E1065" s="17"/>
      <c r="F1065" s="18">
        <v>5.590700009E9</v>
      </c>
      <c r="G1065" s="18" t="str">
        <f>IFERROR(VLOOKUP(spare_parts!$F1065,'Запчасти'!A$2:P$3371,3,0),"null")</f>
        <v>null</v>
      </c>
      <c r="H1065" s="18" t="str">
        <f>IFERROR(VLOOKUP(spare_parts!$F1065,A:D,2,0),"null")</f>
        <v>СКРЕБОК-КОЛЬЦО WRM 314362 DI=80(ANGST+PFISTER)</v>
      </c>
      <c r="I1065" s="24" t="str">
        <f>IFERROR(VLOOKUP(spare_parts!$F1065,'Запчасти'!$A$2:$P$3371,5,0),"null")</f>
        <v>null</v>
      </c>
      <c r="J1065" s="24" t="str">
        <f t="shared" si="3"/>
        <v>null</v>
      </c>
      <c r="K1065" s="18" t="str">
        <f>IFERROR(VLOOKUP(spare_parts!$F1065,'Запчасти'!$A$2:$P$3371,6,0),"null")</f>
        <v>null</v>
      </c>
      <c r="L1065" s="18" t="str">
        <f>IFERROR(VLOOKUP(spare_parts!$F1065,'Запчасти'!$A$2:$P$3371,7,0),"null")</f>
        <v>null</v>
      </c>
      <c r="M1065" s="18" t="str">
        <f>IFERROR(VLOOKUP(spare_parts!$F1065,'Запчасти'!$A$2:$P$3371,9,0),"null")</f>
        <v>null</v>
      </c>
      <c r="N1065" s="18" t="str">
        <f>IFERROR(VLOOKUP(spare_parts!$F1065,'Запчасти'!$A$2:$P$3371,10,0),"null")</f>
        <v>null</v>
      </c>
      <c r="O1065" s="18" t="str">
        <f>IFERROR(VLOOKUP(spare_parts!$F1065,'Запчасти'!$A$2:$P$3371,11,0),"null")</f>
        <v>null</v>
      </c>
      <c r="P1065" s="18" t="str">
        <f>IFERROR(VLOOKUP(spare_parts!$F1065,'Запчасти'!$A$2:$P$3371,2,0),"null")</f>
        <v>null</v>
      </c>
      <c r="Q1065" s="18"/>
      <c r="R1065" s="18"/>
      <c r="S1065" s="18"/>
      <c r="T1065" s="18"/>
      <c r="U1065" s="18"/>
      <c r="V1065" s="18"/>
    </row>
    <row r="1066" ht="15.75" customHeight="1">
      <c r="A1066" s="15">
        <v>2.06352507E9</v>
      </c>
      <c r="B1066" s="16" t="s">
        <v>6662</v>
      </c>
      <c r="C1066" s="16" t="s">
        <v>6274</v>
      </c>
      <c r="D1066" s="16" t="s">
        <v>35</v>
      </c>
      <c r="E1066" s="17"/>
      <c r="F1066" s="18">
        <v>2.06352507E9</v>
      </c>
      <c r="G1066" s="18" t="str">
        <f>IFERROR(VLOOKUP(spare_parts!$F1066,'Запчасти'!A$2:P$3371,3,0),"null")</f>
        <v>null</v>
      </c>
      <c r="H1066" s="18" t="str">
        <f>IFERROR(VLOOKUP(spare_parts!$F1066,A:D,2,0),"null")</f>
        <v>ФЛАНЕЦ КРЫШКИ DE 133 DI 86.6 H=11.5</v>
      </c>
      <c r="I1066" s="24" t="str">
        <f>IFERROR(VLOOKUP(spare_parts!$F1066,'Запчасти'!$A$2:$P$3371,5,0),"null")</f>
        <v>null</v>
      </c>
      <c r="J1066" s="24" t="str">
        <f t="shared" si="3"/>
        <v>null</v>
      </c>
      <c r="K1066" s="18" t="str">
        <f>IFERROR(VLOOKUP(spare_parts!$F1066,'Запчасти'!$A$2:$P$3371,6,0),"null")</f>
        <v>null</v>
      </c>
      <c r="L1066" s="18" t="str">
        <f>IFERROR(VLOOKUP(spare_parts!$F1066,'Запчасти'!$A$2:$P$3371,7,0),"null")</f>
        <v>null</v>
      </c>
      <c r="M1066" s="18" t="str">
        <f>IFERROR(VLOOKUP(spare_parts!$F1066,'Запчасти'!$A$2:$P$3371,9,0),"null")</f>
        <v>null</v>
      </c>
      <c r="N1066" s="18" t="str">
        <f>IFERROR(VLOOKUP(spare_parts!$F1066,'Запчасти'!$A$2:$P$3371,10,0),"null")</f>
        <v>null</v>
      </c>
      <c r="O1066" s="18" t="str">
        <f>IFERROR(VLOOKUP(spare_parts!$F1066,'Запчасти'!$A$2:$P$3371,11,0),"null")</f>
        <v>null</v>
      </c>
      <c r="P1066" s="18" t="str">
        <f>IFERROR(VLOOKUP(spare_parts!$F1066,'Запчасти'!$A$2:$P$3371,2,0),"null")</f>
        <v>null</v>
      </c>
      <c r="Q1066" s="18"/>
      <c r="R1066" s="18"/>
      <c r="S1066" s="18"/>
      <c r="T1066" s="18"/>
      <c r="U1066" s="18"/>
      <c r="V1066" s="18"/>
    </row>
    <row r="1067" ht="15.75" customHeight="1">
      <c r="A1067" s="15">
        <v>5.957505097E9</v>
      </c>
      <c r="B1067" s="16" t="s">
        <v>6663</v>
      </c>
      <c r="C1067" s="16" t="s">
        <v>6274</v>
      </c>
      <c r="D1067" s="16" t="s">
        <v>35</v>
      </c>
      <c r="E1067" s="17"/>
      <c r="F1067" s="18">
        <v>5.957505097E9</v>
      </c>
      <c r="G1067" s="18" t="str">
        <f>IFERROR(VLOOKUP(spare_parts!$F1067,'Запчасти'!A$2:P$3371,3,0),"null")</f>
        <v>null</v>
      </c>
      <c r="H1067" s="18" t="str">
        <f>IFERROR(VLOOKUP(spare_parts!$F1067,A:D,2,0),"null")</f>
        <v>КОЛЬЦО СТОПОРНОЕ ДЛЯ ОТВЕРСТИЯ SEEGER D=97</v>
      </c>
      <c r="I1067" s="24" t="str">
        <f>IFERROR(VLOOKUP(spare_parts!$F1067,'Запчасти'!$A$2:$P$3371,5,0),"null")</f>
        <v>null</v>
      </c>
      <c r="J1067" s="24" t="str">
        <f t="shared" si="3"/>
        <v>null</v>
      </c>
      <c r="K1067" s="18" t="str">
        <f>IFERROR(VLOOKUP(spare_parts!$F1067,'Запчасти'!$A$2:$P$3371,6,0),"null")</f>
        <v>null</v>
      </c>
      <c r="L1067" s="18" t="str">
        <f>IFERROR(VLOOKUP(spare_parts!$F1067,'Запчасти'!$A$2:$P$3371,7,0),"null")</f>
        <v>null</v>
      </c>
      <c r="M1067" s="18" t="str">
        <f>IFERROR(VLOOKUP(spare_parts!$F1067,'Запчасти'!$A$2:$P$3371,9,0),"null")</f>
        <v>null</v>
      </c>
      <c r="N1067" s="18" t="str">
        <f>IFERROR(VLOOKUP(spare_parts!$F1067,'Запчасти'!$A$2:$P$3371,10,0),"null")</f>
        <v>null</v>
      </c>
      <c r="O1067" s="18" t="str">
        <f>IFERROR(VLOOKUP(spare_parts!$F1067,'Запчасти'!$A$2:$P$3371,11,0),"null")</f>
        <v>null</v>
      </c>
      <c r="P1067" s="18" t="str">
        <f>IFERROR(VLOOKUP(spare_parts!$F1067,'Запчасти'!$A$2:$P$3371,2,0),"null")</f>
        <v>null</v>
      </c>
      <c r="Q1067" s="18"/>
      <c r="R1067" s="18"/>
      <c r="S1067" s="18"/>
      <c r="T1067" s="18"/>
      <c r="U1067" s="18"/>
      <c r="V1067" s="18"/>
    </row>
    <row r="1068" ht="15.75" customHeight="1">
      <c r="A1068" s="15">
        <v>2.06352504E9</v>
      </c>
      <c r="B1068" s="16" t="s">
        <v>6664</v>
      </c>
      <c r="C1068" s="16" t="s">
        <v>6274</v>
      </c>
      <c r="D1068" s="16" t="s">
        <v>35</v>
      </c>
      <c r="E1068" s="17"/>
      <c r="F1068" s="18">
        <v>2.06352504E9</v>
      </c>
      <c r="G1068" s="18" t="str">
        <f>IFERROR(VLOOKUP(spare_parts!$F1068,'Запчасти'!A$2:P$3371,3,0),"null")</f>
        <v>null</v>
      </c>
      <c r="H1068" s="18" t="str">
        <f>IFERROR(VLOOKUP(spare_parts!$F1068,A:D,2,0),"null")</f>
        <v>НАПРАВЛЯЮЩАЯ СКОЛЬЖЕНИЯ DE96 Di80 H=70</v>
      </c>
      <c r="I1068" s="24" t="str">
        <f>IFERROR(VLOOKUP(spare_parts!$F1068,'Запчасти'!$A$2:$P$3371,5,0),"null")</f>
        <v>null</v>
      </c>
      <c r="J1068" s="24" t="str">
        <f t="shared" si="3"/>
        <v>null</v>
      </c>
      <c r="K1068" s="18" t="str">
        <f>IFERROR(VLOOKUP(spare_parts!$F1068,'Запчасти'!$A$2:$P$3371,6,0),"null")</f>
        <v>null</v>
      </c>
      <c r="L1068" s="18" t="str">
        <f>IFERROR(VLOOKUP(spare_parts!$F1068,'Запчасти'!$A$2:$P$3371,7,0),"null")</f>
        <v>null</v>
      </c>
      <c r="M1068" s="18" t="str">
        <f>IFERROR(VLOOKUP(spare_parts!$F1068,'Запчасти'!$A$2:$P$3371,9,0),"null")</f>
        <v>null</v>
      </c>
      <c r="N1068" s="18" t="str">
        <f>IFERROR(VLOOKUP(spare_parts!$F1068,'Запчасти'!$A$2:$P$3371,10,0),"null")</f>
        <v>null</v>
      </c>
      <c r="O1068" s="18" t="str">
        <f>IFERROR(VLOOKUP(spare_parts!$F1068,'Запчасти'!$A$2:$P$3371,11,0),"null")</f>
        <v>null</v>
      </c>
      <c r="P1068" s="18" t="str">
        <f>IFERROR(VLOOKUP(spare_parts!$F1068,'Запчасти'!$A$2:$P$3371,2,0),"null")</f>
        <v>null</v>
      </c>
      <c r="Q1068" s="18"/>
      <c r="R1068" s="18"/>
      <c r="S1068" s="18"/>
      <c r="T1068" s="18"/>
      <c r="U1068" s="18"/>
      <c r="V1068" s="18"/>
    </row>
    <row r="1069" ht="15.75" customHeight="1">
      <c r="A1069" s="15">
        <v>5.957505066E9</v>
      </c>
      <c r="B1069" s="16" t="s">
        <v>6665</v>
      </c>
      <c r="C1069" s="16" t="s">
        <v>6274</v>
      </c>
      <c r="D1069" s="16" t="s">
        <v>35</v>
      </c>
      <c r="E1069" s="17"/>
      <c r="F1069" s="18">
        <v>5.957505066E9</v>
      </c>
      <c r="G1069" s="18" t="str">
        <f>IFERROR(VLOOKUP(spare_parts!$F1069,'Запчасти'!A$2:P$3371,3,0),"null")</f>
        <v>null</v>
      </c>
      <c r="H1069" s="18" t="str">
        <f>IFERROR(VLOOKUP(spare_parts!$F1069,A:D,2,0),"null")</f>
        <v>КОЛЬЦО СТОПОРНОЕ ДЛЯ ОТВЕРСТИЯ SEEGER SD=66</v>
      </c>
      <c r="I1069" s="24" t="str">
        <f>IFERROR(VLOOKUP(spare_parts!$F1069,'Запчасти'!$A$2:$P$3371,5,0),"null")</f>
        <v>null</v>
      </c>
      <c r="J1069" s="24" t="str">
        <f t="shared" si="3"/>
        <v>null</v>
      </c>
      <c r="K1069" s="18" t="str">
        <f>IFERROR(VLOOKUP(spare_parts!$F1069,'Запчасти'!$A$2:$P$3371,6,0),"null")</f>
        <v>null</v>
      </c>
      <c r="L1069" s="18" t="str">
        <f>IFERROR(VLOOKUP(spare_parts!$F1069,'Запчасти'!$A$2:$P$3371,7,0),"null")</f>
        <v>null</v>
      </c>
      <c r="M1069" s="18" t="str">
        <f>IFERROR(VLOOKUP(spare_parts!$F1069,'Запчасти'!$A$2:$P$3371,9,0),"null")</f>
        <v>null</v>
      </c>
      <c r="N1069" s="18" t="str">
        <f>IFERROR(VLOOKUP(spare_parts!$F1069,'Запчасти'!$A$2:$P$3371,10,0),"null")</f>
        <v>null</v>
      </c>
      <c r="O1069" s="18" t="str">
        <f>IFERROR(VLOOKUP(spare_parts!$F1069,'Запчасти'!$A$2:$P$3371,11,0),"null")</f>
        <v>null</v>
      </c>
      <c r="P1069" s="18" t="str">
        <f>IFERROR(VLOOKUP(spare_parts!$F1069,'Запчасти'!$A$2:$P$3371,2,0),"null")</f>
        <v>null</v>
      </c>
      <c r="Q1069" s="18"/>
      <c r="R1069" s="18"/>
      <c r="S1069" s="18"/>
      <c r="T1069" s="18"/>
      <c r="U1069" s="18"/>
      <c r="V1069" s="18"/>
    </row>
    <row r="1070" ht="15.75" customHeight="1">
      <c r="A1070" s="15">
        <v>2.06352508E9</v>
      </c>
      <c r="B1070" s="16" t="s">
        <v>6655</v>
      </c>
      <c r="C1070" s="16" t="s">
        <v>6274</v>
      </c>
      <c r="D1070" s="16" t="s">
        <v>35</v>
      </c>
      <c r="E1070" s="17"/>
      <c r="F1070" s="18">
        <v>2.06352508E9</v>
      </c>
      <c r="G1070" s="18" t="str">
        <f>IFERROR(VLOOKUP(spare_parts!$F1070,'Запчасти'!A$2:P$3371,3,0),"null")</f>
        <v>null</v>
      </c>
      <c r="H1070" s="18" t="str">
        <f>IFERROR(VLOOKUP(spare_parts!$F1070,A:D,2,0),"null")</f>
        <v>ФЛАНЕЦ КРЫШКИ DE 95 DI 54.3 H=7</v>
      </c>
      <c r="I1070" s="24" t="str">
        <f>IFERROR(VLOOKUP(spare_parts!$F1070,'Запчасти'!$A$2:$P$3371,5,0),"null")</f>
        <v>null</v>
      </c>
      <c r="J1070" s="24" t="str">
        <f t="shared" si="3"/>
        <v>null</v>
      </c>
      <c r="K1070" s="18" t="str">
        <f>IFERROR(VLOOKUP(spare_parts!$F1070,'Запчасти'!$A$2:$P$3371,6,0),"null")</f>
        <v>null</v>
      </c>
      <c r="L1070" s="18" t="str">
        <f>IFERROR(VLOOKUP(spare_parts!$F1070,'Запчасти'!$A$2:$P$3371,7,0),"null")</f>
        <v>null</v>
      </c>
      <c r="M1070" s="18" t="str">
        <f>IFERROR(VLOOKUP(spare_parts!$F1070,'Запчасти'!$A$2:$P$3371,9,0),"null")</f>
        <v>null</v>
      </c>
      <c r="N1070" s="18" t="str">
        <f>IFERROR(VLOOKUP(spare_parts!$F1070,'Запчасти'!$A$2:$P$3371,10,0),"null")</f>
        <v>null</v>
      </c>
      <c r="O1070" s="18" t="str">
        <f>IFERROR(VLOOKUP(spare_parts!$F1070,'Запчасти'!$A$2:$P$3371,11,0),"null")</f>
        <v>null</v>
      </c>
      <c r="P1070" s="18" t="str">
        <f>IFERROR(VLOOKUP(spare_parts!$F1070,'Запчасти'!$A$2:$P$3371,2,0),"null")</f>
        <v>null</v>
      </c>
      <c r="Q1070" s="18"/>
      <c r="R1070" s="18"/>
      <c r="S1070" s="18"/>
      <c r="T1070" s="18"/>
      <c r="U1070" s="18"/>
      <c r="V1070" s="18"/>
    </row>
    <row r="1071" ht="15.75" customHeight="1">
      <c r="A1071" s="15">
        <v>2.86359902E9</v>
      </c>
      <c r="B1071" s="16" t="s">
        <v>2035</v>
      </c>
      <c r="C1071" s="16">
        <v>0.35</v>
      </c>
      <c r="D1071" s="16" t="s">
        <v>35</v>
      </c>
      <c r="E1071" s="17"/>
      <c r="F1071" s="18">
        <v>2.86359902E9</v>
      </c>
      <c r="G1071" s="18" t="str">
        <f>IFERROR(VLOOKUP(spare_parts!$F1071,'Запчасти'!A$2:P$3371,3,0),"null")</f>
        <v>COMPLETE BENDING PIN</v>
      </c>
      <c r="H1071" s="18" t="str">
        <f>IFERROR(VLOOKUP(spare_parts!$F1071,A:D,2,0),"null")</f>
        <v>ШТИФТ ГИБОЧНЫЙ В СБОРЕ</v>
      </c>
      <c r="I1071" s="24" t="str">
        <f>IFERROR(VLOOKUP(spare_parts!$F1071,'Запчасти'!$A$2:$P$3371,5,0),"null")</f>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c r="J1071" s="24" t="str">
        <f t="shared" si="3"/>
        <v>null</v>
      </c>
      <c r="K1071" s="18" t="str">
        <f>IFERROR(VLOOKUP(spare_parts!$F1071,'Запчасти'!$A$2:$P$3371,6,0),"null")</f>
        <v>SCHNELL SPA</v>
      </c>
      <c r="L1071" s="18" t="str">
        <f>IFERROR(VLOOKUP(spare_parts!$F1071,'Запчасти'!$A$2:$P$3371,7,0),"null")</f>
        <v>SCHNELL</v>
      </c>
      <c r="M1071" s="18">
        <f>IFERROR(VLOOKUP(spare_parts!$F1071,'Запчасти'!$A$2:$P$3371,9,0),"null")</f>
        <v>1</v>
      </c>
      <c r="N1071" s="18" t="str">
        <f>IFERROR(VLOOKUP(spare_parts!$F1071,'Запчасти'!$A$2:$P$3371,10,0),"null")</f>
        <v>шт</v>
      </c>
      <c r="O1071" s="18" t="str">
        <f>IFERROR(VLOOKUP(spare_parts!$F1071,'Запчасти'!$A$2:$P$3371,11,0),"null")</f>
        <v>IT</v>
      </c>
      <c r="P1071" s="18">
        <f>IFERROR(VLOOKUP(spare_parts!$F1071,'Запчасти'!$A$2:$P$3371,2,0),"null")</f>
        <v>7326909807</v>
      </c>
      <c r="Q1071" s="18"/>
      <c r="R1071" s="18"/>
      <c r="S1071" s="18"/>
      <c r="T1071" s="18"/>
      <c r="U1071" s="18"/>
      <c r="V1071" s="18"/>
    </row>
    <row r="1072" ht="15.75" customHeight="1">
      <c r="A1072" s="15" t="s">
        <v>4953</v>
      </c>
      <c r="B1072" s="16" t="s">
        <v>4955</v>
      </c>
      <c r="C1072" s="16">
        <v>1.001</v>
      </c>
      <c r="D1072" s="16" t="s">
        <v>35</v>
      </c>
      <c r="E1072" s="17"/>
      <c r="F1072" s="18" t="s">
        <v>4953</v>
      </c>
      <c r="G1072" s="18" t="str">
        <f>IFERROR(VLOOKUP(spare_parts!$F1072,'Запчасти'!A$2:P$3371,3,0),"null")</f>
        <v>FRONT CARRIAGE WHEEL D.8 DE=90 DI=26</v>
      </c>
      <c r="H1072" s="18" t="str">
        <f>IFERROR(VLOOKUP(spare_parts!$F1072,A:D,2,0),"null")</f>
        <v>РОЛИК ПЕРЕДНИЙ  D.8 DE=90 DI=26</v>
      </c>
      <c r="I1072" s="24" t="str">
        <f>IFERROR(VLOOKUP(spare_parts!$F1072,'Запчасти'!$A$2:$P$3371,5,0),"null")</f>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c r="J1072" s="24" t="str">
        <f t="shared" si="3"/>
        <v>null</v>
      </c>
      <c r="K1072" s="18" t="str">
        <f>IFERROR(VLOOKUP(spare_parts!$F1072,'Запчасти'!$A$2:$P$3371,6,0),"null")</f>
        <v>SCHNELL SPA</v>
      </c>
      <c r="L1072" s="18" t="str">
        <f>IFERROR(VLOOKUP(spare_parts!$F1072,'Запчасти'!$A$2:$P$3371,7,0),"null")</f>
        <v>SCHNELL</v>
      </c>
      <c r="M1072" s="18">
        <f>IFERROR(VLOOKUP(spare_parts!$F1072,'Запчасти'!$A$2:$P$3371,9,0),"null")</f>
        <v>1</v>
      </c>
      <c r="N1072" s="18" t="str">
        <f>IFERROR(VLOOKUP(spare_parts!$F1072,'Запчасти'!$A$2:$P$3371,10,0),"null")</f>
        <v>шт</v>
      </c>
      <c r="O1072" s="18" t="str">
        <f>IFERROR(VLOOKUP(spare_parts!$F1072,'Запчасти'!$A$2:$P$3371,11,0),"null")</f>
        <v>IT</v>
      </c>
      <c r="P1072" s="18">
        <f>IFERROR(VLOOKUP(spare_parts!$F1072,'Запчасти'!$A$2:$P$3371,2,0),"null")</f>
        <v>8515900000</v>
      </c>
      <c r="Q1072" s="18"/>
      <c r="R1072" s="18"/>
      <c r="S1072" s="18"/>
      <c r="T1072" s="18"/>
      <c r="U1072" s="18"/>
      <c r="V1072" s="18"/>
    </row>
    <row r="1073" ht="15.75" customHeight="1">
      <c r="A1073" s="15" t="s">
        <v>6018</v>
      </c>
      <c r="B1073" s="16" t="s">
        <v>6020</v>
      </c>
      <c r="C1073" s="16" t="s">
        <v>6274</v>
      </c>
      <c r="D1073" s="16" t="s">
        <v>35</v>
      </c>
      <c r="E1073" s="17"/>
      <c r="F1073" s="18" t="s">
        <v>6018</v>
      </c>
      <c r="G1073" s="18" t="str">
        <f>IFERROR(VLOOKUP(spare_parts!$F1073,'Запчасти'!A$2:P$3371,3,0),"null")</f>
        <v>COMPLETE CLAMP FOR  MESH BRAID</v>
      </c>
      <c r="H1073" s="18" t="str">
        <f>IFERROR(VLOOKUP(spare_parts!$F1073,A:D,2,0),"null")</f>
        <v>ЭЛЕКТРИЧЕСКИЙ ЗАЖИМ В СБОРЕ
</v>
      </c>
      <c r="I1073" s="24" t="str">
        <f>IFERROR(VLOOKUP(spare_parts!$F1073,'Запчасти'!$A$2:$P$3371,5,0),"null")</f>
        <v/>
      </c>
      <c r="J1073" s="24" t="str">
        <f t="shared" si="3"/>
        <v>null</v>
      </c>
      <c r="K1073" s="18" t="str">
        <f>IFERROR(VLOOKUP(spare_parts!$F1073,'Запчасти'!$A$2:$P$3371,6,0),"null")</f>
        <v>SCHNELL SPA</v>
      </c>
      <c r="L1073" s="18" t="str">
        <f>IFERROR(VLOOKUP(spare_parts!$F1073,'Запчасти'!$A$2:$P$3371,7,0),"null")</f>
        <v>SCHNELL</v>
      </c>
      <c r="M1073" s="18">
        <f>IFERROR(VLOOKUP(spare_parts!$F1073,'Запчасти'!$A$2:$P$3371,9,0),"null")</f>
        <v>5</v>
      </c>
      <c r="N1073" s="18" t="str">
        <f>IFERROR(VLOOKUP(spare_parts!$F1073,'Запчасти'!$A$2:$P$3371,10,0),"null")</f>
        <v>шт</v>
      </c>
      <c r="O1073" s="18" t="str">
        <f>IFERROR(VLOOKUP(spare_parts!$F1073,'Запчасти'!$A$2:$P$3371,11,0),"null")</f>
        <v>IT</v>
      </c>
      <c r="P1073" s="18">
        <f>IFERROR(VLOOKUP(spare_parts!$F1073,'Запчасти'!$A$2:$P$3371,2,0),"null")</f>
        <v>7326909807</v>
      </c>
      <c r="Q1073" s="18"/>
      <c r="R1073" s="18"/>
      <c r="S1073" s="18"/>
      <c r="T1073" s="18"/>
      <c r="U1073" s="18"/>
      <c r="V1073" s="18"/>
    </row>
    <row r="1074" ht="15.75" customHeight="1">
      <c r="A1074" s="15">
        <v>5.459940023E9</v>
      </c>
      <c r="B1074" s="16" t="s">
        <v>3176</v>
      </c>
      <c r="C1074" s="16">
        <v>0.815</v>
      </c>
      <c r="D1074" s="16" t="s">
        <v>35</v>
      </c>
      <c r="E1074" s="17"/>
      <c r="F1074" s="18">
        <v>5.459940023E9</v>
      </c>
      <c r="G1074" s="18" t="str">
        <f>IFERROR(VLOOKUP(spare_parts!$F1074,'Запчасти'!A$2:P$3371,3,0),"null")</f>
        <v>BRAKE DISK FOR CF 112 TYPE K (STEEL)</v>
      </c>
      <c r="H1074" s="18" t="str">
        <f>IFERROR(VLOOKUP(spare_parts!$F1074,A:D,2,0),"null")</f>
        <v>ДИСК ТОРМОЗА ДЛЯ CF 112 TYPE K (STEEL)</v>
      </c>
      <c r="I1074" s="24" t="str">
        <f>IFERROR(VLOOKUP(spare_parts!$F1074,'Запчасти'!$A$2:$P$3371,5,0),"null")</f>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c r="J1074" s="24" t="str">
        <f t="shared" si="3"/>
        <v>null</v>
      </c>
      <c r="K1074" s="18" t="str">
        <f>IFERROR(VLOOKUP(spare_parts!$F1074,'Запчасти'!$A$2:$P$3371,6,0),"null")</f>
        <v>SCHNELL SPA</v>
      </c>
      <c r="L1074" s="18" t="str">
        <f>IFERROR(VLOOKUP(spare_parts!$F1074,'Запчасти'!$A$2:$P$3371,7,0),"null")</f>
        <v>SCHNELL</v>
      </c>
      <c r="M1074" s="18">
        <f>IFERROR(VLOOKUP(spare_parts!$F1074,'Запчасти'!$A$2:$P$3371,9,0),"null")</f>
        <v>1</v>
      </c>
      <c r="N1074" s="18" t="str">
        <f>IFERROR(VLOOKUP(spare_parts!$F1074,'Запчасти'!$A$2:$P$3371,10,0),"null")</f>
        <v>шт</v>
      </c>
      <c r="O1074" s="18" t="str">
        <f>IFERROR(VLOOKUP(spare_parts!$F1074,'Запчасти'!$A$2:$P$3371,11,0),"null")</f>
        <v>IT</v>
      </c>
      <c r="P1074" s="18">
        <f>IFERROR(VLOOKUP(spare_parts!$F1074,'Запчасти'!$A$2:$P$3371,2,0),"null")</f>
        <v>8505200000</v>
      </c>
      <c r="Q1074" s="18"/>
      <c r="R1074" s="18"/>
      <c r="S1074" s="18"/>
      <c r="T1074" s="18"/>
      <c r="U1074" s="18"/>
      <c r="V1074" s="18"/>
    </row>
    <row r="1075" ht="15.75" customHeight="1">
      <c r="A1075" s="15">
        <v>5.459920002E9</v>
      </c>
      <c r="B1075" s="16" t="s">
        <v>6666</v>
      </c>
      <c r="C1075" s="16">
        <v>4.38</v>
      </c>
      <c r="D1075" s="16" t="s">
        <v>35</v>
      </c>
      <c r="E1075" s="17"/>
      <c r="F1075" s="18">
        <v>5.459920002E9</v>
      </c>
      <c r="G1075" s="18" t="str">
        <f>IFERROR(VLOOKUP(spare_parts!$F1075,'Запчасти'!A$2:P$3371,3,0),"null")</f>
        <v>BRAKE COIL BA 112 MB4 MGM(220/400 50Hz)</v>
      </c>
      <c r="H1075" s="18" t="str">
        <f>IFERROR(VLOOKUP(spare_parts!$F1075,A:D,2,0),"null")</f>
        <v>Тормоз электромагниный для мотора BA 112 MB4 MGM(220/400 50Hz)</v>
      </c>
      <c r="I1075" s="24" t="str">
        <f>IFERROR(VLOOKUP(spare_parts!$F1075,'Запчасти'!$A$2:$P$3371,5,0),"null")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c r="J1075" s="24" t="str">
        <f t="shared" si="3"/>
        <v>null</v>
      </c>
      <c r="K1075" s="18" t="str">
        <f>IFERROR(VLOOKUP(spare_parts!$F1075,'Запчасти'!$A$2:$P$3371,6,0),"null")</f>
        <v>M.G.M. MOTORI ELETTRICI S.P.A</v>
      </c>
      <c r="L1075" s="18" t="str">
        <f>IFERROR(VLOOKUP(spare_parts!$F1075,'Запчасти'!$A$2:$P$3371,7,0),"null")</f>
        <v>MGM</v>
      </c>
      <c r="M1075" s="18">
        <f>IFERROR(VLOOKUP(spare_parts!$F1075,'Запчасти'!$A$2:$P$3371,9,0),"null")</f>
        <v>1</v>
      </c>
      <c r="N1075" s="18" t="str">
        <f>IFERROR(VLOOKUP(spare_parts!$F1075,'Запчасти'!$A$2:$P$3371,10,0),"null")</f>
        <v>шт</v>
      </c>
      <c r="O1075" s="18" t="str">
        <f>IFERROR(VLOOKUP(spare_parts!$F1075,'Запчасти'!$A$2:$P$3371,11,0),"null")</f>
        <v>IT</v>
      </c>
      <c r="P1075" s="18">
        <f>IFERROR(VLOOKUP(spare_parts!$F1075,'Запчасти'!$A$2:$P$3371,2,0),"null")</f>
        <v>8505902009</v>
      </c>
      <c r="Q1075" s="18"/>
      <c r="R1075" s="18"/>
      <c r="S1075" s="18"/>
      <c r="T1075" s="18"/>
      <c r="U1075" s="18"/>
      <c r="V1075" s="18"/>
    </row>
    <row r="1076" ht="15.75" customHeight="1">
      <c r="A1076" s="15">
        <v>6.98428701E9</v>
      </c>
      <c r="B1076" s="16" t="s">
        <v>6667</v>
      </c>
      <c r="C1076" s="16">
        <v>0.1</v>
      </c>
      <c r="D1076" s="16" t="s">
        <v>35</v>
      </c>
      <c r="E1076" s="17"/>
      <c r="F1076" s="18">
        <v>6.98428701E9</v>
      </c>
      <c r="G1076" s="18" t="str">
        <f>IFERROR(VLOOKUP(spare_parts!$F1076,'Запчасти'!A$2:P$3371,3,0),"null")</f>
        <v>CONIC GAS NOZZLE (GTM 2000 WELDING MACHINE)</v>
      </c>
      <c r="H1076" s="18" t="str">
        <f>IFERROR(VLOOKUP(spare_parts!$F1076,A:D,2,0),"null")</f>
        <v>Сопло газовое коническое </v>
      </c>
      <c r="I1076" s="24" t="str">
        <f>IFERROR(VLOOKUP(spare_parts!$F1076,'Запчасти'!$A$2:$P$3371,5,0),"null")</f>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c r="J1076" s="24" t="str">
        <f t="shared" si="3"/>
        <v>null</v>
      </c>
      <c r="K1076" s="18" t="str">
        <f>IFERROR(VLOOKUP(spare_parts!$F1076,'Запчасти'!$A$2:$P$3371,6,0),"null")</f>
        <v>ALEXANDER BINZEL SCHWEISSTECH NIK GMBH&amp;CO.KG</v>
      </c>
      <c r="L1076" s="18" t="str">
        <f>IFERROR(VLOOKUP(spare_parts!$F1076,'Запчасти'!$A$2:$P$3371,7,0),"null")</f>
        <v>ABICOR BINZEL</v>
      </c>
      <c r="M1076" s="18">
        <f>IFERROR(VLOOKUP(spare_parts!$F1076,'Запчасти'!$A$2:$P$3371,9,0),"null")</f>
        <v>2</v>
      </c>
      <c r="N1076" s="18" t="str">
        <f>IFERROR(VLOOKUP(spare_parts!$F1076,'Запчасти'!$A$2:$P$3371,10,0),"null")</f>
        <v>шт</v>
      </c>
      <c r="O1076" s="18" t="str">
        <f>IFERROR(VLOOKUP(spare_parts!$F1076,'Запчасти'!$A$2:$P$3371,11,0),"null")</f>
        <v>Germany</v>
      </c>
      <c r="P1076" s="18">
        <f>IFERROR(VLOOKUP(spare_parts!$F1076,'Запчасти'!$A$2:$P$3371,2,0),"null")</f>
        <v>8515900000</v>
      </c>
      <c r="Q1076" s="18"/>
      <c r="R1076" s="18"/>
      <c r="S1076" s="18"/>
      <c r="T1076" s="18"/>
      <c r="U1076" s="18"/>
      <c r="V1076" s="18"/>
    </row>
    <row r="1077" ht="15.75" customHeight="1">
      <c r="A1077" s="15">
        <v>6.984287041E9</v>
      </c>
      <c r="B1077" s="16" t="s">
        <v>4713</v>
      </c>
      <c r="C1077" s="16">
        <v>0.001</v>
      </c>
      <c r="D1077" s="16" t="s">
        <v>35</v>
      </c>
      <c r="E1077" s="17"/>
      <c r="F1077" s="18">
        <v>6.984287041E9</v>
      </c>
      <c r="G1077" s="18" t="str">
        <f>IFERROR(VLOOKUP(spare_parts!$F1077,'Запчасти'!A$2:P$3371,3,0),"null")</f>
        <v>GAS NOZZLE INSULATOR (GTM 2000 WELDING MACHINE)</v>
      </c>
      <c r="H1077" s="18" t="str">
        <f>IFERROR(VLOOKUP(spare_parts!$F1077,A:D,2,0),"null")</f>
        <v>ИЗОЛЯТОР ГАЗОВОГО СОПЛА</v>
      </c>
      <c r="I1077" s="24" t="str">
        <f>IFERROR(VLOOKUP(spare_parts!$F1077,'Запчасти'!$A$2:$P$3371,5,0),"null")</f>
        <v>КЕРАМИЧЕСКАЯ ИЗЛОЛЯЦИОННАЯ НАСАДКА НА СОПЛА ГАЗОВОЙ ГОРЕЛКИ ДЛЯ СТАНКА ДЛЯ ВЯЗКИ ЦИЛИНДРИЧЕСКИХ СВАЙ</v>
      </c>
      <c r="J1077" s="24" t="str">
        <f t="shared" si="3"/>
        <v>null</v>
      </c>
      <c r="K1077" s="18" t="str">
        <f>IFERROR(VLOOKUP(spare_parts!$F1077,'Запчасти'!$A$2:$P$3371,6,0),"null")</f>
        <v>SCHNELL SPA</v>
      </c>
      <c r="L1077" s="18" t="str">
        <f>IFERROR(VLOOKUP(spare_parts!$F1077,'Запчасти'!$A$2:$P$3371,7,0),"null")</f>
        <v>SCHNELL</v>
      </c>
      <c r="M1077" s="18">
        <f>IFERROR(VLOOKUP(spare_parts!$F1077,'Запчасти'!$A$2:$P$3371,9,0),"null")</f>
        <v>2</v>
      </c>
      <c r="N1077" s="18" t="str">
        <f>IFERROR(VLOOKUP(spare_parts!$F1077,'Запчасти'!$A$2:$P$3371,10,0),"null")</f>
        <v>шт</v>
      </c>
      <c r="O1077" s="18" t="str">
        <f>IFERROR(VLOOKUP(spare_parts!$F1077,'Запчасти'!$A$2:$P$3371,11,0),"null")</f>
        <v>IT</v>
      </c>
      <c r="P1077" s="18">
        <f>IFERROR(VLOOKUP(spare_parts!$F1077,'Запчасти'!$A$2:$P$3371,2,0),"null")</f>
        <v>6914900000</v>
      </c>
      <c r="Q1077" s="18"/>
      <c r="R1077" s="18"/>
      <c r="S1077" s="18"/>
      <c r="T1077" s="18"/>
      <c r="U1077" s="18"/>
      <c r="V1077" s="18"/>
    </row>
    <row r="1078" ht="15.75" customHeight="1">
      <c r="A1078" s="15">
        <v>6.984287012E9</v>
      </c>
      <c r="B1078" s="16" t="s">
        <v>6668</v>
      </c>
      <c r="C1078" s="16">
        <v>0.02</v>
      </c>
      <c r="D1078" s="16" t="s">
        <v>35</v>
      </c>
      <c r="E1078" s="17"/>
      <c r="F1078" s="18">
        <v>6.984287012E9</v>
      </c>
      <c r="G1078" s="18" t="str">
        <f>IFERROR(VLOOKUP(spare_parts!$F1078,'Запчасти'!A$2:P$3371,3,0),"null")</f>
        <v>GAS NOZZLE D 1,2 (GTM 2000 WELDING MACHINE)</v>
      </c>
      <c r="H1078" s="18" t="str">
        <f>IFERROR(VLOOKUP(spare_parts!$F1078,A:D,2,0),"null")</f>
        <v>Сопло газовое коническое D1.2</v>
      </c>
      <c r="I1078" s="24" t="str">
        <f>IFERROR(VLOOKUP(spare_parts!$F1078,'Запчасти'!$A$2:$P$3371,5,0),"null")</f>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c r="J1078" s="24" t="str">
        <f t="shared" si="3"/>
        <v>null</v>
      </c>
      <c r="K1078" s="18" t="str">
        <f>IFERROR(VLOOKUP(spare_parts!$F1078,'Запчасти'!$A$2:$P$3371,6,0),"null")</f>
        <v>SCHNELL SPA</v>
      </c>
      <c r="L1078" s="18" t="str">
        <f>IFERROR(VLOOKUP(spare_parts!$F1078,'Запчасти'!$A$2:$P$3371,7,0),"null")</f>
        <v>SCHNELL</v>
      </c>
      <c r="M1078" s="18">
        <f>IFERROR(VLOOKUP(spare_parts!$F1078,'Запчасти'!$A$2:$P$3371,9,0),"null")</f>
        <v>150</v>
      </c>
      <c r="N1078" s="18" t="str">
        <f>IFERROR(VLOOKUP(spare_parts!$F1078,'Запчасти'!$A$2:$P$3371,10,0),"null")</f>
        <v>шт</v>
      </c>
      <c r="O1078" s="18" t="str">
        <f>IFERROR(VLOOKUP(spare_parts!$F1078,'Запчасти'!$A$2:$P$3371,11,0),"null")</f>
        <v>IT</v>
      </c>
      <c r="P1078" s="18">
        <f>IFERROR(VLOOKUP(spare_parts!$F1078,'Запчасти'!$A$2:$P$3371,2,0),"null")</f>
        <v>8515900000</v>
      </c>
      <c r="Q1078" s="18"/>
      <c r="R1078" s="18"/>
      <c r="S1078" s="18"/>
      <c r="T1078" s="18"/>
      <c r="U1078" s="18"/>
      <c r="V1078" s="18"/>
    </row>
    <row r="1079" ht="15.75" customHeight="1">
      <c r="A1079" s="15" t="s">
        <v>4891</v>
      </c>
      <c r="B1079" s="16" t="s">
        <v>4893</v>
      </c>
      <c r="C1079" s="16">
        <v>4.3</v>
      </c>
      <c r="D1079" s="16" t="s">
        <v>35</v>
      </c>
      <c r="E1079" s="17"/>
      <c r="F1079" s="18" t="s">
        <v>4891</v>
      </c>
      <c r="G1079" s="18" t="str">
        <f>IFERROR(VLOOKUP(spare_parts!$F1079,'Запчасти'!A$2:P$3371,3,0),"null")</f>
        <v>Rotator support</v>
      </c>
      <c r="H1079" s="18" t="str">
        <f>IFERROR(VLOOKUP(spare_parts!$F1079,A:D,2,0),"null")</f>
        <v>ОПОРА ВРАЩАТЕЛЯ</v>
      </c>
      <c r="I1079" s="24" t="str">
        <f>IFERROR(VLOOKUP(spare_parts!$F1079,'Запчасти'!$A$2:$P$3371,5,0),"null")</f>
        <v>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v>
      </c>
      <c r="J1079" s="24" t="str">
        <f t="shared" si="3"/>
        <v>null</v>
      </c>
      <c r="K1079" s="18" t="str">
        <f>IFERROR(VLOOKUP(spare_parts!$F1079,'Запчасти'!$A$2:$P$3371,6,0),"null")</f>
        <v>SCHNELL SPA</v>
      </c>
      <c r="L1079" s="18" t="str">
        <f>IFERROR(VLOOKUP(spare_parts!$F1079,'Запчасти'!$A$2:$P$3371,7,0),"null")</f>
        <v>SCHNELL</v>
      </c>
      <c r="M1079" s="18">
        <f>IFERROR(VLOOKUP(spare_parts!$F1079,'Запчасти'!$A$2:$P$3371,9,0),"null")</f>
        <v>1</v>
      </c>
      <c r="N1079" s="18" t="str">
        <f>IFERROR(VLOOKUP(spare_parts!$F1079,'Запчасти'!$A$2:$P$3371,10,0),"null")</f>
        <v>шт</v>
      </c>
      <c r="O1079" s="18" t="str">
        <f>IFERROR(VLOOKUP(spare_parts!$F1079,'Запчасти'!$A$2:$P$3371,11,0),"null")</f>
        <v>IT</v>
      </c>
      <c r="P1079" s="18">
        <f>IFERROR(VLOOKUP(spare_parts!$F1079,'Запчасти'!$A$2:$P$3371,2,0),"null")</f>
        <v>7326909807</v>
      </c>
      <c r="Q1079" s="18"/>
      <c r="R1079" s="18"/>
      <c r="S1079" s="18"/>
      <c r="T1079" s="18"/>
      <c r="U1079" s="18"/>
      <c r="V1079" s="18"/>
    </row>
    <row r="1080" ht="15.75" customHeight="1">
      <c r="A1080" s="15">
        <v>5.590000069E9</v>
      </c>
      <c r="B1080" s="16" t="s">
        <v>3577</v>
      </c>
      <c r="C1080" s="16">
        <v>0.03</v>
      </c>
      <c r="D1080" s="16" t="s">
        <v>35</v>
      </c>
      <c r="E1080" s="17"/>
      <c r="F1080" s="18">
        <v>5.590000069E9</v>
      </c>
      <c r="G1080" s="18" t="str">
        <f>IFERROR(VLOOKUP(spare_parts!$F1080,'Запчасти'!A$2:P$3371,3,0),"null")</f>
        <v>RUBBER SEAL RING 42X72X8</v>
      </c>
      <c r="H1080" s="18" t="str">
        <f>IFERROR(VLOOKUP(spare_parts!$F1080,A:D,2,0),"null")</f>
        <v>КОЛЬЦО УПЛОТНИТЕЛЬНОЕ РЕЗИНОВОЕ  42X72X8</v>
      </c>
      <c r="I1080" s="24" t="str">
        <f>IFERROR(VLOOKUP(spare_parts!$F1080,'Запчасти'!$A$2:$P$3371,5,0),"null")</f>
        <v>КОЛЬЦО РЕЗИНОВОЕ - САЛЬНИК. УПЛОТНИТЕЛЬНОЕ. ИЗ ВУЛКАНИЗИРОВАННОЙ РЕЗИНЫ. ГАБАРИТЫ: Д.ВНУТР 42 ММ Х Д ВНЕШ 72 ММ Х ШИРИНА 8 ММ</v>
      </c>
      <c r="J1080" s="24" t="str">
        <f t="shared" si="3"/>
        <v>null</v>
      </c>
      <c r="K1080" s="18" t="str">
        <f>IFERROR(VLOOKUP(spare_parts!$F1080,'Запчасти'!$A$2:$P$3371,6,0),"null")</f>
        <v>CORTECO</v>
      </c>
      <c r="L1080" s="18" t="str">
        <f>IFERROR(VLOOKUP(spare_parts!$F1080,'Запчасти'!$A$2:$P$3371,7,0),"null")</f>
        <v>CORTECO</v>
      </c>
      <c r="M1080" s="18">
        <f>IFERROR(VLOOKUP(spare_parts!$F1080,'Запчасти'!$A$2:$P$3371,9,0),"null")</f>
        <v>1</v>
      </c>
      <c r="N1080" s="18" t="str">
        <f>IFERROR(VLOOKUP(spare_parts!$F1080,'Запчасти'!$A$2:$P$3371,10,0),"null")</f>
        <v>шт</v>
      </c>
      <c r="O1080" s="18" t="str">
        <f>IFERROR(VLOOKUP(spare_parts!$F1080,'Запчасти'!$A$2:$P$3371,11,0),"null")</f>
        <v>IT</v>
      </c>
      <c r="P1080" s="18">
        <f>IFERROR(VLOOKUP(spare_parts!$F1080,'Запчасти'!$A$2:$P$3371,2,0),"null")</f>
        <v>4016930005</v>
      </c>
      <c r="Q1080" s="18"/>
      <c r="R1080" s="18"/>
      <c r="S1080" s="18"/>
      <c r="T1080" s="18"/>
      <c r="U1080" s="18"/>
      <c r="V1080" s="18"/>
    </row>
    <row r="1081" ht="15.75" customHeight="1">
      <c r="A1081" s="15">
        <v>5.550200043E9</v>
      </c>
      <c r="B1081" s="16" t="s">
        <v>3371</v>
      </c>
      <c r="C1081" s="16">
        <v>0.2</v>
      </c>
      <c r="D1081" s="16" t="s">
        <v>35</v>
      </c>
      <c r="E1081" s="17"/>
      <c r="F1081" s="18">
        <v>5.550200043E9</v>
      </c>
      <c r="G1081" s="18" t="str">
        <f>IFERROR(VLOOKUP(spare_parts!$F1081,'Запчасти'!A$2:P$3371,3,0),"null")</f>
        <v>CONICAL ROLLERS BEARING 35X62X18 32007 X</v>
      </c>
      <c r="H1081" s="18" t="str">
        <f>IFERROR(VLOOKUP(spare_parts!$F1081,A:D,2,0),"null")</f>
        <v>ПОДШИПНИКИ КОНИЧЕСКИХ РОЛИКОВ 35X62X18 32007 X</v>
      </c>
      <c r="I1081" s="24" t="str">
        <f>IFERROR(VLOOKUP(spare_parts!$F1081,'Запчасти'!$A$2:$P$3371,5,0),"null")</f>
        <v>ПОДШИПНИК РОЛИКОВЫЙ КОНИЧЕСКИЙ 32007. ГАБАРИТЫ 35 Х 62 Х 18 ММ. ДЛЯ МОНТАЖА В КОРПУС СВАРОЧНОГО МЕХАНИЗМА. ОБЕСПЕЧИВАЕТ ВРЕЩЕНИЕ ПРИСПОСОБЛЕНИЯ НА КРОНШТЕЙНЕ</v>
      </c>
      <c r="J1081" s="24" t="str">
        <f t="shared" si="3"/>
        <v>null</v>
      </c>
      <c r="K1081" s="18" t="str">
        <f>IFERROR(VLOOKUP(spare_parts!$F1081,'Запчасти'!$A$2:$P$3371,6,0),"null")</f>
        <v>NSK</v>
      </c>
      <c r="L1081" s="18" t="str">
        <f>IFERROR(VLOOKUP(spare_parts!$F1081,'Запчасти'!$A$2:$P$3371,7,0),"null")</f>
        <v>NSK</v>
      </c>
      <c r="M1081" s="18">
        <f>IFERROR(VLOOKUP(spare_parts!$F1081,'Запчасти'!$A$2:$P$3371,9,0),"null")</f>
        <v>2</v>
      </c>
      <c r="N1081" s="18" t="str">
        <f>IFERROR(VLOOKUP(spare_parts!$F1081,'Запчасти'!$A$2:$P$3371,10,0),"null")</f>
        <v>шт</v>
      </c>
      <c r="O1081" s="18" t="str">
        <f>IFERROR(VLOOKUP(spare_parts!$F1081,'Запчасти'!$A$2:$P$3371,11,0),"null")</f>
        <v>JP</v>
      </c>
      <c r="P1081" s="18">
        <f>IFERROR(VLOOKUP(spare_parts!$F1081,'Запчасти'!$A$2:$P$3371,2,0),"null")</f>
        <v>8482200009</v>
      </c>
      <c r="Q1081" s="18"/>
      <c r="R1081" s="18"/>
      <c r="S1081" s="18"/>
      <c r="T1081" s="18"/>
      <c r="U1081" s="18"/>
      <c r="V1081" s="18"/>
    </row>
    <row r="1082" ht="15.75" customHeight="1">
      <c r="A1082" s="15">
        <v>5.590800016E9</v>
      </c>
      <c r="B1082" s="16" t="s">
        <v>3701</v>
      </c>
      <c r="C1082" s="16">
        <v>0.02</v>
      </c>
      <c r="D1082" s="16" t="s">
        <v>35</v>
      </c>
      <c r="E1082" s="17"/>
      <c r="F1082" s="18">
        <v>5.590800016E9</v>
      </c>
      <c r="G1082" s="18" t="str">
        <f>IFERROR(VLOOKUP(spare_parts!$F1082,'Запчасти'!A$2:P$3371,3,0),"null")</f>
        <v>Nilos ring 32007 X AV</v>
      </c>
      <c r="H1082" s="18" t="str">
        <f>IFERROR(VLOOKUP(spare_parts!$F1082,A:D,2,0),"null")</f>
        <v>Кольцо «Нилос» 32007 X AV</v>
      </c>
      <c r="I1082" s="24" t="str">
        <f>IFERROR(VLOOKUP(spare_parts!$F1082,'Запчасти'!$A$2:$P$3371,5,0),"null")</f>
        <v>КОЛЬЦО НИЛОСА ДЛЯ ПОДШИПНИКА 32007. ВЫПОЛНЯЕТ ЗАЩИТНУЮ ФУНКЦИЮ РОЛИКОВ ОТ ПОПАДАНИЯ ГРЯЗИ В РАБОЧУЮ ОБЛАСТЬ. СПОСОБ ИЗГОТОВЛЕНИЯ - ШТАМПОВКА.</v>
      </c>
      <c r="J1082" s="24" t="str">
        <f t="shared" si="3"/>
        <v>null</v>
      </c>
      <c r="K1082" s="18" t="str">
        <f>IFERROR(VLOOKUP(spare_parts!$F1082,'Запчасти'!$A$2:$P$3371,6,0),"null")</f>
        <v>NSK</v>
      </c>
      <c r="L1082" s="18" t="str">
        <f>IFERROR(VLOOKUP(spare_parts!$F1082,'Запчасти'!$A$2:$P$3371,7,0),"null")</f>
        <v>NSK</v>
      </c>
      <c r="M1082" s="18">
        <f>IFERROR(VLOOKUP(spare_parts!$F1082,'Запчасти'!$A$2:$P$3371,9,0),"null")</f>
        <v>1</v>
      </c>
      <c r="N1082" s="18" t="str">
        <f>IFERROR(VLOOKUP(spare_parts!$F1082,'Запчасти'!$A$2:$P$3371,10,0),"null")</f>
        <v>шт</v>
      </c>
      <c r="O1082" s="18" t="str">
        <f>IFERROR(VLOOKUP(spare_parts!$F1082,'Запчасти'!$A$2:$P$3371,11,0),"null")</f>
        <v>JP</v>
      </c>
      <c r="P1082" s="18">
        <f>IFERROR(VLOOKUP(spare_parts!$F1082,'Запчасти'!$A$2:$P$3371,2,0),"null")</f>
        <v>7326909409</v>
      </c>
      <c r="Q1082" s="18"/>
      <c r="R1082" s="18"/>
      <c r="S1082" s="18"/>
      <c r="T1082" s="18"/>
      <c r="U1082" s="18"/>
      <c r="V1082" s="18"/>
    </row>
    <row r="1083" ht="15.75" customHeight="1">
      <c r="A1083" s="15">
        <v>5.961505035E9</v>
      </c>
      <c r="B1083" s="16" t="s">
        <v>4607</v>
      </c>
      <c r="C1083" s="16">
        <v>0.049999999999999996</v>
      </c>
      <c r="D1083" s="16" t="s">
        <v>35</v>
      </c>
      <c r="E1083" s="17"/>
      <c r="F1083" s="18">
        <v>5.961505035E9</v>
      </c>
      <c r="G1083" s="18" t="str">
        <f>IFERROR(VLOOKUP(spare_parts!$F1083,'Запчасти'!A$2:P$3371,3,0),"null")</f>
        <v>SELF LOCKING NUT M35X1.5 GALVANISED WITH NYLON INSERT</v>
      </c>
      <c r="H1083" s="18" t="str">
        <f>IFERROR(VLOOKUP(spare_parts!$F1083,A:D,2,0),"null")</f>
        <v>ГАЙКА ДЛЯ САМОБЛОКИРОВКИ M35X1.5 Оцинкованная с вставкой из нейлона</v>
      </c>
      <c r="I1083" s="24" t="str">
        <f>IFERROR(VLOOKUP(spare_parts!$F1083,'Запчасти'!$A$2:$P$3371,5,0),"null")</f>
        <v>ГАЙКА СТАЛЬНАЯ СТОПОРНАЯ ОЦИНКОВАННАЯ ДЛЯ ФИКСАЦИИ СОБРАННОГО КОРПУСА НА КРОНШТЕЙНЕ. РЕЗЬБА М35, ШАГ 1,5СС</v>
      </c>
      <c r="J1083" s="24" t="str">
        <f t="shared" si="3"/>
        <v>null</v>
      </c>
      <c r="K1083" s="18" t="str">
        <f>IFERROR(VLOOKUP(spare_parts!$F1083,'Запчасти'!$A$2:$P$3371,6,0),"null")</f>
        <v>SCHNELL SPA</v>
      </c>
      <c r="L1083" s="18" t="str">
        <f>IFERROR(VLOOKUP(spare_parts!$F1083,'Запчасти'!$A$2:$P$3371,7,0),"null")</f>
        <v>SCHNELL</v>
      </c>
      <c r="M1083" s="18">
        <f>IFERROR(VLOOKUP(spare_parts!$F1083,'Запчасти'!$A$2:$P$3371,9,0),"null")</f>
        <v>1</v>
      </c>
      <c r="N1083" s="18" t="str">
        <f>IFERROR(VLOOKUP(spare_parts!$F1083,'Запчасти'!$A$2:$P$3371,10,0),"null")</f>
        <v>шт</v>
      </c>
      <c r="O1083" s="18" t="str">
        <f>IFERROR(VLOOKUP(spare_parts!$F1083,'Запчасти'!$A$2:$P$3371,11,0),"null")</f>
        <v>IT</v>
      </c>
      <c r="P1083" s="18">
        <f>IFERROR(VLOOKUP(spare_parts!$F1083,'Запчасти'!$A$2:$P$3371,2,0),"null")</f>
        <v>7318163009</v>
      </c>
      <c r="Q1083" s="18"/>
      <c r="R1083" s="18"/>
      <c r="S1083" s="18"/>
      <c r="T1083" s="18"/>
      <c r="U1083" s="18"/>
      <c r="V1083" s="18"/>
    </row>
    <row r="1084" ht="15.75" customHeight="1">
      <c r="A1084" s="15" t="s">
        <v>4900</v>
      </c>
      <c r="B1084" s="16" t="s">
        <v>4902</v>
      </c>
      <c r="C1084" s="16" t="s">
        <v>6274</v>
      </c>
      <c r="D1084" s="16" t="s">
        <v>35</v>
      </c>
      <c r="E1084" s="17"/>
      <c r="F1084" s="18" t="s">
        <v>4900</v>
      </c>
      <c r="G1084" s="18" t="str">
        <f>IFERROR(VLOOKUP(spare_parts!$F1084,'Запчасти'!A$2:P$3371,3,0),"null")</f>
        <v>Potentiometer support</v>
      </c>
      <c r="H1084" s="18" t="str">
        <f>IFERROR(VLOOKUP(spare_parts!$F1084,A:D,2,0),"null")</f>
        <v>Опора  потенциометра</v>
      </c>
      <c r="I1084" s="24" t="str">
        <f>IFERROR(VLOOKUP(spare_parts!$F1084,'Запчасти'!$A$2:$P$3371,5,0),"null")</f>
        <v>ПЛАСТИНА СТАЛЬНАЯ ДЛЯ МОНТАЖА ПЛАНКИ. СПОСОБ ИЗГОТОВЛЕНИЯ: ФРЕЗЕРОВАНИЕ, СВЕРЛЕНИЕ</v>
      </c>
      <c r="J1084" s="24" t="str">
        <f t="shared" si="3"/>
        <v>null</v>
      </c>
      <c r="K1084" s="18" t="str">
        <f>IFERROR(VLOOKUP(spare_parts!$F1084,'Запчасти'!$A$2:$P$3371,6,0),"null")</f>
        <v>SCHNELL SPA</v>
      </c>
      <c r="L1084" s="18" t="str">
        <f>IFERROR(VLOOKUP(spare_parts!$F1084,'Запчасти'!$A$2:$P$3371,7,0),"null")</f>
        <v>SCHNELL</v>
      </c>
      <c r="M1084" s="18">
        <f>IFERROR(VLOOKUP(spare_parts!$F1084,'Запчасти'!$A$2:$P$3371,9,0),"null")</f>
        <v>1</v>
      </c>
      <c r="N1084" s="18" t="str">
        <f>IFERROR(VLOOKUP(spare_parts!$F1084,'Запчасти'!$A$2:$P$3371,10,0),"null")</f>
        <v>шт</v>
      </c>
      <c r="O1084" s="18" t="str">
        <f>IFERROR(VLOOKUP(spare_parts!$F1084,'Запчасти'!$A$2:$P$3371,11,0),"null")</f>
        <v>IT</v>
      </c>
      <c r="P1084" s="18">
        <f>IFERROR(VLOOKUP(spare_parts!$F1084,'Запчасти'!$A$2:$P$3371,2,0),"null")</f>
        <v>7326909807</v>
      </c>
      <c r="Q1084" s="18"/>
      <c r="R1084" s="18"/>
      <c r="S1084" s="18"/>
      <c r="T1084" s="18"/>
      <c r="U1084" s="18"/>
      <c r="V1084" s="18"/>
    </row>
    <row r="1085" ht="15.75" customHeight="1">
      <c r="A1085" s="15">
        <v>5.638200009E9</v>
      </c>
      <c r="B1085" s="16" t="s">
        <v>4023</v>
      </c>
      <c r="C1085" s="16" t="s">
        <v>6274</v>
      </c>
      <c r="D1085" s="16" t="s">
        <v>35</v>
      </c>
      <c r="E1085" s="17"/>
      <c r="F1085" s="18">
        <v>5.638200009E9</v>
      </c>
      <c r="G1085" s="18" t="str">
        <f>IFERROR(VLOOKUP(spare_parts!$F1085,'Запчасти'!A$2:P$3371,3,0),"null")</f>
        <v>Standard coupling NIPPLO 1/8-1/8 RIF.A2</v>
      </c>
      <c r="H1085" s="18" t="str">
        <f>IFERROR(VLOOKUP(spare_parts!$F1085,A:D,2,0),"null")</f>
        <v>Муфта стандартная NIPPLO 1 / 8-1 / 8 RIF.A2 </v>
      </c>
      <c r="I1085" s="24" t="str">
        <f>IFERROR(VLOOKUP(spare_parts!$F1085,'Запчасти'!$A$2:$P$3371,5,0),"null")</f>
        <v>ШТУЦЕР С РЕЗЬБОЙ 1/8 И 1/8 ДЮЙМА. МОНТИРУЕТСЯ В ПНЕВМАТИЧЕСКИЙ ЦИЛИНДР ДЛЯ ДАЛЬНЕЙШЕГО МОНТАЖА НА НЕЕ КЛАПАНА БЫСТРОГО СБРОСА ВОЗДУХА</v>
      </c>
      <c r="J1085" s="24" t="str">
        <f t="shared" si="3"/>
        <v>null</v>
      </c>
      <c r="K1085" s="18" t="str">
        <f>IFERROR(VLOOKUP(spare_parts!$F1085,'Запчасти'!$A$2:$P$3371,6,0),"null")</f>
        <v>CAMOZZI</v>
      </c>
      <c r="L1085" s="18" t="str">
        <f>IFERROR(VLOOKUP(spare_parts!$F1085,'Запчасти'!$A$2:$P$3371,7,0),"null")</f>
        <v>CAMOZZI</v>
      </c>
      <c r="M1085" s="18">
        <f>IFERROR(VLOOKUP(spare_parts!$F1085,'Запчасти'!$A$2:$P$3371,9,0),"null")</f>
        <v>2</v>
      </c>
      <c r="N1085" s="18" t="str">
        <f>IFERROR(VLOOKUP(spare_parts!$F1085,'Запчасти'!$A$2:$P$3371,10,0),"null")</f>
        <v>шт</v>
      </c>
      <c r="O1085" s="18" t="str">
        <f>IFERROR(VLOOKUP(spare_parts!$F1085,'Запчасти'!$A$2:$P$3371,11,0),"null")</f>
        <v>IT</v>
      </c>
      <c r="P1085" s="18">
        <f>IFERROR(VLOOKUP(spare_parts!$F1085,'Запчасти'!$A$2:$P$3371,2,0),"null")</f>
        <v>7307291008</v>
      </c>
      <c r="Q1085" s="18"/>
      <c r="R1085" s="18"/>
      <c r="S1085" s="18"/>
      <c r="T1085" s="18"/>
      <c r="U1085" s="18"/>
      <c r="V1085" s="18"/>
    </row>
    <row r="1086" ht="15.75" customHeight="1">
      <c r="A1086" s="15">
        <v>5.9435113E9</v>
      </c>
      <c r="B1086" s="16" t="s">
        <v>4428</v>
      </c>
      <c r="C1086" s="16" t="s">
        <v>6274</v>
      </c>
      <c r="D1086" s="16" t="s">
        <v>35</v>
      </c>
      <c r="E1086" s="17"/>
      <c r="F1086" s="18">
        <v>5.9435113E9</v>
      </c>
      <c r="G1086" s="18" t="str">
        <f>IFERROR(VLOOKUP(spare_parts!$F1086,'Запчасти'!A$2:P$3371,3,0),"null")</f>
        <v>Fender washer M10 D=11X30X2.5 DIN 9021</v>
      </c>
      <c r="H1086" s="18" t="str">
        <f>IFERROR(VLOOKUP(spare_parts!$F1086,A:D,2,0),"null")</f>
        <v>Шайба M10 D = 11X30X2,5 DIN 9021</v>
      </c>
      <c r="I1086" s="24" t="str">
        <f>IFERROR(VLOOKUP(spare_parts!$F1086,'Запчасти'!$A$2:$P$3371,5,0),"null")</f>
        <v>ШАЙБА СТАЛЬНАЯ ПОД БОЛТ М10.ОТВЕРСТИЕ 11 ММ, ДИАМЕТР 30,2 ММ, ТОЛЩИНА 2,5. ДЛЯ ПРИЖМА БОЛТА</v>
      </c>
      <c r="J1086" s="24" t="str">
        <f t="shared" si="3"/>
        <v>null</v>
      </c>
      <c r="K1086" s="18" t="str">
        <f>IFERROR(VLOOKUP(spare_parts!$F1086,'Запчасти'!$A$2:$P$3371,6,0),"null")</f>
        <v>SCHNELL SPA</v>
      </c>
      <c r="L1086" s="18" t="str">
        <f>IFERROR(VLOOKUP(spare_parts!$F1086,'Запчасти'!$A$2:$P$3371,7,0),"null")</f>
        <v>SCHNELL</v>
      </c>
      <c r="M1086" s="18">
        <f>IFERROR(VLOOKUP(spare_parts!$F1086,'Запчасти'!$A$2:$P$3371,9,0),"null")</f>
        <v>1</v>
      </c>
      <c r="N1086" s="18" t="str">
        <f>IFERROR(VLOOKUP(spare_parts!$F1086,'Запчасти'!$A$2:$P$3371,10,0),"null")</f>
        <v>шт</v>
      </c>
      <c r="O1086" s="18" t="str">
        <f>IFERROR(VLOOKUP(spare_parts!$F1086,'Запчасти'!$A$2:$P$3371,11,0),"null")</f>
        <v>IT</v>
      </c>
      <c r="P1086" s="18">
        <f>IFERROR(VLOOKUP(spare_parts!$F1086,'Запчасти'!$A$2:$P$3371,2,0),"null")</f>
        <v>7318220009</v>
      </c>
      <c r="Q1086" s="18"/>
      <c r="R1086" s="18"/>
      <c r="S1086" s="18"/>
      <c r="T1086" s="18"/>
      <c r="U1086" s="18"/>
      <c r="V1086" s="18"/>
    </row>
    <row r="1087" ht="15.75" customHeight="1">
      <c r="A1087" s="15" t="s">
        <v>4986</v>
      </c>
      <c r="B1087" s="16" t="s">
        <v>4988</v>
      </c>
      <c r="C1087" s="16">
        <v>0.606784</v>
      </c>
      <c r="D1087" s="16" t="s">
        <v>35</v>
      </c>
      <c r="E1087" s="17"/>
      <c r="F1087" s="18" t="s">
        <v>4986</v>
      </c>
      <c r="G1087" s="18" t="str">
        <f>IFERROR(VLOOKUP(spare_parts!$F1087,'Запчасти'!A$2:P$3371,3,0),"null")</f>
        <v>RAIL  B=23 H=25 L=194</v>
      </c>
      <c r="H1087" s="18" t="str">
        <f>IFERROR(VLOOKUP(spare_parts!$F1087,A:D,2,0),"null")</f>
        <v>РЕЛЬС B=23 H=25 L=194</v>
      </c>
      <c r="I1087" s="24" t="str">
        <f>IFERROR(VLOOKUP(spare_parts!$F1087,'Запчасти'!$A$2:$P$3371,5,0),"null")</f>
        <v>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c r="J1087" s="24" t="str">
        <f t="shared" si="3"/>
        <v>null</v>
      </c>
      <c r="K1087" s="18" t="str">
        <f>IFERROR(VLOOKUP(spare_parts!$F1087,'Запчасти'!$A$2:$P$3371,6,0),"null")</f>
        <v>BOSCH REXROTH</v>
      </c>
      <c r="L1087" s="18" t="str">
        <f>IFERROR(VLOOKUP(spare_parts!$F1087,'Запчасти'!$A$2:$P$3371,7,0),"null")</f>
        <v>REXROTH</v>
      </c>
      <c r="M1087" s="18">
        <f>IFERROR(VLOOKUP(spare_parts!$F1087,'Запчасти'!$A$2:$P$3371,9,0),"null")</f>
        <v>1</v>
      </c>
      <c r="N1087" s="18" t="str">
        <f>IFERROR(VLOOKUP(spare_parts!$F1087,'Запчасти'!$A$2:$P$3371,10,0),"null")</f>
        <v>шт</v>
      </c>
      <c r="O1087" s="18" t="str">
        <f>IFERROR(VLOOKUP(spare_parts!$F1087,'Запчасти'!$A$2:$P$3371,11,0),"null")</f>
        <v>RO</v>
      </c>
      <c r="P1087" s="18">
        <f>IFERROR(VLOOKUP(spare_parts!$F1087,'Запчасти'!$A$2:$P$3371,2,0),"null")</f>
        <v>7326909807</v>
      </c>
      <c r="Q1087" s="18"/>
      <c r="R1087" s="18"/>
      <c r="S1087" s="18"/>
      <c r="T1087" s="18"/>
      <c r="U1087" s="18"/>
      <c r="V1087" s="18"/>
    </row>
    <row r="1088" ht="15.75" customHeight="1">
      <c r="A1088" s="15" t="s">
        <v>4924</v>
      </c>
      <c r="B1088" s="16" t="s">
        <v>4926</v>
      </c>
      <c r="C1088" s="16" t="s">
        <v>6274</v>
      </c>
      <c r="D1088" s="16" t="s">
        <v>35</v>
      </c>
      <c r="E1088" s="17"/>
      <c r="F1088" s="18" t="s">
        <v>4924</v>
      </c>
      <c r="G1088" s="18" t="str">
        <f>IFERROR(VLOOKUP(spare_parts!$F1088,'Запчасти'!A$2:P$3371,3,0),"null")</f>
        <v>Support for torch collar</v>
      </c>
      <c r="H1088" s="18" t="str">
        <f>IFERROR(VLOOKUP(spare_parts!$F1088,A:D,2,0),"null")</f>
        <v>Подставка для горелки</v>
      </c>
      <c r="I1088" s="24" t="str">
        <f>IFERROR(VLOOKUP(spare_parts!$F1088,'Запчасти'!$A$2:$P$3371,5,0),"null")</f>
        <v>СТАЛЬНАЯ ДЕТАЛЬ ДЛЯ МОНТАЖА СВАРОЧНОЙ ГОРЕЛКИ НА УСТРОЙСТВЕ ДЛЯ СВАРКИ. СПОСОБЫЖ ФРЕЗЕРОВАНИЕ, СВЕРЛЕНИЕ, НАРЕЗАНИЕ РЕЗЬБЫ</v>
      </c>
      <c r="J1088" s="24" t="str">
        <f t="shared" si="3"/>
        <v>null</v>
      </c>
      <c r="K1088" s="18" t="str">
        <f>IFERROR(VLOOKUP(spare_parts!$F1088,'Запчасти'!$A$2:$P$3371,6,0),"null")</f>
        <v>SCHNELL SPA</v>
      </c>
      <c r="L1088" s="18" t="str">
        <f>IFERROR(VLOOKUP(spare_parts!$F1088,'Запчасти'!$A$2:$P$3371,7,0),"null")</f>
        <v>SCHNELL</v>
      </c>
      <c r="M1088" s="18">
        <f>IFERROR(VLOOKUP(spare_parts!$F1088,'Запчасти'!$A$2:$P$3371,9,0),"null")</f>
        <v>1</v>
      </c>
      <c r="N1088" s="18" t="str">
        <f>IFERROR(VLOOKUP(spare_parts!$F1088,'Запчасти'!$A$2:$P$3371,10,0),"null")</f>
        <v>шт</v>
      </c>
      <c r="O1088" s="18" t="str">
        <f>IFERROR(VLOOKUP(spare_parts!$F1088,'Запчасти'!$A$2:$P$3371,11,0),"null")</f>
        <v>IT</v>
      </c>
      <c r="P1088" s="18">
        <f>IFERROR(VLOOKUP(spare_parts!$F1088,'Запчасти'!$A$2:$P$3371,2,0),"null")</f>
        <v>7326909807</v>
      </c>
      <c r="Q1088" s="18"/>
      <c r="R1088" s="18"/>
      <c r="S1088" s="18"/>
      <c r="T1088" s="18"/>
      <c r="U1088" s="18"/>
      <c r="V1088" s="18"/>
    </row>
    <row r="1089" ht="15.75" customHeight="1">
      <c r="A1089" s="15">
        <v>2.06362105E9</v>
      </c>
      <c r="B1089" s="16" t="s">
        <v>6669</v>
      </c>
      <c r="C1089" s="16">
        <v>0.475428</v>
      </c>
      <c r="D1089" s="16" t="s">
        <v>35</v>
      </c>
      <c r="E1089" s="17"/>
      <c r="F1089" s="18">
        <v>2.06362105E9</v>
      </c>
      <c r="G1089" s="18" t="str">
        <f>IFERROR(VLOOKUP(spare_parts!$F1089,'Запчасти'!A$2:P$3371,3,0),"null")</f>
        <v>null</v>
      </c>
      <c r="H1089" s="18" t="str">
        <f>IFERROR(VLOOKUP(spare_parts!$F1089,A:D,2,0),"null")</f>
        <v>БЛОК 74.500X57.700X49.500</v>
      </c>
      <c r="I1089" s="24" t="str">
        <f>IFERROR(VLOOKUP(spare_parts!$F1089,'Запчасти'!$A$2:$P$3371,5,0),"null")</f>
        <v>null</v>
      </c>
      <c r="J1089" s="24" t="str">
        <f t="shared" si="3"/>
        <v>null</v>
      </c>
      <c r="K1089" s="18" t="str">
        <f>IFERROR(VLOOKUP(spare_parts!$F1089,'Запчасти'!$A$2:$P$3371,6,0),"null")</f>
        <v>null</v>
      </c>
      <c r="L1089" s="18" t="str">
        <f>IFERROR(VLOOKUP(spare_parts!$F1089,'Запчасти'!$A$2:$P$3371,7,0),"null")</f>
        <v>null</v>
      </c>
      <c r="M1089" s="18" t="str">
        <f>IFERROR(VLOOKUP(spare_parts!$F1089,'Запчасти'!$A$2:$P$3371,9,0),"null")</f>
        <v>null</v>
      </c>
      <c r="N1089" s="18" t="str">
        <f>IFERROR(VLOOKUP(spare_parts!$F1089,'Запчасти'!$A$2:$P$3371,10,0),"null")</f>
        <v>null</v>
      </c>
      <c r="O1089" s="18" t="str">
        <f>IFERROR(VLOOKUP(spare_parts!$F1089,'Запчасти'!$A$2:$P$3371,11,0),"null")</f>
        <v>null</v>
      </c>
      <c r="P1089" s="18" t="str">
        <f>IFERROR(VLOOKUP(spare_parts!$F1089,'Запчасти'!$A$2:$P$3371,2,0),"null")</f>
        <v>null</v>
      </c>
      <c r="Q1089" s="18"/>
      <c r="R1089" s="18"/>
      <c r="S1089" s="18"/>
      <c r="T1089" s="18"/>
      <c r="U1089" s="18"/>
      <c r="V1089" s="18"/>
    </row>
    <row r="1090" ht="15.75" customHeight="1">
      <c r="A1090" s="15">
        <v>2.0635351E9</v>
      </c>
      <c r="B1090" s="27" t="s">
        <v>459</v>
      </c>
      <c r="C1090" s="16">
        <v>0.3</v>
      </c>
      <c r="D1090" s="16" t="s">
        <v>35</v>
      </c>
      <c r="E1090" s="17"/>
      <c r="F1090" s="18">
        <v>2.0635351E9</v>
      </c>
      <c r="G1090" s="18" t="str">
        <f>IFERROR(VLOOKUP(spare_parts!$F1090,'Запчасти'!A$2:P$3371,3,0),"null")</f>
        <v>SHAFT FOR CONTRAST WHEEL De25 H=101.2</v>
      </c>
      <c r="H1090" s="18" t="str">
        <f>IFERROR(VLOOKUP(spare_parts!$F1090,A:D,2,0),"null")</f>
        <v>ВАЛ ДЛЯ РОЛИКА КОНТРАСТА De25 H=101.2</v>
      </c>
      <c r="I1090" s="24" t="str">
        <f>IFERROR(VLOOKUP(spare_parts!$F1090,'Запчасти'!$A$2:$P$3371,5,0),"null")</f>
        <v>ПАЛЕЦ С РЕЗЬБОЙ М12 ДЛЯ РОЛИКА БАЛАНСИРА БЛОКА ПРАВКИ В КОРУСЕ БАЛАНСИРА. СТАЛЬ. ТОЧЕНИЕ. РЕЗЬБОНАРЕЗАНИЕ. ВНЕШ ДИАМ. 25 ММ, ДЛИНА 101,2 ММ</v>
      </c>
      <c r="J1090" s="24" t="str">
        <f t="shared" si="3"/>
        <v>null</v>
      </c>
      <c r="K1090" s="18" t="str">
        <f>IFERROR(VLOOKUP(spare_parts!$F1090,'Запчасти'!$A$2:$P$3371,6,0),"null")</f>
        <v>SCHNELL SPA</v>
      </c>
      <c r="L1090" s="18" t="str">
        <f>IFERROR(VLOOKUP(spare_parts!$F1090,'Запчасти'!$A$2:$P$3371,7,0),"null")</f>
        <v>SCHNELL</v>
      </c>
      <c r="M1090" s="18">
        <f>IFERROR(VLOOKUP(spare_parts!$F1090,'Запчасти'!$A$2:$P$3371,9,0),"null")</f>
        <v>1</v>
      </c>
      <c r="N1090" s="18" t="str">
        <f>IFERROR(VLOOKUP(spare_parts!$F1090,'Запчасти'!$A$2:$P$3371,10,0),"null")</f>
        <v>шт</v>
      </c>
      <c r="O1090" s="18" t="str">
        <f>IFERROR(VLOOKUP(spare_parts!$F1090,'Запчасти'!$A$2:$P$3371,11,0),"null")</f>
        <v>IT</v>
      </c>
      <c r="P1090" s="18">
        <f>IFERROR(VLOOKUP(spare_parts!$F1090,'Запчасти'!$A$2:$P$3371,2,0),"null")</f>
        <v>7318190009</v>
      </c>
      <c r="Q1090" s="18"/>
      <c r="R1090" s="18"/>
      <c r="S1090" s="18"/>
      <c r="T1090" s="18"/>
      <c r="U1090" s="18"/>
      <c r="V1090" s="18"/>
    </row>
    <row r="1091" ht="15.75" customHeight="1">
      <c r="A1091" s="15">
        <v>5.806042005E9</v>
      </c>
      <c r="B1091" s="27" t="s">
        <v>4221</v>
      </c>
      <c r="C1091" s="16" t="s">
        <v>6274</v>
      </c>
      <c r="D1091" s="16" t="s">
        <v>35</v>
      </c>
      <c r="E1091" s="17"/>
      <c r="F1091" s="18">
        <v>5.806042005E9</v>
      </c>
      <c r="G1091" s="18" t="str">
        <f>IFERROR(VLOOKUP(spare_parts!$F1091,'Запчасти'!A$2:P$3371,3,0),"null")</f>
        <v>PNEUMATIC SCREWER ART.0607450628 (BOSCH)</v>
      </c>
      <c r="H1091" s="18" t="str">
        <f>IFERROR(VLOOKUP(spare_parts!$F1091,A:D,2,0),"null")</f>
        <v>ГАЙКОВЕРТ ПНЕВМАТИЧЕСКИЙ АРТ.0607450628 (BOSCH)</v>
      </c>
      <c r="I1091" s="24" t="str">
        <f>IFERROR(VLOOKUP(spare_parts!$F1091,'Запчасти'!$A$2:$P$3371,5,0),"null")</f>
        <v>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v>
      </c>
      <c r="J1091" s="24" t="str">
        <f t="shared" si="3"/>
        <v>null</v>
      </c>
      <c r="K1091" s="18" t="str">
        <f>IFERROR(VLOOKUP(spare_parts!$F1091,'Запчасти'!$A$2:$P$3371,6,0),"null")</f>
        <v>BOSCH</v>
      </c>
      <c r="L1091" s="18" t="str">
        <f>IFERROR(VLOOKUP(spare_parts!$F1091,'Запчасти'!$A$2:$P$3371,7,0),"null")</f>
        <v>BOSCH</v>
      </c>
      <c r="M1091" s="18">
        <f>IFERROR(VLOOKUP(spare_parts!$F1091,'Запчасти'!$A$2:$P$3371,9,0),"null")</f>
        <v>1</v>
      </c>
      <c r="N1091" s="18" t="str">
        <f>IFERROR(VLOOKUP(spare_parts!$F1091,'Запчасти'!$A$2:$P$3371,10,0),"null")</f>
        <v>шт</v>
      </c>
      <c r="O1091" s="18" t="str">
        <f>IFERROR(VLOOKUP(spare_parts!$F1091,'Запчасти'!$A$2:$P$3371,11,0),"null")</f>
        <v>TW</v>
      </c>
      <c r="P1091" s="18">
        <f>IFERROR(VLOOKUP(spare_parts!$F1091,'Запчасти'!$A$2:$P$3371,2,0),"null")</f>
        <v>8467119000</v>
      </c>
      <c r="Q1091" s="18"/>
      <c r="R1091" s="18"/>
      <c r="S1091" s="18"/>
      <c r="T1091" s="18"/>
      <c r="U1091" s="18"/>
      <c r="V1091" s="18"/>
    </row>
    <row r="1092" ht="15.75" customHeight="1">
      <c r="A1092" s="15">
        <v>5.459945E9</v>
      </c>
      <c r="B1092" s="16" t="s">
        <v>3180</v>
      </c>
      <c r="C1092" s="16">
        <v>0.16</v>
      </c>
      <c r="D1092" s="16" t="s">
        <v>35</v>
      </c>
      <c r="E1092" s="17"/>
      <c r="F1092" s="18">
        <v>5.459945E9</v>
      </c>
      <c r="G1092" s="18" t="str">
        <f>IFERROR(VLOOKUP(spare_parts!$F1092,'Запчасти'!A$2:P$3371,3,0),"null")</f>
        <v>FAN FOR MOTOR GR 100</v>
      </c>
      <c r="H1092" s="18" t="str">
        <f>IFERROR(VLOOKUP(spare_parts!$F1092,A:D,2,0),"null")</f>
        <v>ВЕНТИЛЯТОР ДЛЯ МОТОРА GR 100</v>
      </c>
      <c r="I1092" s="24" t="str">
        <f>IFERROR(VLOOKUP(spare_parts!$F1092,'Запчасти'!$A$2:$P$3371,5,0),"null")</f>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c r="J1092" s="24" t="str">
        <f t="shared" si="3"/>
        <v>null</v>
      </c>
      <c r="K1092" s="18" t="str">
        <f>IFERROR(VLOOKUP(spare_parts!$F1092,'Запчасти'!$A$2:$P$3371,6,0),"null")</f>
        <v>M.G.M. MOTORI ELETTRICI S.P.A</v>
      </c>
      <c r="L1092" s="18" t="str">
        <f>IFERROR(VLOOKUP(spare_parts!$F1092,'Запчасти'!$A$2:$P$3371,7,0),"null")</f>
        <v>MGM</v>
      </c>
      <c r="M1092" s="18">
        <f>IFERROR(VLOOKUP(spare_parts!$F1092,'Запчасти'!$A$2:$P$3371,9,0),"null")</f>
        <v>4</v>
      </c>
      <c r="N1092" s="18" t="str">
        <f>IFERROR(VLOOKUP(spare_parts!$F1092,'Запчасти'!$A$2:$P$3371,10,0),"null")</f>
        <v>шт</v>
      </c>
      <c r="O1092" s="18" t="str">
        <f>IFERROR(VLOOKUP(spare_parts!$F1092,'Запчасти'!$A$2:$P$3371,11,0),"null")</f>
        <v>IT</v>
      </c>
      <c r="P1092" s="18">
        <f>IFERROR(VLOOKUP(spare_parts!$F1092,'Запчасти'!$A$2:$P$3371,2,0),"null")</f>
        <v>8414592000</v>
      </c>
      <c r="Q1092" s="18"/>
      <c r="R1092" s="18"/>
      <c r="S1092" s="18"/>
      <c r="T1092" s="18"/>
      <c r="U1092" s="18"/>
      <c r="V1092" s="18"/>
    </row>
    <row r="1093" ht="15.75" customHeight="1">
      <c r="A1093" s="15">
        <v>5.59000003E9</v>
      </c>
      <c r="B1093" s="16" t="s">
        <v>3560</v>
      </c>
      <c r="C1093" s="16">
        <v>0.03</v>
      </c>
      <c r="D1093" s="16" t="s">
        <v>35</v>
      </c>
      <c r="E1093" s="17"/>
      <c r="F1093" s="18">
        <v>5.59000003E9</v>
      </c>
      <c r="G1093" s="18" t="str">
        <f>IFERROR(VLOOKUP(spare_parts!$F1093,'Запчасти'!A$2:P$3371,3,0),"null")</f>
        <v>RETAINING RING 60X80X8 SM 6080/8 (CORTECO)</v>
      </c>
      <c r="H1093" s="18" t="str">
        <f>IFERROR(VLOOKUP(spare_parts!$F1093,A:D,2,0),"null")</f>
        <v>КОЛЬЦО СТОПОРНОЕ 60X80X8 SM 6080/8 (CORTECO)</v>
      </c>
      <c r="I1093" s="24" t="str">
        <f>IFERROR(VLOOKUP(spare_parts!$F1093,'Запчасти'!$A$2:$P$3371,5,0),"null")</f>
        <v>Колько уплотнительное роликов протяжки. Материал - резина. Устанавливается на вал ролика.</v>
      </c>
      <c r="J1093" s="24" t="str">
        <f t="shared" si="3"/>
        <v>null</v>
      </c>
      <c r="K1093" s="18" t="str">
        <f>IFERROR(VLOOKUP(spare_parts!$F1093,'Запчасти'!$A$2:$P$3371,6,0),"null")</f>
        <v>(CORTECO)</v>
      </c>
      <c r="L1093" s="18" t="str">
        <f>IFERROR(VLOOKUP(spare_parts!$F1093,'Запчасти'!$A$2:$P$3371,7,0),"null")</f>
        <v>(CORTECO)</v>
      </c>
      <c r="M1093" s="18">
        <f>IFERROR(VLOOKUP(spare_parts!$F1093,'Запчасти'!$A$2:$P$3371,9,0),"null")</f>
        <v>6</v>
      </c>
      <c r="N1093" s="18" t="str">
        <f>IFERROR(VLOOKUP(spare_parts!$F1093,'Запчасти'!$A$2:$P$3371,10,0),"null")</f>
        <v>шт</v>
      </c>
      <c r="O1093" s="18" t="str">
        <f>IFERROR(VLOOKUP(spare_parts!$F1093,'Запчасти'!$A$2:$P$3371,11,0),"null")</f>
        <v/>
      </c>
      <c r="P1093" s="18">
        <f>IFERROR(VLOOKUP(spare_parts!$F1093,'Запчасти'!$A$2:$P$3371,2,0),"null")</f>
        <v>4016930005</v>
      </c>
      <c r="Q1093" s="18"/>
      <c r="R1093" s="18"/>
      <c r="S1093" s="18"/>
      <c r="T1093" s="18"/>
      <c r="U1093" s="18"/>
      <c r="V1093" s="18"/>
    </row>
    <row r="1094" ht="15.75" customHeight="1">
      <c r="A1094" s="15">
        <v>2.06351527E9</v>
      </c>
      <c r="B1094" s="16" t="s">
        <v>366</v>
      </c>
      <c r="C1094" s="16">
        <v>0.01</v>
      </c>
      <c r="D1094" s="16" t="s">
        <v>35</v>
      </c>
      <c r="E1094" s="17"/>
      <c r="F1094" s="18">
        <v>2.06351527E9</v>
      </c>
      <c r="G1094" s="18" t="str">
        <f>IFERROR(VLOOKUP(spare_parts!$F1094,'Запчасти'!A$2:P$3371,3,0),"null")</f>
        <v>SPACER e30 Di25.1 H=1.95</v>
      </c>
      <c r="H1094" s="18" t="str">
        <f>IFERROR(VLOOKUP(spare_parts!$F1094,A:D,2,0),"null")</f>
        <v>РАСПОРКА e30 Di25.1 H=1.95</v>
      </c>
      <c r="I1094" s="24" t="str">
        <f>IFERROR(VLOOKUP(spare_parts!$F1094,'Запчасти'!$A$2:$P$3371,5,0),"null")</f>
        <v>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v>
      </c>
      <c r="J1094" s="24" t="str">
        <f t="shared" si="3"/>
        <v>null</v>
      </c>
      <c r="K1094" s="18" t="str">
        <f>IFERROR(VLOOKUP(spare_parts!$F1094,'Запчасти'!$A$2:$P$3371,6,0),"null")</f>
        <v>SCHNELL SPA</v>
      </c>
      <c r="L1094" s="18" t="str">
        <f>IFERROR(VLOOKUP(spare_parts!$F1094,'Запчасти'!$A$2:$P$3371,7,0),"null")</f>
        <v>SCHNELL</v>
      </c>
      <c r="M1094" s="18">
        <f>IFERROR(VLOOKUP(spare_parts!$F1094,'Запчасти'!$A$2:$P$3371,9,0),"null")</f>
        <v>6</v>
      </c>
      <c r="N1094" s="18" t="str">
        <f>IFERROR(VLOOKUP(spare_parts!$F1094,'Запчасти'!$A$2:$P$3371,10,0),"null")</f>
        <v>шт</v>
      </c>
      <c r="O1094" s="18" t="str">
        <f>IFERROR(VLOOKUP(spare_parts!$F1094,'Запчасти'!$A$2:$P$3371,11,0),"null")</f>
        <v>IT</v>
      </c>
      <c r="P1094" s="18">
        <f>IFERROR(VLOOKUP(spare_parts!$F1094,'Запчасти'!$A$2:$P$3371,2,0),"null")</f>
        <v>8466940000</v>
      </c>
      <c r="Q1094" s="18"/>
      <c r="R1094" s="18"/>
      <c r="S1094" s="18"/>
      <c r="T1094" s="18"/>
      <c r="U1094" s="18"/>
      <c r="V1094" s="18"/>
    </row>
    <row r="1095" ht="15.75" customHeight="1">
      <c r="A1095" s="15">
        <v>2.07704202E9</v>
      </c>
      <c r="B1095" s="16" t="s">
        <v>1112</v>
      </c>
      <c r="C1095" s="16">
        <v>0.01</v>
      </c>
      <c r="D1095" s="16" t="s">
        <v>35</v>
      </c>
      <c r="E1095" s="17"/>
      <c r="F1095" s="18">
        <v>2.07704202E9</v>
      </c>
      <c r="G1095" s="18" t="str">
        <f>IFERROR(VLOOKUP(spare_parts!$F1095,'Запчасти'!A$2:P$3371,3,0),"null")</f>
        <v>SPACER e35 Di30.1 H=1.95</v>
      </c>
      <c r="H1095" s="18" t="str">
        <f>IFERROR(VLOOKUP(spare_parts!$F1095,A:D,2,0),"null")</f>
        <v>РАСПОРКА e35 Di30.1 H=1.95</v>
      </c>
      <c r="I1095" s="24" t="str">
        <f>IFERROR(VLOOKUP(spare_parts!$F1095,'Запчасти'!$A$2:$P$3371,5,0),"null")</f>
        <v>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v>
      </c>
      <c r="J1095" s="24" t="str">
        <f t="shared" si="3"/>
        <v>null</v>
      </c>
      <c r="K1095" s="18" t="str">
        <f>IFERROR(VLOOKUP(spare_parts!$F1095,'Запчасти'!$A$2:$P$3371,6,0),"null")</f>
        <v>SCHNELL SPA</v>
      </c>
      <c r="L1095" s="18" t="str">
        <f>IFERROR(VLOOKUP(spare_parts!$F1095,'Запчасти'!$A$2:$P$3371,7,0),"null")</f>
        <v>SCHNELL</v>
      </c>
      <c r="M1095" s="18">
        <f>IFERROR(VLOOKUP(spare_parts!$F1095,'Запчасти'!$A$2:$P$3371,9,0),"null")</f>
        <v>4</v>
      </c>
      <c r="N1095" s="18" t="str">
        <f>IFERROR(VLOOKUP(spare_parts!$F1095,'Запчасти'!$A$2:$P$3371,10,0),"null")</f>
        <v>шт</v>
      </c>
      <c r="O1095" s="18" t="str">
        <f>IFERROR(VLOOKUP(spare_parts!$F1095,'Запчасти'!$A$2:$P$3371,11,0),"null")</f>
        <v>IT</v>
      </c>
      <c r="P1095" s="18">
        <f>IFERROR(VLOOKUP(spare_parts!$F1095,'Запчасти'!$A$2:$P$3371,2,0),"null")</f>
        <v>8466940000</v>
      </c>
      <c r="Q1095" s="18"/>
      <c r="R1095" s="18"/>
      <c r="S1095" s="18"/>
      <c r="T1095" s="18"/>
      <c r="U1095" s="18"/>
      <c r="V1095" s="18"/>
    </row>
    <row r="1096" ht="15.75" customHeight="1">
      <c r="A1096" s="15">
        <v>2.06351514E9</v>
      </c>
      <c r="B1096" s="16" t="s">
        <v>335</v>
      </c>
      <c r="C1096" s="16">
        <v>0.36000000000000004</v>
      </c>
      <c r="D1096" s="16" t="s">
        <v>35</v>
      </c>
      <c r="E1096" s="17"/>
      <c r="F1096" s="18">
        <v>2.06351514E9</v>
      </c>
      <c r="G1096" s="18" t="str">
        <f>IFERROR(VLOOKUP(spare_parts!$F1096,'Запчасти'!A$2:P$3371,3,0),"null")</f>
        <v>FASTENING FLANGE FOR SHAFT 100x50x10</v>
      </c>
      <c r="H1096" s="18" t="str">
        <f>IFERROR(VLOOKUP(spare_parts!$F1096,A:D,2,0),"null")</f>
        <v>ФЛАНЕЦ ДЛЯ ВАЛА 100x50x10</v>
      </c>
      <c r="I1096" s="24" t="str">
        <f>IFERROR(VLOOKUP(spare_parts!$F1096,'Запчасти'!$A$2:$P$3371,5,0),"null")</f>
        <v>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v>
      </c>
      <c r="J1096" s="24" t="str">
        <f t="shared" si="3"/>
        <v>null</v>
      </c>
      <c r="K1096" s="18" t="str">
        <f>IFERROR(VLOOKUP(spare_parts!$F1096,'Запчасти'!$A$2:$P$3371,6,0),"null")</f>
        <v>SCHNELL SPA</v>
      </c>
      <c r="L1096" s="18" t="str">
        <f>IFERROR(VLOOKUP(spare_parts!$F1096,'Запчасти'!$A$2:$P$3371,7,0),"null")</f>
        <v>SCHNELL</v>
      </c>
      <c r="M1096" s="18">
        <f>IFERROR(VLOOKUP(spare_parts!$F1096,'Запчасти'!$A$2:$P$3371,9,0),"null")</f>
        <v>6</v>
      </c>
      <c r="N1096" s="18" t="str">
        <f>IFERROR(VLOOKUP(spare_parts!$F1096,'Запчасти'!$A$2:$P$3371,10,0),"null")</f>
        <v>шт</v>
      </c>
      <c r="O1096" s="18" t="str">
        <f>IFERROR(VLOOKUP(spare_parts!$F1096,'Запчасти'!$A$2:$P$3371,11,0),"null")</f>
        <v>IT</v>
      </c>
      <c r="P1096" s="18">
        <f>IFERROR(VLOOKUP(spare_parts!$F1096,'Запчасти'!$A$2:$P$3371,2,0),"null")</f>
        <v>7326909807</v>
      </c>
      <c r="Q1096" s="18"/>
      <c r="R1096" s="18"/>
      <c r="S1096" s="18"/>
      <c r="T1096" s="18"/>
      <c r="U1096" s="18"/>
      <c r="V1096" s="18"/>
    </row>
    <row r="1097" ht="15.75" customHeight="1">
      <c r="A1097" s="15">
        <v>2.06351515E9</v>
      </c>
      <c r="B1097" s="16" t="s">
        <v>338</v>
      </c>
      <c r="C1097" s="16">
        <v>0.4</v>
      </c>
      <c r="D1097" s="16" t="s">
        <v>35</v>
      </c>
      <c r="E1097" s="17"/>
      <c r="F1097" s="18">
        <v>2.06351515E9</v>
      </c>
      <c r="G1097" s="18" t="str">
        <f>IFERROR(VLOOKUP(spare_parts!$F1097,'Запчасти'!A$2:P$3371,3,0),"null")</f>
        <v>FLANGE FOR SUPPORT OF SPLIT WHEEL 50X110X10</v>
      </c>
      <c r="H1097" s="18" t="str">
        <f>IFERROR(VLOOKUP(spare_parts!$F1097,A:D,2,0),"null")</f>
        <v>ФЛАНЕЦ ДЛЯ СУППОРТА РОЛИКА 50X110X10</v>
      </c>
      <c r="I1097" s="24" t="str">
        <f>IFERROR(VLOOKUP(spare_parts!$F1097,'Запчасти'!$A$2:$P$3371,5,0),"null")</f>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c r="J1097" s="24" t="str">
        <f t="shared" si="3"/>
        <v>null</v>
      </c>
      <c r="K1097" s="18" t="str">
        <f>IFERROR(VLOOKUP(spare_parts!$F1097,'Запчасти'!$A$2:$P$3371,6,0),"null")</f>
        <v>SCHNELL SPA</v>
      </c>
      <c r="L1097" s="18" t="str">
        <f>IFERROR(VLOOKUP(spare_parts!$F1097,'Запчасти'!$A$2:$P$3371,7,0),"null")</f>
        <v>SCHNELL</v>
      </c>
      <c r="M1097" s="18">
        <f>IFERROR(VLOOKUP(spare_parts!$F1097,'Запчасти'!$A$2:$P$3371,9,0),"null")</f>
        <v>2</v>
      </c>
      <c r="N1097" s="18" t="str">
        <f>IFERROR(VLOOKUP(spare_parts!$F1097,'Запчасти'!$A$2:$P$3371,10,0),"null")</f>
        <v>шт</v>
      </c>
      <c r="O1097" s="18" t="str">
        <f>IFERROR(VLOOKUP(spare_parts!$F1097,'Запчасти'!$A$2:$P$3371,11,0),"null")</f>
        <v>IT</v>
      </c>
      <c r="P1097" s="18">
        <f>IFERROR(VLOOKUP(spare_parts!$F1097,'Запчасти'!$A$2:$P$3371,2,0),"null")</f>
        <v>7326909807</v>
      </c>
      <c r="Q1097" s="18"/>
      <c r="R1097" s="18"/>
      <c r="S1097" s="18"/>
      <c r="T1097" s="18"/>
      <c r="U1097" s="18"/>
      <c r="V1097" s="18"/>
    </row>
    <row r="1098" ht="15.75" customHeight="1">
      <c r="A1098" s="15">
        <v>2.46352134E9</v>
      </c>
      <c r="B1098" s="16" t="s">
        <v>1637</v>
      </c>
      <c r="C1098" s="16">
        <v>2.964365</v>
      </c>
      <c r="D1098" s="16" t="s">
        <v>35</v>
      </c>
      <c r="E1098" s="17"/>
      <c r="F1098" s="18">
        <v>2.46352134E9</v>
      </c>
      <c r="G1098" s="18" t="str">
        <f>IFERROR(VLOOKUP(spare_parts!$F1098,'Запчасти'!A$2:P$3371,3,0),"null")</f>
        <v>FIXED BLADE PREASSEMBLY 1XD.14 - 4 SHARPS</v>
      </c>
      <c r="H1098" s="18" t="str">
        <f>IFERROR(VLOOKUP(spare_parts!$F1098,A:D,2,0),"null")</f>
        <v>НОЖ ФИКСИРОВАННЫЙ ПРЕДВАРИТЕЛЬНО СОБРАННЫЙ 1XD.14 - 4 РЕЖУЩИХ ПОВЕРХНОСТИ </v>
      </c>
      <c r="I1098" s="24" t="str">
        <f>IFERROR(VLOOKUP(spare_parts!$F1098,'Запчасти'!$A$2:$P$3371,5,0),"null")</f>
        <v>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v>
      </c>
      <c r="J1098" s="24" t="str">
        <f t="shared" si="3"/>
        <v>null</v>
      </c>
      <c r="K1098" s="18" t="str">
        <f>IFERROR(VLOOKUP(spare_parts!$F1098,'Запчасти'!$A$2:$P$3371,6,0),"null")</f>
        <v>SCHNELL SPA</v>
      </c>
      <c r="L1098" s="18" t="str">
        <f>IFERROR(VLOOKUP(spare_parts!$F1098,'Запчасти'!$A$2:$P$3371,7,0),"null")</f>
        <v>SCHNELL</v>
      </c>
      <c r="M1098" s="18">
        <f>IFERROR(VLOOKUP(spare_parts!$F1098,'Запчасти'!$A$2:$P$3371,9,0),"null")</f>
        <v>1</v>
      </c>
      <c r="N1098" s="18" t="str">
        <f>IFERROR(VLOOKUP(spare_parts!$F1098,'Запчасти'!$A$2:$P$3371,10,0),"null")</f>
        <v>шт</v>
      </c>
      <c r="O1098" s="18" t="str">
        <f>IFERROR(VLOOKUP(spare_parts!$F1098,'Запчасти'!$A$2:$P$3371,11,0),"null")</f>
        <v>IT</v>
      </c>
      <c r="P1098" s="18">
        <f>IFERROR(VLOOKUP(spare_parts!$F1098,'Запчасти'!$A$2:$P$3371,2,0),"null")</f>
        <v>8208100000</v>
      </c>
      <c r="Q1098" s="18"/>
      <c r="R1098" s="18"/>
      <c r="S1098" s="18"/>
      <c r="T1098" s="18"/>
      <c r="U1098" s="18"/>
      <c r="V1098" s="18"/>
    </row>
    <row r="1099" ht="15.75" customHeight="1">
      <c r="A1099" s="15">
        <v>2.06602028E9</v>
      </c>
      <c r="B1099" s="16" t="s">
        <v>831</v>
      </c>
      <c r="C1099" s="16" t="s">
        <v>6274</v>
      </c>
      <c r="D1099" s="16" t="s">
        <v>35</v>
      </c>
      <c r="E1099" s="17"/>
      <c r="F1099" s="18">
        <v>2.06602028E9</v>
      </c>
      <c r="G1099" s="18" t="str">
        <f>IFERROR(VLOOKUP(spare_parts!$F1099,'Запчасти'!A$2:P$3371,3,0),"null")</f>
        <v>DOUBLE WIRE FIXED BLADE FOR D.5</v>
      </c>
      <c r="H1099" s="18" t="str">
        <f>IFERROR(VLOOKUP(spare_parts!$F1099,A:D,2,0),"null")</f>
        <v>НОЖ ФИКСИРОВАННЫЙ ДВУХПОТОЧНЫЙ D.5 MM																</v>
      </c>
      <c r="I1099" s="24" t="str">
        <f>IFERROR(VLOOKUP(spare_parts!$F1099,'Запчасти'!$A$2:$P$3371,5,0),"null")</f>
        <v/>
      </c>
      <c r="J1099" s="24" t="str">
        <f t="shared" si="3"/>
        <v>null</v>
      </c>
      <c r="K1099" s="18" t="str">
        <f>IFERROR(VLOOKUP(spare_parts!$F1099,'Запчасти'!$A$2:$P$3371,6,0),"null")</f>
        <v>SCHNELL SPA</v>
      </c>
      <c r="L1099" s="18" t="str">
        <f>IFERROR(VLOOKUP(spare_parts!$F1099,'Запчасти'!$A$2:$P$3371,7,0),"null")</f>
        <v>SCHNELL</v>
      </c>
      <c r="M1099" s="18">
        <f>IFERROR(VLOOKUP(spare_parts!$F1099,'Запчасти'!$A$2:$P$3371,9,0),"null")</f>
        <v>1</v>
      </c>
      <c r="N1099" s="18" t="str">
        <f>IFERROR(VLOOKUP(spare_parts!$F1099,'Запчасти'!$A$2:$P$3371,10,0),"null")</f>
        <v>ШТ</v>
      </c>
      <c r="O1099" s="18" t="str">
        <f>IFERROR(VLOOKUP(spare_parts!$F1099,'Запчасти'!$A$2:$P$3371,11,0),"null")</f>
        <v>IT</v>
      </c>
      <c r="P1099" s="18">
        <f>IFERROR(VLOOKUP(spare_parts!$F1099,'Запчасти'!$A$2:$P$3371,2,0),"null")</f>
        <v>8466940000</v>
      </c>
      <c r="Q1099" s="18"/>
      <c r="R1099" s="18"/>
      <c r="S1099" s="18"/>
      <c r="T1099" s="18"/>
      <c r="U1099" s="18"/>
      <c r="V1099" s="18"/>
    </row>
    <row r="1100" ht="15.75" customHeight="1">
      <c r="A1100" s="15">
        <v>5.703500002E9</v>
      </c>
      <c r="B1100" s="16" t="s">
        <v>4120</v>
      </c>
      <c r="C1100" s="16">
        <v>0.01</v>
      </c>
      <c r="D1100" s="16" t="s">
        <v>35</v>
      </c>
      <c r="E1100" s="17"/>
      <c r="F1100" s="18">
        <v>5.703500002E9</v>
      </c>
      <c r="G1100" s="18" t="str">
        <f>IFERROR(VLOOKUP(spare_parts!$F1100,'Запчасти'!A$2:P$3371,3,0),"null")</f>
        <v>STRAIGHT BALL GREASER M 8x1.25</v>
      </c>
      <c r="H1100" s="18" t="str">
        <f>IFERROR(VLOOKUP(spare_parts!$F1100,A:D,2,0),"null")</f>
        <v>СМАЗЧИК ШАРИКОВЫЙ M 8x1.25</v>
      </c>
      <c r="I1100" s="24" t="str">
        <f>IFERROR(VLOOKUP(spare_parts!$F1100,'Запчасти'!$A$2:$P$3371,5,0),"null")</f>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v>
      </c>
      <c r="J1100" s="24" t="str">
        <f t="shared" si="3"/>
        <v>null</v>
      </c>
      <c r="K1100" s="18" t="str">
        <f>IFERROR(VLOOKUP(spare_parts!$F1100,'Запчасти'!$A$2:$P$3371,6,0),"null")</f>
        <v>SCHNELL SPA</v>
      </c>
      <c r="L1100" s="18" t="str">
        <f>IFERROR(VLOOKUP(spare_parts!$F1100,'Запчасти'!$A$2:$P$3371,7,0),"null")</f>
        <v>SCHNELL</v>
      </c>
      <c r="M1100" s="18">
        <f>IFERROR(VLOOKUP(spare_parts!$F1100,'Запчасти'!$A$2:$P$3371,9,0),"null")</f>
        <v>3</v>
      </c>
      <c r="N1100" s="18" t="str">
        <f>IFERROR(VLOOKUP(spare_parts!$F1100,'Запчасти'!$A$2:$P$3371,10,0),"null")</f>
        <v>шт</v>
      </c>
      <c r="O1100" s="18" t="str">
        <f>IFERROR(VLOOKUP(spare_parts!$F1100,'Запчасти'!$A$2:$P$3371,11,0),"null")</f>
        <v>IT</v>
      </c>
      <c r="P1100" s="18">
        <f>IFERROR(VLOOKUP(spare_parts!$F1100,'Запчасти'!$A$2:$P$3371,2,0),"null")</f>
        <v>8481309908</v>
      </c>
      <c r="Q1100" s="18"/>
      <c r="R1100" s="18"/>
      <c r="S1100" s="18"/>
      <c r="T1100" s="18"/>
      <c r="U1100" s="18"/>
      <c r="V1100" s="18"/>
    </row>
    <row r="1101" ht="15.75" customHeight="1">
      <c r="A1101" s="15">
        <v>2.088301651E9</v>
      </c>
      <c r="B1101" s="16" t="s">
        <v>1192</v>
      </c>
      <c r="C1101" s="16">
        <v>1.02693</v>
      </c>
      <c r="D1101" s="16" t="s">
        <v>35</v>
      </c>
      <c r="E1101" s="17"/>
      <c r="F1101" s="18">
        <v>2.088301651E9</v>
      </c>
      <c r="G1101" s="18" t="str">
        <f>IFERROR(VLOOKUP(spare_parts!$F1101,'Запчасти'!A$2:P$3371,3,0),"null")</f>
        <v>CHIOCCIOLA TR MOV. GUIDAFILO TR=30XP=6</v>
      </c>
      <c r="H1101" s="18" t="str">
        <f>IFERROR(VLOOKUP(spare_parts!$F1101,A:D,2,0),"null")</f>
        <v>УЛИТКА TR=30XP=6</v>
      </c>
      <c r="I1101" s="24" t="str">
        <f>IFERROR(VLOOKUP(spare_parts!$F1101,'Запчасти'!$A$2:$P$3371,5,0),"null")</f>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c r="J1101" s="24" t="str">
        <f t="shared" si="3"/>
        <v>null</v>
      </c>
      <c r="K1101" s="18" t="str">
        <f>IFERROR(VLOOKUP(spare_parts!$F1101,'Запчасти'!$A$2:$P$3371,6,0),"null")</f>
        <v>SCHNELL SPA</v>
      </c>
      <c r="L1101" s="18" t="str">
        <f>IFERROR(VLOOKUP(spare_parts!$F1101,'Запчасти'!$A$2:$P$3371,7,0),"null")</f>
        <v>SCHNELL</v>
      </c>
      <c r="M1101" s="18">
        <f>IFERROR(VLOOKUP(spare_parts!$F1101,'Запчасти'!$A$2:$P$3371,9,0),"null")</f>
        <v>3</v>
      </c>
      <c r="N1101" s="18" t="str">
        <f>IFERROR(VLOOKUP(spare_parts!$F1101,'Запчасти'!$A$2:$P$3371,10,0),"null")</f>
        <v>шт</v>
      </c>
      <c r="O1101" s="18" t="str">
        <f>IFERROR(VLOOKUP(spare_parts!$F1101,'Запчасти'!$A$2:$P$3371,11,0),"null")</f>
        <v>IT</v>
      </c>
      <c r="P1101" s="18">
        <f>IFERROR(VLOOKUP(spare_parts!$F1101,'Запчасти'!$A$2:$P$3371,2,0),"null")</f>
        <v>7318163009</v>
      </c>
      <c r="Q1101" s="18"/>
      <c r="R1101" s="18"/>
      <c r="S1101" s="18"/>
      <c r="T1101" s="18"/>
      <c r="U1101" s="18"/>
      <c r="V1101" s="18"/>
    </row>
    <row r="1102" ht="15.75" customHeight="1">
      <c r="A1102" s="15">
        <v>2.02652033E9</v>
      </c>
      <c r="B1102" s="16" t="s">
        <v>6670</v>
      </c>
      <c r="C1102" s="16" t="s">
        <v>6274</v>
      </c>
      <c r="D1102" s="16" t="s">
        <v>35</v>
      </c>
      <c r="E1102" s="17"/>
      <c r="F1102" s="18">
        <v>2.02652033E9</v>
      </c>
      <c r="G1102" s="18" t="str">
        <f>IFERROR(VLOOKUP(spare_parts!$F1102,'Запчасти'!A$2:P$3371,3,0),"null")</f>
        <v>null</v>
      </c>
      <c r="H1102" s="18" t="str">
        <f>IFERROR(VLOOKUP(spare_parts!$F1102,A:D,2,0),"null")</f>
        <v>SAGOMA MULTISPACCO DA 100 H=90 SPACCO 25-29-33</v>
      </c>
      <c r="I1102" s="24" t="str">
        <f>IFERROR(VLOOKUP(spare_parts!$F1102,'Запчасти'!$A$2:$P$3371,5,0),"null")</f>
        <v>null</v>
      </c>
      <c r="J1102" s="24" t="str">
        <f t="shared" si="3"/>
        <v>null</v>
      </c>
      <c r="K1102" s="18" t="str">
        <f>IFERROR(VLOOKUP(spare_parts!$F1102,'Запчасти'!$A$2:$P$3371,6,0),"null")</f>
        <v>null</v>
      </c>
      <c r="L1102" s="18" t="str">
        <f>IFERROR(VLOOKUP(spare_parts!$F1102,'Запчасти'!$A$2:$P$3371,7,0),"null")</f>
        <v>null</v>
      </c>
      <c r="M1102" s="18" t="str">
        <f>IFERROR(VLOOKUP(spare_parts!$F1102,'Запчасти'!$A$2:$P$3371,9,0),"null")</f>
        <v>null</v>
      </c>
      <c r="N1102" s="18" t="str">
        <f>IFERROR(VLOOKUP(spare_parts!$F1102,'Запчасти'!$A$2:$P$3371,10,0),"null")</f>
        <v>null</v>
      </c>
      <c r="O1102" s="18" t="str">
        <f>IFERROR(VLOOKUP(spare_parts!$F1102,'Запчасти'!$A$2:$P$3371,11,0),"null")</f>
        <v>null</v>
      </c>
      <c r="P1102" s="18" t="str">
        <f>IFERROR(VLOOKUP(spare_parts!$F1102,'Запчасти'!$A$2:$P$3371,2,0),"null")</f>
        <v>null</v>
      </c>
      <c r="Q1102" s="18"/>
      <c r="R1102" s="18"/>
      <c r="S1102" s="18"/>
      <c r="T1102" s="18"/>
      <c r="U1102" s="18"/>
      <c r="V1102" s="18"/>
    </row>
    <row r="1103" ht="15.75" customHeight="1">
      <c r="A1103" s="15">
        <v>2.0265203E9</v>
      </c>
      <c r="B1103" s="16" t="s">
        <v>81</v>
      </c>
      <c r="C1103" s="16" t="s">
        <v>6274</v>
      </c>
      <c r="D1103" s="16" t="s">
        <v>35</v>
      </c>
      <c r="E1103" s="17"/>
      <c r="F1103" s="18">
        <v>2.0265203E9</v>
      </c>
      <c r="G1103" s="18" t="str">
        <f>IFERROR(VLOOKUP(spare_parts!$F1103,'Запчасти'!A$2:P$3371,3,0),"null")</f>
        <v>THICKNESS OF 6 MM FOR MULTISPLIT SHAPE H=90</v>
      </c>
      <c r="H1103" s="18" t="str">
        <f>IFERROR(VLOOKUP(spare_parts!$F1103,A:D,2,0),"null")</f>
        <v>SPESSORE DA 6 PER SAGOMA MULTISPACCO H=90</v>
      </c>
      <c r="I1103" s="24" t="str">
        <f>IFERROR(VLOOKUP(spare_parts!$F1103,'Запчасти'!$A$2:$P$3371,5,0),"null")</f>
        <v/>
      </c>
      <c r="J1103" s="24" t="str">
        <f t="shared" si="3"/>
        <v>null</v>
      </c>
      <c r="K1103" s="18" t="str">
        <f>IFERROR(VLOOKUP(spare_parts!$F1103,'Запчасти'!$A$2:$P$3371,6,0),"null")</f>
        <v/>
      </c>
      <c r="L1103" s="18" t="str">
        <f>IFERROR(VLOOKUP(spare_parts!$F1103,'Запчасти'!$A$2:$P$3371,7,0),"null")</f>
        <v/>
      </c>
      <c r="M1103" s="18">
        <f>IFERROR(VLOOKUP(spare_parts!$F1103,'Запчасти'!$A$2:$P$3371,9,0),"null")</f>
        <v>1</v>
      </c>
      <c r="N1103" s="18" t="str">
        <f>IFERROR(VLOOKUP(spare_parts!$F1103,'Запчасти'!$A$2:$P$3371,10,0),"null")</f>
        <v>шт</v>
      </c>
      <c r="O1103" s="18" t="str">
        <f>IFERROR(VLOOKUP(spare_parts!$F1103,'Запчасти'!$A$2:$P$3371,11,0),"null")</f>
        <v/>
      </c>
      <c r="P1103" s="18">
        <f>IFERROR(VLOOKUP(spare_parts!$F1103,'Запчасти'!$A$2:$P$3371,2,0),"null")</f>
        <v>7326909807</v>
      </c>
      <c r="Q1103" s="18"/>
      <c r="R1103" s="18"/>
      <c r="S1103" s="18"/>
      <c r="T1103" s="18"/>
      <c r="U1103" s="18"/>
      <c r="V1103" s="18"/>
    </row>
    <row r="1104" ht="15.75" customHeight="1">
      <c r="A1104" s="15">
        <v>2.02652031E9</v>
      </c>
      <c r="B1104" s="16" t="s">
        <v>6671</v>
      </c>
      <c r="C1104" s="16" t="s">
        <v>6274</v>
      </c>
      <c r="D1104" s="16" t="s">
        <v>35</v>
      </c>
      <c r="E1104" s="17"/>
      <c r="F1104" s="18">
        <v>2.02652031E9</v>
      </c>
      <c r="G1104" s="18" t="str">
        <f>IFERROR(VLOOKUP(spare_parts!$F1104,'Запчасти'!A$2:P$3371,3,0),"null")</f>
        <v>null</v>
      </c>
      <c r="H1104" s="18" t="str">
        <f>IFERROR(VLOOKUP(spare_parts!$F1104,A:D,2,0),"null")</f>
        <v>SPESSORE DA 8 PER SAGOMA MULTISPACCO H=90</v>
      </c>
      <c r="I1104" s="24" t="str">
        <f>IFERROR(VLOOKUP(spare_parts!$F1104,'Запчасти'!$A$2:$P$3371,5,0),"null")</f>
        <v>null</v>
      </c>
      <c r="J1104" s="24" t="str">
        <f t="shared" si="3"/>
        <v>null</v>
      </c>
      <c r="K1104" s="18" t="str">
        <f>IFERROR(VLOOKUP(spare_parts!$F1104,'Запчасти'!$A$2:$P$3371,6,0),"null")</f>
        <v>null</v>
      </c>
      <c r="L1104" s="18" t="str">
        <f>IFERROR(VLOOKUP(spare_parts!$F1104,'Запчасти'!$A$2:$P$3371,7,0),"null")</f>
        <v>null</v>
      </c>
      <c r="M1104" s="18" t="str">
        <f>IFERROR(VLOOKUP(spare_parts!$F1104,'Запчасти'!$A$2:$P$3371,9,0),"null")</f>
        <v>null</v>
      </c>
      <c r="N1104" s="18" t="str">
        <f>IFERROR(VLOOKUP(spare_parts!$F1104,'Запчасти'!$A$2:$P$3371,10,0),"null")</f>
        <v>null</v>
      </c>
      <c r="O1104" s="18" t="str">
        <f>IFERROR(VLOOKUP(spare_parts!$F1104,'Запчасти'!$A$2:$P$3371,11,0),"null")</f>
        <v>null</v>
      </c>
      <c r="P1104" s="18" t="str">
        <f>IFERROR(VLOOKUP(spare_parts!$F1104,'Запчасти'!$A$2:$P$3371,2,0),"null")</f>
        <v>null</v>
      </c>
      <c r="Q1104" s="18"/>
      <c r="R1104" s="18"/>
      <c r="S1104" s="18"/>
      <c r="T1104" s="18"/>
      <c r="U1104" s="18"/>
      <c r="V1104" s="18"/>
    </row>
    <row r="1105" ht="15.75" customHeight="1">
      <c r="A1105" s="15">
        <v>2.02652032E9</v>
      </c>
      <c r="B1105" s="16" t="s">
        <v>6672</v>
      </c>
      <c r="C1105" s="16" t="s">
        <v>6274</v>
      </c>
      <c r="D1105" s="16" t="s">
        <v>35</v>
      </c>
      <c r="E1105" s="17"/>
      <c r="F1105" s="18">
        <v>2.02652032E9</v>
      </c>
      <c r="G1105" s="18" t="str">
        <f>IFERROR(VLOOKUP(spare_parts!$F1105,'Запчасти'!A$2:P$3371,3,0),"null")</f>
        <v>null</v>
      </c>
      <c r="H1105" s="18" t="str">
        <f>IFERROR(VLOOKUP(spare_parts!$F1105,A:D,2,0),"null")</f>
        <v>SPESSORE DA 10 PER SAGOMA MULTISPACCO H=90</v>
      </c>
      <c r="I1105" s="24" t="str">
        <f>IFERROR(VLOOKUP(spare_parts!$F1105,'Запчасти'!$A$2:$P$3371,5,0),"null")</f>
        <v>null</v>
      </c>
      <c r="J1105" s="24" t="str">
        <f t="shared" si="3"/>
        <v>null</v>
      </c>
      <c r="K1105" s="18" t="str">
        <f>IFERROR(VLOOKUP(spare_parts!$F1105,'Запчасти'!$A$2:$P$3371,6,0),"null")</f>
        <v>null</v>
      </c>
      <c r="L1105" s="18" t="str">
        <f>IFERROR(VLOOKUP(spare_parts!$F1105,'Запчасти'!$A$2:$P$3371,7,0),"null")</f>
        <v>null</v>
      </c>
      <c r="M1105" s="18" t="str">
        <f>IFERROR(VLOOKUP(spare_parts!$F1105,'Запчасти'!$A$2:$P$3371,9,0),"null")</f>
        <v>null</v>
      </c>
      <c r="N1105" s="18" t="str">
        <f>IFERROR(VLOOKUP(spare_parts!$F1105,'Запчасти'!$A$2:$P$3371,10,0),"null")</f>
        <v>null</v>
      </c>
      <c r="O1105" s="18" t="str">
        <f>IFERROR(VLOOKUP(spare_parts!$F1105,'Запчасти'!$A$2:$P$3371,11,0),"null")</f>
        <v>null</v>
      </c>
      <c r="P1105" s="18" t="str">
        <f>IFERROR(VLOOKUP(spare_parts!$F1105,'Запчасти'!$A$2:$P$3371,2,0),"null")</f>
        <v>null</v>
      </c>
      <c r="Q1105" s="18"/>
      <c r="R1105" s="18"/>
      <c r="S1105" s="18"/>
      <c r="T1105" s="18"/>
      <c r="U1105" s="18"/>
      <c r="V1105" s="18"/>
    </row>
    <row r="1106" ht="15.75" customHeight="1">
      <c r="A1106" s="15">
        <v>1.1111111111E10</v>
      </c>
      <c r="B1106" s="16" t="s">
        <v>6673</v>
      </c>
      <c r="C1106" s="16" t="s">
        <v>6274</v>
      </c>
      <c r="D1106" s="16" t="s">
        <v>35</v>
      </c>
      <c r="E1106" s="17"/>
      <c r="F1106" s="18">
        <v>1.1111111111E10</v>
      </c>
      <c r="G1106" s="18" t="str">
        <f>IFERROR(VLOOKUP(spare_parts!$F1106,'Запчасти'!A$2:P$3371,3,0),"null")</f>
        <v>null</v>
      </c>
      <c r="H1106" s="18" t="str">
        <f>IFERROR(VLOOKUP(spare_parts!$F1106,A:D,2,0),"null")</f>
        <v>НАБОР ГИБОЧНОЙ ОПРАВКИ D100 С ПРОСТАВКАМИ 25-29-33 ММ</v>
      </c>
      <c r="I1106" s="24" t="str">
        <f>IFERROR(VLOOKUP(spare_parts!$F1106,'Запчасти'!$A$2:$P$3371,5,0),"null")</f>
        <v>null</v>
      </c>
      <c r="J1106" s="24" t="str">
        <f t="shared" si="3"/>
        <v>null</v>
      </c>
      <c r="K1106" s="18" t="str">
        <f>IFERROR(VLOOKUP(spare_parts!$F1106,'Запчасти'!$A$2:$P$3371,6,0),"null")</f>
        <v>null</v>
      </c>
      <c r="L1106" s="18" t="str">
        <f>IFERROR(VLOOKUP(spare_parts!$F1106,'Запчасти'!$A$2:$P$3371,7,0),"null")</f>
        <v>null</v>
      </c>
      <c r="M1106" s="18" t="str">
        <f>IFERROR(VLOOKUP(spare_parts!$F1106,'Запчасти'!$A$2:$P$3371,9,0),"null")</f>
        <v>null</v>
      </c>
      <c r="N1106" s="18" t="str">
        <f>IFERROR(VLOOKUP(spare_parts!$F1106,'Запчасти'!$A$2:$P$3371,10,0),"null")</f>
        <v>null</v>
      </c>
      <c r="O1106" s="18" t="str">
        <f>IFERROR(VLOOKUP(spare_parts!$F1106,'Запчасти'!$A$2:$P$3371,11,0),"null")</f>
        <v>null</v>
      </c>
      <c r="P1106" s="18" t="str">
        <f>IFERROR(VLOOKUP(spare_parts!$F1106,'Запчасти'!$A$2:$P$3371,2,0),"null")</f>
        <v>null</v>
      </c>
      <c r="Q1106" s="18"/>
      <c r="R1106" s="18"/>
      <c r="S1106" s="18"/>
      <c r="T1106" s="18"/>
      <c r="U1106" s="18"/>
      <c r="V1106" s="18"/>
    </row>
    <row r="1107" ht="15.75" customHeight="1">
      <c r="A1107" s="15">
        <v>5.438300088E9</v>
      </c>
      <c r="B1107" s="16" t="s">
        <v>3027</v>
      </c>
      <c r="C1107" s="16" t="s">
        <v>6274</v>
      </c>
      <c r="D1107" s="16" t="s">
        <v>35</v>
      </c>
      <c r="E1107" s="17"/>
      <c r="F1107" s="18">
        <v>5.438300088E9</v>
      </c>
      <c r="G1107" s="18" t="str">
        <f>IFERROR(VLOOKUP(spare_parts!$F1107,'Запчасти'!A$2:P$3371,3,0),"null")</f>
        <v>GENERATOR NOVAMIG 402-E ART.M.001.174 (SINCOSALD)</v>
      </c>
      <c r="H1107" s="18" t="str">
        <f>IFERROR(VLOOKUP(spare_parts!$F1107,A:D,2,0),"null")</f>
        <v>ИСТОЧНИК NOVAMIG 402-E ART.M.001.174 (SINCOSALD)</v>
      </c>
      <c r="I1107" s="24" t="str">
        <f>IFERROR(VLOOKUP(spare_parts!$F1107,'Запчасти'!$A$2:$P$3371,5,0),"null")</f>
        <v>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v>
      </c>
      <c r="J1107" s="24" t="str">
        <f t="shared" si="3"/>
        <v>null</v>
      </c>
      <c r="K1107" s="18" t="str">
        <f>IFERROR(VLOOKUP(spare_parts!$F1107,'Запчасти'!$A$2:$P$3371,6,0),"null")</f>
        <v>SCHELL SPA</v>
      </c>
      <c r="L1107" s="18" t="str">
        <f>IFERROR(VLOOKUP(spare_parts!$F1107,'Запчасти'!$A$2:$P$3371,7,0),"null")</f>
        <v>SCHELL</v>
      </c>
      <c r="M1107" s="18">
        <f>IFERROR(VLOOKUP(spare_parts!$F1107,'Запчасти'!$A$2:$P$3371,9,0),"null")</f>
        <v>1</v>
      </c>
      <c r="N1107" s="18" t="str">
        <f>IFERROR(VLOOKUP(spare_parts!$F1107,'Запчасти'!$A$2:$P$3371,10,0),"null")</f>
        <v>шт</v>
      </c>
      <c r="O1107" s="18" t="str">
        <f>IFERROR(VLOOKUP(spare_parts!$F1107,'Запчасти'!$A$2:$P$3371,11,0),"null")</f>
        <v>IT</v>
      </c>
      <c r="P1107" s="18">
        <f>IFERROR(VLOOKUP(spare_parts!$F1107,'Запчасти'!$A$2:$P$3371,2,0),"null")</f>
        <v>8515310000</v>
      </c>
      <c r="Q1107" s="18"/>
      <c r="R1107" s="18"/>
      <c r="S1107" s="18"/>
      <c r="T1107" s="18"/>
      <c r="U1107" s="18"/>
      <c r="V1107" s="18"/>
    </row>
    <row r="1108" ht="15.75" customHeight="1">
      <c r="A1108" s="15">
        <v>2.46602004E9</v>
      </c>
      <c r="B1108" s="16" t="s">
        <v>1727</v>
      </c>
      <c r="C1108" s="16">
        <v>2.9871</v>
      </c>
      <c r="D1108" s="16" t="s">
        <v>35</v>
      </c>
      <c r="E1108" s="17"/>
      <c r="F1108" s="18">
        <v>2.46602004E9</v>
      </c>
      <c r="G1108" s="18" t="str">
        <f>IFERROR(VLOOKUP(spare_parts!$F1108,'Запчасти'!A$2:P$3371,3,0),"null")</f>
        <v>FIXED BLADE PREASSEMBLY 1XD.12-13 VERS. FRANCIA</v>
      </c>
      <c r="H1108" s="18" t="str">
        <f>IFERROR(VLOOKUP(spare_parts!$F1108,A:D,2,0),"null")</f>
        <v>НОЖ ФИКСИРОВАННЫЙ В СБОРЕ 1XD.12-13</v>
      </c>
      <c r="I1108" s="24" t="str">
        <f>IFERROR(VLOOKUP(spare_parts!$F1108,'Запчасти'!$A$2:$P$3371,5,0),"null")</f>
        <v>НОЖ ФИКСИРОВАННЫЙ В СБОРЕ 1XD.12-13. НОЖ СТАЛЬНОЙ ФИКСИРОВАННЫЙ ДЛЯ РУБКИ АРМАТУРЫ В СТАНКЕ FORMULA 14, МОНТИРУЕТСЯ В УЗЕЛ РЕЗКИ.</v>
      </c>
      <c r="J1108" s="24" t="str">
        <f t="shared" si="3"/>
        <v>null</v>
      </c>
      <c r="K1108" s="18" t="str">
        <f>IFERROR(VLOOKUP(spare_parts!$F1108,'Запчасти'!$A$2:$P$3371,6,0),"null")</f>
        <v>SCHNELL SPA</v>
      </c>
      <c r="L1108" s="18" t="str">
        <f>IFERROR(VLOOKUP(spare_parts!$F1108,'Запчасти'!$A$2:$P$3371,7,0),"null")</f>
        <v>SCHNELL</v>
      </c>
      <c r="M1108" s="18">
        <f>IFERROR(VLOOKUP(spare_parts!$F1108,'Запчасти'!$A$2:$P$3371,9,0),"null")</f>
        <v>1</v>
      </c>
      <c r="N1108" s="18" t="str">
        <f>IFERROR(VLOOKUP(spare_parts!$F1108,'Запчасти'!$A$2:$P$3371,10,0),"null")</f>
        <v>шт</v>
      </c>
      <c r="O1108" s="18" t="str">
        <f>IFERROR(VLOOKUP(spare_parts!$F1108,'Запчасти'!$A$2:$P$3371,11,0),"null")</f>
        <v>IT</v>
      </c>
      <c r="P1108" s="18">
        <f>IFERROR(VLOOKUP(spare_parts!$F1108,'Запчасти'!$A$2:$P$3371,2,0),"null")</f>
        <v>8208100000</v>
      </c>
      <c r="Q1108" s="18"/>
      <c r="R1108" s="18"/>
      <c r="S1108" s="18"/>
      <c r="T1108" s="18"/>
      <c r="U1108" s="18"/>
      <c r="V1108" s="18"/>
    </row>
    <row r="1109" ht="15.75" customHeight="1">
      <c r="A1109" s="15">
        <v>5.460003017E9</v>
      </c>
      <c r="B1109" s="16" t="s">
        <v>6674</v>
      </c>
      <c r="C1109" s="16" t="s">
        <v>6274</v>
      </c>
      <c r="D1109" s="16" t="s">
        <v>35</v>
      </c>
      <c r="E1109" s="17"/>
      <c r="F1109" s="18">
        <v>5.460003017E9</v>
      </c>
      <c r="G1109" s="18" t="str">
        <f>IFERROR(VLOOKUP(spare_parts!$F1109,'Запчасти'!A$2:P$3371,3,0),"null")</f>
        <v>null</v>
      </c>
      <c r="H1109" s="18" t="str">
        <f>IFERROR(VLOOKUP(spare_parts!$F1109,A:D,2,0),"null")</f>
        <v>РЕДУКТОР TF100C R=1:200 200/35X80*40 O VA-FLD 200*250*114,3 H30 L</v>
      </c>
      <c r="I1109" s="24" t="str">
        <f>IFERROR(VLOOKUP(spare_parts!$F1109,'Запчасти'!$A$2:$P$3371,5,0),"null")</f>
        <v>null</v>
      </c>
      <c r="J1109" s="24" t="str">
        <f t="shared" si="3"/>
        <v>null</v>
      </c>
      <c r="K1109" s="18" t="str">
        <f>IFERROR(VLOOKUP(spare_parts!$F1109,'Запчасти'!$A$2:$P$3371,6,0),"null")</f>
        <v>null</v>
      </c>
      <c r="L1109" s="18" t="str">
        <f>IFERROR(VLOOKUP(spare_parts!$F1109,'Запчасти'!$A$2:$P$3371,7,0),"null")</f>
        <v>null</v>
      </c>
      <c r="M1109" s="18" t="str">
        <f>IFERROR(VLOOKUP(spare_parts!$F1109,'Запчасти'!$A$2:$P$3371,9,0),"null")</f>
        <v>null</v>
      </c>
      <c r="N1109" s="18" t="str">
        <f>IFERROR(VLOOKUP(spare_parts!$F1109,'Запчасти'!$A$2:$P$3371,10,0),"null")</f>
        <v>null</v>
      </c>
      <c r="O1109" s="18" t="str">
        <f>IFERROR(VLOOKUP(spare_parts!$F1109,'Запчасти'!$A$2:$P$3371,11,0),"null")</f>
        <v>null</v>
      </c>
      <c r="P1109" s="18" t="str">
        <f>IFERROR(VLOOKUP(spare_parts!$F1109,'Запчасти'!$A$2:$P$3371,2,0),"null")</f>
        <v>null</v>
      </c>
      <c r="Q1109" s="18"/>
      <c r="R1109" s="18"/>
      <c r="S1109" s="18"/>
      <c r="T1109" s="18"/>
      <c r="U1109" s="18"/>
      <c r="V1109" s="18"/>
    </row>
    <row r="1110" ht="15.75" customHeight="1">
      <c r="A1110" s="15">
        <v>2.48910902E9</v>
      </c>
      <c r="B1110" s="16" t="s">
        <v>6675</v>
      </c>
      <c r="C1110" s="16" t="s">
        <v>6274</v>
      </c>
      <c r="D1110" s="16" t="s">
        <v>35</v>
      </c>
      <c r="E1110" s="17"/>
      <c r="F1110" s="18">
        <v>2.48910902E9</v>
      </c>
      <c r="G1110" s="18" t="str">
        <f>IFERROR(VLOOKUP(spare_parts!$F1110,'Запчасти'!A$2:P$3371,3,0),"null")</f>
        <v>null</v>
      </c>
      <c r="H1110" s="18" t="str">
        <f>IFERROR(VLOOKUP(spare_parts!$F1110,A:D,2,0),"null")</f>
        <v>БЛОК НАПРАВЛЯЮЩЕЙ QR</v>
      </c>
      <c r="I1110" s="24" t="str">
        <f>IFERROR(VLOOKUP(spare_parts!$F1110,'Запчасти'!$A$2:$P$3371,5,0),"null")</f>
        <v>null</v>
      </c>
      <c r="J1110" s="24" t="str">
        <f t="shared" si="3"/>
        <v>null</v>
      </c>
      <c r="K1110" s="18" t="str">
        <f>IFERROR(VLOOKUP(spare_parts!$F1110,'Запчасти'!$A$2:$P$3371,6,0),"null")</f>
        <v>null</v>
      </c>
      <c r="L1110" s="18" t="str">
        <f>IFERROR(VLOOKUP(spare_parts!$F1110,'Запчасти'!$A$2:$P$3371,7,0),"null")</f>
        <v>null</v>
      </c>
      <c r="M1110" s="18" t="str">
        <f>IFERROR(VLOOKUP(spare_parts!$F1110,'Запчасти'!$A$2:$P$3371,9,0),"null")</f>
        <v>null</v>
      </c>
      <c r="N1110" s="18" t="str">
        <f>IFERROR(VLOOKUP(spare_parts!$F1110,'Запчасти'!$A$2:$P$3371,10,0),"null")</f>
        <v>null</v>
      </c>
      <c r="O1110" s="18" t="str">
        <f>IFERROR(VLOOKUP(spare_parts!$F1110,'Запчасти'!$A$2:$P$3371,11,0),"null")</f>
        <v>null</v>
      </c>
      <c r="P1110" s="18" t="str">
        <f>IFERROR(VLOOKUP(spare_parts!$F1110,'Запчасти'!$A$2:$P$3371,2,0),"null")</f>
        <v>null</v>
      </c>
      <c r="Q1110" s="18"/>
      <c r="R1110" s="18"/>
      <c r="S1110" s="18"/>
      <c r="T1110" s="18"/>
      <c r="U1110" s="18"/>
      <c r="V1110" s="18"/>
    </row>
    <row r="1111" ht="15.75" customHeight="1">
      <c r="A1111" s="15">
        <v>2.08870505E9</v>
      </c>
      <c r="B1111" s="16" t="s">
        <v>6676</v>
      </c>
      <c r="C1111" s="16" t="s">
        <v>6274</v>
      </c>
      <c r="D1111" s="16" t="s">
        <v>35</v>
      </c>
      <c r="E1111" s="17"/>
      <c r="F1111" s="18">
        <v>2.08870505E9</v>
      </c>
      <c r="G1111" s="18" t="str">
        <f>IFERROR(VLOOKUP(spare_parts!$F1111,'Запчасти'!A$2:P$3371,3,0),"null")</f>
        <v>null</v>
      </c>
      <c r="H1111" s="18" t="str">
        <f>IFERROR(VLOOKUP(spare_parts!$F1111,A:D,2,0),"null")</f>
        <v>СТУПИЦА КОЛЕСА ПОГРУЗЧИКА POS.421 DIS.959005</v>
      </c>
      <c r="I1111" s="24" t="str">
        <f>IFERROR(VLOOKUP(spare_parts!$F1111,'Запчасти'!$A$2:$P$3371,5,0),"null")</f>
        <v>null</v>
      </c>
      <c r="J1111" s="24" t="str">
        <f t="shared" si="3"/>
        <v>null</v>
      </c>
      <c r="K1111" s="18" t="str">
        <f>IFERROR(VLOOKUP(spare_parts!$F1111,'Запчасти'!$A$2:$P$3371,6,0),"null")</f>
        <v>null</v>
      </c>
      <c r="L1111" s="18" t="str">
        <f>IFERROR(VLOOKUP(spare_parts!$F1111,'Запчасти'!$A$2:$P$3371,7,0),"null")</f>
        <v>null</v>
      </c>
      <c r="M1111" s="18" t="str">
        <f>IFERROR(VLOOKUP(spare_parts!$F1111,'Запчасти'!$A$2:$P$3371,9,0),"null")</f>
        <v>null</v>
      </c>
      <c r="N1111" s="18" t="str">
        <f>IFERROR(VLOOKUP(spare_parts!$F1111,'Запчасти'!$A$2:$P$3371,10,0),"null")</f>
        <v>null</v>
      </c>
      <c r="O1111" s="18" t="str">
        <f>IFERROR(VLOOKUP(spare_parts!$F1111,'Запчасти'!$A$2:$P$3371,11,0),"null")</f>
        <v>null</v>
      </c>
      <c r="P1111" s="18" t="str">
        <f>IFERROR(VLOOKUP(spare_parts!$F1111,'Запчасти'!$A$2:$P$3371,2,0),"null")</f>
        <v>null</v>
      </c>
      <c r="Q1111" s="18"/>
      <c r="R1111" s="18"/>
      <c r="S1111" s="18"/>
      <c r="T1111" s="18"/>
      <c r="U1111" s="18"/>
      <c r="V1111" s="18"/>
    </row>
    <row r="1112" ht="15.75" customHeight="1">
      <c r="A1112" s="15">
        <v>2.08890134E9</v>
      </c>
      <c r="B1112" s="16" t="s">
        <v>6677</v>
      </c>
      <c r="C1112" s="16" t="s">
        <v>6274</v>
      </c>
      <c r="D1112" s="16" t="s">
        <v>35</v>
      </c>
      <c r="E1112" s="17"/>
      <c r="F1112" s="18">
        <v>2.08890134E9</v>
      </c>
      <c r="G1112" s="18" t="str">
        <f>IFERROR(VLOOKUP(spare_parts!$F1112,'Запчасти'!A$2:P$3371,3,0),"null")</f>
        <v>null</v>
      </c>
      <c r="H1112" s="18" t="str">
        <f>IFERROR(VLOOKUP(spare_parts!$F1112,A:D,2,0),"null")</f>
        <v>КОЛЕСО ПОГРУЗЧИКА DE=180 DI=55</v>
      </c>
      <c r="I1112" s="24" t="str">
        <f>IFERROR(VLOOKUP(spare_parts!$F1112,'Запчасти'!$A$2:$P$3371,5,0),"null")</f>
        <v>null</v>
      </c>
      <c r="J1112" s="24" t="str">
        <f t="shared" si="3"/>
        <v>null</v>
      </c>
      <c r="K1112" s="18" t="str">
        <f>IFERROR(VLOOKUP(spare_parts!$F1112,'Запчасти'!$A$2:$P$3371,6,0),"null")</f>
        <v>null</v>
      </c>
      <c r="L1112" s="18" t="str">
        <f>IFERROR(VLOOKUP(spare_parts!$F1112,'Запчасти'!$A$2:$P$3371,7,0),"null")</f>
        <v>null</v>
      </c>
      <c r="M1112" s="18" t="str">
        <f>IFERROR(VLOOKUP(spare_parts!$F1112,'Запчасти'!$A$2:$P$3371,9,0),"null")</f>
        <v>null</v>
      </c>
      <c r="N1112" s="18" t="str">
        <f>IFERROR(VLOOKUP(spare_parts!$F1112,'Запчасти'!$A$2:$P$3371,10,0),"null")</f>
        <v>null</v>
      </c>
      <c r="O1112" s="18" t="str">
        <f>IFERROR(VLOOKUP(spare_parts!$F1112,'Запчасти'!$A$2:$P$3371,11,0),"null")</f>
        <v>null</v>
      </c>
      <c r="P1112" s="18" t="str">
        <f>IFERROR(VLOOKUP(spare_parts!$F1112,'Запчасти'!$A$2:$P$3371,2,0),"null")</f>
        <v>null</v>
      </c>
      <c r="Q1112" s="18"/>
      <c r="R1112" s="18"/>
      <c r="S1112" s="18"/>
      <c r="T1112" s="18"/>
      <c r="U1112" s="18"/>
      <c r="V1112" s="18"/>
    </row>
    <row r="1113" ht="15.75" customHeight="1">
      <c r="A1113" s="15">
        <v>2.08880632E9</v>
      </c>
      <c r="B1113" s="16" t="s">
        <v>1236</v>
      </c>
      <c r="C1113" s="16">
        <v>11.727</v>
      </c>
      <c r="D1113" s="16" t="s">
        <v>35</v>
      </c>
      <c r="E1113" s="17"/>
      <c r="F1113" s="18">
        <v>2.08880632E9</v>
      </c>
      <c r="G1113" s="18" t="str">
        <f>IFERROR(VLOOKUP(spare_parts!$F1113,'Запчасти'!A$2:P$3371,3,0),"null")</f>
        <v>ROTATION DISC SUPPORT WHEEL DE=178 DI=54</v>
      </c>
      <c r="H1113" s="18" t="str">
        <f>IFERROR(VLOOKUP(spare_parts!$F1113,A:D,2,0),"null")</f>
        <v>РОЛИК ПОДДЕРЖКИ ДИСКА ВРАЩЕНИЯ DE =178 DI=54</v>
      </c>
      <c r="I1113" s="24" t="str">
        <f>IFERROR(VLOOKUP(spare_parts!$F1113,'Запчасти'!$A$2:$P$3371,5,0),"null")</f>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c r="J1113" s="24" t="str">
        <f t="shared" si="3"/>
        <v>null</v>
      </c>
      <c r="K1113" s="18" t="str">
        <f>IFERROR(VLOOKUP(spare_parts!$F1113,'Запчасти'!$A$2:$P$3371,6,0),"null")</f>
        <v>SCHNELL SPA</v>
      </c>
      <c r="L1113" s="18" t="str">
        <f>IFERROR(VLOOKUP(spare_parts!$F1113,'Запчасти'!$A$2:$P$3371,7,0),"null")</f>
        <v>SCHNELL</v>
      </c>
      <c r="M1113" s="18">
        <f>IFERROR(VLOOKUP(spare_parts!$F1113,'Запчасти'!$A$2:$P$3371,9,0),"null")</f>
        <v>4</v>
      </c>
      <c r="N1113" s="18" t="str">
        <f>IFERROR(VLOOKUP(spare_parts!$F1113,'Запчасти'!$A$2:$P$3371,10,0),"null")</f>
        <v>шт</v>
      </c>
      <c r="O1113" s="18" t="str">
        <f>IFERROR(VLOOKUP(spare_parts!$F1113,'Запчасти'!$A$2:$P$3371,11,0),"null")</f>
        <v>IT</v>
      </c>
      <c r="P1113" s="18">
        <f>IFERROR(VLOOKUP(spare_parts!$F1113,'Запчасти'!$A$2:$P$3371,2,0),"null")</f>
        <v>8515900000</v>
      </c>
      <c r="Q1113" s="18"/>
      <c r="R1113" s="18"/>
      <c r="S1113" s="18"/>
      <c r="T1113" s="18"/>
      <c r="U1113" s="18"/>
      <c r="V1113" s="18"/>
    </row>
    <row r="1114" ht="15.75" customHeight="1">
      <c r="A1114" s="15">
        <v>2.08870512E9</v>
      </c>
      <c r="B1114" s="16" t="s">
        <v>1225</v>
      </c>
      <c r="C1114" s="16">
        <v>14.0</v>
      </c>
      <c r="D1114" s="16" t="s">
        <v>35</v>
      </c>
      <c r="E1114" s="17"/>
      <c r="F1114" s="18">
        <v>2.08870512E9</v>
      </c>
      <c r="G1114" s="18" t="str">
        <f>IFERROR(VLOOKUP(spare_parts!$F1114,'Запчасти'!A$2:P$3371,3,0),"null")</f>
        <v>CHAIN QRC 236 PASSI P=1 B=17.02 L=5.99</v>
      </c>
      <c r="H1114" s="18" t="str">
        <f>IFERROR(VLOOKUP(spare_parts!$F1114,A:D,2,0),"null")</f>
        <v>ЦЕПЬ QRC 236 ШАГОВ P=1 B=17.02 L=5.99</v>
      </c>
      <c r="I1114" s="24" t="str">
        <f>IFERROR(VLOOKUP(spare_parts!$F1114,'Запчасти'!$A$2:$P$3371,5,0),"null")</f>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c r="J1114" s="24" t="str">
        <f t="shared" si="3"/>
        <v>null</v>
      </c>
      <c r="K1114" s="18" t="str">
        <f>IFERROR(VLOOKUP(spare_parts!$F1114,'Запчасти'!$A$2:$P$3371,6,0),"null")</f>
        <v>SCHNELL SPA</v>
      </c>
      <c r="L1114" s="18" t="str">
        <f>IFERROR(VLOOKUP(spare_parts!$F1114,'Запчасти'!$A$2:$P$3371,7,0),"null")</f>
        <v>SCHNELL</v>
      </c>
      <c r="M1114" s="18">
        <f>IFERROR(VLOOKUP(spare_parts!$F1114,'Запчасти'!$A$2:$P$3371,9,0),"null")</f>
        <v>2</v>
      </c>
      <c r="N1114" s="18" t="str">
        <f>IFERROR(VLOOKUP(spare_parts!$F1114,'Запчасти'!$A$2:$P$3371,10,0),"null")</f>
        <v>шт</v>
      </c>
      <c r="O1114" s="18" t="str">
        <f>IFERROR(VLOOKUP(spare_parts!$F1114,'Запчасти'!$A$2:$P$3371,11,0),"null")</f>
        <v>IT</v>
      </c>
      <c r="P1114" s="18">
        <f>IFERROR(VLOOKUP(spare_parts!$F1114,'Запчасти'!$A$2:$P$3371,2,0),"null")</f>
        <v>7315119000</v>
      </c>
      <c r="Q1114" s="18"/>
      <c r="R1114" s="18"/>
      <c r="S1114" s="18"/>
      <c r="T1114" s="18"/>
      <c r="U1114" s="18"/>
      <c r="V1114" s="18"/>
    </row>
    <row r="1115" ht="15.75" customHeight="1">
      <c r="A1115" s="15">
        <v>2.0889014E9</v>
      </c>
      <c r="B1115" s="16" t="s">
        <v>1239</v>
      </c>
      <c r="C1115" s="16" t="s">
        <v>6274</v>
      </c>
      <c r="D1115" s="16" t="s">
        <v>35</v>
      </c>
      <c r="E1115" s="17"/>
      <c r="F1115" s="18">
        <v>2.0889014E9</v>
      </c>
      <c r="G1115" s="18" t="str">
        <f>IFERROR(VLOOKUP(spare_parts!$F1115,'Запчасти'!A$2:P$3371,3,0),"null")</f>
        <v>ROTATION PINION EX 32075 POS.322 (GTM 200/1500)</v>
      </c>
      <c r="H1115" s="18" t="str">
        <f>IFERROR(VLOOKUP(spare_parts!$F1115,A:D,2,0),"null")</f>
        <v>ШЕСТЕРНЯ EX 32075 POS.322 (GTM 200/1500)</v>
      </c>
      <c r="I1115" s="24" t="str">
        <f>IFERROR(VLOOKUP(spare_parts!$F1115,'Запчасти'!$A$2:$P$3371,5,0),"null")</f>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c r="J1115" s="24" t="str">
        <f t="shared" si="3"/>
        <v>null</v>
      </c>
      <c r="K1115" s="18" t="str">
        <f>IFERROR(VLOOKUP(spare_parts!$F1115,'Запчасти'!$A$2:$P$3371,6,0),"null")</f>
        <v>SCHNELL SPA</v>
      </c>
      <c r="L1115" s="18" t="str">
        <f>IFERROR(VLOOKUP(spare_parts!$F1115,'Запчасти'!$A$2:$P$3371,7,0),"null")</f>
        <v>SCHNELL</v>
      </c>
      <c r="M1115" s="18">
        <f>IFERROR(VLOOKUP(spare_parts!$F1115,'Запчасти'!$A$2:$P$3371,9,0),"null")</f>
        <v>2</v>
      </c>
      <c r="N1115" s="18" t="str">
        <f>IFERROR(VLOOKUP(spare_parts!$F1115,'Запчасти'!$A$2:$P$3371,10,0),"null")</f>
        <v>шт</v>
      </c>
      <c r="O1115" s="18" t="str">
        <f>IFERROR(VLOOKUP(spare_parts!$F1115,'Запчасти'!$A$2:$P$3371,11,0),"null")</f>
        <v>IT</v>
      </c>
      <c r="P1115" s="18">
        <f>IFERROR(VLOOKUP(spare_parts!$F1115,'Запчасти'!$A$2:$P$3371,2,0),"null")</f>
        <v>8483908909</v>
      </c>
      <c r="Q1115" s="18"/>
      <c r="R1115" s="18"/>
      <c r="S1115" s="18"/>
      <c r="T1115" s="18"/>
      <c r="U1115" s="18"/>
      <c r="V1115" s="18"/>
    </row>
    <row r="1116" ht="15.75" customHeight="1">
      <c r="A1116" s="15">
        <v>2.089003043E9</v>
      </c>
      <c r="B1116" s="16" t="s">
        <v>6678</v>
      </c>
      <c r="C1116" s="16" t="s">
        <v>6274</v>
      </c>
      <c r="D1116" s="16" t="s">
        <v>35</v>
      </c>
      <c r="E1116" s="17"/>
      <c r="F1116" s="18">
        <v>2.089003043E9</v>
      </c>
      <c r="G1116" s="18" t="str">
        <f>IFERROR(VLOOKUP(spare_parts!$F1116,'Запчасти'!A$2:P$3371,3,0),"null")</f>
        <v>null</v>
      </c>
      <c r="H1116" s="18" t="str">
        <f>IFERROR(VLOOKUP(spare_parts!$F1116,A:D,2,0),"null")</f>
        <v>КОНТЕЙНЕР ДЕРЖАТЕЛЯ ДИСКА</v>
      </c>
      <c r="I1116" s="24" t="str">
        <f>IFERROR(VLOOKUP(spare_parts!$F1116,'Запчасти'!$A$2:$P$3371,5,0),"null")</f>
        <v>null</v>
      </c>
      <c r="J1116" s="24" t="str">
        <f t="shared" si="3"/>
        <v>null</v>
      </c>
      <c r="K1116" s="18" t="str">
        <f>IFERROR(VLOOKUP(spare_parts!$F1116,'Запчасти'!$A$2:$P$3371,6,0),"null")</f>
        <v>null</v>
      </c>
      <c r="L1116" s="18" t="str">
        <f>IFERROR(VLOOKUP(spare_parts!$F1116,'Запчасти'!$A$2:$P$3371,7,0),"null")</f>
        <v>null</v>
      </c>
      <c r="M1116" s="18" t="str">
        <f>IFERROR(VLOOKUP(spare_parts!$F1116,'Запчасти'!$A$2:$P$3371,9,0),"null")</f>
        <v>null</v>
      </c>
      <c r="N1116" s="18" t="str">
        <f>IFERROR(VLOOKUP(spare_parts!$F1116,'Запчасти'!$A$2:$P$3371,10,0),"null")</f>
        <v>null</v>
      </c>
      <c r="O1116" s="18" t="str">
        <f>IFERROR(VLOOKUP(spare_parts!$F1116,'Запчасти'!$A$2:$P$3371,11,0),"null")</f>
        <v>null</v>
      </c>
      <c r="P1116" s="18" t="str">
        <f>IFERROR(VLOOKUP(spare_parts!$F1116,'Запчасти'!$A$2:$P$3371,2,0),"null")</f>
        <v>null</v>
      </c>
      <c r="Q1116" s="18"/>
      <c r="R1116" s="18"/>
      <c r="S1116" s="18"/>
      <c r="T1116" s="18"/>
      <c r="U1116" s="18"/>
      <c r="V1116" s="18"/>
    </row>
    <row r="1117" ht="15.75" customHeight="1">
      <c r="A1117" s="15">
        <v>2.08870512E9</v>
      </c>
      <c r="B1117" s="16" t="s">
        <v>6679</v>
      </c>
      <c r="C1117" s="16">
        <v>14.0</v>
      </c>
      <c r="D1117" s="16" t="s">
        <v>35</v>
      </c>
      <c r="E1117" s="17"/>
      <c r="F1117" s="18">
        <v>2.08870512E9</v>
      </c>
      <c r="G1117" s="18" t="str">
        <f>IFERROR(VLOOKUP(spare_parts!$F1117,'Запчасти'!A$2:P$3371,3,0),"null")</f>
        <v>CHAIN QRC 236 PASSI P=1 B=17.02 L=5.99</v>
      </c>
      <c r="H1117" s="18" t="str">
        <f>IFERROR(VLOOKUP(spare_parts!$F1117,A:D,2,0),"null")</f>
        <v>ЦЕПЬ QRC 236 ШАГОВ P=1 B=17.02 L=5.99</v>
      </c>
      <c r="I1117" s="24" t="str">
        <f>IFERROR(VLOOKUP(spare_parts!$F1117,'Запчасти'!$A$2:$P$3371,5,0),"null")</f>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c r="J1117" s="24" t="str">
        <f t="shared" si="3"/>
        <v>null</v>
      </c>
      <c r="K1117" s="18" t="str">
        <f>IFERROR(VLOOKUP(spare_parts!$F1117,'Запчасти'!$A$2:$P$3371,6,0),"null")</f>
        <v>SCHNELL SPA</v>
      </c>
      <c r="L1117" s="18" t="str">
        <f>IFERROR(VLOOKUP(spare_parts!$F1117,'Запчасти'!$A$2:$P$3371,7,0),"null")</f>
        <v>SCHNELL</v>
      </c>
      <c r="M1117" s="18">
        <f>IFERROR(VLOOKUP(spare_parts!$F1117,'Запчасти'!$A$2:$P$3371,9,0),"null")</f>
        <v>2</v>
      </c>
      <c r="N1117" s="18" t="str">
        <f>IFERROR(VLOOKUP(spare_parts!$F1117,'Запчасти'!$A$2:$P$3371,10,0),"null")</f>
        <v>шт</v>
      </c>
      <c r="O1117" s="18" t="str">
        <f>IFERROR(VLOOKUP(spare_parts!$F1117,'Запчасти'!$A$2:$P$3371,11,0),"null")</f>
        <v>IT</v>
      </c>
      <c r="P1117" s="18">
        <f>IFERROR(VLOOKUP(spare_parts!$F1117,'Запчасти'!$A$2:$P$3371,2,0),"null")</f>
        <v>7315119000</v>
      </c>
      <c r="Q1117" s="18"/>
      <c r="R1117" s="18"/>
      <c r="S1117" s="18"/>
      <c r="T1117" s="18"/>
      <c r="U1117" s="18"/>
      <c r="V1117" s="18"/>
    </row>
    <row r="1118" ht="15.75" customHeight="1">
      <c r="A1118" s="15">
        <v>2.08880632E9</v>
      </c>
      <c r="B1118" s="16" t="s">
        <v>1236</v>
      </c>
      <c r="C1118" s="16">
        <v>11.727</v>
      </c>
      <c r="D1118" s="16" t="s">
        <v>35</v>
      </c>
      <c r="E1118" s="17"/>
      <c r="F1118" s="18">
        <v>2.08880632E9</v>
      </c>
      <c r="G1118" s="18" t="str">
        <f>IFERROR(VLOOKUP(spare_parts!$F1118,'Запчасти'!A$2:P$3371,3,0),"null")</f>
        <v>ROTATION DISC SUPPORT WHEEL DE=178 DI=54</v>
      </c>
      <c r="H1118" s="18" t="str">
        <f>IFERROR(VLOOKUP(spare_parts!$F1118,A:D,2,0),"null")</f>
        <v>РОЛИК ПОДДЕРЖКИ ДИСКА ВРАЩЕНИЯ DE =178 DI=54</v>
      </c>
      <c r="I1118" s="24" t="str">
        <f>IFERROR(VLOOKUP(spare_parts!$F1118,'Запчасти'!$A$2:$P$3371,5,0),"null")</f>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c r="J1118" s="24" t="str">
        <f t="shared" si="3"/>
        <v>null</v>
      </c>
      <c r="K1118" s="18" t="str">
        <f>IFERROR(VLOOKUP(spare_parts!$F1118,'Запчасти'!$A$2:$P$3371,6,0),"null")</f>
        <v>SCHNELL SPA</v>
      </c>
      <c r="L1118" s="18" t="str">
        <f>IFERROR(VLOOKUP(spare_parts!$F1118,'Запчасти'!$A$2:$P$3371,7,0),"null")</f>
        <v>SCHNELL</v>
      </c>
      <c r="M1118" s="18">
        <f>IFERROR(VLOOKUP(spare_parts!$F1118,'Запчасти'!$A$2:$P$3371,9,0),"null")</f>
        <v>4</v>
      </c>
      <c r="N1118" s="18" t="str">
        <f>IFERROR(VLOOKUP(spare_parts!$F1118,'Запчасти'!$A$2:$P$3371,10,0),"null")</f>
        <v>шт</v>
      </c>
      <c r="O1118" s="18" t="str">
        <f>IFERROR(VLOOKUP(spare_parts!$F1118,'Запчасти'!$A$2:$P$3371,11,0),"null")</f>
        <v>IT</v>
      </c>
      <c r="P1118" s="18">
        <f>IFERROR(VLOOKUP(spare_parts!$F1118,'Запчасти'!$A$2:$P$3371,2,0),"null")</f>
        <v>8515900000</v>
      </c>
      <c r="Q1118" s="18"/>
      <c r="R1118" s="18"/>
      <c r="S1118" s="18"/>
      <c r="T1118" s="18"/>
      <c r="U1118" s="18"/>
      <c r="V1118" s="18"/>
    </row>
    <row r="1119" ht="15.75" customHeight="1">
      <c r="A1119" s="15">
        <v>2.0889014E9</v>
      </c>
      <c r="B1119" s="16" t="s">
        <v>1239</v>
      </c>
      <c r="C1119" s="16" t="s">
        <v>6274</v>
      </c>
      <c r="D1119" s="16" t="s">
        <v>35</v>
      </c>
      <c r="E1119" s="17"/>
      <c r="F1119" s="18">
        <v>2.0889014E9</v>
      </c>
      <c r="G1119" s="18" t="str">
        <f>IFERROR(VLOOKUP(spare_parts!$F1119,'Запчасти'!A$2:P$3371,3,0),"null")</f>
        <v>ROTATION PINION EX 32075 POS.322 (GTM 200/1500)</v>
      </c>
      <c r="H1119" s="18" t="str">
        <f>IFERROR(VLOOKUP(spare_parts!$F1119,A:D,2,0),"null")</f>
        <v>ШЕСТЕРНЯ EX 32075 POS.322 (GTM 200/1500)</v>
      </c>
      <c r="I1119" s="24" t="str">
        <f>IFERROR(VLOOKUP(spare_parts!$F1119,'Запчасти'!$A$2:$P$3371,5,0),"null")</f>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c r="J1119" s="24" t="str">
        <f t="shared" si="3"/>
        <v>null</v>
      </c>
      <c r="K1119" s="18" t="str">
        <f>IFERROR(VLOOKUP(spare_parts!$F1119,'Запчасти'!$A$2:$P$3371,6,0),"null")</f>
        <v>SCHNELL SPA</v>
      </c>
      <c r="L1119" s="18" t="str">
        <f>IFERROR(VLOOKUP(spare_parts!$F1119,'Запчасти'!$A$2:$P$3371,7,0),"null")</f>
        <v>SCHNELL</v>
      </c>
      <c r="M1119" s="18">
        <f>IFERROR(VLOOKUP(spare_parts!$F1119,'Запчасти'!$A$2:$P$3371,9,0),"null")</f>
        <v>2</v>
      </c>
      <c r="N1119" s="18" t="str">
        <f>IFERROR(VLOOKUP(spare_parts!$F1119,'Запчасти'!$A$2:$P$3371,10,0),"null")</f>
        <v>шт</v>
      </c>
      <c r="O1119" s="18" t="str">
        <f>IFERROR(VLOOKUP(spare_parts!$F1119,'Запчасти'!$A$2:$P$3371,11,0),"null")</f>
        <v>IT</v>
      </c>
      <c r="P1119" s="18">
        <f>IFERROR(VLOOKUP(spare_parts!$F1119,'Запчасти'!$A$2:$P$3371,2,0),"null")</f>
        <v>8483908909</v>
      </c>
      <c r="Q1119" s="18"/>
      <c r="R1119" s="18"/>
      <c r="S1119" s="18"/>
      <c r="T1119" s="18"/>
      <c r="U1119" s="18"/>
      <c r="V1119" s="18"/>
    </row>
    <row r="1120" ht="15.75" customHeight="1">
      <c r="A1120" s="15">
        <v>2.089003043E9</v>
      </c>
      <c r="B1120" s="16" t="s">
        <v>6678</v>
      </c>
      <c r="C1120" s="16" t="s">
        <v>6274</v>
      </c>
      <c r="D1120" s="16" t="s">
        <v>35</v>
      </c>
      <c r="E1120" s="17"/>
      <c r="F1120" s="18">
        <v>2.089003043E9</v>
      </c>
      <c r="G1120" s="18" t="str">
        <f>IFERROR(VLOOKUP(spare_parts!$F1120,'Запчасти'!A$2:P$3371,3,0),"null")</f>
        <v>null</v>
      </c>
      <c r="H1120" s="18" t="str">
        <f>IFERROR(VLOOKUP(spare_parts!$F1120,A:D,2,0),"null")</f>
        <v>КОНТЕЙНЕР ДЕРЖАТЕЛЯ ДИСКА</v>
      </c>
      <c r="I1120" s="24" t="str">
        <f>IFERROR(VLOOKUP(spare_parts!$F1120,'Запчасти'!$A$2:$P$3371,5,0),"null")</f>
        <v>null</v>
      </c>
      <c r="J1120" s="24" t="str">
        <f t="shared" si="3"/>
        <v>null</v>
      </c>
      <c r="K1120" s="18" t="str">
        <f>IFERROR(VLOOKUP(spare_parts!$F1120,'Запчасти'!$A$2:$P$3371,6,0),"null")</f>
        <v>null</v>
      </c>
      <c r="L1120" s="18" t="str">
        <f>IFERROR(VLOOKUP(spare_parts!$F1120,'Запчасти'!$A$2:$P$3371,7,0),"null")</f>
        <v>null</v>
      </c>
      <c r="M1120" s="18" t="str">
        <f>IFERROR(VLOOKUP(spare_parts!$F1120,'Запчасти'!$A$2:$P$3371,9,0),"null")</f>
        <v>null</v>
      </c>
      <c r="N1120" s="18" t="str">
        <f>IFERROR(VLOOKUP(spare_parts!$F1120,'Запчасти'!$A$2:$P$3371,10,0),"null")</f>
        <v>null</v>
      </c>
      <c r="O1120" s="18" t="str">
        <f>IFERROR(VLOOKUP(spare_parts!$F1120,'Запчасти'!$A$2:$P$3371,11,0),"null")</f>
        <v>null</v>
      </c>
      <c r="P1120" s="18" t="str">
        <f>IFERROR(VLOOKUP(spare_parts!$F1120,'Запчасти'!$A$2:$P$3371,2,0),"null")</f>
        <v>null</v>
      </c>
      <c r="Q1120" s="18"/>
      <c r="R1120" s="18"/>
      <c r="S1120" s="18"/>
      <c r="T1120" s="18"/>
      <c r="U1120" s="18"/>
      <c r="V1120" s="18"/>
    </row>
    <row r="1121" ht="15.75" customHeight="1">
      <c r="A1121" s="15">
        <v>2.08890152E9</v>
      </c>
      <c r="B1121" s="16" t="s">
        <v>6680</v>
      </c>
      <c r="C1121" s="16" t="s">
        <v>6274</v>
      </c>
      <c r="D1121" s="16" t="s">
        <v>35</v>
      </c>
      <c r="E1121" s="17"/>
      <c r="F1121" s="18">
        <v>2.08890152E9</v>
      </c>
      <c r="G1121" s="18" t="str">
        <f>IFERROR(VLOOKUP(spare_parts!$F1121,'Запчасти'!A$2:P$3371,3,0),"null")</f>
        <v>null</v>
      </c>
      <c r="H1121" s="18" t="str">
        <f>IFERROR(VLOOKUP(spare_parts!$F1121,A:D,2,0),"null")</f>
        <v>ШТИФТ МОБИЛЬНОГО КОЛЕСА</v>
      </c>
      <c r="I1121" s="24" t="str">
        <f>IFERROR(VLOOKUP(spare_parts!$F1121,'Запчасти'!$A$2:$P$3371,5,0),"null")</f>
        <v>null</v>
      </c>
      <c r="J1121" s="24" t="str">
        <f t="shared" si="3"/>
        <v>null</v>
      </c>
      <c r="K1121" s="18" t="str">
        <f>IFERROR(VLOOKUP(spare_parts!$F1121,'Запчасти'!$A$2:$P$3371,6,0),"null")</f>
        <v>null</v>
      </c>
      <c r="L1121" s="18" t="str">
        <f>IFERROR(VLOOKUP(spare_parts!$F1121,'Запчасти'!$A$2:$P$3371,7,0),"null")</f>
        <v>null</v>
      </c>
      <c r="M1121" s="18" t="str">
        <f>IFERROR(VLOOKUP(spare_parts!$F1121,'Запчасти'!$A$2:$P$3371,9,0),"null")</f>
        <v>null</v>
      </c>
      <c r="N1121" s="18" t="str">
        <f>IFERROR(VLOOKUP(spare_parts!$F1121,'Запчасти'!$A$2:$P$3371,10,0),"null")</f>
        <v>null</v>
      </c>
      <c r="O1121" s="18" t="str">
        <f>IFERROR(VLOOKUP(spare_parts!$F1121,'Запчасти'!$A$2:$P$3371,11,0),"null")</f>
        <v>null</v>
      </c>
      <c r="P1121" s="18" t="str">
        <f>IFERROR(VLOOKUP(spare_parts!$F1121,'Запчасти'!$A$2:$P$3371,2,0),"null")</f>
        <v>null</v>
      </c>
      <c r="Q1121" s="18"/>
      <c r="R1121" s="18"/>
      <c r="S1121" s="18"/>
      <c r="T1121" s="18"/>
      <c r="U1121" s="18"/>
      <c r="V1121" s="18"/>
    </row>
    <row r="1122" ht="15.75" customHeight="1">
      <c r="A1122" s="15">
        <v>2.08890153E9</v>
      </c>
      <c r="B1122" s="16" t="s">
        <v>6681</v>
      </c>
      <c r="C1122" s="16" t="s">
        <v>6274</v>
      </c>
      <c r="D1122" s="16" t="s">
        <v>35</v>
      </c>
      <c r="E1122" s="17"/>
      <c r="F1122" s="18">
        <v>2.08890153E9</v>
      </c>
      <c r="G1122" s="18" t="str">
        <f>IFERROR(VLOOKUP(spare_parts!$F1122,'Запчасти'!A$2:P$3371,3,0),"null")</f>
        <v>null</v>
      </c>
      <c r="H1122" s="18" t="str">
        <f>IFERROR(VLOOKUP(spare_parts!$F1122,A:D,2,0),"null")</f>
        <v>КОЛЕСО МОБИЛЬНОЕ </v>
      </c>
      <c r="I1122" s="24" t="str">
        <f>IFERROR(VLOOKUP(spare_parts!$F1122,'Запчасти'!$A$2:$P$3371,5,0),"null")</f>
        <v>null</v>
      </c>
      <c r="J1122" s="24" t="str">
        <f t="shared" si="3"/>
        <v>null</v>
      </c>
      <c r="K1122" s="18" t="str">
        <f>IFERROR(VLOOKUP(spare_parts!$F1122,'Запчасти'!$A$2:$P$3371,6,0),"null")</f>
        <v>null</v>
      </c>
      <c r="L1122" s="18" t="str">
        <f>IFERROR(VLOOKUP(spare_parts!$F1122,'Запчасти'!$A$2:$P$3371,7,0),"null")</f>
        <v>null</v>
      </c>
      <c r="M1122" s="18" t="str">
        <f>IFERROR(VLOOKUP(spare_parts!$F1122,'Запчасти'!$A$2:$P$3371,9,0),"null")</f>
        <v>null</v>
      </c>
      <c r="N1122" s="18" t="str">
        <f>IFERROR(VLOOKUP(spare_parts!$F1122,'Запчасти'!$A$2:$P$3371,10,0),"null")</f>
        <v>null</v>
      </c>
      <c r="O1122" s="18" t="str">
        <f>IFERROR(VLOOKUP(spare_parts!$F1122,'Запчасти'!$A$2:$P$3371,11,0),"null")</f>
        <v>null</v>
      </c>
      <c r="P1122" s="18" t="str">
        <f>IFERROR(VLOOKUP(spare_parts!$F1122,'Запчасти'!$A$2:$P$3371,2,0),"null")</f>
        <v>null</v>
      </c>
      <c r="Q1122" s="18"/>
      <c r="R1122" s="18"/>
      <c r="S1122" s="18"/>
      <c r="T1122" s="18"/>
      <c r="U1122" s="18"/>
      <c r="V1122" s="18"/>
    </row>
    <row r="1123" ht="15.75" customHeight="1">
      <c r="A1123" s="15">
        <v>2.08890179E9</v>
      </c>
      <c r="B1123" s="16" t="s">
        <v>6682</v>
      </c>
      <c r="C1123" s="16" t="s">
        <v>6274</v>
      </c>
      <c r="D1123" s="16" t="s">
        <v>35</v>
      </c>
      <c r="E1123" s="17"/>
      <c r="F1123" s="18">
        <v>2.08890179E9</v>
      </c>
      <c r="G1123" s="18" t="str">
        <f>IFERROR(VLOOKUP(spare_parts!$F1123,'Запчасти'!A$2:P$3371,3,0),"null")</f>
        <v>null</v>
      </c>
      <c r="H1123" s="18" t="str">
        <f>IFERROR(VLOOKUP(spare_parts!$F1123,A:D,2,0),"null")</f>
        <v>КОЛЕСО РАДИАЛЬНОЕ</v>
      </c>
      <c r="I1123" s="24" t="str">
        <f>IFERROR(VLOOKUP(spare_parts!$F1123,'Запчасти'!$A$2:$P$3371,5,0),"null")</f>
        <v>null</v>
      </c>
      <c r="J1123" s="24" t="str">
        <f t="shared" si="3"/>
        <v>null</v>
      </c>
      <c r="K1123" s="18" t="str">
        <f>IFERROR(VLOOKUP(spare_parts!$F1123,'Запчасти'!$A$2:$P$3371,6,0),"null")</f>
        <v>null</v>
      </c>
      <c r="L1123" s="18" t="str">
        <f>IFERROR(VLOOKUP(spare_parts!$F1123,'Запчасти'!$A$2:$P$3371,7,0),"null")</f>
        <v>null</v>
      </c>
      <c r="M1123" s="18" t="str">
        <f>IFERROR(VLOOKUP(spare_parts!$F1123,'Запчасти'!$A$2:$P$3371,9,0),"null")</f>
        <v>null</v>
      </c>
      <c r="N1123" s="18" t="str">
        <f>IFERROR(VLOOKUP(spare_parts!$F1123,'Запчасти'!$A$2:$P$3371,10,0),"null")</f>
        <v>null</v>
      </c>
      <c r="O1123" s="18" t="str">
        <f>IFERROR(VLOOKUP(spare_parts!$F1123,'Запчасти'!$A$2:$P$3371,11,0),"null")</f>
        <v>null</v>
      </c>
      <c r="P1123" s="18" t="str">
        <f>IFERROR(VLOOKUP(spare_parts!$F1123,'Запчасти'!$A$2:$P$3371,2,0),"null")</f>
        <v>null</v>
      </c>
      <c r="Q1123" s="18"/>
      <c r="R1123" s="18"/>
      <c r="S1123" s="18"/>
      <c r="T1123" s="18"/>
      <c r="U1123" s="18"/>
      <c r="V1123" s="18"/>
    </row>
    <row r="1124" ht="15.75" customHeight="1">
      <c r="A1124" s="15">
        <v>6.289021003E9</v>
      </c>
      <c r="B1124" s="16" t="s">
        <v>6683</v>
      </c>
      <c r="C1124" s="16" t="s">
        <v>6274</v>
      </c>
      <c r="D1124" s="16" t="s">
        <v>35</v>
      </c>
      <c r="E1124" s="17"/>
      <c r="F1124" s="18">
        <v>6.289021003E9</v>
      </c>
      <c r="G1124" s="18" t="str">
        <f>IFERROR(VLOOKUP(spare_parts!$F1124,'Запчасти'!A$2:P$3371,3,0),"null")</f>
        <v>null</v>
      </c>
      <c r="H1124" s="18" t="str">
        <f>IFERROR(VLOOKUP(spare_parts!$F1124,A:D,2,0),"null")</f>
        <v>ЦЕПИ  КАБЕЛЬНЫЕ В КОМПЛЕКТЕ   ДЛЯ CM PRO 1500 TELESCOP.</v>
      </c>
      <c r="I1124" s="24" t="str">
        <f>IFERROR(VLOOKUP(spare_parts!$F1124,'Запчасти'!$A$2:$P$3371,5,0),"null")</f>
        <v>null</v>
      </c>
      <c r="J1124" s="24" t="str">
        <f t="shared" si="3"/>
        <v>null</v>
      </c>
      <c r="K1124" s="18" t="str">
        <f>IFERROR(VLOOKUP(spare_parts!$F1124,'Запчасти'!$A$2:$P$3371,6,0),"null")</f>
        <v>null</v>
      </c>
      <c r="L1124" s="18" t="str">
        <f>IFERROR(VLOOKUP(spare_parts!$F1124,'Запчасти'!$A$2:$P$3371,7,0),"null")</f>
        <v>null</v>
      </c>
      <c r="M1124" s="18" t="str">
        <f>IFERROR(VLOOKUP(spare_parts!$F1124,'Запчасти'!$A$2:$P$3371,9,0),"null")</f>
        <v>null</v>
      </c>
      <c r="N1124" s="18" t="str">
        <f>IFERROR(VLOOKUP(spare_parts!$F1124,'Запчасти'!$A$2:$P$3371,10,0),"null")</f>
        <v>null</v>
      </c>
      <c r="O1124" s="18" t="str">
        <f>IFERROR(VLOOKUP(spare_parts!$F1124,'Запчасти'!$A$2:$P$3371,11,0),"null")</f>
        <v>null</v>
      </c>
      <c r="P1124" s="18" t="str">
        <f>IFERROR(VLOOKUP(spare_parts!$F1124,'Запчасти'!$A$2:$P$3371,2,0),"null")</f>
        <v>null</v>
      </c>
      <c r="Q1124" s="18"/>
      <c r="R1124" s="18"/>
      <c r="S1124" s="18"/>
      <c r="T1124" s="18"/>
      <c r="U1124" s="18"/>
      <c r="V1124" s="18"/>
    </row>
    <row r="1125" ht="15.75" customHeight="1">
      <c r="A1125" s="15">
        <v>5.657800044E9</v>
      </c>
      <c r="B1125" s="16" t="s">
        <v>6684</v>
      </c>
      <c r="C1125" s="16" t="s">
        <v>6274</v>
      </c>
      <c r="D1125" s="16" t="s">
        <v>35</v>
      </c>
      <c r="E1125" s="17"/>
      <c r="F1125" s="18">
        <v>5.657800044E9</v>
      </c>
      <c r="G1125" s="18" t="str">
        <f>IFERROR(VLOOKUP(spare_parts!$F1125,'Запчасти'!A$2:P$3371,3,0),"null")</f>
        <v>null</v>
      </c>
      <c r="H1125" s="18" t="str">
        <f>IFERROR(VLOOKUP(spare_parts!$F1125,A:D,2,0),"null")</f>
        <v> ТРУБА ЭЛАСТОЛЛАН 98C 4X6 НЕЙТРАЛЬНАЯ</v>
      </c>
      <c r="I1125" s="24" t="str">
        <f>IFERROR(VLOOKUP(spare_parts!$F1125,'Запчасти'!$A$2:$P$3371,5,0),"null")</f>
        <v>null</v>
      </c>
      <c r="J1125" s="24" t="str">
        <f t="shared" si="3"/>
        <v>null</v>
      </c>
      <c r="K1125" s="18" t="str">
        <f>IFERROR(VLOOKUP(spare_parts!$F1125,'Запчасти'!$A$2:$P$3371,6,0),"null")</f>
        <v>null</v>
      </c>
      <c r="L1125" s="18" t="str">
        <f>IFERROR(VLOOKUP(spare_parts!$F1125,'Запчасти'!$A$2:$P$3371,7,0),"null")</f>
        <v>null</v>
      </c>
      <c r="M1125" s="18" t="str">
        <f>IFERROR(VLOOKUP(spare_parts!$F1125,'Запчасти'!$A$2:$P$3371,9,0),"null")</f>
        <v>null</v>
      </c>
      <c r="N1125" s="18" t="str">
        <f>IFERROR(VLOOKUP(spare_parts!$F1125,'Запчасти'!$A$2:$P$3371,10,0),"null")</f>
        <v>null</v>
      </c>
      <c r="O1125" s="18" t="str">
        <f>IFERROR(VLOOKUP(spare_parts!$F1125,'Запчасти'!$A$2:$P$3371,11,0),"null")</f>
        <v>null</v>
      </c>
      <c r="P1125" s="18" t="str">
        <f>IFERROR(VLOOKUP(spare_parts!$F1125,'Запчасти'!$A$2:$P$3371,2,0),"null")</f>
        <v>null</v>
      </c>
      <c r="Q1125" s="18"/>
      <c r="R1125" s="18"/>
      <c r="S1125" s="18"/>
      <c r="T1125" s="18"/>
      <c r="U1125" s="18"/>
      <c r="V1125" s="18"/>
    </row>
    <row r="1126" ht="15.75" customHeight="1">
      <c r="A1126" s="15">
        <v>5.638401055E9</v>
      </c>
      <c r="B1126" s="16" t="s">
        <v>6685</v>
      </c>
      <c r="C1126" s="16" t="s">
        <v>6274</v>
      </c>
      <c r="D1126" s="16" t="s">
        <v>35</v>
      </c>
      <c r="E1126" s="17"/>
      <c r="F1126" s="18">
        <v>5.638401055E9</v>
      </c>
      <c r="G1126" s="18" t="str">
        <f>IFERROR(VLOOKUP(spare_parts!$F1126,'Запчасти'!A$2:P$3371,3,0),"null")</f>
        <v>null</v>
      </c>
      <c r="H1126" s="18" t="str">
        <f>IFERROR(VLOOKUP(spare_parts!$F1126,A:D,2,0),"null")</f>
        <v>СОЕДИНЕНИЕ  в форме "L" от 14 ART.RL4 (MW-2004007)</v>
      </c>
      <c r="I1126" s="24" t="str">
        <f>IFERROR(VLOOKUP(spare_parts!$F1126,'Запчасти'!$A$2:$P$3371,5,0),"null")</f>
        <v>null</v>
      </c>
      <c r="J1126" s="24" t="str">
        <f t="shared" si="3"/>
        <v>null</v>
      </c>
      <c r="K1126" s="18" t="str">
        <f>IFERROR(VLOOKUP(spare_parts!$F1126,'Запчасти'!$A$2:$P$3371,6,0),"null")</f>
        <v>null</v>
      </c>
      <c r="L1126" s="18" t="str">
        <f>IFERROR(VLOOKUP(spare_parts!$F1126,'Запчасти'!$A$2:$P$3371,7,0),"null")</f>
        <v>null</v>
      </c>
      <c r="M1126" s="18" t="str">
        <f>IFERROR(VLOOKUP(spare_parts!$F1126,'Запчасти'!$A$2:$P$3371,9,0),"null")</f>
        <v>null</v>
      </c>
      <c r="N1126" s="18" t="str">
        <f>IFERROR(VLOOKUP(spare_parts!$F1126,'Запчасти'!$A$2:$P$3371,10,0),"null")</f>
        <v>null</v>
      </c>
      <c r="O1126" s="18" t="str">
        <f>IFERROR(VLOOKUP(spare_parts!$F1126,'Запчасти'!$A$2:$P$3371,11,0),"null")</f>
        <v>null</v>
      </c>
      <c r="P1126" s="18" t="str">
        <f>IFERROR(VLOOKUP(spare_parts!$F1126,'Запчасти'!$A$2:$P$3371,2,0),"null")</f>
        <v>null</v>
      </c>
      <c r="Q1126" s="18"/>
      <c r="R1126" s="18"/>
      <c r="S1126" s="18"/>
      <c r="T1126" s="18"/>
      <c r="U1126" s="18"/>
      <c r="V1126" s="18"/>
    </row>
    <row r="1127" ht="15.75" customHeight="1">
      <c r="A1127" s="15">
        <v>5.703502E9</v>
      </c>
      <c r="B1127" s="16" t="s">
        <v>4127</v>
      </c>
      <c r="C1127" s="16" t="s">
        <v>6274</v>
      </c>
      <c r="D1127" s="16" t="s">
        <v>35</v>
      </c>
      <c r="E1127" s="17"/>
      <c r="F1127" s="18">
        <v>5.703502E9</v>
      </c>
      <c r="G1127" s="18" t="str">
        <f>IFERROR(VLOOKUP(spare_parts!$F1127,'Запчасти'!A$2:P$3371,3,0),"null")</f>
        <v>BALL GREASER M 8X1.25 AT 90^</v>
      </c>
      <c r="H1127" s="18" t="str">
        <f>IFERROR(VLOOKUP(spare_parts!$F1127,A:D,2,0),"null")</f>
        <v>СМАЗЧИК  ШАРОВЫЙ M8X1.25 AT 90^</v>
      </c>
      <c r="I1127" s="24" t="str">
        <f>IFERROR(VLOOKUP(spare_parts!$F1127,'Запчасти'!$A$2:$P$3371,5,0),"null")</f>
        <v>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v>
      </c>
      <c r="J1127" s="24" t="str">
        <f t="shared" si="3"/>
        <v>null</v>
      </c>
      <c r="K1127" s="18" t="str">
        <f>IFERROR(VLOOKUP(spare_parts!$F1127,'Запчасти'!$A$2:$P$3371,6,0),"null")</f>
        <v>SCHNELL SPA</v>
      </c>
      <c r="L1127" s="18" t="str">
        <f>IFERROR(VLOOKUP(spare_parts!$F1127,'Запчасти'!$A$2:$P$3371,7,0),"null")</f>
        <v>SCHNELL</v>
      </c>
      <c r="M1127" s="18">
        <f>IFERROR(VLOOKUP(spare_parts!$F1127,'Запчасти'!$A$2:$P$3371,9,0),"null")</f>
        <v>2</v>
      </c>
      <c r="N1127" s="18" t="str">
        <f>IFERROR(VLOOKUP(spare_parts!$F1127,'Запчасти'!$A$2:$P$3371,10,0),"null")</f>
        <v>шт</v>
      </c>
      <c r="O1127" s="18" t="str">
        <f>IFERROR(VLOOKUP(spare_parts!$F1127,'Запчасти'!$A$2:$P$3371,11,0),"null")</f>
        <v>IT</v>
      </c>
      <c r="P1127" s="18">
        <f>IFERROR(VLOOKUP(spare_parts!$F1127,'Запчасти'!$A$2:$P$3371,2,0),"null")</f>
        <v>8481309908</v>
      </c>
      <c r="Q1127" s="18"/>
      <c r="R1127" s="18"/>
      <c r="S1127" s="18"/>
      <c r="T1127" s="18"/>
      <c r="U1127" s="18"/>
      <c r="V1127" s="18"/>
    </row>
    <row r="1128" ht="15.75" customHeight="1">
      <c r="A1128" s="15">
        <v>5.002001104E9</v>
      </c>
      <c r="B1128" s="16" t="s">
        <v>6686</v>
      </c>
      <c r="C1128" s="16" t="s">
        <v>6274</v>
      </c>
      <c r="D1128" s="16" t="s">
        <v>35</v>
      </c>
      <c r="E1128" s="17"/>
      <c r="F1128" s="18">
        <v>5.002001104E9</v>
      </c>
      <c r="G1128" s="18" t="str">
        <f>IFERROR(VLOOKUP(spare_parts!$F1128,'Запчасти'!A$2:P$3371,3,0),"null")</f>
        <v>null</v>
      </c>
      <c r="H1128" s="18" t="str">
        <f>IFERROR(VLOOKUP(spare_parts!$F1128,A:D,2,0),"null")</f>
        <v>МОСТ ТРЕХФАЗНЫЙ ART.8.242.003 (SINCOSALD)</v>
      </c>
      <c r="I1128" s="24" t="str">
        <f>IFERROR(VLOOKUP(spare_parts!$F1128,'Запчасти'!$A$2:$P$3371,5,0),"null")</f>
        <v>null</v>
      </c>
      <c r="J1128" s="24" t="str">
        <f t="shared" si="3"/>
        <v>null</v>
      </c>
      <c r="K1128" s="18" t="str">
        <f>IFERROR(VLOOKUP(spare_parts!$F1128,'Запчасти'!$A$2:$P$3371,6,0),"null")</f>
        <v>null</v>
      </c>
      <c r="L1128" s="18" t="str">
        <f>IFERROR(VLOOKUP(spare_parts!$F1128,'Запчасти'!$A$2:$P$3371,7,0),"null")</f>
        <v>null</v>
      </c>
      <c r="M1128" s="18" t="str">
        <f>IFERROR(VLOOKUP(spare_parts!$F1128,'Запчасти'!$A$2:$P$3371,9,0),"null")</f>
        <v>null</v>
      </c>
      <c r="N1128" s="18" t="str">
        <f>IFERROR(VLOOKUP(spare_parts!$F1128,'Запчасти'!$A$2:$P$3371,10,0),"null")</f>
        <v>null</v>
      </c>
      <c r="O1128" s="18" t="str">
        <f>IFERROR(VLOOKUP(spare_parts!$F1128,'Запчасти'!$A$2:$P$3371,11,0),"null")</f>
        <v>null</v>
      </c>
      <c r="P1128" s="18" t="str">
        <f>IFERROR(VLOOKUP(spare_parts!$F1128,'Запчасти'!$A$2:$P$3371,2,0),"null")</f>
        <v>null</v>
      </c>
      <c r="Q1128" s="18"/>
      <c r="R1128" s="18"/>
      <c r="S1128" s="18"/>
      <c r="T1128" s="18"/>
      <c r="U1128" s="18"/>
      <c r="V1128" s="18"/>
    </row>
    <row r="1129" ht="15.75" customHeight="1">
      <c r="A1129" s="15">
        <v>5.002001157E9</v>
      </c>
      <c r="B1129" s="16" t="s">
        <v>6687</v>
      </c>
      <c r="C1129" s="16" t="s">
        <v>6274</v>
      </c>
      <c r="D1129" s="16" t="s">
        <v>35</v>
      </c>
      <c r="E1129" s="17"/>
      <c r="F1129" s="18">
        <v>5.002001157E9</v>
      </c>
      <c r="G1129" s="18" t="str">
        <f>IFERROR(VLOOKUP(spare_parts!$F1129,'Запчасти'!A$2:P$3371,3,0),"null")</f>
        <v>null</v>
      </c>
      <c r="H1129" s="18" t="str">
        <f>IFERROR(VLOOKUP(spare_parts!$F1129,A:D,2,0),"null")</f>
        <v>ДВЕРЬ ВЕНТИЛЯТОРА ART. 8.221.0 17</v>
      </c>
      <c r="I1129" s="24" t="str">
        <f>IFERROR(VLOOKUP(spare_parts!$F1129,'Запчасти'!$A$2:$P$3371,5,0),"null")</f>
        <v>null</v>
      </c>
      <c r="J1129" s="24" t="str">
        <f t="shared" si="3"/>
        <v>null</v>
      </c>
      <c r="K1129" s="18" t="str">
        <f>IFERROR(VLOOKUP(spare_parts!$F1129,'Запчасти'!$A$2:$P$3371,6,0),"null")</f>
        <v>null</v>
      </c>
      <c r="L1129" s="18" t="str">
        <f>IFERROR(VLOOKUP(spare_parts!$F1129,'Запчасти'!$A$2:$P$3371,7,0),"null")</f>
        <v>null</v>
      </c>
      <c r="M1129" s="18" t="str">
        <f>IFERROR(VLOOKUP(spare_parts!$F1129,'Запчасти'!$A$2:$P$3371,9,0),"null")</f>
        <v>null</v>
      </c>
      <c r="N1129" s="18" t="str">
        <f>IFERROR(VLOOKUP(spare_parts!$F1129,'Запчасти'!$A$2:$P$3371,10,0),"null")</f>
        <v>null</v>
      </c>
      <c r="O1129" s="18" t="str">
        <f>IFERROR(VLOOKUP(spare_parts!$F1129,'Запчасти'!$A$2:$P$3371,11,0),"null")</f>
        <v>null</v>
      </c>
      <c r="P1129" s="18" t="str">
        <f>IFERROR(VLOOKUP(spare_parts!$F1129,'Запчасти'!$A$2:$P$3371,2,0),"null")</f>
        <v>null</v>
      </c>
      <c r="Q1129" s="18"/>
      <c r="R1129" s="18"/>
      <c r="S1129" s="18"/>
      <c r="T1129" s="18"/>
      <c r="U1129" s="18"/>
      <c r="V1129" s="18"/>
    </row>
    <row r="1130" ht="15.75" customHeight="1">
      <c r="A1130" s="15">
        <v>5.002001108E9</v>
      </c>
      <c r="B1130" s="16" t="s">
        <v>6688</v>
      </c>
      <c r="C1130" s="16" t="s">
        <v>6274</v>
      </c>
      <c r="D1130" s="16" t="s">
        <v>35</v>
      </c>
      <c r="E1130" s="17"/>
      <c r="F1130" s="18">
        <v>5.002001108E9</v>
      </c>
      <c r="G1130" s="18" t="str">
        <f>IFERROR(VLOOKUP(spare_parts!$F1130,'Запчасти'!A$2:P$3371,3,0),"null")</f>
        <v>null</v>
      </c>
      <c r="H1130" s="18" t="str">
        <f>IFERROR(VLOOKUP(spare_parts!$F1130,A:D,2,0),"null")</f>
        <v>ПЛАВКАЯ ВСТАВКА ART.8.295.003 (SINCOSALD)</v>
      </c>
      <c r="I1130" s="24" t="str">
        <f>IFERROR(VLOOKUP(spare_parts!$F1130,'Запчасти'!$A$2:$P$3371,5,0),"null")</f>
        <v>null</v>
      </c>
      <c r="J1130" s="24" t="str">
        <f t="shared" si="3"/>
        <v>null</v>
      </c>
      <c r="K1130" s="18" t="str">
        <f>IFERROR(VLOOKUP(spare_parts!$F1130,'Запчасти'!$A$2:$P$3371,6,0),"null")</f>
        <v>null</v>
      </c>
      <c r="L1130" s="18" t="str">
        <f>IFERROR(VLOOKUP(spare_parts!$F1130,'Запчасти'!$A$2:$P$3371,7,0),"null")</f>
        <v>null</v>
      </c>
      <c r="M1130" s="18" t="str">
        <f>IFERROR(VLOOKUP(spare_parts!$F1130,'Запчасти'!$A$2:$P$3371,9,0),"null")</f>
        <v>null</v>
      </c>
      <c r="N1130" s="18" t="str">
        <f>IFERROR(VLOOKUP(spare_parts!$F1130,'Запчасти'!$A$2:$P$3371,10,0),"null")</f>
        <v>null</v>
      </c>
      <c r="O1130" s="18" t="str">
        <f>IFERROR(VLOOKUP(spare_parts!$F1130,'Запчасти'!$A$2:$P$3371,11,0),"null")</f>
        <v>null</v>
      </c>
      <c r="P1130" s="18" t="str">
        <f>IFERROR(VLOOKUP(spare_parts!$F1130,'Запчасти'!$A$2:$P$3371,2,0),"null")</f>
        <v>null</v>
      </c>
      <c r="Q1130" s="18"/>
      <c r="R1130" s="18"/>
      <c r="S1130" s="18"/>
      <c r="T1130" s="18"/>
      <c r="U1130" s="18"/>
      <c r="V1130" s="18"/>
    </row>
    <row r="1131" ht="15.75" customHeight="1">
      <c r="A1131" s="15">
        <v>5.430990165E9</v>
      </c>
      <c r="B1131" s="16" t="s">
        <v>6689</v>
      </c>
      <c r="C1131" s="16" t="s">
        <v>6274</v>
      </c>
      <c r="D1131" s="16" t="s">
        <v>35</v>
      </c>
      <c r="E1131" s="17"/>
      <c r="F1131" s="18">
        <v>5.430990165E9</v>
      </c>
      <c r="G1131" s="18" t="str">
        <f>IFERROR(VLOOKUP(spare_parts!$F1131,'Запчасти'!A$2:P$3371,3,0),"null")</f>
        <v>null</v>
      </c>
      <c r="H1131" s="18" t="str">
        <f>IFERROR(VLOOKUP(spare_parts!$F1131,A:D,2,0),"null")</f>
        <v>ПРЕДОХРАНИТЕЛЬ 6,3X32 6,3ATH 500V ITALWEBER</v>
      </c>
      <c r="I1131" s="24" t="str">
        <f>IFERROR(VLOOKUP(spare_parts!$F1131,'Запчасти'!$A$2:$P$3371,5,0),"null")</f>
        <v>null</v>
      </c>
      <c r="J1131" s="24" t="str">
        <f t="shared" si="3"/>
        <v>null</v>
      </c>
      <c r="K1131" s="18" t="str">
        <f>IFERROR(VLOOKUP(spare_parts!$F1131,'Запчасти'!$A$2:$P$3371,6,0),"null")</f>
        <v>null</v>
      </c>
      <c r="L1131" s="18" t="str">
        <f>IFERROR(VLOOKUP(spare_parts!$F1131,'Запчасти'!$A$2:$P$3371,7,0),"null")</f>
        <v>null</v>
      </c>
      <c r="M1131" s="18" t="str">
        <f>IFERROR(VLOOKUP(spare_parts!$F1131,'Запчасти'!$A$2:$P$3371,9,0),"null")</f>
        <v>null</v>
      </c>
      <c r="N1131" s="18" t="str">
        <f>IFERROR(VLOOKUP(spare_parts!$F1131,'Запчасти'!$A$2:$P$3371,10,0),"null")</f>
        <v>null</v>
      </c>
      <c r="O1131" s="18" t="str">
        <f>IFERROR(VLOOKUP(spare_parts!$F1131,'Запчасти'!$A$2:$P$3371,11,0),"null")</f>
        <v>null</v>
      </c>
      <c r="P1131" s="18" t="str">
        <f>IFERROR(VLOOKUP(spare_parts!$F1131,'Запчасти'!$A$2:$P$3371,2,0),"null")</f>
        <v>null</v>
      </c>
      <c r="Q1131" s="18"/>
      <c r="R1131" s="18"/>
      <c r="S1131" s="18"/>
      <c r="T1131" s="18"/>
      <c r="U1131" s="18"/>
      <c r="V1131" s="18"/>
    </row>
    <row r="1132" ht="15.75" customHeight="1">
      <c r="A1132" s="15">
        <v>5.002001162E9</v>
      </c>
      <c r="B1132" s="16" t="s">
        <v>6690</v>
      </c>
      <c r="C1132" s="16" t="s">
        <v>6274</v>
      </c>
      <c r="D1132" s="16" t="s">
        <v>35</v>
      </c>
      <c r="E1132" s="17"/>
      <c r="F1132" s="18">
        <v>5.002001162E9</v>
      </c>
      <c r="G1132" s="18" t="str">
        <f>IFERROR(VLOOKUP(spare_parts!$F1132,'Запчасти'!A$2:P$3371,3,0),"null")</f>
        <v>null</v>
      </c>
      <c r="H1132" s="18" t="str">
        <f>IFERROR(VLOOKUP(spare_parts!$F1132,A:D,2,0),"null")</f>
        <v>КОЛЬЦО ЗАЩИТНОЕ ART. 8.215.091</v>
      </c>
      <c r="I1132" s="24" t="str">
        <f>IFERROR(VLOOKUP(spare_parts!$F1132,'Запчасти'!$A$2:$P$3371,5,0),"null")</f>
        <v>null</v>
      </c>
      <c r="J1132" s="24" t="str">
        <f t="shared" si="3"/>
        <v>null</v>
      </c>
      <c r="K1132" s="18" t="str">
        <f>IFERROR(VLOOKUP(spare_parts!$F1132,'Запчасти'!$A$2:$P$3371,6,0),"null")</f>
        <v>null</v>
      </c>
      <c r="L1132" s="18" t="str">
        <f>IFERROR(VLOOKUP(spare_parts!$F1132,'Запчасти'!$A$2:$P$3371,7,0),"null")</f>
        <v>null</v>
      </c>
      <c r="M1132" s="18" t="str">
        <f>IFERROR(VLOOKUP(spare_parts!$F1132,'Запчасти'!$A$2:$P$3371,9,0),"null")</f>
        <v>null</v>
      </c>
      <c r="N1132" s="18" t="str">
        <f>IFERROR(VLOOKUP(spare_parts!$F1132,'Запчасти'!$A$2:$P$3371,10,0),"null")</f>
        <v>null</v>
      </c>
      <c r="O1132" s="18" t="str">
        <f>IFERROR(VLOOKUP(spare_parts!$F1132,'Запчасти'!$A$2:$P$3371,11,0),"null")</f>
        <v>null</v>
      </c>
      <c r="P1132" s="18" t="str">
        <f>IFERROR(VLOOKUP(spare_parts!$F1132,'Запчасти'!$A$2:$P$3371,2,0),"null")</f>
        <v>null</v>
      </c>
      <c r="Q1132" s="18"/>
      <c r="R1132" s="18"/>
      <c r="S1132" s="18"/>
      <c r="T1132" s="18"/>
      <c r="U1132" s="18"/>
      <c r="V1132" s="18"/>
    </row>
    <row r="1133" ht="15.75" customHeight="1">
      <c r="A1133" s="15">
        <v>5.002001106E9</v>
      </c>
      <c r="B1133" s="16" t="s">
        <v>2104</v>
      </c>
      <c r="C1133" s="16" t="s">
        <v>6274</v>
      </c>
      <c r="D1133" s="16" t="s">
        <v>35</v>
      </c>
      <c r="E1133" s="17"/>
      <c r="F1133" s="18">
        <v>5.002001106E9</v>
      </c>
      <c r="G1133" s="18" t="str">
        <f>IFERROR(VLOOKUP(spare_parts!$F1133,'Запчасти'!A$2:P$3371,3,0),"null")</f>
        <v/>
      </c>
      <c r="H1133" s="18" t="str">
        <f>IFERROR(VLOOKUP(spare_parts!$F1133,A:D,2,0),"null")</f>
        <v>КАРТА ИНДУКТИВНОСТИ ART.8.242.004</v>
      </c>
      <c r="I1133" s="24" t="str">
        <f>IFERROR(VLOOKUP(spare_parts!$F1133,'Запчасти'!$A$2:$P$3371,5,0),"null")</f>
        <v>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v>
      </c>
      <c r="J1133" s="24" t="str">
        <f t="shared" si="3"/>
        <v>null</v>
      </c>
      <c r="K1133" s="18" t="str">
        <f>IFERROR(VLOOKUP(spare_parts!$F1133,'Запчасти'!$A$2:$P$3371,6,0),"null")</f>
        <v>SINCOSALD SRL</v>
      </c>
      <c r="L1133" s="18" t="str">
        <f>IFERROR(VLOOKUP(spare_parts!$F1133,'Запчасти'!$A$2:$P$3371,7,0),"null")</f>
        <v>SINCOSALD</v>
      </c>
      <c r="M1133" s="18">
        <f>IFERROR(VLOOKUP(spare_parts!$F1133,'Запчасти'!$A$2:$P$3371,9,0),"null")</f>
        <v>1</v>
      </c>
      <c r="N1133" s="18" t="str">
        <f>IFERROR(VLOOKUP(spare_parts!$F1133,'Запчасти'!$A$2:$P$3371,10,0),"null")</f>
        <v>шт.</v>
      </c>
      <c r="O1133" s="18" t="str">
        <f>IFERROR(VLOOKUP(spare_parts!$F1133,'Запчасти'!$A$2:$P$3371,11,0),"null")</f>
        <v>IT</v>
      </c>
      <c r="P1133" s="18">
        <f>IFERROR(VLOOKUP(spare_parts!$F1133,'Запчасти'!$A$2:$P$3371,2,0),"null")</f>
        <v>8504409000</v>
      </c>
      <c r="Q1133" s="18"/>
      <c r="R1133" s="18"/>
      <c r="S1133" s="18"/>
      <c r="T1133" s="18"/>
      <c r="U1133" s="18"/>
      <c r="V1133" s="18"/>
    </row>
    <row r="1134" ht="15.75" customHeight="1">
      <c r="A1134" s="15">
        <v>5.00200111E9</v>
      </c>
      <c r="B1134" s="16" t="s">
        <v>6691</v>
      </c>
      <c r="C1134" s="16" t="s">
        <v>6274</v>
      </c>
      <c r="D1134" s="16" t="s">
        <v>35</v>
      </c>
      <c r="E1134" s="17"/>
      <c r="F1134" s="18">
        <v>5.00200111E9</v>
      </c>
      <c r="G1134" s="18" t="str">
        <f>IFERROR(VLOOKUP(spare_parts!$F1134,'Запчасти'!A$2:P$3371,3,0),"null")</f>
        <v>null</v>
      </c>
      <c r="H1134" s="18" t="str">
        <f>IFERROR(VLOOKUP(spare_parts!$F1134,A:D,2,0),"null")</f>
        <v>КАРТА PCB BOWER ART.8.213.012</v>
      </c>
      <c r="I1134" s="24" t="str">
        <f>IFERROR(VLOOKUP(spare_parts!$F1134,'Запчасти'!$A$2:$P$3371,5,0),"null")</f>
        <v>null</v>
      </c>
      <c r="J1134" s="24" t="str">
        <f t="shared" si="3"/>
        <v>null</v>
      </c>
      <c r="K1134" s="18" t="str">
        <f>IFERROR(VLOOKUP(spare_parts!$F1134,'Запчасти'!$A$2:$P$3371,6,0),"null")</f>
        <v>null</v>
      </c>
      <c r="L1134" s="18" t="str">
        <f>IFERROR(VLOOKUP(spare_parts!$F1134,'Запчасти'!$A$2:$P$3371,7,0),"null")</f>
        <v>null</v>
      </c>
      <c r="M1134" s="18" t="str">
        <f>IFERROR(VLOOKUP(spare_parts!$F1134,'Запчасти'!$A$2:$P$3371,9,0),"null")</f>
        <v>null</v>
      </c>
      <c r="N1134" s="18" t="str">
        <f>IFERROR(VLOOKUP(spare_parts!$F1134,'Запчасти'!$A$2:$P$3371,10,0),"null")</f>
        <v>null</v>
      </c>
      <c r="O1134" s="18" t="str">
        <f>IFERROR(VLOOKUP(spare_parts!$F1134,'Запчасти'!$A$2:$P$3371,11,0),"null")</f>
        <v>null</v>
      </c>
      <c r="P1134" s="18" t="str">
        <f>IFERROR(VLOOKUP(spare_parts!$F1134,'Запчасти'!$A$2:$P$3371,2,0),"null")</f>
        <v>null</v>
      </c>
      <c r="Q1134" s="18"/>
      <c r="R1134" s="18"/>
      <c r="S1134" s="18"/>
      <c r="T1134" s="18"/>
      <c r="U1134" s="18"/>
      <c r="V1134" s="18"/>
    </row>
    <row r="1135" ht="15.75" customHeight="1">
      <c r="A1135" s="15">
        <v>5.002001114E9</v>
      </c>
      <c r="B1135" s="16" t="s">
        <v>6692</v>
      </c>
      <c r="C1135" s="16" t="s">
        <v>6274</v>
      </c>
      <c r="D1135" s="16" t="s">
        <v>35</v>
      </c>
      <c r="E1135" s="17"/>
      <c r="F1135" s="18">
        <v>5.002001114E9</v>
      </c>
      <c r="G1135" s="18" t="str">
        <f>IFERROR(VLOOKUP(spare_parts!$F1135,'Запчасти'!A$2:P$3371,3,0),"null")</f>
        <v>null</v>
      </c>
      <c r="H1135" s="18" t="str">
        <f>IFERROR(VLOOKUP(spare_parts!$F1135,A:D,2,0),"null")</f>
        <v>ТЕРМИСТОР МОСТОВЫХ ДИОДОВ ART.8.295.033 (SINCOSALD)</v>
      </c>
      <c r="I1135" s="24" t="str">
        <f>IFERROR(VLOOKUP(spare_parts!$F1135,'Запчасти'!$A$2:$P$3371,5,0),"null")</f>
        <v>null</v>
      </c>
      <c r="J1135" s="24" t="str">
        <f t="shared" si="3"/>
        <v>null</v>
      </c>
      <c r="K1135" s="18" t="str">
        <f>IFERROR(VLOOKUP(spare_parts!$F1135,'Запчасти'!$A$2:$P$3371,6,0),"null")</f>
        <v>null</v>
      </c>
      <c r="L1135" s="18" t="str">
        <f>IFERROR(VLOOKUP(spare_parts!$F1135,'Запчасти'!$A$2:$P$3371,7,0),"null")</f>
        <v>null</v>
      </c>
      <c r="M1135" s="18" t="str">
        <f>IFERROR(VLOOKUP(spare_parts!$F1135,'Запчасти'!$A$2:$P$3371,9,0),"null")</f>
        <v>null</v>
      </c>
      <c r="N1135" s="18" t="str">
        <f>IFERROR(VLOOKUP(spare_parts!$F1135,'Запчасти'!$A$2:$P$3371,10,0),"null")</f>
        <v>null</v>
      </c>
      <c r="O1135" s="18" t="str">
        <f>IFERROR(VLOOKUP(spare_parts!$F1135,'Запчасти'!$A$2:$P$3371,11,0),"null")</f>
        <v>null</v>
      </c>
      <c r="P1135" s="18" t="str">
        <f>IFERROR(VLOOKUP(spare_parts!$F1135,'Запчасти'!$A$2:$P$3371,2,0),"null")</f>
        <v>null</v>
      </c>
      <c r="Q1135" s="18"/>
      <c r="R1135" s="18"/>
      <c r="S1135" s="18"/>
      <c r="T1135" s="18"/>
      <c r="U1135" s="18"/>
      <c r="V1135" s="18"/>
    </row>
    <row r="1136" ht="15.75" customHeight="1">
      <c r="A1136" s="15">
        <v>5.002001158E9</v>
      </c>
      <c r="B1136" s="16" t="s">
        <v>6693</v>
      </c>
      <c r="C1136" s="16" t="s">
        <v>6274</v>
      </c>
      <c r="D1136" s="16" t="s">
        <v>35</v>
      </c>
      <c r="E1136" s="17"/>
      <c r="F1136" s="18">
        <v>5.002001158E9</v>
      </c>
      <c r="G1136" s="18" t="str">
        <f>IFERROR(VLOOKUP(spare_parts!$F1136,'Запчасти'!A$2:P$3371,3,0),"null")</f>
        <v>null</v>
      </c>
      <c r="H1136" s="18" t="str">
        <f>IFERROR(VLOOKUP(spare_parts!$F1136,A:D,2,0),"null")</f>
        <v>ТРУБА ИЗОЛИРОВАННАЯ ART. 8.215.092</v>
      </c>
      <c r="I1136" s="24" t="str">
        <f>IFERROR(VLOOKUP(spare_parts!$F1136,'Запчасти'!$A$2:$P$3371,5,0),"null")</f>
        <v>null</v>
      </c>
      <c r="J1136" s="24" t="str">
        <f t="shared" si="3"/>
        <v>null</v>
      </c>
      <c r="K1136" s="18" t="str">
        <f>IFERROR(VLOOKUP(spare_parts!$F1136,'Запчасти'!$A$2:$P$3371,6,0),"null")</f>
        <v>null</v>
      </c>
      <c r="L1136" s="18" t="str">
        <f>IFERROR(VLOOKUP(spare_parts!$F1136,'Запчасти'!$A$2:$P$3371,7,0),"null")</f>
        <v>null</v>
      </c>
      <c r="M1136" s="18" t="str">
        <f>IFERROR(VLOOKUP(spare_parts!$F1136,'Запчасти'!$A$2:$P$3371,9,0),"null")</f>
        <v>null</v>
      </c>
      <c r="N1136" s="18" t="str">
        <f>IFERROR(VLOOKUP(spare_parts!$F1136,'Запчасти'!$A$2:$P$3371,10,0),"null")</f>
        <v>null</v>
      </c>
      <c r="O1136" s="18" t="str">
        <f>IFERROR(VLOOKUP(spare_parts!$F1136,'Запчасти'!$A$2:$P$3371,11,0),"null")</f>
        <v>null</v>
      </c>
      <c r="P1136" s="18" t="str">
        <f>IFERROR(VLOOKUP(spare_parts!$F1136,'Запчасти'!$A$2:$P$3371,2,0),"null")</f>
        <v>null</v>
      </c>
      <c r="Q1136" s="18"/>
      <c r="R1136" s="18"/>
      <c r="S1136" s="18"/>
      <c r="T1136" s="18"/>
      <c r="U1136" s="18"/>
      <c r="V1136" s="18"/>
    </row>
    <row r="1137" ht="15.75" customHeight="1">
      <c r="A1137" s="15">
        <v>5.002001112E9</v>
      </c>
      <c r="B1137" s="16" t="s">
        <v>6694</v>
      </c>
      <c r="C1137" s="16" t="s">
        <v>6274</v>
      </c>
      <c r="D1137" s="16" t="s">
        <v>35</v>
      </c>
      <c r="E1137" s="17"/>
      <c r="F1137" s="18">
        <v>5.002001112E9</v>
      </c>
      <c r="G1137" s="18" t="str">
        <f>IFERROR(VLOOKUP(spare_parts!$F1137,'Запчасти'!A$2:P$3371,3,0),"null")</f>
        <v>null</v>
      </c>
      <c r="H1137" s="18" t="str">
        <f>IFERROR(VLOOKUP(spare_parts!$F1137,A:D,2,0),"null")</f>
        <v>КОНТАКТОР ART.8.295.031 (SINCOSALD)</v>
      </c>
      <c r="I1137" s="24" t="str">
        <f>IFERROR(VLOOKUP(spare_parts!$F1137,'Запчасти'!$A$2:$P$3371,5,0),"null")</f>
        <v>null</v>
      </c>
      <c r="J1137" s="24" t="str">
        <f t="shared" si="3"/>
        <v>null</v>
      </c>
      <c r="K1137" s="18" t="str">
        <f>IFERROR(VLOOKUP(spare_parts!$F1137,'Запчасти'!$A$2:$P$3371,6,0),"null")</f>
        <v>null</v>
      </c>
      <c r="L1137" s="18" t="str">
        <f>IFERROR(VLOOKUP(spare_parts!$F1137,'Запчасти'!$A$2:$P$3371,7,0),"null")</f>
        <v>null</v>
      </c>
      <c r="M1137" s="18" t="str">
        <f>IFERROR(VLOOKUP(spare_parts!$F1137,'Запчасти'!$A$2:$P$3371,9,0),"null")</f>
        <v>null</v>
      </c>
      <c r="N1137" s="18" t="str">
        <f>IFERROR(VLOOKUP(spare_parts!$F1137,'Запчасти'!$A$2:$P$3371,10,0),"null")</f>
        <v>null</v>
      </c>
      <c r="O1137" s="18" t="str">
        <f>IFERROR(VLOOKUP(spare_parts!$F1137,'Запчасти'!$A$2:$P$3371,11,0),"null")</f>
        <v>null</v>
      </c>
      <c r="P1137" s="18" t="str">
        <f>IFERROR(VLOOKUP(spare_parts!$F1137,'Запчасти'!$A$2:$P$3371,2,0),"null")</f>
        <v>null</v>
      </c>
      <c r="Q1137" s="18"/>
      <c r="R1137" s="18"/>
      <c r="S1137" s="18"/>
      <c r="T1137" s="18"/>
      <c r="U1137" s="18"/>
      <c r="V1137" s="18"/>
    </row>
    <row r="1138" ht="15.75" customHeight="1">
      <c r="A1138" s="15">
        <v>5.002001115E9</v>
      </c>
      <c r="B1138" s="16" t="s">
        <v>2109</v>
      </c>
      <c r="C1138" s="16" t="s">
        <v>6274</v>
      </c>
      <c r="D1138" s="16" t="s">
        <v>35</v>
      </c>
      <c r="E1138" s="17"/>
      <c r="F1138" s="18">
        <v>5.002001115E9</v>
      </c>
      <c r="G1138" s="18" t="str">
        <f>IFERROR(VLOOKUP(spare_parts!$F1138,'Запчасти'!A$2:P$3371,3,0),"null")</f>
        <v>TRANSFORMER/SONDA HALL ART.8.212.012 (SINCOSALD)</v>
      </c>
      <c r="H1138" s="18" t="str">
        <f>IFERROR(VLOOKUP(spare_parts!$F1138,A:D,2,0),"null")</f>
        <v>ТРАНСФОРМАТОР ART.8.212.012 (SINCOSALD)</v>
      </c>
      <c r="I1138" s="24" t="str">
        <f>IFERROR(VLOOKUP(spare_parts!$F1138,'Запчасти'!$A$2:$P$3371,5,0),"null")</f>
        <v>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v>
      </c>
      <c r="J1138" s="24" t="str">
        <f t="shared" si="3"/>
        <v>null</v>
      </c>
      <c r="K1138" s="18" t="str">
        <f>IFERROR(VLOOKUP(spare_parts!$F1138,'Запчасти'!$A$2:$P$3371,6,0),"null")</f>
        <v>SINCOSALD S.R.L.</v>
      </c>
      <c r="L1138" s="18" t="str">
        <f>IFERROR(VLOOKUP(spare_parts!$F1138,'Запчасти'!$A$2:$P$3371,7,0),"null")</f>
        <v>SINCOSALD</v>
      </c>
      <c r="M1138" s="18">
        <f>IFERROR(VLOOKUP(spare_parts!$F1138,'Запчасти'!$A$2:$P$3371,9,0),"null")</f>
        <v>1</v>
      </c>
      <c r="N1138" s="18" t="str">
        <f>IFERROR(VLOOKUP(spare_parts!$F1138,'Запчасти'!$A$2:$P$3371,10,0),"null")</f>
        <v>шт</v>
      </c>
      <c r="O1138" s="18" t="str">
        <f>IFERROR(VLOOKUP(spare_parts!$F1138,'Запчасти'!$A$2:$P$3371,11,0),"null")</f>
        <v>IT</v>
      </c>
      <c r="P1138" s="18">
        <f>IFERROR(VLOOKUP(spare_parts!$F1138,'Запчасти'!$A$2:$P$3371,2,0),"null")</f>
        <v>9030331000</v>
      </c>
      <c r="Q1138" s="18"/>
      <c r="R1138" s="18"/>
      <c r="S1138" s="18"/>
      <c r="T1138" s="18"/>
      <c r="U1138" s="18"/>
      <c r="V1138" s="18"/>
    </row>
    <row r="1139" ht="15.75" customHeight="1">
      <c r="A1139" s="15">
        <v>5.00200116E9</v>
      </c>
      <c r="B1139" s="16" t="s">
        <v>6695</v>
      </c>
      <c r="C1139" s="16" t="s">
        <v>6274</v>
      </c>
      <c r="D1139" s="16" t="s">
        <v>35</v>
      </c>
      <c r="E1139" s="17"/>
      <c r="F1139" s="18">
        <v>5.00200116E9</v>
      </c>
      <c r="G1139" s="18" t="str">
        <f>IFERROR(VLOOKUP(spare_parts!$F1139,'Запчасти'!A$2:P$3371,3,0),"null")</f>
        <v>null</v>
      </c>
      <c r="H1139" s="18" t="str">
        <f>IFERROR(VLOOKUP(spare_parts!$F1139,A:D,2,0),"null")</f>
        <v>ДИОД ART. 8.215.089</v>
      </c>
      <c r="I1139" s="24" t="str">
        <f>IFERROR(VLOOKUP(spare_parts!$F1139,'Запчасти'!$A$2:$P$3371,5,0),"null")</f>
        <v>null</v>
      </c>
      <c r="J1139" s="24" t="str">
        <f t="shared" si="3"/>
        <v>null</v>
      </c>
      <c r="K1139" s="18" t="str">
        <f>IFERROR(VLOOKUP(spare_parts!$F1139,'Запчасти'!$A$2:$P$3371,6,0),"null")</f>
        <v>null</v>
      </c>
      <c r="L1139" s="18" t="str">
        <f>IFERROR(VLOOKUP(spare_parts!$F1139,'Запчасти'!$A$2:$P$3371,7,0),"null")</f>
        <v>null</v>
      </c>
      <c r="M1139" s="18" t="str">
        <f>IFERROR(VLOOKUP(spare_parts!$F1139,'Запчасти'!$A$2:$P$3371,9,0),"null")</f>
        <v>null</v>
      </c>
      <c r="N1139" s="18" t="str">
        <f>IFERROR(VLOOKUP(spare_parts!$F1139,'Запчасти'!$A$2:$P$3371,10,0),"null")</f>
        <v>null</v>
      </c>
      <c r="O1139" s="18" t="str">
        <f>IFERROR(VLOOKUP(spare_parts!$F1139,'Запчасти'!$A$2:$P$3371,11,0),"null")</f>
        <v>null</v>
      </c>
      <c r="P1139" s="18" t="str">
        <f>IFERROR(VLOOKUP(spare_parts!$F1139,'Запчасти'!$A$2:$P$3371,2,0),"null")</f>
        <v>null</v>
      </c>
      <c r="Q1139" s="18"/>
      <c r="R1139" s="18"/>
      <c r="S1139" s="18"/>
      <c r="T1139" s="18"/>
      <c r="U1139" s="18"/>
      <c r="V1139" s="18"/>
    </row>
    <row r="1140" ht="15.75" customHeight="1">
      <c r="A1140" s="15">
        <v>5.002001161E9</v>
      </c>
      <c r="B1140" s="16" t="s">
        <v>6696</v>
      </c>
      <c r="C1140" s="16" t="s">
        <v>6274</v>
      </c>
      <c r="D1140" s="16" t="s">
        <v>35</v>
      </c>
      <c r="E1140" s="17"/>
      <c r="F1140" s="18">
        <v>5.002001161E9</v>
      </c>
      <c r="G1140" s="18" t="str">
        <f>IFERROR(VLOOKUP(spare_parts!$F1140,'Запчасти'!A$2:P$3371,3,0),"null")</f>
        <v>null</v>
      </c>
      <c r="H1140" s="18" t="str">
        <f>IFERROR(VLOOKUP(spare_parts!$F1140,A:D,2,0),"null")</f>
        <v> СВЕТОДИОДНЫЙ ДЕРЖАТЕЛЬ LED ART. 8.215.088</v>
      </c>
      <c r="I1140" s="24" t="str">
        <f>IFERROR(VLOOKUP(spare_parts!$F1140,'Запчасти'!$A$2:$P$3371,5,0),"null")</f>
        <v>null</v>
      </c>
      <c r="J1140" s="24" t="str">
        <f t="shared" si="3"/>
        <v>null</v>
      </c>
      <c r="K1140" s="18" t="str">
        <f>IFERROR(VLOOKUP(spare_parts!$F1140,'Запчасти'!$A$2:$P$3371,6,0),"null")</f>
        <v>null</v>
      </c>
      <c r="L1140" s="18" t="str">
        <f>IFERROR(VLOOKUP(spare_parts!$F1140,'Запчасти'!$A$2:$P$3371,7,0),"null")</f>
        <v>null</v>
      </c>
      <c r="M1140" s="18" t="str">
        <f>IFERROR(VLOOKUP(spare_parts!$F1140,'Запчасти'!$A$2:$P$3371,9,0),"null")</f>
        <v>null</v>
      </c>
      <c r="N1140" s="18" t="str">
        <f>IFERROR(VLOOKUP(spare_parts!$F1140,'Запчасти'!$A$2:$P$3371,10,0),"null")</f>
        <v>null</v>
      </c>
      <c r="O1140" s="18" t="str">
        <f>IFERROR(VLOOKUP(spare_parts!$F1140,'Запчасти'!$A$2:$P$3371,11,0),"null")</f>
        <v>null</v>
      </c>
      <c r="P1140" s="18" t="str">
        <f>IFERROR(VLOOKUP(spare_parts!$F1140,'Запчасти'!$A$2:$P$3371,2,0),"null")</f>
        <v>null</v>
      </c>
      <c r="Q1140" s="18"/>
      <c r="R1140" s="18"/>
      <c r="S1140" s="18"/>
      <c r="T1140" s="18"/>
      <c r="U1140" s="18"/>
      <c r="V1140" s="18"/>
    </row>
    <row r="1141" ht="15.75" customHeight="1">
      <c r="A1141" s="15">
        <v>5.002001159E9</v>
      </c>
      <c r="B1141" s="16" t="s">
        <v>6697</v>
      </c>
      <c r="C1141" s="16" t="s">
        <v>6274</v>
      </c>
      <c r="D1141" s="16" t="s">
        <v>35</v>
      </c>
      <c r="E1141" s="17"/>
      <c r="F1141" s="18">
        <v>5.002001159E9</v>
      </c>
      <c r="G1141" s="18" t="str">
        <f>IFERROR(VLOOKUP(spare_parts!$F1141,'Запчасти'!A$2:P$3371,3,0),"null")</f>
        <v>null</v>
      </c>
      <c r="H1141" s="18" t="str">
        <f>IFERROR(VLOOKUP(spare_parts!$F1141,A:D,2,0),"null")</f>
        <v>ОПОРА ART. 8.215.108</v>
      </c>
      <c r="I1141" s="24" t="str">
        <f>IFERROR(VLOOKUP(spare_parts!$F1141,'Запчасти'!$A$2:$P$3371,5,0),"null")</f>
        <v>null</v>
      </c>
      <c r="J1141" s="24" t="str">
        <f t="shared" si="3"/>
        <v>null</v>
      </c>
      <c r="K1141" s="18" t="str">
        <f>IFERROR(VLOOKUP(spare_parts!$F1141,'Запчасти'!$A$2:$P$3371,6,0),"null")</f>
        <v>null</v>
      </c>
      <c r="L1141" s="18" t="str">
        <f>IFERROR(VLOOKUP(spare_parts!$F1141,'Запчасти'!$A$2:$P$3371,7,0),"null")</f>
        <v>null</v>
      </c>
      <c r="M1141" s="18" t="str">
        <f>IFERROR(VLOOKUP(spare_parts!$F1141,'Запчасти'!$A$2:$P$3371,9,0),"null")</f>
        <v>null</v>
      </c>
      <c r="N1141" s="18" t="str">
        <f>IFERROR(VLOOKUP(spare_parts!$F1141,'Запчасти'!$A$2:$P$3371,10,0),"null")</f>
        <v>null</v>
      </c>
      <c r="O1141" s="18" t="str">
        <f>IFERROR(VLOOKUP(spare_parts!$F1141,'Запчасти'!$A$2:$P$3371,11,0),"null")</f>
        <v>null</v>
      </c>
      <c r="P1141" s="18" t="str">
        <f>IFERROR(VLOOKUP(spare_parts!$F1141,'Запчасти'!$A$2:$P$3371,2,0),"null")</f>
        <v>null</v>
      </c>
      <c r="Q1141" s="18"/>
      <c r="R1141" s="18"/>
      <c r="S1141" s="18"/>
      <c r="T1141" s="18"/>
      <c r="U1141" s="18"/>
      <c r="V1141" s="18"/>
    </row>
    <row r="1142" ht="15.75" customHeight="1">
      <c r="A1142" s="15">
        <v>5.002001124E9</v>
      </c>
      <c r="B1142" s="16" t="s">
        <v>6698</v>
      </c>
      <c r="C1142" s="16" t="s">
        <v>6274</v>
      </c>
      <c r="D1142" s="16" t="s">
        <v>35</v>
      </c>
      <c r="E1142" s="17"/>
      <c r="F1142" s="18">
        <v>5.002001124E9</v>
      </c>
      <c r="G1142" s="18" t="str">
        <f>IFERROR(VLOOKUP(spare_parts!$F1142,'Запчасти'!A$2:P$3371,3,0),"null")</f>
        <v>null</v>
      </c>
      <c r="H1142" s="18" t="str">
        <f>IFERROR(VLOOKUP(spare_parts!$F1142,A:D,2,0),"null")</f>
        <v>ИНДУКТИВНОСТЬ ART.8.212.014 (SINCOSALD)</v>
      </c>
      <c r="I1142" s="24" t="str">
        <f>IFERROR(VLOOKUP(spare_parts!$F1142,'Запчасти'!$A$2:$P$3371,5,0),"null")</f>
        <v>null</v>
      </c>
      <c r="J1142" s="24" t="str">
        <f t="shared" si="3"/>
        <v>null</v>
      </c>
      <c r="K1142" s="18" t="str">
        <f>IFERROR(VLOOKUP(spare_parts!$F1142,'Запчасти'!$A$2:$P$3371,6,0),"null")</f>
        <v>null</v>
      </c>
      <c r="L1142" s="18" t="str">
        <f>IFERROR(VLOOKUP(spare_parts!$F1142,'Запчасти'!$A$2:$P$3371,7,0),"null")</f>
        <v>null</v>
      </c>
      <c r="M1142" s="18" t="str">
        <f>IFERROR(VLOOKUP(spare_parts!$F1142,'Запчасти'!$A$2:$P$3371,9,0),"null")</f>
        <v>null</v>
      </c>
      <c r="N1142" s="18" t="str">
        <f>IFERROR(VLOOKUP(spare_parts!$F1142,'Запчасти'!$A$2:$P$3371,10,0),"null")</f>
        <v>null</v>
      </c>
      <c r="O1142" s="18" t="str">
        <f>IFERROR(VLOOKUP(spare_parts!$F1142,'Запчасти'!$A$2:$P$3371,11,0),"null")</f>
        <v>null</v>
      </c>
      <c r="P1142" s="18" t="str">
        <f>IFERROR(VLOOKUP(spare_parts!$F1142,'Запчасти'!$A$2:$P$3371,2,0),"null")</f>
        <v>null</v>
      </c>
      <c r="Q1142" s="18"/>
      <c r="R1142" s="18"/>
      <c r="S1142" s="18"/>
      <c r="T1142" s="18"/>
      <c r="U1142" s="18"/>
      <c r="V1142" s="18"/>
    </row>
    <row r="1143" ht="15.75" customHeight="1">
      <c r="A1143" s="15">
        <v>5.002001139E9</v>
      </c>
      <c r="B1143" s="16" t="s">
        <v>6699</v>
      </c>
      <c r="C1143" s="16" t="s">
        <v>6274</v>
      </c>
      <c r="D1143" s="16" t="s">
        <v>35</v>
      </c>
      <c r="E1143" s="17"/>
      <c r="F1143" s="18">
        <v>5.002001139E9</v>
      </c>
      <c r="G1143" s="18" t="str">
        <f>IFERROR(VLOOKUP(spare_parts!$F1143,'Запчасти'!A$2:P$3371,3,0),"null")</f>
        <v>null</v>
      </c>
      <c r="H1143" s="18" t="str">
        <f>IFERROR(VLOOKUP(spare_parts!$F1143,A:D,2,0),"null")</f>
        <v>ТРАНСФОРМАТОР ART.8.292.002/A (SINCOSALD)</v>
      </c>
      <c r="I1143" s="24" t="str">
        <f>IFERROR(VLOOKUP(spare_parts!$F1143,'Запчасти'!$A$2:$P$3371,5,0),"null")</f>
        <v>null</v>
      </c>
      <c r="J1143" s="24" t="str">
        <f t="shared" si="3"/>
        <v>null</v>
      </c>
      <c r="K1143" s="18" t="str">
        <f>IFERROR(VLOOKUP(spare_parts!$F1143,'Запчасти'!$A$2:$P$3371,6,0),"null")</f>
        <v>null</v>
      </c>
      <c r="L1143" s="18" t="str">
        <f>IFERROR(VLOOKUP(spare_parts!$F1143,'Запчасти'!$A$2:$P$3371,7,0),"null")</f>
        <v>null</v>
      </c>
      <c r="M1143" s="18" t="str">
        <f>IFERROR(VLOOKUP(spare_parts!$F1143,'Запчасти'!$A$2:$P$3371,9,0),"null")</f>
        <v>null</v>
      </c>
      <c r="N1143" s="18" t="str">
        <f>IFERROR(VLOOKUP(spare_parts!$F1143,'Запчасти'!$A$2:$P$3371,10,0),"null")</f>
        <v>null</v>
      </c>
      <c r="O1143" s="18" t="str">
        <f>IFERROR(VLOOKUP(spare_parts!$F1143,'Запчасти'!$A$2:$P$3371,11,0),"null")</f>
        <v>null</v>
      </c>
      <c r="P1143" s="18" t="str">
        <f>IFERROR(VLOOKUP(spare_parts!$F1143,'Запчасти'!$A$2:$P$3371,2,0),"null")</f>
        <v>null</v>
      </c>
      <c r="Q1143" s="18"/>
      <c r="R1143" s="18"/>
      <c r="S1143" s="18"/>
      <c r="T1143" s="18"/>
      <c r="U1143" s="18"/>
      <c r="V1143" s="18"/>
    </row>
    <row r="1144" ht="15.75" customHeight="1">
      <c r="A1144" s="15">
        <v>2.86351104E9</v>
      </c>
      <c r="B1144" s="16" t="s">
        <v>6700</v>
      </c>
      <c r="C1144" s="16" t="s">
        <v>6274</v>
      </c>
      <c r="D1144" s="16" t="s">
        <v>35</v>
      </c>
      <c r="E1144" s="17"/>
      <c r="F1144" s="18">
        <v>2.86351104E9</v>
      </c>
      <c r="G1144" s="18" t="str">
        <f>IFERROR(VLOOKUP(spare_parts!$F1144,'Запчасти'!A$2:P$3371,3,0),"null")</f>
        <v>null</v>
      </c>
      <c r="H1144" s="18" t="str">
        <f>IFERROR(VLOOKUP(spare_parts!$F1144,A:D,2,0),"null")</f>
        <v>СУППОРТ ЭКСЦЕНТРИКОВЫЙ В СБОРЕ</v>
      </c>
      <c r="I1144" s="24" t="str">
        <f>IFERROR(VLOOKUP(spare_parts!$F1144,'Запчасти'!$A$2:$P$3371,5,0),"null")</f>
        <v>null</v>
      </c>
      <c r="J1144" s="24" t="str">
        <f t="shared" si="3"/>
        <v>null</v>
      </c>
      <c r="K1144" s="18" t="str">
        <f>IFERROR(VLOOKUP(spare_parts!$F1144,'Запчасти'!$A$2:$P$3371,6,0),"null")</f>
        <v>null</v>
      </c>
      <c r="L1144" s="18" t="str">
        <f>IFERROR(VLOOKUP(spare_parts!$F1144,'Запчасти'!$A$2:$P$3371,7,0),"null")</f>
        <v>null</v>
      </c>
      <c r="M1144" s="18" t="str">
        <f>IFERROR(VLOOKUP(spare_parts!$F1144,'Запчасти'!$A$2:$P$3371,9,0),"null")</f>
        <v>null</v>
      </c>
      <c r="N1144" s="18" t="str">
        <f>IFERROR(VLOOKUP(spare_parts!$F1144,'Запчасти'!$A$2:$P$3371,10,0),"null")</f>
        <v>null</v>
      </c>
      <c r="O1144" s="18" t="str">
        <f>IFERROR(VLOOKUP(spare_parts!$F1144,'Запчасти'!$A$2:$P$3371,11,0),"null")</f>
        <v>null</v>
      </c>
      <c r="P1144" s="18" t="str">
        <f>IFERROR(VLOOKUP(spare_parts!$F1144,'Запчасти'!$A$2:$P$3371,2,0),"null")</f>
        <v>null</v>
      </c>
      <c r="Q1144" s="18"/>
      <c r="R1144" s="18"/>
      <c r="S1144" s="18"/>
      <c r="T1144" s="18"/>
      <c r="U1144" s="18"/>
      <c r="V1144" s="18"/>
    </row>
    <row r="1145" ht="15.75" customHeight="1">
      <c r="A1145" s="15">
        <v>2.06870501E9</v>
      </c>
      <c r="B1145" s="16" t="s">
        <v>968</v>
      </c>
      <c r="C1145" s="16" t="s">
        <v>6274</v>
      </c>
      <c r="D1145" s="16" t="s">
        <v>35</v>
      </c>
      <c r="E1145" s="17"/>
      <c r="F1145" s="18">
        <v>2.06870501E9</v>
      </c>
      <c r="G1145" s="18" t="str">
        <f>IFERROR(VLOOKUP(spare_parts!$F1145,'Запчасти'!A$2:P$3371,3,0),"null")</f>
        <v>EXTENSION SHAFT FOR ENCODER D=10 L=220 DE 10 L 220</v>
      </c>
      <c r="H1145" s="18" t="str">
        <f>IFERROR(VLOOKUP(spare_parts!$F1145,A:D,2,0),"null")</f>
        <v>УВЕЛИЧЕННЫЙ ВАЛ ДЛЯ ЭНКОДЕРА D = 10 L = 220 DE 10 L 220 </v>
      </c>
      <c r="I1145" s="24" t="str">
        <f>IFERROR(VLOOKUP(spare_parts!$F1145,'Запчасти'!$A$2:$P$3371,5,0),"null")</f>
        <v/>
      </c>
      <c r="J1145" s="24" t="str">
        <f t="shared" si="3"/>
        <v>null</v>
      </c>
      <c r="K1145" s="18" t="str">
        <f>IFERROR(VLOOKUP(spare_parts!$F1145,'Запчасти'!$A$2:$P$3371,6,0),"null")</f>
        <v>SCHNELL SPA</v>
      </c>
      <c r="L1145" s="18" t="str">
        <f>IFERROR(VLOOKUP(spare_parts!$F1145,'Запчасти'!$A$2:$P$3371,7,0),"null")</f>
        <v>SCHNELL</v>
      </c>
      <c r="M1145" s="18">
        <f>IFERROR(VLOOKUP(spare_parts!$F1145,'Запчасти'!$A$2:$P$3371,9,0),"null")</f>
        <v>1</v>
      </c>
      <c r="N1145" s="18" t="str">
        <f>IFERROR(VLOOKUP(spare_parts!$F1145,'Запчасти'!$A$2:$P$3371,10,0),"null")</f>
        <v>шт</v>
      </c>
      <c r="O1145" s="18" t="str">
        <f>IFERROR(VLOOKUP(spare_parts!$F1145,'Запчасти'!$A$2:$P$3371,11,0),"null")</f>
        <v>IT</v>
      </c>
      <c r="P1145" s="18">
        <f>IFERROR(VLOOKUP(spare_parts!$F1145,'Запчасти'!$A$2:$P$3371,2,0),"null")</f>
        <v>8483102909</v>
      </c>
      <c r="Q1145" s="18"/>
      <c r="R1145" s="18"/>
      <c r="S1145" s="18"/>
      <c r="T1145" s="18"/>
      <c r="U1145" s="18"/>
      <c r="V1145" s="18"/>
    </row>
    <row r="1146" ht="15.75" customHeight="1">
      <c r="A1146" s="15">
        <v>2.089003091E9</v>
      </c>
      <c r="B1146" s="16" t="s">
        <v>1247</v>
      </c>
      <c r="C1146" s="16">
        <v>2.82</v>
      </c>
      <c r="D1146" s="16" t="s">
        <v>35</v>
      </c>
      <c r="E1146" s="17"/>
      <c r="F1146" s="18">
        <v>2.089003091E9</v>
      </c>
      <c r="G1146" s="18" t="str">
        <f>IFERROR(VLOOKUP(spare_parts!$F1146,'Запчасти'!A$2:P$3371,3,0),"null")</f>
        <v>CARRIAGE TRANSMISSION GEAR</v>
      </c>
      <c r="H1146" s="18" t="str">
        <f>IFERROR(VLOOKUP(spare_parts!$F1146,A:D,2,0),"null")</f>
        <v>МЕХАНИЗМ ПЕРЕДАЧИ</v>
      </c>
      <c r="I1146" s="24" t="str">
        <f>IFERROR(VLOOKUP(spare_parts!$F1146,'Запчасти'!$A$2:$P$3371,5,0),"null")</f>
        <v>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c r="J1146" s="24" t="str">
        <f t="shared" si="3"/>
        <v>null</v>
      </c>
      <c r="K1146" s="18" t="str">
        <f>IFERROR(VLOOKUP(spare_parts!$F1146,'Запчасти'!$A$2:$P$3371,6,0),"null")</f>
        <v>SCHNELL SPA</v>
      </c>
      <c r="L1146" s="18" t="str">
        <f>IFERROR(VLOOKUP(spare_parts!$F1146,'Запчасти'!$A$2:$P$3371,7,0),"null")</f>
        <v>SCHNELL</v>
      </c>
      <c r="M1146" s="18">
        <f>IFERROR(VLOOKUP(spare_parts!$F1146,'Запчасти'!$A$2:$P$3371,9,0),"null")</f>
        <v>4</v>
      </c>
      <c r="N1146" s="18" t="str">
        <f>IFERROR(VLOOKUP(spare_parts!$F1146,'Запчасти'!$A$2:$P$3371,10,0),"null")</f>
        <v>шт</v>
      </c>
      <c r="O1146" s="18" t="str">
        <f>IFERROR(VLOOKUP(spare_parts!$F1146,'Запчасти'!$A$2:$P$3371,11,0),"null")</f>
        <v>IT</v>
      </c>
      <c r="P1146" s="18">
        <f>IFERROR(VLOOKUP(spare_parts!$F1146,'Запчасти'!$A$2:$P$3371,2,0),"null")</f>
        <v>8483908909</v>
      </c>
      <c r="Q1146" s="18"/>
      <c r="R1146" s="18"/>
      <c r="S1146" s="18"/>
      <c r="T1146" s="18"/>
      <c r="U1146" s="18"/>
      <c r="V1146" s="18"/>
    </row>
    <row r="1147" ht="15.75" customHeight="1">
      <c r="A1147" s="15">
        <v>2.0887051E9</v>
      </c>
      <c r="B1147" s="16" t="s">
        <v>1222</v>
      </c>
      <c r="C1147" s="16">
        <v>6.15</v>
      </c>
      <c r="D1147" s="16" t="s">
        <v>35</v>
      </c>
      <c r="E1147" s="17"/>
      <c r="F1147" s="18">
        <v>2.0887051E9</v>
      </c>
      <c r="G1147" s="18" t="str">
        <f>IFERROR(VLOOKUP(spare_parts!$F1147,'Запчасти'!A$2:P$3371,3,0),"null")</f>
        <v>TRACTION TOOTHED WHEEL POS 407</v>
      </c>
      <c r="H1147" s="18" t="str">
        <f>IFERROR(VLOOKUP(spare_parts!$F1147,A:D,2,0),"null")</f>
        <v>РОЛИК ПРОТЯЖКИ ЗУБЧАТЫЙ </v>
      </c>
      <c r="I1147" s="24" t="str">
        <f>IFERROR(VLOOKUP(spare_parts!$F1147,'Запчасти'!$A$2:$P$3371,5,0),"null")</f>
        <v>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c r="J1147" s="24" t="str">
        <f t="shared" si="3"/>
        <v>null</v>
      </c>
      <c r="K1147" s="18" t="str">
        <f>IFERROR(VLOOKUP(spare_parts!$F1147,'Запчасти'!$A$2:$P$3371,6,0),"null")</f>
        <v>SCHNELL SPA</v>
      </c>
      <c r="L1147" s="18" t="str">
        <f>IFERROR(VLOOKUP(spare_parts!$F1147,'Запчасти'!$A$2:$P$3371,7,0),"null")</f>
        <v>SCHNELL</v>
      </c>
      <c r="M1147" s="18">
        <f>IFERROR(VLOOKUP(spare_parts!$F1147,'Запчасти'!$A$2:$P$3371,9,0),"null")</f>
        <v>2</v>
      </c>
      <c r="N1147" s="18" t="str">
        <f>IFERROR(VLOOKUP(spare_parts!$F1147,'Запчасти'!$A$2:$P$3371,10,0),"null")</f>
        <v>шт</v>
      </c>
      <c r="O1147" s="18" t="str">
        <f>IFERROR(VLOOKUP(spare_parts!$F1147,'Запчасти'!$A$2:$P$3371,11,0),"null")</f>
        <v>IT</v>
      </c>
      <c r="P1147" s="18">
        <f>IFERROR(VLOOKUP(spare_parts!$F1147,'Запчасти'!$A$2:$P$3371,2,0),"null")</f>
        <v>8483908909</v>
      </c>
      <c r="Q1147" s="18"/>
      <c r="R1147" s="18"/>
      <c r="S1147" s="18"/>
      <c r="T1147" s="18"/>
      <c r="U1147" s="18"/>
      <c r="V1147" s="18"/>
    </row>
    <row r="1148" ht="15.75" customHeight="1">
      <c r="A1148" s="15">
        <v>5.459000065E9</v>
      </c>
      <c r="B1148" s="16" t="s">
        <v>3104</v>
      </c>
      <c r="C1148" s="16" t="s">
        <v>6274</v>
      </c>
      <c r="D1148" s="16" t="s">
        <v>35</v>
      </c>
      <c r="E1148" s="17"/>
      <c r="F1148" s="18">
        <v>5.459000065E9</v>
      </c>
      <c r="G1148" s="18" t="str">
        <f>IFERROR(VLOOKUP(spare_parts!$F1148,'Запчасти'!A$2:P$3371,3,0),"null")</f>
        <v>SERVOMOTOR DSP1-071MO64U-40-54-AOB-TNP-K-AN-O-000 (BAUM.)</v>
      </c>
      <c r="H1148" s="18" t="str">
        <f>IFERROR(VLOOKUP(spare_parts!$F1148,A:D,2,0),"null")</f>
        <v>СЕРВОДВИГАТЕЛЬ DSP1-071MO64U-40-54-AOB-TNP-K-AN-O-000 (BAUM.)</v>
      </c>
      <c r="I1148" s="24" t="str">
        <f>IFERROR(VLOOKUP(spare_parts!$F1148,'Запчасти'!$A$2:$P$3371,5,0),"null")</f>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v>
      </c>
      <c r="J1148" s="24" t="str">
        <f t="shared" si="3"/>
        <v>null</v>
      </c>
      <c r="K1148" s="18" t="str">
        <f>IFERROR(VLOOKUP(spare_parts!$F1148,'Запчасти'!$A$2:$P$3371,6,0),"null")</f>
        <v>BAUMULLER GMBH</v>
      </c>
      <c r="L1148" s="18" t="str">
        <f>IFERROR(VLOOKUP(spare_parts!$F1148,'Запчасти'!$A$2:$P$3371,7,0),"null")</f>
        <v>BAUMULLER</v>
      </c>
      <c r="M1148" s="18">
        <f>IFERROR(VLOOKUP(spare_parts!$F1148,'Запчасти'!$A$2:$P$3371,9,0),"null")</f>
        <v>1</v>
      </c>
      <c r="N1148" s="18" t="str">
        <f>IFERROR(VLOOKUP(spare_parts!$F1148,'Запчасти'!$A$2:$P$3371,10,0),"null")</f>
        <v>шт</v>
      </c>
      <c r="O1148" s="18" t="str">
        <f>IFERROR(VLOOKUP(spare_parts!$F1148,'Запчасти'!$A$2:$P$3371,11,0),"null")</f>
        <v>DE</v>
      </c>
      <c r="P1148" s="18">
        <f>IFERROR(VLOOKUP(spare_parts!$F1148,'Запчасти'!$A$2:$P$3371,2,0),"null")</f>
        <v>8501522009</v>
      </c>
      <c r="Q1148" s="18"/>
      <c r="R1148" s="18"/>
      <c r="S1148" s="18"/>
      <c r="T1148" s="18"/>
      <c r="U1148" s="18"/>
      <c r="V1148" s="18"/>
    </row>
    <row r="1149" ht="15.75" customHeight="1">
      <c r="A1149" s="15">
        <v>5.907314035E9</v>
      </c>
      <c r="B1149" s="16" t="s">
        <v>6701</v>
      </c>
      <c r="C1149" s="16">
        <v>0.01</v>
      </c>
      <c r="D1149" s="16" t="s">
        <v>35</v>
      </c>
      <c r="E1149" s="17"/>
      <c r="F1149" s="18">
        <v>5.907314035E9</v>
      </c>
      <c r="G1149" s="18" t="str">
        <f>IFERROR(VLOOKUP(spare_parts!$F1149,'Запчасти'!A$2:P$3371,3,0),"null")</f>
        <v>null</v>
      </c>
      <c r="H1149" s="18" t="str">
        <f>IFERROR(VLOOKUP(spare_parts!$F1149,A:D,2,0),"null")</f>
        <v>КРЫШКА ГНЕЗДА SOCKET CAP M14X35 DIN 912 </v>
      </c>
      <c r="I1149" s="24" t="str">
        <f>IFERROR(VLOOKUP(spare_parts!$F1149,'Запчасти'!$A$2:$P$3371,5,0),"null")</f>
        <v>null</v>
      </c>
      <c r="J1149" s="24" t="str">
        <f t="shared" si="3"/>
        <v>null</v>
      </c>
      <c r="K1149" s="18" t="str">
        <f>IFERROR(VLOOKUP(spare_parts!$F1149,'Запчасти'!$A$2:$P$3371,6,0),"null")</f>
        <v>null</v>
      </c>
      <c r="L1149" s="18" t="str">
        <f>IFERROR(VLOOKUP(spare_parts!$F1149,'Запчасти'!$A$2:$P$3371,7,0),"null")</f>
        <v>null</v>
      </c>
      <c r="M1149" s="18" t="str">
        <f>IFERROR(VLOOKUP(spare_parts!$F1149,'Запчасти'!$A$2:$P$3371,9,0),"null")</f>
        <v>null</v>
      </c>
      <c r="N1149" s="18" t="str">
        <f>IFERROR(VLOOKUP(spare_parts!$F1149,'Запчасти'!$A$2:$P$3371,10,0),"null")</f>
        <v>null</v>
      </c>
      <c r="O1149" s="18" t="str">
        <f>IFERROR(VLOOKUP(spare_parts!$F1149,'Запчасти'!$A$2:$P$3371,11,0),"null")</f>
        <v>null</v>
      </c>
      <c r="P1149" s="18" t="str">
        <f>IFERROR(VLOOKUP(spare_parts!$F1149,'Запчасти'!$A$2:$P$3371,2,0),"null")</f>
        <v>null</v>
      </c>
      <c r="Q1149" s="18"/>
      <c r="R1149" s="18"/>
      <c r="S1149" s="18"/>
      <c r="T1149" s="18"/>
      <c r="U1149" s="18"/>
      <c r="V1149" s="18"/>
    </row>
    <row r="1150" ht="15.75" customHeight="1">
      <c r="A1150" s="25" t="s">
        <v>6108</v>
      </c>
      <c r="B1150" s="16" t="s">
        <v>2500</v>
      </c>
      <c r="C1150" s="16">
        <v>0.455</v>
      </c>
      <c r="D1150" s="16" t="s">
        <v>35</v>
      </c>
      <c r="E1150" s="17"/>
      <c r="F1150" s="18" t="s">
        <v>6108</v>
      </c>
      <c r="G1150" s="18" t="str">
        <f>IFERROR(VLOOKUP(spare_parts!$F1150,'Запчасти'!A$2:P$3371,3,0),"null")</f>
        <v/>
      </c>
      <c r="H1150" s="18" t="str">
        <f>IFERROR(VLOOKUP(spare_parts!$F1150,A:D,2,0),"null")</f>
        <v>ЭНКОДЕР MOD.EL63D.1B200S24P6X6 MR.518 - H3624A.135/200</v>
      </c>
      <c r="I1150" s="24" t="str">
        <f>IFERROR(VLOOKUP(spare_parts!$F1150,'Запчасти'!$A$2:$P$3371,5,0),"null")</f>
        <v>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v>
      </c>
      <c r="J1150" s="24" t="str">
        <f t="shared" si="3"/>
        <v>null</v>
      </c>
      <c r="K1150" s="18" t="str">
        <f>IFERROR(VLOOKUP(spare_parts!$F1150,'Запчасти'!$A$2:$P$3371,6,0),"null")</f>
        <v>ELTRA GMBH</v>
      </c>
      <c r="L1150" s="18" t="str">
        <f>IFERROR(VLOOKUP(spare_parts!$F1150,'Запчасти'!$A$2:$P$3371,7,0),"null")</f>
        <v>ELTRA</v>
      </c>
      <c r="M1150" s="18">
        <f>IFERROR(VLOOKUP(spare_parts!$F1150,'Запчасти'!$A$2:$P$3371,9,0),"null")</f>
        <v>1</v>
      </c>
      <c r="N1150" s="18" t="str">
        <f>IFERROR(VLOOKUP(spare_parts!$F1150,'Запчасти'!$A$2:$P$3371,10,0),"null")</f>
        <v>шт.</v>
      </c>
      <c r="O1150" s="18" t="str">
        <f>IFERROR(VLOOKUP(spare_parts!$F1150,'Запчасти'!$A$2:$P$3371,11,0),"null")</f>
        <v>IT</v>
      </c>
      <c r="P1150" s="18" t="str">
        <f>IFERROR(VLOOKUP(spare_parts!$F1150,'Запчасти'!$A$2:$P$3371,2,0),"null")</f>
        <v>9031803400</v>
      </c>
      <c r="Q1150" s="18"/>
      <c r="R1150" s="18"/>
      <c r="S1150" s="18"/>
      <c r="T1150" s="18"/>
      <c r="U1150" s="18"/>
      <c r="V1150" s="18"/>
    </row>
    <row r="1151" ht="15.75" customHeight="1">
      <c r="A1151" s="15">
        <v>5.460001027E9</v>
      </c>
      <c r="B1151" s="16" t="s">
        <v>3199</v>
      </c>
      <c r="C1151" s="16">
        <v>10.5</v>
      </c>
      <c r="D1151" s="16" t="s">
        <v>35</v>
      </c>
      <c r="E1151" s="17"/>
      <c r="F1151" s="18">
        <v>5.460001027E9</v>
      </c>
      <c r="G1151" s="18" t="str">
        <f>IFERROR(VLOOKUP(spare_parts!$F1151,'Запчасти'!A$2:P$3371,3,0),"null")</f>
        <v>GEAR BOX C312/F R=1:20.1 PAM 90(BONF.)</v>
      </c>
      <c r="H1151" s="18" t="str">
        <f>IFERROR(VLOOKUP(spare_parts!$F1151,A:D,2,0),"null")</f>
        <v>РЕДУКТОР C312/F R=1:20.1 PAM 9 0(BONF.)</v>
      </c>
      <c r="I1151" s="24" t="str">
        <f>IFERROR(VLOOKUP(spare_parts!$F1151,'Запчасти'!$A$2:$P$3371,5,0),"null")</f>
        <v>РЕДУКТОР ГЕЛИКОИДАЛЬНЫЙ СООСНО-ЦИЛИНДРИЧЕСКИЙ С ПЕРЕДАТОЧНЫМ ЧИСЛОМ 12 ДЛЯ ИСПОЛЬЗОВАНИЯ В ГИБОЧНОМ ЦЕНТРЕ МОДЕЛИ ROBOMASTER 45</v>
      </c>
      <c r="J1151" s="24" t="str">
        <f t="shared" si="3"/>
        <v>null</v>
      </c>
      <c r="K1151" s="18" t="str">
        <f>IFERROR(VLOOKUP(spare_parts!$F1151,'Запчасти'!$A$2:$P$3371,6,0),"null")</f>
        <v>BONFIGLIOLY RIDUTTORY SPA</v>
      </c>
      <c r="L1151" s="18" t="str">
        <f>IFERROR(VLOOKUP(spare_parts!$F1151,'Запчасти'!$A$2:$P$3371,7,0),"null")</f>
        <v>BONFIGLIOLY</v>
      </c>
      <c r="M1151" s="18">
        <f>IFERROR(VLOOKUP(spare_parts!$F1151,'Запчасти'!$A$2:$P$3371,9,0),"null")</f>
        <v>1</v>
      </c>
      <c r="N1151" s="18" t="str">
        <f>IFERROR(VLOOKUP(spare_parts!$F1151,'Запчасти'!$A$2:$P$3371,10,0),"null")</f>
        <v>шт</v>
      </c>
      <c r="O1151" s="18" t="str">
        <f>IFERROR(VLOOKUP(spare_parts!$F1151,'Запчасти'!$A$2:$P$3371,11,0),"null")</f>
        <v>IT</v>
      </c>
      <c r="P1151" s="18">
        <f>IFERROR(VLOOKUP(spare_parts!$F1151,'Запчасти'!$A$2:$P$3371,2,0),"null")</f>
        <v>8483402100</v>
      </c>
      <c r="Q1151" s="18"/>
      <c r="R1151" s="18"/>
      <c r="S1151" s="18"/>
      <c r="T1151" s="18"/>
      <c r="U1151" s="18"/>
      <c r="V1151" s="18"/>
    </row>
    <row r="1152" ht="15.75" customHeight="1">
      <c r="A1152" s="15">
        <v>5.458041001E9</v>
      </c>
      <c r="B1152" s="16" t="s">
        <v>3068</v>
      </c>
      <c r="C1152" s="16">
        <v>15.45</v>
      </c>
      <c r="D1152" s="16" t="s">
        <v>35</v>
      </c>
      <c r="E1152" s="17"/>
      <c r="F1152" s="18">
        <v>5.458041001E9</v>
      </c>
      <c r="G1152" s="18" t="str">
        <f>IFERROR(VLOOKUP(spare_parts!$F1152,'Запчасти'!A$2:P$3371,3,0),"null")</f>
        <v>SERVOMOTOR DSG 71 K RPM 4000 V.540(BAUMULLER)</v>
      </c>
      <c r="H1152" s="18" t="str">
        <f>IFERROR(VLOOKUP(spare_parts!$F1152,A:D,2,0),"null")</f>
        <v>СЕРВОМОТОР DSG 71 K RPM 4000 V.540(BAUMULLER)</v>
      </c>
      <c r="I1152" s="24" t="str">
        <f>IFERROR(VLOOKUP(spare_parts!$F1152,'Запчасти'!$A$2:$P$3371,5,0),"null")</f>
        <v>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v>
      </c>
      <c r="J1152" s="24" t="str">
        <f t="shared" si="3"/>
        <v>null</v>
      </c>
      <c r="K1152" s="18" t="str">
        <f>IFERROR(VLOOKUP(spare_parts!$F1152,'Запчасти'!$A$2:$P$3371,6,0),"null")</f>
        <v>BAUMULLER GMBH</v>
      </c>
      <c r="L1152" s="18" t="str">
        <f>IFERROR(VLOOKUP(spare_parts!$F1152,'Запчасти'!$A$2:$P$3371,7,0),"null")</f>
        <v>BAUMULLER</v>
      </c>
      <c r="M1152" s="18">
        <f>IFERROR(VLOOKUP(spare_parts!$F1152,'Запчасти'!$A$2:$P$3371,9,0),"null")</f>
        <v>1</v>
      </c>
      <c r="N1152" s="18" t="str">
        <f>IFERROR(VLOOKUP(spare_parts!$F1152,'Запчасти'!$A$2:$P$3371,10,0),"null")</f>
        <v>шт</v>
      </c>
      <c r="O1152" s="18" t="str">
        <f>IFERROR(VLOOKUP(spare_parts!$F1152,'Запчасти'!$A$2:$P$3371,11,0),"null")</f>
        <v>DE</v>
      </c>
      <c r="P1152" s="18">
        <f>IFERROR(VLOOKUP(spare_parts!$F1152,'Запчасти'!$A$2:$P$3371,2,0),"null")</f>
        <v>8501522009</v>
      </c>
      <c r="Q1152" s="18"/>
      <c r="R1152" s="18"/>
      <c r="S1152" s="18"/>
      <c r="T1152" s="18"/>
      <c r="U1152" s="18"/>
      <c r="V1152" s="18"/>
    </row>
    <row r="1153" ht="15.75" customHeight="1">
      <c r="A1153" s="15">
        <v>2.02653008E9</v>
      </c>
      <c r="B1153" s="16" t="s">
        <v>86</v>
      </c>
      <c r="C1153" s="16" t="s">
        <v>6274</v>
      </c>
      <c r="D1153" s="16" t="s">
        <v>35</v>
      </c>
      <c r="E1153" s="17"/>
      <c r="F1153" s="18">
        <v>2.02653008E9</v>
      </c>
      <c r="G1153" s="18" t="str">
        <f>IFERROR(VLOOKUP(spare_parts!$F1153,'Запчасти'!A$2:P$3371,3,0),"null")</f>
        <v>SPACER FOR MOTOR PINION DE 50 DI 31 H=5</v>
      </c>
      <c r="H1153" s="18" t="str">
        <f>IFERROR(VLOOKUP(spare_parts!$F1153,A:D,2,0),"null")</f>
        <v>ПРОСТАВКА ДЛЯ ШЕСТЕРНИ МОТОРА DE 50 DI 31 H=5</v>
      </c>
      <c r="I1153" s="24" t="str">
        <f>IFERROR(VLOOKUP(spare_parts!$F1153,'Запчасти'!$A$2:$P$3371,5,0),"null")</f>
        <v>СТАЛЬНАЯ ПРОСТАВКА ДЛЯ МОНТАЖА МОТОРА, ДИАМЕТР ВНЕШ: 50ММ, ДИАМЕТР ВНУТР: 31ММ, ТОЛЩИНА 5ММ, С ВЫРЕЗОМ ПОД ШПОНКУ (ТОЧЕНИЕ, СВЕРЛЕНИЕ, ФРЕЗЕРОВАНИЕ)</v>
      </c>
      <c r="J1153" s="24" t="str">
        <f t="shared" si="3"/>
        <v>null</v>
      </c>
      <c r="K1153" s="18" t="str">
        <f>IFERROR(VLOOKUP(spare_parts!$F1153,'Запчасти'!$A$2:$P$3371,6,0),"null")</f>
        <v>SCHNELL SPA</v>
      </c>
      <c r="L1153" s="18" t="str">
        <f>IFERROR(VLOOKUP(spare_parts!$F1153,'Запчасти'!$A$2:$P$3371,7,0),"null")</f>
        <v>SCHNELL</v>
      </c>
      <c r="M1153" s="18">
        <f>IFERROR(VLOOKUP(spare_parts!$F1153,'Запчасти'!$A$2:$P$3371,9,0),"null")</f>
        <v>1</v>
      </c>
      <c r="N1153" s="18" t="str">
        <f>IFERROR(VLOOKUP(spare_parts!$F1153,'Запчасти'!$A$2:$P$3371,10,0),"null")</f>
        <v>шт</v>
      </c>
      <c r="O1153" s="18" t="str">
        <f>IFERROR(VLOOKUP(spare_parts!$F1153,'Запчасти'!$A$2:$P$3371,11,0),"null")</f>
        <v>IT</v>
      </c>
      <c r="P1153" s="18">
        <f>IFERROR(VLOOKUP(spare_parts!$F1153,'Запчасти'!$A$2:$P$3371,2,0),"null")</f>
        <v>7326909807</v>
      </c>
      <c r="Q1153" s="18"/>
      <c r="R1153" s="18"/>
      <c r="S1153" s="18"/>
      <c r="T1153" s="18"/>
      <c r="U1153" s="18"/>
      <c r="V1153" s="18"/>
    </row>
    <row r="1154" ht="15.75" customHeight="1">
      <c r="A1154" s="15">
        <v>2.02653007E9</v>
      </c>
      <c r="B1154" s="16" t="s">
        <v>83</v>
      </c>
      <c r="C1154" s="16">
        <v>1.465</v>
      </c>
      <c r="D1154" s="16" t="s">
        <v>35</v>
      </c>
      <c r="E1154" s="17"/>
      <c r="F1154" s="18">
        <v>2.02653007E9</v>
      </c>
      <c r="G1154" s="18" t="str">
        <f>IFERROR(VLOOKUP(spare_parts!$F1154,'Запчасти'!A$2:P$3371,3,0),"null")</f>
        <v>TOOTHED WHEEL DP=76 DE=84 DI=66.80 M=4 Z=19</v>
      </c>
      <c r="H1154" s="18" t="str">
        <f>IFERROR(VLOOKUP(spare_parts!$F1154,A:D,2,0),"null")</f>
        <v>КОЛЕСО ЗУБЧАТОЕ  DP=76 DE=84 DI=6 6.80 M=4 Z=19</v>
      </c>
      <c r="I1154" s="24" t="str">
        <f>IFERROR(VLOOKUP(spare_parts!$F1154,'Запчасти'!$A$2:$P$3371,5,0),"null")</f>
        <v>ЗУБЧАТОЕ КОЛЕСО, 19 ЗУБОВ С МОДУЛЕМ 4. ВНЕШ ДИАМЕТР 84 ММ, ДЛЯ МОНТАЖА НА ВАЛ ЭЛЕКТРОДВИГАТЕЛЯ, ДЛЯ ПЕРЕДАЧИ КРУТЯЩЕГО МОМЕНТА ОТ МОТОРА К РЕДУКТОРУ</v>
      </c>
      <c r="J1154" s="24" t="str">
        <f t="shared" si="3"/>
        <v>null</v>
      </c>
      <c r="K1154" s="18" t="str">
        <f>IFERROR(VLOOKUP(spare_parts!$F1154,'Запчасти'!$A$2:$P$3371,6,0),"null")</f>
        <v>SCHNELL SPA</v>
      </c>
      <c r="L1154" s="18" t="str">
        <f>IFERROR(VLOOKUP(spare_parts!$F1154,'Запчасти'!$A$2:$P$3371,7,0),"null")</f>
        <v>SCHNELL</v>
      </c>
      <c r="M1154" s="18">
        <f>IFERROR(VLOOKUP(spare_parts!$F1154,'Запчасти'!$A$2:$P$3371,9,0),"null")</f>
        <v>1</v>
      </c>
      <c r="N1154" s="18" t="str">
        <f>IFERROR(VLOOKUP(spare_parts!$F1154,'Запчасти'!$A$2:$P$3371,10,0),"null")</f>
        <v>шт</v>
      </c>
      <c r="O1154" s="18" t="str">
        <f>IFERROR(VLOOKUP(spare_parts!$F1154,'Запчасти'!$A$2:$P$3371,11,0),"null")</f>
        <v>IT</v>
      </c>
      <c r="P1154" s="18">
        <f>IFERROR(VLOOKUP(spare_parts!$F1154,'Запчасти'!$A$2:$P$3371,2,0),"null")</f>
        <v>8483908909</v>
      </c>
      <c r="Q1154" s="18"/>
      <c r="R1154" s="18"/>
      <c r="S1154" s="18"/>
      <c r="T1154" s="18"/>
      <c r="U1154" s="18"/>
      <c r="V1154" s="18"/>
    </row>
    <row r="1155" ht="15.75" customHeight="1">
      <c r="A1155" s="15">
        <v>2.07852039E9</v>
      </c>
      <c r="B1155" s="16" t="s">
        <v>1166</v>
      </c>
      <c r="C1155" s="16">
        <v>0.546411</v>
      </c>
      <c r="D1155" s="16" t="s">
        <v>35</v>
      </c>
      <c r="E1155" s="17"/>
      <c r="F1155" s="18">
        <v>2.07852039E9</v>
      </c>
      <c r="G1155" s="18" t="str">
        <f>IFERROR(VLOOKUP(spare_parts!$F1155,'Запчасти'!A$2:P$3371,3,0),"null")</f>
        <v>MOBILE BLADE 50X60.800X28.200</v>
      </c>
      <c r="H1155" s="18" t="str">
        <f>IFERROR(VLOOKUP(spare_parts!$F1155,A:D,2,0),"null")</f>
        <v>НОЖ МОБИЛЬНЫЙ  50X60.800X28.200</v>
      </c>
      <c r="I1155" s="24" t="str">
        <f>IFERROR(VLOOKUP(spare_parts!$F1155,'Запчасти'!$A$2:$P$3371,5,0),"null")</f>
        <v>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v>
      </c>
      <c r="J1155" s="24" t="str">
        <f t="shared" si="3"/>
        <v>null</v>
      </c>
      <c r="K1155" s="18" t="str">
        <f>IFERROR(VLOOKUP(spare_parts!$F1155,'Запчасти'!$A$2:$P$3371,6,0),"null")</f>
        <v>SCHNELL SPA</v>
      </c>
      <c r="L1155" s="18" t="str">
        <f>IFERROR(VLOOKUP(spare_parts!$F1155,'Запчасти'!$A$2:$P$3371,7,0),"null")</f>
        <v>SCHNELL</v>
      </c>
      <c r="M1155" s="18">
        <f>IFERROR(VLOOKUP(spare_parts!$F1155,'Запчасти'!$A$2:$P$3371,9,0),"null")</f>
        <v>2</v>
      </c>
      <c r="N1155" s="18" t="str">
        <f>IFERROR(VLOOKUP(spare_parts!$F1155,'Запчасти'!$A$2:$P$3371,10,0),"null")</f>
        <v>шт</v>
      </c>
      <c r="O1155" s="18" t="str">
        <f>IFERROR(VLOOKUP(spare_parts!$F1155,'Запчасти'!$A$2:$P$3371,11,0),"null")</f>
        <v>IT</v>
      </c>
      <c r="P1155" s="18">
        <f>IFERROR(VLOOKUP(spare_parts!$F1155,'Запчасти'!$A$2:$P$3371,2,0),"null")</f>
        <v>8208100000</v>
      </c>
      <c r="Q1155" s="18"/>
      <c r="R1155" s="18"/>
      <c r="S1155" s="18"/>
      <c r="T1155" s="18"/>
      <c r="U1155" s="18"/>
      <c r="V1155" s="18"/>
    </row>
    <row r="1156" ht="15.75" customHeight="1">
      <c r="A1156" s="15">
        <v>2.0785204E9</v>
      </c>
      <c r="B1156" s="16" t="s">
        <v>1169</v>
      </c>
      <c r="C1156" s="16">
        <v>0.58816</v>
      </c>
      <c r="D1156" s="16" t="s">
        <v>35</v>
      </c>
      <c r="E1156" s="17"/>
      <c r="F1156" s="18">
        <v>2.0785204E9</v>
      </c>
      <c r="G1156" s="18" t="str">
        <f>IFERROR(VLOOKUP(spare_parts!$F1156,'Запчасти'!A$2:P$3371,3,0),"null")</f>
        <v>FIXED BLADE 50X70.500X30</v>
      </c>
      <c r="H1156" s="18" t="str">
        <f>IFERROR(VLOOKUP(spare_parts!$F1156,A:D,2,0),"null")</f>
        <v>НОЖ ФИКСИРОВАННЫЙ 50X70.500X30</v>
      </c>
      <c r="I1156" s="24" t="str">
        <f>IFERROR(VLOOKUP(spare_parts!$F1156,'Запчасти'!$A$2:$P$3371,5,0),"null")</f>
        <v>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v>
      </c>
      <c r="J1156" s="24" t="str">
        <f t="shared" si="3"/>
        <v>null</v>
      </c>
      <c r="K1156" s="18" t="str">
        <f>IFERROR(VLOOKUP(spare_parts!$F1156,'Запчасти'!$A$2:$P$3371,6,0),"null")</f>
        <v>SCHNELL SPA</v>
      </c>
      <c r="L1156" s="18" t="str">
        <f>IFERROR(VLOOKUP(spare_parts!$F1156,'Запчасти'!$A$2:$P$3371,7,0),"null")</f>
        <v>SCHNELL</v>
      </c>
      <c r="M1156" s="18">
        <f>IFERROR(VLOOKUP(spare_parts!$F1156,'Запчасти'!$A$2:$P$3371,9,0),"null")</f>
        <v>1</v>
      </c>
      <c r="N1156" s="18" t="str">
        <f>IFERROR(VLOOKUP(spare_parts!$F1156,'Запчасти'!$A$2:$P$3371,10,0),"null")</f>
        <v>шт</v>
      </c>
      <c r="O1156" s="18" t="str">
        <f>IFERROR(VLOOKUP(spare_parts!$F1156,'Запчасти'!$A$2:$P$3371,11,0),"null")</f>
        <v>IT</v>
      </c>
      <c r="P1156" s="18">
        <f>IFERROR(VLOOKUP(spare_parts!$F1156,'Запчасти'!$A$2:$P$3371,2,0),"null")</f>
        <v>8208100000</v>
      </c>
      <c r="Q1156" s="18"/>
      <c r="R1156" s="18"/>
      <c r="S1156" s="18"/>
      <c r="T1156" s="18"/>
      <c r="U1156" s="18"/>
      <c r="V1156" s="18"/>
    </row>
    <row r="1157" ht="15.75" customHeight="1">
      <c r="A1157" s="15">
        <v>2.07572004E9</v>
      </c>
      <c r="B1157" s="16" t="s">
        <v>6702</v>
      </c>
      <c r="C1157" s="16" t="s">
        <v>6274</v>
      </c>
      <c r="D1157" s="16" t="s">
        <v>35</v>
      </c>
      <c r="E1157" s="17"/>
      <c r="F1157" s="18">
        <v>2.07572004E9</v>
      </c>
      <c r="G1157" s="18" t="str">
        <f>IFERROR(VLOOKUP(spare_parts!$F1157,'Запчасти'!A$2:P$3371,3,0),"null")</f>
        <v>null</v>
      </c>
      <c r="H1157" s="18" t="str">
        <f>IFERROR(VLOOKUP(spare_parts!$F1157,A:D,2,0),"null")</f>
        <v>НОЖ ФИКСИРОВАННЫЙ 50x50x20</v>
      </c>
      <c r="I1157" s="24" t="str">
        <f>IFERROR(VLOOKUP(spare_parts!$F1157,'Запчасти'!$A$2:$P$3371,5,0),"null")</f>
        <v>null</v>
      </c>
      <c r="J1157" s="24" t="str">
        <f t="shared" si="3"/>
        <v>null</v>
      </c>
      <c r="K1157" s="18" t="str">
        <f>IFERROR(VLOOKUP(spare_parts!$F1157,'Запчасти'!$A$2:$P$3371,6,0),"null")</f>
        <v>null</v>
      </c>
      <c r="L1157" s="18" t="str">
        <f>IFERROR(VLOOKUP(spare_parts!$F1157,'Запчасти'!$A$2:$P$3371,7,0),"null")</f>
        <v>null</v>
      </c>
      <c r="M1157" s="18" t="str">
        <f>IFERROR(VLOOKUP(spare_parts!$F1157,'Запчасти'!$A$2:$P$3371,9,0),"null")</f>
        <v>null</v>
      </c>
      <c r="N1157" s="18" t="str">
        <f>IFERROR(VLOOKUP(spare_parts!$F1157,'Запчасти'!$A$2:$P$3371,10,0),"null")</f>
        <v>null</v>
      </c>
      <c r="O1157" s="18" t="str">
        <f>IFERROR(VLOOKUP(spare_parts!$F1157,'Запчасти'!$A$2:$P$3371,11,0),"null")</f>
        <v>null</v>
      </c>
      <c r="P1157" s="18" t="str">
        <f>IFERROR(VLOOKUP(spare_parts!$F1157,'Запчасти'!$A$2:$P$3371,2,0),"null")</f>
        <v>null</v>
      </c>
      <c r="Q1157" s="18"/>
      <c r="R1157" s="18"/>
      <c r="S1157" s="18"/>
      <c r="T1157" s="18"/>
      <c r="U1157" s="18"/>
      <c r="V1157" s="18"/>
    </row>
    <row r="1158" ht="15.75" customHeight="1">
      <c r="A1158" s="15">
        <v>2.07572008E9</v>
      </c>
      <c r="B1158" s="16" t="s">
        <v>6703</v>
      </c>
      <c r="C1158" s="16" t="s">
        <v>6274</v>
      </c>
      <c r="D1158" s="16" t="s">
        <v>35</v>
      </c>
      <c r="E1158" s="17"/>
      <c r="F1158" s="18">
        <v>2.07572008E9</v>
      </c>
      <c r="G1158" s="18" t="str">
        <f>IFERROR(VLOOKUP(spare_parts!$F1158,'Запчасти'!A$2:P$3371,3,0),"null")</f>
        <v>null</v>
      </c>
      <c r="H1158" s="18" t="str">
        <f>IFERROR(VLOOKUP(spare_parts!$F1158,A:D,2,0),"null")</f>
        <v>НОЖ ПОДВИЖНЫЙ 50X50X20</v>
      </c>
      <c r="I1158" s="24" t="str">
        <f>IFERROR(VLOOKUP(spare_parts!$F1158,'Запчасти'!$A$2:$P$3371,5,0),"null")</f>
        <v>null</v>
      </c>
      <c r="J1158" s="24" t="str">
        <f t="shared" si="3"/>
        <v>null</v>
      </c>
      <c r="K1158" s="18" t="str">
        <f>IFERROR(VLOOKUP(spare_parts!$F1158,'Запчасти'!$A$2:$P$3371,6,0),"null")</f>
        <v>null</v>
      </c>
      <c r="L1158" s="18" t="str">
        <f>IFERROR(VLOOKUP(spare_parts!$F1158,'Запчасти'!$A$2:$P$3371,7,0),"null")</f>
        <v>null</v>
      </c>
      <c r="M1158" s="18" t="str">
        <f>IFERROR(VLOOKUP(spare_parts!$F1158,'Запчасти'!$A$2:$P$3371,9,0),"null")</f>
        <v>null</v>
      </c>
      <c r="N1158" s="18" t="str">
        <f>IFERROR(VLOOKUP(spare_parts!$F1158,'Запчасти'!$A$2:$P$3371,10,0),"null")</f>
        <v>null</v>
      </c>
      <c r="O1158" s="18" t="str">
        <f>IFERROR(VLOOKUP(spare_parts!$F1158,'Запчасти'!$A$2:$P$3371,11,0),"null")</f>
        <v>null</v>
      </c>
      <c r="P1158" s="18" t="str">
        <f>IFERROR(VLOOKUP(spare_parts!$F1158,'Запчасти'!$A$2:$P$3371,2,0),"null")</f>
        <v>null</v>
      </c>
      <c r="Q1158" s="18"/>
      <c r="R1158" s="18"/>
      <c r="S1158" s="18"/>
      <c r="T1158" s="18"/>
      <c r="U1158" s="18"/>
      <c r="V1158" s="18"/>
    </row>
    <row r="1159" ht="15.75" customHeight="1">
      <c r="A1159" s="15">
        <v>2.47851513E9</v>
      </c>
      <c r="B1159" s="16" t="s">
        <v>6704</v>
      </c>
      <c r="C1159" s="16" t="s">
        <v>6274</v>
      </c>
      <c r="D1159" s="16" t="s">
        <v>35</v>
      </c>
      <c r="E1159" s="17"/>
      <c r="F1159" s="18">
        <v>2.47851513E9</v>
      </c>
      <c r="G1159" s="18" t="str">
        <f>IFERROR(VLOOKUP(spare_parts!$F1159,'Запчасти'!A$2:P$3371,3,0),"null")</f>
        <v>null</v>
      </c>
      <c r="H1159" s="18" t="str">
        <f>IFERROR(VLOOKUP(spare_parts!$F1159,A:D,2,0),"null")</f>
        <v>РОЛИК ЭНКОДЕРА</v>
      </c>
      <c r="I1159" s="24" t="str">
        <f>IFERROR(VLOOKUP(spare_parts!$F1159,'Запчасти'!$A$2:$P$3371,5,0),"null")</f>
        <v>null</v>
      </c>
      <c r="J1159" s="24" t="str">
        <f t="shared" si="3"/>
        <v>null</v>
      </c>
      <c r="K1159" s="18" t="str">
        <f>IFERROR(VLOOKUP(spare_parts!$F1159,'Запчасти'!$A$2:$P$3371,6,0),"null")</f>
        <v>null</v>
      </c>
      <c r="L1159" s="18" t="str">
        <f>IFERROR(VLOOKUP(spare_parts!$F1159,'Запчасти'!$A$2:$P$3371,7,0),"null")</f>
        <v>null</v>
      </c>
      <c r="M1159" s="18" t="str">
        <f>IFERROR(VLOOKUP(spare_parts!$F1159,'Запчасти'!$A$2:$P$3371,9,0),"null")</f>
        <v>null</v>
      </c>
      <c r="N1159" s="18" t="str">
        <f>IFERROR(VLOOKUP(spare_parts!$F1159,'Запчасти'!$A$2:$P$3371,10,0),"null")</f>
        <v>null</v>
      </c>
      <c r="O1159" s="18" t="str">
        <f>IFERROR(VLOOKUP(spare_parts!$F1159,'Запчасти'!$A$2:$P$3371,11,0),"null")</f>
        <v>null</v>
      </c>
      <c r="P1159" s="18" t="str">
        <f>IFERROR(VLOOKUP(spare_parts!$F1159,'Запчасти'!$A$2:$P$3371,2,0),"null")</f>
        <v>null</v>
      </c>
      <c r="Q1159" s="18"/>
      <c r="R1159" s="18"/>
      <c r="S1159" s="18"/>
      <c r="T1159" s="18"/>
      <c r="U1159" s="18"/>
      <c r="V1159" s="18"/>
    </row>
    <row r="1160" ht="15.75" customHeight="1">
      <c r="A1160" s="15">
        <v>2.07850587E9</v>
      </c>
      <c r="B1160" s="16" t="s">
        <v>6705</v>
      </c>
      <c r="C1160" s="16">
        <v>8.92</v>
      </c>
      <c r="D1160" s="16" t="s">
        <v>35</v>
      </c>
      <c r="E1160" s="17"/>
      <c r="F1160" s="18">
        <v>2.07850587E9</v>
      </c>
      <c r="G1160" s="18" t="str">
        <f>IFERROR(VLOOKUP(spare_parts!$F1160,'Запчасти'!A$2:P$3371,3,0),"null")</f>
        <v/>
      </c>
      <c r="H1160" s="18" t="str">
        <f>IFERROR(VLOOKUP(spare_parts!$F1160,A:D,2,0),"null")</f>
        <v>РОЛИК ПРОТЯЖКИ DE=235.50 Z=116 M=2 DP=232</v>
      </c>
      <c r="I1160" s="24" t="str">
        <f>IFERROR(VLOOKUP(spare_parts!$F1160,'Запчасти'!$A$2:$P$3371,5,0),"null")</f>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c r="J1160" s="24" t="str">
        <f t="shared" si="3"/>
        <v>null</v>
      </c>
      <c r="K1160" s="18" t="str">
        <f>IFERROR(VLOOKUP(spare_parts!$F1160,'Запчасти'!$A$2:$P$3371,6,0),"null")</f>
        <v>SCHNELL SPA</v>
      </c>
      <c r="L1160" s="18" t="str">
        <f>IFERROR(VLOOKUP(spare_parts!$F1160,'Запчасти'!$A$2:$P$3371,7,0),"null")</f>
        <v>SCHNELL</v>
      </c>
      <c r="M1160" s="18">
        <f>IFERROR(VLOOKUP(spare_parts!$F1160,'Запчасти'!$A$2:$P$3371,9,0),"null")</f>
        <v>1</v>
      </c>
      <c r="N1160" s="18" t="str">
        <f>IFERROR(VLOOKUP(spare_parts!$F1160,'Запчасти'!$A$2:$P$3371,10,0),"null")</f>
        <v>шт.</v>
      </c>
      <c r="O1160" s="18" t="str">
        <f>IFERROR(VLOOKUP(spare_parts!$F1160,'Запчасти'!$A$2:$P$3371,11,0),"null")</f>
        <v>IT</v>
      </c>
      <c r="P1160" s="18">
        <f>IFERROR(VLOOKUP(spare_parts!$F1160,'Запчасти'!$A$2:$P$3371,2,0),"null")</f>
        <v>8207607000</v>
      </c>
      <c r="Q1160" s="18"/>
      <c r="R1160" s="18"/>
      <c r="S1160" s="18"/>
      <c r="T1160" s="18"/>
      <c r="U1160" s="18"/>
      <c r="V1160" s="18"/>
    </row>
    <row r="1161" ht="15.75" customHeight="1">
      <c r="A1161" s="15">
        <v>6.98428104E9</v>
      </c>
      <c r="B1161" s="16" t="s">
        <v>6706</v>
      </c>
      <c r="C1161" s="16">
        <v>4.9</v>
      </c>
      <c r="D1161" s="16" t="s">
        <v>35</v>
      </c>
      <c r="E1161" s="17"/>
      <c r="F1161" s="18">
        <v>6.98428104E9</v>
      </c>
      <c r="G1161" s="18" t="str">
        <f>IFERROR(VLOOKUP(spare_parts!$F1161,'Запчасти'!A$2:P$3371,3,0),"null")</f>
        <v>null</v>
      </c>
      <c r="H1161" s="18" t="str">
        <f>IFERROR(VLOOKUP(spare_parts!$F1161,A:D,2,0),"null")</f>
        <v> Механизм протяжки сварочной проволоки в комплекте</v>
      </c>
      <c r="I1161" s="24" t="str">
        <f>IFERROR(VLOOKUP(spare_parts!$F1161,'Запчасти'!$A$2:$P$3371,5,0),"null")</f>
        <v>null</v>
      </c>
      <c r="J1161" s="24" t="str">
        <f t="shared" si="3"/>
        <v>null</v>
      </c>
      <c r="K1161" s="18" t="str">
        <f>IFERROR(VLOOKUP(spare_parts!$F1161,'Запчасти'!$A$2:$P$3371,6,0),"null")</f>
        <v>null</v>
      </c>
      <c r="L1161" s="18" t="str">
        <f>IFERROR(VLOOKUP(spare_parts!$F1161,'Запчасти'!$A$2:$P$3371,7,0),"null")</f>
        <v>null</v>
      </c>
      <c r="M1161" s="18" t="str">
        <f>IFERROR(VLOOKUP(spare_parts!$F1161,'Запчасти'!$A$2:$P$3371,9,0),"null")</f>
        <v>null</v>
      </c>
      <c r="N1161" s="18" t="str">
        <f>IFERROR(VLOOKUP(spare_parts!$F1161,'Запчасти'!$A$2:$P$3371,10,0),"null")</f>
        <v>null</v>
      </c>
      <c r="O1161" s="18" t="str">
        <f>IFERROR(VLOOKUP(spare_parts!$F1161,'Запчасти'!$A$2:$P$3371,11,0),"null")</f>
        <v>null</v>
      </c>
      <c r="P1161" s="18" t="str">
        <f>IFERROR(VLOOKUP(spare_parts!$F1161,'Запчасти'!$A$2:$P$3371,2,0),"null")</f>
        <v>null</v>
      </c>
      <c r="Q1161" s="18"/>
      <c r="R1161" s="18"/>
      <c r="S1161" s="18"/>
      <c r="T1161" s="18"/>
      <c r="U1161" s="18"/>
      <c r="V1161" s="18"/>
    </row>
    <row r="1162" ht="15.75" customHeight="1">
      <c r="A1162" s="15">
        <v>2.06801012E9</v>
      </c>
      <c r="B1162" s="16" t="s">
        <v>903</v>
      </c>
      <c r="C1162" s="16">
        <v>0.18</v>
      </c>
      <c r="D1162" s="16" t="s">
        <v>35</v>
      </c>
      <c r="E1162" s="17"/>
      <c r="F1162" s="18">
        <v>2.06801012E9</v>
      </c>
      <c r="G1162" s="18" t="str">
        <f>IFERROR(VLOOKUP(spare_parts!$F1162,'Запчасти'!A$2:P$3371,3,0),"null")</f>
        <v>CONNECTING ROD DI 20/16 I=45</v>
      </c>
      <c r="H1162" s="18" t="str">
        <f>IFERROR(VLOOKUP(spare_parts!$F1162,A:D,2,0),"null")</f>
        <v>СОЕДИНИТЕЛЬНЫЙ ПРУТ 20/16 I = 45</v>
      </c>
      <c r="I1162" s="24" t="str">
        <f>IFERROR(VLOOKUP(spare_parts!$F1162,'Запчасти'!$A$2:$P$3371,5,0),"null")</f>
        <v>СТАЛЬНАЯ СОЕДИНИТЕЛЬНАЯ ВТУЛКА, ДЛИНА 45 ММ. СПОСОБ ИЗГОТОВЛЕНИЯ ТОЧЕНИЕ. ДЛЯ ПРАВИЛЬНО-ГИБОЧНОГО СТАНКА PRIMA13.</v>
      </c>
      <c r="J1162" s="24" t="str">
        <f t="shared" si="3"/>
        <v>null</v>
      </c>
      <c r="K1162" s="18" t="str">
        <f>IFERROR(VLOOKUP(spare_parts!$F1162,'Запчасти'!$A$2:$P$3371,6,0),"null")</f>
        <v>SCHNELL SPA</v>
      </c>
      <c r="L1162" s="18" t="str">
        <f>IFERROR(VLOOKUP(spare_parts!$F1162,'Запчасти'!$A$2:$P$3371,7,0),"null")</f>
        <v>SCHNELL</v>
      </c>
      <c r="M1162" s="18">
        <f>IFERROR(VLOOKUP(spare_parts!$F1162,'Запчасти'!$A$2:$P$3371,9,0),"null")</f>
        <v>1</v>
      </c>
      <c r="N1162" s="18" t="str">
        <f>IFERROR(VLOOKUP(spare_parts!$F1162,'Запчасти'!$A$2:$P$3371,10,0),"null")</f>
        <v>шт</v>
      </c>
      <c r="O1162" s="18" t="str">
        <f>IFERROR(VLOOKUP(spare_parts!$F1162,'Запчасти'!$A$2:$P$3371,11,0),"null")</f>
        <v>IT</v>
      </c>
      <c r="P1162" s="18">
        <f>IFERROR(VLOOKUP(spare_parts!$F1162,'Запчасти'!$A$2:$P$3371,2,0),"null")</f>
        <v>7326909807</v>
      </c>
      <c r="Q1162" s="18"/>
      <c r="R1162" s="18"/>
      <c r="S1162" s="18"/>
      <c r="T1162" s="18"/>
      <c r="U1162" s="18"/>
      <c r="V1162" s="18"/>
    </row>
    <row r="1163" ht="15.75" customHeight="1">
      <c r="A1163" s="15">
        <v>5.957500016E9</v>
      </c>
      <c r="B1163" s="16" t="s">
        <v>4536</v>
      </c>
      <c r="C1163" s="16">
        <v>0.01</v>
      </c>
      <c r="D1163" s="16" t="s">
        <v>35</v>
      </c>
      <c r="E1163" s="17"/>
      <c r="F1163" s="18">
        <v>5.957500016E9</v>
      </c>
      <c r="G1163" s="18" t="str">
        <f>IFERROR(VLOOKUP(spare_parts!$F1163,'Запчасти'!A$2:P$3371,3,0),"null")</f>
        <v>STOP RING FOR SHAFT SEEGER D=16</v>
      </c>
      <c r="H1163" s="18" t="str">
        <f>IFERROR(VLOOKUP(spare_parts!$F1163,A:D,2,0),"null")</f>
        <v>Стопорное кольцо вала SEEGER D = 16</v>
      </c>
      <c r="I1163" s="24" t="str">
        <f>IFERROR(VLOOKUP(spare_parts!$F1163,'Запчасти'!$A$2:$P$3371,5,0),"null")</f>
        <v>ШАЙБА СТАЛЬНАЯ, СТОПОРНАЯ ДИАМ. 16. ДЛЯ ПРАВИЛЬНО-ГИБОЧНОГО СТАНКА PRIMA13.</v>
      </c>
      <c r="J1163" s="24" t="str">
        <f t="shared" si="3"/>
        <v>null</v>
      </c>
      <c r="K1163" s="18" t="str">
        <f>IFERROR(VLOOKUP(spare_parts!$F1163,'Запчасти'!$A$2:$P$3371,6,0),"null")</f>
        <v>SCHNELL SPA</v>
      </c>
      <c r="L1163" s="18" t="str">
        <f>IFERROR(VLOOKUP(spare_parts!$F1163,'Запчасти'!$A$2:$P$3371,7,0),"null")</f>
        <v>SCHNELL</v>
      </c>
      <c r="M1163" s="18">
        <f>IFERROR(VLOOKUP(spare_parts!$F1163,'Запчасти'!$A$2:$P$3371,9,0),"null")</f>
        <v>2</v>
      </c>
      <c r="N1163" s="18" t="str">
        <f>IFERROR(VLOOKUP(spare_parts!$F1163,'Запчасти'!$A$2:$P$3371,10,0),"null")</f>
        <v>шт</v>
      </c>
      <c r="O1163" s="18" t="str">
        <f>IFERROR(VLOOKUP(spare_parts!$F1163,'Запчасти'!$A$2:$P$3371,11,0),"null")</f>
        <v>IT</v>
      </c>
      <c r="P1163" s="18">
        <f>IFERROR(VLOOKUP(spare_parts!$F1163,'Запчасти'!$A$2:$P$3371,2,0),"null")</f>
        <v>7318210009</v>
      </c>
      <c r="Q1163" s="18"/>
      <c r="R1163" s="18"/>
      <c r="S1163" s="18"/>
      <c r="T1163" s="18"/>
      <c r="U1163" s="18"/>
      <c r="V1163" s="18"/>
    </row>
    <row r="1164" ht="15.75" customHeight="1">
      <c r="A1164" s="15">
        <v>5.002001148E9</v>
      </c>
      <c r="B1164" s="16" t="s">
        <v>2117</v>
      </c>
      <c r="C1164" s="16" t="s">
        <v>6274</v>
      </c>
      <c r="D1164" s="16" t="s">
        <v>35</v>
      </c>
      <c r="E1164" s="17"/>
      <c r="F1164" s="18">
        <v>5.002001148E9</v>
      </c>
      <c r="G1164" s="18" t="str">
        <f>IFERROR(VLOOKUP(spare_parts!$F1164,'Запчасти'!A$2:P$3371,3,0),"null")</f>
        <v>CARDS ART.8.213.019+8.253.001</v>
      </c>
      <c r="H1164" s="18" t="str">
        <f>IFERROR(VLOOKUP(spare_parts!$F1164,A:D,2,0),"null")</f>
        <v>ПЛАТА АРТ.8.213.019 + 8.253.001</v>
      </c>
      <c r="I1164" s="24" t="str">
        <f>IFERROR(VLOOKUP(spare_parts!$F1164,'Запчасти'!$A$2:$P$3371,5,0),"null")</f>
        <v>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v>
      </c>
      <c r="J1164" s="24" t="str">
        <f t="shared" si="3"/>
        <v>null</v>
      </c>
      <c r="K1164" s="18" t="str">
        <f>IFERROR(VLOOKUP(spare_parts!$F1164,'Запчасти'!$A$2:$P$3371,6,0),"null")</f>
        <v>SINCOSALD S.R.L.</v>
      </c>
      <c r="L1164" s="18" t="str">
        <f>IFERROR(VLOOKUP(spare_parts!$F1164,'Запчасти'!$A$2:$P$3371,7,0),"null")</f>
        <v>SINCOSALD</v>
      </c>
      <c r="M1164" s="18">
        <f>IFERROR(VLOOKUP(spare_parts!$F1164,'Запчасти'!$A$2:$P$3371,9,0),"null")</f>
        <v>1</v>
      </c>
      <c r="N1164" s="18" t="str">
        <f>IFERROR(VLOOKUP(spare_parts!$F1164,'Запчасти'!$A$2:$P$3371,10,0),"null")</f>
        <v>шт</v>
      </c>
      <c r="O1164" s="18" t="str">
        <f>IFERROR(VLOOKUP(spare_parts!$F1164,'Запчасти'!$A$2:$P$3371,11,0),"null")</f>
        <v>IT</v>
      </c>
      <c r="P1164" s="18">
        <f>IFERROR(VLOOKUP(spare_parts!$F1164,'Запчасти'!$A$2:$P$3371,2,0),"null")</f>
        <v>8538909100</v>
      </c>
      <c r="Q1164" s="18"/>
      <c r="R1164" s="18"/>
      <c r="S1164" s="18"/>
      <c r="T1164" s="18"/>
      <c r="U1164" s="18"/>
      <c r="V1164" s="18"/>
    </row>
    <row r="1165" ht="15.75" customHeight="1">
      <c r="A1165" s="15">
        <v>5.460002138E9</v>
      </c>
      <c r="B1165" s="16" t="s">
        <v>3230</v>
      </c>
      <c r="C1165" s="16">
        <v>23.6</v>
      </c>
      <c r="D1165" s="16" t="s">
        <v>35</v>
      </c>
      <c r="E1165" s="17"/>
      <c r="F1165" s="18">
        <v>5.460002138E9</v>
      </c>
      <c r="G1165" s="18" t="str">
        <f>IFERROR(VLOOKUP(spare_parts!$F1165,'Запчасти'!A$2:P$3371,3,0),"null")</f>
        <v>EPICYCLOIDAL GEAR BOX MP G 130 2 6 STD 130A1 CD 28 S1 OR SB</v>
      </c>
      <c r="H1165" s="18" t="str">
        <f>IFERROR(VLOOKUP(spare_parts!$F1165,A:D,2,0),"null")</f>
        <v>РЕДУКТОР ЭПИЦИКЛОИДАЛЬНЫЙ  MP G 1302 6 STD 130A1 CD 28 S1 OR SB</v>
      </c>
      <c r="I1165" s="24" t="str">
        <f>IFERROR(VLOOKUP(spare_parts!$F1165,'Запчасти'!$A$2:$P$3371,5,0),"null")</f>
        <v>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v>
      </c>
      <c r="J1165" s="24" t="str">
        <f t="shared" si="3"/>
        <v>null</v>
      </c>
      <c r="K1165" s="18" t="str">
        <f>IFERROR(VLOOKUP(spare_parts!$F1165,'Запчасти'!$A$2:$P$3371,6,0),"null")</f>
        <v>SCHNELL SPA</v>
      </c>
      <c r="L1165" s="18" t="str">
        <f>IFERROR(VLOOKUP(spare_parts!$F1165,'Запчасти'!$A$2:$P$3371,7,0),"null")</f>
        <v>SCHNELL</v>
      </c>
      <c r="M1165" s="18">
        <f>IFERROR(VLOOKUP(spare_parts!$F1165,'Запчасти'!$A$2:$P$3371,9,0),"null")</f>
        <v>1</v>
      </c>
      <c r="N1165" s="18" t="str">
        <f>IFERROR(VLOOKUP(spare_parts!$F1165,'Запчасти'!$A$2:$P$3371,10,0),"null")</f>
        <v>шт</v>
      </c>
      <c r="O1165" s="18" t="str">
        <f>IFERROR(VLOOKUP(spare_parts!$F1165,'Запчасти'!$A$2:$P$3371,11,0),"null")</f>
        <v>IT</v>
      </c>
      <c r="P1165" s="18">
        <f>IFERROR(VLOOKUP(spare_parts!$F1165,'Запчасти'!$A$2:$P$3371,2,0),"null")</f>
        <v>8483402100</v>
      </c>
      <c r="Q1165" s="18"/>
      <c r="R1165" s="18"/>
      <c r="S1165" s="18"/>
      <c r="T1165" s="18"/>
      <c r="U1165" s="18"/>
      <c r="V1165" s="18"/>
    </row>
    <row r="1166" ht="15.75" customHeight="1">
      <c r="A1166" s="15">
        <v>5.430210058E9</v>
      </c>
      <c r="B1166" s="16" t="s">
        <v>6707</v>
      </c>
      <c r="C1166" s="16" t="s">
        <v>6274</v>
      </c>
      <c r="D1166" s="16" t="s">
        <v>35</v>
      </c>
      <c r="E1166" s="17"/>
      <c r="F1166" s="18">
        <v>5.430210058E9</v>
      </c>
      <c r="G1166" s="18" t="str">
        <f>IFERROR(VLOOKUP(spare_parts!$F1166,'Запчасти'!A$2:P$3371,3,0),"null")</f>
        <v>null</v>
      </c>
      <c r="H1166" s="18" t="str">
        <f>IFERROR(VLOOKUP(spare_parts!$F1166,A:D,2,0),"null")</f>
        <v>ТРАНСФОРМАТОР МОНОФАЗНЫЙ 500VA 50/60Hz SEC. 0-24/0-18/0-24 TVS500B</v>
      </c>
      <c r="I1166" s="24" t="str">
        <f>IFERROR(VLOOKUP(spare_parts!$F1166,'Запчасти'!$A$2:$P$3371,5,0),"null")</f>
        <v>null</v>
      </c>
      <c r="J1166" s="24" t="str">
        <f t="shared" si="3"/>
        <v>null</v>
      </c>
      <c r="K1166" s="18" t="str">
        <f>IFERROR(VLOOKUP(spare_parts!$F1166,'Запчасти'!$A$2:$P$3371,6,0),"null")</f>
        <v>null</v>
      </c>
      <c r="L1166" s="18" t="str">
        <f>IFERROR(VLOOKUP(spare_parts!$F1166,'Запчасти'!$A$2:$P$3371,7,0),"null")</f>
        <v>null</v>
      </c>
      <c r="M1166" s="18" t="str">
        <f>IFERROR(VLOOKUP(spare_parts!$F1166,'Запчасти'!$A$2:$P$3371,9,0),"null")</f>
        <v>null</v>
      </c>
      <c r="N1166" s="18" t="str">
        <f>IFERROR(VLOOKUP(spare_parts!$F1166,'Запчасти'!$A$2:$P$3371,10,0),"null")</f>
        <v>null</v>
      </c>
      <c r="O1166" s="18" t="str">
        <f>IFERROR(VLOOKUP(spare_parts!$F1166,'Запчасти'!$A$2:$P$3371,11,0),"null")</f>
        <v>null</v>
      </c>
      <c r="P1166" s="18" t="str">
        <f>IFERROR(VLOOKUP(spare_parts!$F1166,'Запчасти'!$A$2:$P$3371,2,0),"null")</f>
        <v>null</v>
      </c>
      <c r="Q1166" s="18"/>
      <c r="R1166" s="18"/>
      <c r="S1166" s="18"/>
      <c r="T1166" s="18"/>
      <c r="U1166" s="18"/>
      <c r="V1166" s="18"/>
    </row>
    <row r="1167" ht="15.75" customHeight="1">
      <c r="A1167" s="15">
        <v>5.469800004E9</v>
      </c>
      <c r="B1167" s="16" t="s">
        <v>3282</v>
      </c>
      <c r="C1167" s="16" t="s">
        <v>6274</v>
      </c>
      <c r="D1167" s="16" t="s">
        <v>35</v>
      </c>
      <c r="E1167" s="17"/>
      <c r="F1167" s="18">
        <v>5.469800004E9</v>
      </c>
      <c r="G1167" s="18" t="str">
        <f>IFERROR(VLOOKUP(spare_parts!$F1167,'Запчасти'!A$2:P$3371,3,0),"null")</f>
        <v>SOCKET 4RU-36 ART.ELE2MTRC0236</v>
      </c>
      <c r="H1167" s="18" t="str">
        <f>IFERROR(VLOOKUP(spare_parts!$F1167,A:D,2,0),"null")</f>
        <v>ВАЛ ПРИВОДНОЙ 4RU-36 ART.ELE2MTRC0236 (ICEB)</v>
      </c>
      <c r="I1167" s="24" t="str">
        <f>IFERROR(VLOOKUP(spare_parts!$F1167,'Запчасти'!$A$2:$P$3371,5,0),"null")</f>
        <v>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v>
      </c>
      <c r="J1167" s="24" t="str">
        <f t="shared" si="3"/>
        <v>null</v>
      </c>
      <c r="K1167" s="18" t="str">
        <f>IFERROR(VLOOKUP(spare_parts!$F1167,'Запчасти'!$A$2:$P$3371,6,0),"null")</f>
        <v>ELETTROMECCANICA ICEB SRL</v>
      </c>
      <c r="L1167" s="18" t="str">
        <f>IFERROR(VLOOKUP(spare_parts!$F1167,'Запчасти'!$A$2:$P$3371,7,0),"null")</f>
        <v>ICEB</v>
      </c>
      <c r="M1167" s="18">
        <f>IFERROR(VLOOKUP(spare_parts!$F1167,'Запчасти'!$A$2:$P$3371,9,0),"null")</f>
        <v>1</v>
      </c>
      <c r="N1167" s="18" t="str">
        <f>IFERROR(VLOOKUP(spare_parts!$F1167,'Запчасти'!$A$2:$P$3371,10,0),"null")</f>
        <v>шт</v>
      </c>
      <c r="O1167" s="18" t="str">
        <f>IFERROR(VLOOKUP(spare_parts!$F1167,'Запчасти'!$A$2:$P$3371,11,0),"null")</f>
        <v>IT</v>
      </c>
      <c r="P1167" s="18">
        <f>IFERROR(VLOOKUP(spare_parts!$F1167,'Запчасти'!$A$2:$P$3371,2,0),"null")</f>
        <v>8483908100</v>
      </c>
      <c r="Q1167" s="18"/>
      <c r="R1167" s="18"/>
      <c r="S1167" s="18"/>
      <c r="T1167" s="18"/>
      <c r="U1167" s="18"/>
      <c r="V1167" s="18"/>
    </row>
    <row r="1168" ht="15.75" customHeight="1">
      <c r="A1168" s="15">
        <v>2.046510041E9</v>
      </c>
      <c r="B1168" s="16" t="s">
        <v>150</v>
      </c>
      <c r="C1168" s="16">
        <v>6.08</v>
      </c>
      <c r="D1168" s="16" t="s">
        <v>35</v>
      </c>
      <c r="E1168" s="17"/>
      <c r="F1168" s="18">
        <v>2.046510041E9</v>
      </c>
      <c r="G1168" s="18" t="str">
        <f>IFERROR(VLOOKUP(spare_parts!$F1168,'Запчасти'!A$2:P$3371,3,0),"null")</f>
        <v>SHAFT FOR MEASURING WHEEL</v>
      </c>
      <c r="H1168" s="18" t="str">
        <f>IFERROR(VLOOKUP(spare_parts!$F1168,A:D,2,0),"null")</f>
        <v>ВАЛ ДЛЯ ИЗМЕРИТЕЛЬНОГО РОЛИКА </v>
      </c>
      <c r="I1168" s="24" t="str">
        <f>IFERROR(VLOOKUP(spare_parts!$F1168,'Запчасти'!$A$2:$P$3371,5,0),"null")</f>
        <v>ВАЛ ДЛЯ МОНТАЖА МЕРНОГО РОЛИКА В ПОДВИЖНОМ МЕХАНИЗМЕ (БАЛАНСИРЕ) ДЛЯ ИЗМЕРЕНИЯ ДЛИНЫ АРМАТУРЫ В СТАНКЕ BAT. СТАЛЬНОЙ</v>
      </c>
      <c r="J1168" s="24" t="str">
        <f t="shared" si="3"/>
        <v>null</v>
      </c>
      <c r="K1168" s="18" t="str">
        <f>IFERROR(VLOOKUP(spare_parts!$F1168,'Запчасти'!$A$2:$P$3371,6,0),"null")</f>
        <v>SCHNELL SPA</v>
      </c>
      <c r="L1168" s="18" t="str">
        <f>IFERROR(VLOOKUP(spare_parts!$F1168,'Запчасти'!$A$2:$P$3371,7,0),"null")</f>
        <v>SCHNELL</v>
      </c>
      <c r="M1168" s="18">
        <f>IFERROR(VLOOKUP(spare_parts!$F1168,'Запчасти'!$A$2:$P$3371,9,0),"null")</f>
        <v>1</v>
      </c>
      <c r="N1168" s="18" t="str">
        <f>IFERROR(VLOOKUP(spare_parts!$F1168,'Запчасти'!$A$2:$P$3371,10,0),"null")</f>
        <v>шт</v>
      </c>
      <c r="O1168" s="18" t="str">
        <f>IFERROR(VLOOKUP(spare_parts!$F1168,'Запчасти'!$A$2:$P$3371,11,0),"null")</f>
        <v>IT</v>
      </c>
      <c r="P1168" s="18">
        <f>IFERROR(VLOOKUP(spare_parts!$F1168,'Запчасти'!$A$2:$P$3371,2,0),"null")</f>
        <v>8483109500</v>
      </c>
      <c r="Q1168" s="18"/>
      <c r="R1168" s="18"/>
      <c r="S1168" s="18"/>
      <c r="T1168" s="18"/>
      <c r="U1168" s="18"/>
      <c r="V1168" s="18"/>
    </row>
    <row r="1169" ht="15.75" customHeight="1">
      <c r="A1169" s="15">
        <v>2.045810021E9</v>
      </c>
      <c r="B1169" s="16" t="s">
        <v>6708</v>
      </c>
      <c r="C1169" s="16">
        <v>36.017289</v>
      </c>
      <c r="D1169" s="16" t="s">
        <v>35</v>
      </c>
      <c r="E1169" s="17"/>
      <c r="F1169" s="18">
        <v>2.045810021E9</v>
      </c>
      <c r="G1169" s="18" t="str">
        <f>IFERROR(VLOOKUP(spare_parts!$F1169,'Запчасти'!A$2:P$3371,3,0),"null")</f>
        <v>null</v>
      </c>
      <c r="H1169" s="18" t="str">
        <f>IFERROR(VLOOKUP(spare_parts!$F1169,A:D,2,0),"null")</f>
        <v>РЫЧАГ МОБИЛЬНЫЙ ДЛЯ  БАЛАНСИРА</v>
      </c>
      <c r="I1169" s="24" t="str">
        <f>IFERROR(VLOOKUP(spare_parts!$F1169,'Запчасти'!$A$2:$P$3371,5,0),"null")</f>
        <v>null</v>
      </c>
      <c r="J1169" s="24" t="str">
        <f t="shared" si="3"/>
        <v>null</v>
      </c>
      <c r="K1169" s="18" t="str">
        <f>IFERROR(VLOOKUP(spare_parts!$F1169,'Запчасти'!$A$2:$P$3371,6,0),"null")</f>
        <v>null</v>
      </c>
      <c r="L1169" s="18" t="str">
        <f>IFERROR(VLOOKUP(spare_parts!$F1169,'Запчасти'!$A$2:$P$3371,7,0),"null")</f>
        <v>null</v>
      </c>
      <c r="M1169" s="18" t="str">
        <f>IFERROR(VLOOKUP(spare_parts!$F1169,'Запчасти'!$A$2:$P$3371,9,0),"null")</f>
        <v>null</v>
      </c>
      <c r="N1169" s="18" t="str">
        <f>IFERROR(VLOOKUP(spare_parts!$F1169,'Запчасти'!$A$2:$P$3371,10,0),"null")</f>
        <v>null</v>
      </c>
      <c r="O1169" s="18" t="str">
        <f>IFERROR(VLOOKUP(spare_parts!$F1169,'Запчасти'!$A$2:$P$3371,11,0),"null")</f>
        <v>null</v>
      </c>
      <c r="P1169" s="18" t="str">
        <f>IFERROR(VLOOKUP(spare_parts!$F1169,'Запчасти'!$A$2:$P$3371,2,0),"null")</f>
        <v>null</v>
      </c>
      <c r="Q1169" s="18"/>
      <c r="R1169" s="18"/>
      <c r="S1169" s="18"/>
      <c r="T1169" s="18"/>
      <c r="U1169" s="18"/>
      <c r="V1169" s="18"/>
    </row>
    <row r="1170" ht="15.75" customHeight="1">
      <c r="A1170" s="15">
        <v>2.04581011E9</v>
      </c>
      <c r="B1170" s="16" t="s">
        <v>117</v>
      </c>
      <c r="C1170" s="16">
        <v>1.517274</v>
      </c>
      <c r="D1170" s="16" t="s">
        <v>35</v>
      </c>
      <c r="E1170" s="17"/>
      <c r="F1170" s="18">
        <v>2.04581011E9</v>
      </c>
      <c r="G1170" s="18" t="str">
        <f>IFERROR(VLOOKUP(spare_parts!$F1170,'Запчасти'!A$2:P$3371,3,0),"null")</f>
        <v>BRONZE BUSH De 62 Di 50 L 166</v>
      </c>
      <c r="H1170" s="18" t="str">
        <f>IFERROR(VLOOKUP(spare_parts!$F1170,A:D,2,0),"null")</f>
        <v>ВТУЛКА БРОНЗОВАЯ De 62 Di 50 L 166</v>
      </c>
      <c r="I1170" s="24" t="str">
        <f>IFERROR(VLOOKUP(spare_parts!$F1170,'Запчасти'!$A$2:$P$3371,5,0),"null")</f>
        <v>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v>
      </c>
      <c r="J1170" s="24" t="str">
        <f t="shared" si="3"/>
        <v>null</v>
      </c>
      <c r="K1170" s="18" t="str">
        <f>IFERROR(VLOOKUP(spare_parts!$F1170,'Запчасти'!$A$2:$P$3371,6,0),"null")</f>
        <v>SCHNELL SPA</v>
      </c>
      <c r="L1170" s="18" t="str">
        <f>IFERROR(VLOOKUP(spare_parts!$F1170,'Запчасти'!$A$2:$P$3371,7,0),"null")</f>
        <v>SCHNELL</v>
      </c>
      <c r="M1170" s="18">
        <f>IFERROR(VLOOKUP(spare_parts!$F1170,'Запчасти'!$A$2:$P$3371,9,0),"null")</f>
        <v>2</v>
      </c>
      <c r="N1170" s="18" t="str">
        <f>IFERROR(VLOOKUP(spare_parts!$F1170,'Запчасти'!$A$2:$P$3371,10,0),"null")</f>
        <v>шт</v>
      </c>
      <c r="O1170" s="18" t="str">
        <f>IFERROR(VLOOKUP(spare_parts!$F1170,'Запчасти'!$A$2:$P$3371,11,0),"null")</f>
        <v>IT</v>
      </c>
      <c r="P1170" s="18">
        <f>IFERROR(VLOOKUP(spare_parts!$F1170,'Запчасти'!$A$2:$P$3371,2,0),"null")</f>
        <v>7326909807</v>
      </c>
      <c r="Q1170" s="18"/>
      <c r="R1170" s="18"/>
      <c r="S1170" s="18"/>
      <c r="T1170" s="18"/>
      <c r="U1170" s="18"/>
      <c r="V1170" s="18"/>
    </row>
    <row r="1171" ht="15.75" customHeight="1">
      <c r="A1171" s="15">
        <v>2.046510131E9</v>
      </c>
      <c r="B1171" s="16" t="s">
        <v>156</v>
      </c>
      <c r="C1171" s="16">
        <v>3.894769</v>
      </c>
      <c r="D1171" s="16" t="s">
        <v>35</v>
      </c>
      <c r="E1171" s="17"/>
      <c r="F1171" s="18">
        <v>2.046510131E9</v>
      </c>
      <c r="G1171" s="18" t="str">
        <f>IFERROR(VLOOKUP(spare_parts!$F1171,'Запчасти'!A$2:P$3371,3,0),"null")</f>
        <v>ROTATION PIN D.50 L=225</v>
      </c>
      <c r="H1171" s="18" t="str">
        <f>IFERROR(VLOOKUP(spare_parts!$F1171,A:D,2,0),"null")</f>
        <v>ШТИФТ D.50 L = 225</v>
      </c>
      <c r="I1171" s="24" t="str">
        <f>IFERROR(VLOOKUP(spare_parts!$F1171,'Запчасти'!$A$2:$P$3371,5,0),"null")</f>
        <v>ПАЛЕЦ ПОВОРОТНЫЙ СТАЛЬНОЙ ДЛЯ МОНТАЖА БАЛАНСИРА МЕРНОГО БЛОКА СТАНКА BAT. ДИАМ. 50, ДЛИНА 225 ММ, СПОСОБ ИЗГОТОЛВЕНИЯ- ТОЧЕНИЕ.</v>
      </c>
      <c r="J1171" s="24" t="str">
        <f t="shared" si="3"/>
        <v>null</v>
      </c>
      <c r="K1171" s="18" t="str">
        <f>IFERROR(VLOOKUP(spare_parts!$F1171,'Запчасти'!$A$2:$P$3371,6,0),"null")</f>
        <v>SCHNELL SPA</v>
      </c>
      <c r="L1171" s="18" t="str">
        <f>IFERROR(VLOOKUP(spare_parts!$F1171,'Запчасти'!$A$2:$P$3371,7,0),"null")</f>
        <v>SCHNELL</v>
      </c>
      <c r="M1171" s="18">
        <f>IFERROR(VLOOKUP(spare_parts!$F1171,'Запчасти'!$A$2:$P$3371,9,0),"null")</f>
        <v>2</v>
      </c>
      <c r="N1171" s="18" t="str">
        <f>IFERROR(VLOOKUP(spare_parts!$F1171,'Запчасти'!$A$2:$P$3371,10,0),"null")</f>
        <v>шт</v>
      </c>
      <c r="O1171" s="18" t="str">
        <f>IFERROR(VLOOKUP(spare_parts!$F1171,'Запчасти'!$A$2:$P$3371,11,0),"null")</f>
        <v>IT</v>
      </c>
      <c r="P1171" s="18">
        <f>IFERROR(VLOOKUP(spare_parts!$F1171,'Запчасти'!$A$2:$P$3371,2,0),"null")</f>
        <v>7326909807</v>
      </c>
      <c r="Q1171" s="18"/>
      <c r="R1171" s="18"/>
      <c r="S1171" s="18"/>
      <c r="T1171" s="18"/>
      <c r="U1171" s="18"/>
      <c r="V1171" s="18"/>
    </row>
    <row r="1172" ht="15.75" customHeight="1">
      <c r="A1172" s="15">
        <v>2.046510111E9</v>
      </c>
      <c r="B1172" s="16" t="s">
        <v>153</v>
      </c>
      <c r="C1172" s="16">
        <v>8.157855</v>
      </c>
      <c r="D1172" s="16" t="s">
        <v>35</v>
      </c>
      <c r="E1172" s="17"/>
      <c r="F1172" s="18">
        <v>2.046510111E9</v>
      </c>
      <c r="G1172" s="18" t="str">
        <f>IFERROR(VLOOKUP(spare_parts!$F1172,'Запчасти'!A$2:P$3371,3,0),"null")</f>
        <v>SHAFT FOR WHEEL DE=70 L=375.50</v>
      </c>
      <c r="H1172" s="18" t="str">
        <f>IFERROR(VLOOKUP(spare_parts!$F1172,A:D,2,0),"null")</f>
        <v>ВАЛ ДЛЯ РОЛИКА DE = 70 L = 375.50</v>
      </c>
      <c r="I1172" s="24" t="str">
        <f>IFERROR(VLOOKUP(spare_parts!$F1172,'Запчасти'!$A$2:$P$3371,5,0),"null")</f>
        <v>ВАЛ РОЛИКА ПРОТЯЖКИ АРМАТУРЫ СТАНКА BAT. ИСПОЛЬЗУЕТСЯ ДЛЯ МОНТАЖА ПРОТЯЖНОГО РОЛИКА. СТАЛЬНОЕ. ДИАМ ВНЕШ 70 ММ, ДЛИНА 375,5 ММ</v>
      </c>
      <c r="J1172" s="24" t="str">
        <f t="shared" si="3"/>
        <v>null</v>
      </c>
      <c r="K1172" s="18" t="str">
        <f>IFERROR(VLOOKUP(spare_parts!$F1172,'Запчасти'!$A$2:$P$3371,6,0),"null")</f>
        <v>SCHNELL SPA</v>
      </c>
      <c r="L1172" s="18" t="str">
        <f>IFERROR(VLOOKUP(spare_parts!$F1172,'Запчасти'!$A$2:$P$3371,7,0),"null")</f>
        <v>SCHNELL</v>
      </c>
      <c r="M1172" s="18">
        <f>IFERROR(VLOOKUP(spare_parts!$F1172,'Запчасти'!$A$2:$P$3371,9,0),"null")</f>
        <v>1</v>
      </c>
      <c r="N1172" s="18" t="str">
        <f>IFERROR(VLOOKUP(spare_parts!$F1172,'Запчасти'!$A$2:$P$3371,10,0),"null")</f>
        <v>шт</v>
      </c>
      <c r="O1172" s="18" t="str">
        <f>IFERROR(VLOOKUP(spare_parts!$F1172,'Запчасти'!$A$2:$P$3371,11,0),"null")</f>
        <v>IT</v>
      </c>
      <c r="P1172" s="18">
        <f>IFERROR(VLOOKUP(spare_parts!$F1172,'Запчасти'!$A$2:$P$3371,2,0),"null")</f>
        <v>8483109500</v>
      </c>
      <c r="Q1172" s="18"/>
      <c r="R1172" s="18"/>
      <c r="S1172" s="18"/>
      <c r="T1172" s="18"/>
      <c r="U1172" s="18"/>
      <c r="V1172" s="18"/>
    </row>
    <row r="1173" ht="15.75" customHeight="1">
      <c r="A1173" s="15">
        <v>2.04581008E9</v>
      </c>
      <c r="B1173" s="16" t="s">
        <v>114</v>
      </c>
      <c r="C1173" s="16">
        <v>1.57</v>
      </c>
      <c r="D1173" s="16" t="s">
        <v>35</v>
      </c>
      <c r="E1173" s="17"/>
      <c r="F1173" s="18">
        <v>2.04581008E9</v>
      </c>
      <c r="G1173" s="18" t="str">
        <f>IFERROR(VLOOKUP(spare_parts!$F1173,'Запчасти'!A$2:P$3371,3,0),"null")</f>
        <v>PINION 3/4"X7/16" Z=19 Dp 115.75 Di 30</v>
      </c>
      <c r="H1173" s="18" t="str">
        <f>IFERROR(VLOOKUP(spare_parts!$F1173,A:D,2,0),"null")</f>
        <v>ШЕСТЕРНЯ 3/4"X7/16" Z=19 Dp 115.75 Di 30</v>
      </c>
      <c r="I1173" s="24" t="str">
        <f>IFERROR(VLOOKUP(spare_parts!$F1173,'Запчасти'!$A$2:$P$3371,5,0),"null")</f>
        <v>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v>
      </c>
      <c r="J1173" s="24" t="str">
        <f t="shared" si="3"/>
        <v>null</v>
      </c>
      <c r="K1173" s="18" t="str">
        <f>IFERROR(VLOOKUP(spare_parts!$F1173,'Запчасти'!$A$2:$P$3371,6,0),"null")</f>
        <v>SCHNELL SPA</v>
      </c>
      <c r="L1173" s="18" t="str">
        <f>IFERROR(VLOOKUP(spare_parts!$F1173,'Запчасти'!$A$2:$P$3371,7,0),"null")</f>
        <v>SCHNELL</v>
      </c>
      <c r="M1173" s="18">
        <f>IFERROR(VLOOKUP(spare_parts!$F1173,'Запчасти'!$A$2:$P$3371,9,0),"null")</f>
        <v>1</v>
      </c>
      <c r="N1173" s="18" t="str">
        <f>IFERROR(VLOOKUP(spare_parts!$F1173,'Запчасти'!$A$2:$P$3371,10,0),"null")</f>
        <v>шт</v>
      </c>
      <c r="O1173" s="18" t="str">
        <f>IFERROR(VLOOKUP(spare_parts!$F1173,'Запчасти'!$A$2:$P$3371,11,0),"null")</f>
        <v>IT</v>
      </c>
      <c r="P1173" s="18">
        <f>IFERROR(VLOOKUP(spare_parts!$F1173,'Запчасти'!$A$2:$P$3371,2,0),"null")</f>
        <v>8483908909</v>
      </c>
      <c r="Q1173" s="18"/>
      <c r="R1173" s="18"/>
      <c r="S1173" s="18"/>
      <c r="T1173" s="18"/>
      <c r="U1173" s="18"/>
      <c r="V1173" s="18"/>
    </row>
    <row r="1174" ht="15.75" customHeight="1">
      <c r="A1174" s="15">
        <v>5.630065228E9</v>
      </c>
      <c r="B1174" s="16" t="s">
        <v>3849</v>
      </c>
      <c r="C1174" s="16">
        <v>0.05</v>
      </c>
      <c r="D1174" s="16" t="s">
        <v>35</v>
      </c>
      <c r="E1174" s="17"/>
      <c r="F1174" s="18">
        <v>5.630065228E9</v>
      </c>
      <c r="G1174" s="18" t="str">
        <f>IFERROR(VLOOKUP(spare_parts!$F1174,'Запчасти'!A$2:P$3371,3,0),"null")</f>
        <v>ELECTRONIC SENSOR RFID ART.RSS260-I2-D-ST (SCHMERSAL)</v>
      </c>
      <c r="H1174" s="18" t="str">
        <f>IFERROR(VLOOKUP(spare_parts!$F1174,A:D,2,0),"null")</f>
        <v>RFID ДАТЧИК ART.RSS260-I2-D-ST (SCHMERSAL)</v>
      </c>
      <c r="I1174" s="24" t="str">
        <f>IFERROR(VLOOKUP(spare_parts!$F1174,'Запчасти'!$A$2:$P$3371,5,0),"null")</f>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v>
      </c>
      <c r="J1174" s="24" t="str">
        <f t="shared" si="3"/>
        <v>null</v>
      </c>
      <c r="K1174" s="18" t="str">
        <f>IFERROR(VLOOKUP(spare_parts!$F1174,'Запчасти'!$A$2:$P$3371,6,0),"null")</f>
        <v>K.A. SCHMERSAL GMBH &amp; CO. KG</v>
      </c>
      <c r="L1174" s="18" t="str">
        <f>IFERROR(VLOOKUP(spare_parts!$F1174,'Запчасти'!$A$2:$P$3371,7,0),"null")</f>
        <v>SCHMERSAL</v>
      </c>
      <c r="M1174" s="18">
        <f>IFERROR(VLOOKUP(spare_parts!$F1174,'Запчасти'!$A$2:$P$3371,9,0),"null")</f>
        <v>1</v>
      </c>
      <c r="N1174" s="18" t="str">
        <f>IFERROR(VLOOKUP(spare_parts!$F1174,'Запчасти'!$A$2:$P$3371,10,0),"null")</f>
        <v>шт</v>
      </c>
      <c r="O1174" s="18" t="str">
        <f>IFERROR(VLOOKUP(spare_parts!$F1174,'Запчасти'!$A$2:$P$3371,11,0),"null")</f>
        <v>DE</v>
      </c>
      <c r="P1174" s="18">
        <f>IFERROR(VLOOKUP(spare_parts!$F1174,'Запчасти'!$A$2:$P$3371,2,0),"null")</f>
        <v>8536501907</v>
      </c>
      <c r="Q1174" s="18"/>
      <c r="R1174" s="18"/>
      <c r="S1174" s="18"/>
      <c r="T1174" s="18"/>
      <c r="U1174" s="18"/>
      <c r="V1174" s="18"/>
    </row>
    <row r="1175" ht="15.75" customHeight="1">
      <c r="A1175" s="15">
        <v>5.630065229E9</v>
      </c>
      <c r="B1175" s="16" t="s">
        <v>3858</v>
      </c>
      <c r="C1175" s="16">
        <v>0.05</v>
      </c>
      <c r="D1175" s="16" t="s">
        <v>35</v>
      </c>
      <c r="E1175" s="17"/>
      <c r="F1175" s="18">
        <v>5.630065229E9</v>
      </c>
      <c r="G1175" s="18" t="str">
        <f>IFERROR(VLOOKUP(spare_parts!$F1175,'Запчасти'!A$2:P$3371,3,0),"null")</f>
        <v>ACTUATOR FOR SENSOR RFID ART.RST260-1 (SCHMERSAL)</v>
      </c>
      <c r="H1175" s="18" t="str">
        <f>IFERROR(VLOOKUP(spare_parts!$F1175,A:D,2,0),"null")</f>
        <v>АКТУАТОР ДЛЯ ДАТЧИКА RFID ART.RST260-1 (SCHMERSAL)</v>
      </c>
      <c r="I1175" s="24" t="str">
        <f>IFERROR(VLOOKUP(spare_parts!$F1175,'Запчасти'!$A$2:$P$3371,5,0),"null")</f>
        <v>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v>
      </c>
      <c r="J1175" s="24" t="str">
        <f t="shared" si="3"/>
        <v>null</v>
      </c>
      <c r="K1175" s="18" t="str">
        <f>IFERROR(VLOOKUP(spare_parts!$F1175,'Запчасти'!$A$2:$P$3371,6,0),"null")</f>
        <v>K.A. SCHMERSAL GMBH &amp; CO. KG</v>
      </c>
      <c r="L1175" s="18" t="str">
        <f>IFERROR(VLOOKUP(spare_parts!$F1175,'Запчасти'!$A$2:$P$3371,7,0),"null")</f>
        <v>SCHMERSAL</v>
      </c>
      <c r="M1175" s="18">
        <f>IFERROR(VLOOKUP(spare_parts!$F1175,'Запчасти'!$A$2:$P$3371,9,0),"null")</f>
        <v>1</v>
      </c>
      <c r="N1175" s="18" t="str">
        <f>IFERROR(VLOOKUP(spare_parts!$F1175,'Запчасти'!$A$2:$P$3371,10,0),"null")</f>
        <v>шт</v>
      </c>
      <c r="O1175" s="18" t="str">
        <f>IFERROR(VLOOKUP(spare_parts!$F1175,'Запчасти'!$A$2:$P$3371,11,0),"null")</f>
        <v>DE</v>
      </c>
      <c r="P1175" s="18">
        <f>IFERROR(VLOOKUP(spare_parts!$F1175,'Запчасти'!$A$2:$P$3371,2,0),"null")</f>
        <v>8505199000</v>
      </c>
      <c r="Q1175" s="18"/>
      <c r="R1175" s="18"/>
      <c r="S1175" s="18"/>
      <c r="T1175" s="18"/>
      <c r="U1175" s="18"/>
      <c r="V1175" s="18"/>
    </row>
    <row r="1176" ht="15.75" customHeight="1">
      <c r="A1176" s="30">
        <v>2.08890141E9</v>
      </c>
      <c r="B1176" s="16" t="s">
        <v>6709</v>
      </c>
      <c r="C1176" s="16" t="s">
        <v>6274</v>
      </c>
      <c r="D1176" s="16" t="s">
        <v>35</v>
      </c>
      <c r="E1176" s="17"/>
      <c r="F1176" s="18">
        <v>2.08890141E9</v>
      </c>
      <c r="G1176" s="18" t="str">
        <f>IFERROR(VLOOKUP(spare_parts!$F1176,'Запчасти'!A$2:P$3371,3,0),"null")</f>
        <v>null</v>
      </c>
      <c r="H1176" s="18" t="str">
        <f>IFERROR(VLOOKUP(spare_parts!$F1176,A:D,2,0),"null")</f>
        <v>ШТИФТ ВЕРХНЕГО РОЛИКА(32082/01) POS. 316 DIS.959004</v>
      </c>
      <c r="I1176" s="24" t="str">
        <f>IFERROR(VLOOKUP(spare_parts!$F1176,'Запчасти'!$A$2:$P$3371,5,0),"null")</f>
        <v>null</v>
      </c>
      <c r="J1176" s="24" t="str">
        <f t="shared" si="3"/>
        <v>null</v>
      </c>
      <c r="K1176" s="18" t="str">
        <f>IFERROR(VLOOKUP(spare_parts!$F1176,'Запчасти'!$A$2:$P$3371,6,0),"null")</f>
        <v>null</v>
      </c>
      <c r="L1176" s="18" t="str">
        <f>IFERROR(VLOOKUP(spare_parts!$F1176,'Запчасти'!$A$2:$P$3371,7,0),"null")</f>
        <v>null</v>
      </c>
      <c r="M1176" s="18" t="str">
        <f>IFERROR(VLOOKUP(spare_parts!$F1176,'Запчасти'!$A$2:$P$3371,9,0),"null")</f>
        <v>null</v>
      </c>
      <c r="N1176" s="18" t="str">
        <f>IFERROR(VLOOKUP(spare_parts!$F1176,'Запчасти'!$A$2:$P$3371,10,0),"null")</f>
        <v>null</v>
      </c>
      <c r="O1176" s="18" t="str">
        <f>IFERROR(VLOOKUP(spare_parts!$F1176,'Запчасти'!$A$2:$P$3371,11,0),"null")</f>
        <v>null</v>
      </c>
      <c r="P1176" s="18" t="str">
        <f>IFERROR(VLOOKUP(spare_parts!$F1176,'Запчасти'!$A$2:$P$3371,2,0),"null")</f>
        <v>null</v>
      </c>
      <c r="Q1176" s="18"/>
      <c r="R1176" s="18"/>
      <c r="S1176" s="18"/>
      <c r="T1176" s="18"/>
      <c r="U1176" s="18"/>
      <c r="V1176" s="18"/>
    </row>
    <row r="1177" ht="15.75" customHeight="1">
      <c r="A1177" s="15">
        <v>2.08890143E9</v>
      </c>
      <c r="B1177" s="16" t="s">
        <v>6710</v>
      </c>
      <c r="C1177" s="16" t="s">
        <v>6274</v>
      </c>
      <c r="D1177" s="16" t="s">
        <v>35</v>
      </c>
      <c r="E1177" s="17"/>
      <c r="F1177" s="18">
        <v>2.08890143E9</v>
      </c>
      <c r="G1177" s="18" t="str">
        <f>IFERROR(VLOOKUP(spare_parts!$F1177,'Запчасти'!A$2:P$3371,3,0),"null")</f>
        <v>null</v>
      </c>
      <c r="H1177" s="18" t="str">
        <f>IFERROR(VLOOKUP(spare_parts!$F1177,A:D,2,0),"null")</f>
        <v>ПРОСТАВКА РОЛИКА  (32084/01) POS.317 DIS.959004</v>
      </c>
      <c r="I1177" s="24" t="str">
        <f>IFERROR(VLOOKUP(spare_parts!$F1177,'Запчасти'!$A$2:$P$3371,5,0),"null")</f>
        <v>null</v>
      </c>
      <c r="J1177" s="24" t="str">
        <f t="shared" si="3"/>
        <v>null</v>
      </c>
      <c r="K1177" s="18" t="str">
        <f>IFERROR(VLOOKUP(spare_parts!$F1177,'Запчасти'!$A$2:$P$3371,6,0),"null")</f>
        <v>null</v>
      </c>
      <c r="L1177" s="18" t="str">
        <f>IFERROR(VLOOKUP(spare_parts!$F1177,'Запчасти'!$A$2:$P$3371,7,0),"null")</f>
        <v>null</v>
      </c>
      <c r="M1177" s="18" t="str">
        <f>IFERROR(VLOOKUP(spare_parts!$F1177,'Запчасти'!$A$2:$P$3371,9,0),"null")</f>
        <v>null</v>
      </c>
      <c r="N1177" s="18" t="str">
        <f>IFERROR(VLOOKUP(spare_parts!$F1177,'Запчасти'!$A$2:$P$3371,10,0),"null")</f>
        <v>null</v>
      </c>
      <c r="O1177" s="18" t="str">
        <f>IFERROR(VLOOKUP(spare_parts!$F1177,'Запчасти'!$A$2:$P$3371,11,0),"null")</f>
        <v>null</v>
      </c>
      <c r="P1177" s="18" t="str">
        <f>IFERROR(VLOOKUP(spare_parts!$F1177,'Запчасти'!$A$2:$P$3371,2,0),"null")</f>
        <v>null</v>
      </c>
      <c r="Q1177" s="18"/>
      <c r="R1177" s="18"/>
      <c r="S1177" s="18"/>
      <c r="T1177" s="18"/>
      <c r="U1177" s="18"/>
      <c r="V1177" s="18"/>
    </row>
    <row r="1178" ht="15.75" customHeight="1">
      <c r="A1178" s="15">
        <v>5.630007178E9</v>
      </c>
      <c r="B1178" s="16" t="s">
        <v>6711</v>
      </c>
      <c r="C1178" s="16" t="s">
        <v>6274</v>
      </c>
      <c r="D1178" s="16" t="s">
        <v>35</v>
      </c>
      <c r="E1178" s="17"/>
      <c r="F1178" s="18">
        <v>5.630007178E9</v>
      </c>
      <c r="G1178" s="18" t="str">
        <f>IFERROR(VLOOKUP(spare_parts!$F1178,'Запчасти'!A$2:P$3371,3,0),"null")</f>
        <v>null</v>
      </c>
      <c r="H1178" s="18" t="str">
        <f>IFERROR(VLOOKUP(spare_parts!$F1178,A:D,2,0),"null")</f>
        <v>ЦИЛИНДР ПНЕВМАТИЧЕСКИЙ ISO D=40 H=250 PNEUMAX 1319.40.250.M</v>
      </c>
      <c r="I1178" s="24" t="str">
        <f>IFERROR(VLOOKUP(spare_parts!$F1178,'Запчасти'!$A$2:$P$3371,5,0),"null")</f>
        <v>null</v>
      </c>
      <c r="J1178" s="24" t="str">
        <f t="shared" si="3"/>
        <v>null</v>
      </c>
      <c r="K1178" s="18" t="str">
        <f>IFERROR(VLOOKUP(spare_parts!$F1178,'Запчасти'!$A$2:$P$3371,6,0),"null")</f>
        <v>null</v>
      </c>
      <c r="L1178" s="18" t="str">
        <f>IFERROR(VLOOKUP(spare_parts!$F1178,'Запчасти'!$A$2:$P$3371,7,0),"null")</f>
        <v>null</v>
      </c>
      <c r="M1178" s="18" t="str">
        <f>IFERROR(VLOOKUP(spare_parts!$F1178,'Запчасти'!$A$2:$P$3371,9,0),"null")</f>
        <v>null</v>
      </c>
      <c r="N1178" s="18" t="str">
        <f>IFERROR(VLOOKUP(spare_parts!$F1178,'Запчасти'!$A$2:$P$3371,10,0),"null")</f>
        <v>null</v>
      </c>
      <c r="O1178" s="18" t="str">
        <f>IFERROR(VLOOKUP(spare_parts!$F1178,'Запчасти'!$A$2:$P$3371,11,0),"null")</f>
        <v>null</v>
      </c>
      <c r="P1178" s="18" t="str">
        <f>IFERROR(VLOOKUP(spare_parts!$F1178,'Запчасти'!$A$2:$P$3371,2,0),"null")</f>
        <v>null</v>
      </c>
      <c r="Q1178" s="18"/>
      <c r="R1178" s="18"/>
      <c r="S1178" s="18"/>
      <c r="T1178" s="18"/>
      <c r="U1178" s="18"/>
      <c r="V1178" s="18"/>
    </row>
    <row r="1179" ht="15.75" customHeight="1">
      <c r="A1179" s="15">
        <v>2.08910819E9</v>
      </c>
      <c r="B1179" s="16" t="s">
        <v>6712</v>
      </c>
      <c r="C1179" s="16" t="s">
        <v>6274</v>
      </c>
      <c r="D1179" s="16" t="s">
        <v>35</v>
      </c>
      <c r="E1179" s="17"/>
      <c r="F1179" s="18">
        <v>2.08910819E9</v>
      </c>
      <c r="G1179" s="18" t="str">
        <f>IFERROR(VLOOKUP(spare_parts!$F1179,'Запчасти'!A$2:P$3371,3,0),"null")</f>
        <v>null</v>
      </c>
      <c r="H1179" s="18" t="str">
        <f>IFERROR(VLOOKUP(spare_parts!$F1179,A:D,2,0),"null")</f>
        <v>ОПОРА ЦИЛИНДРА EX 20016/02 POS.1569</v>
      </c>
      <c r="I1179" s="24" t="str">
        <f>IFERROR(VLOOKUP(spare_parts!$F1179,'Запчасти'!$A$2:$P$3371,5,0),"null")</f>
        <v>null</v>
      </c>
      <c r="J1179" s="24" t="str">
        <f t="shared" si="3"/>
        <v>null</v>
      </c>
      <c r="K1179" s="18" t="str">
        <f>IFERROR(VLOOKUP(spare_parts!$F1179,'Запчасти'!$A$2:$P$3371,6,0),"null")</f>
        <v>null</v>
      </c>
      <c r="L1179" s="18" t="str">
        <f>IFERROR(VLOOKUP(spare_parts!$F1179,'Запчасти'!$A$2:$P$3371,7,0),"null")</f>
        <v>null</v>
      </c>
      <c r="M1179" s="18" t="str">
        <f>IFERROR(VLOOKUP(spare_parts!$F1179,'Запчасти'!$A$2:$P$3371,9,0),"null")</f>
        <v>null</v>
      </c>
      <c r="N1179" s="18" t="str">
        <f>IFERROR(VLOOKUP(spare_parts!$F1179,'Запчасти'!$A$2:$P$3371,10,0),"null")</f>
        <v>null</v>
      </c>
      <c r="O1179" s="18" t="str">
        <f>IFERROR(VLOOKUP(spare_parts!$F1179,'Запчасти'!$A$2:$P$3371,11,0),"null")</f>
        <v>null</v>
      </c>
      <c r="P1179" s="18" t="str">
        <f>IFERROR(VLOOKUP(spare_parts!$F1179,'Запчасти'!$A$2:$P$3371,2,0),"null")</f>
        <v>null</v>
      </c>
      <c r="Q1179" s="18"/>
      <c r="R1179" s="18"/>
      <c r="S1179" s="18"/>
      <c r="T1179" s="18"/>
      <c r="U1179" s="18"/>
      <c r="V1179" s="18"/>
    </row>
    <row r="1180" ht="15.75" customHeight="1">
      <c r="A1180" s="15">
        <v>2.08910818E9</v>
      </c>
      <c r="B1180" s="16" t="s">
        <v>6713</v>
      </c>
      <c r="C1180" s="16" t="s">
        <v>6274</v>
      </c>
      <c r="D1180" s="16" t="s">
        <v>35</v>
      </c>
      <c r="E1180" s="17"/>
      <c r="F1180" s="18">
        <v>2.08910818E9</v>
      </c>
      <c r="G1180" s="18" t="str">
        <f>IFERROR(VLOOKUP(spare_parts!$F1180,'Запчасти'!A$2:P$3371,3,0),"null")</f>
        <v>null</v>
      </c>
      <c r="H1180" s="18" t="str">
        <f>IFERROR(VLOOKUP(spare_parts!$F1180,A:D,2,0),"null")</f>
        <v>СУППОРТ СКОЛЬЖЕНИЯ ГОРИЗОНТАЛЬНЫЙ POS.1545 COD.20023</v>
      </c>
      <c r="I1180" s="24" t="str">
        <f>IFERROR(VLOOKUP(spare_parts!$F1180,'Запчасти'!$A$2:$P$3371,5,0),"null")</f>
        <v>null</v>
      </c>
      <c r="J1180" s="24" t="str">
        <f t="shared" si="3"/>
        <v>null</v>
      </c>
      <c r="K1180" s="18" t="str">
        <f>IFERROR(VLOOKUP(spare_parts!$F1180,'Запчасти'!$A$2:$P$3371,6,0),"null")</f>
        <v>null</v>
      </c>
      <c r="L1180" s="18" t="str">
        <f>IFERROR(VLOOKUP(spare_parts!$F1180,'Запчасти'!$A$2:$P$3371,7,0),"null")</f>
        <v>null</v>
      </c>
      <c r="M1180" s="18" t="str">
        <f>IFERROR(VLOOKUP(spare_parts!$F1180,'Запчасти'!$A$2:$P$3371,9,0),"null")</f>
        <v>null</v>
      </c>
      <c r="N1180" s="18" t="str">
        <f>IFERROR(VLOOKUP(spare_parts!$F1180,'Запчасти'!$A$2:$P$3371,10,0),"null")</f>
        <v>null</v>
      </c>
      <c r="O1180" s="18" t="str">
        <f>IFERROR(VLOOKUP(spare_parts!$F1180,'Запчасти'!$A$2:$P$3371,11,0),"null")</f>
        <v>null</v>
      </c>
      <c r="P1180" s="18" t="str">
        <f>IFERROR(VLOOKUP(spare_parts!$F1180,'Запчасти'!$A$2:$P$3371,2,0),"null")</f>
        <v>null</v>
      </c>
      <c r="Q1180" s="18"/>
      <c r="R1180" s="18"/>
      <c r="S1180" s="18"/>
      <c r="T1180" s="18"/>
      <c r="U1180" s="18"/>
      <c r="V1180" s="18"/>
    </row>
    <row r="1181" ht="15.75" customHeight="1">
      <c r="A1181" s="15">
        <v>2.08910828E9</v>
      </c>
      <c r="B1181" s="16" t="s">
        <v>1311</v>
      </c>
      <c r="C1181" s="16">
        <v>0.7999999999999999</v>
      </c>
      <c r="D1181" s="16" t="s">
        <v>35</v>
      </c>
      <c r="E1181" s="17"/>
      <c r="F1181" s="18">
        <v>2.08910828E9</v>
      </c>
      <c r="G1181" s="18" t="str">
        <f>IFERROR(VLOOKUP(spare_parts!$F1181,'Запчасти'!A$2:P$3371,3,0),"null")</f>
        <v>HEAD VERTICAL SLIDE COMPLETE WITH BUSH POS.1550</v>
      </c>
      <c r="H1181" s="18" t="str">
        <f>IFERROR(VLOOKUP(spare_parts!$F1181,A:D,2,0),"null")</f>
        <v>СУППОРТ СКОЛЬЖЕНИЯ ВЕРТИКАЛЬНЫЙ В СБОРЕ С ВТУЛКОЙ  POS.1550</v>
      </c>
      <c r="I1181" s="24" t="str">
        <f>IFERROR(VLOOKUP(spare_parts!$F1181,'Запчасти'!$A$2:$P$3371,5,0),"null")</f>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c r="J1181" s="24" t="str">
        <f t="shared" si="3"/>
        <v>null</v>
      </c>
      <c r="K1181" s="18" t="str">
        <f>IFERROR(VLOOKUP(spare_parts!$F1181,'Запчасти'!$A$2:$P$3371,6,0),"null")</f>
        <v>SCHNELL SPA</v>
      </c>
      <c r="L1181" s="18" t="str">
        <f>IFERROR(VLOOKUP(spare_parts!$F1181,'Запчасти'!$A$2:$P$3371,7,0),"null")</f>
        <v>SCHNELL</v>
      </c>
      <c r="M1181" s="18">
        <f>IFERROR(VLOOKUP(spare_parts!$F1181,'Запчасти'!$A$2:$P$3371,9,0),"null")</f>
        <v>1</v>
      </c>
      <c r="N1181" s="18" t="str">
        <f>IFERROR(VLOOKUP(spare_parts!$F1181,'Запчасти'!$A$2:$P$3371,10,0),"null")</f>
        <v>шт</v>
      </c>
      <c r="O1181" s="18" t="str">
        <f>IFERROR(VLOOKUP(spare_parts!$F1181,'Запчасти'!$A$2:$P$3371,11,0),"null")</f>
        <v>IT</v>
      </c>
      <c r="P1181" s="18">
        <f>IFERROR(VLOOKUP(spare_parts!$F1181,'Запчасти'!$A$2:$P$3371,2,0),"null")</f>
        <v>7326909807</v>
      </c>
      <c r="Q1181" s="18"/>
      <c r="R1181" s="18"/>
      <c r="S1181" s="18"/>
      <c r="T1181" s="18"/>
      <c r="U1181" s="18"/>
      <c r="V1181" s="18"/>
    </row>
    <row r="1182" ht="15.75" customHeight="1">
      <c r="A1182" s="15">
        <v>2.08910831E9</v>
      </c>
      <c r="B1182" s="16" t="s">
        <v>6714</v>
      </c>
      <c r="C1182" s="16">
        <v>0.01</v>
      </c>
      <c r="D1182" s="16" t="s">
        <v>35</v>
      </c>
      <c r="E1182" s="17"/>
      <c r="F1182" s="18">
        <v>2.08910831E9</v>
      </c>
      <c r="G1182" s="18" t="str">
        <f>IFERROR(VLOOKUP(spare_parts!$F1182,'Запчасти'!A$2:P$3371,3,0),"null")</f>
        <v>null</v>
      </c>
      <c r="H1182" s="18" t="str">
        <f>IFERROR(VLOOKUP(spare_parts!$F1182,A:D,2,0),"null")</f>
        <v>ШАЙБА POS.1551</v>
      </c>
      <c r="I1182" s="24" t="str">
        <f>IFERROR(VLOOKUP(spare_parts!$F1182,'Запчасти'!$A$2:$P$3371,5,0),"null")</f>
        <v>null</v>
      </c>
      <c r="J1182" s="24" t="str">
        <f t="shared" si="3"/>
        <v>null</v>
      </c>
      <c r="K1182" s="18" t="str">
        <f>IFERROR(VLOOKUP(spare_parts!$F1182,'Запчасти'!$A$2:$P$3371,6,0),"null")</f>
        <v>null</v>
      </c>
      <c r="L1182" s="18" t="str">
        <f>IFERROR(VLOOKUP(spare_parts!$F1182,'Запчасти'!$A$2:$P$3371,7,0),"null")</f>
        <v>null</v>
      </c>
      <c r="M1182" s="18" t="str">
        <f>IFERROR(VLOOKUP(spare_parts!$F1182,'Запчасти'!$A$2:$P$3371,9,0),"null")</f>
        <v>null</v>
      </c>
      <c r="N1182" s="18" t="str">
        <f>IFERROR(VLOOKUP(spare_parts!$F1182,'Запчасти'!$A$2:$P$3371,10,0),"null")</f>
        <v>null</v>
      </c>
      <c r="O1182" s="18" t="str">
        <f>IFERROR(VLOOKUP(spare_parts!$F1182,'Запчасти'!$A$2:$P$3371,11,0),"null")</f>
        <v>null</v>
      </c>
      <c r="P1182" s="18" t="str">
        <f>IFERROR(VLOOKUP(spare_parts!$F1182,'Запчасти'!$A$2:$P$3371,2,0),"null")</f>
        <v>null</v>
      </c>
      <c r="Q1182" s="18"/>
      <c r="R1182" s="18"/>
      <c r="S1182" s="18"/>
      <c r="T1182" s="18"/>
      <c r="U1182" s="18"/>
      <c r="V1182" s="18"/>
    </row>
    <row r="1183" ht="15.75" customHeight="1">
      <c r="A1183" s="15">
        <v>5.957505032E9</v>
      </c>
      <c r="B1183" s="16" t="s">
        <v>6715</v>
      </c>
      <c r="C1183" s="16" t="s">
        <v>6274</v>
      </c>
      <c r="D1183" s="16" t="s">
        <v>35</v>
      </c>
      <c r="E1183" s="17"/>
      <c r="F1183" s="18">
        <v>5.957505032E9</v>
      </c>
      <c r="G1183" s="18" t="str">
        <f>IFERROR(VLOOKUP(spare_parts!$F1183,'Запчасти'!A$2:P$3371,3,0),"null")</f>
        <v>null</v>
      </c>
      <c r="H1183" s="18" t="str">
        <f>IFERROR(VLOOKUP(spare_parts!$F1183,A:D,2,0),"null")</f>
        <v>КОЛЬЦО СТОПОРНОЕ ДЛЯ ОТВЕРСТИЯ D=32 DIN 472</v>
      </c>
      <c r="I1183" s="24" t="str">
        <f>IFERROR(VLOOKUP(spare_parts!$F1183,'Запчасти'!$A$2:$P$3371,5,0),"null")</f>
        <v>null</v>
      </c>
      <c r="J1183" s="24" t="str">
        <f t="shared" si="3"/>
        <v>null</v>
      </c>
      <c r="K1183" s="18" t="str">
        <f>IFERROR(VLOOKUP(spare_parts!$F1183,'Запчасти'!$A$2:$P$3371,6,0),"null")</f>
        <v>null</v>
      </c>
      <c r="L1183" s="18" t="str">
        <f>IFERROR(VLOOKUP(spare_parts!$F1183,'Запчасти'!$A$2:$P$3371,7,0),"null")</f>
        <v>null</v>
      </c>
      <c r="M1183" s="18" t="str">
        <f>IFERROR(VLOOKUP(spare_parts!$F1183,'Запчасти'!$A$2:$P$3371,9,0),"null")</f>
        <v>null</v>
      </c>
      <c r="N1183" s="18" t="str">
        <f>IFERROR(VLOOKUP(spare_parts!$F1183,'Запчасти'!$A$2:$P$3371,10,0),"null")</f>
        <v>null</v>
      </c>
      <c r="O1183" s="18" t="str">
        <f>IFERROR(VLOOKUP(spare_parts!$F1183,'Запчасти'!$A$2:$P$3371,11,0),"null")</f>
        <v>null</v>
      </c>
      <c r="P1183" s="18" t="str">
        <f>IFERROR(VLOOKUP(spare_parts!$F1183,'Запчасти'!$A$2:$P$3371,2,0),"null")</f>
        <v>null</v>
      </c>
      <c r="Q1183" s="18"/>
      <c r="R1183" s="18"/>
      <c r="S1183" s="18"/>
      <c r="T1183" s="18"/>
      <c r="U1183" s="18"/>
      <c r="V1183" s="18"/>
    </row>
    <row r="1184" ht="15.75" customHeight="1">
      <c r="A1184" s="15">
        <v>2.08910816E9</v>
      </c>
      <c r="B1184" s="16" t="s">
        <v>6716</v>
      </c>
      <c r="C1184" s="16" t="s">
        <v>6274</v>
      </c>
      <c r="D1184" s="16" t="s">
        <v>35</v>
      </c>
      <c r="E1184" s="17"/>
      <c r="F1184" s="18">
        <v>2.08910816E9</v>
      </c>
      <c r="G1184" s="18" t="str">
        <f>IFERROR(VLOOKUP(spare_parts!$F1184,'Запчасти'!A$2:P$3371,3,0),"null")</f>
        <v>null</v>
      </c>
      <c r="H1184" s="18" t="str">
        <f>IFERROR(VLOOKUP(spare_parts!$F1184,A:D,2,0),"null")</f>
        <v>ПЛАСТИНА МОНТАЖНАЯ РАЗДЕЛИТЕЛЬНАЯ (20025/01) POS.1558</v>
      </c>
      <c r="I1184" s="24" t="str">
        <f>IFERROR(VLOOKUP(spare_parts!$F1184,'Запчасти'!$A$2:$P$3371,5,0),"null")</f>
        <v>null</v>
      </c>
      <c r="J1184" s="24" t="str">
        <f t="shared" si="3"/>
        <v>null</v>
      </c>
      <c r="K1184" s="18" t="str">
        <f>IFERROR(VLOOKUP(spare_parts!$F1184,'Запчасти'!$A$2:$P$3371,6,0),"null")</f>
        <v>null</v>
      </c>
      <c r="L1184" s="18" t="str">
        <f>IFERROR(VLOOKUP(spare_parts!$F1184,'Запчасти'!$A$2:$P$3371,7,0),"null")</f>
        <v>null</v>
      </c>
      <c r="M1184" s="18" t="str">
        <f>IFERROR(VLOOKUP(spare_parts!$F1184,'Запчасти'!$A$2:$P$3371,9,0),"null")</f>
        <v>null</v>
      </c>
      <c r="N1184" s="18" t="str">
        <f>IFERROR(VLOOKUP(spare_parts!$F1184,'Запчасти'!$A$2:$P$3371,10,0),"null")</f>
        <v>null</v>
      </c>
      <c r="O1184" s="18" t="str">
        <f>IFERROR(VLOOKUP(spare_parts!$F1184,'Запчасти'!$A$2:$P$3371,11,0),"null")</f>
        <v>null</v>
      </c>
      <c r="P1184" s="18" t="str">
        <f>IFERROR(VLOOKUP(spare_parts!$F1184,'Запчасти'!$A$2:$P$3371,2,0),"null")</f>
        <v>null</v>
      </c>
      <c r="Q1184" s="18"/>
      <c r="R1184" s="18"/>
      <c r="S1184" s="18"/>
      <c r="T1184" s="18"/>
      <c r="U1184" s="18"/>
      <c r="V1184" s="18"/>
    </row>
    <row r="1185" ht="15.75" customHeight="1">
      <c r="A1185" s="15">
        <v>2.08910804E9</v>
      </c>
      <c r="B1185" s="16" t="s">
        <v>6717</v>
      </c>
      <c r="C1185" s="16" t="s">
        <v>6274</v>
      </c>
      <c r="D1185" s="16" t="s">
        <v>35</v>
      </c>
      <c r="E1185" s="17"/>
      <c r="F1185" s="18">
        <v>2.08910804E9</v>
      </c>
      <c r="G1185" s="18" t="str">
        <f>IFERROR(VLOOKUP(spare_parts!$F1185,'Запчасти'!A$2:P$3371,3,0),"null")</f>
        <v>null</v>
      </c>
      <c r="H1185" s="18" t="str">
        <f>IFERROR(VLOOKUP(spare_parts!$F1185,A:D,2,0),"null")</f>
        <v>ШАЙБА 3</v>
      </c>
      <c r="I1185" s="24" t="str">
        <f>IFERROR(VLOOKUP(spare_parts!$F1185,'Запчасти'!$A$2:$P$3371,5,0),"null")</f>
        <v>null</v>
      </c>
      <c r="J1185" s="24" t="str">
        <f t="shared" si="3"/>
        <v>null</v>
      </c>
      <c r="K1185" s="18" t="str">
        <f>IFERROR(VLOOKUP(spare_parts!$F1185,'Запчасти'!$A$2:$P$3371,6,0),"null")</f>
        <v>null</v>
      </c>
      <c r="L1185" s="18" t="str">
        <f>IFERROR(VLOOKUP(spare_parts!$F1185,'Запчасти'!$A$2:$P$3371,7,0),"null")</f>
        <v>null</v>
      </c>
      <c r="M1185" s="18" t="str">
        <f>IFERROR(VLOOKUP(spare_parts!$F1185,'Запчасти'!$A$2:$P$3371,9,0),"null")</f>
        <v>null</v>
      </c>
      <c r="N1185" s="18" t="str">
        <f>IFERROR(VLOOKUP(spare_parts!$F1185,'Запчасти'!$A$2:$P$3371,10,0),"null")</f>
        <v>null</v>
      </c>
      <c r="O1185" s="18" t="str">
        <f>IFERROR(VLOOKUP(spare_parts!$F1185,'Запчасти'!$A$2:$P$3371,11,0),"null")</f>
        <v>null</v>
      </c>
      <c r="P1185" s="18" t="str">
        <f>IFERROR(VLOOKUP(spare_parts!$F1185,'Запчасти'!$A$2:$P$3371,2,0),"null")</f>
        <v>null</v>
      </c>
      <c r="Q1185" s="18"/>
      <c r="R1185" s="18"/>
      <c r="S1185" s="18"/>
      <c r="T1185" s="18"/>
      <c r="U1185" s="18"/>
      <c r="V1185" s="18"/>
    </row>
    <row r="1186" ht="15.75" customHeight="1">
      <c r="A1186" s="15">
        <v>2.08910829E9</v>
      </c>
      <c r="B1186" s="16" t="s">
        <v>6718</v>
      </c>
      <c r="C1186" s="16" t="s">
        <v>6274</v>
      </c>
      <c r="D1186" s="16" t="s">
        <v>35</v>
      </c>
      <c r="E1186" s="17"/>
      <c r="F1186" s="18">
        <v>2.08910829E9</v>
      </c>
      <c r="G1186" s="18" t="str">
        <f>IFERROR(VLOOKUP(spare_parts!$F1186,'Запчасти'!A$2:P$3371,3,0),"null")</f>
        <v>null</v>
      </c>
      <c r="H1186" s="18" t="str">
        <f>IFERROR(VLOOKUP(spare_parts!$F1186,A:D,2,0),"null")</f>
        <v> ПЛАСТИНА УСТАНОВКИ ГОРИЗОНТАЛЬНОГО ПОЛОЖЕНИЯ ГОРЕЛКИ Pos.1557</v>
      </c>
      <c r="I1186" s="24" t="str">
        <f>IFERROR(VLOOKUP(spare_parts!$F1186,'Запчасти'!$A$2:$P$3371,5,0),"null")</f>
        <v>null</v>
      </c>
      <c r="J1186" s="24" t="str">
        <f t="shared" si="3"/>
        <v>null</v>
      </c>
      <c r="K1186" s="18" t="str">
        <f>IFERROR(VLOOKUP(spare_parts!$F1186,'Запчасти'!$A$2:$P$3371,6,0),"null")</f>
        <v>null</v>
      </c>
      <c r="L1186" s="18" t="str">
        <f>IFERROR(VLOOKUP(spare_parts!$F1186,'Запчасти'!$A$2:$P$3371,7,0),"null")</f>
        <v>null</v>
      </c>
      <c r="M1186" s="18" t="str">
        <f>IFERROR(VLOOKUP(spare_parts!$F1186,'Запчасти'!$A$2:$P$3371,9,0),"null")</f>
        <v>null</v>
      </c>
      <c r="N1186" s="18" t="str">
        <f>IFERROR(VLOOKUP(spare_parts!$F1186,'Запчасти'!$A$2:$P$3371,10,0),"null")</f>
        <v>null</v>
      </c>
      <c r="O1186" s="18" t="str">
        <f>IFERROR(VLOOKUP(spare_parts!$F1186,'Запчасти'!$A$2:$P$3371,11,0),"null")</f>
        <v>null</v>
      </c>
      <c r="P1186" s="18" t="str">
        <f>IFERROR(VLOOKUP(spare_parts!$F1186,'Запчасти'!$A$2:$P$3371,2,0),"null")</f>
        <v>null</v>
      </c>
      <c r="Q1186" s="18"/>
      <c r="R1186" s="18"/>
      <c r="S1186" s="18"/>
      <c r="T1186" s="18"/>
      <c r="U1186" s="18"/>
      <c r="V1186" s="18"/>
    </row>
    <row r="1187" ht="15.75" customHeight="1">
      <c r="A1187" s="15">
        <v>2.08910815E9</v>
      </c>
      <c r="B1187" s="16" t="s">
        <v>6719</v>
      </c>
      <c r="C1187" s="16" t="s">
        <v>6274</v>
      </c>
      <c r="D1187" s="16" t="s">
        <v>35</v>
      </c>
      <c r="E1187" s="17"/>
      <c r="F1187" s="18">
        <v>2.08910815E9</v>
      </c>
      <c r="G1187" s="18" t="str">
        <f>IFERROR(VLOOKUP(spare_parts!$F1187,'Запчасти'!A$2:P$3371,3,0),"null")</f>
        <v>null</v>
      </c>
      <c r="H1187" s="18" t="str">
        <f>IFERROR(VLOOKUP(spare_parts!$F1187,A:D,2,0),"null")</f>
        <v>ПЛАСТИНА МОНТАЖНАЯ(20024/03) POS.1564</v>
      </c>
      <c r="I1187" s="24" t="str">
        <f>IFERROR(VLOOKUP(spare_parts!$F1187,'Запчасти'!$A$2:$P$3371,5,0),"null")</f>
        <v>null</v>
      </c>
      <c r="J1187" s="24" t="str">
        <f t="shared" si="3"/>
        <v>null</v>
      </c>
      <c r="K1187" s="18" t="str">
        <f>IFERROR(VLOOKUP(spare_parts!$F1187,'Запчасти'!$A$2:$P$3371,6,0),"null")</f>
        <v>null</v>
      </c>
      <c r="L1187" s="18" t="str">
        <f>IFERROR(VLOOKUP(spare_parts!$F1187,'Запчасти'!$A$2:$P$3371,7,0),"null")</f>
        <v>null</v>
      </c>
      <c r="M1187" s="18" t="str">
        <f>IFERROR(VLOOKUP(spare_parts!$F1187,'Запчасти'!$A$2:$P$3371,9,0),"null")</f>
        <v>null</v>
      </c>
      <c r="N1187" s="18" t="str">
        <f>IFERROR(VLOOKUP(spare_parts!$F1187,'Запчасти'!$A$2:$P$3371,10,0),"null")</f>
        <v>null</v>
      </c>
      <c r="O1187" s="18" t="str">
        <f>IFERROR(VLOOKUP(spare_parts!$F1187,'Запчасти'!$A$2:$P$3371,11,0),"null")</f>
        <v>null</v>
      </c>
      <c r="P1187" s="18" t="str">
        <f>IFERROR(VLOOKUP(spare_parts!$F1187,'Запчасти'!$A$2:$P$3371,2,0),"null")</f>
        <v>null</v>
      </c>
      <c r="Q1187" s="18"/>
      <c r="R1187" s="18"/>
      <c r="S1187" s="18"/>
      <c r="T1187" s="18"/>
      <c r="U1187" s="18"/>
      <c r="V1187" s="18"/>
    </row>
    <row r="1188" ht="15.75" customHeight="1">
      <c r="A1188" s="15">
        <v>2.08910817E9</v>
      </c>
      <c r="B1188" s="16" t="s">
        <v>6720</v>
      </c>
      <c r="C1188" s="16" t="s">
        <v>6274</v>
      </c>
      <c r="D1188" s="16" t="s">
        <v>35</v>
      </c>
      <c r="E1188" s="17"/>
      <c r="F1188" s="18">
        <v>2.08910817E9</v>
      </c>
      <c r="G1188" s="18" t="str">
        <f>IFERROR(VLOOKUP(spare_parts!$F1188,'Запчасти'!A$2:P$3371,3,0),"null")</f>
        <v>null</v>
      </c>
      <c r="H1188" s="18" t="str">
        <f>IFERROR(VLOOKUP(spare_parts!$F1188,A:D,2,0),"null")</f>
        <v>ПЛАСТИНА С КРЮКОМ ПРАВОСТОРОННЯЯ</v>
      </c>
      <c r="I1188" s="24" t="str">
        <f>IFERROR(VLOOKUP(spare_parts!$F1188,'Запчасти'!$A$2:$P$3371,5,0),"null")</f>
        <v>null</v>
      </c>
      <c r="J1188" s="24" t="str">
        <f t="shared" si="3"/>
        <v>null</v>
      </c>
      <c r="K1188" s="18" t="str">
        <f>IFERROR(VLOOKUP(spare_parts!$F1188,'Запчасти'!$A$2:$P$3371,6,0),"null")</f>
        <v>null</v>
      </c>
      <c r="L1188" s="18" t="str">
        <f>IFERROR(VLOOKUP(spare_parts!$F1188,'Запчасти'!$A$2:$P$3371,7,0),"null")</f>
        <v>null</v>
      </c>
      <c r="M1188" s="18" t="str">
        <f>IFERROR(VLOOKUP(spare_parts!$F1188,'Запчасти'!$A$2:$P$3371,9,0),"null")</f>
        <v>null</v>
      </c>
      <c r="N1188" s="18" t="str">
        <f>IFERROR(VLOOKUP(spare_parts!$F1188,'Запчасти'!$A$2:$P$3371,10,0),"null")</f>
        <v>null</v>
      </c>
      <c r="O1188" s="18" t="str">
        <f>IFERROR(VLOOKUP(spare_parts!$F1188,'Запчасти'!$A$2:$P$3371,11,0),"null")</f>
        <v>null</v>
      </c>
      <c r="P1188" s="18" t="str">
        <f>IFERROR(VLOOKUP(spare_parts!$F1188,'Запчасти'!$A$2:$P$3371,2,0),"null")</f>
        <v>null</v>
      </c>
      <c r="Q1188" s="18"/>
      <c r="R1188" s="18"/>
      <c r="S1188" s="18"/>
      <c r="T1188" s="18"/>
      <c r="U1188" s="18"/>
      <c r="V1188" s="18"/>
    </row>
    <row r="1189" ht="15.75" customHeight="1">
      <c r="A1189" s="15">
        <v>5.94840009E9</v>
      </c>
      <c r="B1189" s="16" t="s">
        <v>4471</v>
      </c>
      <c r="C1189" s="16">
        <v>0.01</v>
      </c>
      <c r="D1189" s="16" t="s">
        <v>35</v>
      </c>
      <c r="E1189" s="17"/>
      <c r="F1189" s="18">
        <v>5.94840009E9</v>
      </c>
      <c r="G1189" s="18" t="str">
        <f>IFERROR(VLOOKUP(spare_parts!$F1189,'Запчасти'!A$2:P$3371,3,0),"null")</f>
        <v>SAFETY WASHER 90 SKF MB18</v>
      </c>
      <c r="H1189" s="18" t="str">
        <f>IFERROR(VLOOKUP(spare_parts!$F1189,A:D,2,0),"null")</f>
        <v>ШАЙБА ПРЕДОХРАНИТЕЛЬНАЯ 90 SKF MB18</v>
      </c>
      <c r="I1189" s="24" t="str">
        <f>IFERROR(VLOOKUP(spare_parts!$F1189,'Запчасти'!$A$2:$P$3371,5,0),"null")</f>
        <v>ШАЙБА СТАЛЬНАЯ МНОГО ЛАПЧАТАЯ (СТОПОРНАЯ) ДЛЯ ФИКСАЦИИ И УСТАНОВКИ СТОПОРНОЙ ГАЙКИ. ДЛЯ ОБОРУДОВАНИЯ ПРОИЗВОДСТВА ОБЪЕМНЫХ КАРКАСОВ.</v>
      </c>
      <c r="J1189" s="24" t="str">
        <f t="shared" si="3"/>
        <v>null</v>
      </c>
      <c r="K1189" s="18" t="str">
        <f>IFERROR(VLOOKUP(spare_parts!$F1189,'Запчасти'!$A$2:$P$3371,6,0),"null")</f>
        <v>SKF EXPLORER</v>
      </c>
      <c r="L1189" s="18" t="str">
        <f>IFERROR(VLOOKUP(spare_parts!$F1189,'Запчасти'!$A$2:$P$3371,7,0),"null")</f>
        <v>SKF</v>
      </c>
      <c r="M1189" s="18">
        <f>IFERROR(VLOOKUP(spare_parts!$F1189,'Запчасти'!$A$2:$P$3371,9,0),"null")</f>
        <v>2</v>
      </c>
      <c r="N1189" s="18" t="str">
        <f>IFERROR(VLOOKUP(spare_parts!$F1189,'Запчасти'!$A$2:$P$3371,10,0),"null")</f>
        <v>шт</v>
      </c>
      <c r="O1189" s="18" t="str">
        <f>IFERROR(VLOOKUP(spare_parts!$F1189,'Запчасти'!$A$2:$P$3371,11,0),"null")</f>
        <v>TW</v>
      </c>
      <c r="P1189" s="18">
        <f>IFERROR(VLOOKUP(spare_parts!$F1189,'Запчасти'!$A$2:$P$3371,2,0),"null")</f>
        <v>7318210009</v>
      </c>
      <c r="Q1189" s="18"/>
      <c r="R1189" s="18"/>
      <c r="S1189" s="18"/>
      <c r="T1189" s="18"/>
      <c r="U1189" s="18"/>
      <c r="V1189" s="18"/>
    </row>
    <row r="1190" ht="15.75" customHeight="1">
      <c r="A1190" s="15">
        <v>5.96150009E9</v>
      </c>
      <c r="B1190" s="16" t="s">
        <v>4595</v>
      </c>
      <c r="C1190" s="16">
        <v>0.01</v>
      </c>
      <c r="D1190" s="16" t="s">
        <v>35</v>
      </c>
      <c r="E1190" s="17"/>
      <c r="F1190" s="18">
        <v>5.96150009E9</v>
      </c>
      <c r="G1190" s="18" t="str">
        <f>IFERROR(VLOOKUP(spare_parts!$F1190,'Запчасти'!A$2:P$3371,3,0),"null")</f>
        <v>RING NUT M90X2 SKFKM 18</v>
      </c>
      <c r="H1190" s="18" t="str">
        <f>IFERROR(VLOOKUP(spare_parts!$F1190,A:D,2,0),"null")</f>
        <v>ГАЙКА КОЛЬЦЕВАЯ M90X2 SKFKM 18</v>
      </c>
      <c r="I1190" s="24" t="str">
        <f>IFERROR(VLOOKUP(spare_parts!$F1190,'Запчасти'!$A$2:$P$3371,5,0),"null")</f>
        <v>ГАЙКА СТОПОРНАЯ С РЕЗЬБОЙ М90Х2 С 4 ПАЗАМИ ПОД КЛЮЧ. ДЛЯ ФИКСАЦИИ КОЛЕСА НА ВАЛУ ВРАЩЕНИЯ УЗЛА РЕЗКИ ДЛЯ ОБОРУДОВАНИЯ ПРОИЗВОДСТВА ОБЪЕМНЫХ КАРКАСОВ.</v>
      </c>
      <c r="J1190" s="24" t="str">
        <f t="shared" si="3"/>
        <v>null</v>
      </c>
      <c r="K1190" s="18" t="str">
        <f>IFERROR(VLOOKUP(spare_parts!$F1190,'Запчасти'!$A$2:$P$3371,6,0),"null")</f>
        <v>SKF EXPLORER</v>
      </c>
      <c r="L1190" s="18" t="str">
        <f>IFERROR(VLOOKUP(spare_parts!$F1190,'Запчасти'!$A$2:$P$3371,7,0),"null")</f>
        <v>SKF</v>
      </c>
      <c r="M1190" s="18">
        <f>IFERROR(VLOOKUP(spare_parts!$F1190,'Запчасти'!$A$2:$P$3371,9,0),"null")</f>
        <v>2</v>
      </c>
      <c r="N1190" s="18" t="str">
        <f>IFERROR(VLOOKUP(spare_parts!$F1190,'Запчасти'!$A$2:$P$3371,10,0),"null")</f>
        <v>шт</v>
      </c>
      <c r="O1190" s="18" t="str">
        <f>IFERROR(VLOOKUP(spare_parts!$F1190,'Запчасти'!$A$2:$P$3371,11,0),"null")</f>
        <v>TW</v>
      </c>
      <c r="P1190" s="18">
        <f>IFERROR(VLOOKUP(spare_parts!$F1190,'Запчасти'!$A$2:$P$3371,2,0),"null")</f>
        <v>7318165000</v>
      </c>
      <c r="Q1190" s="18"/>
      <c r="R1190" s="18"/>
      <c r="S1190" s="18"/>
      <c r="T1190" s="18"/>
      <c r="U1190" s="18"/>
      <c r="V1190" s="18"/>
    </row>
    <row r="1191" ht="15.75" customHeight="1">
      <c r="A1191" s="15" t="s">
        <v>5322</v>
      </c>
      <c r="B1191" s="16" t="s">
        <v>5324</v>
      </c>
      <c r="C1191" s="16">
        <v>7.262032</v>
      </c>
      <c r="D1191" s="16" t="s">
        <v>35</v>
      </c>
      <c r="E1191" s="17"/>
      <c r="F1191" s="18" t="s">
        <v>5322</v>
      </c>
      <c r="G1191" s="18" t="str">
        <f>IFERROR(VLOOKUP(spare_parts!$F1191,'Запчасти'!A$2:P$3371,3,0),"null")</f>
        <v>READING DISK DE=236 DI=90SP=41</v>
      </c>
      <c r="H1191" s="18" t="str">
        <f>IFERROR(VLOOKUP(spare_parts!$F1191,A:D,2,0),"null")</f>
        <v>ДИСК СЧИТЫВАНИЯ DE=236 DI=90SP=41</v>
      </c>
      <c r="I1191" s="24" t="str">
        <f>IFERROR(VLOOKUP(spare_parts!$F1191,'Запчасти'!$A$2:$P$3371,5,0),"null")</f>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c r="J1191" s="24" t="str">
        <f t="shared" si="3"/>
        <v>null</v>
      </c>
      <c r="K1191" s="18" t="str">
        <f>IFERROR(VLOOKUP(spare_parts!$F1191,'Запчасти'!$A$2:$P$3371,6,0),"null")</f>
        <v>SCHNELL SPA</v>
      </c>
      <c r="L1191" s="18" t="str">
        <f>IFERROR(VLOOKUP(spare_parts!$F1191,'Запчасти'!$A$2:$P$3371,7,0),"null")</f>
        <v>SCHNELL</v>
      </c>
      <c r="M1191" s="18">
        <f>IFERROR(VLOOKUP(spare_parts!$F1191,'Запчасти'!$A$2:$P$3371,9,0),"null")</f>
        <v>1</v>
      </c>
      <c r="N1191" s="18" t="str">
        <f>IFERROR(VLOOKUP(spare_parts!$F1191,'Запчасти'!$A$2:$P$3371,10,0),"null")</f>
        <v>шт</v>
      </c>
      <c r="O1191" s="18" t="str">
        <f>IFERROR(VLOOKUP(spare_parts!$F1191,'Запчасти'!$A$2:$P$3371,11,0),"null")</f>
        <v>IT</v>
      </c>
      <c r="P1191" s="18">
        <f>IFERROR(VLOOKUP(spare_parts!$F1191,'Запчасти'!$A$2:$P$3371,2,0),"null")</f>
        <v>7326909807</v>
      </c>
      <c r="Q1191" s="18"/>
      <c r="R1191" s="18"/>
      <c r="S1191" s="18"/>
      <c r="T1191" s="18"/>
      <c r="U1191" s="18"/>
      <c r="V1191" s="18"/>
    </row>
    <row r="1192" ht="15.75" customHeight="1">
      <c r="A1192" s="15">
        <v>2.073030511E9</v>
      </c>
      <c r="B1192" s="16" t="s">
        <v>6721</v>
      </c>
      <c r="C1192" s="16">
        <v>1.656</v>
      </c>
      <c r="D1192" s="16" t="s">
        <v>35</v>
      </c>
      <c r="E1192" s="17"/>
      <c r="F1192" s="18">
        <v>2.073030511E9</v>
      </c>
      <c r="G1192" s="18" t="str">
        <f>IFERROR(VLOOKUP(spare_parts!$F1192,'Запчасти'!A$2:P$3371,3,0),"null")</f>
        <v>null</v>
      </c>
      <c r="H1192" s="18" t="str">
        <f>IFERROR(VLOOKUP(spare_parts!$F1192,A:D,2,0),"null")</f>
        <v>РОЛИК ПРИЖИМНОЙ "V" INC.16 De=131 Di=102</v>
      </c>
      <c r="I1192" s="24" t="str">
        <f>IFERROR(VLOOKUP(spare_parts!$F1192,'Запчасти'!$A$2:$P$3371,5,0),"null")</f>
        <v>null</v>
      </c>
      <c r="J1192" s="24" t="str">
        <f t="shared" si="3"/>
        <v>null</v>
      </c>
      <c r="K1192" s="18" t="str">
        <f>IFERROR(VLOOKUP(spare_parts!$F1192,'Запчасти'!$A$2:$P$3371,6,0),"null")</f>
        <v>null</v>
      </c>
      <c r="L1192" s="18" t="str">
        <f>IFERROR(VLOOKUP(spare_parts!$F1192,'Запчасти'!$A$2:$P$3371,7,0),"null")</f>
        <v>null</v>
      </c>
      <c r="M1192" s="18" t="str">
        <f>IFERROR(VLOOKUP(spare_parts!$F1192,'Запчасти'!$A$2:$P$3371,9,0),"null")</f>
        <v>null</v>
      </c>
      <c r="N1192" s="18" t="str">
        <f>IFERROR(VLOOKUP(spare_parts!$F1192,'Запчасти'!$A$2:$P$3371,10,0),"null")</f>
        <v>null</v>
      </c>
      <c r="O1192" s="18" t="str">
        <f>IFERROR(VLOOKUP(spare_parts!$F1192,'Запчасти'!$A$2:$P$3371,11,0),"null")</f>
        <v>null</v>
      </c>
      <c r="P1192" s="18" t="str">
        <f>IFERROR(VLOOKUP(spare_parts!$F1192,'Запчасти'!$A$2:$P$3371,2,0),"null")</f>
        <v>null</v>
      </c>
      <c r="Q1192" s="18"/>
      <c r="R1192" s="18"/>
      <c r="S1192" s="18"/>
      <c r="T1192" s="18"/>
      <c r="U1192" s="18"/>
      <c r="V1192" s="18"/>
    </row>
    <row r="1193" ht="15.75" customHeight="1">
      <c r="A1193" s="15">
        <v>5.909406016E9</v>
      </c>
      <c r="B1193" s="16" t="s">
        <v>6722</v>
      </c>
      <c r="C1193" s="16">
        <v>0.01</v>
      </c>
      <c r="D1193" s="16" t="s">
        <v>35</v>
      </c>
      <c r="E1193" s="17"/>
      <c r="F1193" s="18">
        <v>5.909406016E9</v>
      </c>
      <c r="G1193" s="18" t="str">
        <f>IFERROR(VLOOKUP(spare_parts!$F1193,'Запчасти'!A$2:P$3371,3,0),"null")</f>
        <v>null</v>
      </c>
      <c r="H1193" s="18" t="str">
        <f>IFERROR(VLOOKUP(spare_parts!$F1193,A:D,2,0),"null")</f>
        <v>ВИНТ TCBEI M 06X16 UNI-9327 10.9(BRUNITE)</v>
      </c>
      <c r="I1193" s="24" t="str">
        <f>IFERROR(VLOOKUP(spare_parts!$F1193,'Запчасти'!$A$2:$P$3371,5,0),"null")</f>
        <v>null</v>
      </c>
      <c r="J1193" s="24" t="str">
        <f t="shared" si="3"/>
        <v>null</v>
      </c>
      <c r="K1193" s="18" t="str">
        <f>IFERROR(VLOOKUP(spare_parts!$F1193,'Запчасти'!$A$2:$P$3371,6,0),"null")</f>
        <v>null</v>
      </c>
      <c r="L1193" s="18" t="str">
        <f>IFERROR(VLOOKUP(spare_parts!$F1193,'Запчасти'!$A$2:$P$3371,7,0),"null")</f>
        <v>null</v>
      </c>
      <c r="M1193" s="18" t="str">
        <f>IFERROR(VLOOKUP(spare_parts!$F1193,'Запчасти'!$A$2:$P$3371,9,0),"null")</f>
        <v>null</v>
      </c>
      <c r="N1193" s="18" t="str">
        <f>IFERROR(VLOOKUP(spare_parts!$F1193,'Запчасти'!$A$2:$P$3371,10,0),"null")</f>
        <v>null</v>
      </c>
      <c r="O1193" s="18" t="str">
        <f>IFERROR(VLOOKUP(spare_parts!$F1193,'Запчасти'!$A$2:$P$3371,11,0),"null")</f>
        <v>null</v>
      </c>
      <c r="P1193" s="18" t="str">
        <f>IFERROR(VLOOKUP(spare_parts!$F1193,'Запчасти'!$A$2:$P$3371,2,0),"null")</f>
        <v>null</v>
      </c>
      <c r="Q1193" s="18"/>
      <c r="R1193" s="18"/>
      <c r="S1193" s="18"/>
      <c r="T1193" s="18"/>
      <c r="U1193" s="18"/>
      <c r="V1193" s="18"/>
    </row>
    <row r="1194" ht="15.75" customHeight="1">
      <c r="A1194" s="15">
        <v>2.078010411E9</v>
      </c>
      <c r="B1194" s="16" t="s">
        <v>6723</v>
      </c>
      <c r="C1194" s="16">
        <v>6.57</v>
      </c>
      <c r="D1194" s="16" t="s">
        <v>35</v>
      </c>
      <c r="E1194" s="17"/>
      <c r="F1194" s="18">
        <v>2.078010411E9</v>
      </c>
      <c r="G1194" s="18" t="str">
        <f>IFERROR(VLOOKUP(spare_parts!$F1194,'Запчасти'!A$2:P$3371,3,0),"null")</f>
        <v>null</v>
      </c>
      <c r="H1194" s="18" t="str">
        <f>IFERROR(VLOOKUP(spare_parts!$F1194,A:D,2,0),"null")</f>
        <v>ОПРАВКА ГИБОЧНАЯ DE.150 DI.32 H=50</v>
      </c>
      <c r="I1194" s="24" t="str">
        <f>IFERROR(VLOOKUP(spare_parts!$F1194,'Запчасти'!$A$2:$P$3371,5,0),"null")</f>
        <v>null</v>
      </c>
      <c r="J1194" s="24" t="str">
        <f t="shared" si="3"/>
        <v>null</v>
      </c>
      <c r="K1194" s="18" t="str">
        <f>IFERROR(VLOOKUP(spare_parts!$F1194,'Запчасти'!$A$2:$P$3371,6,0),"null")</f>
        <v>null</v>
      </c>
      <c r="L1194" s="18" t="str">
        <f>IFERROR(VLOOKUP(spare_parts!$F1194,'Запчасти'!$A$2:$P$3371,7,0),"null")</f>
        <v>null</v>
      </c>
      <c r="M1194" s="18" t="str">
        <f>IFERROR(VLOOKUP(spare_parts!$F1194,'Запчасти'!$A$2:$P$3371,9,0),"null")</f>
        <v>null</v>
      </c>
      <c r="N1194" s="18" t="str">
        <f>IFERROR(VLOOKUP(spare_parts!$F1194,'Запчасти'!$A$2:$P$3371,10,0),"null")</f>
        <v>null</v>
      </c>
      <c r="O1194" s="18" t="str">
        <f>IFERROR(VLOOKUP(spare_parts!$F1194,'Запчасти'!$A$2:$P$3371,11,0),"null")</f>
        <v>null</v>
      </c>
      <c r="P1194" s="18" t="str">
        <f>IFERROR(VLOOKUP(spare_parts!$F1194,'Запчасти'!$A$2:$P$3371,2,0),"null")</f>
        <v>null</v>
      </c>
      <c r="Q1194" s="18"/>
      <c r="R1194" s="18"/>
      <c r="S1194" s="18"/>
      <c r="T1194" s="18"/>
      <c r="U1194" s="18"/>
      <c r="V1194" s="18"/>
    </row>
    <row r="1195" ht="15.75" customHeight="1">
      <c r="A1195" s="15">
        <v>2.47401001E9</v>
      </c>
      <c r="B1195" s="16" t="s">
        <v>6724</v>
      </c>
      <c r="C1195" s="16">
        <v>2.3851</v>
      </c>
      <c r="D1195" s="16" t="s">
        <v>35</v>
      </c>
      <c r="E1195" s="17"/>
      <c r="F1195" s="18">
        <v>2.47401001E9</v>
      </c>
      <c r="G1195" s="18" t="str">
        <f>IFERROR(VLOOKUP(spare_parts!$F1195,'Запчасти'!A$2:P$3371,3,0),"null")</f>
        <v>null</v>
      </c>
      <c r="H1195" s="18" t="str">
        <f>IFERROR(VLOOKUP(spare_parts!$F1195,A:D,2,0),"null")</f>
        <v>ОПРАВКА ГИБОЧНАЯ В СБОРЕ D=40 L=138.4</v>
      </c>
      <c r="I1195" s="24" t="str">
        <f>IFERROR(VLOOKUP(spare_parts!$F1195,'Запчасти'!$A$2:$P$3371,5,0),"null")</f>
        <v>null</v>
      </c>
      <c r="J1195" s="24" t="str">
        <f t="shared" si="3"/>
        <v>null</v>
      </c>
      <c r="K1195" s="18" t="str">
        <f>IFERROR(VLOOKUP(spare_parts!$F1195,'Запчасти'!$A$2:$P$3371,6,0),"null")</f>
        <v>null</v>
      </c>
      <c r="L1195" s="18" t="str">
        <f>IFERROR(VLOOKUP(spare_parts!$F1195,'Запчасти'!$A$2:$P$3371,7,0),"null")</f>
        <v>null</v>
      </c>
      <c r="M1195" s="18" t="str">
        <f>IFERROR(VLOOKUP(spare_parts!$F1195,'Запчасти'!$A$2:$P$3371,9,0),"null")</f>
        <v>null</v>
      </c>
      <c r="N1195" s="18" t="str">
        <f>IFERROR(VLOOKUP(spare_parts!$F1195,'Запчасти'!$A$2:$P$3371,10,0),"null")</f>
        <v>null</v>
      </c>
      <c r="O1195" s="18" t="str">
        <f>IFERROR(VLOOKUP(spare_parts!$F1195,'Запчасти'!$A$2:$P$3371,11,0),"null")</f>
        <v>null</v>
      </c>
      <c r="P1195" s="18" t="str">
        <f>IFERROR(VLOOKUP(spare_parts!$F1195,'Запчасти'!$A$2:$P$3371,2,0),"null")</f>
        <v>null</v>
      </c>
      <c r="Q1195" s="18"/>
      <c r="R1195" s="18"/>
      <c r="S1195" s="18"/>
      <c r="T1195" s="18"/>
      <c r="U1195" s="18"/>
      <c r="V1195" s="18"/>
    </row>
    <row r="1196" ht="15.75" customHeight="1">
      <c r="A1196" s="15">
        <v>2.47401003E9</v>
      </c>
      <c r="B1196" s="16" t="s">
        <v>6725</v>
      </c>
      <c r="C1196" s="16">
        <v>2.57</v>
      </c>
      <c r="D1196" s="16" t="s">
        <v>35</v>
      </c>
      <c r="E1196" s="17"/>
      <c r="F1196" s="18">
        <v>2.47401003E9</v>
      </c>
      <c r="G1196" s="18" t="str">
        <f>IFERROR(VLOOKUP(spare_parts!$F1196,'Запчасти'!A$2:P$3371,3,0),"null")</f>
        <v>null</v>
      </c>
      <c r="H1196" s="18" t="str">
        <f>IFERROR(VLOOKUP(spare_parts!$F1196,A:D,2,0),"null")</f>
        <v>ОПРАВКА ГИБОЧНАЯ В СБОРЕ D.50 L=138.4</v>
      </c>
      <c r="I1196" s="24" t="str">
        <f>IFERROR(VLOOKUP(spare_parts!$F1196,'Запчасти'!$A$2:$P$3371,5,0),"null")</f>
        <v>null</v>
      </c>
      <c r="J1196" s="24" t="str">
        <f t="shared" si="3"/>
        <v>null</v>
      </c>
      <c r="K1196" s="18" t="str">
        <f>IFERROR(VLOOKUP(spare_parts!$F1196,'Запчасти'!$A$2:$P$3371,6,0),"null")</f>
        <v>null</v>
      </c>
      <c r="L1196" s="18" t="str">
        <f>IFERROR(VLOOKUP(spare_parts!$F1196,'Запчасти'!$A$2:$P$3371,7,0),"null")</f>
        <v>null</v>
      </c>
      <c r="M1196" s="18" t="str">
        <f>IFERROR(VLOOKUP(spare_parts!$F1196,'Запчасти'!$A$2:$P$3371,9,0),"null")</f>
        <v>null</v>
      </c>
      <c r="N1196" s="18" t="str">
        <f>IFERROR(VLOOKUP(spare_parts!$F1196,'Запчасти'!$A$2:$P$3371,10,0),"null")</f>
        <v>null</v>
      </c>
      <c r="O1196" s="18" t="str">
        <f>IFERROR(VLOOKUP(spare_parts!$F1196,'Запчасти'!$A$2:$P$3371,11,0),"null")</f>
        <v>null</v>
      </c>
      <c r="P1196" s="18" t="str">
        <f>IFERROR(VLOOKUP(spare_parts!$F1196,'Запчасти'!$A$2:$P$3371,2,0),"null")</f>
        <v>null</v>
      </c>
      <c r="Q1196" s="18"/>
      <c r="R1196" s="18"/>
      <c r="S1196" s="18"/>
      <c r="T1196" s="18"/>
      <c r="U1196" s="18"/>
      <c r="V1196" s="18"/>
    </row>
    <row r="1197" ht="15.75" customHeight="1">
      <c r="A1197" s="15">
        <v>2.47401005E9</v>
      </c>
      <c r="B1197" s="16" t="s">
        <v>6726</v>
      </c>
      <c r="C1197" s="16">
        <v>4.5</v>
      </c>
      <c r="D1197" s="16" t="s">
        <v>35</v>
      </c>
      <c r="E1197" s="17"/>
      <c r="F1197" s="18">
        <v>2.47401005E9</v>
      </c>
      <c r="G1197" s="18" t="str">
        <f>IFERROR(VLOOKUP(spare_parts!$F1197,'Запчасти'!A$2:P$3371,3,0),"null")</f>
        <v>null</v>
      </c>
      <c r="H1197" s="18" t="str">
        <f>IFERROR(VLOOKUP(spare_parts!$F1197,A:D,2,0),"null")</f>
        <v>ОПРАВКА ГИБОЧНАЯ В СБОРЕ D.100 L=138.4</v>
      </c>
      <c r="I1197" s="24" t="str">
        <f>IFERROR(VLOOKUP(spare_parts!$F1197,'Запчасти'!$A$2:$P$3371,5,0),"null")</f>
        <v>null</v>
      </c>
      <c r="J1197" s="24" t="str">
        <f t="shared" si="3"/>
        <v>null</v>
      </c>
      <c r="K1197" s="18" t="str">
        <f>IFERROR(VLOOKUP(spare_parts!$F1197,'Запчасти'!$A$2:$P$3371,6,0),"null")</f>
        <v>null</v>
      </c>
      <c r="L1197" s="18" t="str">
        <f>IFERROR(VLOOKUP(spare_parts!$F1197,'Запчасти'!$A$2:$P$3371,7,0),"null")</f>
        <v>null</v>
      </c>
      <c r="M1197" s="18" t="str">
        <f>IFERROR(VLOOKUP(spare_parts!$F1197,'Запчасти'!$A$2:$P$3371,9,0),"null")</f>
        <v>null</v>
      </c>
      <c r="N1197" s="18" t="str">
        <f>IFERROR(VLOOKUP(spare_parts!$F1197,'Запчасти'!$A$2:$P$3371,10,0),"null")</f>
        <v>null</v>
      </c>
      <c r="O1197" s="18" t="str">
        <f>IFERROR(VLOOKUP(spare_parts!$F1197,'Запчасти'!$A$2:$P$3371,11,0),"null")</f>
        <v>null</v>
      </c>
      <c r="P1197" s="18" t="str">
        <f>IFERROR(VLOOKUP(spare_parts!$F1197,'Запчасти'!$A$2:$P$3371,2,0),"null")</f>
        <v>null</v>
      </c>
      <c r="Q1197" s="18"/>
      <c r="R1197" s="18"/>
      <c r="S1197" s="18"/>
      <c r="T1197" s="18"/>
      <c r="U1197" s="18"/>
      <c r="V1197" s="18"/>
    </row>
    <row r="1198" ht="15.75" customHeight="1">
      <c r="A1198" s="15">
        <v>2.47401002E9</v>
      </c>
      <c r="B1198" s="16" t="s">
        <v>6727</v>
      </c>
      <c r="C1198" s="16">
        <v>0.9163</v>
      </c>
      <c r="D1198" s="16" t="s">
        <v>35</v>
      </c>
      <c r="E1198" s="17"/>
      <c r="F1198" s="18">
        <v>2.47401002E9</v>
      </c>
      <c r="G1198" s="18" t="str">
        <f>IFERROR(VLOOKUP(spare_parts!$F1198,'Запчасти'!A$2:P$3371,3,0),"null")</f>
        <v>null</v>
      </c>
      <c r="H1198" s="18" t="str">
        <f>IFERROR(VLOOKUP(spare_parts!$F1198,A:D,2,0),"null")</f>
        <v>ВАЛ ЦЕНТРАЛЬНЫЙ ГИБОЧНОЙ ОПРАВКИ</v>
      </c>
      <c r="I1198" s="24" t="str">
        <f>IFERROR(VLOOKUP(spare_parts!$F1198,'Запчасти'!$A$2:$P$3371,5,0),"null")</f>
        <v>null</v>
      </c>
      <c r="J1198" s="24" t="str">
        <f t="shared" si="3"/>
        <v>null</v>
      </c>
      <c r="K1198" s="18" t="str">
        <f>IFERROR(VLOOKUP(spare_parts!$F1198,'Запчасти'!$A$2:$P$3371,6,0),"null")</f>
        <v>null</v>
      </c>
      <c r="L1198" s="18" t="str">
        <f>IFERROR(VLOOKUP(spare_parts!$F1198,'Запчасти'!$A$2:$P$3371,7,0),"null")</f>
        <v>null</v>
      </c>
      <c r="M1198" s="18" t="str">
        <f>IFERROR(VLOOKUP(spare_parts!$F1198,'Запчасти'!$A$2:$P$3371,9,0),"null")</f>
        <v>null</v>
      </c>
      <c r="N1198" s="18" t="str">
        <f>IFERROR(VLOOKUP(spare_parts!$F1198,'Запчасти'!$A$2:$P$3371,10,0),"null")</f>
        <v>null</v>
      </c>
      <c r="O1198" s="18" t="str">
        <f>IFERROR(VLOOKUP(spare_parts!$F1198,'Запчасти'!$A$2:$P$3371,11,0),"null")</f>
        <v>null</v>
      </c>
      <c r="P1198" s="18" t="str">
        <f>IFERROR(VLOOKUP(spare_parts!$F1198,'Запчасти'!$A$2:$P$3371,2,0),"null")</f>
        <v>null</v>
      </c>
      <c r="Q1198" s="18"/>
      <c r="R1198" s="18"/>
      <c r="S1198" s="18"/>
      <c r="T1198" s="18"/>
      <c r="U1198" s="18"/>
      <c r="V1198" s="18"/>
    </row>
    <row r="1199" ht="15.75" customHeight="1">
      <c r="A1199" s="15">
        <v>2.07301014E9</v>
      </c>
      <c r="B1199" s="16" t="s">
        <v>6728</v>
      </c>
      <c r="C1199" s="16">
        <v>0.15</v>
      </c>
      <c r="D1199" s="16" t="s">
        <v>35</v>
      </c>
      <c r="E1199" s="17"/>
      <c r="F1199" s="18">
        <v>2.07301014E9</v>
      </c>
      <c r="G1199" s="18" t="str">
        <f>IFERROR(VLOOKUP(spare_parts!$F1199,'Запчасти'!A$2:P$3371,3,0),"null")</f>
        <v>null</v>
      </c>
      <c r="H1199" s="18" t="str">
        <f>IFERROR(VLOOKUP(spare_parts!$F1199,A:D,2,0),"null")</f>
        <v>ВТУЛКА ДЛЯ D=8-10-DE 7</v>
      </c>
      <c r="I1199" s="24" t="str">
        <f>IFERROR(VLOOKUP(spare_parts!$F1199,'Запчасти'!$A$2:$P$3371,5,0),"null")</f>
        <v>null</v>
      </c>
      <c r="J1199" s="24" t="str">
        <f t="shared" si="3"/>
        <v>null</v>
      </c>
      <c r="K1199" s="18" t="str">
        <f>IFERROR(VLOOKUP(spare_parts!$F1199,'Запчасти'!$A$2:$P$3371,6,0),"null")</f>
        <v>null</v>
      </c>
      <c r="L1199" s="18" t="str">
        <f>IFERROR(VLOOKUP(spare_parts!$F1199,'Запчасти'!$A$2:$P$3371,7,0),"null")</f>
        <v>null</v>
      </c>
      <c r="M1199" s="18" t="str">
        <f>IFERROR(VLOOKUP(spare_parts!$F1199,'Запчасти'!$A$2:$P$3371,9,0),"null")</f>
        <v>null</v>
      </c>
      <c r="N1199" s="18" t="str">
        <f>IFERROR(VLOOKUP(spare_parts!$F1199,'Запчасти'!$A$2:$P$3371,10,0),"null")</f>
        <v>null</v>
      </c>
      <c r="O1199" s="18" t="str">
        <f>IFERROR(VLOOKUP(spare_parts!$F1199,'Запчасти'!$A$2:$P$3371,11,0),"null")</f>
        <v>null</v>
      </c>
      <c r="P1199" s="18" t="str">
        <f>IFERROR(VLOOKUP(spare_parts!$F1199,'Запчасти'!$A$2:$P$3371,2,0),"null")</f>
        <v>null</v>
      </c>
      <c r="Q1199" s="18"/>
      <c r="R1199" s="18"/>
      <c r="S1199" s="18"/>
      <c r="T1199" s="18"/>
      <c r="U1199" s="18"/>
      <c r="V1199" s="18"/>
    </row>
    <row r="1200" ht="15.75" customHeight="1">
      <c r="A1200" s="15">
        <v>2.07301015E9</v>
      </c>
      <c r="B1200" s="16" t="s">
        <v>6729</v>
      </c>
      <c r="C1200" s="16">
        <v>0.814</v>
      </c>
      <c r="D1200" s="16" t="s">
        <v>35</v>
      </c>
      <c r="E1200" s="17"/>
      <c r="F1200" s="18">
        <v>2.07301015E9</v>
      </c>
      <c r="G1200" s="18" t="str">
        <f>IFERROR(VLOOKUP(spare_parts!$F1200,'Запчасти'!A$2:P$3371,3,0),"null")</f>
        <v>null</v>
      </c>
      <c r="H1200" s="18" t="str">
        <f>IFERROR(VLOOKUP(spare_parts!$F1200,A:D,2,0),"null")</f>
        <v>ВТУЛКА ДЛЯ D=12-14-DE</v>
      </c>
      <c r="I1200" s="24" t="str">
        <f>IFERROR(VLOOKUP(spare_parts!$F1200,'Запчасти'!$A$2:$P$3371,5,0),"null")</f>
        <v>null</v>
      </c>
      <c r="J1200" s="24" t="str">
        <f t="shared" si="3"/>
        <v>null</v>
      </c>
      <c r="K1200" s="18" t="str">
        <f>IFERROR(VLOOKUP(spare_parts!$F1200,'Запчасти'!$A$2:$P$3371,6,0),"null")</f>
        <v>null</v>
      </c>
      <c r="L1200" s="18" t="str">
        <f>IFERROR(VLOOKUP(spare_parts!$F1200,'Запчасти'!$A$2:$P$3371,7,0),"null")</f>
        <v>null</v>
      </c>
      <c r="M1200" s="18" t="str">
        <f>IFERROR(VLOOKUP(spare_parts!$F1200,'Запчасти'!$A$2:$P$3371,9,0),"null")</f>
        <v>null</v>
      </c>
      <c r="N1200" s="18" t="str">
        <f>IFERROR(VLOOKUP(spare_parts!$F1200,'Запчасти'!$A$2:$P$3371,10,0),"null")</f>
        <v>null</v>
      </c>
      <c r="O1200" s="18" t="str">
        <f>IFERROR(VLOOKUP(spare_parts!$F1200,'Запчасти'!$A$2:$P$3371,11,0),"null")</f>
        <v>null</v>
      </c>
      <c r="P1200" s="18" t="str">
        <f>IFERROR(VLOOKUP(spare_parts!$F1200,'Запчасти'!$A$2:$P$3371,2,0),"null")</f>
        <v>null</v>
      </c>
      <c r="Q1200" s="18"/>
      <c r="R1200" s="18"/>
      <c r="S1200" s="18"/>
      <c r="T1200" s="18"/>
      <c r="U1200" s="18"/>
      <c r="V1200" s="18"/>
    </row>
    <row r="1201" ht="15.75" customHeight="1">
      <c r="A1201" s="15">
        <v>2.57301007E9</v>
      </c>
      <c r="B1201" s="16" t="s">
        <v>6730</v>
      </c>
      <c r="C1201" s="16">
        <v>1.08</v>
      </c>
      <c r="D1201" s="16" t="s">
        <v>35</v>
      </c>
      <c r="E1201" s="17"/>
      <c r="F1201" s="18">
        <v>2.57301007E9</v>
      </c>
      <c r="G1201" s="18" t="str">
        <f>IFERROR(VLOOKUP(spare_parts!$F1201,'Запчасти'!A$2:P$3371,3,0),"null")</f>
        <v>null</v>
      </c>
      <c r="H1201" s="18" t="str">
        <f>IFERROR(VLOOKUP(spare_parts!$F1201,A:D,2,0),"null")</f>
        <v>РОЛИК ГИБОЧНЫЙ В СБОРЕ D=57</v>
      </c>
      <c r="I1201" s="24" t="str">
        <f>IFERROR(VLOOKUP(spare_parts!$F1201,'Запчасти'!$A$2:$P$3371,5,0),"null")</f>
        <v>null</v>
      </c>
      <c r="J1201" s="24" t="str">
        <f t="shared" si="3"/>
        <v>null</v>
      </c>
      <c r="K1201" s="18" t="str">
        <f>IFERROR(VLOOKUP(spare_parts!$F1201,'Запчасти'!$A$2:$P$3371,6,0),"null")</f>
        <v>null</v>
      </c>
      <c r="L1201" s="18" t="str">
        <f>IFERROR(VLOOKUP(spare_parts!$F1201,'Запчасти'!$A$2:$P$3371,7,0),"null")</f>
        <v>null</v>
      </c>
      <c r="M1201" s="18" t="str">
        <f>IFERROR(VLOOKUP(spare_parts!$F1201,'Запчасти'!$A$2:$P$3371,9,0),"null")</f>
        <v>null</v>
      </c>
      <c r="N1201" s="18" t="str">
        <f>IFERROR(VLOOKUP(spare_parts!$F1201,'Запчасти'!$A$2:$P$3371,10,0),"null")</f>
        <v>null</v>
      </c>
      <c r="O1201" s="18" t="str">
        <f>IFERROR(VLOOKUP(spare_parts!$F1201,'Запчасти'!$A$2:$P$3371,11,0),"null")</f>
        <v>null</v>
      </c>
      <c r="P1201" s="18" t="str">
        <f>IFERROR(VLOOKUP(spare_parts!$F1201,'Запчасти'!$A$2:$P$3371,2,0),"null")</f>
        <v>null</v>
      </c>
      <c r="Q1201" s="18"/>
      <c r="R1201" s="18"/>
      <c r="S1201" s="18"/>
      <c r="T1201" s="18"/>
      <c r="U1201" s="18"/>
      <c r="V1201" s="18"/>
    </row>
    <row r="1202" ht="15.75" customHeight="1">
      <c r="A1202" s="15">
        <v>2.073020123E9</v>
      </c>
      <c r="B1202" s="16" t="s">
        <v>6731</v>
      </c>
      <c r="C1202" s="16">
        <v>5.062</v>
      </c>
      <c r="D1202" s="16" t="s">
        <v>35</v>
      </c>
      <c r="E1202" s="17"/>
      <c r="F1202" s="18">
        <v>2.073020123E9</v>
      </c>
      <c r="G1202" s="18" t="str">
        <f>IFERROR(VLOOKUP(spare_parts!$F1202,'Запчасти'!A$2:P$3371,3,0),"null")</f>
        <v>null</v>
      </c>
      <c r="H1202" s="18" t="str">
        <f>IFERROR(VLOOKUP(spare_parts!$F1202,A:D,2,0),"null")</f>
        <v>НОЖ ФИКСИРОВАННЫЙ 174X100X61 2XØ8</v>
      </c>
      <c r="I1202" s="24" t="str">
        <f>IFERROR(VLOOKUP(spare_parts!$F1202,'Запчасти'!$A$2:$P$3371,5,0),"null")</f>
        <v>null</v>
      </c>
      <c r="J1202" s="24" t="str">
        <f t="shared" si="3"/>
        <v>null</v>
      </c>
      <c r="K1202" s="18" t="str">
        <f>IFERROR(VLOOKUP(spare_parts!$F1202,'Запчасти'!$A$2:$P$3371,6,0),"null")</f>
        <v>null</v>
      </c>
      <c r="L1202" s="18" t="str">
        <f>IFERROR(VLOOKUP(spare_parts!$F1202,'Запчасти'!$A$2:$P$3371,7,0),"null")</f>
        <v>null</v>
      </c>
      <c r="M1202" s="18" t="str">
        <f>IFERROR(VLOOKUP(spare_parts!$F1202,'Запчасти'!$A$2:$P$3371,9,0),"null")</f>
        <v>null</v>
      </c>
      <c r="N1202" s="18" t="str">
        <f>IFERROR(VLOOKUP(spare_parts!$F1202,'Запчасти'!$A$2:$P$3371,10,0),"null")</f>
        <v>null</v>
      </c>
      <c r="O1202" s="18" t="str">
        <f>IFERROR(VLOOKUP(spare_parts!$F1202,'Запчасти'!$A$2:$P$3371,11,0),"null")</f>
        <v>null</v>
      </c>
      <c r="P1202" s="18" t="str">
        <f>IFERROR(VLOOKUP(spare_parts!$F1202,'Запчасти'!$A$2:$P$3371,2,0),"null")</f>
        <v>null</v>
      </c>
      <c r="Q1202" s="18"/>
      <c r="R1202" s="18"/>
      <c r="S1202" s="18"/>
      <c r="T1202" s="18"/>
      <c r="U1202" s="18"/>
      <c r="V1202" s="18"/>
    </row>
    <row r="1203" ht="15.75" customHeight="1">
      <c r="A1203" s="15">
        <v>2.073020211E9</v>
      </c>
      <c r="B1203" s="16" t="s">
        <v>6732</v>
      </c>
      <c r="C1203" s="16">
        <v>5.056</v>
      </c>
      <c r="D1203" s="16" t="s">
        <v>35</v>
      </c>
      <c r="E1203" s="17"/>
      <c r="F1203" s="18">
        <v>2.073020211E9</v>
      </c>
      <c r="G1203" s="18" t="str">
        <f>IFERROR(VLOOKUP(spare_parts!$F1203,'Запчасти'!A$2:P$3371,3,0),"null")</f>
        <v>null</v>
      </c>
      <c r="H1203" s="18" t="str">
        <f>IFERROR(VLOOKUP(spare_parts!$F1203,A:D,2,0),"null")</f>
        <v>НОЖ ФИКСИРОВАННЫЙ 174X100X61 2XØ10</v>
      </c>
      <c r="I1203" s="24" t="str">
        <f>IFERROR(VLOOKUP(spare_parts!$F1203,'Запчасти'!$A$2:$P$3371,5,0),"null")</f>
        <v>null</v>
      </c>
      <c r="J1203" s="24" t="str">
        <f t="shared" si="3"/>
        <v>null</v>
      </c>
      <c r="K1203" s="18" t="str">
        <f>IFERROR(VLOOKUP(spare_parts!$F1203,'Запчасти'!$A$2:$P$3371,6,0),"null")</f>
        <v>null</v>
      </c>
      <c r="L1203" s="18" t="str">
        <f>IFERROR(VLOOKUP(spare_parts!$F1203,'Запчасти'!$A$2:$P$3371,7,0),"null")</f>
        <v>null</v>
      </c>
      <c r="M1203" s="18" t="str">
        <f>IFERROR(VLOOKUP(spare_parts!$F1203,'Запчасти'!$A$2:$P$3371,9,0),"null")</f>
        <v>null</v>
      </c>
      <c r="N1203" s="18" t="str">
        <f>IFERROR(VLOOKUP(spare_parts!$F1203,'Запчасти'!$A$2:$P$3371,10,0),"null")</f>
        <v>null</v>
      </c>
      <c r="O1203" s="18" t="str">
        <f>IFERROR(VLOOKUP(spare_parts!$F1203,'Запчасти'!$A$2:$P$3371,11,0),"null")</f>
        <v>null</v>
      </c>
      <c r="P1203" s="18" t="str">
        <f>IFERROR(VLOOKUP(spare_parts!$F1203,'Запчасти'!$A$2:$P$3371,2,0),"null")</f>
        <v>null</v>
      </c>
      <c r="Q1203" s="18"/>
      <c r="R1203" s="18"/>
      <c r="S1203" s="18"/>
      <c r="T1203" s="18"/>
      <c r="U1203" s="18"/>
      <c r="V1203" s="18"/>
    </row>
    <row r="1204" ht="15.75" customHeight="1">
      <c r="A1204" s="15">
        <v>2.073020133E9</v>
      </c>
      <c r="B1204" s="16" t="s">
        <v>6733</v>
      </c>
      <c r="C1204" s="16">
        <v>4.976799</v>
      </c>
      <c r="D1204" s="16" t="s">
        <v>35</v>
      </c>
      <c r="E1204" s="17"/>
      <c r="F1204" s="18">
        <v>2.073020133E9</v>
      </c>
      <c r="G1204" s="18" t="str">
        <f>IFERROR(VLOOKUP(spare_parts!$F1204,'Запчасти'!A$2:P$3371,3,0),"null")</f>
        <v>null</v>
      </c>
      <c r="H1204" s="18" t="str">
        <f>IFERROR(VLOOKUP(spare_parts!$F1204,A:D,2,0),"null")</f>
        <v>НОЖ ФИКСИРОВАННЫЙ 174X100X61 2XØ10-13</v>
      </c>
      <c r="I1204" s="24" t="str">
        <f>IFERROR(VLOOKUP(spare_parts!$F1204,'Запчасти'!$A$2:$P$3371,5,0),"null")</f>
        <v>null</v>
      </c>
      <c r="J1204" s="24" t="str">
        <f t="shared" si="3"/>
        <v>null</v>
      </c>
      <c r="K1204" s="18" t="str">
        <f>IFERROR(VLOOKUP(spare_parts!$F1204,'Запчасти'!$A$2:$P$3371,6,0),"null")</f>
        <v>null</v>
      </c>
      <c r="L1204" s="18" t="str">
        <f>IFERROR(VLOOKUP(spare_parts!$F1204,'Запчасти'!$A$2:$P$3371,7,0),"null")</f>
        <v>null</v>
      </c>
      <c r="M1204" s="18" t="str">
        <f>IFERROR(VLOOKUP(spare_parts!$F1204,'Запчасти'!$A$2:$P$3371,9,0),"null")</f>
        <v>null</v>
      </c>
      <c r="N1204" s="18" t="str">
        <f>IFERROR(VLOOKUP(spare_parts!$F1204,'Запчасти'!$A$2:$P$3371,10,0),"null")</f>
        <v>null</v>
      </c>
      <c r="O1204" s="18" t="str">
        <f>IFERROR(VLOOKUP(spare_parts!$F1204,'Запчасти'!$A$2:$P$3371,11,0),"null")</f>
        <v>null</v>
      </c>
      <c r="P1204" s="18" t="str">
        <f>IFERROR(VLOOKUP(spare_parts!$F1204,'Запчасти'!$A$2:$P$3371,2,0),"null")</f>
        <v>null</v>
      </c>
      <c r="Q1204" s="18"/>
      <c r="R1204" s="18"/>
      <c r="S1204" s="18"/>
      <c r="T1204" s="18"/>
      <c r="U1204" s="18"/>
      <c r="V1204" s="18"/>
    </row>
    <row r="1205" ht="15.75" customHeight="1">
      <c r="A1205" s="15">
        <v>2.073020113E9</v>
      </c>
      <c r="B1205" s="16" t="s">
        <v>6734</v>
      </c>
      <c r="C1205" s="16">
        <v>5.218903</v>
      </c>
      <c r="D1205" s="16" t="s">
        <v>35</v>
      </c>
      <c r="E1205" s="17"/>
      <c r="F1205" s="18">
        <v>2.073020113E9</v>
      </c>
      <c r="G1205" s="18" t="str">
        <f>IFERROR(VLOOKUP(spare_parts!$F1205,'Запчасти'!A$2:P$3371,3,0),"null")</f>
        <v>null</v>
      </c>
      <c r="H1205" s="18" t="str">
        <f>IFERROR(VLOOKUP(spare_parts!$F1205,A:D,2,0),"null")</f>
        <v>НОЖ ФИКСИРОВАННЫЙ 174X100X64 2XØ14</v>
      </c>
      <c r="I1205" s="24" t="str">
        <f>IFERROR(VLOOKUP(spare_parts!$F1205,'Запчасти'!$A$2:$P$3371,5,0),"null")</f>
        <v>null</v>
      </c>
      <c r="J1205" s="24" t="str">
        <f t="shared" si="3"/>
        <v>null</v>
      </c>
      <c r="K1205" s="18" t="str">
        <f>IFERROR(VLOOKUP(spare_parts!$F1205,'Запчасти'!$A$2:$P$3371,6,0),"null")</f>
        <v>null</v>
      </c>
      <c r="L1205" s="18" t="str">
        <f>IFERROR(VLOOKUP(spare_parts!$F1205,'Запчасти'!$A$2:$P$3371,7,0),"null")</f>
        <v>null</v>
      </c>
      <c r="M1205" s="18" t="str">
        <f>IFERROR(VLOOKUP(spare_parts!$F1205,'Запчасти'!$A$2:$P$3371,9,0),"null")</f>
        <v>null</v>
      </c>
      <c r="N1205" s="18" t="str">
        <f>IFERROR(VLOOKUP(spare_parts!$F1205,'Запчасти'!$A$2:$P$3371,10,0),"null")</f>
        <v>null</v>
      </c>
      <c r="O1205" s="18" t="str">
        <f>IFERROR(VLOOKUP(spare_parts!$F1205,'Запчасти'!$A$2:$P$3371,11,0),"null")</f>
        <v>null</v>
      </c>
      <c r="P1205" s="18" t="str">
        <f>IFERROR(VLOOKUP(spare_parts!$F1205,'Запчасти'!$A$2:$P$3371,2,0),"null")</f>
        <v>null</v>
      </c>
      <c r="Q1205" s="18"/>
      <c r="R1205" s="18"/>
      <c r="S1205" s="18"/>
      <c r="T1205" s="18"/>
      <c r="U1205" s="18"/>
      <c r="V1205" s="18"/>
    </row>
    <row r="1206" ht="15.75" customHeight="1">
      <c r="A1206" s="15">
        <v>2.073020103E9</v>
      </c>
      <c r="B1206" s="16" t="s">
        <v>6735</v>
      </c>
      <c r="C1206" s="16">
        <v>5.466417</v>
      </c>
      <c r="D1206" s="16" t="s">
        <v>35</v>
      </c>
      <c r="E1206" s="17"/>
      <c r="F1206" s="18">
        <v>2.073020103E9</v>
      </c>
      <c r="G1206" s="18" t="str">
        <f>IFERROR(VLOOKUP(spare_parts!$F1206,'Запчасти'!A$2:P$3371,3,0),"null")</f>
        <v>null</v>
      </c>
      <c r="H1206" s="18" t="str">
        <f>IFERROR(VLOOKUP(spare_parts!$F1206,A:D,2,0),"null")</f>
        <v>НОЖ ФИКСИРОВАННЫЙ 174X100X70 2XØ16</v>
      </c>
      <c r="I1206" s="24" t="str">
        <f>IFERROR(VLOOKUP(spare_parts!$F1206,'Запчасти'!$A$2:$P$3371,5,0),"null")</f>
        <v>null</v>
      </c>
      <c r="J1206" s="24" t="str">
        <f t="shared" si="3"/>
        <v>null</v>
      </c>
      <c r="K1206" s="18" t="str">
        <f>IFERROR(VLOOKUP(spare_parts!$F1206,'Запчасти'!$A$2:$P$3371,6,0),"null")</f>
        <v>null</v>
      </c>
      <c r="L1206" s="18" t="str">
        <f>IFERROR(VLOOKUP(spare_parts!$F1206,'Запчасти'!$A$2:$P$3371,7,0),"null")</f>
        <v>null</v>
      </c>
      <c r="M1206" s="18" t="str">
        <f>IFERROR(VLOOKUP(spare_parts!$F1206,'Запчасти'!$A$2:$P$3371,9,0),"null")</f>
        <v>null</v>
      </c>
      <c r="N1206" s="18" t="str">
        <f>IFERROR(VLOOKUP(spare_parts!$F1206,'Запчасти'!$A$2:$P$3371,10,0),"null")</f>
        <v>null</v>
      </c>
      <c r="O1206" s="18" t="str">
        <f>IFERROR(VLOOKUP(spare_parts!$F1206,'Запчасти'!$A$2:$P$3371,11,0),"null")</f>
        <v>null</v>
      </c>
      <c r="P1206" s="18" t="str">
        <f>IFERROR(VLOOKUP(spare_parts!$F1206,'Запчасти'!$A$2:$P$3371,2,0),"null")</f>
        <v>null</v>
      </c>
      <c r="Q1206" s="18"/>
      <c r="R1206" s="18"/>
      <c r="S1206" s="18"/>
      <c r="T1206" s="18"/>
      <c r="U1206" s="18"/>
      <c r="V1206" s="18"/>
    </row>
    <row r="1207" ht="15.75" customHeight="1">
      <c r="A1207" s="15">
        <v>2.073020162E9</v>
      </c>
      <c r="B1207" s="16" t="s">
        <v>6736</v>
      </c>
      <c r="C1207" s="16">
        <v>5.204</v>
      </c>
      <c r="D1207" s="16" t="s">
        <v>35</v>
      </c>
      <c r="E1207" s="17"/>
      <c r="F1207" s="18">
        <v>2.073020162E9</v>
      </c>
      <c r="G1207" s="18" t="str">
        <f>IFERROR(VLOOKUP(spare_parts!$F1207,'Запчасти'!A$2:P$3371,3,0),"null")</f>
        <v>null</v>
      </c>
      <c r="H1207" s="18" t="str">
        <f>IFERROR(VLOOKUP(spare_parts!$F1207,A:D,2,0),"null")</f>
        <v>НОЖ ФИКСИРОВАННЫЙ 174X100X61 Ø20</v>
      </c>
      <c r="I1207" s="24" t="str">
        <f>IFERROR(VLOOKUP(spare_parts!$F1207,'Запчасти'!$A$2:$P$3371,5,0),"null")</f>
        <v>null</v>
      </c>
      <c r="J1207" s="24" t="str">
        <f t="shared" si="3"/>
        <v>null</v>
      </c>
      <c r="K1207" s="18" t="str">
        <f>IFERROR(VLOOKUP(spare_parts!$F1207,'Запчасти'!$A$2:$P$3371,6,0),"null")</f>
        <v>null</v>
      </c>
      <c r="L1207" s="18" t="str">
        <f>IFERROR(VLOOKUP(spare_parts!$F1207,'Запчасти'!$A$2:$P$3371,7,0),"null")</f>
        <v>null</v>
      </c>
      <c r="M1207" s="18" t="str">
        <f>IFERROR(VLOOKUP(spare_parts!$F1207,'Запчасти'!$A$2:$P$3371,9,0),"null")</f>
        <v>null</v>
      </c>
      <c r="N1207" s="18" t="str">
        <f>IFERROR(VLOOKUP(spare_parts!$F1207,'Запчасти'!$A$2:$P$3371,10,0),"null")</f>
        <v>null</v>
      </c>
      <c r="O1207" s="18" t="str">
        <f>IFERROR(VLOOKUP(spare_parts!$F1207,'Запчасти'!$A$2:$P$3371,11,0),"null")</f>
        <v>null</v>
      </c>
      <c r="P1207" s="18" t="str">
        <f>IFERROR(VLOOKUP(spare_parts!$F1207,'Запчасти'!$A$2:$P$3371,2,0),"null")</f>
        <v>null</v>
      </c>
      <c r="Q1207" s="18"/>
      <c r="R1207" s="18"/>
      <c r="S1207" s="18"/>
      <c r="T1207" s="18"/>
      <c r="U1207" s="18"/>
      <c r="V1207" s="18"/>
    </row>
    <row r="1208" ht="15.75" customHeight="1">
      <c r="A1208" s="15">
        <v>2.073020611E9</v>
      </c>
      <c r="B1208" s="16" t="s">
        <v>6737</v>
      </c>
      <c r="C1208" s="16">
        <v>5.079808</v>
      </c>
      <c r="D1208" s="16" t="s">
        <v>35</v>
      </c>
      <c r="E1208" s="17"/>
      <c r="F1208" s="18">
        <v>2.073020611E9</v>
      </c>
      <c r="G1208" s="18" t="str">
        <f>IFERROR(VLOOKUP(spare_parts!$F1208,'Запчасти'!A$2:P$3371,3,0),"null")</f>
        <v>null</v>
      </c>
      <c r="H1208" s="18" t="str">
        <f>IFERROR(VLOOKUP(spare_parts!$F1208,A:D,2,0),"null")</f>
        <v>НОЖ ФИКСИРОВАННЫЙ MONOFILO D.16</v>
      </c>
      <c r="I1208" s="24" t="str">
        <f>IFERROR(VLOOKUP(spare_parts!$F1208,'Запчасти'!$A$2:$P$3371,5,0),"null")</f>
        <v>null</v>
      </c>
      <c r="J1208" s="24" t="str">
        <f t="shared" si="3"/>
        <v>null</v>
      </c>
      <c r="K1208" s="18" t="str">
        <f>IFERROR(VLOOKUP(spare_parts!$F1208,'Запчасти'!$A$2:$P$3371,6,0),"null")</f>
        <v>null</v>
      </c>
      <c r="L1208" s="18" t="str">
        <f>IFERROR(VLOOKUP(spare_parts!$F1208,'Запчасти'!$A$2:$P$3371,7,0),"null")</f>
        <v>null</v>
      </c>
      <c r="M1208" s="18" t="str">
        <f>IFERROR(VLOOKUP(spare_parts!$F1208,'Запчасти'!$A$2:$P$3371,9,0),"null")</f>
        <v>null</v>
      </c>
      <c r="N1208" s="18" t="str">
        <f>IFERROR(VLOOKUP(spare_parts!$F1208,'Запчасти'!$A$2:$P$3371,10,0),"null")</f>
        <v>null</v>
      </c>
      <c r="O1208" s="18" t="str">
        <f>IFERROR(VLOOKUP(spare_parts!$F1208,'Запчасти'!$A$2:$P$3371,11,0),"null")</f>
        <v>null</v>
      </c>
      <c r="P1208" s="18" t="str">
        <f>IFERROR(VLOOKUP(spare_parts!$F1208,'Запчасти'!$A$2:$P$3371,2,0),"null")</f>
        <v>null</v>
      </c>
      <c r="Q1208" s="18"/>
      <c r="R1208" s="18"/>
      <c r="S1208" s="18"/>
      <c r="T1208" s="18"/>
      <c r="U1208" s="18"/>
      <c r="V1208" s="18"/>
    </row>
    <row r="1209" ht="15.75" customHeight="1">
      <c r="A1209" s="15">
        <v>2.073020301E9</v>
      </c>
      <c r="B1209" s="16" t="s">
        <v>6738</v>
      </c>
      <c r="C1209" s="16">
        <v>5.4873</v>
      </c>
      <c r="D1209" s="16" t="s">
        <v>35</v>
      </c>
      <c r="E1209" s="17"/>
      <c r="F1209" s="18">
        <v>2.073020301E9</v>
      </c>
      <c r="G1209" s="18" t="str">
        <f>IFERROR(VLOOKUP(spare_parts!$F1209,'Запчасти'!A$2:P$3371,3,0),"null")</f>
        <v>null</v>
      </c>
      <c r="H1209" s="18" t="str">
        <f>IFERROR(VLOOKUP(spare_parts!$F1209,A:D,2,0),"null")</f>
        <v>НОЖ ФИКСИРОВАННЫЙ 174X100X67 Ø22</v>
      </c>
      <c r="I1209" s="24" t="str">
        <f>IFERROR(VLOOKUP(spare_parts!$F1209,'Запчасти'!$A$2:$P$3371,5,0),"null")</f>
        <v>null</v>
      </c>
      <c r="J1209" s="24" t="str">
        <f t="shared" si="3"/>
        <v>null</v>
      </c>
      <c r="K1209" s="18" t="str">
        <f>IFERROR(VLOOKUP(spare_parts!$F1209,'Запчасти'!$A$2:$P$3371,6,0),"null")</f>
        <v>null</v>
      </c>
      <c r="L1209" s="18" t="str">
        <f>IFERROR(VLOOKUP(spare_parts!$F1209,'Запчасти'!$A$2:$P$3371,7,0),"null")</f>
        <v>null</v>
      </c>
      <c r="M1209" s="18" t="str">
        <f>IFERROR(VLOOKUP(spare_parts!$F1209,'Запчасти'!$A$2:$P$3371,9,0),"null")</f>
        <v>null</v>
      </c>
      <c r="N1209" s="18" t="str">
        <f>IFERROR(VLOOKUP(spare_parts!$F1209,'Запчасти'!$A$2:$P$3371,10,0),"null")</f>
        <v>null</v>
      </c>
      <c r="O1209" s="18" t="str">
        <f>IFERROR(VLOOKUP(spare_parts!$F1209,'Запчасти'!$A$2:$P$3371,11,0),"null")</f>
        <v>null</v>
      </c>
      <c r="P1209" s="18" t="str">
        <f>IFERROR(VLOOKUP(spare_parts!$F1209,'Запчасти'!$A$2:$P$3371,2,0),"null")</f>
        <v>null</v>
      </c>
      <c r="Q1209" s="18"/>
      <c r="R1209" s="18"/>
      <c r="S1209" s="18"/>
      <c r="T1209" s="18"/>
      <c r="U1209" s="18"/>
      <c r="V1209" s="18"/>
    </row>
    <row r="1210" ht="15.75" customHeight="1">
      <c r="A1210" s="15">
        <v>2.073020261E9</v>
      </c>
      <c r="B1210" s="16" t="s">
        <v>6739</v>
      </c>
      <c r="C1210" s="16">
        <v>5.092</v>
      </c>
      <c r="D1210" s="16" t="s">
        <v>35</v>
      </c>
      <c r="E1210" s="17"/>
      <c r="F1210" s="18">
        <v>2.073020261E9</v>
      </c>
      <c r="G1210" s="18" t="str">
        <f>IFERROR(VLOOKUP(spare_parts!$F1210,'Запчасти'!A$2:P$3371,3,0),"null")</f>
        <v>null</v>
      </c>
      <c r="H1210" s="18" t="str">
        <f>IFERROR(VLOOKUP(spare_parts!$F1210,A:D,2,0),"null")</f>
        <v>НОЖ ФИКСИРОВАННЫЙ 174X100X61 Ø12-14</v>
      </c>
      <c r="I1210" s="24" t="str">
        <f>IFERROR(VLOOKUP(spare_parts!$F1210,'Запчасти'!$A$2:$P$3371,5,0),"null")</f>
        <v>null</v>
      </c>
      <c r="J1210" s="24" t="str">
        <f t="shared" si="3"/>
        <v>null</v>
      </c>
      <c r="K1210" s="18" t="str">
        <f>IFERROR(VLOOKUP(spare_parts!$F1210,'Запчасти'!$A$2:$P$3371,6,0),"null")</f>
        <v>null</v>
      </c>
      <c r="L1210" s="18" t="str">
        <f>IFERROR(VLOOKUP(spare_parts!$F1210,'Запчасти'!$A$2:$P$3371,7,0),"null")</f>
        <v>null</v>
      </c>
      <c r="M1210" s="18" t="str">
        <f>IFERROR(VLOOKUP(spare_parts!$F1210,'Запчасти'!$A$2:$P$3371,9,0),"null")</f>
        <v>null</v>
      </c>
      <c r="N1210" s="18" t="str">
        <f>IFERROR(VLOOKUP(spare_parts!$F1210,'Запчасти'!$A$2:$P$3371,10,0),"null")</f>
        <v>null</v>
      </c>
      <c r="O1210" s="18" t="str">
        <f>IFERROR(VLOOKUP(spare_parts!$F1210,'Запчасти'!$A$2:$P$3371,11,0),"null")</f>
        <v>null</v>
      </c>
      <c r="P1210" s="18" t="str">
        <f>IFERROR(VLOOKUP(spare_parts!$F1210,'Запчасти'!$A$2:$P$3371,2,0),"null")</f>
        <v>null</v>
      </c>
      <c r="Q1210" s="18"/>
      <c r="R1210" s="18"/>
      <c r="S1210" s="18"/>
      <c r="T1210" s="18"/>
      <c r="U1210" s="18"/>
      <c r="V1210" s="18"/>
    </row>
    <row r="1211" ht="15.75" customHeight="1">
      <c r="A1211" s="15">
        <v>2.073020311E9</v>
      </c>
      <c r="B1211" s="16" t="s">
        <v>6740</v>
      </c>
      <c r="C1211" s="16">
        <v>5.3517</v>
      </c>
      <c r="D1211" s="16" t="s">
        <v>35</v>
      </c>
      <c r="E1211" s="17"/>
      <c r="F1211" s="18">
        <v>2.073020311E9</v>
      </c>
      <c r="G1211" s="18" t="str">
        <f>IFERROR(VLOOKUP(spare_parts!$F1211,'Запчасти'!A$2:P$3371,3,0),"null")</f>
        <v>null</v>
      </c>
      <c r="H1211" s="18" t="str">
        <f>IFERROR(VLOOKUP(spare_parts!$F1211,A:D,2,0),"null")</f>
        <v>НОЖ ФИКСИРОВАННЫЙ 100X174X70</v>
      </c>
      <c r="I1211" s="24" t="str">
        <f>IFERROR(VLOOKUP(spare_parts!$F1211,'Запчасти'!$A$2:$P$3371,5,0),"null")</f>
        <v>null</v>
      </c>
      <c r="J1211" s="24" t="str">
        <f t="shared" si="3"/>
        <v>null</v>
      </c>
      <c r="K1211" s="18" t="str">
        <f>IFERROR(VLOOKUP(spare_parts!$F1211,'Запчасти'!$A$2:$P$3371,6,0),"null")</f>
        <v>null</v>
      </c>
      <c r="L1211" s="18" t="str">
        <f>IFERROR(VLOOKUP(spare_parts!$F1211,'Запчасти'!$A$2:$P$3371,7,0),"null")</f>
        <v>null</v>
      </c>
      <c r="M1211" s="18" t="str">
        <f>IFERROR(VLOOKUP(spare_parts!$F1211,'Запчасти'!$A$2:$P$3371,9,0),"null")</f>
        <v>null</v>
      </c>
      <c r="N1211" s="18" t="str">
        <f>IFERROR(VLOOKUP(spare_parts!$F1211,'Запчасти'!$A$2:$P$3371,10,0),"null")</f>
        <v>null</v>
      </c>
      <c r="O1211" s="18" t="str">
        <f>IFERROR(VLOOKUP(spare_parts!$F1211,'Запчасти'!$A$2:$P$3371,11,0),"null")</f>
        <v>null</v>
      </c>
      <c r="P1211" s="18" t="str">
        <f>IFERROR(VLOOKUP(spare_parts!$F1211,'Запчасти'!$A$2:$P$3371,2,0),"null")</f>
        <v>null</v>
      </c>
      <c r="Q1211" s="18"/>
      <c r="R1211" s="18"/>
      <c r="S1211" s="18"/>
      <c r="T1211" s="18"/>
      <c r="U1211" s="18"/>
      <c r="V1211" s="18"/>
    </row>
    <row r="1212" ht="15.75" customHeight="1">
      <c r="A1212" s="15">
        <v>2.073020451E9</v>
      </c>
      <c r="B1212" s="16" t="s">
        <v>6741</v>
      </c>
      <c r="C1212" s="16">
        <v>5.161</v>
      </c>
      <c r="D1212" s="16" t="s">
        <v>35</v>
      </c>
      <c r="E1212" s="17"/>
      <c r="F1212" s="18">
        <v>2.073020451E9</v>
      </c>
      <c r="G1212" s="18" t="str">
        <f>IFERROR(VLOOKUP(spare_parts!$F1212,'Запчасти'!A$2:P$3371,3,0),"null")</f>
        <v>null</v>
      </c>
      <c r="H1212" s="18" t="str">
        <f>IFERROR(VLOOKUP(spare_parts!$F1212,A:D,2,0),"null")</f>
        <v>НОЖ ФИКСИРОВАННЫЙ 174X100X61 Ø8-10</v>
      </c>
      <c r="I1212" s="24" t="str">
        <f>IFERROR(VLOOKUP(spare_parts!$F1212,'Запчасти'!$A$2:$P$3371,5,0),"null")</f>
        <v>null</v>
      </c>
      <c r="J1212" s="24" t="str">
        <f t="shared" si="3"/>
        <v>null</v>
      </c>
      <c r="K1212" s="18" t="str">
        <f>IFERROR(VLOOKUP(spare_parts!$F1212,'Запчасти'!$A$2:$P$3371,6,0),"null")</f>
        <v>null</v>
      </c>
      <c r="L1212" s="18" t="str">
        <f>IFERROR(VLOOKUP(spare_parts!$F1212,'Запчасти'!$A$2:$P$3371,7,0),"null")</f>
        <v>null</v>
      </c>
      <c r="M1212" s="18" t="str">
        <f>IFERROR(VLOOKUP(spare_parts!$F1212,'Запчасти'!$A$2:$P$3371,9,0),"null")</f>
        <v>null</v>
      </c>
      <c r="N1212" s="18" t="str">
        <f>IFERROR(VLOOKUP(spare_parts!$F1212,'Запчасти'!$A$2:$P$3371,10,0),"null")</f>
        <v>null</v>
      </c>
      <c r="O1212" s="18" t="str">
        <f>IFERROR(VLOOKUP(spare_parts!$F1212,'Запчасти'!$A$2:$P$3371,11,0),"null")</f>
        <v>null</v>
      </c>
      <c r="P1212" s="18" t="str">
        <f>IFERROR(VLOOKUP(spare_parts!$F1212,'Запчасти'!$A$2:$P$3371,2,0),"null")</f>
        <v>null</v>
      </c>
      <c r="Q1212" s="18"/>
      <c r="R1212" s="18"/>
      <c r="S1212" s="18"/>
      <c r="T1212" s="18"/>
      <c r="U1212" s="18"/>
      <c r="V1212" s="18"/>
    </row>
    <row r="1213" ht="15.75" customHeight="1">
      <c r="A1213" s="15">
        <v>2.46823023E9</v>
      </c>
      <c r="B1213" s="16" t="s">
        <v>6742</v>
      </c>
      <c r="C1213" s="16">
        <v>3.354</v>
      </c>
      <c r="D1213" s="16" t="s">
        <v>35</v>
      </c>
      <c r="E1213" s="17"/>
      <c r="F1213" s="18">
        <v>2.46823023E9</v>
      </c>
      <c r="G1213" s="18" t="str">
        <f>IFERROR(VLOOKUP(spare_parts!$F1213,'Запчасти'!A$2:P$3371,3,0),"null")</f>
        <v>null</v>
      </c>
      <c r="H1213" s="18" t="str">
        <f>IFERROR(VLOOKUP(spare_parts!$F1213,A:D,2,0),"null")</f>
        <v>РОЛИК ПРАВКИ КОМБИНИРОВАННЫЙ В СБОРЕ</v>
      </c>
      <c r="I1213" s="24" t="str">
        <f>IFERROR(VLOOKUP(spare_parts!$F1213,'Запчасти'!$A$2:$P$3371,5,0),"null")</f>
        <v>null</v>
      </c>
      <c r="J1213" s="24" t="str">
        <f t="shared" si="3"/>
        <v>null</v>
      </c>
      <c r="K1213" s="18" t="str">
        <f>IFERROR(VLOOKUP(spare_parts!$F1213,'Запчасти'!$A$2:$P$3371,6,0),"null")</f>
        <v>null</v>
      </c>
      <c r="L1213" s="18" t="str">
        <f>IFERROR(VLOOKUP(spare_parts!$F1213,'Запчасти'!$A$2:$P$3371,7,0),"null")</f>
        <v>null</v>
      </c>
      <c r="M1213" s="18" t="str">
        <f>IFERROR(VLOOKUP(spare_parts!$F1213,'Запчасти'!$A$2:$P$3371,9,0),"null")</f>
        <v>null</v>
      </c>
      <c r="N1213" s="18" t="str">
        <f>IFERROR(VLOOKUP(spare_parts!$F1213,'Запчасти'!$A$2:$P$3371,10,0),"null")</f>
        <v>null</v>
      </c>
      <c r="O1213" s="18" t="str">
        <f>IFERROR(VLOOKUP(spare_parts!$F1213,'Запчасти'!$A$2:$P$3371,11,0),"null")</f>
        <v>null</v>
      </c>
      <c r="P1213" s="18" t="str">
        <f>IFERROR(VLOOKUP(spare_parts!$F1213,'Запчасти'!$A$2:$P$3371,2,0),"null")</f>
        <v>null</v>
      </c>
      <c r="Q1213" s="18"/>
      <c r="R1213" s="18"/>
      <c r="S1213" s="18"/>
      <c r="T1213" s="18"/>
      <c r="U1213" s="18"/>
      <c r="V1213" s="18"/>
    </row>
    <row r="1214" ht="15.75" customHeight="1">
      <c r="A1214" s="15">
        <v>2.46823022E9</v>
      </c>
      <c r="B1214" s="16" t="s">
        <v>6743</v>
      </c>
      <c r="C1214" s="16">
        <v>3.3539999999999996</v>
      </c>
      <c r="D1214" s="16" t="s">
        <v>35</v>
      </c>
      <c r="E1214" s="17"/>
      <c r="F1214" s="18">
        <v>2.46823022E9</v>
      </c>
      <c r="G1214" s="18" t="str">
        <f>IFERROR(VLOOKUP(spare_parts!$F1214,'Запчасти'!A$2:P$3371,3,0),"null")</f>
        <v>null</v>
      </c>
      <c r="H1214" s="18" t="str">
        <f>IFERROR(VLOOKUP(spare_parts!$F1214,A:D,2,0),"null")</f>
        <v>РОЛИК ПРАВКИ В СБОРЕ</v>
      </c>
      <c r="I1214" s="24" t="str">
        <f>IFERROR(VLOOKUP(spare_parts!$F1214,'Запчасти'!$A$2:$P$3371,5,0),"null")</f>
        <v>null</v>
      </c>
      <c r="J1214" s="24" t="str">
        <f t="shared" si="3"/>
        <v>null</v>
      </c>
      <c r="K1214" s="18" t="str">
        <f>IFERROR(VLOOKUP(spare_parts!$F1214,'Запчасти'!$A$2:$P$3371,6,0),"null")</f>
        <v>null</v>
      </c>
      <c r="L1214" s="18" t="str">
        <f>IFERROR(VLOOKUP(spare_parts!$F1214,'Запчасти'!$A$2:$P$3371,7,0),"null")</f>
        <v>null</v>
      </c>
      <c r="M1214" s="18" t="str">
        <f>IFERROR(VLOOKUP(spare_parts!$F1214,'Запчасти'!$A$2:$P$3371,9,0),"null")</f>
        <v>null</v>
      </c>
      <c r="N1214" s="18" t="str">
        <f>IFERROR(VLOOKUP(spare_parts!$F1214,'Запчасти'!$A$2:$P$3371,10,0),"null")</f>
        <v>null</v>
      </c>
      <c r="O1214" s="18" t="str">
        <f>IFERROR(VLOOKUP(spare_parts!$F1214,'Запчасти'!$A$2:$P$3371,11,0),"null")</f>
        <v>null</v>
      </c>
      <c r="P1214" s="18" t="str">
        <f>IFERROR(VLOOKUP(spare_parts!$F1214,'Запчасти'!$A$2:$P$3371,2,0),"null")</f>
        <v>null</v>
      </c>
      <c r="Q1214" s="18"/>
      <c r="R1214" s="18"/>
      <c r="S1214" s="18"/>
      <c r="T1214" s="18"/>
      <c r="U1214" s="18"/>
      <c r="V1214" s="18"/>
    </row>
    <row r="1215" ht="15.75" customHeight="1">
      <c r="A1215" s="15">
        <v>2.56823027E9</v>
      </c>
      <c r="B1215" s="16" t="s">
        <v>1979</v>
      </c>
      <c r="C1215" s="16">
        <v>0.98</v>
      </c>
      <c r="D1215" s="16" t="s">
        <v>35</v>
      </c>
      <c r="E1215" s="17"/>
      <c r="F1215" s="18">
        <v>2.56823027E9</v>
      </c>
      <c r="G1215" s="18" t="str">
        <f>IFERROR(VLOOKUP(spare_parts!$F1215,'Запчасти'!A$2:P$3371,3,0),"null")</f>
        <v/>
      </c>
      <c r="H1215" s="18" t="str">
        <f>IFERROR(VLOOKUP(spare_parts!$F1215,A:D,2,0),"null")</f>
        <v>РОЛИК БАЛАНСИРА В СБОРЕ КОМБИНИРОВАННЫЙ</v>
      </c>
      <c r="I1215" s="24" t="str">
        <f>IFERROR(VLOOKUP(spare_parts!$F1215,'Запчасти'!$A$2:$P$3371,5,0),"null")</f>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v>
      </c>
      <c r="J1215" s="24" t="str">
        <f t="shared" si="3"/>
        <v>null</v>
      </c>
      <c r="K1215" s="18" t="str">
        <f>IFERROR(VLOOKUP(spare_parts!$F1215,'Запчасти'!$A$2:$P$3371,6,0),"null")</f>
        <v>SCHNELL SPA</v>
      </c>
      <c r="L1215" s="18" t="str">
        <f>IFERROR(VLOOKUP(spare_parts!$F1215,'Запчасти'!$A$2:$P$3371,7,0),"null")</f>
        <v>SCHNELL</v>
      </c>
      <c r="M1215" s="18">
        <f>IFERROR(VLOOKUP(spare_parts!$F1215,'Запчасти'!$A$2:$P$3371,9,0),"null")</f>
        <v>4</v>
      </c>
      <c r="N1215" s="18" t="str">
        <f>IFERROR(VLOOKUP(spare_parts!$F1215,'Запчасти'!$A$2:$P$3371,10,0),"null")</f>
        <v>шт.</v>
      </c>
      <c r="O1215" s="18" t="str">
        <f>IFERROR(VLOOKUP(spare_parts!$F1215,'Запчасти'!$A$2:$P$3371,11,0),"null")</f>
        <v>IT</v>
      </c>
      <c r="P1215" s="18">
        <f>IFERROR(VLOOKUP(spare_parts!$F1215,'Запчасти'!$A$2:$P$3371,2,0),"null")</f>
        <v>8466940000</v>
      </c>
      <c r="Q1215" s="18"/>
      <c r="R1215" s="18"/>
      <c r="S1215" s="18"/>
      <c r="T1215" s="18"/>
      <c r="U1215" s="18"/>
      <c r="V1215" s="18"/>
    </row>
    <row r="1216" ht="15.75" customHeight="1">
      <c r="A1216" s="15">
        <v>2.57301503E9</v>
      </c>
      <c r="B1216" s="16" t="s">
        <v>6744</v>
      </c>
      <c r="C1216" s="16">
        <v>0.75</v>
      </c>
      <c r="D1216" s="16" t="s">
        <v>35</v>
      </c>
      <c r="E1216" s="17"/>
      <c r="F1216" s="18">
        <v>2.57301503E9</v>
      </c>
      <c r="G1216" s="18" t="str">
        <f>IFERROR(VLOOKUP(spare_parts!$F1216,'Запчасти'!A$2:P$3371,3,0),"null")</f>
        <v>null</v>
      </c>
      <c r="H1216" s="18" t="str">
        <f>IFERROR(VLOOKUP(spare_parts!$F1216,A:D,2,0),"null")</f>
        <v>РОЛИК БАЛАНСИРА КОМБИНИРОВАННЫЙ BW 22 DE=92 DI=56</v>
      </c>
      <c r="I1216" s="24" t="str">
        <f>IFERROR(VLOOKUP(spare_parts!$F1216,'Запчасти'!$A$2:$P$3371,5,0),"null")</f>
        <v>null</v>
      </c>
      <c r="J1216" s="24" t="str">
        <f t="shared" si="3"/>
        <v>null</v>
      </c>
      <c r="K1216" s="18" t="str">
        <f>IFERROR(VLOOKUP(spare_parts!$F1216,'Запчасти'!$A$2:$P$3371,6,0),"null")</f>
        <v>null</v>
      </c>
      <c r="L1216" s="18" t="str">
        <f>IFERROR(VLOOKUP(spare_parts!$F1216,'Запчасти'!$A$2:$P$3371,7,0),"null")</f>
        <v>null</v>
      </c>
      <c r="M1216" s="18" t="str">
        <f>IFERROR(VLOOKUP(spare_parts!$F1216,'Запчасти'!$A$2:$P$3371,9,0),"null")</f>
        <v>null</v>
      </c>
      <c r="N1216" s="18" t="str">
        <f>IFERROR(VLOOKUP(spare_parts!$F1216,'Запчасти'!$A$2:$P$3371,10,0),"null")</f>
        <v>null</v>
      </c>
      <c r="O1216" s="18" t="str">
        <f>IFERROR(VLOOKUP(spare_parts!$F1216,'Запчасти'!$A$2:$P$3371,11,0),"null")</f>
        <v>null</v>
      </c>
      <c r="P1216" s="18" t="str">
        <f>IFERROR(VLOOKUP(spare_parts!$F1216,'Запчасти'!$A$2:$P$3371,2,0),"null")</f>
        <v>null</v>
      </c>
      <c r="Q1216" s="18"/>
      <c r="R1216" s="18"/>
      <c r="S1216" s="18"/>
      <c r="T1216" s="18"/>
      <c r="U1216" s="18"/>
      <c r="V1216" s="18"/>
    </row>
    <row r="1217" ht="15.75" customHeight="1">
      <c r="A1217" s="15">
        <v>5.431263052E9</v>
      </c>
      <c r="B1217" s="16" t="s">
        <v>2616</v>
      </c>
      <c r="C1217" s="16">
        <v>2.0</v>
      </c>
      <c r="D1217" s="16" t="s">
        <v>35</v>
      </c>
      <c r="E1217" s="17"/>
      <c r="F1217" s="18">
        <v>5.431263052E9</v>
      </c>
      <c r="G1217" s="18" t="str">
        <f>IFERROR(VLOOKUP(spare_parts!$F1217,'Запчасти'!A$2:P$3371,3,0),"null")</f>
        <v>CPU KS108 CANOPEN WITH LCD DISPLAY 8,4" V.2A</v>
      </c>
      <c r="H1217" s="18" t="str">
        <f>IFERROR(VLOOKUP(spare_parts!$F1217,A:D,2,0),"null")</f>
        <v>ЦПУ KS108 CANOPEN С LCD ДИСПЛЕЕМ 8,4" V.2A</v>
      </c>
      <c r="I1217" s="24" t="str">
        <f>IFERROR(VLOOKUP(spare_parts!$F1217,'Запчасти'!$A$2:$P$3371,5,0),"null")</f>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c r="J1217" s="24" t="str">
        <f t="shared" si="3"/>
        <v>null</v>
      </c>
      <c r="K1217" s="18" t="str">
        <f>IFERROR(VLOOKUP(spare_parts!$F1217,'Запчасти'!$A$2:$P$3371,6,0),"null")</f>
        <v>UDICOM ELETTRONICA</v>
      </c>
      <c r="L1217" s="18" t="str">
        <f>IFERROR(VLOOKUP(spare_parts!$F1217,'Запчасти'!$A$2:$P$3371,7,0),"null")</f>
        <v>UDICOM</v>
      </c>
      <c r="M1217" s="18">
        <f>IFERROR(VLOOKUP(spare_parts!$F1217,'Запчасти'!$A$2:$P$3371,9,0),"null")</f>
        <v>1</v>
      </c>
      <c r="N1217" s="18" t="str">
        <f>IFERROR(VLOOKUP(spare_parts!$F1217,'Запчасти'!$A$2:$P$3371,10,0),"null")</f>
        <v>шт</v>
      </c>
      <c r="O1217" s="18" t="str">
        <f>IFERROR(VLOOKUP(spare_parts!$F1217,'Запчасти'!$A$2:$P$3371,11,0),"null")</f>
        <v>IT</v>
      </c>
      <c r="P1217" s="18">
        <f>IFERROR(VLOOKUP(spare_parts!$F1217,'Запчасти'!$A$2:$P$3371,2,0),"null")</f>
        <v>8471410000</v>
      </c>
      <c r="Q1217" s="18"/>
      <c r="R1217" s="18"/>
      <c r="S1217" s="18"/>
      <c r="T1217" s="18"/>
      <c r="U1217" s="18"/>
      <c r="V1217" s="18"/>
    </row>
    <row r="1218" ht="15.75" customHeight="1">
      <c r="A1218" s="15">
        <v>5.430210095E9</v>
      </c>
      <c r="B1218" s="27" t="s">
        <v>6745</v>
      </c>
      <c r="C1218" s="16">
        <v>7.54</v>
      </c>
      <c r="D1218" s="16" t="s">
        <v>35</v>
      </c>
      <c r="E1218" s="17"/>
      <c r="F1218" s="18">
        <v>5.430210095E9</v>
      </c>
      <c r="G1218" s="18" t="str">
        <f>IFERROR(VLOOKUP(spare_parts!$F1218,'Запчасти'!A$2:P$3371,3,0),"null")</f>
        <v>null</v>
      </c>
      <c r="H1218" s="18" t="str">
        <f>IFERROR(VLOOKUP(spare_parts!$F1218,A:D,2,0),"null")</f>
        <v>ТРАНСФОРМАТОР ОДНОФАЗНЫЙ s.0-220V TVM600A-M</v>
      </c>
      <c r="I1218" s="24" t="str">
        <f>IFERROR(VLOOKUP(spare_parts!$F1218,'Запчасти'!$A$2:$P$3371,5,0),"null")</f>
        <v>null</v>
      </c>
      <c r="J1218" s="24" t="str">
        <f t="shared" si="3"/>
        <v>null</v>
      </c>
      <c r="K1218" s="18" t="str">
        <f>IFERROR(VLOOKUP(spare_parts!$F1218,'Запчасти'!$A$2:$P$3371,6,0),"null")</f>
        <v>null</v>
      </c>
      <c r="L1218" s="18" t="str">
        <f>IFERROR(VLOOKUP(spare_parts!$F1218,'Запчасти'!$A$2:$P$3371,7,0),"null")</f>
        <v>null</v>
      </c>
      <c r="M1218" s="18" t="str">
        <f>IFERROR(VLOOKUP(spare_parts!$F1218,'Запчасти'!$A$2:$P$3371,9,0),"null")</f>
        <v>null</v>
      </c>
      <c r="N1218" s="18" t="str">
        <f>IFERROR(VLOOKUP(spare_parts!$F1218,'Запчасти'!$A$2:$P$3371,10,0),"null")</f>
        <v>null</v>
      </c>
      <c r="O1218" s="18" t="str">
        <f>IFERROR(VLOOKUP(spare_parts!$F1218,'Запчасти'!$A$2:$P$3371,11,0),"null")</f>
        <v>null</v>
      </c>
      <c r="P1218" s="18" t="str">
        <f>IFERROR(VLOOKUP(spare_parts!$F1218,'Запчасти'!$A$2:$P$3371,2,0),"null")</f>
        <v>null</v>
      </c>
      <c r="Q1218" s="18"/>
      <c r="R1218" s="18"/>
      <c r="S1218" s="18"/>
      <c r="T1218" s="18"/>
      <c r="U1218" s="18"/>
      <c r="V1218" s="18"/>
    </row>
    <row r="1219" ht="15.75" customHeight="1">
      <c r="A1219" s="15">
        <v>5.705001005E9</v>
      </c>
      <c r="B1219" s="16" t="s">
        <v>4130</v>
      </c>
      <c r="C1219" s="16">
        <v>0.02</v>
      </c>
      <c r="D1219" s="16" t="s">
        <v>35</v>
      </c>
      <c r="E1219" s="17"/>
      <c r="F1219" s="18">
        <v>5.705001005E9</v>
      </c>
      <c r="G1219" s="18" t="str">
        <f>IFERROR(VLOOKUP(spare_parts!$F1219,'Запчасти'!A$2:P$3371,3,0),"null")</f>
        <v>OIL LEVEL PLUG 1/4"</v>
      </c>
      <c r="H1219" s="18" t="str">
        <f>IFERROR(VLOOKUP(spare_parts!$F1219,A:D,2,0),"null")</f>
        <v>СМОТРОВОЕ ОКНО УРОВНЯ МАСЛА 1/4"</v>
      </c>
      <c r="I1219" s="24" t="str">
        <f>IFERROR(VLOOKUP(spare_parts!$F1219,'Запчасти'!$A$2:$P$3371,5,0),"null")</f>
        <v>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v>
      </c>
      <c r="J1219" s="24" t="str">
        <f t="shared" si="3"/>
        <v>null</v>
      </c>
      <c r="K1219" s="18" t="str">
        <f>IFERROR(VLOOKUP(spare_parts!$F1219,'Запчасти'!$A$2:$P$3371,6,0),"null")</f>
        <v>SCHNELL SPA</v>
      </c>
      <c r="L1219" s="18" t="str">
        <f>IFERROR(VLOOKUP(spare_parts!$F1219,'Запчасти'!$A$2:$P$3371,7,0),"null")</f>
        <v>SCHNELL</v>
      </c>
      <c r="M1219" s="18">
        <f>IFERROR(VLOOKUP(spare_parts!$F1219,'Запчасти'!$A$2:$P$3371,9,0),"null")</f>
        <v>2</v>
      </c>
      <c r="N1219" s="18" t="str">
        <f>IFERROR(VLOOKUP(spare_parts!$F1219,'Запчасти'!$A$2:$P$3371,10,0),"null")</f>
        <v>шт</v>
      </c>
      <c r="O1219" s="18" t="str">
        <f>IFERROR(VLOOKUP(spare_parts!$F1219,'Запчасти'!$A$2:$P$3371,11,0),"null")</f>
        <v>IT</v>
      </c>
      <c r="P1219" s="18">
        <f>IFERROR(VLOOKUP(spare_parts!$F1219,'Запчасти'!$A$2:$P$3371,2,0),"null")</f>
        <v>8515900000</v>
      </c>
      <c r="Q1219" s="18"/>
      <c r="R1219" s="18"/>
      <c r="S1219" s="18"/>
      <c r="T1219" s="18"/>
      <c r="U1219" s="18"/>
      <c r="V1219" s="18"/>
    </row>
    <row r="1220" ht="15.75" customHeight="1">
      <c r="A1220" s="15">
        <v>2.19371204E9</v>
      </c>
      <c r="B1220" s="16" t="s">
        <v>1498</v>
      </c>
      <c r="C1220" s="16">
        <v>0.2</v>
      </c>
      <c r="D1220" s="16" t="s">
        <v>35</v>
      </c>
      <c r="E1220" s="17"/>
      <c r="F1220" s="18">
        <v>2.19371204E9</v>
      </c>
      <c r="G1220" s="18" t="str">
        <f>IFERROR(VLOOKUP(spare_parts!$F1220,'Запчасти'!A$2:P$3371,3,0),"null")</f>
        <v>BRAKE LINING FOR PAY-OFF MP-MPO H=50 L=260.5 THICKNESS.6</v>
      </c>
      <c r="H1220" s="18" t="str">
        <f>IFERROR(VLOOKUP(spare_parts!$F1220,A:D,2,0),"null")</f>
        <v>КОЛОДКА ТОРМОЗНАЯ ДЛЯ РАЗМОТЧИКА MP-MPO H=50 L=260.5 SP.6</v>
      </c>
      <c r="I1220" s="24" t="str">
        <f>IFERROR(VLOOKUP(spare_parts!$F1220,'Запчасти'!$A$2:$P$3371,5,0),"null")</f>
        <v/>
      </c>
      <c r="J1220" s="24" t="str">
        <f t="shared" si="3"/>
        <v>null</v>
      </c>
      <c r="K1220" s="18" t="str">
        <f>IFERROR(VLOOKUP(spare_parts!$F1220,'Запчасти'!$A$2:$P$3371,6,0),"null")</f>
        <v>SCHNELL SPA</v>
      </c>
      <c r="L1220" s="18" t="str">
        <f>IFERROR(VLOOKUP(spare_parts!$F1220,'Запчасти'!$A$2:$P$3371,7,0),"null")</f>
        <v>SCHNELL</v>
      </c>
      <c r="M1220" s="18">
        <f>IFERROR(VLOOKUP(spare_parts!$F1220,'Запчасти'!$A$2:$P$3371,9,0),"null")</f>
        <v>4</v>
      </c>
      <c r="N1220" s="18" t="str">
        <f>IFERROR(VLOOKUP(spare_parts!$F1220,'Запчасти'!$A$2:$P$3371,10,0),"null")</f>
        <v>шт</v>
      </c>
      <c r="O1220" s="18" t="str">
        <f>IFERROR(VLOOKUP(spare_parts!$F1220,'Запчасти'!$A$2:$P$3371,11,0),"null")</f>
        <v>IT</v>
      </c>
      <c r="P1220" s="18">
        <f>IFERROR(VLOOKUP(spare_parts!$F1220,'Запчасти'!$A$2:$P$3371,2,0),"null")</f>
        <v>7326909409</v>
      </c>
      <c r="Q1220" s="18"/>
      <c r="R1220" s="18"/>
      <c r="S1220" s="18"/>
      <c r="T1220" s="18"/>
      <c r="U1220" s="18"/>
      <c r="V1220" s="18"/>
    </row>
    <row r="1221" ht="15.75" customHeight="1">
      <c r="A1221" s="15">
        <v>2.0780411E9</v>
      </c>
      <c r="B1221" s="16" t="s">
        <v>1134</v>
      </c>
      <c r="C1221" s="16">
        <v>0.02</v>
      </c>
      <c r="D1221" s="16" t="s">
        <v>35</v>
      </c>
      <c r="E1221" s="17"/>
      <c r="F1221" s="18">
        <v>2.0780411E9</v>
      </c>
      <c r="G1221" s="18" t="str">
        <f>IFERROR(VLOOKUP(spare_parts!$F1221,'Запчасти'!A$2:P$3371,3,0),"null")</f>
        <v>COVER FLANGE FOR WHEEL De64 Di48.5 H=9</v>
      </c>
      <c r="H1221" s="18" t="str">
        <f>IFERROR(VLOOKUP(spare_parts!$F1221,A:D,2,0),"null")</f>
        <v>ФЛАНЕЦ ЗАКРЫВАЮЩИЙ ДЛЯ РОЛИКА De64 Di48.5 H=9</v>
      </c>
      <c r="I1221" s="24" t="str">
        <f>IFERROR(VLOOKUP(spare_parts!$F1221,'Запчасти'!$A$2:$P$3371,5,0),"null")</f>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c r="J1221" s="24" t="str">
        <f t="shared" si="3"/>
        <v>null</v>
      </c>
      <c r="K1221" s="18" t="str">
        <f>IFERROR(VLOOKUP(spare_parts!$F1221,'Запчасти'!$A$2:$P$3371,6,0),"null")</f>
        <v>SCHNELL SPA</v>
      </c>
      <c r="L1221" s="18" t="str">
        <f>IFERROR(VLOOKUP(spare_parts!$F1221,'Запчасти'!$A$2:$P$3371,7,0),"null")</f>
        <v>SCHNELL</v>
      </c>
      <c r="M1221" s="18">
        <f>IFERROR(VLOOKUP(spare_parts!$F1221,'Запчасти'!$A$2:$P$3371,9,0),"null")</f>
        <v>10</v>
      </c>
      <c r="N1221" s="18" t="str">
        <f>IFERROR(VLOOKUP(spare_parts!$F1221,'Запчасти'!$A$2:$P$3371,10,0),"null")</f>
        <v>шт</v>
      </c>
      <c r="O1221" s="18" t="str">
        <f>IFERROR(VLOOKUP(spare_parts!$F1221,'Запчасти'!$A$2:$P$3371,11,0),"null")</f>
        <v>IT</v>
      </c>
      <c r="P1221" s="18">
        <f>IFERROR(VLOOKUP(spare_parts!$F1221,'Запчасти'!$A$2:$P$3371,2,0),"null")</f>
        <v>3926909709</v>
      </c>
      <c r="Q1221" s="18"/>
      <c r="R1221" s="18"/>
      <c r="S1221" s="18"/>
      <c r="T1221" s="18"/>
      <c r="U1221" s="18"/>
      <c r="V1221" s="18"/>
    </row>
    <row r="1222" ht="15.75" customHeight="1">
      <c r="A1222" s="15">
        <v>5.95421006E9</v>
      </c>
      <c r="B1222" s="16" t="s">
        <v>6746</v>
      </c>
      <c r="C1222" s="16">
        <v>0.01</v>
      </c>
      <c r="D1222" s="16" t="s">
        <v>35</v>
      </c>
      <c r="E1222" s="17"/>
      <c r="F1222" s="18">
        <v>5.95421006E9</v>
      </c>
      <c r="G1222" s="18" t="str">
        <f>IFERROR(VLOOKUP(spare_parts!$F1222,'Запчасти'!A$2:P$3371,3,0),"null")</f>
        <v>null</v>
      </c>
      <c r="H1222" s="18" t="str">
        <f>IFERROR(VLOOKUP(spare_parts!$F1222,A:D,2,0),"null")</f>
        <v>ВСТАВКА УСИЛЕННАЯ КРУГЛАЯ D=10 L=60 - UNI 6364</v>
      </c>
      <c r="I1222" s="24" t="str">
        <f>IFERROR(VLOOKUP(spare_parts!$F1222,'Запчасти'!$A$2:$P$3371,5,0),"null")</f>
        <v>null</v>
      </c>
      <c r="J1222" s="24" t="str">
        <f t="shared" si="3"/>
        <v>null</v>
      </c>
      <c r="K1222" s="18" t="str">
        <f>IFERROR(VLOOKUP(spare_parts!$F1222,'Запчасти'!$A$2:$P$3371,6,0),"null")</f>
        <v>null</v>
      </c>
      <c r="L1222" s="18" t="str">
        <f>IFERROR(VLOOKUP(spare_parts!$F1222,'Запчасти'!$A$2:$P$3371,7,0),"null")</f>
        <v>null</v>
      </c>
      <c r="M1222" s="18" t="str">
        <f>IFERROR(VLOOKUP(spare_parts!$F1222,'Запчасти'!$A$2:$P$3371,9,0),"null")</f>
        <v>null</v>
      </c>
      <c r="N1222" s="18" t="str">
        <f>IFERROR(VLOOKUP(spare_parts!$F1222,'Запчасти'!$A$2:$P$3371,10,0),"null")</f>
        <v>null</v>
      </c>
      <c r="O1222" s="18" t="str">
        <f>IFERROR(VLOOKUP(spare_parts!$F1222,'Запчасти'!$A$2:$P$3371,11,0),"null")</f>
        <v>null</v>
      </c>
      <c r="P1222" s="18" t="str">
        <f>IFERROR(VLOOKUP(spare_parts!$F1222,'Запчасти'!$A$2:$P$3371,2,0),"null")</f>
        <v>null</v>
      </c>
      <c r="Q1222" s="18"/>
      <c r="R1222" s="18"/>
      <c r="S1222" s="18"/>
      <c r="T1222" s="18"/>
      <c r="U1222" s="18"/>
      <c r="V1222" s="18"/>
    </row>
    <row r="1223" ht="15.75" customHeight="1">
      <c r="A1223" s="15">
        <v>2.56351002E9</v>
      </c>
      <c r="B1223" s="16" t="s">
        <v>6747</v>
      </c>
      <c r="C1223" s="16">
        <v>0.3</v>
      </c>
      <c r="D1223" s="16" t="s">
        <v>35</v>
      </c>
      <c r="E1223" s="17"/>
      <c r="F1223" s="18">
        <v>2.56351002E9</v>
      </c>
      <c r="G1223" s="18" t="str">
        <f>IFERROR(VLOOKUP(spare_parts!$F1223,'Запчасти'!A$2:P$3371,3,0),"null")</f>
        <v>null</v>
      </c>
      <c r="H1223" s="18" t="str">
        <f>IFERROR(VLOOKUP(spare_parts!$F1223,A:D,2,0),"null")</f>
        <v>РОЛИК ГИБОЧНЫЙ В СБОРЕ D.32 MTR.17</v>
      </c>
      <c r="I1223" s="24" t="str">
        <f>IFERROR(VLOOKUP(spare_parts!$F1223,'Запчасти'!$A$2:$P$3371,5,0),"null")</f>
        <v>null</v>
      </c>
      <c r="J1223" s="24" t="str">
        <f t="shared" si="3"/>
        <v>null</v>
      </c>
      <c r="K1223" s="18" t="str">
        <f>IFERROR(VLOOKUP(spare_parts!$F1223,'Запчасти'!$A$2:$P$3371,6,0),"null")</f>
        <v>null</v>
      </c>
      <c r="L1223" s="18" t="str">
        <f>IFERROR(VLOOKUP(spare_parts!$F1223,'Запчасти'!$A$2:$P$3371,7,0),"null")</f>
        <v>null</v>
      </c>
      <c r="M1223" s="18" t="str">
        <f>IFERROR(VLOOKUP(spare_parts!$F1223,'Запчасти'!$A$2:$P$3371,9,0),"null")</f>
        <v>null</v>
      </c>
      <c r="N1223" s="18" t="str">
        <f>IFERROR(VLOOKUP(spare_parts!$F1223,'Запчасти'!$A$2:$P$3371,10,0),"null")</f>
        <v>null</v>
      </c>
      <c r="O1223" s="18" t="str">
        <f>IFERROR(VLOOKUP(spare_parts!$F1223,'Запчасти'!$A$2:$P$3371,11,0),"null")</f>
        <v>null</v>
      </c>
      <c r="P1223" s="18" t="str">
        <f>IFERROR(VLOOKUP(spare_parts!$F1223,'Запчасти'!$A$2:$P$3371,2,0),"null")</f>
        <v>null</v>
      </c>
      <c r="Q1223" s="18"/>
      <c r="R1223" s="18"/>
      <c r="S1223" s="18"/>
      <c r="T1223" s="18"/>
      <c r="U1223" s="18"/>
      <c r="V1223" s="18"/>
    </row>
    <row r="1224" ht="15.75" customHeight="1">
      <c r="A1224" s="15">
        <v>2.063510102E9</v>
      </c>
      <c r="B1224" s="16" t="s">
        <v>6748</v>
      </c>
      <c r="C1224" s="16">
        <v>0.1</v>
      </c>
      <c r="D1224" s="16" t="s">
        <v>35</v>
      </c>
      <c r="E1224" s="17"/>
      <c r="F1224" s="18">
        <v>2.063510102E9</v>
      </c>
      <c r="G1224" s="18" t="str">
        <f>IFERROR(VLOOKUP(spare_parts!$F1224,'Запчасти'!A$2:P$3371,3,0),"null")</f>
        <v>null</v>
      </c>
      <c r="H1224" s="18" t="str">
        <f>IFERROR(VLOOKUP(spare_parts!$F1224,A:D,2,0),"null")</f>
        <v>ПАЛЕЦ ОПРАВКИ ПОДДЕРЖИВАЮЩИЙ DE=22 L=64.3</v>
      </c>
      <c r="I1224" s="24" t="str">
        <f>IFERROR(VLOOKUP(spare_parts!$F1224,'Запчасти'!$A$2:$P$3371,5,0),"null")</f>
        <v>null</v>
      </c>
      <c r="J1224" s="24" t="str">
        <f t="shared" si="3"/>
        <v>null</v>
      </c>
      <c r="K1224" s="18" t="str">
        <f>IFERROR(VLOOKUP(spare_parts!$F1224,'Запчасти'!$A$2:$P$3371,6,0),"null")</f>
        <v>null</v>
      </c>
      <c r="L1224" s="18" t="str">
        <f>IFERROR(VLOOKUP(spare_parts!$F1224,'Запчасти'!$A$2:$P$3371,7,0),"null")</f>
        <v>null</v>
      </c>
      <c r="M1224" s="18" t="str">
        <f>IFERROR(VLOOKUP(spare_parts!$F1224,'Запчасти'!$A$2:$P$3371,9,0),"null")</f>
        <v>null</v>
      </c>
      <c r="N1224" s="18" t="str">
        <f>IFERROR(VLOOKUP(spare_parts!$F1224,'Запчасти'!$A$2:$P$3371,10,0),"null")</f>
        <v>null</v>
      </c>
      <c r="O1224" s="18" t="str">
        <f>IFERROR(VLOOKUP(spare_parts!$F1224,'Запчасти'!$A$2:$P$3371,11,0),"null")</f>
        <v>null</v>
      </c>
      <c r="P1224" s="18" t="str">
        <f>IFERROR(VLOOKUP(spare_parts!$F1224,'Запчасти'!$A$2:$P$3371,2,0),"null")</f>
        <v>null</v>
      </c>
      <c r="Q1224" s="18"/>
      <c r="R1224" s="18"/>
      <c r="S1224" s="18"/>
      <c r="T1224" s="18"/>
      <c r="U1224" s="18"/>
      <c r="V1224" s="18"/>
    </row>
    <row r="1225" ht="15.75" customHeight="1">
      <c r="A1225" s="15">
        <v>2.063510031E9</v>
      </c>
      <c r="B1225" s="16" t="s">
        <v>6749</v>
      </c>
      <c r="C1225" s="16">
        <v>0.32</v>
      </c>
      <c r="D1225" s="16" t="s">
        <v>35</v>
      </c>
      <c r="E1225" s="17"/>
      <c r="F1225" s="18">
        <v>2.063510031E9</v>
      </c>
      <c r="G1225" s="18" t="str">
        <f>IFERROR(VLOOKUP(spare_parts!$F1225,'Запчасти'!A$2:P$3371,3,0),"null")</f>
        <v>null</v>
      </c>
      <c r="H1225" s="18" t="str">
        <f>IFERROR(VLOOKUP(spare_parts!$F1225,A:D,2,0),"null")</f>
        <v>РОЛИК ГИБОЧНЫЙ ДЛЯ СДВОЕННОЙ АРМАТУРЫ D.50 H=25</v>
      </c>
      <c r="I1225" s="24" t="str">
        <f>IFERROR(VLOOKUP(spare_parts!$F1225,'Запчасти'!$A$2:$P$3371,5,0),"null")</f>
        <v>null</v>
      </c>
      <c r="J1225" s="24" t="str">
        <f t="shared" si="3"/>
        <v>null</v>
      </c>
      <c r="K1225" s="18" t="str">
        <f>IFERROR(VLOOKUP(spare_parts!$F1225,'Запчасти'!$A$2:$P$3371,6,0),"null")</f>
        <v>null</v>
      </c>
      <c r="L1225" s="18" t="str">
        <f>IFERROR(VLOOKUP(spare_parts!$F1225,'Запчасти'!$A$2:$P$3371,7,0),"null")</f>
        <v>null</v>
      </c>
      <c r="M1225" s="18" t="str">
        <f>IFERROR(VLOOKUP(spare_parts!$F1225,'Запчасти'!$A$2:$P$3371,9,0),"null")</f>
        <v>null</v>
      </c>
      <c r="N1225" s="18" t="str">
        <f>IFERROR(VLOOKUP(spare_parts!$F1225,'Запчасти'!$A$2:$P$3371,10,0),"null")</f>
        <v>null</v>
      </c>
      <c r="O1225" s="18" t="str">
        <f>IFERROR(VLOOKUP(spare_parts!$F1225,'Запчасти'!$A$2:$P$3371,11,0),"null")</f>
        <v>null</v>
      </c>
      <c r="P1225" s="18" t="str">
        <f>IFERROR(VLOOKUP(spare_parts!$F1225,'Запчасти'!$A$2:$P$3371,2,0),"null")</f>
        <v>null</v>
      </c>
      <c r="Q1225" s="18"/>
      <c r="R1225" s="18"/>
      <c r="S1225" s="18"/>
      <c r="T1225" s="18"/>
      <c r="U1225" s="18"/>
      <c r="V1225" s="18"/>
    </row>
    <row r="1226" ht="15.75" customHeight="1">
      <c r="A1226" s="15">
        <v>2.063510041E9</v>
      </c>
      <c r="B1226" s="16" t="s">
        <v>6750</v>
      </c>
      <c r="C1226" s="16">
        <v>0.18</v>
      </c>
      <c r="D1226" s="16" t="s">
        <v>35</v>
      </c>
      <c r="E1226" s="17"/>
      <c r="F1226" s="18">
        <v>2.063510041E9</v>
      </c>
      <c r="G1226" s="18" t="str">
        <f>IFERROR(VLOOKUP(spare_parts!$F1226,'Запчасти'!A$2:P$3371,3,0),"null")</f>
        <v>null</v>
      </c>
      <c r="H1226" s="18" t="str">
        <f>IFERROR(VLOOKUP(spare_parts!$F1226,A:D,2,0),"null")</f>
        <v>РОЛИК ГИБОЧНЫЙ ДЛЯ СДВОЕННОЙ АРМАТУРЫ D.40 H=25</v>
      </c>
      <c r="I1226" s="24" t="str">
        <f>IFERROR(VLOOKUP(spare_parts!$F1226,'Запчасти'!$A$2:$P$3371,5,0),"null")</f>
        <v>null</v>
      </c>
      <c r="J1226" s="24" t="str">
        <f t="shared" si="3"/>
        <v>null</v>
      </c>
      <c r="K1226" s="18" t="str">
        <f>IFERROR(VLOOKUP(spare_parts!$F1226,'Запчасти'!$A$2:$P$3371,6,0),"null")</f>
        <v>null</v>
      </c>
      <c r="L1226" s="18" t="str">
        <f>IFERROR(VLOOKUP(spare_parts!$F1226,'Запчасти'!$A$2:$P$3371,7,0),"null")</f>
        <v>null</v>
      </c>
      <c r="M1226" s="18" t="str">
        <f>IFERROR(VLOOKUP(spare_parts!$F1226,'Запчасти'!$A$2:$P$3371,9,0),"null")</f>
        <v>null</v>
      </c>
      <c r="N1226" s="18" t="str">
        <f>IFERROR(VLOOKUP(spare_parts!$F1226,'Запчасти'!$A$2:$P$3371,10,0),"null")</f>
        <v>null</v>
      </c>
      <c r="O1226" s="18" t="str">
        <f>IFERROR(VLOOKUP(spare_parts!$F1226,'Запчасти'!$A$2:$P$3371,11,0),"null")</f>
        <v>null</v>
      </c>
      <c r="P1226" s="18" t="str">
        <f>IFERROR(VLOOKUP(spare_parts!$F1226,'Запчасти'!$A$2:$P$3371,2,0),"null")</f>
        <v>null</v>
      </c>
      <c r="Q1226" s="18"/>
      <c r="R1226" s="18"/>
      <c r="S1226" s="18"/>
      <c r="T1226" s="18"/>
      <c r="U1226" s="18"/>
      <c r="V1226" s="18"/>
    </row>
    <row r="1227" ht="15.75" customHeight="1">
      <c r="A1227" s="15">
        <v>2.063510051E9</v>
      </c>
      <c r="B1227" s="16" t="s">
        <v>6751</v>
      </c>
      <c r="C1227" s="16">
        <v>0.1</v>
      </c>
      <c r="D1227" s="16" t="s">
        <v>35</v>
      </c>
      <c r="E1227" s="17"/>
      <c r="F1227" s="18">
        <v>2.063510051E9</v>
      </c>
      <c r="G1227" s="18" t="str">
        <f>IFERROR(VLOOKUP(spare_parts!$F1227,'Запчасти'!A$2:P$3371,3,0),"null")</f>
        <v>null</v>
      </c>
      <c r="H1227" s="18" t="str">
        <f>IFERROR(VLOOKUP(spare_parts!$F1227,A:D,2,0),"null")</f>
        <v>ОПРАВКА ДЛЯ ДВОЙНОЙ АРМАТУРЫ D.32 H=25</v>
      </c>
      <c r="I1227" s="24" t="str">
        <f>IFERROR(VLOOKUP(spare_parts!$F1227,'Запчасти'!$A$2:$P$3371,5,0),"null")</f>
        <v>null</v>
      </c>
      <c r="J1227" s="24" t="str">
        <f t="shared" si="3"/>
        <v>null</v>
      </c>
      <c r="K1227" s="18" t="str">
        <f>IFERROR(VLOOKUP(spare_parts!$F1227,'Запчасти'!$A$2:$P$3371,6,0),"null")</f>
        <v>null</v>
      </c>
      <c r="L1227" s="18" t="str">
        <f>IFERROR(VLOOKUP(spare_parts!$F1227,'Запчасти'!$A$2:$P$3371,7,0),"null")</f>
        <v>null</v>
      </c>
      <c r="M1227" s="18" t="str">
        <f>IFERROR(VLOOKUP(spare_parts!$F1227,'Запчасти'!$A$2:$P$3371,9,0),"null")</f>
        <v>null</v>
      </c>
      <c r="N1227" s="18" t="str">
        <f>IFERROR(VLOOKUP(spare_parts!$F1227,'Запчасти'!$A$2:$P$3371,10,0),"null")</f>
        <v>null</v>
      </c>
      <c r="O1227" s="18" t="str">
        <f>IFERROR(VLOOKUP(spare_parts!$F1227,'Запчасти'!$A$2:$P$3371,11,0),"null")</f>
        <v>null</v>
      </c>
      <c r="P1227" s="18" t="str">
        <f>IFERROR(VLOOKUP(spare_parts!$F1227,'Запчасти'!$A$2:$P$3371,2,0),"null")</f>
        <v>null</v>
      </c>
      <c r="Q1227" s="18"/>
      <c r="R1227" s="18"/>
      <c r="S1227" s="18"/>
      <c r="T1227" s="18"/>
      <c r="U1227" s="18"/>
      <c r="V1227" s="18"/>
    </row>
    <row r="1228" ht="15.75" customHeight="1">
      <c r="A1228" s="15">
        <v>2.063510061E9</v>
      </c>
      <c r="B1228" s="16" t="s">
        <v>6752</v>
      </c>
      <c r="C1228" s="16">
        <v>0.04</v>
      </c>
      <c r="D1228" s="16" t="s">
        <v>35</v>
      </c>
      <c r="E1228" s="17"/>
      <c r="F1228" s="18">
        <v>2.063510061E9</v>
      </c>
      <c r="G1228" s="18" t="str">
        <f>IFERROR(VLOOKUP(spare_parts!$F1228,'Запчасти'!A$2:P$3371,3,0),"null")</f>
        <v>null</v>
      </c>
      <c r="H1228" s="18" t="str">
        <f>IFERROR(VLOOKUP(spare_parts!$F1228,A:D,2,0),"null")</f>
        <v>ОПРАВКА ГИОЧНАЯ D.25 H=25</v>
      </c>
      <c r="I1228" s="24" t="str">
        <f>IFERROR(VLOOKUP(spare_parts!$F1228,'Запчасти'!$A$2:$P$3371,5,0),"null")</f>
        <v>null</v>
      </c>
      <c r="J1228" s="24" t="str">
        <f t="shared" si="3"/>
        <v>null</v>
      </c>
      <c r="K1228" s="18" t="str">
        <f>IFERROR(VLOOKUP(spare_parts!$F1228,'Запчасти'!$A$2:$P$3371,6,0),"null")</f>
        <v>null</v>
      </c>
      <c r="L1228" s="18" t="str">
        <f>IFERROR(VLOOKUP(spare_parts!$F1228,'Запчасти'!$A$2:$P$3371,7,0),"null")</f>
        <v>null</v>
      </c>
      <c r="M1228" s="18" t="str">
        <f>IFERROR(VLOOKUP(spare_parts!$F1228,'Запчасти'!$A$2:$P$3371,9,0),"null")</f>
        <v>null</v>
      </c>
      <c r="N1228" s="18" t="str">
        <f>IFERROR(VLOOKUP(spare_parts!$F1228,'Запчасти'!$A$2:$P$3371,10,0),"null")</f>
        <v>null</v>
      </c>
      <c r="O1228" s="18" t="str">
        <f>IFERROR(VLOOKUP(spare_parts!$F1228,'Запчасти'!$A$2:$P$3371,11,0),"null")</f>
        <v>null</v>
      </c>
      <c r="P1228" s="18" t="str">
        <f>IFERROR(VLOOKUP(spare_parts!$F1228,'Запчасти'!$A$2:$P$3371,2,0),"null")</f>
        <v>null</v>
      </c>
      <c r="Q1228" s="18"/>
      <c r="R1228" s="18"/>
      <c r="S1228" s="18"/>
      <c r="T1228" s="18"/>
      <c r="U1228" s="18"/>
      <c r="V1228" s="18"/>
    </row>
    <row r="1229" ht="15.75" customHeight="1">
      <c r="A1229" s="15">
        <v>6.299581E9</v>
      </c>
      <c r="B1229" s="16" t="s">
        <v>6753</v>
      </c>
      <c r="C1229" s="16">
        <v>38.0</v>
      </c>
      <c r="D1229" s="16" t="s">
        <v>35</v>
      </c>
      <c r="E1229" s="17"/>
      <c r="F1229" s="18">
        <v>6.299581E9</v>
      </c>
      <c r="G1229" s="18" t="str">
        <f>IFERROR(VLOOKUP(spare_parts!$F1229,'Запчасти'!A$2:P$3371,3,0),"null")</f>
        <v>null</v>
      </c>
      <c r="H1229" s="18" t="str">
        <f>IFERROR(VLOOKUP(spare_parts!$F1229,A:D,2,0),"null")</f>
        <v>КОМПЛЕКТ ДЛЯ ЗАМЕНЫ ЧАСТОТНЫХ ПРЕОБРАЗОВАТЕЛЕЙ LAFERT /BMAXX5000</v>
      </c>
      <c r="I1229" s="24" t="str">
        <f>IFERROR(VLOOKUP(spare_parts!$F1229,'Запчасти'!$A$2:$P$3371,5,0),"null")</f>
        <v>null</v>
      </c>
      <c r="J1229" s="24" t="str">
        <f t="shared" si="3"/>
        <v>null</v>
      </c>
      <c r="K1229" s="18" t="str">
        <f>IFERROR(VLOOKUP(spare_parts!$F1229,'Запчасти'!$A$2:$P$3371,6,0),"null")</f>
        <v>null</v>
      </c>
      <c r="L1229" s="18" t="str">
        <f>IFERROR(VLOOKUP(spare_parts!$F1229,'Запчасти'!$A$2:$P$3371,7,0),"null")</f>
        <v>null</v>
      </c>
      <c r="M1229" s="18" t="str">
        <f>IFERROR(VLOOKUP(spare_parts!$F1229,'Запчасти'!$A$2:$P$3371,9,0),"null")</f>
        <v>null</v>
      </c>
      <c r="N1229" s="18" t="str">
        <f>IFERROR(VLOOKUP(spare_parts!$F1229,'Запчасти'!$A$2:$P$3371,10,0),"null")</f>
        <v>null</v>
      </c>
      <c r="O1229" s="18" t="str">
        <f>IFERROR(VLOOKUP(spare_parts!$F1229,'Запчасти'!$A$2:$P$3371,11,0),"null")</f>
        <v>null</v>
      </c>
      <c r="P1229" s="18" t="str">
        <f>IFERROR(VLOOKUP(spare_parts!$F1229,'Запчасти'!$A$2:$P$3371,2,0),"null")</f>
        <v>null</v>
      </c>
      <c r="Q1229" s="18"/>
      <c r="R1229" s="18"/>
      <c r="S1229" s="18"/>
      <c r="T1229" s="18"/>
      <c r="U1229" s="18"/>
      <c r="V1229" s="18"/>
    </row>
    <row r="1230" ht="15.75" customHeight="1">
      <c r="A1230" s="15" t="s">
        <v>6754</v>
      </c>
      <c r="B1230" s="16" t="s">
        <v>6755</v>
      </c>
      <c r="C1230" s="16" t="s">
        <v>6274</v>
      </c>
      <c r="D1230" s="16" t="s">
        <v>35</v>
      </c>
      <c r="E1230" s="17"/>
      <c r="F1230" s="18" t="s">
        <v>6754</v>
      </c>
      <c r="G1230" s="18" t="str">
        <f>IFERROR(VLOOKUP(spare_parts!$F1230,'Запчасти'!A$2:P$3371,3,0),"null")</f>
        <v>null</v>
      </c>
      <c r="H1230" s="18" t="str">
        <f>IFERROR(VLOOKUP(spare_parts!$F1230,A:D,2,0),"null")</f>
        <v>КОНСУЛЬТАЦИОННЫЙ УСЛУГИ (1 НОРМОЧАС)</v>
      </c>
      <c r="I1230" s="24" t="str">
        <f>IFERROR(VLOOKUP(spare_parts!$F1230,'Запчасти'!$A$2:$P$3371,5,0),"null")</f>
        <v>null</v>
      </c>
      <c r="J1230" s="24" t="str">
        <f t="shared" si="3"/>
        <v>null</v>
      </c>
      <c r="K1230" s="18" t="str">
        <f>IFERROR(VLOOKUP(spare_parts!$F1230,'Запчасти'!$A$2:$P$3371,6,0),"null")</f>
        <v>null</v>
      </c>
      <c r="L1230" s="18" t="str">
        <f>IFERROR(VLOOKUP(spare_parts!$F1230,'Запчасти'!$A$2:$P$3371,7,0),"null")</f>
        <v>null</v>
      </c>
      <c r="M1230" s="18" t="str">
        <f>IFERROR(VLOOKUP(spare_parts!$F1230,'Запчасти'!$A$2:$P$3371,9,0),"null")</f>
        <v>null</v>
      </c>
      <c r="N1230" s="18" t="str">
        <f>IFERROR(VLOOKUP(spare_parts!$F1230,'Запчасти'!$A$2:$P$3371,10,0),"null")</f>
        <v>null</v>
      </c>
      <c r="O1230" s="18" t="str">
        <f>IFERROR(VLOOKUP(spare_parts!$F1230,'Запчасти'!$A$2:$P$3371,11,0),"null")</f>
        <v>null</v>
      </c>
      <c r="P1230" s="18" t="str">
        <f>IFERROR(VLOOKUP(spare_parts!$F1230,'Запчасти'!$A$2:$P$3371,2,0),"null")</f>
        <v>null</v>
      </c>
      <c r="Q1230" s="18"/>
      <c r="R1230" s="18"/>
      <c r="S1230" s="18"/>
      <c r="T1230" s="18"/>
      <c r="U1230" s="18"/>
      <c r="V1230" s="18"/>
    </row>
    <row r="1231" ht="15.75" customHeight="1">
      <c r="A1231" s="15">
        <v>5.450040605E9</v>
      </c>
      <c r="B1231" s="27" t="s">
        <v>6756</v>
      </c>
      <c r="C1231" s="16" t="s">
        <v>6274</v>
      </c>
      <c r="D1231" s="16" t="s">
        <v>35</v>
      </c>
      <c r="E1231" s="17"/>
      <c r="F1231" s="18">
        <v>5.450040605E9</v>
      </c>
      <c r="G1231" s="18" t="str">
        <f>IFERROR(VLOOKUP(spare_parts!$F1231,'Запчасти'!A$2:P$3371,3,0),"null")</f>
        <v>null</v>
      </c>
      <c r="H1231" s="18" t="str">
        <f>IFERROR(VLOOKUP(spare_parts!$F1231,A:D,2,0),"null")</f>
        <v>МОТОР 3 ФАЗНЫЙ 1.84 кВт P4 220/380/50 SF B5</v>
      </c>
      <c r="I1231" s="24" t="str">
        <f>IFERROR(VLOOKUP(spare_parts!$F1231,'Запчасти'!$A$2:$P$3371,5,0),"null")</f>
        <v>null</v>
      </c>
      <c r="J1231" s="24" t="str">
        <f t="shared" si="3"/>
        <v>null</v>
      </c>
      <c r="K1231" s="18" t="str">
        <f>IFERROR(VLOOKUP(spare_parts!$F1231,'Запчасти'!$A$2:$P$3371,6,0),"null")</f>
        <v>null</v>
      </c>
      <c r="L1231" s="18" t="str">
        <f>IFERROR(VLOOKUP(spare_parts!$F1231,'Запчасти'!$A$2:$P$3371,7,0),"null")</f>
        <v>null</v>
      </c>
      <c r="M1231" s="18" t="str">
        <f>IFERROR(VLOOKUP(spare_parts!$F1231,'Запчасти'!$A$2:$P$3371,9,0),"null")</f>
        <v>null</v>
      </c>
      <c r="N1231" s="18" t="str">
        <f>IFERROR(VLOOKUP(spare_parts!$F1231,'Запчасти'!$A$2:$P$3371,10,0),"null")</f>
        <v>null</v>
      </c>
      <c r="O1231" s="18" t="str">
        <f>IFERROR(VLOOKUP(spare_parts!$F1231,'Запчасти'!$A$2:$P$3371,11,0),"null")</f>
        <v>null</v>
      </c>
      <c r="P1231" s="18" t="str">
        <f>IFERROR(VLOOKUP(spare_parts!$F1231,'Запчасти'!$A$2:$P$3371,2,0),"null")</f>
        <v>null</v>
      </c>
      <c r="Q1231" s="18"/>
      <c r="R1231" s="18"/>
      <c r="S1231" s="18"/>
      <c r="T1231" s="18"/>
      <c r="U1231" s="18"/>
      <c r="V1231" s="18"/>
    </row>
    <row r="1232" ht="15.75" customHeight="1">
      <c r="A1232" s="15">
        <v>2.46352103E9</v>
      </c>
      <c r="B1232" s="16" t="s">
        <v>6757</v>
      </c>
      <c r="C1232" s="16">
        <v>10.046</v>
      </c>
      <c r="D1232" s="16" t="s">
        <v>35</v>
      </c>
      <c r="E1232" s="17"/>
      <c r="F1232" s="18">
        <v>2.46352103E9</v>
      </c>
      <c r="G1232" s="18" t="str">
        <f>IFERROR(VLOOKUP(spare_parts!$F1232,'Запчасти'!A$2:P$3371,3,0),"null")</f>
        <v>null</v>
      </c>
      <c r="H1232" s="18" t="str">
        <f>IFERROR(VLOOKUP(spare_parts!$F1232,A:D,2,0),"null")</f>
        <v>ПЛЕЧО РЕЗКИ В СБОРЕ</v>
      </c>
      <c r="I1232" s="24" t="str">
        <f>IFERROR(VLOOKUP(spare_parts!$F1232,'Запчасти'!$A$2:$P$3371,5,0),"null")</f>
        <v>null</v>
      </c>
      <c r="J1232" s="24" t="str">
        <f t="shared" si="3"/>
        <v>null</v>
      </c>
      <c r="K1232" s="18" t="str">
        <f>IFERROR(VLOOKUP(spare_parts!$F1232,'Запчасти'!$A$2:$P$3371,6,0),"null")</f>
        <v>null</v>
      </c>
      <c r="L1232" s="18" t="str">
        <f>IFERROR(VLOOKUP(spare_parts!$F1232,'Запчасти'!$A$2:$P$3371,7,0),"null")</f>
        <v>null</v>
      </c>
      <c r="M1232" s="18" t="str">
        <f>IFERROR(VLOOKUP(spare_parts!$F1232,'Запчасти'!$A$2:$P$3371,9,0),"null")</f>
        <v>null</v>
      </c>
      <c r="N1232" s="18" t="str">
        <f>IFERROR(VLOOKUP(spare_parts!$F1232,'Запчасти'!$A$2:$P$3371,10,0),"null")</f>
        <v>null</v>
      </c>
      <c r="O1232" s="18" t="str">
        <f>IFERROR(VLOOKUP(spare_parts!$F1232,'Запчасти'!$A$2:$P$3371,11,0),"null")</f>
        <v>null</v>
      </c>
      <c r="P1232" s="18" t="str">
        <f>IFERROR(VLOOKUP(spare_parts!$F1232,'Запчасти'!$A$2:$P$3371,2,0),"null")</f>
        <v>null</v>
      </c>
      <c r="Q1232" s="18"/>
      <c r="R1232" s="18"/>
      <c r="S1232" s="18"/>
      <c r="T1232" s="18"/>
      <c r="U1232" s="18"/>
      <c r="V1232" s="18"/>
    </row>
    <row r="1233" ht="15.75" customHeight="1">
      <c r="A1233" s="15">
        <v>2.06352109E9</v>
      </c>
      <c r="B1233" s="16" t="s">
        <v>6758</v>
      </c>
      <c r="C1233" s="16">
        <v>0.02</v>
      </c>
      <c r="D1233" s="16" t="s">
        <v>35</v>
      </c>
      <c r="E1233" s="17"/>
      <c r="F1233" s="18">
        <v>2.06352109E9</v>
      </c>
      <c r="G1233" s="18" t="str">
        <f>IFERROR(VLOOKUP(spare_parts!$F1233,'Запчасти'!A$2:P$3371,3,0),"null")</f>
        <v>null</v>
      </c>
      <c r="H1233" s="18" t="str">
        <f>IFERROR(VLOOKUP(spare_parts!$F1233,A:D,2,0),"null")</f>
        <v>ШАЙБА ØI=10.500 ØE=68 SP=1</v>
      </c>
      <c r="I1233" s="24" t="str">
        <f>IFERROR(VLOOKUP(spare_parts!$F1233,'Запчасти'!$A$2:$P$3371,5,0),"null")</f>
        <v>null</v>
      </c>
      <c r="J1233" s="24" t="str">
        <f t="shared" si="3"/>
        <v>null</v>
      </c>
      <c r="K1233" s="18" t="str">
        <f>IFERROR(VLOOKUP(spare_parts!$F1233,'Запчасти'!$A$2:$P$3371,6,0),"null")</f>
        <v>null</v>
      </c>
      <c r="L1233" s="18" t="str">
        <f>IFERROR(VLOOKUP(spare_parts!$F1233,'Запчасти'!$A$2:$P$3371,7,0),"null")</f>
        <v>null</v>
      </c>
      <c r="M1233" s="18" t="str">
        <f>IFERROR(VLOOKUP(spare_parts!$F1233,'Запчасти'!$A$2:$P$3371,9,0),"null")</f>
        <v>null</v>
      </c>
      <c r="N1233" s="18" t="str">
        <f>IFERROR(VLOOKUP(spare_parts!$F1233,'Запчасти'!$A$2:$P$3371,10,0),"null")</f>
        <v>null</v>
      </c>
      <c r="O1233" s="18" t="str">
        <f>IFERROR(VLOOKUP(spare_parts!$F1233,'Запчасти'!$A$2:$P$3371,11,0),"null")</f>
        <v>null</v>
      </c>
      <c r="P1233" s="18" t="str">
        <f>IFERROR(VLOOKUP(spare_parts!$F1233,'Запчасти'!$A$2:$P$3371,2,0),"null")</f>
        <v>null</v>
      </c>
      <c r="Q1233" s="18"/>
      <c r="R1233" s="18"/>
      <c r="S1233" s="18"/>
      <c r="T1233" s="18"/>
      <c r="U1233" s="18"/>
      <c r="V1233" s="18"/>
    </row>
    <row r="1234" ht="15.75" customHeight="1">
      <c r="A1234" s="15">
        <v>5.901710035E9</v>
      </c>
      <c r="B1234" s="16" t="s">
        <v>6759</v>
      </c>
      <c r="C1234" s="16">
        <v>0.01</v>
      </c>
      <c r="D1234" s="16" t="s">
        <v>35</v>
      </c>
      <c r="E1234" s="17"/>
      <c r="F1234" s="18">
        <v>5.901710035E9</v>
      </c>
      <c r="G1234" s="18" t="str">
        <f>IFERROR(VLOOKUP(spare_parts!$F1234,'Запчасти'!A$2:P$3371,3,0),"null")</f>
        <v>null</v>
      </c>
      <c r="H1234" s="18" t="str">
        <f>IFERROR(VLOOKUP(spare_parts!$F1234,A:D,2,0),"null")</f>
        <v>БОЛТ ШЕСТИГРАННЫЙ M10X35 DIN 933</v>
      </c>
      <c r="I1234" s="24" t="str">
        <f>IFERROR(VLOOKUP(spare_parts!$F1234,'Запчасти'!$A$2:$P$3371,5,0),"null")</f>
        <v>null</v>
      </c>
      <c r="J1234" s="24" t="str">
        <f t="shared" si="3"/>
        <v>null</v>
      </c>
      <c r="K1234" s="18" t="str">
        <f>IFERROR(VLOOKUP(spare_parts!$F1234,'Запчасти'!$A$2:$P$3371,6,0),"null")</f>
        <v>null</v>
      </c>
      <c r="L1234" s="18" t="str">
        <f>IFERROR(VLOOKUP(spare_parts!$F1234,'Запчасти'!$A$2:$P$3371,7,0),"null")</f>
        <v>null</v>
      </c>
      <c r="M1234" s="18" t="str">
        <f>IFERROR(VLOOKUP(spare_parts!$F1234,'Запчасти'!$A$2:$P$3371,9,0),"null")</f>
        <v>null</v>
      </c>
      <c r="N1234" s="18" t="str">
        <f>IFERROR(VLOOKUP(spare_parts!$F1234,'Запчасти'!$A$2:$P$3371,10,0),"null")</f>
        <v>null</v>
      </c>
      <c r="O1234" s="18" t="str">
        <f>IFERROR(VLOOKUP(spare_parts!$F1234,'Запчасти'!$A$2:$P$3371,11,0),"null")</f>
        <v>null</v>
      </c>
      <c r="P1234" s="18" t="str">
        <f>IFERROR(VLOOKUP(spare_parts!$F1234,'Запчасти'!$A$2:$P$3371,2,0),"null")</f>
        <v>null</v>
      </c>
      <c r="Q1234" s="18"/>
      <c r="R1234" s="18"/>
      <c r="S1234" s="18"/>
      <c r="T1234" s="18"/>
      <c r="U1234" s="18"/>
      <c r="V1234" s="18"/>
    </row>
    <row r="1235" ht="15.75" customHeight="1">
      <c r="A1235" s="15">
        <v>2.063616032E9</v>
      </c>
      <c r="B1235" s="16" t="s">
        <v>6760</v>
      </c>
      <c r="C1235" s="16">
        <v>0.11000000000000001</v>
      </c>
      <c r="D1235" s="16" t="s">
        <v>35</v>
      </c>
      <c r="E1235" s="17"/>
      <c r="F1235" s="18">
        <v>2.063616032E9</v>
      </c>
      <c r="G1235" s="18" t="str">
        <f>IFERROR(VLOOKUP(spare_parts!$F1235,'Запчасти'!A$2:P$3371,3,0),"null")</f>
        <v>null</v>
      </c>
      <c r="H1235" s="18" t="str">
        <f>IFERROR(VLOOKUP(spare_parts!$F1235,A:D,2,0),"null")</f>
        <v>КРЫШКА РОЛИКА DE 61.5 SP.7</v>
      </c>
      <c r="I1235" s="24" t="str">
        <f>IFERROR(VLOOKUP(spare_parts!$F1235,'Запчасти'!$A$2:$P$3371,5,0),"null")</f>
        <v>null</v>
      </c>
      <c r="J1235" s="24" t="str">
        <f t="shared" si="3"/>
        <v>null</v>
      </c>
      <c r="K1235" s="18" t="str">
        <f>IFERROR(VLOOKUP(spare_parts!$F1235,'Запчасти'!$A$2:$P$3371,6,0),"null")</f>
        <v>null</v>
      </c>
      <c r="L1235" s="18" t="str">
        <f>IFERROR(VLOOKUP(spare_parts!$F1235,'Запчасти'!$A$2:$P$3371,7,0),"null")</f>
        <v>null</v>
      </c>
      <c r="M1235" s="18" t="str">
        <f>IFERROR(VLOOKUP(spare_parts!$F1235,'Запчасти'!$A$2:$P$3371,9,0),"null")</f>
        <v>null</v>
      </c>
      <c r="N1235" s="18" t="str">
        <f>IFERROR(VLOOKUP(spare_parts!$F1235,'Запчасти'!$A$2:$P$3371,10,0),"null")</f>
        <v>null</v>
      </c>
      <c r="O1235" s="18" t="str">
        <f>IFERROR(VLOOKUP(spare_parts!$F1235,'Запчасти'!$A$2:$P$3371,11,0),"null")</f>
        <v>null</v>
      </c>
      <c r="P1235" s="18" t="str">
        <f>IFERROR(VLOOKUP(spare_parts!$F1235,'Запчасти'!$A$2:$P$3371,2,0),"null")</f>
        <v>null</v>
      </c>
      <c r="Q1235" s="18"/>
      <c r="R1235" s="18"/>
      <c r="S1235" s="18"/>
      <c r="T1235" s="18"/>
      <c r="U1235" s="18"/>
      <c r="V1235" s="18"/>
    </row>
    <row r="1236" ht="15.75" customHeight="1">
      <c r="A1236" s="15">
        <v>2.06351582E9</v>
      </c>
      <c r="B1236" s="16" t="s">
        <v>6761</v>
      </c>
      <c r="C1236" s="16">
        <v>0.123</v>
      </c>
      <c r="D1236" s="16" t="s">
        <v>35</v>
      </c>
      <c r="E1236" s="17"/>
      <c r="F1236" s="18">
        <v>2.06351582E9</v>
      </c>
      <c r="G1236" s="18" t="str">
        <f>IFERROR(VLOOKUP(spare_parts!$F1236,'Запчасти'!A$2:P$3371,3,0),"null")</f>
        <v>null</v>
      </c>
      <c r="H1236" s="18" t="str">
        <f>IFERROR(VLOOKUP(spare_parts!$F1236,A:D,2,0),"null")</f>
        <v>КРЫШКА РОЛИКА DA 74 D.62 H=9</v>
      </c>
      <c r="I1236" s="24" t="str">
        <f>IFERROR(VLOOKUP(spare_parts!$F1236,'Запчасти'!$A$2:$P$3371,5,0),"null")</f>
        <v>null</v>
      </c>
      <c r="J1236" s="24" t="str">
        <f t="shared" si="3"/>
        <v>null</v>
      </c>
      <c r="K1236" s="18" t="str">
        <f>IFERROR(VLOOKUP(spare_parts!$F1236,'Запчасти'!$A$2:$P$3371,6,0),"null")</f>
        <v>null</v>
      </c>
      <c r="L1236" s="18" t="str">
        <f>IFERROR(VLOOKUP(spare_parts!$F1236,'Запчасти'!$A$2:$P$3371,7,0),"null")</f>
        <v>null</v>
      </c>
      <c r="M1236" s="18" t="str">
        <f>IFERROR(VLOOKUP(spare_parts!$F1236,'Запчасти'!$A$2:$P$3371,9,0),"null")</f>
        <v>null</v>
      </c>
      <c r="N1236" s="18" t="str">
        <f>IFERROR(VLOOKUP(spare_parts!$F1236,'Запчасти'!$A$2:$P$3371,10,0),"null")</f>
        <v>null</v>
      </c>
      <c r="O1236" s="18" t="str">
        <f>IFERROR(VLOOKUP(spare_parts!$F1236,'Запчасти'!$A$2:$P$3371,11,0),"null")</f>
        <v>null</v>
      </c>
      <c r="P1236" s="18" t="str">
        <f>IFERROR(VLOOKUP(spare_parts!$F1236,'Запчасти'!$A$2:$P$3371,2,0),"null")</f>
        <v>null</v>
      </c>
      <c r="Q1236" s="18"/>
      <c r="R1236" s="18"/>
      <c r="S1236" s="18"/>
      <c r="T1236" s="18"/>
      <c r="U1236" s="18"/>
      <c r="V1236" s="18"/>
    </row>
    <row r="1237" ht="15.75" customHeight="1">
      <c r="A1237" s="15">
        <v>5.431010016E9</v>
      </c>
      <c r="B1237" s="27" t="s">
        <v>6762</v>
      </c>
      <c r="C1237" s="16">
        <v>0.03</v>
      </c>
      <c r="D1237" s="16" t="s">
        <v>35</v>
      </c>
      <c r="E1237" s="17"/>
      <c r="F1237" s="18">
        <v>5.431010016E9</v>
      </c>
      <c r="G1237" s="18" t="str">
        <f>IFERROR(VLOOKUP(spare_parts!$F1237,'Запчасти'!A$2:P$3371,3,0),"null")</f>
        <v>null</v>
      </c>
      <c r="H1237" s="18" t="str">
        <f>IFERROR(VLOOKUP(spare_parts!$F1237,A:D,2,0),"null")</f>
        <v>Датчик PROXIMITY ART.BES M12 MIPSC20BS04G</v>
      </c>
      <c r="I1237" s="24" t="str">
        <f>IFERROR(VLOOKUP(spare_parts!$F1237,'Запчасти'!$A$2:$P$3371,5,0),"null")</f>
        <v>null</v>
      </c>
      <c r="J1237" s="24" t="str">
        <f t="shared" si="3"/>
        <v>null</v>
      </c>
      <c r="K1237" s="18" t="str">
        <f>IFERROR(VLOOKUP(spare_parts!$F1237,'Запчасти'!$A$2:$P$3371,6,0),"null")</f>
        <v>null</v>
      </c>
      <c r="L1237" s="18" t="str">
        <f>IFERROR(VLOOKUP(spare_parts!$F1237,'Запчасти'!$A$2:$P$3371,7,0),"null")</f>
        <v>null</v>
      </c>
      <c r="M1237" s="18" t="str">
        <f>IFERROR(VLOOKUP(spare_parts!$F1237,'Запчасти'!$A$2:$P$3371,9,0),"null")</f>
        <v>null</v>
      </c>
      <c r="N1237" s="18" t="str">
        <f>IFERROR(VLOOKUP(spare_parts!$F1237,'Запчасти'!$A$2:$P$3371,10,0),"null")</f>
        <v>null</v>
      </c>
      <c r="O1237" s="18" t="str">
        <f>IFERROR(VLOOKUP(spare_parts!$F1237,'Запчасти'!$A$2:$P$3371,11,0),"null")</f>
        <v>null</v>
      </c>
      <c r="P1237" s="18" t="str">
        <f>IFERROR(VLOOKUP(spare_parts!$F1237,'Запчасти'!$A$2:$P$3371,2,0),"null")</f>
        <v>null</v>
      </c>
      <c r="Q1237" s="18"/>
      <c r="R1237" s="18"/>
      <c r="S1237" s="18"/>
      <c r="T1237" s="18"/>
      <c r="U1237" s="18"/>
      <c r="V1237" s="18"/>
    </row>
    <row r="1238" ht="15.75" customHeight="1">
      <c r="A1238" s="15">
        <v>5.43101001E9</v>
      </c>
      <c r="B1238" s="16" t="s">
        <v>2399</v>
      </c>
      <c r="C1238" s="16">
        <v>0.07</v>
      </c>
      <c r="D1238" s="16" t="s">
        <v>35</v>
      </c>
      <c r="E1238" s="17"/>
      <c r="F1238" s="18">
        <v>5.43101001E9</v>
      </c>
      <c r="G1238" s="18" t="str">
        <f>IFERROR(VLOOKUP(spare_parts!$F1238,'Запчасти'!A$2:P$3371,3,0),"null")</f>
        <v>PROXIMITY TELEMECANIQUE XS1-M12KP340D (CONNECTOR)</v>
      </c>
      <c r="H1238" s="18" t="str">
        <f>IFERROR(VLOOKUP(spare_parts!$F1238,A:D,2,0),"null")</f>
        <v>Датчик PROXIMITY TELEMECANIQUE XS1-M12KP340D (CONNECTOR)</v>
      </c>
      <c r="I1238" s="24" t="str">
        <f>IFERROR(VLOOKUP(spare_parts!$F1238,'Запчасти'!$A$2:$P$3371,5,0),"null")</f>
        <v>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v>
      </c>
      <c r="J1238" s="24" t="str">
        <f t="shared" si="3"/>
        <v>null</v>
      </c>
      <c r="K1238" s="18" t="str">
        <f>IFERROR(VLOOKUP(spare_parts!$F1238,'Запчасти'!$A$2:$P$3371,6,0),"null")</f>
        <v>SCHNEIDER ELECTRIC S.P.A</v>
      </c>
      <c r="L1238" s="18" t="str">
        <f>IFERROR(VLOOKUP(spare_parts!$F1238,'Запчасти'!$A$2:$P$3371,7,0),"null")</f>
        <v>SCHNEIDER ELECTRIC</v>
      </c>
      <c r="M1238" s="18">
        <f>IFERROR(VLOOKUP(spare_parts!$F1238,'Запчасти'!$A$2:$P$3371,9,0),"null")</f>
        <v>2</v>
      </c>
      <c r="N1238" s="18" t="str">
        <f>IFERROR(VLOOKUP(spare_parts!$F1238,'Запчасти'!$A$2:$P$3371,10,0),"null")</f>
        <v>шт</v>
      </c>
      <c r="O1238" s="18" t="str">
        <f>IFERROR(VLOOKUP(spare_parts!$F1238,'Запчасти'!$A$2:$P$3371,11,0),"null")</f>
        <v>IT</v>
      </c>
      <c r="P1238" s="18">
        <f>IFERROR(VLOOKUP(spare_parts!$F1238,'Запчасти'!$A$2:$P$3371,2,0),"null")</f>
        <v>8536501907</v>
      </c>
      <c r="Q1238" s="18"/>
      <c r="R1238" s="18"/>
      <c r="S1238" s="18"/>
      <c r="T1238" s="18"/>
      <c r="U1238" s="18"/>
      <c r="V1238" s="18"/>
    </row>
    <row r="1239" ht="15.75" customHeight="1">
      <c r="A1239" s="15">
        <v>5.90560603E9</v>
      </c>
      <c r="B1239" s="16" t="s">
        <v>4283</v>
      </c>
      <c r="C1239" s="16">
        <v>0.01</v>
      </c>
      <c r="D1239" s="16" t="s">
        <v>35</v>
      </c>
      <c r="E1239" s="17"/>
      <c r="F1239" s="18">
        <v>5.90560603E9</v>
      </c>
      <c r="G1239" s="18" t="str">
        <f>IFERROR(VLOOKUP(spare_parts!$F1239,'Запчасти'!A$2:P$3371,3,0),"null")</f>
        <v>SOCKET CAP M6X30 DIN 912</v>
      </c>
      <c r="H1239" s="18" t="str">
        <f>IFERROR(VLOOKUP(spare_parts!$F1239,A:D,2,0),"null")</f>
        <v>ВИНТ M6X30 DIN 912</v>
      </c>
      <c r="I1239" s="24" t="str">
        <f>IFERROR(VLOOKUP(spare_parts!$F1239,'Запчасти'!$A$2:$P$3371,5,0),"null")</f>
        <v>БОЛТ СТАЛЬНОЙ С ЦИЛИНДРИЧЕСКОЙ ГОЛОВКОЙ, РЕЗЬБА М6, РЕЗЬБОВАЯ ЧАСТЬ ДЛИНОЙ 30 ММ. ПРОЧНОСТЬ НА РАЗРЫВ 1000 МПА</v>
      </c>
      <c r="J1239" s="24" t="str">
        <f t="shared" si="3"/>
        <v>null</v>
      </c>
      <c r="K1239" s="18" t="str">
        <f>IFERROR(VLOOKUP(spare_parts!$F1239,'Запчасти'!$A$2:$P$3371,6,0),"null")</f>
        <v>SCHNELL SPA</v>
      </c>
      <c r="L1239" s="18" t="str">
        <f>IFERROR(VLOOKUP(spare_parts!$F1239,'Запчасти'!$A$2:$P$3371,7,0),"null")</f>
        <v>SCHNELL</v>
      </c>
      <c r="M1239" s="18">
        <f>IFERROR(VLOOKUP(spare_parts!$F1239,'Запчасти'!$A$2:$P$3371,9,0),"null")</f>
        <v>16</v>
      </c>
      <c r="N1239" s="18" t="str">
        <f>IFERROR(VLOOKUP(spare_parts!$F1239,'Запчасти'!$A$2:$P$3371,10,0),"null")</f>
        <v>шт</v>
      </c>
      <c r="O1239" s="18" t="str">
        <f>IFERROR(VLOOKUP(spare_parts!$F1239,'Запчасти'!$A$2:$P$3371,11,0),"null")</f>
        <v>IT</v>
      </c>
      <c r="P1239" s="18">
        <f>IFERROR(VLOOKUP(spare_parts!$F1239,'Запчасти'!$A$2:$P$3371,2,0),"null")</f>
        <v>7318159009</v>
      </c>
      <c r="Q1239" s="18"/>
      <c r="R1239" s="18"/>
      <c r="S1239" s="18"/>
      <c r="T1239" s="18"/>
      <c r="U1239" s="18"/>
      <c r="V1239" s="18"/>
    </row>
    <row r="1240" ht="15.75" customHeight="1">
      <c r="A1240" s="15">
        <v>2.56351531E9</v>
      </c>
      <c r="B1240" s="16" t="s">
        <v>6763</v>
      </c>
      <c r="C1240" s="16" t="s">
        <v>6274</v>
      </c>
      <c r="D1240" s="16" t="s">
        <v>35</v>
      </c>
      <c r="E1240" s="17"/>
      <c r="F1240" s="18">
        <v>2.56351531E9</v>
      </c>
      <c r="G1240" s="18" t="str">
        <f>IFERROR(VLOOKUP(spare_parts!$F1240,'Запчасти'!A$2:P$3371,3,0),"null")</f>
        <v>null</v>
      </c>
      <c r="H1240" s="18" t="str">
        <f>IFERROR(VLOOKUP(spare_parts!$F1240,A:D,2,0),"null")</f>
        <v>РОЛИК ПРАВКИ ВНУТРЕННИЙ В СБОРЕ D.89 (2463515020)</v>
      </c>
      <c r="I1240" s="24" t="str">
        <f>IFERROR(VLOOKUP(spare_parts!$F1240,'Запчасти'!$A$2:$P$3371,5,0),"null")</f>
        <v>null</v>
      </c>
      <c r="J1240" s="24" t="str">
        <f t="shared" si="3"/>
        <v>null</v>
      </c>
      <c r="K1240" s="18" t="str">
        <f>IFERROR(VLOOKUP(spare_parts!$F1240,'Запчасти'!$A$2:$P$3371,6,0),"null")</f>
        <v>null</v>
      </c>
      <c r="L1240" s="18" t="str">
        <f>IFERROR(VLOOKUP(spare_parts!$F1240,'Запчасти'!$A$2:$P$3371,7,0),"null")</f>
        <v>null</v>
      </c>
      <c r="M1240" s="18" t="str">
        <f>IFERROR(VLOOKUP(spare_parts!$F1240,'Запчасти'!$A$2:$P$3371,9,0),"null")</f>
        <v>null</v>
      </c>
      <c r="N1240" s="18" t="str">
        <f>IFERROR(VLOOKUP(spare_parts!$F1240,'Запчасти'!$A$2:$P$3371,10,0),"null")</f>
        <v>null</v>
      </c>
      <c r="O1240" s="18" t="str">
        <f>IFERROR(VLOOKUP(spare_parts!$F1240,'Запчасти'!$A$2:$P$3371,11,0),"null")</f>
        <v>null</v>
      </c>
      <c r="P1240" s="18" t="str">
        <f>IFERROR(VLOOKUP(spare_parts!$F1240,'Запчасти'!$A$2:$P$3371,2,0),"null")</f>
        <v>null</v>
      </c>
      <c r="Q1240" s="18"/>
      <c r="R1240" s="18"/>
      <c r="S1240" s="18"/>
      <c r="T1240" s="18"/>
      <c r="U1240" s="18"/>
      <c r="V1240" s="18"/>
    </row>
    <row r="1241" ht="15.75" customHeight="1">
      <c r="A1241" s="15">
        <v>2.56351532E9</v>
      </c>
      <c r="B1241" s="16" t="s">
        <v>6764</v>
      </c>
      <c r="C1241" s="16" t="s">
        <v>6274</v>
      </c>
      <c r="D1241" s="16" t="s">
        <v>35</v>
      </c>
      <c r="E1241" s="17"/>
      <c r="F1241" s="18">
        <v>2.56351532E9</v>
      </c>
      <c r="G1241" s="18" t="str">
        <f>IFERROR(VLOOKUP(spare_parts!$F1241,'Запчасти'!A$2:P$3371,3,0),"null")</f>
        <v>null</v>
      </c>
      <c r="H1241" s="18" t="str">
        <f>IFERROR(VLOOKUP(spare_parts!$F1241,A:D,2,0),"null")</f>
        <v>РОЛИК ПРАВКИ ВНУТРЕННИЙ В СБОРЕ D.74 (2463515030)</v>
      </c>
      <c r="I1241" s="24" t="str">
        <f>IFERROR(VLOOKUP(spare_parts!$F1241,'Запчасти'!$A$2:$P$3371,5,0),"null")</f>
        <v>null</v>
      </c>
      <c r="J1241" s="24" t="str">
        <f t="shared" si="3"/>
        <v>null</v>
      </c>
      <c r="K1241" s="18" t="str">
        <f>IFERROR(VLOOKUP(spare_parts!$F1241,'Запчасти'!$A$2:$P$3371,6,0),"null")</f>
        <v>null</v>
      </c>
      <c r="L1241" s="18" t="str">
        <f>IFERROR(VLOOKUP(spare_parts!$F1241,'Запчасти'!$A$2:$P$3371,7,0),"null")</f>
        <v>null</v>
      </c>
      <c r="M1241" s="18" t="str">
        <f>IFERROR(VLOOKUP(spare_parts!$F1241,'Запчасти'!$A$2:$P$3371,9,0),"null")</f>
        <v>null</v>
      </c>
      <c r="N1241" s="18" t="str">
        <f>IFERROR(VLOOKUP(spare_parts!$F1241,'Запчасти'!$A$2:$P$3371,10,0),"null")</f>
        <v>null</v>
      </c>
      <c r="O1241" s="18" t="str">
        <f>IFERROR(VLOOKUP(spare_parts!$F1241,'Запчасти'!$A$2:$P$3371,11,0),"null")</f>
        <v>null</v>
      </c>
      <c r="P1241" s="18" t="str">
        <f>IFERROR(VLOOKUP(spare_parts!$F1241,'Запчасти'!$A$2:$P$3371,2,0),"null")</f>
        <v>null</v>
      </c>
      <c r="Q1241" s="18"/>
      <c r="R1241" s="18"/>
      <c r="S1241" s="18"/>
      <c r="T1241" s="18"/>
      <c r="U1241" s="18"/>
      <c r="V1241" s="18"/>
    </row>
    <row r="1242" ht="15.75" customHeight="1">
      <c r="A1242" s="15">
        <v>2.56353544E9</v>
      </c>
      <c r="B1242" s="16" t="s">
        <v>6765</v>
      </c>
      <c r="C1242" s="16" t="s">
        <v>6274</v>
      </c>
      <c r="D1242" s="16" t="s">
        <v>35</v>
      </c>
      <c r="E1242" s="17"/>
      <c r="F1242" s="18">
        <v>2.56353544E9</v>
      </c>
      <c r="G1242" s="18" t="str">
        <f>IFERROR(VLOOKUP(spare_parts!$F1242,'Запчасти'!A$2:P$3371,3,0),"null")</f>
        <v>null</v>
      </c>
      <c r="H1242" s="18" t="str">
        <f>IFERROR(VLOOKUP(spare_parts!$F1242,A:D,2,0),"null")</f>
        <v>РОЛИК ПРАВКИ ВНЕШНИЙ В СБОРЕ D.89 (2463535050)</v>
      </c>
      <c r="I1242" s="24" t="str">
        <f>IFERROR(VLOOKUP(spare_parts!$F1242,'Запчасти'!$A$2:$P$3371,5,0),"null")</f>
        <v>null</v>
      </c>
      <c r="J1242" s="24" t="str">
        <f t="shared" si="3"/>
        <v>null</v>
      </c>
      <c r="K1242" s="18" t="str">
        <f>IFERROR(VLOOKUP(spare_parts!$F1242,'Запчасти'!$A$2:$P$3371,6,0),"null")</f>
        <v>null</v>
      </c>
      <c r="L1242" s="18" t="str">
        <f>IFERROR(VLOOKUP(spare_parts!$F1242,'Запчасти'!$A$2:$P$3371,7,0),"null")</f>
        <v>null</v>
      </c>
      <c r="M1242" s="18" t="str">
        <f>IFERROR(VLOOKUP(spare_parts!$F1242,'Запчасти'!$A$2:$P$3371,9,0),"null")</f>
        <v>null</v>
      </c>
      <c r="N1242" s="18" t="str">
        <f>IFERROR(VLOOKUP(spare_parts!$F1242,'Запчасти'!$A$2:$P$3371,10,0),"null")</f>
        <v>null</v>
      </c>
      <c r="O1242" s="18" t="str">
        <f>IFERROR(VLOOKUP(spare_parts!$F1242,'Запчасти'!$A$2:$P$3371,11,0),"null")</f>
        <v>null</v>
      </c>
      <c r="P1242" s="18" t="str">
        <f>IFERROR(VLOOKUP(spare_parts!$F1242,'Запчасти'!$A$2:$P$3371,2,0),"null")</f>
        <v>null</v>
      </c>
      <c r="Q1242" s="18"/>
      <c r="R1242" s="18"/>
      <c r="S1242" s="18"/>
      <c r="T1242" s="18"/>
      <c r="U1242" s="18"/>
      <c r="V1242" s="18"/>
    </row>
    <row r="1243" ht="15.75" customHeight="1">
      <c r="A1243" s="15">
        <v>5.431260026E9</v>
      </c>
      <c r="B1243" s="31" t="s">
        <v>6766</v>
      </c>
      <c r="C1243" s="16" t="s">
        <v>6274</v>
      </c>
      <c r="D1243" s="16" t="s">
        <v>35</v>
      </c>
      <c r="E1243" s="17"/>
      <c r="F1243" s="18">
        <v>5.431260026E9</v>
      </c>
      <c r="G1243" s="18" t="str">
        <f>IFERROR(VLOOKUP(spare_parts!$F1243,'Запчасти'!A$2:P$3371,3,0),"null")</f>
        <v>null</v>
      </c>
      <c r="H1243" s="18" t="str">
        <f>IFERROR(VLOOKUP(spare_parts!$F1243,A:D,2,0),"null")</f>
        <v>ПЛАТА УПРАВЛЕНИЯ CANOPEN MOD.BAG-A (ASSE) V.3 FW.02e</v>
      </c>
      <c r="I1243" s="24" t="str">
        <f>IFERROR(VLOOKUP(spare_parts!$F1243,'Запчасти'!$A$2:$P$3371,5,0),"null")</f>
        <v>null</v>
      </c>
      <c r="J1243" s="24" t="str">
        <f t="shared" si="3"/>
        <v>null</v>
      </c>
      <c r="K1243" s="18" t="str">
        <f>IFERROR(VLOOKUP(spare_parts!$F1243,'Запчасти'!$A$2:$P$3371,6,0),"null")</f>
        <v>null</v>
      </c>
      <c r="L1243" s="18" t="str">
        <f>IFERROR(VLOOKUP(spare_parts!$F1243,'Запчасти'!$A$2:$P$3371,7,0),"null")</f>
        <v>null</v>
      </c>
      <c r="M1243" s="18" t="str">
        <f>IFERROR(VLOOKUP(spare_parts!$F1243,'Запчасти'!$A$2:$P$3371,9,0),"null")</f>
        <v>null</v>
      </c>
      <c r="N1243" s="18" t="str">
        <f>IFERROR(VLOOKUP(spare_parts!$F1243,'Запчасти'!$A$2:$P$3371,10,0),"null")</f>
        <v>null</v>
      </c>
      <c r="O1243" s="18" t="str">
        <f>IFERROR(VLOOKUP(spare_parts!$F1243,'Запчасти'!$A$2:$P$3371,11,0),"null")</f>
        <v>null</v>
      </c>
      <c r="P1243" s="18" t="str">
        <f>IFERROR(VLOOKUP(spare_parts!$F1243,'Запчасти'!$A$2:$P$3371,2,0),"null")</f>
        <v>null</v>
      </c>
      <c r="Q1243" s="18"/>
      <c r="R1243" s="18"/>
      <c r="S1243" s="18"/>
      <c r="T1243" s="18"/>
      <c r="U1243" s="18"/>
      <c r="V1243" s="18"/>
    </row>
    <row r="1244" ht="15.75" customHeight="1">
      <c r="A1244" s="15" t="s">
        <v>6767</v>
      </c>
      <c r="B1244" s="16" t="s">
        <v>6768</v>
      </c>
      <c r="C1244" s="16">
        <v>0.039</v>
      </c>
      <c r="D1244" s="16" t="s">
        <v>35</v>
      </c>
      <c r="E1244" s="17"/>
      <c r="F1244" s="18" t="s">
        <v>6767</v>
      </c>
      <c r="G1244" s="18" t="str">
        <f>IFERROR(VLOOKUP(spare_parts!$F1244,'Запчасти'!A$2:P$3371,3,0),"null")</f>
        <v>null</v>
      </c>
      <c r="H1244" s="18" t="str">
        <f>IFERROR(VLOOKUP(spare_parts!$F1244,A:D,2,0),"null")</f>
        <v>Стержень шестигранный для смазки DE=10 L=70</v>
      </c>
      <c r="I1244" s="24" t="str">
        <f>IFERROR(VLOOKUP(spare_parts!$F1244,'Запчасти'!$A$2:$P$3371,5,0),"null")</f>
        <v>null</v>
      </c>
      <c r="J1244" s="24" t="str">
        <f t="shared" si="3"/>
        <v>null</v>
      </c>
      <c r="K1244" s="18" t="str">
        <f>IFERROR(VLOOKUP(spare_parts!$F1244,'Запчасти'!$A$2:$P$3371,6,0),"null")</f>
        <v>null</v>
      </c>
      <c r="L1244" s="18" t="str">
        <f>IFERROR(VLOOKUP(spare_parts!$F1244,'Запчасти'!$A$2:$P$3371,7,0),"null")</f>
        <v>null</v>
      </c>
      <c r="M1244" s="18" t="str">
        <f>IFERROR(VLOOKUP(spare_parts!$F1244,'Запчасти'!$A$2:$P$3371,9,0),"null")</f>
        <v>null</v>
      </c>
      <c r="N1244" s="18" t="str">
        <f>IFERROR(VLOOKUP(spare_parts!$F1244,'Запчасти'!$A$2:$P$3371,10,0),"null")</f>
        <v>null</v>
      </c>
      <c r="O1244" s="18" t="str">
        <f>IFERROR(VLOOKUP(spare_parts!$F1244,'Запчасти'!$A$2:$P$3371,11,0),"null")</f>
        <v>null</v>
      </c>
      <c r="P1244" s="18" t="str">
        <f>IFERROR(VLOOKUP(spare_parts!$F1244,'Запчасти'!$A$2:$P$3371,2,0),"null")</f>
        <v>null</v>
      </c>
      <c r="Q1244" s="18"/>
      <c r="R1244" s="18"/>
      <c r="S1244" s="18"/>
      <c r="T1244" s="18"/>
      <c r="U1244" s="18"/>
      <c r="V1244" s="18"/>
    </row>
    <row r="1245" ht="15.75" customHeight="1">
      <c r="A1245" s="15">
        <v>5.703500001E9</v>
      </c>
      <c r="B1245" s="16" t="s">
        <v>6769</v>
      </c>
      <c r="C1245" s="16">
        <v>0.0125</v>
      </c>
      <c r="D1245" s="16" t="s">
        <v>35</v>
      </c>
      <c r="E1245" s="17"/>
      <c r="F1245" s="18">
        <v>5.703500001E9</v>
      </c>
      <c r="G1245" s="18" t="str">
        <f>IFERROR(VLOOKUP(spare_parts!$F1245,'Запчасти'!A$2:P$3371,3,0),"null")</f>
        <v>null</v>
      </c>
      <c r="H1245" s="18" t="str">
        <f>IFERROR(VLOOKUP(spare_parts!$F1245,A:D,2,0),"null")</f>
        <v>Шарик для смазки M6X1</v>
      </c>
      <c r="I1245" s="24" t="str">
        <f>IFERROR(VLOOKUP(spare_parts!$F1245,'Запчасти'!$A$2:$P$3371,5,0),"null")</f>
        <v>null</v>
      </c>
      <c r="J1245" s="24" t="str">
        <f t="shared" si="3"/>
        <v>null</v>
      </c>
      <c r="K1245" s="18" t="str">
        <f>IFERROR(VLOOKUP(spare_parts!$F1245,'Запчасти'!$A$2:$P$3371,6,0),"null")</f>
        <v>null</v>
      </c>
      <c r="L1245" s="18" t="str">
        <f>IFERROR(VLOOKUP(spare_parts!$F1245,'Запчасти'!$A$2:$P$3371,7,0),"null")</f>
        <v>null</v>
      </c>
      <c r="M1245" s="18" t="str">
        <f>IFERROR(VLOOKUP(spare_parts!$F1245,'Запчасти'!$A$2:$P$3371,9,0),"null")</f>
        <v>null</v>
      </c>
      <c r="N1245" s="18" t="str">
        <f>IFERROR(VLOOKUP(spare_parts!$F1245,'Запчасти'!$A$2:$P$3371,10,0),"null")</f>
        <v>null</v>
      </c>
      <c r="O1245" s="18" t="str">
        <f>IFERROR(VLOOKUP(spare_parts!$F1245,'Запчасти'!$A$2:$P$3371,11,0),"null")</f>
        <v>null</v>
      </c>
      <c r="P1245" s="18" t="str">
        <f>IFERROR(VLOOKUP(spare_parts!$F1245,'Запчасти'!$A$2:$P$3371,2,0),"null")</f>
        <v>null</v>
      </c>
      <c r="Q1245" s="18"/>
      <c r="R1245" s="18"/>
      <c r="S1245" s="18"/>
      <c r="T1245" s="18"/>
      <c r="U1245" s="18"/>
      <c r="V1245" s="18"/>
    </row>
    <row r="1246" ht="15.75" customHeight="1">
      <c r="A1246" s="15">
        <v>5.45004181E9</v>
      </c>
      <c r="B1246" s="16" t="s">
        <v>3045</v>
      </c>
      <c r="C1246" s="16">
        <v>40.5</v>
      </c>
      <c r="D1246" s="16" t="s">
        <v>35</v>
      </c>
      <c r="E1246" s="17"/>
      <c r="F1246" s="18">
        <v>5.45004181E9</v>
      </c>
      <c r="G1246" s="18" t="str">
        <f>IFERROR(VLOOKUP(spare_parts!$F1246,'Запчасти'!A$2:P$3371,3,0),"null")</f>
        <v>3-PHASE MOTOR Kw 4 P4 230/400/50-277/480/60 AF B5 T.P.</v>
      </c>
      <c r="H1246" s="18" t="str">
        <f>IFERROR(VLOOKUP(spare_parts!$F1246,A:D,2,0),"null")</f>
        <v>Мотор 3 фазный Kw 4 P4 230/400/50-277/480/60 AF B5 T.P.</v>
      </c>
      <c r="I1246" s="24" t="str">
        <f>IFERROR(VLOOKUP(spare_parts!$F1246,'Запчасти'!$A$2:$P$3371,5,0),"null")</f>
        <v/>
      </c>
      <c r="J1246" s="24" t="str">
        <f t="shared" si="3"/>
        <v>null</v>
      </c>
      <c r="K1246" s="18" t="str">
        <f>IFERROR(VLOOKUP(spare_parts!$F1246,'Запчасти'!$A$2:$P$3371,6,0),"null")</f>
        <v/>
      </c>
      <c r="L1246" s="18" t="str">
        <f>IFERROR(VLOOKUP(spare_parts!$F1246,'Запчасти'!$A$2:$P$3371,7,0),"null")</f>
        <v/>
      </c>
      <c r="M1246" s="18">
        <f>IFERROR(VLOOKUP(spare_parts!$F1246,'Запчасти'!$A$2:$P$3371,9,0),"null")</f>
        <v>1</v>
      </c>
      <c r="N1246" s="18" t="str">
        <f>IFERROR(VLOOKUP(spare_parts!$F1246,'Запчасти'!$A$2:$P$3371,10,0),"null")</f>
        <v>шт</v>
      </c>
      <c r="O1246" s="18" t="str">
        <f>IFERROR(VLOOKUP(spare_parts!$F1246,'Запчасти'!$A$2:$P$3371,11,0),"null")</f>
        <v/>
      </c>
      <c r="P1246" s="18">
        <f>IFERROR(VLOOKUP(spare_parts!$F1246,'Запчасти'!$A$2:$P$3371,2,0),"null")</f>
        <v>8501522009</v>
      </c>
      <c r="Q1246" s="18"/>
      <c r="R1246" s="18"/>
      <c r="S1246" s="18"/>
      <c r="T1246" s="18"/>
      <c r="U1246" s="18"/>
      <c r="V1246" s="18"/>
    </row>
    <row r="1247" ht="15.75" customHeight="1">
      <c r="A1247" s="15">
        <v>2.463511061E9</v>
      </c>
      <c r="B1247" s="16" t="s">
        <v>1547</v>
      </c>
      <c r="C1247" s="16">
        <v>0.9</v>
      </c>
      <c r="D1247" s="16" t="s">
        <v>35</v>
      </c>
      <c r="E1247" s="17"/>
      <c r="F1247" s="18">
        <v>2.463511061E9</v>
      </c>
      <c r="G1247" s="18" t="str">
        <f>IFERROR(VLOOKUP(spare_parts!$F1247,'Запчасти'!A$2:P$3371,3,0),"null")</f>
        <v>REINFORCED MANDREL PREASSEMBLY D,60</v>
      </c>
      <c r="H1247" s="18" t="str">
        <f>IFERROR(VLOOKUP(spare_parts!$F1247,A:D,2,0),"null")</f>
        <v>Оправка усиленная в сборе D60</v>
      </c>
      <c r="I1247" s="24" t="str">
        <f>IFERROR(VLOOKUP(spare_parts!$F1247,'Запчасти'!$A$2:$P$3371,5,0),"null")</f>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c r="J1247" s="24" t="str">
        <f t="shared" si="3"/>
        <v>null</v>
      </c>
      <c r="K1247" s="18" t="str">
        <f>IFERROR(VLOOKUP(spare_parts!$F1247,'Запчасти'!$A$2:$P$3371,6,0),"null")</f>
        <v>SCHNELL SPA</v>
      </c>
      <c r="L1247" s="18" t="str">
        <f>IFERROR(VLOOKUP(spare_parts!$F1247,'Запчасти'!$A$2:$P$3371,7,0),"null")</f>
        <v>SCHNELL</v>
      </c>
      <c r="M1247" s="18">
        <f>IFERROR(VLOOKUP(spare_parts!$F1247,'Запчасти'!$A$2:$P$3371,9,0),"null")</f>
        <v>1</v>
      </c>
      <c r="N1247" s="18" t="str">
        <f>IFERROR(VLOOKUP(spare_parts!$F1247,'Запчасти'!$A$2:$P$3371,10,0),"null")</f>
        <v>шт</v>
      </c>
      <c r="O1247" s="18" t="str">
        <f>IFERROR(VLOOKUP(spare_parts!$F1247,'Запчасти'!$A$2:$P$3371,11,0),"null")</f>
        <v>IT</v>
      </c>
      <c r="P1247" s="18">
        <f>IFERROR(VLOOKUP(spare_parts!$F1247,'Запчасти'!$A$2:$P$3371,2,0),"null")</f>
        <v>8466940000</v>
      </c>
      <c r="Q1247" s="18"/>
      <c r="R1247" s="18"/>
      <c r="S1247" s="18"/>
      <c r="T1247" s="18"/>
      <c r="U1247" s="18"/>
      <c r="V1247" s="18"/>
    </row>
    <row r="1248" ht="15.75" customHeight="1">
      <c r="A1248" s="15">
        <v>5.730040013E9</v>
      </c>
      <c r="B1248" s="16" t="s">
        <v>4161</v>
      </c>
      <c r="C1248" s="16">
        <v>0.4</v>
      </c>
      <c r="D1248" s="16" t="s">
        <v>35</v>
      </c>
      <c r="E1248" s="17"/>
      <c r="F1248" s="18">
        <v>5.730040013E9</v>
      </c>
      <c r="G1248" s="18" t="str">
        <f>IFERROR(VLOOKUP(spare_parts!$F1248,'Запчасти'!A$2:P$3371,3,0),"null")</f>
        <v>GAS SPRING C=100 F=900N MOD. 085146 (STABILUS)</v>
      </c>
      <c r="H1248" s="18" t="str">
        <f>IFERROR(VLOOKUP(spare_parts!$F1248,A:D,2,0),"null")</f>
        <v>ПРУЖИНА ГАЗОВАЯ C=100 F=900N MOD.085146 (STABILUS)</v>
      </c>
      <c r="I1248" s="24" t="str">
        <f>IFERROR(VLOOKUP(spare_parts!$F1248,'Запчасти'!$A$2:$P$3371,5,0),"null")</f>
        <v/>
      </c>
      <c r="J1248" s="24" t="str">
        <f t="shared" si="3"/>
        <v>null</v>
      </c>
      <c r="K1248" s="18" t="str">
        <f>IFERROR(VLOOKUP(spare_parts!$F1248,'Запчасти'!$A$2:$P$3371,6,0),"null")</f>
        <v/>
      </c>
      <c r="L1248" s="18" t="str">
        <f>IFERROR(VLOOKUP(spare_parts!$F1248,'Запчасти'!$A$2:$P$3371,7,0),"null")</f>
        <v/>
      </c>
      <c r="M1248" s="18">
        <f>IFERROR(VLOOKUP(spare_parts!$F1248,'Запчасти'!$A$2:$P$3371,9,0),"null")</f>
        <v>2</v>
      </c>
      <c r="N1248" s="18" t="str">
        <f>IFERROR(VLOOKUP(spare_parts!$F1248,'Запчасти'!$A$2:$P$3371,10,0),"null")</f>
        <v>шт</v>
      </c>
      <c r="O1248" s="18" t="str">
        <f>IFERROR(VLOOKUP(spare_parts!$F1248,'Запчасти'!$A$2:$P$3371,11,0),"null")</f>
        <v/>
      </c>
      <c r="P1248" s="18">
        <f>IFERROR(VLOOKUP(spare_parts!$F1248,'Запчасти'!$A$2:$P$3371,2,0),"null")</f>
        <v>8466940000</v>
      </c>
      <c r="Q1248" s="18"/>
      <c r="R1248" s="18"/>
      <c r="S1248" s="18"/>
      <c r="T1248" s="18"/>
      <c r="U1248" s="18"/>
      <c r="V1248" s="18"/>
    </row>
    <row r="1249" ht="15.75" customHeight="1">
      <c r="A1249" s="15">
        <v>5.550010002E9</v>
      </c>
      <c r="B1249" s="16" t="s">
        <v>6770</v>
      </c>
      <c r="C1249" s="16">
        <v>0.2</v>
      </c>
      <c r="D1249" s="16" t="s">
        <v>35</v>
      </c>
      <c r="E1249" s="17"/>
      <c r="F1249" s="18">
        <v>5.550010002E9</v>
      </c>
      <c r="G1249" s="18" t="str">
        <f>IFERROR(VLOOKUP(spare_parts!$F1249,'Запчасти'!A$2:P$3371,3,0),"null")</f>
        <v>null</v>
      </c>
      <c r="H1249" s="18" t="str">
        <f>IFERROR(VLOOKUP(spare_parts!$F1249,A:D,2,0),"null")</f>
        <v>Подшипник 30X62X16 SKF 6206-RS1</v>
      </c>
      <c r="I1249" s="24" t="str">
        <f>IFERROR(VLOOKUP(spare_parts!$F1249,'Запчасти'!$A$2:$P$3371,5,0),"null")</f>
        <v>null</v>
      </c>
      <c r="J1249" s="24" t="str">
        <f t="shared" si="3"/>
        <v>null</v>
      </c>
      <c r="K1249" s="18" t="str">
        <f>IFERROR(VLOOKUP(spare_parts!$F1249,'Запчасти'!$A$2:$P$3371,6,0),"null")</f>
        <v>null</v>
      </c>
      <c r="L1249" s="18" t="str">
        <f>IFERROR(VLOOKUP(spare_parts!$F1249,'Запчасти'!$A$2:$P$3371,7,0),"null")</f>
        <v>null</v>
      </c>
      <c r="M1249" s="18" t="str">
        <f>IFERROR(VLOOKUP(spare_parts!$F1249,'Запчасти'!$A$2:$P$3371,9,0),"null")</f>
        <v>null</v>
      </c>
      <c r="N1249" s="18" t="str">
        <f>IFERROR(VLOOKUP(spare_parts!$F1249,'Запчасти'!$A$2:$P$3371,10,0),"null")</f>
        <v>null</v>
      </c>
      <c r="O1249" s="18" t="str">
        <f>IFERROR(VLOOKUP(spare_parts!$F1249,'Запчасти'!$A$2:$P$3371,11,0),"null")</f>
        <v>null</v>
      </c>
      <c r="P1249" s="18" t="str">
        <f>IFERROR(VLOOKUP(spare_parts!$F1249,'Запчасти'!$A$2:$P$3371,2,0),"null")</f>
        <v>null</v>
      </c>
      <c r="Q1249" s="18"/>
      <c r="R1249" s="18"/>
      <c r="S1249" s="18"/>
      <c r="T1249" s="18"/>
      <c r="U1249" s="18"/>
      <c r="V1249" s="18"/>
    </row>
    <row r="1250" ht="15.75" customHeight="1">
      <c r="A1250" s="15" t="s">
        <v>6771</v>
      </c>
      <c r="B1250" s="16" t="s">
        <v>5228</v>
      </c>
      <c r="C1250" s="16">
        <v>37.4619</v>
      </c>
      <c r="D1250" s="16" t="s">
        <v>35</v>
      </c>
      <c r="E1250" s="17"/>
      <c r="F1250" s="18" t="s">
        <v>6771</v>
      </c>
      <c r="G1250" s="18" t="str">
        <f>IFERROR(VLOOKUP(spare_parts!$F1250,'Запчасти'!A$2:P$3371,3,0),"null")</f>
        <v>ROTOR 855X165X115</v>
      </c>
      <c r="H1250" s="18" t="str">
        <f>IFERROR(VLOOKUP(spare_parts!$F1250,A:D,2,0),"null")</f>
        <v>РОТОР 855X165X115</v>
      </c>
      <c r="I1250" s="24" t="str">
        <f>IFERROR(VLOOKUP(spare_parts!$F1250,'Запчасти'!$A$2:$P$3371,5,0),"null")</f>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c r="J1250" s="24" t="str">
        <f t="shared" si="3"/>
        <v>null</v>
      </c>
      <c r="K1250" s="18" t="str">
        <f>IFERROR(VLOOKUP(spare_parts!$F1250,'Запчасти'!$A$2:$P$3371,6,0),"null")</f>
        <v>SCHNELL SPA</v>
      </c>
      <c r="L1250" s="18" t="str">
        <f>IFERROR(VLOOKUP(spare_parts!$F1250,'Запчасти'!$A$2:$P$3371,7,0),"null")</f>
        <v>SCHNELL</v>
      </c>
      <c r="M1250" s="18">
        <f>IFERROR(VLOOKUP(spare_parts!$F1250,'Запчасти'!$A$2:$P$3371,9,0),"null")</f>
        <v>1</v>
      </c>
      <c r="N1250" s="18" t="str">
        <f>IFERROR(VLOOKUP(spare_parts!$F1250,'Запчасти'!$A$2:$P$3371,10,0),"null")</f>
        <v>шт</v>
      </c>
      <c r="O1250" s="18" t="str">
        <f>IFERROR(VLOOKUP(spare_parts!$F1250,'Запчасти'!$A$2:$P$3371,11,0),"null")</f>
        <v>IT</v>
      </c>
      <c r="P1250" s="18">
        <f>IFERROR(VLOOKUP(spare_parts!$F1250,'Запчасти'!$A$2:$P$3371,2,0),"null")</f>
        <v>8466940000</v>
      </c>
      <c r="Q1250" s="18"/>
      <c r="R1250" s="18"/>
      <c r="S1250" s="18"/>
      <c r="T1250" s="18"/>
      <c r="U1250" s="18"/>
      <c r="V1250" s="18"/>
    </row>
    <row r="1251" ht="15.75" customHeight="1">
      <c r="A1251" s="15" t="s">
        <v>5839</v>
      </c>
      <c r="B1251" s="16" t="s">
        <v>5841</v>
      </c>
      <c r="C1251" s="16">
        <v>3.0</v>
      </c>
      <c r="D1251" s="16" t="s">
        <v>35</v>
      </c>
      <c r="E1251" s="17"/>
      <c r="F1251" s="18" t="s">
        <v>5839</v>
      </c>
      <c r="G1251" s="18" t="str">
        <f>IFERROR(VLOOKUP(spare_parts!$F1251,'Запчасти'!A$2:P$3371,3,0),"null")</f>
        <v>ROLLER D/57/58 100CR6 COMPLETE WITH SHAFT</v>
      </c>
      <c r="H1251" s="18" t="str">
        <f>IFERROR(VLOOKUP(spare_parts!$F1251,A:D,2,0),"null")</f>
        <v>РОЛИК D. 57 / 58 В 100CR6 В КОМПЛЕКСТЕ С ВАЛОМ</v>
      </c>
      <c r="I1251" s="24" t="str">
        <f>IFERROR(VLOOKUP(spare_parts!$F1251,'Запчасти'!$A$2:$P$3371,5,0),"null")</f>
        <v>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v>
      </c>
      <c r="J1251" s="24" t="str">
        <f t="shared" si="3"/>
        <v>null</v>
      </c>
      <c r="K1251" s="18" t="str">
        <f>IFERROR(VLOOKUP(spare_parts!$F1251,'Запчасти'!$A$2:$P$3371,6,0),"null")</f>
        <v>SCHNELL SPA</v>
      </c>
      <c r="L1251" s="18" t="str">
        <f>IFERROR(VLOOKUP(spare_parts!$F1251,'Запчасти'!$A$2:$P$3371,7,0),"null")</f>
        <v>SCHNELL</v>
      </c>
      <c r="M1251" s="18">
        <f>IFERROR(VLOOKUP(spare_parts!$F1251,'Запчасти'!$A$2:$P$3371,9,0),"null")</f>
        <v>4</v>
      </c>
      <c r="N1251" s="18" t="str">
        <f>IFERROR(VLOOKUP(spare_parts!$F1251,'Запчасти'!$A$2:$P$3371,10,0),"null")</f>
        <v>шт</v>
      </c>
      <c r="O1251" s="18" t="str">
        <f>IFERROR(VLOOKUP(spare_parts!$F1251,'Запчасти'!$A$2:$P$3371,11,0),"null")</f>
        <v>IT</v>
      </c>
      <c r="P1251" s="18">
        <f>IFERROR(VLOOKUP(spare_parts!$F1251,'Запчасти'!$A$2:$P$3371,2,0),"null")</f>
        <v>8466940000</v>
      </c>
      <c r="Q1251" s="18"/>
      <c r="R1251" s="18"/>
      <c r="S1251" s="18"/>
      <c r="T1251" s="18"/>
      <c r="U1251" s="18"/>
      <c r="V1251" s="18"/>
    </row>
    <row r="1252" ht="15.75" customHeight="1">
      <c r="A1252" s="15">
        <v>5.570124019E9</v>
      </c>
      <c r="B1252" s="16" t="s">
        <v>6772</v>
      </c>
      <c r="C1252" s="16">
        <v>0.2</v>
      </c>
      <c r="D1252" s="16" t="s">
        <v>35</v>
      </c>
      <c r="E1252" s="17"/>
      <c r="F1252" s="18">
        <v>5.570124019E9</v>
      </c>
      <c r="G1252" s="18" t="str">
        <f>IFERROR(VLOOKUP(spare_parts!$F1252,'Запчасти'!A$2:P$3371,3,0),"null")</f>
        <v>null</v>
      </c>
      <c r="H1252" s="18" t="str">
        <f>IFERROR(VLOOKUP(spare_parts!$F1252,A:D,2,0),"null")</f>
        <v>РЕМЕНЬ ЗУБЧАТЫЙ AT 10 L=920 B=25 Z=92</v>
      </c>
      <c r="I1252" s="24" t="str">
        <f>IFERROR(VLOOKUP(spare_parts!$F1252,'Запчасти'!$A$2:$P$3371,5,0),"null")</f>
        <v>null</v>
      </c>
      <c r="J1252" s="24" t="str">
        <f t="shared" si="3"/>
        <v>null</v>
      </c>
      <c r="K1252" s="18" t="str">
        <f>IFERROR(VLOOKUP(spare_parts!$F1252,'Запчасти'!$A$2:$P$3371,6,0),"null")</f>
        <v>null</v>
      </c>
      <c r="L1252" s="18" t="str">
        <f>IFERROR(VLOOKUP(spare_parts!$F1252,'Запчасти'!$A$2:$P$3371,7,0),"null")</f>
        <v>null</v>
      </c>
      <c r="M1252" s="18" t="str">
        <f>IFERROR(VLOOKUP(spare_parts!$F1252,'Запчасти'!$A$2:$P$3371,9,0),"null")</f>
        <v>null</v>
      </c>
      <c r="N1252" s="18" t="str">
        <f>IFERROR(VLOOKUP(spare_parts!$F1252,'Запчасти'!$A$2:$P$3371,10,0),"null")</f>
        <v>null</v>
      </c>
      <c r="O1252" s="18" t="str">
        <f>IFERROR(VLOOKUP(spare_parts!$F1252,'Запчасти'!$A$2:$P$3371,11,0),"null")</f>
        <v>null</v>
      </c>
      <c r="P1252" s="18" t="str">
        <f>IFERROR(VLOOKUP(spare_parts!$F1252,'Запчасти'!$A$2:$P$3371,2,0),"null")</f>
        <v>null</v>
      </c>
      <c r="Q1252" s="18"/>
      <c r="R1252" s="18"/>
      <c r="S1252" s="18"/>
      <c r="T1252" s="18"/>
      <c r="U1252" s="18"/>
      <c r="V1252" s="18"/>
    </row>
    <row r="1253" ht="15.75" customHeight="1">
      <c r="A1253" s="15">
        <v>2.08911861E9</v>
      </c>
      <c r="B1253" s="16" t="s">
        <v>1470</v>
      </c>
      <c r="C1253" s="16">
        <v>0.841959</v>
      </c>
      <c r="D1253" s="16" t="s">
        <v>35</v>
      </c>
      <c r="E1253" s="17"/>
      <c r="F1253" s="18">
        <v>2.08911861E9</v>
      </c>
      <c r="G1253" s="18" t="str">
        <f>IFERROR(VLOOKUP(spare_parts!$F1253,'Запчасти'!A$2:P$3371,3,0),"null")</f>
        <v>SHEATH CENTRAL SUPPORT FOR WHEELS SENSORS</v>
      </c>
      <c r="H1253" s="18" t="str">
        <f>IFERROR(VLOOKUP(spare_parts!$F1253,A:D,2,0),"null")</f>
        <v>Суппорт для сенсора ролика </v>
      </c>
      <c r="I1253" s="24" t="str">
        <f>IFERROR(VLOOKUP(spare_parts!$F1253,'Запчасти'!$A$2:$P$3371,5,0),"null")</f>
        <v>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v>
      </c>
      <c r="J1253" s="24" t="str">
        <f t="shared" si="3"/>
        <v>null</v>
      </c>
      <c r="K1253" s="18" t="str">
        <f>IFERROR(VLOOKUP(spare_parts!$F1253,'Запчасти'!$A$2:$P$3371,6,0),"null")</f>
        <v>SCHNELL SPA</v>
      </c>
      <c r="L1253" s="18" t="str">
        <f>IFERROR(VLOOKUP(spare_parts!$F1253,'Запчасти'!$A$2:$P$3371,7,0),"null")</f>
        <v>SCHNELL</v>
      </c>
      <c r="M1253" s="18">
        <f>IFERROR(VLOOKUP(spare_parts!$F1253,'Запчасти'!$A$2:$P$3371,9,0),"null")</f>
        <v>1</v>
      </c>
      <c r="N1253" s="18" t="str">
        <f>IFERROR(VLOOKUP(spare_parts!$F1253,'Запчасти'!$A$2:$P$3371,10,0),"null")</f>
        <v>шт</v>
      </c>
      <c r="O1253" s="18" t="str">
        <f>IFERROR(VLOOKUP(spare_parts!$F1253,'Запчасти'!$A$2:$P$3371,11,0),"null")</f>
        <v>IT</v>
      </c>
      <c r="P1253" s="18">
        <f>IFERROR(VLOOKUP(spare_parts!$F1253,'Запчасти'!$A$2:$P$3371,2,0),"null")</f>
        <v>7326909807</v>
      </c>
      <c r="Q1253" s="18"/>
      <c r="R1253" s="18"/>
      <c r="S1253" s="18"/>
      <c r="T1253" s="18"/>
      <c r="U1253" s="18"/>
      <c r="V1253" s="18"/>
    </row>
    <row r="1254" ht="15.75" customHeight="1">
      <c r="A1254" s="15">
        <v>5.637503001E9</v>
      </c>
      <c r="B1254" s="16" t="s">
        <v>6773</v>
      </c>
      <c r="C1254" s="16">
        <v>0.01</v>
      </c>
      <c r="D1254" s="16" t="s">
        <v>35</v>
      </c>
      <c r="E1254" s="17"/>
      <c r="F1254" s="18">
        <v>5.637503001E9</v>
      </c>
      <c r="G1254" s="18" t="str">
        <f>IFERROR(VLOOKUP(spare_parts!$F1254,'Запчасти'!A$2:P$3371,3,0),"null")</f>
        <v>null</v>
      </c>
      <c r="H1254" s="18" t="str">
        <f>IFERROR(VLOOKUP(spare_parts!$F1254,A:D,2,0),"null")</f>
        <v>КЛАПАН ВЫПУСКНОЙ VSC-544-1/4 (CAMOZZI)</v>
      </c>
      <c r="I1254" s="24" t="str">
        <f>IFERROR(VLOOKUP(spare_parts!$F1254,'Запчасти'!$A$2:$P$3371,5,0),"null")</f>
        <v>null</v>
      </c>
      <c r="J1254" s="24" t="str">
        <f t="shared" si="3"/>
        <v>null</v>
      </c>
      <c r="K1254" s="18" t="str">
        <f>IFERROR(VLOOKUP(spare_parts!$F1254,'Запчасти'!$A$2:$P$3371,6,0),"null")</f>
        <v>null</v>
      </c>
      <c r="L1254" s="18" t="str">
        <f>IFERROR(VLOOKUP(spare_parts!$F1254,'Запчасти'!$A$2:$P$3371,7,0),"null")</f>
        <v>null</v>
      </c>
      <c r="M1254" s="18" t="str">
        <f>IFERROR(VLOOKUP(spare_parts!$F1254,'Запчасти'!$A$2:$P$3371,9,0),"null")</f>
        <v>null</v>
      </c>
      <c r="N1254" s="18" t="str">
        <f>IFERROR(VLOOKUP(spare_parts!$F1254,'Запчасти'!$A$2:$P$3371,10,0),"null")</f>
        <v>null</v>
      </c>
      <c r="O1254" s="18" t="str">
        <f>IFERROR(VLOOKUP(spare_parts!$F1254,'Запчасти'!$A$2:$P$3371,11,0),"null")</f>
        <v>null</v>
      </c>
      <c r="P1254" s="18" t="str">
        <f>IFERROR(VLOOKUP(spare_parts!$F1254,'Запчасти'!$A$2:$P$3371,2,0),"null")</f>
        <v>null</v>
      </c>
      <c r="Q1254" s="18"/>
      <c r="R1254" s="18"/>
      <c r="S1254" s="18"/>
      <c r="T1254" s="18"/>
      <c r="U1254" s="18"/>
      <c r="V1254" s="18"/>
    </row>
    <row r="1255" ht="15.75" customHeight="1">
      <c r="A1255" s="15">
        <v>5.636202001E9</v>
      </c>
      <c r="B1255" s="27" t="s">
        <v>6774</v>
      </c>
      <c r="C1255" s="16">
        <v>0.01</v>
      </c>
      <c r="D1255" s="16" t="s">
        <v>35</v>
      </c>
      <c r="E1255" s="17"/>
      <c r="F1255" s="18">
        <v>5.636202001E9</v>
      </c>
      <c r="G1255" s="18" t="str">
        <f>IFERROR(VLOOKUP(spare_parts!$F1255,'Запчасти'!A$2:P$3371,3,0),"null")</f>
        <v>null</v>
      </c>
      <c r="H1255" s="18" t="str">
        <f>IFERROR(VLOOKUP(spare_parts!$F1255,A:D,2,0),"null")</f>
        <v>СПУСКНОЙ РЕГУЛЯТОР 1/4" MOD.6.03.14(PNEUMAX)</v>
      </c>
      <c r="I1255" s="24" t="str">
        <f>IFERROR(VLOOKUP(spare_parts!$F1255,'Запчасти'!$A$2:$P$3371,5,0),"null")</f>
        <v>null</v>
      </c>
      <c r="J1255" s="24" t="str">
        <f t="shared" si="3"/>
        <v>null</v>
      </c>
      <c r="K1255" s="18" t="str">
        <f>IFERROR(VLOOKUP(spare_parts!$F1255,'Запчасти'!$A$2:$P$3371,6,0),"null")</f>
        <v>null</v>
      </c>
      <c r="L1255" s="18" t="str">
        <f>IFERROR(VLOOKUP(spare_parts!$F1255,'Запчасти'!$A$2:$P$3371,7,0),"null")</f>
        <v>null</v>
      </c>
      <c r="M1255" s="18" t="str">
        <f>IFERROR(VLOOKUP(spare_parts!$F1255,'Запчасти'!$A$2:$P$3371,9,0),"null")</f>
        <v>null</v>
      </c>
      <c r="N1255" s="18" t="str">
        <f>IFERROR(VLOOKUP(spare_parts!$F1255,'Запчасти'!$A$2:$P$3371,10,0),"null")</f>
        <v>null</v>
      </c>
      <c r="O1255" s="18" t="str">
        <f>IFERROR(VLOOKUP(spare_parts!$F1255,'Запчасти'!$A$2:$P$3371,11,0),"null")</f>
        <v>null</v>
      </c>
      <c r="P1255" s="18" t="str">
        <f>IFERROR(VLOOKUP(spare_parts!$F1255,'Запчасти'!$A$2:$P$3371,2,0),"null")</f>
        <v>null</v>
      </c>
      <c r="Q1255" s="18"/>
      <c r="R1255" s="18"/>
      <c r="S1255" s="18"/>
      <c r="T1255" s="18"/>
      <c r="U1255" s="18"/>
      <c r="V1255" s="18"/>
    </row>
    <row r="1256" ht="15.75" customHeight="1">
      <c r="A1256" s="15">
        <v>5.638400009E9</v>
      </c>
      <c r="B1256" s="16" t="s">
        <v>6775</v>
      </c>
      <c r="C1256" s="16">
        <v>0.01</v>
      </c>
      <c r="D1256" s="16" t="s">
        <v>35</v>
      </c>
      <c r="E1256" s="17"/>
      <c r="F1256" s="18">
        <v>5.638400009E9</v>
      </c>
      <c r="G1256" s="18" t="str">
        <f>IFERROR(VLOOKUP(spare_parts!$F1256,'Запчасти'!A$2:P$3371,3,0),"null")</f>
        <v>null</v>
      </c>
      <c r="H1256" s="18" t="str">
        <f>IFERROR(VLOOKUP(spare_parts!$F1256,A:D,2,0),"null")</f>
        <v>СОЕДИНЕНИЕ ПРЯМОЕ 8-1/4 Rif.R1</v>
      </c>
      <c r="I1256" s="24" t="str">
        <f>IFERROR(VLOOKUP(spare_parts!$F1256,'Запчасти'!$A$2:$P$3371,5,0),"null")</f>
        <v>null</v>
      </c>
      <c r="J1256" s="24" t="str">
        <f t="shared" si="3"/>
        <v>null</v>
      </c>
      <c r="K1256" s="18" t="str">
        <f>IFERROR(VLOOKUP(spare_parts!$F1256,'Запчасти'!$A$2:$P$3371,6,0),"null")</f>
        <v>null</v>
      </c>
      <c r="L1256" s="18" t="str">
        <f>IFERROR(VLOOKUP(spare_parts!$F1256,'Запчасти'!$A$2:$P$3371,7,0),"null")</f>
        <v>null</v>
      </c>
      <c r="M1256" s="18" t="str">
        <f>IFERROR(VLOOKUP(spare_parts!$F1256,'Запчасти'!$A$2:$P$3371,9,0),"null")</f>
        <v>null</v>
      </c>
      <c r="N1256" s="18" t="str">
        <f>IFERROR(VLOOKUP(spare_parts!$F1256,'Запчасти'!$A$2:$P$3371,10,0),"null")</f>
        <v>null</v>
      </c>
      <c r="O1256" s="18" t="str">
        <f>IFERROR(VLOOKUP(spare_parts!$F1256,'Запчасти'!$A$2:$P$3371,11,0),"null")</f>
        <v>null</v>
      </c>
      <c r="P1256" s="18" t="str">
        <f>IFERROR(VLOOKUP(spare_parts!$F1256,'Запчасти'!$A$2:$P$3371,2,0),"null")</f>
        <v>null</v>
      </c>
      <c r="Q1256" s="18"/>
      <c r="R1256" s="18"/>
      <c r="S1256" s="18"/>
      <c r="T1256" s="18"/>
      <c r="U1256" s="18"/>
      <c r="V1256" s="18"/>
    </row>
    <row r="1257" ht="15.75" customHeight="1">
      <c r="A1257" s="15">
        <v>2.06141045E9</v>
      </c>
      <c r="B1257" s="16" t="s">
        <v>159</v>
      </c>
      <c r="C1257" s="16">
        <v>0.006</v>
      </c>
      <c r="D1257" s="16" t="s">
        <v>35</v>
      </c>
      <c r="E1257" s="17"/>
      <c r="F1257" s="18">
        <v>2.06141045E9</v>
      </c>
      <c r="G1257" s="18" t="str">
        <f>IFERROR(VLOOKUP(spare_parts!$F1257,'Запчасти'!A$2:P$3371,3,0),"null")</f>
        <v>KEY 6X6 L=19.8</v>
      </c>
      <c r="H1257" s="18" t="str">
        <f>IFERROR(VLOOKUP(spare_parts!$F1257,A:D,2,0),"null")</f>
        <v>КЛЮЧ 6X6 L = 19,8</v>
      </c>
      <c r="I1257" s="24" t="str">
        <f>IFERROR(VLOOKUP(spare_parts!$F1257,'Запчасти'!$A$2:$P$3371,5,0),"null")</f>
        <v>ШПОНКА СТАЛЬНАЯ 6 Х 6 Х 19,8 ММ.
ИСПОЛЬЗУЕТСЯ ДЛЯ ФИКСАЦИИ
ЭКСЦЕНТРИКОВОГО МЕХАНИЗМА НА
ВРАЩАЮЩЕМСЯ ВАЛЕ МЕХАНИЗМА
ВЫДВИЖЕНИЯ ГИБОЧНОГО ВАЛА В СТАНКЕ
FORMULA 14</v>
      </c>
      <c r="J1257" s="24" t="str">
        <f t="shared" si="3"/>
        <v>null</v>
      </c>
      <c r="K1257" s="18" t="str">
        <f>IFERROR(VLOOKUP(spare_parts!$F1257,'Запчасти'!$A$2:$P$3371,6,0),"null")</f>
        <v>SCHNELL SPA</v>
      </c>
      <c r="L1257" s="18" t="str">
        <f>IFERROR(VLOOKUP(spare_parts!$F1257,'Запчасти'!$A$2:$P$3371,7,0),"null")</f>
        <v>SCHNELL</v>
      </c>
      <c r="M1257" s="18">
        <f>IFERROR(VLOOKUP(spare_parts!$F1257,'Запчасти'!$A$2:$P$3371,9,0),"null")</f>
        <v>2</v>
      </c>
      <c r="N1257" s="18" t="str">
        <f>IFERROR(VLOOKUP(spare_parts!$F1257,'Запчасти'!$A$2:$P$3371,10,0),"null")</f>
        <v>шт</v>
      </c>
      <c r="O1257" s="18" t="str">
        <f>IFERROR(VLOOKUP(spare_parts!$F1257,'Запчасти'!$A$2:$P$3371,11,0),"null")</f>
        <v>IT</v>
      </c>
      <c r="P1257" s="18">
        <f>IFERROR(VLOOKUP(spare_parts!$F1257,'Запчасти'!$A$2:$P$3371,2,0),"null")</f>
        <v>7318240009</v>
      </c>
      <c r="Q1257" s="18"/>
      <c r="R1257" s="18"/>
      <c r="S1257" s="18"/>
      <c r="T1257" s="18"/>
      <c r="U1257" s="18"/>
      <c r="V1257" s="18"/>
    </row>
    <row r="1258" ht="15.75" customHeight="1">
      <c r="A1258" s="15">
        <v>2.06602055E9</v>
      </c>
      <c r="B1258" s="16" t="s">
        <v>836</v>
      </c>
      <c r="C1258" s="16">
        <v>0.441</v>
      </c>
      <c r="D1258" s="16" t="s">
        <v>35</v>
      </c>
      <c r="E1258" s="17"/>
      <c r="F1258" s="18">
        <v>2.06602055E9</v>
      </c>
      <c r="G1258" s="18" t="str">
        <f>IFERROR(VLOOKUP(spare_parts!$F1258,'Запчасти'!A$2:P$3371,3,0),"null")</f>
        <v>COUPLER FOR MOTOR REDUCER D.40/28 L=60</v>
      </c>
      <c r="H1258" s="18" t="str">
        <f>IFERROR(VLOOKUP(spare_parts!$F1258,A:D,2,0),"null")</f>
        <v>МУФТА D.40/28 L=60</v>
      </c>
      <c r="I1258" s="24" t="str">
        <f>IFERROR(VLOOKUP(spare_parts!$F1258,'Запчасти'!$A$2:$P$3371,5,0),"null")</f>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c r="J1258" s="24" t="str">
        <f t="shared" si="3"/>
        <v>null</v>
      </c>
      <c r="K1258" s="18" t="str">
        <f>IFERROR(VLOOKUP(spare_parts!$F1258,'Запчасти'!$A$2:$P$3371,6,0),"null")</f>
        <v>SCHNELL SPA</v>
      </c>
      <c r="L1258" s="18" t="str">
        <f>IFERROR(VLOOKUP(spare_parts!$F1258,'Запчасти'!$A$2:$P$3371,7,0),"null")</f>
        <v>SCHNELL</v>
      </c>
      <c r="M1258" s="18">
        <f>IFERROR(VLOOKUP(spare_parts!$F1258,'Запчасти'!$A$2:$P$3371,9,0),"null")</f>
        <v>1</v>
      </c>
      <c r="N1258" s="18" t="str">
        <f>IFERROR(VLOOKUP(spare_parts!$F1258,'Запчасти'!$A$2:$P$3371,10,0),"null")</f>
        <v>шт</v>
      </c>
      <c r="O1258" s="18" t="str">
        <f>IFERROR(VLOOKUP(spare_parts!$F1258,'Запчасти'!$A$2:$P$3371,11,0),"null")</f>
        <v>IT</v>
      </c>
      <c r="P1258" s="18">
        <f>IFERROR(VLOOKUP(spare_parts!$F1258,'Запчасти'!$A$2:$P$3371,2,0),"null")</f>
        <v>8483602000</v>
      </c>
      <c r="Q1258" s="18"/>
      <c r="R1258" s="18"/>
      <c r="S1258" s="18"/>
      <c r="T1258" s="18"/>
      <c r="U1258" s="18"/>
      <c r="V1258" s="18"/>
    </row>
    <row r="1259" ht="15.75" customHeight="1">
      <c r="A1259" s="15">
        <v>2.089118631E9</v>
      </c>
      <c r="B1259" s="16" t="s">
        <v>6776</v>
      </c>
      <c r="C1259" s="16">
        <v>2.53971</v>
      </c>
      <c r="D1259" s="16" t="s">
        <v>35</v>
      </c>
      <c r="E1259" s="17"/>
      <c r="F1259" s="18">
        <v>2.089118631E9</v>
      </c>
      <c r="G1259" s="18" t="str">
        <f>IFERROR(VLOOKUP(spare_parts!$F1259,'Запчасти'!A$2:P$3371,3,0),"null")</f>
        <v>null</v>
      </c>
      <c r="H1259" s="18" t="str">
        <f>IFERROR(VLOOKUP(spare_parts!$F1259,A:D,2,0),"null")</f>
        <v>ПЕТЛЯ </v>
      </c>
      <c r="I1259" s="24" t="str">
        <f>IFERROR(VLOOKUP(spare_parts!$F1259,'Запчасти'!$A$2:$P$3371,5,0),"null")</f>
        <v>null</v>
      </c>
      <c r="J1259" s="24" t="str">
        <f t="shared" si="3"/>
        <v>null</v>
      </c>
      <c r="K1259" s="18" t="str">
        <f>IFERROR(VLOOKUP(spare_parts!$F1259,'Запчасти'!$A$2:$P$3371,6,0),"null")</f>
        <v>null</v>
      </c>
      <c r="L1259" s="18" t="str">
        <f>IFERROR(VLOOKUP(spare_parts!$F1259,'Запчасти'!$A$2:$P$3371,7,0),"null")</f>
        <v>null</v>
      </c>
      <c r="M1259" s="18" t="str">
        <f>IFERROR(VLOOKUP(spare_parts!$F1259,'Запчасти'!$A$2:$P$3371,9,0),"null")</f>
        <v>null</v>
      </c>
      <c r="N1259" s="18" t="str">
        <f>IFERROR(VLOOKUP(spare_parts!$F1259,'Запчасти'!$A$2:$P$3371,10,0),"null")</f>
        <v>null</v>
      </c>
      <c r="O1259" s="18" t="str">
        <f>IFERROR(VLOOKUP(spare_parts!$F1259,'Запчасти'!$A$2:$P$3371,11,0),"null")</f>
        <v>null</v>
      </c>
      <c r="P1259" s="18" t="str">
        <f>IFERROR(VLOOKUP(spare_parts!$F1259,'Запчасти'!$A$2:$P$3371,2,0),"null")</f>
        <v>null</v>
      </c>
      <c r="Q1259" s="18"/>
      <c r="R1259" s="18"/>
      <c r="S1259" s="18"/>
      <c r="T1259" s="18"/>
      <c r="U1259" s="18"/>
      <c r="V1259" s="18"/>
    </row>
    <row r="1260" ht="15.75" customHeight="1">
      <c r="A1260" s="15">
        <v>2.089108022E9</v>
      </c>
      <c r="B1260" s="16" t="s">
        <v>6777</v>
      </c>
      <c r="C1260" s="16" t="s">
        <v>6274</v>
      </c>
      <c r="D1260" s="16" t="s">
        <v>35</v>
      </c>
      <c r="E1260" s="17"/>
      <c r="F1260" s="18">
        <v>2.089108022E9</v>
      </c>
      <c r="G1260" s="18" t="str">
        <f>IFERROR(VLOOKUP(spare_parts!$F1260,'Запчасти'!A$2:P$3371,3,0),"null")</f>
        <v>null</v>
      </c>
      <c r="H1260" s="18" t="str">
        <f>IFERROR(VLOOKUP(spare_parts!$F1260,A:D,2,0),"null")</f>
        <v>СУППОРТ ПОВОРОТНЫЙ </v>
      </c>
      <c r="I1260" s="24" t="str">
        <f>IFERROR(VLOOKUP(spare_parts!$F1260,'Запчасти'!$A$2:$P$3371,5,0),"null")</f>
        <v>null</v>
      </c>
      <c r="J1260" s="24" t="str">
        <f t="shared" si="3"/>
        <v>null</v>
      </c>
      <c r="K1260" s="18" t="str">
        <f>IFERROR(VLOOKUP(spare_parts!$F1260,'Запчасти'!$A$2:$P$3371,6,0),"null")</f>
        <v>null</v>
      </c>
      <c r="L1260" s="18" t="str">
        <f>IFERROR(VLOOKUP(spare_parts!$F1260,'Запчасти'!$A$2:$P$3371,7,0),"null")</f>
        <v>null</v>
      </c>
      <c r="M1260" s="18" t="str">
        <f>IFERROR(VLOOKUP(spare_parts!$F1260,'Запчасти'!$A$2:$P$3371,9,0),"null")</f>
        <v>null</v>
      </c>
      <c r="N1260" s="18" t="str">
        <f>IFERROR(VLOOKUP(spare_parts!$F1260,'Запчасти'!$A$2:$P$3371,10,0),"null")</f>
        <v>null</v>
      </c>
      <c r="O1260" s="18" t="str">
        <f>IFERROR(VLOOKUP(spare_parts!$F1260,'Запчасти'!$A$2:$P$3371,11,0),"null")</f>
        <v>null</v>
      </c>
      <c r="P1260" s="18" t="str">
        <f>IFERROR(VLOOKUP(spare_parts!$F1260,'Запчасти'!$A$2:$P$3371,2,0),"null")</f>
        <v>null</v>
      </c>
      <c r="Q1260" s="18"/>
      <c r="R1260" s="18"/>
      <c r="S1260" s="18"/>
      <c r="T1260" s="18"/>
      <c r="U1260" s="18"/>
      <c r="V1260" s="18"/>
    </row>
    <row r="1261" ht="15.75" customHeight="1">
      <c r="A1261" s="15">
        <v>2.08911801E9</v>
      </c>
      <c r="B1261" s="16" t="s">
        <v>1367</v>
      </c>
      <c r="C1261" s="16">
        <v>1.34</v>
      </c>
      <c r="D1261" s="16" t="s">
        <v>35</v>
      </c>
      <c r="E1261" s="17"/>
      <c r="F1261" s="18">
        <v>2.08911801E9</v>
      </c>
      <c r="G1261" s="18" t="str">
        <f>IFERROR(VLOOKUP(spare_parts!$F1261,'Запчасти'!A$2:P$3371,3,0),"null")</f>
        <v/>
      </c>
      <c r="H1261" s="18" t="str">
        <f>IFERROR(VLOOKUP(spare_parts!$F1261,A:D,2,0),"null")</f>
        <v>ПЛАСТИНА СУППОРТА </v>
      </c>
      <c r="I1261" s="24" t="str">
        <f>IFERROR(VLOOKUP(spare_parts!$F1261,'Запчасти'!$A$2:$P$3371,5,0),"null")</f>
        <v>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v>
      </c>
      <c r="J1261" s="24" t="str">
        <f t="shared" si="3"/>
        <v>null</v>
      </c>
      <c r="K1261" s="18" t="str">
        <f>IFERROR(VLOOKUP(spare_parts!$F1261,'Запчасти'!$A$2:$P$3371,6,0),"null")</f>
        <v>SCHNELL SPA</v>
      </c>
      <c r="L1261" s="18" t="str">
        <f>IFERROR(VLOOKUP(spare_parts!$F1261,'Запчасти'!$A$2:$P$3371,7,0),"null")</f>
        <v>SCHNELL</v>
      </c>
      <c r="M1261" s="18">
        <f>IFERROR(VLOOKUP(spare_parts!$F1261,'Запчасти'!$A$2:$P$3371,9,0),"null")</f>
        <v>1</v>
      </c>
      <c r="N1261" s="18" t="str">
        <f>IFERROR(VLOOKUP(spare_parts!$F1261,'Запчасти'!$A$2:$P$3371,10,0),"null")</f>
        <v>шт.</v>
      </c>
      <c r="O1261" s="18" t="str">
        <f>IFERROR(VLOOKUP(spare_parts!$F1261,'Запчасти'!$A$2:$P$3371,11,0),"null")</f>
        <v>IT</v>
      </c>
      <c r="P1261" s="18">
        <f>IFERROR(VLOOKUP(spare_parts!$F1261,'Запчасти'!$A$2:$P$3371,2,0),"null")</f>
        <v>7326909807</v>
      </c>
      <c r="Q1261" s="18"/>
      <c r="R1261" s="18"/>
      <c r="S1261" s="18"/>
      <c r="T1261" s="18"/>
      <c r="U1261" s="18"/>
      <c r="V1261" s="18"/>
    </row>
    <row r="1262" ht="15.75" customHeight="1">
      <c r="A1262" s="15">
        <v>5.905606016E9</v>
      </c>
      <c r="B1262" s="16" t="s">
        <v>4273</v>
      </c>
      <c r="C1262" s="16">
        <v>0.01</v>
      </c>
      <c r="D1262" s="16" t="s">
        <v>35</v>
      </c>
      <c r="E1262" s="17"/>
      <c r="F1262" s="18">
        <v>5.905606016E9</v>
      </c>
      <c r="G1262" s="18" t="str">
        <f>IFERROR(VLOOKUP(spare_parts!$F1262,'Запчасти'!A$2:P$3371,3,0),"null")</f>
        <v>SOCKET CAP M6X16 DIN 912</v>
      </c>
      <c r="H1262" s="18" t="str">
        <f>IFERROR(VLOOKUP(spare_parts!$F1262,A:D,2,0),"null")</f>
        <v>ЗАГЛУШКА M6X16 DIN 912</v>
      </c>
      <c r="I1262" s="24" t="str">
        <f>IFERROR(VLOOKUP(spare_parts!$F1262,'Запчасти'!$A$2:$P$3371,5,0),"null")</f>
        <v> БОЛТ СТАЛЬНОЙ М6 ДЛИНОЙ 16 ММ. ПРОЧНОСТЬ НА РАЗРЫВ 1200 МПА. С ЦИЛИНДРИЧЕСКОЙ ГОЛОВКОЙ ПОД ШЕСТИГРАННЫЙ КЛЮЧ</v>
      </c>
      <c r="J1262" s="24" t="str">
        <f t="shared" si="3"/>
        <v>null</v>
      </c>
      <c r="K1262" s="18" t="str">
        <f>IFERROR(VLOOKUP(spare_parts!$F1262,'Запчасти'!$A$2:$P$3371,6,0),"null")</f>
        <v>SCHNELL SPA</v>
      </c>
      <c r="L1262" s="18" t="str">
        <f>IFERROR(VLOOKUP(spare_parts!$F1262,'Запчасти'!$A$2:$P$3371,7,0),"null")</f>
        <v>SCHNELL</v>
      </c>
      <c r="M1262" s="18">
        <f>IFERROR(VLOOKUP(spare_parts!$F1262,'Запчасти'!$A$2:$P$3371,9,0),"null")</f>
        <v>6</v>
      </c>
      <c r="N1262" s="18" t="str">
        <f>IFERROR(VLOOKUP(spare_parts!$F1262,'Запчасти'!$A$2:$P$3371,10,0),"null")</f>
        <v>шт.</v>
      </c>
      <c r="O1262" s="18" t="str">
        <f>IFERROR(VLOOKUP(spare_parts!$F1262,'Запчасти'!$A$2:$P$3371,11,0),"null")</f>
        <v>IT</v>
      </c>
      <c r="P1262" s="18">
        <f>IFERROR(VLOOKUP(spare_parts!$F1262,'Запчасти'!$A$2:$P$3371,2,0),"null")</f>
        <v>7318159009</v>
      </c>
      <c r="Q1262" s="18"/>
      <c r="R1262" s="18"/>
      <c r="S1262" s="18"/>
      <c r="T1262" s="18"/>
      <c r="U1262" s="18"/>
      <c r="V1262" s="18"/>
    </row>
    <row r="1263" ht="15.75" customHeight="1">
      <c r="A1263" s="15">
        <v>5.909408016E9</v>
      </c>
      <c r="B1263" s="16" t="s">
        <v>6778</v>
      </c>
      <c r="C1263" s="16">
        <v>0.009</v>
      </c>
      <c r="D1263" s="16" t="s">
        <v>35</v>
      </c>
      <c r="E1263" s="17"/>
      <c r="F1263" s="18">
        <v>5.909408016E9</v>
      </c>
      <c r="G1263" s="18" t="str">
        <f>IFERROR(VLOOKUP(spare_parts!$F1263,'Запчасти'!A$2:P$3371,3,0),"null")</f>
        <v>null</v>
      </c>
      <c r="H1263" s="18" t="str">
        <f>IFERROR(VLOOKUP(spare_parts!$F1263,A:D,2,0),"null")</f>
        <v>ВИНТ TCBEI M 08X16 UNI-9327 10.9</v>
      </c>
      <c r="I1263" s="24" t="str">
        <f>IFERROR(VLOOKUP(spare_parts!$F1263,'Запчасти'!$A$2:$P$3371,5,0),"null")</f>
        <v>null</v>
      </c>
      <c r="J1263" s="24" t="str">
        <f t="shared" si="3"/>
        <v>null</v>
      </c>
      <c r="K1263" s="18" t="str">
        <f>IFERROR(VLOOKUP(spare_parts!$F1263,'Запчасти'!$A$2:$P$3371,6,0),"null")</f>
        <v>null</v>
      </c>
      <c r="L1263" s="18" t="str">
        <f>IFERROR(VLOOKUP(spare_parts!$F1263,'Запчасти'!$A$2:$P$3371,7,0),"null")</f>
        <v>null</v>
      </c>
      <c r="M1263" s="18" t="str">
        <f>IFERROR(VLOOKUP(spare_parts!$F1263,'Запчасти'!$A$2:$P$3371,9,0),"null")</f>
        <v>null</v>
      </c>
      <c r="N1263" s="18" t="str">
        <f>IFERROR(VLOOKUP(spare_parts!$F1263,'Запчасти'!$A$2:$P$3371,10,0),"null")</f>
        <v>null</v>
      </c>
      <c r="O1263" s="18" t="str">
        <f>IFERROR(VLOOKUP(spare_parts!$F1263,'Запчасти'!$A$2:$P$3371,11,0),"null")</f>
        <v>null</v>
      </c>
      <c r="P1263" s="18" t="str">
        <f>IFERROR(VLOOKUP(spare_parts!$F1263,'Запчасти'!$A$2:$P$3371,2,0),"null")</f>
        <v>null</v>
      </c>
      <c r="Q1263" s="18"/>
      <c r="R1263" s="18"/>
      <c r="S1263" s="18"/>
      <c r="T1263" s="18"/>
      <c r="U1263" s="18"/>
      <c r="V1263" s="18"/>
    </row>
    <row r="1264" ht="15.75" customHeight="1">
      <c r="A1264" s="15">
        <v>5.909108016E9</v>
      </c>
      <c r="B1264" s="16" t="s">
        <v>4358</v>
      </c>
      <c r="C1264" s="16">
        <v>0.01</v>
      </c>
      <c r="D1264" s="16" t="s">
        <v>35</v>
      </c>
      <c r="E1264" s="17"/>
      <c r="F1264" s="18">
        <v>5.909108016E9</v>
      </c>
      <c r="G1264" s="18" t="str">
        <f>IFERROR(VLOOKUP(spare_parts!$F1264,'Запчасти'!A$2:P$3371,3,0),"null")</f>
        <v>SCREW TCBEI M8X16 - UNI 9327 - 10.9</v>
      </c>
      <c r="H1264" s="18" t="str">
        <f>IFERROR(VLOOKUP(spare_parts!$F1264,A:D,2,0),"null")</f>
        <v>ВИНТ TCBEI M8X16 - UNI 9327 -10.9</v>
      </c>
      <c r="I1264" s="24" t="str">
        <f>IFERROR(VLOOKUP(spare_parts!$F1264,'Запчасти'!$A$2:$P$3371,5,0),"null")</f>
        <v> БОЛТ СТАЛЬНОЙ М8 С ЦИЛИНДРИЧЕСКОЙ ГОЛОВКОЙ ПОД ШЕСТИГРАННИК. ПРОЧНОСТЬ НА РАЗРЫВ 1000 МПА ДЛИНА 16 ММ</v>
      </c>
      <c r="J1264" s="24" t="str">
        <f t="shared" si="3"/>
        <v>null</v>
      </c>
      <c r="K1264" s="18" t="str">
        <f>IFERROR(VLOOKUP(spare_parts!$F1264,'Запчасти'!$A$2:$P$3371,6,0),"null")</f>
        <v>SCHNELL SPA</v>
      </c>
      <c r="L1264" s="18" t="str">
        <f>IFERROR(VLOOKUP(spare_parts!$F1264,'Запчасти'!$A$2:$P$3371,7,0),"null")</f>
        <v>SCHNELL</v>
      </c>
      <c r="M1264" s="18">
        <f>IFERROR(VLOOKUP(spare_parts!$F1264,'Запчасти'!$A$2:$P$3371,9,0),"null")</f>
        <v>8</v>
      </c>
      <c r="N1264" s="18" t="str">
        <f>IFERROR(VLOOKUP(spare_parts!$F1264,'Запчасти'!$A$2:$P$3371,10,0),"null")</f>
        <v>шт.</v>
      </c>
      <c r="O1264" s="18" t="str">
        <f>IFERROR(VLOOKUP(spare_parts!$F1264,'Запчасти'!$A$2:$P$3371,11,0),"null")</f>
        <v>IT</v>
      </c>
      <c r="P1264" s="18">
        <f>IFERROR(VLOOKUP(spare_parts!$F1264,'Запчасти'!$A$2:$P$3371,2,0),"null")</f>
        <v>7318159009</v>
      </c>
      <c r="Q1264" s="18"/>
      <c r="R1264" s="18"/>
      <c r="S1264" s="18"/>
      <c r="T1264" s="18"/>
      <c r="U1264" s="18"/>
      <c r="V1264" s="18"/>
    </row>
    <row r="1265" ht="15.75" customHeight="1">
      <c r="A1265" s="15">
        <v>5.90561003E9</v>
      </c>
      <c r="B1265" s="16" t="s">
        <v>4303</v>
      </c>
      <c r="C1265" s="16">
        <v>0.02</v>
      </c>
      <c r="D1265" s="16" t="s">
        <v>35</v>
      </c>
      <c r="E1265" s="17"/>
      <c r="F1265" s="18">
        <v>5.90561003E9</v>
      </c>
      <c r="G1265" s="18" t="str">
        <f>IFERROR(VLOOKUP(spare_parts!$F1265,'Запчасти'!A$2:P$3371,3,0),"null")</f>
        <v>SCREW TCEI M10X30 -UNI 5931-8.8</v>
      </c>
      <c r="H1265" s="18" t="str">
        <f>IFERROR(VLOOKUP(spare_parts!$F1265,A:D,2,0),"null")</f>
        <v>ВИНТ  TCEI M10X30 -UNI 5931-8.8</v>
      </c>
      <c r="I1265" s="24" t="str">
        <f>IFERROR(VLOOKUP(spare_parts!$F1265,'Запчасти'!$A$2:$P$3371,5,0),"null")</f>
        <v> БОЛТ СТАЛЬНОЙ М10 С ЦИЛИНДРИЧЕСКОЙ ГОЛОВКОЙ ПОД ШЕСТИГРАННИК. ПРОЧНОСТЬ НА РАЗРЫВ 800 МПА ДЛИНА 30 ММ</v>
      </c>
      <c r="J1265" s="24" t="str">
        <f t="shared" si="3"/>
        <v>null</v>
      </c>
      <c r="K1265" s="18" t="str">
        <f>IFERROR(VLOOKUP(spare_parts!$F1265,'Запчасти'!$A$2:$P$3371,6,0),"null")</f>
        <v>SCHNELL SPA</v>
      </c>
      <c r="L1265" s="18" t="str">
        <f>IFERROR(VLOOKUP(spare_parts!$F1265,'Запчасти'!$A$2:$P$3371,7,0),"null")</f>
        <v>SCHNELL</v>
      </c>
      <c r="M1265" s="18">
        <f>IFERROR(VLOOKUP(spare_parts!$F1265,'Запчасти'!$A$2:$P$3371,9,0),"null")</f>
        <v>8</v>
      </c>
      <c r="N1265" s="18" t="str">
        <f>IFERROR(VLOOKUP(spare_parts!$F1265,'Запчасти'!$A$2:$P$3371,10,0),"null")</f>
        <v>шт.</v>
      </c>
      <c r="O1265" s="18" t="str">
        <f>IFERROR(VLOOKUP(spare_parts!$F1265,'Запчасти'!$A$2:$P$3371,11,0),"null")</f>
        <v>IT</v>
      </c>
      <c r="P1265" s="18">
        <f>IFERROR(VLOOKUP(spare_parts!$F1265,'Запчасти'!$A$2:$P$3371,2,0),"null")</f>
        <v>7318159009</v>
      </c>
      <c r="Q1265" s="18"/>
      <c r="R1265" s="18"/>
      <c r="S1265" s="18"/>
      <c r="T1265" s="18"/>
      <c r="U1265" s="18"/>
      <c r="V1265" s="18"/>
    </row>
    <row r="1266" ht="15.75" customHeight="1">
      <c r="A1266" s="15">
        <v>2.08911838E9</v>
      </c>
      <c r="B1266" s="16" t="s">
        <v>108</v>
      </c>
      <c r="C1266" s="16" t="s">
        <v>6274</v>
      </c>
      <c r="D1266" s="16" t="s">
        <v>35</v>
      </c>
      <c r="E1266" s="17"/>
      <c r="F1266" s="18">
        <v>2.08911838E9</v>
      </c>
      <c r="G1266" s="18" t="str">
        <f>IFERROR(VLOOKUP(spare_parts!$F1266,'Запчасти'!A$2:P$3371,3,0),"null")</f>
        <v>SPACER</v>
      </c>
      <c r="H1266" s="18" t="str">
        <f>IFERROR(VLOOKUP(spare_parts!$F1266,A:D,2,0),"null")</f>
        <v>Распорка</v>
      </c>
      <c r="I1266" s="24" t="str">
        <f>IFERROR(VLOOKUP(spare_parts!$F1266,'Запчасти'!$A$2:$P$3371,5,0),"null")</f>
        <v>СТАЛЬНАЯ ПРОСТАВКА ДЛЯ МОНТАЖА СУППОРТА РОЛИКА НА КОРПУС МЕХАНИЗМА ПРИДИМА ПРОВОЛОКИ СТАНКА CM PRO 1600, СТАЛЬ, ТОЧЕНИЕ,</v>
      </c>
      <c r="J1266" s="24" t="str">
        <f t="shared" si="3"/>
        <v>null</v>
      </c>
      <c r="K1266" s="18" t="str">
        <f>IFERROR(VLOOKUP(spare_parts!$F1266,'Запчасти'!$A$2:$P$3371,6,0),"null")</f>
        <v>SCHNELL SPA</v>
      </c>
      <c r="L1266" s="18" t="str">
        <f>IFERROR(VLOOKUP(spare_parts!$F1266,'Запчасти'!$A$2:$P$3371,7,0),"null")</f>
        <v>SCHNELL</v>
      </c>
      <c r="M1266" s="18">
        <f>IFERROR(VLOOKUP(spare_parts!$F1266,'Запчасти'!$A$2:$P$3371,9,0),"null")</f>
        <v>2</v>
      </c>
      <c r="N1266" s="18" t="str">
        <f>IFERROR(VLOOKUP(spare_parts!$F1266,'Запчасти'!$A$2:$P$3371,10,0),"null")</f>
        <v>шт</v>
      </c>
      <c r="O1266" s="18" t="str">
        <f>IFERROR(VLOOKUP(spare_parts!$F1266,'Запчасти'!$A$2:$P$3371,11,0),"null")</f>
        <v>IT</v>
      </c>
      <c r="P1266" s="18">
        <f>IFERROR(VLOOKUP(spare_parts!$F1266,'Запчасти'!$A$2:$P$3371,2,0),"null")</f>
        <v>7326909807</v>
      </c>
      <c r="Q1266" s="18"/>
      <c r="R1266" s="18"/>
      <c r="S1266" s="18"/>
      <c r="T1266" s="18"/>
      <c r="U1266" s="18"/>
      <c r="V1266" s="18"/>
    </row>
    <row r="1267" ht="15.75" customHeight="1">
      <c r="A1267" s="15" t="s">
        <v>4904</v>
      </c>
      <c r="B1267" s="16" t="s">
        <v>4906</v>
      </c>
      <c r="C1267" s="16">
        <v>0.586</v>
      </c>
      <c r="D1267" s="16" t="s">
        <v>35</v>
      </c>
      <c r="E1267" s="17"/>
      <c r="F1267" s="18" t="s">
        <v>4904</v>
      </c>
      <c r="G1267" s="18" t="str">
        <f>IFERROR(VLOOKUP(spare_parts!$F1267,'Запчасти'!A$2:P$3371,3,0),"null")</f>
        <v>Sleeve</v>
      </c>
      <c r="H1267" s="18" t="str">
        <f>IFERROR(VLOOKUP(spare_parts!$F1267,A:D,2,0),"null")</f>
        <v>Рукав</v>
      </c>
      <c r="I1267" s="24" t="str">
        <f>IFERROR(VLOOKUP(spare_parts!$F1267,'Запчасти'!$A$2:$P$3371,5,0),"null")</f>
        <v>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v>
      </c>
      <c r="J1267" s="24" t="str">
        <f t="shared" si="3"/>
        <v>null</v>
      </c>
      <c r="K1267" s="18" t="str">
        <f>IFERROR(VLOOKUP(spare_parts!$F1267,'Запчасти'!$A$2:$P$3371,6,0),"null")</f>
        <v>SCHNELL SPA</v>
      </c>
      <c r="L1267" s="18" t="str">
        <f>IFERROR(VLOOKUP(spare_parts!$F1267,'Запчасти'!$A$2:$P$3371,7,0),"null")</f>
        <v>SCHNELL</v>
      </c>
      <c r="M1267" s="18">
        <f>IFERROR(VLOOKUP(spare_parts!$F1267,'Запчасти'!$A$2:$P$3371,9,0),"null")</f>
        <v>2</v>
      </c>
      <c r="N1267" s="18" t="str">
        <f>IFERROR(VLOOKUP(spare_parts!$F1267,'Запчасти'!$A$2:$P$3371,10,0),"null")</f>
        <v>шт</v>
      </c>
      <c r="O1267" s="18" t="str">
        <f>IFERROR(VLOOKUP(spare_parts!$F1267,'Запчасти'!$A$2:$P$3371,11,0),"null")</f>
        <v>IT</v>
      </c>
      <c r="P1267" s="18">
        <f>IFERROR(VLOOKUP(spare_parts!$F1267,'Запчасти'!$A$2:$P$3371,2,0),"null")</f>
        <v>7326909807</v>
      </c>
      <c r="Q1267" s="18"/>
      <c r="R1267" s="18"/>
      <c r="S1267" s="18"/>
      <c r="T1267" s="18"/>
      <c r="U1267" s="18"/>
      <c r="V1267" s="18"/>
    </row>
    <row r="1268" ht="15.75" customHeight="1">
      <c r="A1268" s="15">
        <v>5.957505035E9</v>
      </c>
      <c r="B1268" s="16" t="s">
        <v>4550</v>
      </c>
      <c r="C1268" s="16">
        <v>0.01</v>
      </c>
      <c r="D1268" s="16" t="s">
        <v>35</v>
      </c>
      <c r="E1268" s="17"/>
      <c r="F1268" s="18">
        <v>5.957505035E9</v>
      </c>
      <c r="G1268" s="18" t="str">
        <f>IFERROR(VLOOKUP(spare_parts!$F1268,'Запчасти'!A$2:P$3371,3,0),"null")</f>
        <v>STOP SEEGER RING FOR HOLE D=35</v>
      </c>
      <c r="H1268" s="18" t="str">
        <f>IFERROR(VLOOKUP(spare_parts!$F1268,A:D,2,0),"null")</f>
        <v>СТОП SEEGER КОЛЬЦО ДЛЯ ОТВЕРСТИЯ D = 35</v>
      </c>
      <c r="I1268" s="24" t="str">
        <f>IFERROR(VLOOKUP(spare_parts!$F1268,'Запчасти'!$A$2:$P$3371,5,0),"null")</f>
        <v>КОЛЬЦО СТОПОРНОЕ СТАЛЬНОЕ ДИАМЕТРОМ 35 ММ</v>
      </c>
      <c r="J1268" s="24" t="str">
        <f t="shared" si="3"/>
        <v>null</v>
      </c>
      <c r="K1268" s="18" t="str">
        <f>IFERROR(VLOOKUP(spare_parts!$F1268,'Запчасти'!$A$2:$P$3371,6,0),"null")</f>
        <v>SEEGER</v>
      </c>
      <c r="L1268" s="18" t="str">
        <f>IFERROR(VLOOKUP(spare_parts!$F1268,'Запчасти'!$A$2:$P$3371,7,0),"null")</f>
        <v>SEEGER</v>
      </c>
      <c r="M1268" s="18">
        <f>IFERROR(VLOOKUP(spare_parts!$F1268,'Запчасти'!$A$2:$P$3371,9,0),"null")</f>
        <v>2</v>
      </c>
      <c r="N1268" s="18" t="str">
        <f>IFERROR(VLOOKUP(spare_parts!$F1268,'Запчасти'!$A$2:$P$3371,10,0),"null")</f>
        <v>шт</v>
      </c>
      <c r="O1268" s="18" t="str">
        <f>IFERROR(VLOOKUP(spare_parts!$F1268,'Запчасти'!$A$2:$P$3371,11,0),"null")</f>
        <v>IT</v>
      </c>
      <c r="P1268" s="18">
        <f>IFERROR(VLOOKUP(spare_parts!$F1268,'Запчасти'!$A$2:$P$3371,2,0),"null")</f>
        <v>7318210009</v>
      </c>
      <c r="Q1268" s="18"/>
      <c r="R1268" s="18"/>
      <c r="S1268" s="18"/>
      <c r="T1268" s="18"/>
      <c r="U1268" s="18"/>
      <c r="V1268" s="18"/>
    </row>
    <row r="1269" ht="15.75" customHeight="1">
      <c r="A1269" s="15">
        <v>2.48830207E9</v>
      </c>
      <c r="B1269" s="16" t="s">
        <v>1826</v>
      </c>
      <c r="C1269" s="16">
        <v>15.0562</v>
      </c>
      <c r="D1269" s="16" t="s">
        <v>35</v>
      </c>
      <c r="E1269" s="17"/>
      <c r="F1269" s="18">
        <v>2.48830207E9</v>
      </c>
      <c r="G1269" s="18" t="str">
        <f>IFERROR(VLOOKUP(spare_parts!$F1269,'Запчасти'!A$2:P$3371,3,0),"null")</f>
        <v>ASSIEME RUOTA CARRELLO</v>
      </c>
      <c r="H1269" s="18" t="str">
        <f>IFERROR(VLOOKUP(spare_parts!$F1269,A:D,2,0),"null")</f>
        <v>Колесо тележки в сборе</v>
      </c>
      <c r="I1269" s="24" t="str">
        <f>IFERROR(VLOOKUP(spare_parts!$F1269,'Запчасти'!$A$2:$P$3371,5,0),"null")</f>
        <v>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v>
      </c>
      <c r="J1269" s="24" t="str">
        <f t="shared" si="3"/>
        <v>null</v>
      </c>
      <c r="K1269" s="18" t="str">
        <f>IFERROR(VLOOKUP(spare_parts!$F1269,'Запчасти'!$A$2:$P$3371,6,0),"null")</f>
        <v>SCHNELL SPA</v>
      </c>
      <c r="L1269" s="18" t="str">
        <f>IFERROR(VLOOKUP(spare_parts!$F1269,'Запчасти'!$A$2:$P$3371,7,0),"null")</f>
        <v>SCHNELL</v>
      </c>
      <c r="M1269" s="18">
        <f>IFERROR(VLOOKUP(spare_parts!$F1269,'Запчасти'!$A$2:$P$3371,9,0),"null")</f>
        <v>1</v>
      </c>
      <c r="N1269" s="18" t="str">
        <f>IFERROR(VLOOKUP(spare_parts!$F1269,'Запчасти'!$A$2:$P$3371,10,0),"null")</f>
        <v>шт</v>
      </c>
      <c r="O1269" s="18" t="str">
        <f>IFERROR(VLOOKUP(spare_parts!$F1269,'Запчасти'!$A$2:$P$3371,11,0),"null")</f>
        <v>IT</v>
      </c>
      <c r="P1269" s="18">
        <f>IFERROR(VLOOKUP(spare_parts!$F1269,'Запчасти'!$A$2:$P$3371,2,0),"null")</f>
        <v>8466940000</v>
      </c>
      <c r="Q1269" s="18"/>
      <c r="R1269" s="18"/>
      <c r="S1269" s="18"/>
      <c r="T1269" s="18"/>
      <c r="U1269" s="18"/>
      <c r="V1269" s="18"/>
    </row>
    <row r="1270" ht="15.75" customHeight="1">
      <c r="A1270" s="15">
        <v>5.55701002E9</v>
      </c>
      <c r="B1270" s="16" t="s">
        <v>3500</v>
      </c>
      <c r="C1270" s="16">
        <v>1.8</v>
      </c>
      <c r="D1270" s="16" t="s">
        <v>35</v>
      </c>
      <c r="E1270" s="17"/>
      <c r="F1270" s="18">
        <v>5.55701002E9</v>
      </c>
      <c r="G1270" s="18" t="str">
        <f>IFERROR(VLOOKUP(spare_parts!$F1270,'Запчасти'!A$2:P$3371,3,0),"null")</f>
        <v>LINEAR GUIDE 30 1605.704.31 L=400 REXROTH</v>
      </c>
      <c r="H1270" s="18" t="str">
        <f>IFERROR(VLOOKUP(spare_parts!$F1270,A:D,2,0),"null")</f>
        <v>ЛИНЕЙНАЯ НАПРАВЛЯЮЩАЯ 30 1605.704.31 L= 400 REXROTH</v>
      </c>
      <c r="I1270" s="24" t="str">
        <f>IFERROR(VLOOKUP(spare_parts!$F1270,'Запчасти'!$A$2:$P$3371,5,0),"null")</f>
        <v>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v>
      </c>
      <c r="J1270" s="24" t="str">
        <f t="shared" si="3"/>
        <v>null</v>
      </c>
      <c r="K1270" s="18" t="str">
        <f>IFERROR(VLOOKUP(spare_parts!$F1270,'Запчасти'!$A$2:$P$3371,6,0),"null")</f>
        <v>BOSCH REXROTH</v>
      </c>
      <c r="L1270" s="18" t="str">
        <f>IFERROR(VLOOKUP(spare_parts!$F1270,'Запчасти'!$A$2:$P$3371,7,0),"null")</f>
        <v>BOSCH</v>
      </c>
      <c r="M1270" s="18">
        <f>IFERROR(VLOOKUP(spare_parts!$F1270,'Запчасти'!$A$2:$P$3371,9,0),"null")</f>
        <v>1</v>
      </c>
      <c r="N1270" s="18" t="str">
        <f>IFERROR(VLOOKUP(spare_parts!$F1270,'Запчасти'!$A$2:$P$3371,10,0),"null")</f>
        <v>шт</v>
      </c>
      <c r="O1270" s="18" t="str">
        <f>IFERROR(VLOOKUP(spare_parts!$F1270,'Запчасти'!$A$2:$P$3371,11,0),"null")</f>
        <v>DE</v>
      </c>
      <c r="P1270" s="18">
        <f>IFERROR(VLOOKUP(spare_parts!$F1270,'Запчасти'!$A$2:$P$3371,2,0),"null")</f>
        <v>8483200000</v>
      </c>
      <c r="Q1270" s="18"/>
      <c r="R1270" s="18"/>
      <c r="S1270" s="18"/>
      <c r="T1270" s="18"/>
      <c r="U1270" s="18"/>
      <c r="V1270" s="18"/>
    </row>
    <row r="1271" ht="15.75" customHeight="1">
      <c r="A1271" s="15" t="s">
        <v>6779</v>
      </c>
      <c r="B1271" s="16" t="s">
        <v>6780</v>
      </c>
      <c r="C1271" s="16">
        <v>9.767124</v>
      </c>
      <c r="D1271" s="16" t="s">
        <v>35</v>
      </c>
      <c r="E1271" s="17"/>
      <c r="F1271" s="18" t="s">
        <v>6779</v>
      </c>
      <c r="G1271" s="18" t="str">
        <f>IFERROR(VLOOKUP(spare_parts!$F1271,'Запчасти'!A$2:P$3371,3,0),"null")</f>
        <v>null</v>
      </c>
      <c r="H1271" s="18" t="str">
        <f>IFERROR(VLOOKUP(spare_parts!$F1271,A:D,2,0),"null")</f>
        <v>РОЛИК ØE=195 ØI=115 SP=90</v>
      </c>
      <c r="I1271" s="24" t="str">
        <f>IFERROR(VLOOKUP(spare_parts!$F1271,'Запчасти'!$A$2:$P$3371,5,0),"null")</f>
        <v>null</v>
      </c>
      <c r="J1271" s="24" t="str">
        <f t="shared" si="3"/>
        <v>null</v>
      </c>
      <c r="K1271" s="18" t="str">
        <f>IFERROR(VLOOKUP(spare_parts!$F1271,'Запчасти'!$A$2:$P$3371,6,0),"null")</f>
        <v>null</v>
      </c>
      <c r="L1271" s="18" t="str">
        <f>IFERROR(VLOOKUP(spare_parts!$F1271,'Запчасти'!$A$2:$P$3371,7,0),"null")</f>
        <v>null</v>
      </c>
      <c r="M1271" s="18" t="str">
        <f>IFERROR(VLOOKUP(spare_parts!$F1271,'Запчасти'!$A$2:$P$3371,9,0),"null")</f>
        <v>null</v>
      </c>
      <c r="N1271" s="18" t="str">
        <f>IFERROR(VLOOKUP(spare_parts!$F1271,'Запчасти'!$A$2:$P$3371,10,0),"null")</f>
        <v>null</v>
      </c>
      <c r="O1271" s="18" t="str">
        <f>IFERROR(VLOOKUP(spare_parts!$F1271,'Запчасти'!$A$2:$P$3371,11,0),"null")</f>
        <v>null</v>
      </c>
      <c r="P1271" s="18" t="str">
        <f>IFERROR(VLOOKUP(spare_parts!$F1271,'Запчасти'!$A$2:$P$3371,2,0),"null")</f>
        <v>null</v>
      </c>
      <c r="Q1271" s="18"/>
      <c r="R1271" s="18"/>
      <c r="S1271" s="18"/>
      <c r="T1271" s="18"/>
      <c r="U1271" s="18"/>
      <c r="V1271" s="18"/>
    </row>
    <row r="1272" ht="15.75" customHeight="1">
      <c r="A1272" s="15" t="s">
        <v>6781</v>
      </c>
      <c r="B1272" s="16" t="s">
        <v>6782</v>
      </c>
      <c r="C1272" s="16">
        <v>2.237301</v>
      </c>
      <c r="D1272" s="16" t="s">
        <v>35</v>
      </c>
      <c r="E1272" s="17"/>
      <c r="F1272" s="18" t="s">
        <v>6781</v>
      </c>
      <c r="G1272" s="18" t="str">
        <f>IFERROR(VLOOKUP(spare_parts!$F1272,'Запчасти'!A$2:P$3371,3,0),"null")</f>
        <v>null</v>
      </c>
      <c r="H1272" s="18" t="str">
        <f>IFERROR(VLOOKUP(spare_parts!$F1272,A:D,2,0),"null")</f>
        <v>РОЛИК ØE=140 ØI=65 L=43</v>
      </c>
      <c r="I1272" s="24" t="str">
        <f>IFERROR(VLOOKUP(spare_parts!$F1272,'Запчасти'!$A$2:$P$3371,5,0),"null")</f>
        <v>null</v>
      </c>
      <c r="J1272" s="24" t="str">
        <f t="shared" si="3"/>
        <v>null</v>
      </c>
      <c r="K1272" s="18" t="str">
        <f>IFERROR(VLOOKUP(spare_parts!$F1272,'Запчасти'!$A$2:$P$3371,6,0),"null")</f>
        <v>null</v>
      </c>
      <c r="L1272" s="18" t="str">
        <f>IFERROR(VLOOKUP(spare_parts!$F1272,'Запчасти'!$A$2:$P$3371,7,0),"null")</f>
        <v>null</v>
      </c>
      <c r="M1272" s="18" t="str">
        <f>IFERROR(VLOOKUP(spare_parts!$F1272,'Запчасти'!$A$2:$P$3371,9,0),"null")</f>
        <v>null</v>
      </c>
      <c r="N1272" s="18" t="str">
        <f>IFERROR(VLOOKUP(spare_parts!$F1272,'Запчасти'!$A$2:$P$3371,10,0),"null")</f>
        <v>null</v>
      </c>
      <c r="O1272" s="18" t="str">
        <f>IFERROR(VLOOKUP(spare_parts!$F1272,'Запчасти'!$A$2:$P$3371,11,0),"null")</f>
        <v>null</v>
      </c>
      <c r="P1272" s="18" t="str">
        <f>IFERROR(VLOOKUP(spare_parts!$F1272,'Запчасти'!$A$2:$P$3371,2,0),"null")</f>
        <v>null</v>
      </c>
      <c r="Q1272" s="18"/>
      <c r="R1272" s="18"/>
      <c r="S1272" s="18"/>
      <c r="T1272" s="18"/>
      <c r="U1272" s="18"/>
      <c r="V1272" s="18"/>
    </row>
    <row r="1273" ht="15.75" customHeight="1">
      <c r="A1273" s="15">
        <v>5.630200003E9</v>
      </c>
      <c r="B1273" s="16" t="s">
        <v>6783</v>
      </c>
      <c r="C1273" s="16" t="s">
        <v>6274</v>
      </c>
      <c r="D1273" s="16" t="s">
        <v>35</v>
      </c>
      <c r="E1273" s="17"/>
      <c r="F1273" s="18">
        <v>5.630200003E9</v>
      </c>
      <c r="G1273" s="18" t="str">
        <f>IFERROR(VLOOKUP(spare_parts!$F1273,'Запчасти'!A$2:P$3371,3,0),"null")</f>
        <v>null</v>
      </c>
      <c r="H1273" s="18" t="str">
        <f>IFERROR(VLOOKUP(spare_parts!$F1273,A:D,2,0),"null")</f>
        <v>КЛАПАН ПНЕВМАТИЧЕСКИЙ 414/3.52.0.12.M2 G1/4"(PNEUMAX)</v>
      </c>
      <c r="I1273" s="24" t="str">
        <f>IFERROR(VLOOKUP(spare_parts!$F1273,'Запчасти'!$A$2:$P$3371,5,0),"null")</f>
        <v>null</v>
      </c>
      <c r="J1273" s="24" t="str">
        <f t="shared" si="3"/>
        <v>null</v>
      </c>
      <c r="K1273" s="18" t="str">
        <f>IFERROR(VLOOKUP(spare_parts!$F1273,'Запчасти'!$A$2:$P$3371,6,0),"null")</f>
        <v>null</v>
      </c>
      <c r="L1273" s="18" t="str">
        <f>IFERROR(VLOOKUP(spare_parts!$F1273,'Запчасти'!$A$2:$P$3371,7,0),"null")</f>
        <v>null</v>
      </c>
      <c r="M1273" s="18" t="str">
        <f>IFERROR(VLOOKUP(spare_parts!$F1273,'Запчасти'!$A$2:$P$3371,9,0),"null")</f>
        <v>null</v>
      </c>
      <c r="N1273" s="18" t="str">
        <f>IFERROR(VLOOKUP(spare_parts!$F1273,'Запчасти'!$A$2:$P$3371,10,0),"null")</f>
        <v>null</v>
      </c>
      <c r="O1273" s="18" t="str">
        <f>IFERROR(VLOOKUP(spare_parts!$F1273,'Запчасти'!$A$2:$P$3371,11,0),"null")</f>
        <v>null</v>
      </c>
      <c r="P1273" s="18" t="str">
        <f>IFERROR(VLOOKUP(spare_parts!$F1273,'Запчасти'!$A$2:$P$3371,2,0),"null")</f>
        <v>null</v>
      </c>
      <c r="Q1273" s="18"/>
      <c r="R1273" s="18"/>
      <c r="S1273" s="18"/>
      <c r="T1273" s="18"/>
      <c r="U1273" s="18"/>
      <c r="V1273" s="18"/>
    </row>
    <row r="1274" ht="15.75" customHeight="1">
      <c r="A1274" s="15">
        <v>2.063521161E9</v>
      </c>
      <c r="B1274" s="16" t="s">
        <v>390</v>
      </c>
      <c r="C1274" s="16" t="s">
        <v>6274</v>
      </c>
      <c r="D1274" s="16" t="s">
        <v>35</v>
      </c>
      <c r="E1274" s="17"/>
      <c r="F1274" s="18">
        <v>2.063521161E9</v>
      </c>
      <c r="G1274" s="18" t="str">
        <f>IFERROR(VLOOKUP(spare_parts!$F1274,'Запчасти'!A$2:P$3371,3,0),"null")</f>
        <v>FLANGED PIN Г_x0098_=30 L=50 Г_x0098_F=51.650</v>
      </c>
      <c r="H1274" s="18" t="str">
        <f>IFERROR(VLOOKUP(spare_parts!$F1274,A:D,2,0),"null")</f>
        <v>ПАЛЕЦ С ФЛАНЦЕМ Ø=30 L=50 ØF=51.650</v>
      </c>
      <c r="I1274" s="24" t="str">
        <f>IFERROR(VLOOKUP(spare_parts!$F1274,'Запчасти'!$A$2:$P$3371,5,0),"null")</f>
        <v>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v>
      </c>
      <c r="J1274" s="24" t="str">
        <f t="shared" si="3"/>
        <v>null</v>
      </c>
      <c r="K1274" s="18" t="str">
        <f>IFERROR(VLOOKUP(spare_parts!$F1274,'Запчасти'!$A$2:$P$3371,6,0),"null")</f>
        <v>SCHNELL SPA</v>
      </c>
      <c r="L1274" s="18" t="str">
        <f>IFERROR(VLOOKUP(spare_parts!$F1274,'Запчасти'!$A$2:$P$3371,7,0),"null")</f>
        <v>SCHNELL</v>
      </c>
      <c r="M1274" s="18">
        <f>IFERROR(VLOOKUP(spare_parts!$F1274,'Запчасти'!$A$2:$P$3371,9,0),"null")</f>
        <v>1</v>
      </c>
      <c r="N1274" s="18" t="str">
        <f>IFERROR(VLOOKUP(spare_parts!$F1274,'Запчасти'!$A$2:$P$3371,10,0),"null")</f>
        <v>шт</v>
      </c>
      <c r="O1274" s="18" t="str">
        <f>IFERROR(VLOOKUP(spare_parts!$F1274,'Запчасти'!$A$2:$P$3371,11,0),"null")</f>
        <v>IT</v>
      </c>
      <c r="P1274" s="18">
        <f>IFERROR(VLOOKUP(spare_parts!$F1274,'Запчасти'!$A$2:$P$3371,2,0),"null")</f>
        <v>7326909807</v>
      </c>
      <c r="Q1274" s="18"/>
      <c r="R1274" s="18"/>
      <c r="S1274" s="18"/>
      <c r="T1274" s="18"/>
      <c r="U1274" s="18"/>
      <c r="V1274" s="18"/>
    </row>
    <row r="1275" ht="15.75" customHeight="1">
      <c r="A1275" s="15">
        <v>5.96150502E9</v>
      </c>
      <c r="B1275" s="16" t="s">
        <v>4601</v>
      </c>
      <c r="C1275" s="16" t="s">
        <v>6274</v>
      </c>
      <c r="D1275" s="16" t="s">
        <v>35</v>
      </c>
      <c r="E1275" s="17"/>
      <c r="F1275" s="18">
        <v>5.96150502E9</v>
      </c>
      <c r="G1275" s="18" t="str">
        <f>IFERROR(VLOOKUP(spare_parts!$F1275,'Запчасти'!A$2:P$3371,3,0),"null")</f>
        <v>SELF-LOCKING RING NUT WITH NYLON INSERT M20X1</v>
      </c>
      <c r="H1275" s="18" t="str">
        <f>IFERROR(VLOOKUP(spare_parts!$F1275,A:D,2,0),"null")</f>
        <v>ГАЙКА САМОСТОПОРЯЩАЯСЯ M20X1</v>
      </c>
      <c r="I1275" s="24" t="str">
        <f>IFERROR(VLOOKUP(spare_parts!$F1275,'Запчасти'!$A$2:$P$3371,5,0),"null")</f>
        <v>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v>
      </c>
      <c r="J1275" s="24" t="str">
        <f t="shared" si="3"/>
        <v>null</v>
      </c>
      <c r="K1275" s="18" t="str">
        <f>IFERROR(VLOOKUP(spare_parts!$F1275,'Запчасти'!$A$2:$P$3371,6,0),"null")</f>
        <v>SCHNELL SPA</v>
      </c>
      <c r="L1275" s="18" t="str">
        <f>IFERROR(VLOOKUP(spare_parts!$F1275,'Запчасти'!$A$2:$P$3371,7,0),"null")</f>
        <v>SCHNELL</v>
      </c>
      <c r="M1275" s="18">
        <f>IFERROR(VLOOKUP(spare_parts!$F1275,'Запчасти'!$A$2:$P$3371,9,0),"null")</f>
        <v>1</v>
      </c>
      <c r="N1275" s="18" t="str">
        <f>IFERROR(VLOOKUP(spare_parts!$F1275,'Запчасти'!$A$2:$P$3371,10,0),"null")</f>
        <v>шт</v>
      </c>
      <c r="O1275" s="18" t="str">
        <f>IFERROR(VLOOKUP(spare_parts!$F1275,'Запчасти'!$A$2:$P$3371,11,0),"null")</f>
        <v>IT</v>
      </c>
      <c r="P1275" s="18">
        <f>IFERROR(VLOOKUP(spare_parts!$F1275,'Запчасти'!$A$2:$P$3371,2,0),"null")</f>
        <v>7318165000</v>
      </c>
      <c r="Q1275" s="18"/>
      <c r="R1275" s="18"/>
      <c r="S1275" s="18"/>
      <c r="T1275" s="18"/>
      <c r="U1275" s="18"/>
      <c r="V1275" s="18"/>
    </row>
    <row r="1276" ht="15.75" customHeight="1">
      <c r="A1276" s="15">
        <v>5.905806014E9</v>
      </c>
      <c r="B1276" s="16" t="s">
        <v>4315</v>
      </c>
      <c r="C1276" s="16" t="s">
        <v>6274</v>
      </c>
      <c r="D1276" s="16" t="s">
        <v>35</v>
      </c>
      <c r="E1276" s="17"/>
      <c r="F1276" s="18">
        <v>5.905806014E9</v>
      </c>
      <c r="G1276" s="18" t="str">
        <f>IFERROR(VLOOKUP(spare_parts!$F1276,'Запчасти'!A$2:P$3371,3,0),"null")</f>
        <v>SOCKET CAP M6X14 DIN 912</v>
      </c>
      <c r="H1276" s="18" t="str">
        <f>IFERROR(VLOOKUP(spare_parts!$F1276,A:D,2,0),"null")</f>
        <v>ВИНТ TCEI M6X14 P.FIL.-UNI 5931-12.9</v>
      </c>
      <c r="I1276" s="24" t="str">
        <f>IFERROR(VLOOKUP(spare_parts!$F1276,'Запчасти'!$A$2:$P$3371,5,0),"null")</f>
        <v>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v>
      </c>
      <c r="J1276" s="24" t="str">
        <f t="shared" si="3"/>
        <v>null</v>
      </c>
      <c r="K1276" s="18" t="str">
        <f>IFERROR(VLOOKUP(spare_parts!$F1276,'Запчасти'!$A$2:$P$3371,6,0),"null")</f>
        <v>SCHNELL SPA</v>
      </c>
      <c r="L1276" s="18" t="str">
        <f>IFERROR(VLOOKUP(spare_parts!$F1276,'Запчасти'!$A$2:$P$3371,7,0),"null")</f>
        <v>SCHNELL</v>
      </c>
      <c r="M1276" s="18">
        <f>IFERROR(VLOOKUP(spare_parts!$F1276,'Запчасти'!$A$2:$P$3371,9,0),"null")</f>
        <v>1</v>
      </c>
      <c r="N1276" s="18" t="str">
        <f>IFERROR(VLOOKUP(spare_parts!$F1276,'Запчасти'!$A$2:$P$3371,10,0),"null")</f>
        <v>шт</v>
      </c>
      <c r="O1276" s="18" t="str">
        <f>IFERROR(VLOOKUP(spare_parts!$F1276,'Запчасти'!$A$2:$P$3371,11,0),"null")</f>
        <v>IT</v>
      </c>
      <c r="P1276" s="18">
        <f>IFERROR(VLOOKUP(spare_parts!$F1276,'Запчасти'!$A$2:$P$3371,2,0),"null")</f>
        <v>7318156900</v>
      </c>
      <c r="Q1276" s="18"/>
      <c r="R1276" s="18"/>
      <c r="S1276" s="18"/>
      <c r="T1276" s="18"/>
      <c r="U1276" s="18"/>
      <c r="V1276" s="18"/>
    </row>
    <row r="1277" ht="15.75" customHeight="1">
      <c r="A1277" s="15">
        <v>5.554500029E9</v>
      </c>
      <c r="B1277" s="16" t="s">
        <v>3435</v>
      </c>
      <c r="C1277" s="16" t="s">
        <v>6274</v>
      </c>
      <c r="D1277" s="16" t="s">
        <v>35</v>
      </c>
      <c r="E1277" s="17"/>
      <c r="F1277" s="18">
        <v>5.554500029E9</v>
      </c>
      <c r="G1277" s="18" t="str">
        <f>IFERROR(VLOOKUP(spare_parts!$F1277,'Запчасти'!A$2:P$3371,3,0),"null")</f>
        <v>SINTERED BRONZE BUSH PCM 303420 M (SKF)</v>
      </c>
      <c r="H1277" s="18" t="str">
        <f>IFERROR(VLOOKUP(spare_parts!$F1277,A:D,2,0),"null")</f>
        <v>ВТУЛКА БРОНЗОВАЯ</v>
      </c>
      <c r="I1277" s="24" t="str">
        <f>IFERROR(VLOOKUP(spare_parts!$F1277,'Запчасти'!$A$2:$P$3371,5,0),"null")</f>
        <v>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v>
      </c>
      <c r="J1277" s="24" t="str">
        <f t="shared" si="3"/>
        <v>null</v>
      </c>
      <c r="K1277" s="18" t="str">
        <f>IFERROR(VLOOKUP(spare_parts!$F1277,'Запчасти'!$A$2:$P$3371,6,0),"null")</f>
        <v>SKF EXPLORER</v>
      </c>
      <c r="L1277" s="18" t="str">
        <f>IFERROR(VLOOKUP(spare_parts!$F1277,'Запчасти'!$A$2:$P$3371,7,0),"null")</f>
        <v>SKF</v>
      </c>
      <c r="M1277" s="18">
        <f>IFERROR(VLOOKUP(spare_parts!$F1277,'Запчасти'!$A$2:$P$3371,9,0),"null")</f>
        <v>1</v>
      </c>
      <c r="N1277" s="18" t="str">
        <f>IFERROR(VLOOKUP(spare_parts!$F1277,'Запчасти'!$A$2:$P$3371,10,0),"null")</f>
        <v>шт</v>
      </c>
      <c r="O1277" s="18" t="str">
        <f>IFERROR(VLOOKUP(spare_parts!$F1277,'Запчасти'!$A$2:$P$3371,11,0),"null")</f>
        <v>PL</v>
      </c>
      <c r="P1277" s="18">
        <f>IFERROR(VLOOKUP(spare_parts!$F1277,'Запчасти'!$A$2:$P$3371,2,0),"null")</f>
        <v>7419999000</v>
      </c>
      <c r="Q1277" s="18"/>
      <c r="R1277" s="18"/>
      <c r="S1277" s="18"/>
      <c r="T1277" s="18"/>
      <c r="U1277" s="18"/>
      <c r="V1277" s="18"/>
    </row>
    <row r="1278" ht="15.75" customHeight="1">
      <c r="A1278" s="15">
        <v>2.045820101E9</v>
      </c>
      <c r="B1278" s="16" t="s">
        <v>126</v>
      </c>
      <c r="C1278" s="16">
        <v>2.138976</v>
      </c>
      <c r="D1278" s="16" t="s">
        <v>35</v>
      </c>
      <c r="E1278" s="17"/>
      <c r="F1278" s="18">
        <v>2.045820101E9</v>
      </c>
      <c r="G1278" s="18" t="str">
        <f>IFERROR(VLOOKUP(spare_parts!$F1278,'Запчасти'!A$2:P$3371,3,0),"null")</f>
        <v>SLIDE BLOCK 0X0X0</v>
      </c>
      <c r="H1278" s="18" t="str">
        <f>IFERROR(VLOOKUP(spare_parts!$F1278,A:D,2,0),"null")</f>
        <v>БЛОК СКОЛЬЖЕНИЯ </v>
      </c>
      <c r="I1278" s="24" t="str">
        <f>IFERROR(VLOOKUP(spare_parts!$F1278,'Запчасти'!$A$2:$P$3371,5,0),"null")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v>
      </c>
      <c r="J1278" s="24" t="str">
        <f t="shared" si="3"/>
        <v>null</v>
      </c>
      <c r="K1278" s="18" t="str">
        <f>IFERROR(VLOOKUP(spare_parts!$F1278,'Запчасти'!$A$2:$P$3371,6,0),"null")</f>
        <v>SCHNELL SPA</v>
      </c>
      <c r="L1278" s="18" t="str">
        <f>IFERROR(VLOOKUP(spare_parts!$F1278,'Запчасти'!$A$2:$P$3371,7,0),"null")</f>
        <v>SCHNELL</v>
      </c>
      <c r="M1278" s="18">
        <f>IFERROR(VLOOKUP(spare_parts!$F1278,'Запчасти'!$A$2:$P$3371,9,0),"null")</f>
        <v>1</v>
      </c>
      <c r="N1278" s="18" t="str">
        <f>IFERROR(VLOOKUP(spare_parts!$F1278,'Запчасти'!$A$2:$P$3371,10,0),"null")</f>
        <v>шт</v>
      </c>
      <c r="O1278" s="18" t="str">
        <f>IFERROR(VLOOKUP(spare_parts!$F1278,'Запчасти'!$A$2:$P$3371,11,0),"null")</f>
        <v>IT</v>
      </c>
      <c r="P1278" s="18">
        <f>IFERROR(VLOOKUP(spare_parts!$F1278,'Запчасти'!$A$2:$P$3371,2,0),"null")</f>
        <v>7419999000</v>
      </c>
      <c r="Q1278" s="18"/>
      <c r="R1278" s="18"/>
      <c r="S1278" s="18"/>
      <c r="T1278" s="18"/>
      <c r="U1278" s="18"/>
      <c r="V1278" s="18"/>
    </row>
    <row r="1279" ht="15.75" customHeight="1">
      <c r="A1279" s="15">
        <v>2.04582011E9</v>
      </c>
      <c r="B1279" s="16" t="s">
        <v>129</v>
      </c>
      <c r="C1279" s="16">
        <v>2.012</v>
      </c>
      <c r="D1279" s="16" t="s">
        <v>35</v>
      </c>
      <c r="E1279" s="17"/>
      <c r="F1279" s="18">
        <v>2.04582011E9</v>
      </c>
      <c r="G1279" s="18" t="str">
        <f>IFERROR(VLOOKUP(spare_parts!$F1279,'Запчасти'!A$2:P$3371,3,0),"null")</f>
        <v>RIGHT LATERAL SLIDE BLOCK 90X18 L=159</v>
      </c>
      <c r="H1279" s="18" t="str">
        <f>IFERROR(VLOOKUP(spare_parts!$F1279,A:D,2,0),"null")</f>
        <v>БЛОК СКОЛЬЖЕНИЯ ПРАВЫЙ  R 90X18 L=159</v>
      </c>
      <c r="I1279" s="24" t="str">
        <f>IFERROR(VLOOKUP(spare_parts!$F1279,'Запчасти'!$A$2:$P$3371,5,0),"null")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v>
      </c>
      <c r="J1279" s="24" t="str">
        <f t="shared" si="3"/>
        <v>null</v>
      </c>
      <c r="K1279" s="18" t="str">
        <f>IFERROR(VLOOKUP(spare_parts!$F1279,'Запчасти'!$A$2:$P$3371,6,0),"null")</f>
        <v>SCHNELL SPA</v>
      </c>
      <c r="L1279" s="18" t="str">
        <f>IFERROR(VLOOKUP(spare_parts!$F1279,'Запчасти'!$A$2:$P$3371,7,0),"null")</f>
        <v>SCHNELL</v>
      </c>
      <c r="M1279" s="18">
        <f>IFERROR(VLOOKUP(spare_parts!$F1279,'Запчасти'!$A$2:$P$3371,9,0),"null")</f>
        <v>1</v>
      </c>
      <c r="N1279" s="18" t="str">
        <f>IFERROR(VLOOKUP(spare_parts!$F1279,'Запчасти'!$A$2:$P$3371,10,0),"null")</f>
        <v>шт</v>
      </c>
      <c r="O1279" s="18" t="str">
        <f>IFERROR(VLOOKUP(spare_parts!$F1279,'Запчасти'!$A$2:$P$3371,11,0),"null")</f>
        <v>IT</v>
      </c>
      <c r="P1279" s="18">
        <f>IFERROR(VLOOKUP(spare_parts!$F1279,'Запчасти'!$A$2:$P$3371,2,0),"null")</f>
        <v>7419999000</v>
      </c>
      <c r="Q1279" s="18"/>
      <c r="R1279" s="18"/>
      <c r="S1279" s="18"/>
      <c r="T1279" s="18"/>
      <c r="U1279" s="18"/>
      <c r="V1279" s="18"/>
    </row>
    <row r="1280" ht="15.75" customHeight="1">
      <c r="A1280" s="15">
        <v>2.04582013E9</v>
      </c>
      <c r="B1280" s="16" t="s">
        <v>135</v>
      </c>
      <c r="C1280" s="16">
        <v>1.871767</v>
      </c>
      <c r="D1280" s="16" t="s">
        <v>35</v>
      </c>
      <c r="E1280" s="17"/>
      <c r="F1280" s="18">
        <v>2.04582013E9</v>
      </c>
      <c r="G1280" s="18" t="str">
        <f>IFERROR(VLOOKUP(spare_parts!$F1280,'Запчасти'!A$2:P$3371,3,0),"null")</f>
        <v>FRONT SLIDE 107X14 L=159</v>
      </c>
      <c r="H1280" s="18" t="str">
        <f>IFERROR(VLOOKUP(spare_parts!$F1280,A:D,2,0),"null")</f>
        <v>БЛОК СКОЛЬЖЕНИЯ ПЕРЕДНИЙ 107X14 L=159</v>
      </c>
      <c r="I1280" s="24" t="str">
        <f>IFERROR(VLOOKUP(spare_parts!$F1280,'Запчасти'!$A$2:$P$3371,5,0),"null")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v>
      </c>
      <c r="J1280" s="24" t="str">
        <f t="shared" si="3"/>
        <v>null</v>
      </c>
      <c r="K1280" s="18" t="str">
        <f>IFERROR(VLOOKUP(spare_parts!$F1280,'Запчасти'!$A$2:$P$3371,6,0),"null")</f>
        <v>SCHNELL SPA</v>
      </c>
      <c r="L1280" s="18" t="str">
        <f>IFERROR(VLOOKUP(spare_parts!$F1280,'Запчасти'!$A$2:$P$3371,7,0),"null")</f>
        <v>SCHNELL</v>
      </c>
      <c r="M1280" s="18">
        <f>IFERROR(VLOOKUP(spare_parts!$F1280,'Запчасти'!$A$2:$P$3371,9,0),"null")</f>
        <v>2</v>
      </c>
      <c r="N1280" s="18" t="str">
        <f>IFERROR(VLOOKUP(spare_parts!$F1280,'Запчасти'!$A$2:$P$3371,10,0),"null")</f>
        <v>шт</v>
      </c>
      <c r="O1280" s="18" t="str">
        <f>IFERROR(VLOOKUP(spare_parts!$F1280,'Запчасти'!$A$2:$P$3371,11,0),"null")</f>
        <v>IT</v>
      </c>
      <c r="P1280" s="18">
        <f>IFERROR(VLOOKUP(spare_parts!$F1280,'Запчасти'!$A$2:$P$3371,2,0),"null")</f>
        <v>7419999000</v>
      </c>
      <c r="Q1280" s="18"/>
      <c r="R1280" s="18"/>
      <c r="S1280" s="18"/>
      <c r="T1280" s="18"/>
      <c r="U1280" s="18"/>
      <c r="V1280" s="18"/>
    </row>
    <row r="1281" ht="15.75" customHeight="1">
      <c r="A1281" s="15">
        <v>2.04582012E9</v>
      </c>
      <c r="B1281" s="16" t="s">
        <v>132</v>
      </c>
      <c r="C1281" s="16">
        <v>2.01193</v>
      </c>
      <c r="D1281" s="16" t="s">
        <v>35</v>
      </c>
      <c r="E1281" s="17"/>
      <c r="F1281" s="18">
        <v>2.04582012E9</v>
      </c>
      <c r="G1281" s="18" t="str">
        <f>IFERROR(VLOOKUP(spare_parts!$F1281,'Запчасти'!A$2:P$3371,3,0),"null")</f>
        <v>LEFT SIDE BRONZE BUSHING 90X18 L=159</v>
      </c>
      <c r="H1281" s="18" t="str">
        <f>IFERROR(VLOOKUP(spare_parts!$F1281,A:D,2,0),"null")</f>
        <v>БЛОК СКОЛЬЖЕНИЯ ЛЕВЫЙ БРОНЗОВОЙ ВТУЛКИ  90X18 L=159</v>
      </c>
      <c r="I1281" s="24" t="str">
        <f>IFERROR(VLOOKUP(spare_parts!$F1281,'Запчасти'!$A$2:$P$3371,5,0),"null")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v>
      </c>
      <c r="J1281" s="24" t="str">
        <f t="shared" si="3"/>
        <v>null</v>
      </c>
      <c r="K1281" s="18" t="str">
        <f>IFERROR(VLOOKUP(spare_parts!$F1281,'Запчасти'!$A$2:$P$3371,6,0),"null")</f>
        <v>SCHNELL SPA</v>
      </c>
      <c r="L1281" s="18" t="str">
        <f>IFERROR(VLOOKUP(spare_parts!$F1281,'Запчасти'!$A$2:$P$3371,7,0),"null")</f>
        <v>SCHNELL</v>
      </c>
      <c r="M1281" s="18">
        <f>IFERROR(VLOOKUP(spare_parts!$F1281,'Запчасти'!$A$2:$P$3371,9,0),"null")</f>
        <v>1</v>
      </c>
      <c r="N1281" s="18" t="str">
        <f>IFERROR(VLOOKUP(spare_parts!$F1281,'Запчасти'!$A$2:$P$3371,10,0),"null")</f>
        <v>шт</v>
      </c>
      <c r="O1281" s="18" t="str">
        <f>IFERROR(VLOOKUP(spare_parts!$F1281,'Запчасти'!$A$2:$P$3371,11,0),"null")</f>
        <v>IT</v>
      </c>
      <c r="P1281" s="18">
        <f>IFERROR(VLOOKUP(spare_parts!$F1281,'Запчасти'!$A$2:$P$3371,2,0),"null")</f>
        <v>7419999000</v>
      </c>
      <c r="Q1281" s="18"/>
      <c r="R1281" s="18"/>
      <c r="S1281" s="18"/>
      <c r="T1281" s="18"/>
      <c r="U1281" s="18"/>
      <c r="V1281" s="18"/>
    </row>
    <row r="1282" ht="15.75" customHeight="1">
      <c r="A1282" s="15">
        <v>5.630007874E9</v>
      </c>
      <c r="B1282" s="16" t="s">
        <v>3797</v>
      </c>
      <c r="C1282" s="16" t="s">
        <v>6274</v>
      </c>
      <c r="D1282" s="16" t="s">
        <v>35</v>
      </c>
      <c r="E1282" s="17"/>
      <c r="F1282" s="18">
        <v>5.630007874E9</v>
      </c>
      <c r="G1282" s="18" t="str">
        <f>IFERROR(VLOOKUP(spare_parts!$F1282,'Запчасти'!A$2:P$3371,3,0),"null")</f>
        <v>PNEUMATIC CYLINDER ISO D=50 H=60 COD.61M3P050A0060V</v>
      </c>
      <c r="H1282" s="18" t="str">
        <f>IFERROR(VLOOKUP(spare_parts!$F1282,A:D,2,0),"null")</f>
        <v>ЦИЛИНДР ПНЕВМАТИЧЕСКИЙ  D=50 H=60 COD.61M3P050A0060V</v>
      </c>
      <c r="I1282" s="24" t="str">
        <f>IFERROR(VLOOKUP(spare_parts!$F1282,'Запчасти'!$A$2:$P$3371,5,0),"null")</f>
        <v>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v>
      </c>
      <c r="J1282" s="24" t="str">
        <f t="shared" si="3"/>
        <v>null</v>
      </c>
      <c r="K1282" s="18" t="str">
        <f>IFERROR(VLOOKUP(spare_parts!$F1282,'Запчасти'!$A$2:$P$3371,6,0),"null")</f>
        <v>CAMOZZI AUTOMATION S.P.A.</v>
      </c>
      <c r="L1282" s="18" t="str">
        <f>IFERROR(VLOOKUP(spare_parts!$F1282,'Запчасти'!$A$2:$P$3371,7,0),"null")</f>
        <v>CAMOZZI</v>
      </c>
      <c r="M1282" s="18">
        <f>IFERROR(VLOOKUP(spare_parts!$F1282,'Запчасти'!$A$2:$P$3371,9,0),"null")</f>
        <v>1</v>
      </c>
      <c r="N1282" s="18" t="str">
        <f>IFERROR(VLOOKUP(spare_parts!$F1282,'Запчасти'!$A$2:$P$3371,10,0),"null")</f>
        <v>шт</v>
      </c>
      <c r="O1282" s="18" t="str">
        <f>IFERROR(VLOOKUP(spare_parts!$F1282,'Запчасти'!$A$2:$P$3371,11,0),"null")</f>
        <v>IT</v>
      </c>
      <c r="P1282" s="18">
        <f>IFERROR(VLOOKUP(spare_parts!$F1282,'Запчасти'!$A$2:$P$3371,2,0),"null")</f>
        <v>8412310009</v>
      </c>
      <c r="Q1282" s="18"/>
      <c r="R1282" s="18"/>
      <c r="S1282" s="18"/>
      <c r="T1282" s="18"/>
      <c r="U1282" s="18"/>
      <c r="V1282" s="18"/>
    </row>
    <row r="1283" ht="15.75" customHeight="1">
      <c r="A1283" s="15">
        <v>5.630065233E9</v>
      </c>
      <c r="B1283" s="16" t="s">
        <v>3865</v>
      </c>
      <c r="C1283" s="16">
        <v>0.02</v>
      </c>
      <c r="D1283" s="16" t="s">
        <v>35</v>
      </c>
      <c r="E1283" s="17"/>
      <c r="F1283" s="18">
        <v>5.630065233E9</v>
      </c>
      <c r="G1283" s="18" t="str">
        <f>IFERROR(VLOOKUP(spare_parts!$F1283,'Запчасти'!A$2:P$3371,3,0),"null")</f>
        <v>MAGNETIC SENSOR SMT-8M-A-PS-24V-E-0,3M8D COD.574334 (FESTO</v>
      </c>
      <c r="H1283" s="18" t="str">
        <f>IFERROR(VLOOKUP(spare_parts!$F1283,A:D,2,0),"null")</f>
        <v>СЕНСОР МАГНИТНЫЙ SMT-8M-A-PS-24 V-E-0,3M8D COD.574334 (FESTO</v>
      </c>
      <c r="I1283" s="24" t="str">
        <f>IFERROR(VLOOKUP(spare_parts!$F1283,'Запчасти'!$A$2:$P$3371,5,0),"null")</f>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c r="J1283" s="24" t="str">
        <f t="shared" si="3"/>
        <v>null</v>
      </c>
      <c r="K1283" s="18" t="str">
        <f>IFERROR(VLOOKUP(spare_parts!$F1283,'Запчасти'!$A$2:$P$3371,6,0),"null")</f>
        <v>FESTO AG</v>
      </c>
      <c r="L1283" s="18" t="str">
        <f>IFERROR(VLOOKUP(spare_parts!$F1283,'Запчасти'!$A$2:$P$3371,7,0),"null")</f>
        <v>FESTO</v>
      </c>
      <c r="M1283" s="18">
        <f>IFERROR(VLOOKUP(spare_parts!$F1283,'Запчасти'!$A$2:$P$3371,9,0),"null")</f>
        <v>2</v>
      </c>
      <c r="N1283" s="18" t="str">
        <f>IFERROR(VLOOKUP(spare_parts!$F1283,'Запчасти'!$A$2:$P$3371,10,0),"null")</f>
        <v>шт</v>
      </c>
      <c r="O1283" s="18" t="str">
        <f>IFERROR(VLOOKUP(spare_parts!$F1283,'Запчасти'!$A$2:$P$3371,11,0),"null")</f>
        <v>BG</v>
      </c>
      <c r="P1283" s="18">
        <f>IFERROR(VLOOKUP(spare_parts!$F1283,'Запчасти'!$A$2:$P$3371,2,0),"null")</f>
        <v>9031809100</v>
      </c>
      <c r="Q1283" s="18"/>
      <c r="R1283" s="18"/>
      <c r="S1283" s="18"/>
      <c r="T1283" s="18"/>
      <c r="U1283" s="18"/>
      <c r="V1283" s="18"/>
    </row>
    <row r="1284" ht="15.75" customHeight="1">
      <c r="A1284" s="15">
        <v>5.437100106E9</v>
      </c>
      <c r="B1284" s="16" t="s">
        <v>2965</v>
      </c>
      <c r="C1284" s="16">
        <v>0.14</v>
      </c>
      <c r="D1284" s="16" t="s">
        <v>35</v>
      </c>
      <c r="E1284" s="17"/>
      <c r="F1284" s="18">
        <v>5.437100106E9</v>
      </c>
      <c r="G1284" s="18" t="str">
        <f>IFERROR(VLOOKUP(spare_parts!$F1284,'Запчасти'!A$2:P$3371,3,0),"null")</f>
        <v>CONNECTOR M8 (3P PVC)   5MT IFFD03M8050C-SCH (HUMMEL)</v>
      </c>
      <c r="H1284" s="18" t="str">
        <f>IFERROR(VLOOKUP(spare_parts!$F1284,A:D,2,0),"null")</f>
        <v>КОННЕКТОР  M8 (3P PVC) 5MT IFFD03M8050C-SCH (HUMMEL)</v>
      </c>
      <c r="I1284" s="24" t="str">
        <f>IFERROR(VLOOKUP(spare_parts!$F1284,'Запчасти'!$A$2:$P$3371,5,0),"null")</f>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c r="J1284" s="24" t="str">
        <f t="shared" si="3"/>
        <v>null</v>
      </c>
      <c r="K1284" s="18" t="str">
        <f>IFERROR(VLOOKUP(spare_parts!$F1284,'Запчасти'!$A$2:$P$3371,6,0),"null")</f>
        <v>HUMMEL AG</v>
      </c>
      <c r="L1284" s="18" t="str">
        <f>IFERROR(VLOOKUP(spare_parts!$F1284,'Запчасти'!$A$2:$P$3371,7,0),"null")</f>
        <v>HUMMEL</v>
      </c>
      <c r="M1284" s="18">
        <f>IFERROR(VLOOKUP(spare_parts!$F1284,'Запчасти'!$A$2:$P$3371,9,0),"null")</f>
        <v>2</v>
      </c>
      <c r="N1284" s="18" t="str">
        <f>IFERROR(VLOOKUP(spare_parts!$F1284,'Запчасти'!$A$2:$P$3371,10,0),"null")</f>
        <v>шт</v>
      </c>
      <c r="O1284" s="18" t="str">
        <f>IFERROR(VLOOKUP(spare_parts!$F1284,'Запчасти'!$A$2:$P$3371,11,0),"null")</f>
        <v>GE</v>
      </c>
      <c r="P1284" s="18">
        <f>IFERROR(VLOOKUP(spare_parts!$F1284,'Запчасти'!$A$2:$P$3371,2,0),"null")</f>
        <v>8544429009</v>
      </c>
      <c r="Q1284" s="18"/>
      <c r="R1284" s="18"/>
      <c r="S1284" s="18"/>
      <c r="T1284" s="18"/>
      <c r="U1284" s="18"/>
      <c r="V1284" s="18"/>
    </row>
    <row r="1285" ht="15.75" customHeight="1">
      <c r="A1285" s="15">
        <v>2.86359903E9</v>
      </c>
      <c r="B1285" s="16" t="s">
        <v>2046</v>
      </c>
      <c r="C1285" s="16">
        <v>0.5</v>
      </c>
      <c r="D1285" s="16" t="s">
        <v>35</v>
      </c>
      <c r="E1285" s="17"/>
      <c r="F1285" s="18">
        <v>2.86359903E9</v>
      </c>
      <c r="G1285" s="18" t="str">
        <f>IFERROR(VLOOKUP(spare_parts!$F1285,'Запчасти'!A$2:P$3371,3,0),"null")</f>
        <v/>
      </c>
      <c r="H1285" s="18" t="str">
        <f>IFERROR(VLOOKUP(spare_parts!$F1285,A:D,2,0),"null")</f>
        <v>НОЖ ПОДВИЖНЫЙ В  СБОРЕ (4 РЕЖУЩИХ КРАЯ)</v>
      </c>
      <c r="I1285" s="24" t="str">
        <f>IFERROR(VLOOKUP(spare_parts!$F1285,'Запчасти'!$A$2:$P$3371,5,0),"null")</f>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v>
      </c>
      <c r="J1285" s="24" t="str">
        <f t="shared" si="3"/>
        <v>null</v>
      </c>
      <c r="K1285" s="18" t="str">
        <f>IFERROR(VLOOKUP(spare_parts!$F1285,'Запчасти'!$A$2:$P$3371,6,0),"null")</f>
        <v>SCHNELL SPA</v>
      </c>
      <c r="L1285" s="18" t="str">
        <f>IFERROR(VLOOKUP(spare_parts!$F1285,'Запчасти'!$A$2:$P$3371,7,0),"null")</f>
        <v>SCHNELL</v>
      </c>
      <c r="M1285" s="18">
        <f>IFERROR(VLOOKUP(spare_parts!$F1285,'Запчасти'!$A$2:$P$3371,9,0),"null")</f>
        <v>3</v>
      </c>
      <c r="N1285" s="18" t="str">
        <f>IFERROR(VLOOKUP(spare_parts!$F1285,'Запчасти'!$A$2:$P$3371,10,0),"null")</f>
        <v>шт.</v>
      </c>
      <c r="O1285" s="18" t="str">
        <f>IFERROR(VLOOKUP(spare_parts!$F1285,'Запчасти'!$A$2:$P$3371,11,0),"null")</f>
        <v>IT</v>
      </c>
      <c r="P1285" s="18">
        <f>IFERROR(VLOOKUP(spare_parts!$F1285,'Запчасти'!$A$2:$P$3371,2,0),"null")</f>
        <v>8208100000</v>
      </c>
      <c r="Q1285" s="18"/>
      <c r="R1285" s="18"/>
      <c r="S1285" s="18"/>
      <c r="T1285" s="18"/>
      <c r="U1285" s="18"/>
      <c r="V1285" s="18"/>
    </row>
    <row r="1286" ht="15.75" customHeight="1">
      <c r="A1286" s="15">
        <v>2.86351504E9</v>
      </c>
      <c r="B1286" s="16" t="s">
        <v>2017</v>
      </c>
      <c r="C1286" s="16">
        <v>0.41</v>
      </c>
      <c r="D1286" s="16" t="s">
        <v>35</v>
      </c>
      <c r="E1286" s="17"/>
      <c r="F1286" s="18">
        <v>2.86351504E9</v>
      </c>
      <c r="G1286" s="18" t="str">
        <f>IFERROR(VLOOKUP(spare_parts!$F1286,'Запчасти'!A$2:P$3371,3,0),"null")</f>
        <v>COMPLETE SPLIT WHEEL</v>
      </c>
      <c r="H1286" s="18" t="str">
        <f>IFERROR(VLOOKUP(spare_parts!$F1286,A:D,2,0),"null")</f>
        <v>РОЛИК РАЗДЕЛИТЕЛЬНЫЙ В СБОРЕ</v>
      </c>
      <c r="I1286" s="24" t="str">
        <f>IFERROR(VLOOKUP(spare_parts!$F1286,'Запчасти'!$A$2:$P$3371,5,0),"null")</f>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c r="J1286" s="24" t="str">
        <f t="shared" si="3"/>
        <v>null</v>
      </c>
      <c r="K1286" s="18" t="str">
        <f>IFERROR(VLOOKUP(spare_parts!$F1286,'Запчасти'!$A$2:$P$3371,6,0),"null")</f>
        <v>SCHNELL SPA</v>
      </c>
      <c r="L1286" s="18" t="str">
        <f>IFERROR(VLOOKUP(spare_parts!$F1286,'Запчасти'!$A$2:$P$3371,7,0),"null")</f>
        <v>SCHNELL</v>
      </c>
      <c r="M1286" s="18">
        <f>IFERROR(VLOOKUP(spare_parts!$F1286,'Запчасти'!$A$2:$P$3371,9,0),"null")</f>
        <v>2</v>
      </c>
      <c r="N1286" s="18" t="str">
        <f>IFERROR(VLOOKUP(spare_parts!$F1286,'Запчасти'!$A$2:$P$3371,10,0),"null")</f>
        <v>шт</v>
      </c>
      <c r="O1286" s="18" t="str">
        <f>IFERROR(VLOOKUP(spare_parts!$F1286,'Запчасти'!$A$2:$P$3371,11,0),"null")</f>
        <v>IT</v>
      </c>
      <c r="P1286" s="18">
        <f>IFERROR(VLOOKUP(spare_parts!$F1286,'Запчасти'!$A$2:$P$3371,2,0),"null")</f>
        <v>8466940000</v>
      </c>
      <c r="Q1286" s="18"/>
      <c r="R1286" s="18"/>
      <c r="S1286" s="18"/>
      <c r="T1286" s="18"/>
      <c r="U1286" s="18"/>
      <c r="V1286" s="18"/>
    </row>
    <row r="1287" ht="15.75" customHeight="1">
      <c r="A1287" s="15">
        <v>2.86503504E9</v>
      </c>
      <c r="B1287" s="16" t="s">
        <v>2056</v>
      </c>
      <c r="C1287" s="16" t="s">
        <v>6274</v>
      </c>
      <c r="D1287" s="16" t="s">
        <v>35</v>
      </c>
      <c r="E1287" s="17"/>
      <c r="F1287" s="18">
        <v>2.86503504E9</v>
      </c>
      <c r="G1287" s="18" t="str">
        <f>IFERROR(VLOOKUP(spare_parts!$F1287,'Запчасти'!A$2:P$3371,3,0),"null")</f>
        <v>COMPLETE EXTERNAL SPLIT WHEEL</v>
      </c>
      <c r="H1287" s="18" t="str">
        <f>IFERROR(VLOOKUP(spare_parts!$F1287,A:D,2,0),"null")</f>
        <v>РОЛИК ДВОЙНОЙ НАРУЖНЫЙ ПРЕДВАРИТЕЛЬНО СОБРАННЫЙ </v>
      </c>
      <c r="I1287" s="24" t="str">
        <f>IFERROR(VLOOKUP(spare_parts!$F1287,'Запчасти'!$A$2:$P$3371,5,0),"null")</f>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c r="J1287" s="24" t="str">
        <f t="shared" si="3"/>
        <v>null</v>
      </c>
      <c r="K1287" s="18" t="str">
        <f>IFERROR(VLOOKUP(spare_parts!$F1287,'Запчасти'!$A$2:$P$3371,6,0),"null")</f>
        <v>SCHNELL SPA</v>
      </c>
      <c r="L1287" s="18" t="str">
        <f>IFERROR(VLOOKUP(spare_parts!$F1287,'Запчасти'!$A$2:$P$3371,7,0),"null")</f>
        <v>SCHNELL</v>
      </c>
      <c r="M1287" s="18">
        <f>IFERROR(VLOOKUP(spare_parts!$F1287,'Запчасти'!$A$2:$P$3371,9,0),"null")</f>
        <v>2</v>
      </c>
      <c r="N1287" s="18" t="str">
        <f>IFERROR(VLOOKUP(spare_parts!$F1287,'Запчасти'!$A$2:$P$3371,10,0),"null")</f>
        <v>шт</v>
      </c>
      <c r="O1287" s="18" t="str">
        <f>IFERROR(VLOOKUP(spare_parts!$F1287,'Запчасти'!$A$2:$P$3371,11,0),"null")</f>
        <v>IT</v>
      </c>
      <c r="P1287" s="18">
        <f>IFERROR(VLOOKUP(spare_parts!$F1287,'Запчасти'!$A$2:$P$3371,2,0),"null")</f>
        <v>8466940000</v>
      </c>
      <c r="Q1287" s="18"/>
      <c r="R1287" s="18"/>
      <c r="S1287" s="18"/>
      <c r="T1287" s="18"/>
      <c r="U1287" s="18"/>
      <c r="V1287" s="18"/>
    </row>
    <row r="1288" ht="15.75" customHeight="1">
      <c r="A1288" s="15">
        <v>2.86503506E9</v>
      </c>
      <c r="B1288" s="16" t="s">
        <v>2058</v>
      </c>
      <c r="C1288" s="16" t="s">
        <v>6274</v>
      </c>
      <c r="D1288" s="16" t="s">
        <v>35</v>
      </c>
      <c r="E1288" s="17"/>
      <c r="F1288" s="18">
        <v>2.86503506E9</v>
      </c>
      <c r="G1288" s="18" t="str">
        <f>IFERROR(VLOOKUP(spare_parts!$F1288,'Запчасти'!A$2:P$3371,3,0),"null")</f>
        <v>COMPLETE INTERNAL SPLIT WHEEL</v>
      </c>
      <c r="H1288" s="18" t="str">
        <f>IFERROR(VLOOKUP(spare_parts!$F1288,A:D,2,0),"null")</f>
        <v>РОЛИК ДВОЙНОЙ ВНУТРЕННИЙ ПРЕДВАРИТЕЛЬНО СОБРАННЫЙ </v>
      </c>
      <c r="I1288" s="24" t="str">
        <f>IFERROR(VLOOKUP(spare_parts!$F1288,'Запчасти'!$A$2:$P$3371,5,0),"null")</f>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c r="J1288" s="24" t="str">
        <f t="shared" si="3"/>
        <v>null</v>
      </c>
      <c r="K1288" s="18" t="str">
        <f>IFERROR(VLOOKUP(spare_parts!$F1288,'Запчасти'!$A$2:$P$3371,6,0),"null")</f>
        <v>SCHNELL SPA</v>
      </c>
      <c r="L1288" s="18" t="str">
        <f>IFERROR(VLOOKUP(spare_parts!$F1288,'Запчасти'!$A$2:$P$3371,7,0),"null")</f>
        <v>SCHNELL</v>
      </c>
      <c r="M1288" s="18">
        <f>IFERROR(VLOOKUP(spare_parts!$F1288,'Запчасти'!$A$2:$P$3371,9,0),"null")</f>
        <v>2</v>
      </c>
      <c r="N1288" s="18" t="str">
        <f>IFERROR(VLOOKUP(spare_parts!$F1288,'Запчасти'!$A$2:$P$3371,10,0),"null")</f>
        <v>шт</v>
      </c>
      <c r="O1288" s="18" t="str">
        <f>IFERROR(VLOOKUP(spare_parts!$F1288,'Запчасти'!$A$2:$P$3371,11,0),"null")</f>
        <v>IT</v>
      </c>
      <c r="P1288" s="18">
        <f>IFERROR(VLOOKUP(spare_parts!$F1288,'Запчасти'!$A$2:$P$3371,2,0),"null")</f>
        <v>8466940000</v>
      </c>
      <c r="Q1288" s="18"/>
      <c r="R1288" s="18"/>
      <c r="S1288" s="18"/>
      <c r="T1288" s="18"/>
      <c r="U1288" s="18"/>
      <c r="V1288" s="18"/>
    </row>
    <row r="1289" ht="15.75" customHeight="1">
      <c r="A1289" s="15" t="s">
        <v>4916</v>
      </c>
      <c r="B1289" s="16" t="s">
        <v>4918</v>
      </c>
      <c r="C1289" s="16">
        <v>0.559</v>
      </c>
      <c r="D1289" s="16" t="s">
        <v>35</v>
      </c>
      <c r="E1289" s="17"/>
      <c r="F1289" s="18" t="s">
        <v>4916</v>
      </c>
      <c r="G1289" s="18" t="str">
        <f>IFERROR(VLOOKUP(spare_parts!$F1289,'Запчасти'!A$2:P$3371,3,0),"null")</f>
        <v>ROD FOR WHEELS</v>
      </c>
      <c r="H1289" s="18" t="str">
        <f>IFERROR(VLOOKUP(spare_parts!$F1289,A:D,2,0),"null")</f>
        <v>ШТОК ДЛЯ КОЛЕС</v>
      </c>
      <c r="I1289" s="24" t="str">
        <f>IFERROR(VLOOKUP(spare_parts!$F1289,'Запчасти'!$A$2:$P$3371,5,0),"null")</f>
        <v>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v>
      </c>
      <c r="J1289" s="24" t="str">
        <f t="shared" si="3"/>
        <v>null</v>
      </c>
      <c r="K1289" s="18" t="str">
        <f>IFERROR(VLOOKUP(spare_parts!$F1289,'Запчасти'!$A$2:$P$3371,6,0),"null")</f>
        <v>SCHNELL SPA</v>
      </c>
      <c r="L1289" s="18" t="str">
        <f>IFERROR(VLOOKUP(spare_parts!$F1289,'Запчасти'!$A$2:$P$3371,7,0),"null")</f>
        <v>SCHNELL</v>
      </c>
      <c r="M1289" s="18">
        <f>IFERROR(VLOOKUP(spare_parts!$F1289,'Запчасти'!$A$2:$P$3371,9,0),"null")</f>
        <v>1</v>
      </c>
      <c r="N1289" s="18" t="str">
        <f>IFERROR(VLOOKUP(spare_parts!$F1289,'Запчасти'!$A$2:$P$3371,10,0),"null")</f>
        <v>шт</v>
      </c>
      <c r="O1289" s="18" t="str">
        <f>IFERROR(VLOOKUP(spare_parts!$F1289,'Запчасти'!$A$2:$P$3371,11,0),"null")</f>
        <v>IT</v>
      </c>
      <c r="P1289" s="18">
        <f>IFERROR(VLOOKUP(spare_parts!$F1289,'Запчасти'!$A$2:$P$3371,2,0),"null")</f>
        <v>8466940000</v>
      </c>
      <c r="Q1289" s="18"/>
      <c r="R1289" s="18"/>
      <c r="S1289" s="18"/>
      <c r="T1289" s="18"/>
      <c r="U1289" s="18"/>
      <c r="V1289" s="18"/>
    </row>
    <row r="1290" ht="15.75" customHeight="1">
      <c r="A1290" s="15" t="s">
        <v>4940</v>
      </c>
      <c r="B1290" s="16" t="s">
        <v>4939</v>
      </c>
      <c r="C1290" s="16">
        <v>0.361</v>
      </c>
      <c r="D1290" s="16" t="s">
        <v>35</v>
      </c>
      <c r="E1290" s="17"/>
      <c r="F1290" s="18" t="s">
        <v>4940</v>
      </c>
      <c r="G1290" s="18" t="str">
        <f>IFERROR(VLOOKUP(spare_parts!$F1290,'Запчасти'!A$2:P$3371,3,0),"null")</f>
        <v>FORK CENTRAL SQUARE</v>
      </c>
      <c r="H1290" s="18" t="str">
        <f>IFERROR(VLOOKUP(spare_parts!$F1290,A:D,2,0),"null")</f>
        <v>ВИЛКА </v>
      </c>
      <c r="I1290" s="24" t="str">
        <f>IFERROR(VLOOKUP(spare_parts!$F1290,'Запчасти'!$A$2:$P$3371,5,0),"null")</f>
        <v>ВИЛКА ЗАХВАТА ПРОДОЛЬНОЙ АРМАТУРЫ ВО ВРЕМЯ ЦИКЛА СВАРКИ, ИЗГОТОВЛЕНА ИЗ СТАЛИ, МЕТОДОМ ШТАМПОВКИ</v>
      </c>
      <c r="J1290" s="24" t="str">
        <f t="shared" si="3"/>
        <v>null</v>
      </c>
      <c r="K1290" s="18" t="str">
        <f>IFERROR(VLOOKUP(spare_parts!$F1290,'Запчасти'!$A$2:$P$3371,6,0),"null")</f>
        <v>SCHNELL SPA</v>
      </c>
      <c r="L1290" s="18" t="str">
        <f>IFERROR(VLOOKUP(spare_parts!$F1290,'Запчасти'!$A$2:$P$3371,7,0),"null")</f>
        <v>SCHNELL</v>
      </c>
      <c r="M1290" s="18">
        <f>IFERROR(VLOOKUP(spare_parts!$F1290,'Запчасти'!$A$2:$P$3371,9,0),"null")</f>
        <v>1</v>
      </c>
      <c r="N1290" s="18" t="str">
        <f>IFERROR(VLOOKUP(spare_parts!$F1290,'Запчасти'!$A$2:$P$3371,10,0),"null")</f>
        <v>шт</v>
      </c>
      <c r="O1290" s="18" t="str">
        <f>IFERROR(VLOOKUP(spare_parts!$F1290,'Запчасти'!$A$2:$P$3371,11,0),"null")</f>
        <v>IT</v>
      </c>
      <c r="P1290" s="18">
        <f>IFERROR(VLOOKUP(spare_parts!$F1290,'Запчасти'!$A$2:$P$3371,2,0),"null")</f>
        <v>7326909409</v>
      </c>
      <c r="Q1290" s="18"/>
      <c r="R1290" s="18"/>
      <c r="S1290" s="18"/>
      <c r="T1290" s="18"/>
      <c r="U1290" s="18"/>
      <c r="V1290" s="18"/>
    </row>
    <row r="1291" ht="15.75" customHeight="1">
      <c r="A1291" s="15">
        <v>2.08910825E9</v>
      </c>
      <c r="B1291" s="16" t="s">
        <v>1308</v>
      </c>
      <c r="C1291" s="16">
        <v>0.16</v>
      </c>
      <c r="D1291" s="16" t="s">
        <v>35</v>
      </c>
      <c r="E1291" s="17"/>
      <c r="F1291" s="18">
        <v>2.08910825E9</v>
      </c>
      <c r="G1291" s="18" t="str">
        <f>IFERROR(VLOOKUP(spare_parts!$F1291,'Запчасти'!A$2:P$3371,3,0),"null")</f>
        <v>RIGHT HOOK FOR ROBOT SAF Pos.1566 DIS.20001-1</v>
      </c>
      <c r="H1291" s="18" t="str">
        <f>IFERROR(VLOOKUP(spare_parts!$F1291,A:D,2,0),"null")</f>
        <v>КРЮК ПРАВЫЙ ДЛЯ ROBOT SAF Pos.1566 DIS.20001-1</v>
      </c>
      <c r="I1291" s="24" t="str">
        <f>IFERROR(VLOOKUP(spare_parts!$F1291,'Запчасти'!$A$2:$P$3371,5,0),"null")</f>
        <v>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v>
      </c>
      <c r="J1291" s="24" t="str">
        <f t="shared" si="3"/>
        <v>null</v>
      </c>
      <c r="K1291" s="18" t="str">
        <f>IFERROR(VLOOKUP(spare_parts!$F1291,'Запчасти'!$A$2:$P$3371,6,0),"null")</f>
        <v>SCHNELL SPA</v>
      </c>
      <c r="L1291" s="18" t="str">
        <f>IFERROR(VLOOKUP(spare_parts!$F1291,'Запчасти'!$A$2:$P$3371,7,0),"null")</f>
        <v>SCHNELL</v>
      </c>
      <c r="M1291" s="18">
        <f>IFERROR(VLOOKUP(spare_parts!$F1291,'Запчасти'!$A$2:$P$3371,9,0),"null")</f>
        <v>2</v>
      </c>
      <c r="N1291" s="18" t="str">
        <f>IFERROR(VLOOKUP(spare_parts!$F1291,'Запчасти'!$A$2:$P$3371,10,0),"null")</f>
        <v>шт</v>
      </c>
      <c r="O1291" s="18" t="str">
        <f>IFERROR(VLOOKUP(spare_parts!$F1291,'Запчасти'!$A$2:$P$3371,11,0),"null")</f>
        <v>IT</v>
      </c>
      <c r="P1291" s="18">
        <f>IFERROR(VLOOKUP(spare_parts!$F1291,'Запчасти'!$A$2:$P$3371,2,0),"null")</f>
        <v>8466940000</v>
      </c>
      <c r="Q1291" s="18"/>
      <c r="R1291" s="18"/>
      <c r="S1291" s="18"/>
      <c r="T1291" s="18"/>
      <c r="U1291" s="18"/>
      <c r="V1291" s="18"/>
    </row>
    <row r="1292" ht="15.75" customHeight="1">
      <c r="A1292" s="15">
        <v>2.06351596E9</v>
      </c>
      <c r="B1292" s="16" t="s">
        <v>378</v>
      </c>
      <c r="C1292" s="16">
        <v>0.363</v>
      </c>
      <c r="D1292" s="16" t="s">
        <v>35</v>
      </c>
      <c r="E1292" s="17"/>
      <c r="F1292" s="18">
        <v>2.06351596E9</v>
      </c>
      <c r="G1292" s="18" t="str">
        <f>IFERROR(VLOOKUP(spare_parts!$F1292,'Запчасти'!A$2:P$3371,3,0),"null")</f>
        <v>WHEEL Г_x0098_E=89 Г_x0098_I=57 SP=18</v>
      </c>
      <c r="H1292" s="18" t="str">
        <f>IFERROR(VLOOKUP(spare_parts!$F1292,A:D,2,0),"null")</f>
        <v>РОЛИК ØE=89 ØI=57 SP=18</v>
      </c>
      <c r="I1292" s="24" t="str">
        <f>IFERROR(VLOOKUP(spare_parts!$F1292,'Запчасти'!$A$2:$P$3371,5,0),"null")</f>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v>
      </c>
      <c r="J1292" s="24" t="str">
        <f t="shared" si="3"/>
        <v>null</v>
      </c>
      <c r="K1292" s="18" t="str">
        <f>IFERROR(VLOOKUP(spare_parts!$F1292,'Запчасти'!$A$2:$P$3371,6,0),"null")</f>
        <v>SCHNELL SPA</v>
      </c>
      <c r="L1292" s="18" t="str">
        <f>IFERROR(VLOOKUP(spare_parts!$F1292,'Запчасти'!$A$2:$P$3371,7,0),"null")</f>
        <v>SCHNELL</v>
      </c>
      <c r="M1292" s="18">
        <f>IFERROR(VLOOKUP(spare_parts!$F1292,'Запчасти'!$A$2:$P$3371,9,0),"null")</f>
        <v>4</v>
      </c>
      <c r="N1292" s="18" t="str">
        <f>IFERROR(VLOOKUP(spare_parts!$F1292,'Запчасти'!$A$2:$P$3371,10,0),"null")</f>
        <v>шт</v>
      </c>
      <c r="O1292" s="18" t="str">
        <f>IFERROR(VLOOKUP(spare_parts!$F1292,'Запчасти'!$A$2:$P$3371,11,0),"null")</f>
        <v>IT</v>
      </c>
      <c r="P1292" s="18">
        <f>IFERROR(VLOOKUP(spare_parts!$F1292,'Запчасти'!$A$2:$P$3371,2,0),"null")</f>
        <v>8466940000</v>
      </c>
      <c r="Q1292" s="18"/>
      <c r="R1292" s="18"/>
      <c r="S1292" s="18"/>
      <c r="T1292" s="18"/>
      <c r="U1292" s="18"/>
      <c r="V1292" s="18"/>
    </row>
    <row r="1293" ht="15.75" customHeight="1">
      <c r="A1293" s="15" t="s">
        <v>5114</v>
      </c>
      <c r="B1293" s="16" t="s">
        <v>5119</v>
      </c>
      <c r="C1293" s="16">
        <v>0.41900000000000004</v>
      </c>
      <c r="D1293" s="16" t="s">
        <v>35</v>
      </c>
      <c r="E1293" s="17"/>
      <c r="F1293" s="18" t="s">
        <v>5114</v>
      </c>
      <c r="G1293" s="18" t="str">
        <f>IFERROR(VLOOKUP(spare_parts!$F1293,'Запчасти'!A$2:P$3371,3,0),"null")</f>
        <v>BLOCK STRAIGHTENING INSERT D,5-8 R8</v>
      </c>
      <c r="H1293" s="18" t="str">
        <f>IFERROR(VLOOKUP(spare_parts!$F1293,A:D,2,0),"null")</f>
        <v>ВСТАВКА ПРАВИЛЬНАЯ D.5 8 R8 </v>
      </c>
      <c r="I1293" s="24" t="str">
        <f>IFERROR(VLOOKUP(spare_parts!$F1293,'Запчасти'!$A$2:$P$3371,5,0),"null")</f>
        <v>ВКЛАДЫШ ПРАВКИ 1XDIAM,5-8, СЛУЖИТ ДЛЯ ДАВЛЕНИЯ НА АРМАТУРУ В ПРАВИЛЬНОМ РОТОРЕ, ДЛЯ ГИБОЧНОЙ МАШИНЫ С АВТОМАТИЧЕСКИМ УПРАВЛЕНИЕМ R8</v>
      </c>
      <c r="J1293" s="24" t="str">
        <f t="shared" si="3"/>
        <v>null</v>
      </c>
      <c r="K1293" s="18" t="str">
        <f>IFERROR(VLOOKUP(spare_parts!$F1293,'Запчасти'!$A$2:$P$3371,6,0),"null")</f>
        <v>SCHNELL SPA</v>
      </c>
      <c r="L1293" s="18" t="str">
        <f>IFERROR(VLOOKUP(spare_parts!$F1293,'Запчасти'!$A$2:$P$3371,7,0),"null")</f>
        <v>SCHNELL</v>
      </c>
      <c r="M1293" s="18">
        <f>IFERROR(VLOOKUP(spare_parts!$F1293,'Запчасти'!$A$2:$P$3371,9,0),"null")</f>
        <v>3</v>
      </c>
      <c r="N1293" s="18" t="str">
        <f>IFERROR(VLOOKUP(spare_parts!$F1293,'Запчасти'!$A$2:$P$3371,10,0),"null")</f>
        <v>шт</v>
      </c>
      <c r="O1293" s="18" t="str">
        <f>IFERROR(VLOOKUP(spare_parts!$F1293,'Запчасти'!$A$2:$P$3371,11,0),"null")</f>
        <v>IT</v>
      </c>
      <c r="P1293" s="18">
        <f>IFERROR(VLOOKUP(spare_parts!$F1293,'Запчасти'!$A$2:$P$3371,2,0),"null")</f>
        <v>8466940000</v>
      </c>
      <c r="Q1293" s="18"/>
      <c r="R1293" s="18"/>
      <c r="S1293" s="18"/>
      <c r="T1293" s="18"/>
      <c r="U1293" s="18"/>
      <c r="V1293" s="18"/>
    </row>
    <row r="1294" ht="15.75" customHeight="1">
      <c r="A1294" s="15">
        <v>2.06352545E9</v>
      </c>
      <c r="B1294" s="16" t="s">
        <v>421</v>
      </c>
      <c r="C1294" s="16">
        <v>0.656351</v>
      </c>
      <c r="D1294" s="16" t="s">
        <v>35</v>
      </c>
      <c r="E1294" s="17"/>
      <c r="F1294" s="18">
        <v>2.06352545E9</v>
      </c>
      <c r="G1294" s="18" t="str">
        <f>IFERROR(VLOOKUP(spare_parts!$F1294,'Запчасти'!A$2:P$3371,3,0),"null")</f>
        <v>SCREW M24 L=254</v>
      </c>
      <c r="H1294" s="18" t="str">
        <f>IFERROR(VLOOKUP(spare_parts!$F1294,A:D,2,0),"null")</f>
        <v>ВИНТ M24 L = 254</v>
      </c>
      <c r="I1294" s="24" t="str">
        <f>IFERROR(VLOOKUP(spare_parts!$F1294,'Запчасти'!$A$2:$P$3371,5,0),"null")</f>
        <v>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v>
      </c>
      <c r="J1294" s="24" t="str">
        <f t="shared" si="3"/>
        <v>null</v>
      </c>
      <c r="K1294" s="18" t="str">
        <f>IFERROR(VLOOKUP(spare_parts!$F1294,'Запчасти'!$A$2:$P$3371,6,0),"null")</f>
        <v>SCHNELL SPA</v>
      </c>
      <c r="L1294" s="18" t="str">
        <f>IFERROR(VLOOKUP(spare_parts!$F1294,'Запчасти'!$A$2:$P$3371,7,0),"null")</f>
        <v>SCHNELL</v>
      </c>
      <c r="M1294" s="18">
        <f>IFERROR(VLOOKUP(spare_parts!$F1294,'Запчасти'!$A$2:$P$3371,9,0),"null")</f>
        <v>1</v>
      </c>
      <c r="N1294" s="18" t="str">
        <f>IFERROR(VLOOKUP(spare_parts!$F1294,'Запчасти'!$A$2:$P$3371,10,0),"null")</f>
        <v>шт</v>
      </c>
      <c r="O1294" s="18" t="str">
        <f>IFERROR(VLOOKUP(spare_parts!$F1294,'Запчасти'!$A$2:$P$3371,11,0),"null")</f>
        <v>IT</v>
      </c>
      <c r="P1294" s="18">
        <f>IFERROR(VLOOKUP(spare_parts!$F1294,'Запчасти'!$A$2:$P$3371,2,0),"null")</f>
        <v>7318154900</v>
      </c>
      <c r="Q1294" s="18"/>
      <c r="R1294" s="18"/>
      <c r="S1294" s="18"/>
      <c r="T1294" s="18"/>
      <c r="U1294" s="18"/>
      <c r="V1294" s="18"/>
    </row>
    <row r="1295" ht="15.75" customHeight="1">
      <c r="A1295" s="15">
        <v>2.86352501E9</v>
      </c>
      <c r="B1295" s="16" t="s">
        <v>2027</v>
      </c>
      <c r="C1295" s="16">
        <v>0.07</v>
      </c>
      <c r="D1295" s="16" t="s">
        <v>35</v>
      </c>
      <c r="E1295" s="17"/>
      <c r="F1295" s="18">
        <v>2.86352501E9</v>
      </c>
      <c r="G1295" s="18" t="str">
        <f>IFERROR(VLOOKUP(spare_parts!$F1295,'Запчасти'!A$2:P$3371,3,0),"null")</f>
        <v>KIT OF COMPRESSION SPRINGS  NR.7</v>
      </c>
      <c r="H1295" s="18" t="str">
        <f>IFERROR(VLOOKUP(spare_parts!$F1295,A:D,2,0),"null")</f>
        <v>КОМПЛЕКТ СЖИМНЫХ ПРУЖИН NR.7</v>
      </c>
      <c r="I1295" s="24" t="str">
        <f>IFERROR(VLOOKUP(spare_parts!$F1295,'Запчасти'!$A$2:$P$3371,5,0),"null")</f>
        <v>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v>
      </c>
      <c r="J1295" s="24" t="str">
        <f t="shared" si="3"/>
        <v>null</v>
      </c>
      <c r="K1295" s="18" t="str">
        <f>IFERROR(VLOOKUP(spare_parts!$F1295,'Запчасти'!$A$2:$P$3371,6,0),"null")</f>
        <v>SCHNELL SPA</v>
      </c>
      <c r="L1295" s="18" t="str">
        <f>IFERROR(VLOOKUP(spare_parts!$F1295,'Запчасти'!$A$2:$P$3371,7,0),"null")</f>
        <v>SCHNELL</v>
      </c>
      <c r="M1295" s="18">
        <f>IFERROR(VLOOKUP(spare_parts!$F1295,'Запчасти'!$A$2:$P$3371,9,0),"null")</f>
        <v>1</v>
      </c>
      <c r="N1295" s="18" t="str">
        <f>IFERROR(VLOOKUP(spare_parts!$F1295,'Запчасти'!$A$2:$P$3371,10,0),"null")</f>
        <v>шт</v>
      </c>
      <c r="O1295" s="18" t="str">
        <f>IFERROR(VLOOKUP(spare_parts!$F1295,'Запчасти'!$A$2:$P$3371,11,0),"null")</f>
        <v>IT</v>
      </c>
      <c r="P1295" s="18">
        <f>IFERROR(VLOOKUP(spare_parts!$F1295,'Запчасти'!$A$2:$P$3371,2,0),"null")</f>
        <v>7320208108</v>
      </c>
      <c r="Q1295" s="18"/>
      <c r="R1295" s="18"/>
      <c r="S1295" s="18"/>
      <c r="T1295" s="18"/>
      <c r="U1295" s="18"/>
      <c r="V1295" s="18"/>
    </row>
    <row r="1296" ht="15.75" customHeight="1">
      <c r="A1296" s="15">
        <v>2.06362505E9</v>
      </c>
      <c r="B1296" s="16" t="s">
        <v>583</v>
      </c>
      <c r="C1296" s="16">
        <v>0.72</v>
      </c>
      <c r="D1296" s="16" t="s">
        <v>35</v>
      </c>
      <c r="E1296" s="17"/>
      <c r="F1296" s="18">
        <v>2.06362505E9</v>
      </c>
      <c r="G1296" s="18" t="str">
        <f>IFERROR(VLOOKUP(spare_parts!$F1296,'Запчасти'!A$2:P$3371,3,0),"null")</f>
        <v>LOWER SLIDE 45X20X130</v>
      </c>
      <c r="H1296" s="18" t="str">
        <f>IFERROR(VLOOKUP(spare_parts!$F1296,A:D,2,0),"null")</f>
        <v>БЛОК СКОЛЬЖЕНИЯ НИЖНИЙ 45X20X130</v>
      </c>
      <c r="I1296" s="24" t="str">
        <f>IFERROR(VLOOKUP(spare_parts!$F1296,'Запчасти'!$A$2:$P$3371,5,0),"null")</f>
        <v>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c r="J1296" s="24" t="str">
        <f t="shared" si="3"/>
        <v>null</v>
      </c>
      <c r="K1296" s="18" t="str">
        <f>IFERROR(VLOOKUP(spare_parts!$F1296,'Запчасти'!$A$2:$P$3371,6,0),"null")</f>
        <v>SCHNELL SPA</v>
      </c>
      <c r="L1296" s="18" t="str">
        <f>IFERROR(VLOOKUP(spare_parts!$F1296,'Запчасти'!$A$2:$P$3371,7,0),"null")</f>
        <v>SCHNELL</v>
      </c>
      <c r="M1296" s="18">
        <f>IFERROR(VLOOKUP(spare_parts!$F1296,'Запчасти'!$A$2:$P$3371,9,0),"null")</f>
        <v>1</v>
      </c>
      <c r="N1296" s="18" t="str">
        <f>IFERROR(VLOOKUP(spare_parts!$F1296,'Запчасти'!$A$2:$P$3371,10,0),"null")</f>
        <v>шт</v>
      </c>
      <c r="O1296" s="18" t="str">
        <f>IFERROR(VLOOKUP(spare_parts!$F1296,'Запчасти'!$A$2:$P$3371,11,0),"null")</f>
        <v>IT</v>
      </c>
      <c r="P1296" s="18">
        <f>IFERROR(VLOOKUP(spare_parts!$F1296,'Запчасти'!$A$2:$P$3371,2,0),"null")</f>
        <v>7326909807</v>
      </c>
      <c r="Q1296" s="18"/>
      <c r="R1296" s="18"/>
      <c r="S1296" s="18"/>
      <c r="T1296" s="18"/>
      <c r="U1296" s="18"/>
      <c r="V1296" s="18"/>
    </row>
    <row r="1297" ht="15.75" customHeight="1">
      <c r="A1297" s="15">
        <v>2.06352512E9</v>
      </c>
      <c r="B1297" s="16" t="s">
        <v>414</v>
      </c>
      <c r="C1297" s="16">
        <v>0.665</v>
      </c>
      <c r="D1297" s="16" t="s">
        <v>35</v>
      </c>
      <c r="E1297" s="17"/>
      <c r="F1297" s="18">
        <v>2.06352512E9</v>
      </c>
      <c r="G1297" s="18" t="str">
        <f>IFERROR(VLOOKUP(spare_parts!$F1297,'Запчасти'!A$2:P$3371,3,0),"null")</f>
        <v>UPPER SLIDE 45X20X120</v>
      </c>
      <c r="H1297" s="18" t="str">
        <f>IFERROR(VLOOKUP(spare_parts!$F1297,A:D,2,0),"null")</f>
        <v>БЛОК СКОЛЬЖЕНИЯ ВЕРХНИЙ 45X20X120</v>
      </c>
      <c r="I1297" s="24" t="str">
        <f>IFERROR(VLOOKUP(spare_parts!$F1297,'Запчасти'!$A$2:$P$3371,5,0),"null")</f>
        <v>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c r="J1297" s="24" t="str">
        <f t="shared" si="3"/>
        <v>null</v>
      </c>
      <c r="K1297" s="18" t="str">
        <f>IFERROR(VLOOKUP(spare_parts!$F1297,'Запчасти'!$A$2:$P$3371,6,0),"null")</f>
        <v>SCHNELL SPA</v>
      </c>
      <c r="L1297" s="18" t="str">
        <f>IFERROR(VLOOKUP(spare_parts!$F1297,'Запчасти'!$A$2:$P$3371,7,0),"null")</f>
        <v>SCHNELL</v>
      </c>
      <c r="M1297" s="18">
        <f>IFERROR(VLOOKUP(spare_parts!$F1297,'Запчасти'!$A$2:$P$3371,9,0),"null")</f>
        <v>1</v>
      </c>
      <c r="N1297" s="18" t="str">
        <f>IFERROR(VLOOKUP(spare_parts!$F1297,'Запчасти'!$A$2:$P$3371,10,0),"null")</f>
        <v>шт</v>
      </c>
      <c r="O1297" s="18" t="str">
        <f>IFERROR(VLOOKUP(spare_parts!$F1297,'Запчасти'!$A$2:$P$3371,11,0),"null")</f>
        <v>IT</v>
      </c>
      <c r="P1297" s="18">
        <f>IFERROR(VLOOKUP(spare_parts!$F1297,'Запчасти'!$A$2:$P$3371,2,0),"null")</f>
        <v>7326909807</v>
      </c>
      <c r="Q1297" s="18"/>
      <c r="R1297" s="18"/>
      <c r="S1297" s="18"/>
      <c r="T1297" s="18"/>
      <c r="U1297" s="18"/>
      <c r="V1297" s="18"/>
    </row>
    <row r="1298" ht="15.75" customHeight="1">
      <c r="A1298" s="15">
        <v>2.08910903E9</v>
      </c>
      <c r="B1298" s="16" t="s">
        <v>1322</v>
      </c>
      <c r="C1298" s="16">
        <v>0.36000000000000004</v>
      </c>
      <c r="D1298" s="16" t="s">
        <v>35</v>
      </c>
      <c r="E1298" s="17"/>
      <c r="F1298" s="18">
        <v>2.08910903E9</v>
      </c>
      <c r="G1298" s="18" t="str">
        <f>IFERROR(VLOOKUP(spare_parts!$F1298,'Запчасти'!A$2:P$3371,3,0),"null")</f>
        <v>GROOVED WHEEL POS.304 DIS.959004</v>
      </c>
      <c r="H1298" s="18" t="str">
        <f>IFERROR(VLOOKUP(spare_parts!$F1298,A:D,2,0),"null")</f>
        <v>РОЛИК  С КАНАВКОЙ ПОЗ.304 DIS.959004</v>
      </c>
      <c r="I1298" s="24" t="str">
        <f>IFERROR(VLOOKUP(spare_parts!$F1298,'Запчасти'!$A$2:$P$3371,5,0),"null")</f>
        <v>РОЛИК СТАЛЬНОЙ ДЛЯ БЛОКА ПРАВКИ АРМАТУРЫ НАВИВКИ ДЛЯ СТАНКА ДЛЯ ВЗЯКИ ЦИЛИНДРИЧЕСКИХ КАРКАСОВ. ТОЧЕНИЕ</v>
      </c>
      <c r="J1298" s="24" t="str">
        <f t="shared" si="3"/>
        <v>null</v>
      </c>
      <c r="K1298" s="18" t="str">
        <f>IFERROR(VLOOKUP(spare_parts!$F1298,'Запчасти'!$A$2:$P$3371,6,0),"null")</f>
        <v>SCHNELL SPA</v>
      </c>
      <c r="L1298" s="18" t="str">
        <f>IFERROR(VLOOKUP(spare_parts!$F1298,'Запчасти'!$A$2:$P$3371,7,0),"null")</f>
        <v>SCHNELL</v>
      </c>
      <c r="M1298" s="18">
        <f>IFERROR(VLOOKUP(spare_parts!$F1298,'Запчасти'!$A$2:$P$3371,9,0),"null")</f>
        <v>6</v>
      </c>
      <c r="N1298" s="18" t="str">
        <f>IFERROR(VLOOKUP(spare_parts!$F1298,'Запчасти'!$A$2:$P$3371,10,0),"null")</f>
        <v>шт</v>
      </c>
      <c r="O1298" s="18" t="str">
        <f>IFERROR(VLOOKUP(spare_parts!$F1298,'Запчасти'!$A$2:$P$3371,11,0),"null")</f>
        <v>IT</v>
      </c>
      <c r="P1298" s="18">
        <f>IFERROR(VLOOKUP(spare_parts!$F1298,'Запчасти'!$A$2:$P$3371,2,0),"null")</f>
        <v>8466940000</v>
      </c>
      <c r="Q1298" s="18"/>
      <c r="R1298" s="18"/>
      <c r="S1298" s="18"/>
      <c r="T1298" s="18"/>
      <c r="U1298" s="18"/>
      <c r="V1298" s="18"/>
    </row>
    <row r="1299" ht="15.75" customHeight="1">
      <c r="A1299" s="15" t="s">
        <v>6784</v>
      </c>
      <c r="B1299" s="16" t="s">
        <v>6785</v>
      </c>
      <c r="C1299" s="16">
        <v>29.5021</v>
      </c>
      <c r="D1299" s="16" t="s">
        <v>35</v>
      </c>
      <c r="E1299" s="17"/>
      <c r="F1299" s="18" t="s">
        <v>6784</v>
      </c>
      <c r="G1299" s="18" t="str">
        <f>IFERROR(VLOOKUP(spare_parts!$F1299,'Запчасти'!A$2:P$3371,3,0),"null")</f>
        <v>null</v>
      </c>
      <c r="H1299" s="18" t="str">
        <f>IFERROR(VLOOKUP(spare_parts!$F1299,A:D,2,0),"null")</f>
        <v>КАРЕТКА ПОДАЧИ  ПРУТКОВ  T.V1 STOCC.</v>
      </c>
      <c r="I1299" s="24" t="str">
        <f>IFERROR(VLOOKUP(spare_parts!$F1299,'Запчасти'!$A$2:$P$3371,5,0),"null")</f>
        <v>null</v>
      </c>
      <c r="J1299" s="24" t="str">
        <f t="shared" si="3"/>
        <v>null</v>
      </c>
      <c r="K1299" s="18" t="str">
        <f>IFERROR(VLOOKUP(spare_parts!$F1299,'Запчасти'!$A$2:$P$3371,6,0),"null")</f>
        <v>null</v>
      </c>
      <c r="L1299" s="18" t="str">
        <f>IFERROR(VLOOKUP(spare_parts!$F1299,'Запчасти'!$A$2:$P$3371,7,0),"null")</f>
        <v>null</v>
      </c>
      <c r="M1299" s="18" t="str">
        <f>IFERROR(VLOOKUP(spare_parts!$F1299,'Запчасти'!$A$2:$P$3371,9,0),"null")</f>
        <v>null</v>
      </c>
      <c r="N1299" s="18" t="str">
        <f>IFERROR(VLOOKUP(spare_parts!$F1299,'Запчасти'!$A$2:$P$3371,10,0),"null")</f>
        <v>null</v>
      </c>
      <c r="O1299" s="18" t="str">
        <f>IFERROR(VLOOKUP(spare_parts!$F1299,'Запчасти'!$A$2:$P$3371,11,0),"null")</f>
        <v>null</v>
      </c>
      <c r="P1299" s="18" t="str">
        <f>IFERROR(VLOOKUP(spare_parts!$F1299,'Запчасти'!$A$2:$P$3371,2,0),"null")</f>
        <v>null</v>
      </c>
      <c r="Q1299" s="18"/>
      <c r="R1299" s="18"/>
      <c r="S1299" s="18"/>
      <c r="T1299" s="18"/>
      <c r="U1299" s="18"/>
      <c r="V1299" s="18"/>
    </row>
    <row r="1300" ht="15.75" customHeight="1">
      <c r="A1300" s="15">
        <v>2.07401001E9</v>
      </c>
      <c r="B1300" s="16" t="s">
        <v>6786</v>
      </c>
      <c r="C1300" s="16">
        <v>10.358</v>
      </c>
      <c r="D1300" s="16" t="s">
        <v>35</v>
      </c>
      <c r="E1300" s="17"/>
      <c r="F1300" s="18">
        <v>2.07401001E9</v>
      </c>
      <c r="G1300" s="18" t="str">
        <f>IFERROR(VLOOKUP(spare_parts!$F1300,'Запчасти'!A$2:P$3371,3,0),"null")</f>
        <v>null</v>
      </c>
      <c r="H1300" s="18" t="str">
        <f>IFERROR(VLOOKUP(spare_parts!$F1300,A:D,2,0),"null")</f>
        <v>ВАЛ ØE = 85 L = 406.60</v>
      </c>
      <c r="I1300" s="24" t="str">
        <f>IFERROR(VLOOKUP(spare_parts!$F1300,'Запчасти'!$A$2:$P$3371,5,0),"null")</f>
        <v>null</v>
      </c>
      <c r="J1300" s="24" t="str">
        <f t="shared" si="3"/>
        <v>null</v>
      </c>
      <c r="K1300" s="18" t="str">
        <f>IFERROR(VLOOKUP(spare_parts!$F1300,'Запчасти'!$A$2:$P$3371,6,0),"null")</f>
        <v>null</v>
      </c>
      <c r="L1300" s="18" t="str">
        <f>IFERROR(VLOOKUP(spare_parts!$F1300,'Запчасти'!$A$2:$P$3371,7,0),"null")</f>
        <v>null</v>
      </c>
      <c r="M1300" s="18" t="str">
        <f>IFERROR(VLOOKUP(spare_parts!$F1300,'Запчасти'!$A$2:$P$3371,9,0),"null")</f>
        <v>null</v>
      </c>
      <c r="N1300" s="18" t="str">
        <f>IFERROR(VLOOKUP(spare_parts!$F1300,'Запчасти'!$A$2:$P$3371,10,0),"null")</f>
        <v>null</v>
      </c>
      <c r="O1300" s="18" t="str">
        <f>IFERROR(VLOOKUP(spare_parts!$F1300,'Запчасти'!$A$2:$P$3371,11,0),"null")</f>
        <v>null</v>
      </c>
      <c r="P1300" s="18" t="str">
        <f>IFERROR(VLOOKUP(spare_parts!$F1300,'Запчасти'!$A$2:$P$3371,2,0),"null")</f>
        <v>null</v>
      </c>
      <c r="Q1300" s="18"/>
      <c r="R1300" s="18"/>
      <c r="S1300" s="18"/>
      <c r="T1300" s="18"/>
      <c r="U1300" s="18"/>
      <c r="V1300" s="18"/>
    </row>
    <row r="1301" ht="15.75" customHeight="1">
      <c r="A1301" s="15">
        <v>2.06823009E9</v>
      </c>
      <c r="B1301" s="16" t="s">
        <v>6787</v>
      </c>
      <c r="C1301" s="16">
        <v>1.75</v>
      </c>
      <c r="D1301" s="16" t="s">
        <v>35</v>
      </c>
      <c r="E1301" s="17"/>
      <c r="F1301" s="18">
        <v>2.06823009E9</v>
      </c>
      <c r="G1301" s="18" t="str">
        <f>IFERROR(VLOOKUP(spare_parts!$F1301,'Запчасти'!A$2:P$3371,3,0),"null")</f>
        <v>null</v>
      </c>
      <c r="H1301" s="18" t="str">
        <f>IFERROR(VLOOKUP(spare_parts!$F1301,A:D,2,0),"null")</f>
        <v>НАПРАВЛЯЮЩАЯ ВХОДА ПРОВОЛОКИ D.90</v>
      </c>
      <c r="I1301" s="24" t="str">
        <f>IFERROR(VLOOKUP(spare_parts!$F1301,'Запчасти'!$A$2:$P$3371,5,0),"null")</f>
        <v>null</v>
      </c>
      <c r="J1301" s="24" t="str">
        <f t="shared" si="3"/>
        <v>null</v>
      </c>
      <c r="K1301" s="18" t="str">
        <f>IFERROR(VLOOKUP(spare_parts!$F1301,'Запчасти'!$A$2:$P$3371,6,0),"null")</f>
        <v>null</v>
      </c>
      <c r="L1301" s="18" t="str">
        <f>IFERROR(VLOOKUP(spare_parts!$F1301,'Запчасти'!$A$2:$P$3371,7,0),"null")</f>
        <v>null</v>
      </c>
      <c r="M1301" s="18" t="str">
        <f>IFERROR(VLOOKUP(spare_parts!$F1301,'Запчасти'!$A$2:$P$3371,9,0),"null")</f>
        <v>null</v>
      </c>
      <c r="N1301" s="18" t="str">
        <f>IFERROR(VLOOKUP(spare_parts!$F1301,'Запчасти'!$A$2:$P$3371,10,0),"null")</f>
        <v>null</v>
      </c>
      <c r="O1301" s="18" t="str">
        <f>IFERROR(VLOOKUP(spare_parts!$F1301,'Запчасти'!$A$2:$P$3371,11,0),"null")</f>
        <v>null</v>
      </c>
      <c r="P1301" s="18" t="str">
        <f>IFERROR(VLOOKUP(spare_parts!$F1301,'Запчасти'!$A$2:$P$3371,2,0),"null")</f>
        <v>null</v>
      </c>
      <c r="Q1301" s="18"/>
      <c r="R1301" s="18"/>
      <c r="S1301" s="18"/>
      <c r="T1301" s="18"/>
      <c r="U1301" s="18"/>
      <c r="V1301" s="18"/>
    </row>
    <row r="1302" ht="15.75" customHeight="1">
      <c r="A1302" s="15">
        <v>5.801510006E9</v>
      </c>
      <c r="B1302" s="16" t="s">
        <v>6788</v>
      </c>
      <c r="C1302" s="16">
        <v>0.13</v>
      </c>
      <c r="D1302" s="16" t="s">
        <v>35</v>
      </c>
      <c r="E1302" s="17"/>
      <c r="F1302" s="18">
        <v>5.801510006E9</v>
      </c>
      <c r="G1302" s="18" t="str">
        <f>IFERROR(VLOOKUP(spare_parts!$F1302,'Запчасти'!A$2:P$3371,3,0),"null")</f>
        <v>null</v>
      </c>
      <c r="H1302" s="18" t="str">
        <f>IFERROR(VLOOKUP(spare_parts!$F1302,A:D,2,0),"null")</f>
        <v>КЛЮЧ ШЕСТИГРАННЫЙ НАРУЖНЫЙ "Т" ММ.6</v>
      </c>
      <c r="I1302" s="24" t="str">
        <f>IFERROR(VLOOKUP(spare_parts!$F1302,'Запчасти'!$A$2:$P$3371,5,0),"null")</f>
        <v>null</v>
      </c>
      <c r="J1302" s="24" t="str">
        <f t="shared" si="3"/>
        <v>null</v>
      </c>
      <c r="K1302" s="18" t="str">
        <f>IFERROR(VLOOKUP(spare_parts!$F1302,'Запчасти'!$A$2:$P$3371,6,0),"null")</f>
        <v>null</v>
      </c>
      <c r="L1302" s="18" t="str">
        <f>IFERROR(VLOOKUP(spare_parts!$F1302,'Запчасти'!$A$2:$P$3371,7,0),"null")</f>
        <v>null</v>
      </c>
      <c r="M1302" s="18" t="str">
        <f>IFERROR(VLOOKUP(spare_parts!$F1302,'Запчасти'!$A$2:$P$3371,9,0),"null")</f>
        <v>null</v>
      </c>
      <c r="N1302" s="18" t="str">
        <f>IFERROR(VLOOKUP(spare_parts!$F1302,'Запчасти'!$A$2:$P$3371,10,0),"null")</f>
        <v>null</v>
      </c>
      <c r="O1302" s="18" t="str">
        <f>IFERROR(VLOOKUP(spare_parts!$F1302,'Запчасти'!$A$2:$P$3371,11,0),"null")</f>
        <v>null</v>
      </c>
      <c r="P1302" s="18" t="str">
        <f>IFERROR(VLOOKUP(spare_parts!$F1302,'Запчасти'!$A$2:$P$3371,2,0),"null")</f>
        <v>null</v>
      </c>
      <c r="Q1302" s="18"/>
      <c r="R1302" s="18"/>
      <c r="S1302" s="18"/>
      <c r="T1302" s="18"/>
      <c r="U1302" s="18"/>
      <c r="V1302" s="18"/>
    </row>
    <row r="1303" ht="15.75" customHeight="1">
      <c r="A1303" s="15">
        <v>5.801510008E9</v>
      </c>
      <c r="B1303" s="16" t="s">
        <v>6789</v>
      </c>
      <c r="C1303" s="16">
        <v>0.2</v>
      </c>
      <c r="D1303" s="16" t="s">
        <v>35</v>
      </c>
      <c r="E1303" s="17"/>
      <c r="F1303" s="18">
        <v>5.801510008E9</v>
      </c>
      <c r="G1303" s="18" t="str">
        <f>IFERROR(VLOOKUP(spare_parts!$F1303,'Запчасти'!A$2:P$3371,3,0),"null")</f>
        <v>null</v>
      </c>
      <c r="H1303" s="18" t="str">
        <f>IFERROR(VLOOKUP(spare_parts!$F1303,A:D,2,0),"null")</f>
        <v>КЛЮЧ ШЕСТИГРАННЫЙ НАРУЖНЫЙ "Т" ММ 8 US.280T</v>
      </c>
      <c r="I1303" s="24" t="str">
        <f>IFERROR(VLOOKUP(spare_parts!$F1303,'Запчасти'!$A$2:$P$3371,5,0),"null")</f>
        <v>null</v>
      </c>
      <c r="J1303" s="24" t="str">
        <f t="shared" si="3"/>
        <v>null</v>
      </c>
      <c r="K1303" s="18" t="str">
        <f>IFERROR(VLOOKUP(spare_parts!$F1303,'Запчасти'!$A$2:$P$3371,6,0),"null")</f>
        <v>null</v>
      </c>
      <c r="L1303" s="18" t="str">
        <f>IFERROR(VLOOKUP(spare_parts!$F1303,'Запчасти'!$A$2:$P$3371,7,0),"null")</f>
        <v>null</v>
      </c>
      <c r="M1303" s="18" t="str">
        <f>IFERROR(VLOOKUP(spare_parts!$F1303,'Запчасти'!$A$2:$P$3371,9,0),"null")</f>
        <v>null</v>
      </c>
      <c r="N1303" s="18" t="str">
        <f>IFERROR(VLOOKUP(spare_parts!$F1303,'Запчасти'!$A$2:$P$3371,10,0),"null")</f>
        <v>null</v>
      </c>
      <c r="O1303" s="18" t="str">
        <f>IFERROR(VLOOKUP(spare_parts!$F1303,'Запчасти'!$A$2:$P$3371,11,0),"null")</f>
        <v>null</v>
      </c>
      <c r="P1303" s="18" t="str">
        <f>IFERROR(VLOOKUP(spare_parts!$F1303,'Запчасти'!$A$2:$P$3371,2,0),"null")</f>
        <v>null</v>
      </c>
      <c r="Q1303" s="18"/>
      <c r="R1303" s="18"/>
      <c r="S1303" s="18"/>
      <c r="T1303" s="18"/>
      <c r="U1303" s="18"/>
      <c r="V1303" s="18"/>
    </row>
    <row r="1304" ht="15.75" customHeight="1">
      <c r="A1304" s="15">
        <v>5.80801004E9</v>
      </c>
      <c r="B1304" s="16" t="s">
        <v>6790</v>
      </c>
      <c r="C1304" s="16">
        <v>0.26</v>
      </c>
      <c r="D1304" s="16" t="s">
        <v>35</v>
      </c>
      <c r="E1304" s="17"/>
      <c r="F1304" s="18">
        <v>5.80801004E9</v>
      </c>
      <c r="G1304" s="18" t="str">
        <f>IFERROR(VLOOKUP(spare_parts!$F1304,'Запчасти'!A$2:P$3371,3,0),"null")</f>
        <v>null</v>
      </c>
      <c r="H1304" s="18" t="str">
        <f>IFERROR(VLOOKUP(spare_parts!$F1304,A:D,2,0),"null")</f>
        <v>ПЛОСКОГУБЦЫ ДЛЯ ВНУТРЕННИХ УПОРНЫХ КОЛЕЦ D.40-100 USAG 127</v>
      </c>
      <c r="I1304" s="24" t="str">
        <f>IFERROR(VLOOKUP(spare_parts!$F1304,'Запчасти'!$A$2:$P$3371,5,0),"null")</f>
        <v>null</v>
      </c>
      <c r="J1304" s="24" t="str">
        <f t="shared" si="3"/>
        <v>null</v>
      </c>
      <c r="K1304" s="18" t="str">
        <f>IFERROR(VLOOKUP(spare_parts!$F1304,'Запчасти'!$A$2:$P$3371,6,0),"null")</f>
        <v>null</v>
      </c>
      <c r="L1304" s="18" t="str">
        <f>IFERROR(VLOOKUP(spare_parts!$F1304,'Запчасти'!$A$2:$P$3371,7,0),"null")</f>
        <v>null</v>
      </c>
      <c r="M1304" s="18" t="str">
        <f>IFERROR(VLOOKUP(spare_parts!$F1304,'Запчасти'!$A$2:$P$3371,9,0),"null")</f>
        <v>null</v>
      </c>
      <c r="N1304" s="18" t="str">
        <f>IFERROR(VLOOKUP(spare_parts!$F1304,'Запчасти'!$A$2:$P$3371,10,0),"null")</f>
        <v>null</v>
      </c>
      <c r="O1304" s="18" t="str">
        <f>IFERROR(VLOOKUP(spare_parts!$F1304,'Запчасти'!$A$2:$P$3371,11,0),"null")</f>
        <v>null</v>
      </c>
      <c r="P1304" s="18" t="str">
        <f>IFERROR(VLOOKUP(spare_parts!$F1304,'Запчасти'!$A$2:$P$3371,2,0),"null")</f>
        <v>null</v>
      </c>
      <c r="Q1304" s="18"/>
      <c r="R1304" s="18"/>
      <c r="S1304" s="18"/>
      <c r="T1304" s="18"/>
      <c r="U1304" s="18"/>
      <c r="V1304" s="18"/>
    </row>
    <row r="1305" ht="15.75" customHeight="1">
      <c r="A1305" s="15">
        <v>5.80821004E9</v>
      </c>
      <c r="B1305" s="16" t="s">
        <v>6791</v>
      </c>
      <c r="C1305" s="16">
        <v>0.29</v>
      </c>
      <c r="D1305" s="16" t="s">
        <v>35</v>
      </c>
      <c r="E1305" s="17"/>
      <c r="F1305" s="18">
        <v>5.80821004E9</v>
      </c>
      <c r="G1305" s="18" t="str">
        <f>IFERROR(VLOOKUP(spare_parts!$F1305,'Запчасти'!A$2:P$3371,3,0),"null")</f>
        <v>null</v>
      </c>
      <c r="H1305" s="18" t="str">
        <f>IFERROR(VLOOKUP(spare_parts!$F1305,A:D,2,0),"null")</f>
        <v>ПЛОСКОГУБЦЫ НАРУЖНЫЕ SEEGER D = 40-100 USAG 128</v>
      </c>
      <c r="I1305" s="24" t="str">
        <f>IFERROR(VLOOKUP(spare_parts!$F1305,'Запчасти'!$A$2:$P$3371,5,0),"null")</f>
        <v>null</v>
      </c>
      <c r="J1305" s="24" t="str">
        <f t="shared" si="3"/>
        <v>null</v>
      </c>
      <c r="K1305" s="18" t="str">
        <f>IFERROR(VLOOKUP(spare_parts!$F1305,'Запчасти'!$A$2:$P$3371,6,0),"null")</f>
        <v>null</v>
      </c>
      <c r="L1305" s="18" t="str">
        <f>IFERROR(VLOOKUP(spare_parts!$F1305,'Запчасти'!$A$2:$P$3371,7,0),"null")</f>
        <v>null</v>
      </c>
      <c r="M1305" s="18" t="str">
        <f>IFERROR(VLOOKUP(spare_parts!$F1305,'Запчасти'!$A$2:$P$3371,9,0),"null")</f>
        <v>null</v>
      </c>
      <c r="N1305" s="18" t="str">
        <f>IFERROR(VLOOKUP(spare_parts!$F1305,'Запчасти'!$A$2:$P$3371,10,0),"null")</f>
        <v>null</v>
      </c>
      <c r="O1305" s="18" t="str">
        <f>IFERROR(VLOOKUP(spare_parts!$F1305,'Запчасти'!$A$2:$P$3371,11,0),"null")</f>
        <v>null</v>
      </c>
      <c r="P1305" s="18" t="str">
        <f>IFERROR(VLOOKUP(spare_parts!$F1305,'Запчасти'!$A$2:$P$3371,2,0),"null")</f>
        <v>null</v>
      </c>
      <c r="Q1305" s="18"/>
      <c r="R1305" s="18"/>
      <c r="S1305" s="18"/>
      <c r="T1305" s="18"/>
      <c r="U1305" s="18"/>
      <c r="V1305" s="18"/>
    </row>
    <row r="1306" ht="15.75" customHeight="1">
      <c r="A1306" s="15">
        <v>2.46602003E9</v>
      </c>
      <c r="B1306" s="16" t="s">
        <v>1724</v>
      </c>
      <c r="C1306" s="16">
        <v>2.989851</v>
      </c>
      <c r="D1306" s="16" t="s">
        <v>35</v>
      </c>
      <c r="E1306" s="17"/>
      <c r="F1306" s="18">
        <v>2.46602003E9</v>
      </c>
      <c r="G1306" s="18" t="str">
        <f>IFERROR(VLOOKUP(spare_parts!$F1306,'Запчасти'!A$2:P$3371,3,0),"null")</f>
        <v>COMPLETE FIXED BLADE 1XD.10</v>
      </c>
      <c r="H1306" s="18" t="str">
        <f>IFERROR(VLOOKUP(spare_parts!$F1306,A:D,2,0),"null")</f>
        <v>НОЖ НЕПОДВИЖНЫЙ В СБОРЕ 1XD.10</v>
      </c>
      <c r="I1306" s="24" t="str">
        <f>IFERROR(VLOOKUP(spare_parts!$F1306,'Запчасти'!$A$2:$P$3371,5,0),"null")</f>
        <v>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v>
      </c>
      <c r="J1306" s="24" t="str">
        <f t="shared" si="3"/>
        <v>null</v>
      </c>
      <c r="K1306" s="18" t="str">
        <f>IFERROR(VLOOKUP(spare_parts!$F1306,'Запчасти'!$A$2:$P$3371,6,0),"null")</f>
        <v>SCHNELL SPA</v>
      </c>
      <c r="L1306" s="18" t="str">
        <f>IFERROR(VLOOKUP(spare_parts!$F1306,'Запчасти'!$A$2:$P$3371,7,0),"null")</f>
        <v>SCHNELL</v>
      </c>
      <c r="M1306" s="18">
        <f>IFERROR(VLOOKUP(spare_parts!$F1306,'Запчасти'!$A$2:$P$3371,9,0),"null")</f>
        <v>1</v>
      </c>
      <c r="N1306" s="18" t="str">
        <f>IFERROR(VLOOKUP(spare_parts!$F1306,'Запчасти'!$A$2:$P$3371,10,0),"null")</f>
        <v>шт</v>
      </c>
      <c r="O1306" s="18" t="str">
        <f>IFERROR(VLOOKUP(spare_parts!$F1306,'Запчасти'!$A$2:$P$3371,11,0),"null")</f>
        <v>IT</v>
      </c>
      <c r="P1306" s="18">
        <f>IFERROR(VLOOKUP(spare_parts!$F1306,'Запчасти'!$A$2:$P$3371,2,0),"null")</f>
        <v>8208100000</v>
      </c>
      <c r="Q1306" s="18"/>
      <c r="R1306" s="18"/>
      <c r="S1306" s="18"/>
      <c r="T1306" s="18"/>
      <c r="U1306" s="18"/>
      <c r="V1306" s="18"/>
    </row>
    <row r="1307" ht="15.75" customHeight="1">
      <c r="A1307" s="15">
        <v>5.431510004E9</v>
      </c>
      <c r="B1307" s="16" t="s">
        <v>2657</v>
      </c>
      <c r="C1307" s="16">
        <v>0.05</v>
      </c>
      <c r="D1307" s="16" t="s">
        <v>35</v>
      </c>
      <c r="E1307" s="17"/>
      <c r="F1307" s="18">
        <v>5.431510004E9</v>
      </c>
      <c r="G1307" s="18" t="str">
        <f>IFERROR(VLOOKUP(spare_parts!$F1307,'Запчасти'!A$2:P$3371,3,0),"null")</f>
        <v>ANTINOISE FILTER RC 3X575VAC 4 KW 50/60 Hz (PARSEC)</v>
      </c>
      <c r="H1307" s="18" t="str">
        <f>IFERROR(VLOOKUP(spare_parts!$F1307,A:D,2,0),"null")</f>
        <v>ФИЛЬТР АНТИНОИЗОВЫЙ RC 3X575VAC 4KW 50/60 Гц (PARSEC)</v>
      </c>
      <c r="I1307" s="24" t="str">
        <f>IFERROR(VLOOKUP(spare_parts!$F1307,'Запчасти'!$A$2:$P$3371,5,0),"null")</f>
        <v>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v>
      </c>
      <c r="J1307" s="24" t="str">
        <f t="shared" si="3"/>
        <v>null</v>
      </c>
      <c r="K1307" s="18" t="str">
        <f>IFERROR(VLOOKUP(spare_parts!$F1307,'Запчасти'!$A$2:$P$3371,6,0),"null")</f>
        <v>PARSEC SRL</v>
      </c>
      <c r="L1307" s="18" t="str">
        <f>IFERROR(VLOOKUP(spare_parts!$F1307,'Запчасти'!$A$2:$P$3371,7,0),"null")</f>
        <v>PARSEC</v>
      </c>
      <c r="M1307" s="18">
        <f>IFERROR(VLOOKUP(spare_parts!$F1307,'Запчасти'!$A$2:$P$3371,9,0),"null")</f>
        <v>5</v>
      </c>
      <c r="N1307" s="18" t="str">
        <f>IFERROR(VLOOKUP(spare_parts!$F1307,'Запчасти'!$A$2:$P$3371,10,0),"null")</f>
        <v>шт</v>
      </c>
      <c r="O1307" s="18" t="str">
        <f>IFERROR(VLOOKUP(spare_parts!$F1307,'Запчасти'!$A$2:$P$3371,11,0),"null")</f>
        <v>IT</v>
      </c>
      <c r="P1307" s="18">
        <f>IFERROR(VLOOKUP(spare_parts!$F1307,'Запчасти'!$A$2:$P$3371,2,0),"null")</f>
        <v>8536301000</v>
      </c>
      <c r="Q1307" s="18"/>
      <c r="R1307" s="18"/>
      <c r="S1307" s="18"/>
      <c r="T1307" s="18"/>
      <c r="U1307" s="18"/>
      <c r="V1307" s="18"/>
    </row>
    <row r="1308" ht="15.75" customHeight="1">
      <c r="A1308" s="15" t="s">
        <v>5391</v>
      </c>
      <c r="B1308" s="16" t="s">
        <v>5393</v>
      </c>
      <c r="C1308" s="16" t="s">
        <v>6274</v>
      </c>
      <c r="D1308" s="16" t="s">
        <v>35</v>
      </c>
      <c r="E1308" s="17"/>
      <c r="F1308" s="18" t="s">
        <v>5391</v>
      </c>
      <c r="G1308" s="18" t="str">
        <f>IFERROR(VLOOKUP(spare_parts!$F1308,'Запчасти'!A$2:P$3371,3,0),"null")</f>
        <v>TRANSMISSION COUPLING JOINT</v>
      </c>
      <c r="H1308" s="18" t="str">
        <f>IFERROR(VLOOKUP(spare_parts!$F1308,A:D,2,0),"null")</f>
        <v>МУФТА ТРАНСМИССИИ</v>
      </c>
      <c r="I1308" s="24" t="str">
        <f>IFERROR(VLOOKUP(spare_parts!$F1308,'Запчасти'!$A$2:$P$3371,5,0),"null")</f>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v>
      </c>
      <c r="J1308" s="24" t="str">
        <f t="shared" si="3"/>
        <v>null</v>
      </c>
      <c r="K1308" s="18" t="str">
        <f>IFERROR(VLOOKUP(spare_parts!$F1308,'Запчасти'!$A$2:$P$3371,6,0),"null")</f>
        <v>SCHNELL SPA</v>
      </c>
      <c r="L1308" s="18" t="str">
        <f>IFERROR(VLOOKUP(spare_parts!$F1308,'Запчасти'!$A$2:$P$3371,7,0),"null")</f>
        <v>SCHNELL</v>
      </c>
      <c r="M1308" s="18">
        <f>IFERROR(VLOOKUP(spare_parts!$F1308,'Запчасти'!$A$2:$P$3371,9,0),"null")</f>
        <v>1</v>
      </c>
      <c r="N1308" s="18" t="str">
        <f>IFERROR(VLOOKUP(spare_parts!$F1308,'Запчасти'!$A$2:$P$3371,10,0),"null")</f>
        <v>шт</v>
      </c>
      <c r="O1308" s="18" t="str">
        <f>IFERROR(VLOOKUP(spare_parts!$F1308,'Запчасти'!$A$2:$P$3371,11,0),"null")</f>
        <v>IT</v>
      </c>
      <c r="P1308" s="18">
        <f>IFERROR(VLOOKUP(spare_parts!$F1308,'Запчасти'!$A$2:$P$3371,2,0),"null")</f>
        <v>8483608000</v>
      </c>
      <c r="Q1308" s="18"/>
      <c r="R1308" s="18"/>
      <c r="S1308" s="18"/>
      <c r="T1308" s="18"/>
      <c r="U1308" s="18"/>
      <c r="V1308" s="18"/>
    </row>
    <row r="1309" ht="15.75" customHeight="1">
      <c r="A1309" s="15" t="s">
        <v>5385</v>
      </c>
      <c r="B1309" s="16" t="s">
        <v>5387</v>
      </c>
      <c r="C1309" s="16" t="s">
        <v>6274</v>
      </c>
      <c r="D1309" s="16" t="s">
        <v>35</v>
      </c>
      <c r="E1309" s="17"/>
      <c r="F1309" s="18" t="s">
        <v>5385</v>
      </c>
      <c r="G1309" s="18" t="str">
        <f>IFERROR(VLOOKUP(spare_parts!$F1309,'Запчасти'!A$2:P$3371,3,0),"null")</f>
        <v>DRIVE SHAFT JOINT</v>
      </c>
      <c r="H1309" s="18" t="str">
        <f>IFERROR(VLOOKUP(spare_parts!$F1309,A:D,2,0),"null")</f>
        <v>МУФТА ПРИВОДНОГО ВАЛА</v>
      </c>
      <c r="I1309" s="24" t="str">
        <f>IFERROR(VLOOKUP(spare_parts!$F1309,'Запчасти'!$A$2:$P$3371,5,0),"null")</f>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v>
      </c>
      <c r="J1309" s="24" t="str">
        <f t="shared" si="3"/>
        <v>null</v>
      </c>
      <c r="K1309" s="18" t="str">
        <f>IFERROR(VLOOKUP(spare_parts!$F1309,'Запчасти'!$A$2:$P$3371,6,0),"null")</f>
        <v>SCHNELL SPA</v>
      </c>
      <c r="L1309" s="18" t="str">
        <f>IFERROR(VLOOKUP(spare_parts!$F1309,'Запчасти'!$A$2:$P$3371,7,0),"null")</f>
        <v>SCHNELL</v>
      </c>
      <c r="M1309" s="18">
        <f>IFERROR(VLOOKUP(spare_parts!$F1309,'Запчасти'!$A$2:$P$3371,9,0),"null")</f>
        <v>1</v>
      </c>
      <c r="N1309" s="18" t="str">
        <f>IFERROR(VLOOKUP(spare_parts!$F1309,'Запчасти'!$A$2:$P$3371,10,0),"null")</f>
        <v>шт</v>
      </c>
      <c r="O1309" s="18" t="str">
        <f>IFERROR(VLOOKUP(spare_parts!$F1309,'Запчасти'!$A$2:$P$3371,11,0),"null")</f>
        <v>IT</v>
      </c>
      <c r="P1309" s="18">
        <f>IFERROR(VLOOKUP(spare_parts!$F1309,'Запчасти'!$A$2:$P$3371,2,0),"null")</f>
        <v>8483608000</v>
      </c>
      <c r="Q1309" s="18"/>
      <c r="R1309" s="18"/>
      <c r="S1309" s="18"/>
      <c r="T1309" s="18"/>
      <c r="U1309" s="18"/>
      <c r="V1309" s="18"/>
    </row>
    <row r="1310" ht="15.75" customHeight="1">
      <c r="A1310" s="15" t="s">
        <v>5374</v>
      </c>
      <c r="B1310" s="16" t="s">
        <v>5376</v>
      </c>
      <c r="C1310" s="16" t="s">
        <v>6274</v>
      </c>
      <c r="D1310" s="16" t="s">
        <v>35</v>
      </c>
      <c r="E1310" s="17"/>
      <c r="F1310" s="18" t="s">
        <v>5374</v>
      </c>
      <c r="G1310" s="18" t="str">
        <f>IFERROR(VLOOKUP(spare_parts!$F1310,'Запчасти'!A$2:P$3371,3,0),"null")</f>
        <v>SHAFT Г_x0098_E=55 L=301</v>
      </c>
      <c r="H1310" s="18" t="str">
        <f>IFERROR(VLOOKUP(spare_parts!$F1310,A:D,2,0),"null")</f>
        <v>ВАЛ ØE = 55 L = 301</v>
      </c>
      <c r="I1310" s="24" t="str">
        <f>IFERROR(VLOOKUP(spare_parts!$F1310,'Запчасти'!$A$2:$P$3371,5,0),"null")</f>
        <v>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v>
      </c>
      <c r="J1310" s="24" t="str">
        <f t="shared" si="3"/>
        <v>null</v>
      </c>
      <c r="K1310" s="18" t="str">
        <f>IFERROR(VLOOKUP(spare_parts!$F1310,'Запчасти'!$A$2:$P$3371,6,0),"null")</f>
        <v>SCHNELL SPA</v>
      </c>
      <c r="L1310" s="18" t="str">
        <f>IFERROR(VLOOKUP(spare_parts!$F1310,'Запчасти'!$A$2:$P$3371,7,0),"null")</f>
        <v>SCHNELL</v>
      </c>
      <c r="M1310" s="18">
        <f>IFERROR(VLOOKUP(spare_parts!$F1310,'Запчасти'!$A$2:$P$3371,9,0),"null")</f>
        <v>1</v>
      </c>
      <c r="N1310" s="18" t="str">
        <f>IFERROR(VLOOKUP(spare_parts!$F1310,'Запчасти'!$A$2:$P$3371,10,0),"null")</f>
        <v>шт</v>
      </c>
      <c r="O1310" s="18" t="str">
        <f>IFERROR(VLOOKUP(spare_parts!$F1310,'Запчасти'!$A$2:$P$3371,11,0),"null")</f>
        <v>IT</v>
      </c>
      <c r="P1310" s="18">
        <f>IFERROR(VLOOKUP(spare_parts!$F1310,'Запчасти'!$A$2:$P$3371,2,0),"null")</f>
        <v>8483109500</v>
      </c>
      <c r="Q1310" s="18"/>
      <c r="R1310" s="18"/>
      <c r="S1310" s="18"/>
      <c r="T1310" s="18"/>
      <c r="U1310" s="18"/>
      <c r="V1310" s="18"/>
    </row>
    <row r="1311" ht="15.75" customHeight="1">
      <c r="A1311" s="15" t="s">
        <v>5301</v>
      </c>
      <c r="B1311" s="16" t="s">
        <v>5303</v>
      </c>
      <c r="C1311" s="16">
        <v>6.092404</v>
      </c>
      <c r="D1311" s="16" t="s">
        <v>35</v>
      </c>
      <c r="E1311" s="17"/>
      <c r="F1311" s="18" t="s">
        <v>5301</v>
      </c>
      <c r="G1311" s="18" t="str">
        <f>IFERROR(VLOOKUP(spare_parts!$F1311,'Запчасти'!A$2:P$3371,3,0),"null")</f>
        <v>TOOTHED PULLEY DP=160.43 DE=168 DI=45 Z=36</v>
      </c>
      <c r="H1311" s="18" t="str">
        <f>IFERROR(VLOOKUP(spare_parts!$F1311,A:D,2,0),"null")</f>
        <v>ШКИВ ЗУБЧАТЫЙ DP = 160,43 DE = 168 DI = 45 Z = 36</v>
      </c>
      <c r="I1311" s="24" t="str">
        <f>IFERROR(VLOOKUP(spare_parts!$F1311,'Запчасти'!$A$2:$P$3371,5,0),"null")</f>
        <v>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v>
      </c>
      <c r="J1311" s="24" t="str">
        <f t="shared" si="3"/>
        <v>null</v>
      </c>
      <c r="K1311" s="18" t="str">
        <f>IFERROR(VLOOKUP(spare_parts!$F1311,'Запчасти'!$A$2:$P$3371,6,0),"null")</f>
        <v>SCHNELL SPA</v>
      </c>
      <c r="L1311" s="18" t="str">
        <f>IFERROR(VLOOKUP(spare_parts!$F1311,'Запчасти'!$A$2:$P$3371,7,0),"null")</f>
        <v>SCHNELL</v>
      </c>
      <c r="M1311" s="18">
        <f>IFERROR(VLOOKUP(spare_parts!$F1311,'Запчасти'!$A$2:$P$3371,9,0),"null")</f>
        <v>1</v>
      </c>
      <c r="N1311" s="18" t="str">
        <f>IFERROR(VLOOKUP(spare_parts!$F1311,'Запчасти'!$A$2:$P$3371,10,0),"null")</f>
        <v>шт</v>
      </c>
      <c r="O1311" s="18" t="str">
        <f>IFERROR(VLOOKUP(spare_parts!$F1311,'Запчасти'!$A$2:$P$3371,11,0),"null")</f>
        <v>IT</v>
      </c>
      <c r="P1311" s="18">
        <f>IFERROR(VLOOKUP(spare_parts!$F1311,'Запчасти'!$A$2:$P$3371,2,0),"null")</f>
        <v>8483508000</v>
      </c>
      <c r="Q1311" s="18"/>
      <c r="R1311" s="18"/>
      <c r="S1311" s="18"/>
      <c r="T1311" s="18"/>
      <c r="U1311" s="18"/>
      <c r="V1311" s="18"/>
    </row>
    <row r="1312" ht="15.75" customHeight="1">
      <c r="A1312" s="15" t="s">
        <v>5947</v>
      </c>
      <c r="B1312" s="16" t="s">
        <v>5949</v>
      </c>
      <c r="C1312" s="16">
        <v>9.862</v>
      </c>
      <c r="D1312" s="16" t="s">
        <v>35</v>
      </c>
      <c r="E1312" s="17"/>
      <c r="F1312" s="18" t="s">
        <v>5947</v>
      </c>
      <c r="G1312" s="18" t="str">
        <f>IFERROR(VLOOKUP(spare_parts!$F1312,'Запчасти'!A$2:P$3371,3,0),"null")</f>
        <v>PULLEY PREASSEMBLY FOR SECONDARY TRACTION UNIT</v>
      </c>
      <c r="H1312" s="18" t="str">
        <f>IFERROR(VLOOKUP(spare_parts!$F1312,A:D,2,0),"null")</f>
        <v>ШКИВ ЗУБЧАТЫЙ (ВТОРИЧНАЯ ПРОТЯЖКА)</v>
      </c>
      <c r="I1312" s="24" t="str">
        <f>IFERROR(VLOOKUP(spare_parts!$F1312,'Запчасти'!$A$2:$P$3371,5,0),"null")</f>
        <v>ШКИВ СТАЛЬНОЙ ЗУБЧАТЫЙ В СБОРЕ. УСТАНАВЛИВАЕТСЯ НА ВХОДНОЙ ВАЛ ВТОРИЧНОЙ ГРУППЫ ПРОТЯЖКИ АРМАТУРЫ ПРАВИЛЬНО-ОТРЕЗНОГО СТАНКА R12.</v>
      </c>
      <c r="J1312" s="24" t="str">
        <f t="shared" si="3"/>
        <v>null</v>
      </c>
      <c r="K1312" s="18" t="str">
        <f>IFERROR(VLOOKUP(spare_parts!$F1312,'Запчасти'!$A$2:$P$3371,6,0),"null")</f>
        <v>SCHNELL SPA</v>
      </c>
      <c r="L1312" s="18" t="str">
        <f>IFERROR(VLOOKUP(spare_parts!$F1312,'Запчасти'!$A$2:$P$3371,7,0),"null")</f>
        <v>SCHNELL</v>
      </c>
      <c r="M1312" s="18">
        <f>IFERROR(VLOOKUP(spare_parts!$F1312,'Запчасти'!$A$2:$P$3371,9,0),"null")</f>
        <v>1</v>
      </c>
      <c r="N1312" s="18" t="str">
        <f>IFERROR(VLOOKUP(spare_parts!$F1312,'Запчасти'!$A$2:$P$3371,10,0),"null")</f>
        <v>шт</v>
      </c>
      <c r="O1312" s="18" t="str">
        <f>IFERROR(VLOOKUP(spare_parts!$F1312,'Запчасти'!$A$2:$P$3371,11,0),"null")</f>
        <v>IT</v>
      </c>
      <c r="P1312" s="18">
        <f>IFERROR(VLOOKUP(spare_parts!$F1312,'Запчасти'!$A$2:$P$3371,2,0),"null")</f>
        <v>8483508000</v>
      </c>
      <c r="Q1312" s="18"/>
      <c r="R1312" s="18"/>
      <c r="S1312" s="18"/>
      <c r="T1312" s="18"/>
      <c r="U1312" s="18"/>
      <c r="V1312" s="18"/>
    </row>
    <row r="1313" ht="15.75" customHeight="1">
      <c r="A1313" s="15" t="s">
        <v>5042</v>
      </c>
      <c r="B1313" s="27" t="s">
        <v>5044</v>
      </c>
      <c r="C1313" s="16">
        <v>0.045158</v>
      </c>
      <c r="D1313" s="16" t="s">
        <v>35</v>
      </c>
      <c r="E1313" s="17"/>
      <c r="F1313" s="18" t="s">
        <v>5042</v>
      </c>
      <c r="G1313" s="18" t="str">
        <f>IFERROR(VLOOKUP(spare_parts!$F1313,'Запчасти'!A$2:P$3371,3,0),"null")</f>
        <v>PLATE 60X60X30 FOR BAR STOP MAGNET</v>
      </c>
      <c r="H1313" s="18" t="str">
        <f>IFERROR(VLOOKUP(spare_parts!$F1313,A:D,2,0),"null")</f>
        <v>ПЛАСТИНА 60X60X30 ДЛЯ МАГНИТА</v>
      </c>
      <c r="I1313" s="24" t="str">
        <f>IFERROR(VLOOKUP(spare_parts!$F1313,'Запчасти'!$A$2:$P$3371,5,0),"null")</f>
        <v>ПЛАСТИНА АЛЮМИНЕВАЯ. ФРЕЗЕРОВАНИЕ. ИСПОЛЬЗУЕТСЯ ДЛЯ ФИКСАЦИИ МАГНИТОВ ЗАХВАТА ПОПЕРЕЧНОЙ АРМАТУРЫ В СВАРОЧНОМ ПОРТАЛЕ. СТАНОК SMART MESH 2500</v>
      </c>
      <c r="J1313" s="24" t="str">
        <f t="shared" si="3"/>
        <v>null</v>
      </c>
      <c r="K1313" s="18" t="str">
        <f>IFERROR(VLOOKUP(spare_parts!$F1313,'Запчасти'!$A$2:$P$3371,6,0),"null")</f>
        <v>SCHNELL SPA</v>
      </c>
      <c r="L1313" s="18" t="str">
        <f>IFERROR(VLOOKUP(spare_parts!$F1313,'Запчасти'!$A$2:$P$3371,7,0),"null")</f>
        <v>SCHNELL</v>
      </c>
      <c r="M1313" s="18">
        <f>IFERROR(VLOOKUP(spare_parts!$F1313,'Запчасти'!$A$2:$P$3371,9,0),"null")</f>
        <v>5</v>
      </c>
      <c r="N1313" s="18" t="str">
        <f>IFERROR(VLOOKUP(spare_parts!$F1313,'Запчасти'!$A$2:$P$3371,10,0),"null")</f>
        <v>шт</v>
      </c>
      <c r="O1313" s="18" t="str">
        <f>IFERROR(VLOOKUP(spare_parts!$F1313,'Запчасти'!$A$2:$P$3371,11,0),"null")</f>
        <v>IT</v>
      </c>
      <c r="P1313" s="18">
        <f>IFERROR(VLOOKUP(spare_parts!$F1313,'Запчасти'!$A$2:$P$3371,2,0),"null")</f>
        <v>7616999008</v>
      </c>
      <c r="Q1313" s="18"/>
      <c r="R1313" s="18"/>
      <c r="S1313" s="18"/>
      <c r="T1313" s="18"/>
      <c r="U1313" s="18"/>
      <c r="V1313" s="18"/>
    </row>
    <row r="1314" ht="15.75" customHeight="1">
      <c r="A1314" s="15">
        <v>2.86501503E9</v>
      </c>
      <c r="B1314" s="16" t="s">
        <v>2053</v>
      </c>
      <c r="C1314" s="16">
        <v>0.5</v>
      </c>
      <c r="D1314" s="16" t="s">
        <v>35</v>
      </c>
      <c r="E1314" s="17"/>
      <c r="F1314" s="18">
        <v>2.86501503E9</v>
      </c>
      <c r="G1314" s="18" t="str">
        <f>IFERROR(VLOOKUP(spare_parts!$F1314,'Запчасти'!A$2:P$3371,3,0),"null")</f>
        <v>COMPLETE INTERNAL SPLIT WHEEL</v>
      </c>
      <c r="H1314" s="18" t="str">
        <f>IFERROR(VLOOKUP(spare_parts!$F1314,A:D,2,0),"null")</f>
        <v>РОЛИК РАЗДЕЛИТЕЛЬНЫЙ ВНУТРЕННИЙ В СБОРЕ</v>
      </c>
      <c r="I1314" s="24" t="str">
        <f>IFERROR(VLOOKUP(spare_parts!$F1314,'Запчасти'!$A$2:$P$3371,5,0),"null")</f>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c r="J1314" s="24" t="str">
        <f t="shared" si="3"/>
        <v>null</v>
      </c>
      <c r="K1314" s="18" t="str">
        <f>IFERROR(VLOOKUP(spare_parts!$F1314,'Запчасти'!$A$2:$P$3371,6,0),"null")</f>
        <v>SCHNELL SPA</v>
      </c>
      <c r="L1314" s="18" t="str">
        <f>IFERROR(VLOOKUP(spare_parts!$F1314,'Запчасти'!$A$2:$P$3371,7,0),"null")</f>
        <v>SCHNELL</v>
      </c>
      <c r="M1314" s="18">
        <f>IFERROR(VLOOKUP(spare_parts!$F1314,'Запчасти'!$A$2:$P$3371,9,0),"null")</f>
        <v>2</v>
      </c>
      <c r="N1314" s="18" t="str">
        <f>IFERROR(VLOOKUP(spare_parts!$F1314,'Запчасти'!$A$2:$P$3371,10,0),"null")</f>
        <v>шт</v>
      </c>
      <c r="O1314" s="18" t="str">
        <f>IFERROR(VLOOKUP(spare_parts!$F1314,'Запчасти'!$A$2:$P$3371,11,0),"null")</f>
        <v>IT</v>
      </c>
      <c r="P1314" s="18">
        <f>IFERROR(VLOOKUP(spare_parts!$F1314,'Запчасти'!$A$2:$P$3371,2,0),"null")</f>
        <v>8466940000</v>
      </c>
      <c r="Q1314" s="18"/>
      <c r="R1314" s="18"/>
      <c r="S1314" s="18"/>
      <c r="T1314" s="18"/>
      <c r="U1314" s="18"/>
      <c r="V1314" s="18"/>
    </row>
    <row r="1315" ht="15.75" customHeight="1">
      <c r="A1315" s="15">
        <v>5.550400037E9</v>
      </c>
      <c r="B1315" s="16" t="s">
        <v>6792</v>
      </c>
      <c r="C1315" s="16">
        <v>0.15</v>
      </c>
      <c r="D1315" s="16" t="s">
        <v>35</v>
      </c>
      <c r="E1315" s="17"/>
      <c r="F1315" s="18">
        <v>5.550400037E9</v>
      </c>
      <c r="G1315" s="18" t="str">
        <f>IFERROR(VLOOKUP(spare_parts!$F1315,'Запчасти'!A$2:P$3371,3,0),"null")</f>
        <v>null</v>
      </c>
      <c r="H1315" s="18" t="str">
        <f>IFERROR(VLOOKUP(spare_parts!$F1315,A:D,2,0),"null")</f>
        <v>ПОДШИПНИК РОЛИКОВЫЙ RNA 4908 (48X62X22)</v>
      </c>
      <c r="I1315" s="24" t="str">
        <f>IFERROR(VLOOKUP(spare_parts!$F1315,'Запчасти'!$A$2:$P$3371,5,0),"null")</f>
        <v>null</v>
      </c>
      <c r="J1315" s="24" t="str">
        <f t="shared" si="3"/>
        <v>null</v>
      </c>
      <c r="K1315" s="18" t="str">
        <f>IFERROR(VLOOKUP(spare_parts!$F1315,'Запчасти'!$A$2:$P$3371,6,0),"null")</f>
        <v>null</v>
      </c>
      <c r="L1315" s="18" t="str">
        <f>IFERROR(VLOOKUP(spare_parts!$F1315,'Запчасти'!$A$2:$P$3371,7,0),"null")</f>
        <v>null</v>
      </c>
      <c r="M1315" s="18" t="str">
        <f>IFERROR(VLOOKUP(spare_parts!$F1315,'Запчасти'!$A$2:$P$3371,9,0),"null")</f>
        <v>null</v>
      </c>
      <c r="N1315" s="18" t="str">
        <f>IFERROR(VLOOKUP(spare_parts!$F1315,'Запчасти'!$A$2:$P$3371,10,0),"null")</f>
        <v>null</v>
      </c>
      <c r="O1315" s="18" t="str">
        <f>IFERROR(VLOOKUP(spare_parts!$F1315,'Запчасти'!$A$2:$P$3371,11,0),"null")</f>
        <v>null</v>
      </c>
      <c r="P1315" s="18" t="str">
        <f>IFERROR(VLOOKUP(spare_parts!$F1315,'Запчасти'!$A$2:$P$3371,2,0),"null")</f>
        <v>null</v>
      </c>
      <c r="Q1315" s="18"/>
      <c r="R1315" s="18"/>
      <c r="S1315" s="18"/>
      <c r="T1315" s="18"/>
      <c r="U1315" s="18"/>
      <c r="V1315" s="18"/>
    </row>
    <row r="1316" ht="15.75" customHeight="1">
      <c r="A1316" s="15">
        <v>5.550300003E9</v>
      </c>
      <c r="B1316" s="16" t="s">
        <v>6793</v>
      </c>
      <c r="C1316" s="16">
        <v>0.28</v>
      </c>
      <c r="D1316" s="16" t="s">
        <v>35</v>
      </c>
      <c r="E1316" s="17"/>
      <c r="F1316" s="18">
        <v>5.550300003E9</v>
      </c>
      <c r="G1316" s="18" t="str">
        <f>IFERROR(VLOOKUP(spare_parts!$F1316,'Запчасти'!A$2:P$3371,3,0),"null")</f>
        <v>null</v>
      </c>
      <c r="H1316" s="18" t="str">
        <f>IFERROR(VLOOKUP(spare_parts!$F1316,A:D,2,0),"null")</f>
        <v>ПОДШИПНИК 30X62X20 SKF 22206 E</v>
      </c>
      <c r="I1316" s="24" t="str">
        <f>IFERROR(VLOOKUP(spare_parts!$F1316,'Запчасти'!$A$2:$P$3371,5,0),"null")</f>
        <v>null</v>
      </c>
      <c r="J1316" s="24" t="str">
        <f t="shared" si="3"/>
        <v>null</v>
      </c>
      <c r="K1316" s="18" t="str">
        <f>IFERROR(VLOOKUP(spare_parts!$F1316,'Запчасти'!$A$2:$P$3371,6,0),"null")</f>
        <v>null</v>
      </c>
      <c r="L1316" s="18" t="str">
        <f>IFERROR(VLOOKUP(spare_parts!$F1316,'Запчасти'!$A$2:$P$3371,7,0),"null")</f>
        <v>null</v>
      </c>
      <c r="M1316" s="18" t="str">
        <f>IFERROR(VLOOKUP(spare_parts!$F1316,'Запчасти'!$A$2:$P$3371,9,0),"null")</f>
        <v>null</v>
      </c>
      <c r="N1316" s="18" t="str">
        <f>IFERROR(VLOOKUP(spare_parts!$F1316,'Запчасти'!$A$2:$P$3371,10,0),"null")</f>
        <v>null</v>
      </c>
      <c r="O1316" s="18" t="str">
        <f>IFERROR(VLOOKUP(spare_parts!$F1316,'Запчасти'!$A$2:$P$3371,11,0),"null")</f>
        <v>null</v>
      </c>
      <c r="P1316" s="18" t="str">
        <f>IFERROR(VLOOKUP(spare_parts!$F1316,'Запчасти'!$A$2:$P$3371,2,0),"null")</f>
        <v>null</v>
      </c>
      <c r="Q1316" s="18"/>
      <c r="R1316" s="18"/>
      <c r="S1316" s="18"/>
      <c r="T1316" s="18"/>
      <c r="U1316" s="18"/>
      <c r="V1316" s="18"/>
    </row>
    <row r="1317" ht="15.75" customHeight="1">
      <c r="A1317" s="15">
        <v>2.86503514E9</v>
      </c>
      <c r="B1317" s="27" t="s">
        <v>2070</v>
      </c>
      <c r="C1317" s="16" t="s">
        <v>6274</v>
      </c>
      <c r="D1317" s="16" t="s">
        <v>35</v>
      </c>
      <c r="E1317" s="17"/>
      <c r="F1317" s="18">
        <v>2.86503514E9</v>
      </c>
      <c r="G1317" s="18" t="str">
        <f>IFERROR(VLOOKUP(spare_parts!$F1317,'Запчасти'!A$2:P$3371,3,0),"null")</f>
        <v>COMPLETE WIRE DIVIDING WHEEL DE=65</v>
      </c>
      <c r="H1317" s="18" t="str">
        <f>IFERROR(VLOOKUP(spare_parts!$F1317,A:D,2,0),"null")</f>
        <v>РОЛИК В СБОРЕ DE=65</v>
      </c>
      <c r="I1317" s="24" t="str">
        <f>IFERROR(VLOOKUP(spare_parts!$F1317,'Запчасти'!$A$2:$P$3371,5,0),"null")</f>
        <v>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c r="J1317" s="24" t="str">
        <f t="shared" si="3"/>
        <v>null</v>
      </c>
      <c r="K1317" s="18" t="str">
        <f>IFERROR(VLOOKUP(spare_parts!$F1317,'Запчасти'!$A$2:$P$3371,6,0),"null")</f>
        <v>SCHNELL SPA</v>
      </c>
      <c r="L1317" s="18" t="str">
        <f>IFERROR(VLOOKUP(spare_parts!$F1317,'Запчасти'!$A$2:$P$3371,7,0),"null")</f>
        <v>SCHNELL</v>
      </c>
      <c r="M1317" s="18">
        <f>IFERROR(VLOOKUP(spare_parts!$F1317,'Запчасти'!$A$2:$P$3371,9,0),"null")</f>
        <v>1</v>
      </c>
      <c r="N1317" s="18" t="str">
        <f>IFERROR(VLOOKUP(spare_parts!$F1317,'Запчасти'!$A$2:$P$3371,10,0),"null")</f>
        <v>шт</v>
      </c>
      <c r="O1317" s="18" t="str">
        <f>IFERROR(VLOOKUP(spare_parts!$F1317,'Запчасти'!$A$2:$P$3371,11,0),"null")</f>
        <v>IT</v>
      </c>
      <c r="P1317" s="18">
        <f>IFERROR(VLOOKUP(spare_parts!$F1317,'Запчасти'!$A$2:$P$3371,2,0),"null")</f>
        <v>8466940000</v>
      </c>
      <c r="Q1317" s="18"/>
      <c r="R1317" s="18"/>
      <c r="S1317" s="18"/>
      <c r="T1317" s="18"/>
      <c r="U1317" s="18"/>
      <c r="V1317" s="18"/>
    </row>
    <row r="1318" ht="15.75" customHeight="1">
      <c r="A1318" s="15">
        <v>2.86503513E9</v>
      </c>
      <c r="B1318" s="16" t="s">
        <v>2067</v>
      </c>
      <c r="C1318" s="16" t="s">
        <v>6274</v>
      </c>
      <c r="D1318" s="16" t="s">
        <v>35</v>
      </c>
      <c r="E1318" s="17"/>
      <c r="F1318" s="18">
        <v>2.86503513E9</v>
      </c>
      <c r="G1318" s="18" t="str">
        <f>IFERROR(VLOOKUP(spare_parts!$F1318,'Запчасти'!A$2:P$3371,3,0),"null")</f>
        <v>COMPLETE WIRE DIVIDING WHEEL DE=69</v>
      </c>
      <c r="H1318" s="18" t="str">
        <f>IFERROR(VLOOKUP(spare_parts!$F1318,A:D,2,0),"null")</f>
        <v>РОЛИК В СБОРЕ DE=69</v>
      </c>
      <c r="I1318" s="24" t="str">
        <f>IFERROR(VLOOKUP(spare_parts!$F1318,'Запчасти'!$A$2:$P$3371,5,0),"null")</f>
        <v>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c r="J1318" s="24" t="str">
        <f t="shared" si="3"/>
        <v>null</v>
      </c>
      <c r="K1318" s="18" t="str">
        <f>IFERROR(VLOOKUP(spare_parts!$F1318,'Запчасти'!$A$2:$P$3371,6,0),"null")</f>
        <v>SCHNELL SPA</v>
      </c>
      <c r="L1318" s="18" t="str">
        <f>IFERROR(VLOOKUP(spare_parts!$F1318,'Запчасти'!$A$2:$P$3371,7,0),"null")</f>
        <v>SCHNELL</v>
      </c>
      <c r="M1318" s="18">
        <f>IFERROR(VLOOKUP(spare_parts!$F1318,'Запчасти'!$A$2:$P$3371,9,0),"null")</f>
        <v>1</v>
      </c>
      <c r="N1318" s="18" t="str">
        <f>IFERROR(VLOOKUP(spare_parts!$F1318,'Запчасти'!$A$2:$P$3371,10,0),"null")</f>
        <v>шт</v>
      </c>
      <c r="O1318" s="18" t="str">
        <f>IFERROR(VLOOKUP(spare_parts!$F1318,'Запчасти'!$A$2:$P$3371,11,0),"null")</f>
        <v>IT</v>
      </c>
      <c r="P1318" s="18">
        <f>IFERROR(VLOOKUP(spare_parts!$F1318,'Запчасти'!$A$2:$P$3371,2,0),"null")</f>
        <v>8466940000</v>
      </c>
      <c r="Q1318" s="18"/>
      <c r="R1318" s="18"/>
      <c r="S1318" s="18"/>
      <c r="T1318" s="18"/>
      <c r="U1318" s="18"/>
      <c r="V1318" s="18"/>
    </row>
    <row r="1319" ht="15.75" customHeight="1">
      <c r="A1319" s="15">
        <v>2.063605084E9</v>
      </c>
      <c r="B1319" s="16" t="s">
        <v>6794</v>
      </c>
      <c r="C1319" s="16" t="s">
        <v>6274</v>
      </c>
      <c r="D1319" s="16" t="s">
        <v>35</v>
      </c>
      <c r="E1319" s="17"/>
      <c r="F1319" s="18">
        <v>2.063605084E9</v>
      </c>
      <c r="G1319" s="18" t="str">
        <f>IFERROR(VLOOKUP(spare_parts!$F1319,'Запчасти'!A$2:P$3371,3,0),"null")</f>
        <v>DOUBLE WIRE ENTRY WIRE GUIDE 69.500X69X255 2XГ_x0098_10</v>
      </c>
      <c r="H1319" s="18" t="str">
        <f>IFERROR(VLOOKUP(spare_parts!$F1319,A:D,2,0),"null")</f>
        <v>Направляющая прутка на входе двойная 69.500X69X255 2XØ10</v>
      </c>
      <c r="I1319" s="24" t="str">
        <f>IFERROR(VLOOKUP(spare_parts!$F1319,'Запчасти'!$A$2:$P$3371,5,0),"null")</f>
        <v>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v>
      </c>
      <c r="J1319" s="24" t="str">
        <f t="shared" si="3"/>
        <v>null</v>
      </c>
      <c r="K1319" s="18" t="str">
        <f>IFERROR(VLOOKUP(spare_parts!$F1319,'Запчасти'!$A$2:$P$3371,6,0),"null")</f>
        <v>SCHNELL SPA</v>
      </c>
      <c r="L1319" s="18" t="str">
        <f>IFERROR(VLOOKUP(spare_parts!$F1319,'Запчасти'!$A$2:$P$3371,7,0),"null")</f>
        <v>SCHNELL</v>
      </c>
      <c r="M1319" s="18">
        <f>IFERROR(VLOOKUP(spare_parts!$F1319,'Запчасти'!$A$2:$P$3371,9,0),"null")</f>
        <v>1</v>
      </c>
      <c r="N1319" s="18" t="str">
        <f>IFERROR(VLOOKUP(spare_parts!$F1319,'Запчасти'!$A$2:$P$3371,10,0),"null")</f>
        <v>шт</v>
      </c>
      <c r="O1319" s="18" t="str">
        <f>IFERROR(VLOOKUP(spare_parts!$F1319,'Запчасти'!$A$2:$P$3371,11,0),"null")</f>
        <v>IT</v>
      </c>
      <c r="P1319" s="18">
        <f>IFERROR(VLOOKUP(spare_parts!$F1319,'Запчасти'!$A$2:$P$3371,2,0),"null")</f>
        <v>7326909807</v>
      </c>
      <c r="Q1319" s="18"/>
      <c r="R1319" s="18"/>
      <c r="S1319" s="18"/>
      <c r="T1319" s="18"/>
      <c r="U1319" s="18"/>
      <c r="V1319" s="18"/>
    </row>
    <row r="1320" ht="15.75" customHeight="1">
      <c r="A1320" s="15" t="s">
        <v>6795</v>
      </c>
      <c r="B1320" s="16" t="s">
        <v>6796</v>
      </c>
      <c r="C1320" s="16" t="s">
        <v>6274</v>
      </c>
      <c r="D1320" s="16" t="s">
        <v>35</v>
      </c>
      <c r="E1320" s="17"/>
      <c r="F1320" s="18" t="s">
        <v>6795</v>
      </c>
      <c r="G1320" s="18" t="str">
        <f>IFERROR(VLOOKUP(spare_parts!$F1320,'Запчасти'!A$2:P$3371,3,0),"null")</f>
        <v>null</v>
      </c>
      <c r="H1320" s="18" t="str">
        <f>IFERROR(VLOOKUP(spare_parts!$F1320,A:D,2,0),"null")</f>
        <v>ВТУЛКА ДЛЯ РАБОТЫ С АРМАТУРОЙ 36 ММ В СБОРЕ</v>
      </c>
      <c r="I1320" s="24" t="str">
        <f>IFERROR(VLOOKUP(spare_parts!$F1320,'Запчасти'!$A$2:$P$3371,5,0),"null")</f>
        <v>null</v>
      </c>
      <c r="J1320" s="24" t="str">
        <f t="shared" si="3"/>
        <v>null</v>
      </c>
      <c r="K1320" s="18" t="str">
        <f>IFERROR(VLOOKUP(spare_parts!$F1320,'Запчасти'!$A$2:$P$3371,6,0),"null")</f>
        <v>null</v>
      </c>
      <c r="L1320" s="18" t="str">
        <f>IFERROR(VLOOKUP(spare_parts!$F1320,'Запчасти'!$A$2:$P$3371,7,0),"null")</f>
        <v>null</v>
      </c>
      <c r="M1320" s="18" t="str">
        <f>IFERROR(VLOOKUP(spare_parts!$F1320,'Запчасти'!$A$2:$P$3371,9,0),"null")</f>
        <v>null</v>
      </c>
      <c r="N1320" s="18" t="str">
        <f>IFERROR(VLOOKUP(spare_parts!$F1320,'Запчасти'!$A$2:$P$3371,10,0),"null")</f>
        <v>null</v>
      </c>
      <c r="O1320" s="18" t="str">
        <f>IFERROR(VLOOKUP(spare_parts!$F1320,'Запчасти'!$A$2:$P$3371,11,0),"null")</f>
        <v>null</v>
      </c>
      <c r="P1320" s="18" t="str">
        <f>IFERROR(VLOOKUP(spare_parts!$F1320,'Запчасти'!$A$2:$P$3371,2,0),"null")</f>
        <v>null</v>
      </c>
      <c r="Q1320" s="18"/>
      <c r="R1320" s="18"/>
      <c r="S1320" s="18"/>
      <c r="T1320" s="18"/>
      <c r="U1320" s="18"/>
      <c r="V1320" s="18"/>
    </row>
    <row r="1321" ht="15.75" customHeight="1">
      <c r="A1321" s="15" t="s">
        <v>6797</v>
      </c>
      <c r="B1321" s="16" t="s">
        <v>6798</v>
      </c>
      <c r="C1321" s="16" t="s">
        <v>6274</v>
      </c>
      <c r="D1321" s="16" t="s">
        <v>35</v>
      </c>
      <c r="E1321" s="17"/>
      <c r="F1321" s="18" t="s">
        <v>6797</v>
      </c>
      <c r="G1321" s="18" t="str">
        <f>IFERROR(VLOOKUP(spare_parts!$F1321,'Запчасти'!A$2:P$3371,3,0),"null")</f>
        <v>null</v>
      </c>
      <c r="H1321" s="18" t="str">
        <f>IFERROR(VLOOKUP(spare_parts!$F1321,A:D,2,0),"null")</f>
        <v>ВИЛКА 36-40</v>
      </c>
      <c r="I1321" s="24" t="str">
        <f>IFERROR(VLOOKUP(spare_parts!$F1321,'Запчасти'!$A$2:$P$3371,5,0),"null")</f>
        <v>null</v>
      </c>
      <c r="J1321" s="24" t="str">
        <f t="shared" si="3"/>
        <v>null</v>
      </c>
      <c r="K1321" s="18" t="str">
        <f>IFERROR(VLOOKUP(spare_parts!$F1321,'Запчасти'!$A$2:$P$3371,6,0),"null")</f>
        <v>null</v>
      </c>
      <c r="L1321" s="18" t="str">
        <f>IFERROR(VLOOKUP(spare_parts!$F1321,'Запчасти'!$A$2:$P$3371,7,0),"null")</f>
        <v>null</v>
      </c>
      <c r="M1321" s="18" t="str">
        <f>IFERROR(VLOOKUP(spare_parts!$F1321,'Запчасти'!$A$2:$P$3371,9,0),"null")</f>
        <v>null</v>
      </c>
      <c r="N1321" s="18" t="str">
        <f>IFERROR(VLOOKUP(spare_parts!$F1321,'Запчасти'!$A$2:$P$3371,10,0),"null")</f>
        <v>null</v>
      </c>
      <c r="O1321" s="18" t="str">
        <f>IFERROR(VLOOKUP(spare_parts!$F1321,'Запчасти'!$A$2:$P$3371,11,0),"null")</f>
        <v>null</v>
      </c>
      <c r="P1321" s="18" t="str">
        <f>IFERROR(VLOOKUP(spare_parts!$F1321,'Запчасти'!$A$2:$P$3371,2,0),"null")</f>
        <v>null</v>
      </c>
      <c r="Q1321" s="18"/>
      <c r="R1321" s="18"/>
      <c r="S1321" s="18"/>
      <c r="T1321" s="18"/>
      <c r="U1321" s="18"/>
      <c r="V1321" s="18"/>
    </row>
    <row r="1322" ht="15.75" customHeight="1">
      <c r="A1322" s="25" t="s">
        <v>6029</v>
      </c>
      <c r="B1322" s="16" t="s">
        <v>1992</v>
      </c>
      <c r="C1322" s="16">
        <v>2.5</v>
      </c>
      <c r="D1322" s="16" t="s">
        <v>35</v>
      </c>
      <c r="E1322" s="17"/>
      <c r="F1322" s="18" t="s">
        <v>6029</v>
      </c>
      <c r="G1322" s="18" t="str">
        <f>IFERROR(VLOOKUP(spare_parts!$F1322,'Запчасти'!A$2:P$3371,3,0),"null")</f>
        <v/>
      </c>
      <c r="H1322" s="18" t="str">
        <f>IFERROR(VLOOKUP(spare_parts!$F1322,A:D,2,0),"null")</f>
        <v>РОЛИК ПРОТЯЖКИ В СБОРЕ </v>
      </c>
      <c r="I1322" s="24" t="str">
        <f>IFERROR(VLOOKUP(spare_parts!$F1322,'Запчасти'!$A$2:$P$3371,5,0),"null")</f>
        <v>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v>
      </c>
      <c r="J1322" s="24" t="str">
        <f t="shared" si="3"/>
        <v>null</v>
      </c>
      <c r="K1322" s="18" t="str">
        <f>IFERROR(VLOOKUP(spare_parts!$F1322,'Запчасти'!$A$2:$P$3371,6,0),"null")</f>
        <v>SCHNELL SPA</v>
      </c>
      <c r="L1322" s="18" t="str">
        <f>IFERROR(VLOOKUP(spare_parts!$F1322,'Запчасти'!$A$2:$P$3371,7,0),"null")</f>
        <v>SCHNELL</v>
      </c>
      <c r="M1322" s="18">
        <f>IFERROR(VLOOKUP(spare_parts!$F1322,'Запчасти'!$A$2:$P$3371,9,0),"null")</f>
        <v>4</v>
      </c>
      <c r="N1322" s="18" t="str">
        <f>IFERROR(VLOOKUP(spare_parts!$F1322,'Запчасти'!$A$2:$P$3371,10,0),"null")</f>
        <v>шт.</v>
      </c>
      <c r="O1322" s="18" t="str">
        <f>IFERROR(VLOOKUP(spare_parts!$F1322,'Запчасти'!$A$2:$P$3371,11,0),"null")</f>
        <v>IT</v>
      </c>
      <c r="P1322" s="18" t="str">
        <f>IFERROR(VLOOKUP(spare_parts!$F1322,'Запчасти'!$A$2:$P$3371,2,0),"null")</f>
        <v>8207909100</v>
      </c>
      <c r="Q1322" s="18"/>
      <c r="R1322" s="18"/>
      <c r="S1322" s="18"/>
      <c r="T1322" s="18"/>
      <c r="U1322" s="18"/>
      <c r="V1322" s="18"/>
    </row>
    <row r="1323" ht="15.75" customHeight="1">
      <c r="A1323" s="25" t="s">
        <v>6033</v>
      </c>
      <c r="B1323" s="16" t="s">
        <v>2006</v>
      </c>
      <c r="C1323" s="16">
        <v>1.52</v>
      </c>
      <c r="D1323" s="16" t="s">
        <v>35</v>
      </c>
      <c r="E1323" s="17"/>
      <c r="F1323" s="18" t="s">
        <v>6033</v>
      </c>
      <c r="G1323" s="18" t="str">
        <f>IFERROR(VLOOKUP(spare_parts!$F1323,'Запчасти'!A$2:P$3371,3,0),"null")</f>
        <v/>
      </c>
      <c r="H1323" s="18" t="str">
        <f>IFERROR(VLOOKUP(spare_parts!$F1323,A:D,2,0),"null")</f>
        <v>РОЛИК ПРИЖИМНОЙ В СБОРЕ</v>
      </c>
      <c r="I1323" s="24" t="str">
        <f>IFERROR(VLOOKUP(spare_parts!$F1323,'Запчасти'!$A$2:$P$3371,5,0),"null")</f>
        <v>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v>
      </c>
      <c r="J1323" s="24" t="str">
        <f t="shared" si="3"/>
        <v>null</v>
      </c>
      <c r="K1323" s="18" t="str">
        <f>IFERROR(VLOOKUP(spare_parts!$F1323,'Запчасти'!$A$2:$P$3371,6,0),"null")</f>
        <v>SCHNELL SPA</v>
      </c>
      <c r="L1323" s="18" t="str">
        <f>IFERROR(VLOOKUP(spare_parts!$F1323,'Запчасти'!$A$2:$P$3371,7,0),"null")</f>
        <v>SCHNELL</v>
      </c>
      <c r="M1323" s="18">
        <f>IFERROR(VLOOKUP(spare_parts!$F1323,'Запчасти'!$A$2:$P$3371,9,0),"null")</f>
        <v>2</v>
      </c>
      <c r="N1323" s="18" t="str">
        <f>IFERROR(VLOOKUP(spare_parts!$F1323,'Запчасти'!$A$2:$P$3371,10,0),"null")</f>
        <v>шт.</v>
      </c>
      <c r="O1323" s="18" t="str">
        <f>IFERROR(VLOOKUP(spare_parts!$F1323,'Запчасти'!$A$2:$P$3371,11,0),"null")</f>
        <v>IT</v>
      </c>
      <c r="P1323" s="18" t="str">
        <f>IFERROR(VLOOKUP(spare_parts!$F1323,'Запчасти'!$A$2:$P$3371,2,0),"null")</f>
        <v>8207909100</v>
      </c>
      <c r="Q1323" s="18"/>
      <c r="R1323" s="18"/>
      <c r="S1323" s="18"/>
      <c r="T1323" s="18"/>
      <c r="U1323" s="18"/>
      <c r="V1323" s="18"/>
    </row>
    <row r="1324" ht="15.75" customHeight="1">
      <c r="A1324" s="25" t="s">
        <v>6036</v>
      </c>
      <c r="B1324" s="16" t="s">
        <v>2012</v>
      </c>
      <c r="C1324" s="16">
        <v>1.52</v>
      </c>
      <c r="D1324" s="16" t="s">
        <v>35</v>
      </c>
      <c r="E1324" s="17"/>
      <c r="F1324" s="18" t="s">
        <v>6036</v>
      </c>
      <c r="G1324" s="18" t="str">
        <f>IFERROR(VLOOKUP(spare_parts!$F1324,'Запчасти'!A$2:P$3371,3,0),"null")</f>
        <v/>
      </c>
      <c r="H1324" s="18" t="str">
        <f>IFERROR(VLOOKUP(spare_parts!$F1324,A:D,2,0),"null")</f>
        <v>РОЛИК ИЗМЕРИТЕЛЬНЫЙ В СБОРЕ</v>
      </c>
      <c r="I1324" s="24" t="str">
        <f>IFERROR(VLOOKUP(spare_parts!$F1324,'Запчасти'!$A$2:$P$3371,5,0),"null")</f>
        <v>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v>
      </c>
      <c r="J1324" s="24" t="str">
        <f t="shared" si="3"/>
        <v>null</v>
      </c>
      <c r="K1324" s="18" t="str">
        <f>IFERROR(VLOOKUP(spare_parts!$F1324,'Запчасти'!$A$2:$P$3371,6,0),"null")</f>
        <v>SCHNELL SPA</v>
      </c>
      <c r="L1324" s="18" t="str">
        <f>IFERROR(VLOOKUP(spare_parts!$F1324,'Запчасти'!$A$2:$P$3371,7,0),"null")</f>
        <v>SCHNELL</v>
      </c>
      <c r="M1324" s="18">
        <f>IFERROR(VLOOKUP(spare_parts!$F1324,'Запчасти'!$A$2:$P$3371,9,0),"null")</f>
        <v>2</v>
      </c>
      <c r="N1324" s="18" t="str">
        <f>IFERROR(VLOOKUP(spare_parts!$F1324,'Запчасти'!$A$2:$P$3371,10,0),"null")</f>
        <v>шт.</v>
      </c>
      <c r="O1324" s="18" t="str">
        <f>IFERROR(VLOOKUP(spare_parts!$F1324,'Запчасти'!$A$2:$P$3371,11,0),"null")</f>
        <v>IT</v>
      </c>
      <c r="P1324" s="18" t="str">
        <f>IFERROR(VLOOKUP(spare_parts!$F1324,'Запчасти'!$A$2:$P$3371,2,0),"null")</f>
        <v>8207909100</v>
      </c>
      <c r="Q1324" s="18"/>
      <c r="R1324" s="18"/>
      <c r="S1324" s="18"/>
      <c r="T1324" s="18"/>
      <c r="U1324" s="18"/>
      <c r="V1324" s="18"/>
    </row>
    <row r="1325" ht="15.75" customHeight="1">
      <c r="A1325" s="25" t="s">
        <v>6799</v>
      </c>
      <c r="B1325" s="16" t="s">
        <v>1486</v>
      </c>
      <c r="C1325" s="16">
        <v>4.873</v>
      </c>
      <c r="D1325" s="16" t="s">
        <v>35</v>
      </c>
      <c r="E1325" s="17"/>
      <c r="F1325" s="18" t="s">
        <v>6799</v>
      </c>
      <c r="G1325" s="18" t="str">
        <f>IFERROR(VLOOKUP(spare_parts!$F1325,'Запчасти'!A$2:P$3371,3,0),"null")</f>
        <v>null</v>
      </c>
      <c r="H1325" s="18" t="str">
        <f>IFERROR(VLOOKUP(spare_parts!$F1325,A:D,2,0),"null")</f>
        <v>ВАЛ ГИБОЧНЫЙ DE=65 L=293</v>
      </c>
      <c r="I1325" s="24" t="str">
        <f>IFERROR(VLOOKUP(spare_parts!$F1325,'Запчасти'!$A$2:$P$3371,5,0),"null")</f>
        <v>null</v>
      </c>
      <c r="J1325" s="24" t="str">
        <f t="shared" si="3"/>
        <v>null</v>
      </c>
      <c r="K1325" s="18" t="str">
        <f>IFERROR(VLOOKUP(spare_parts!$F1325,'Запчасти'!$A$2:$P$3371,6,0),"null")</f>
        <v>null</v>
      </c>
      <c r="L1325" s="18" t="str">
        <f>IFERROR(VLOOKUP(spare_parts!$F1325,'Запчасти'!$A$2:$P$3371,7,0),"null")</f>
        <v>null</v>
      </c>
      <c r="M1325" s="18" t="str">
        <f>IFERROR(VLOOKUP(spare_parts!$F1325,'Запчасти'!$A$2:$P$3371,9,0),"null")</f>
        <v>null</v>
      </c>
      <c r="N1325" s="18" t="str">
        <f>IFERROR(VLOOKUP(spare_parts!$F1325,'Запчасти'!$A$2:$P$3371,10,0),"null")</f>
        <v>null</v>
      </c>
      <c r="O1325" s="18" t="str">
        <f>IFERROR(VLOOKUP(spare_parts!$F1325,'Запчасти'!$A$2:$P$3371,11,0),"null")</f>
        <v>null</v>
      </c>
      <c r="P1325" s="18" t="str">
        <f>IFERROR(VLOOKUP(spare_parts!$F1325,'Запчасти'!$A$2:$P$3371,2,0),"null")</f>
        <v>null</v>
      </c>
      <c r="Q1325" s="18"/>
      <c r="R1325" s="18"/>
      <c r="S1325" s="18"/>
      <c r="T1325" s="18"/>
      <c r="U1325" s="18"/>
      <c r="V1325" s="18"/>
    </row>
    <row r="1326" ht="15.75" customHeight="1">
      <c r="A1326" s="25" t="s">
        <v>6800</v>
      </c>
      <c r="B1326" s="27" t="s">
        <v>6801</v>
      </c>
      <c r="C1326" s="16">
        <v>4.003</v>
      </c>
      <c r="D1326" s="16" t="s">
        <v>35</v>
      </c>
      <c r="E1326" s="17"/>
      <c r="F1326" s="18" t="s">
        <v>6800</v>
      </c>
      <c r="G1326" s="18" t="str">
        <f>IFERROR(VLOOKUP(spare_parts!$F1326,'Запчасти'!A$2:P$3371,3,0),"null")</f>
        <v>null</v>
      </c>
      <c r="H1326" s="18" t="str">
        <f>IFERROR(VLOOKUP(spare_parts!$F1326,A:D,2,0),"null")</f>
        <v>КОЛЕСО ЗУБЧАТОЕ DP=144.36 DE=148.50 DI=133.40 M=3.50 Z=39</v>
      </c>
      <c r="I1326" s="24" t="str">
        <f>IFERROR(VLOOKUP(spare_parts!$F1326,'Запчасти'!$A$2:$P$3371,5,0),"null")</f>
        <v>null</v>
      </c>
      <c r="J1326" s="24" t="str">
        <f t="shared" si="3"/>
        <v>null</v>
      </c>
      <c r="K1326" s="18" t="str">
        <f>IFERROR(VLOOKUP(spare_parts!$F1326,'Запчасти'!$A$2:$P$3371,6,0),"null")</f>
        <v>null</v>
      </c>
      <c r="L1326" s="18" t="str">
        <f>IFERROR(VLOOKUP(spare_parts!$F1326,'Запчасти'!$A$2:$P$3371,7,0),"null")</f>
        <v>null</v>
      </c>
      <c r="M1326" s="18" t="str">
        <f>IFERROR(VLOOKUP(spare_parts!$F1326,'Запчасти'!$A$2:$P$3371,9,0),"null")</f>
        <v>null</v>
      </c>
      <c r="N1326" s="18" t="str">
        <f>IFERROR(VLOOKUP(spare_parts!$F1326,'Запчасти'!$A$2:$P$3371,10,0),"null")</f>
        <v>null</v>
      </c>
      <c r="O1326" s="18" t="str">
        <f>IFERROR(VLOOKUP(spare_parts!$F1326,'Запчасти'!$A$2:$P$3371,11,0),"null")</f>
        <v>null</v>
      </c>
      <c r="P1326" s="18" t="str">
        <f>IFERROR(VLOOKUP(spare_parts!$F1326,'Запчасти'!$A$2:$P$3371,2,0),"null")</f>
        <v>null</v>
      </c>
      <c r="Q1326" s="18"/>
      <c r="R1326" s="18"/>
      <c r="S1326" s="18"/>
      <c r="T1326" s="18"/>
      <c r="U1326" s="18"/>
      <c r="V1326" s="18"/>
    </row>
    <row r="1327" ht="15.75" customHeight="1">
      <c r="A1327" s="25" t="s">
        <v>6802</v>
      </c>
      <c r="B1327" s="27" t="s">
        <v>1504</v>
      </c>
      <c r="C1327" s="16">
        <v>19.8</v>
      </c>
      <c r="D1327" s="16" t="s">
        <v>35</v>
      </c>
      <c r="E1327" s="17"/>
      <c r="F1327" s="18" t="s">
        <v>6802</v>
      </c>
      <c r="G1327" s="18" t="str">
        <f>IFERROR(VLOOKUP(spare_parts!$F1327,'Запчасти'!A$2:P$3371,3,0),"null")</f>
        <v>null</v>
      </c>
      <c r="H1327" s="18" t="str">
        <f>IFERROR(VLOOKUP(spare_parts!$F1327,A:D,2,0),"null")</f>
        <v>КОЛОННА ВРАЩАЮЩАЯСЯ В СБОРЕ С ЛАТУННОЙ ВТУЛКОЙ DE 242 H=114</v>
      </c>
      <c r="I1327" s="24" t="str">
        <f>IFERROR(VLOOKUP(spare_parts!$F1327,'Запчасти'!$A$2:$P$3371,5,0),"null")</f>
        <v>null</v>
      </c>
      <c r="J1327" s="24" t="str">
        <f t="shared" si="3"/>
        <v>null</v>
      </c>
      <c r="K1327" s="18" t="str">
        <f>IFERROR(VLOOKUP(spare_parts!$F1327,'Запчасти'!$A$2:$P$3371,6,0),"null")</f>
        <v>null</v>
      </c>
      <c r="L1327" s="18" t="str">
        <f>IFERROR(VLOOKUP(spare_parts!$F1327,'Запчасти'!$A$2:$P$3371,7,0),"null")</f>
        <v>null</v>
      </c>
      <c r="M1327" s="18" t="str">
        <f>IFERROR(VLOOKUP(spare_parts!$F1327,'Запчасти'!$A$2:$P$3371,9,0),"null")</f>
        <v>null</v>
      </c>
      <c r="N1327" s="18" t="str">
        <f>IFERROR(VLOOKUP(spare_parts!$F1327,'Запчасти'!$A$2:$P$3371,10,0),"null")</f>
        <v>null</v>
      </c>
      <c r="O1327" s="18" t="str">
        <f>IFERROR(VLOOKUP(spare_parts!$F1327,'Запчасти'!$A$2:$P$3371,11,0),"null")</f>
        <v>null</v>
      </c>
      <c r="P1327" s="18" t="str">
        <f>IFERROR(VLOOKUP(spare_parts!$F1327,'Запчасти'!$A$2:$P$3371,2,0),"null")</f>
        <v>null</v>
      </c>
      <c r="Q1327" s="18"/>
      <c r="R1327" s="18"/>
      <c r="S1327" s="18"/>
      <c r="T1327" s="18"/>
      <c r="U1327" s="18"/>
      <c r="V1327" s="18"/>
    </row>
    <row r="1328" ht="15.75" customHeight="1">
      <c r="A1328" s="25" t="s">
        <v>6803</v>
      </c>
      <c r="B1328" s="27" t="s">
        <v>6804</v>
      </c>
      <c r="C1328" s="16">
        <v>1.728</v>
      </c>
      <c r="D1328" s="16" t="s">
        <v>35</v>
      </c>
      <c r="E1328" s="17"/>
      <c r="F1328" s="18" t="s">
        <v>6803</v>
      </c>
      <c r="G1328" s="18" t="str">
        <f>IFERROR(VLOOKUP(spare_parts!$F1328,'Запчасти'!A$2:P$3371,3,0),"null")</f>
        <v>null</v>
      </c>
      <c r="H1328" s="18" t="str">
        <f>IFERROR(VLOOKUP(spare_parts!$F1328,A:D,2,0),"null")</f>
        <v>КОЛЕСО ЗУБЧАТОЕ ØP=49.500 ØE=63.250 ØI=44.300 M=4.500 Z=11</v>
      </c>
      <c r="I1328" s="24" t="str">
        <f>IFERROR(VLOOKUP(spare_parts!$F1328,'Запчасти'!$A$2:$P$3371,5,0),"null")</f>
        <v>null</v>
      </c>
      <c r="J1328" s="24" t="str">
        <f t="shared" si="3"/>
        <v>null</v>
      </c>
      <c r="K1328" s="18" t="str">
        <f>IFERROR(VLOOKUP(spare_parts!$F1328,'Запчасти'!$A$2:$P$3371,6,0),"null")</f>
        <v>null</v>
      </c>
      <c r="L1328" s="18" t="str">
        <f>IFERROR(VLOOKUP(spare_parts!$F1328,'Запчасти'!$A$2:$P$3371,7,0),"null")</f>
        <v>null</v>
      </c>
      <c r="M1328" s="18" t="str">
        <f>IFERROR(VLOOKUP(spare_parts!$F1328,'Запчасти'!$A$2:$P$3371,9,0),"null")</f>
        <v>null</v>
      </c>
      <c r="N1328" s="18" t="str">
        <f>IFERROR(VLOOKUP(spare_parts!$F1328,'Запчасти'!$A$2:$P$3371,10,0),"null")</f>
        <v>null</v>
      </c>
      <c r="O1328" s="18" t="str">
        <f>IFERROR(VLOOKUP(spare_parts!$F1328,'Запчасти'!$A$2:$P$3371,11,0),"null")</f>
        <v>null</v>
      </c>
      <c r="P1328" s="18" t="str">
        <f>IFERROR(VLOOKUP(spare_parts!$F1328,'Запчасти'!$A$2:$P$3371,2,0),"null")</f>
        <v>null</v>
      </c>
      <c r="Q1328" s="18"/>
      <c r="R1328" s="18"/>
      <c r="S1328" s="18"/>
      <c r="T1328" s="18"/>
      <c r="U1328" s="18"/>
      <c r="V1328" s="18"/>
    </row>
    <row r="1329" ht="15.75" customHeight="1">
      <c r="A1329" s="15" t="s">
        <v>6805</v>
      </c>
      <c r="B1329" s="27" t="s">
        <v>6806</v>
      </c>
      <c r="C1329" s="16">
        <v>126.454719</v>
      </c>
      <c r="D1329" s="16" t="s">
        <v>35</v>
      </c>
      <c r="E1329" s="17"/>
      <c r="F1329" s="18" t="s">
        <v>6805</v>
      </c>
      <c r="G1329" s="18" t="str">
        <f>IFERROR(VLOOKUP(spare_parts!$F1329,'Запчасти'!A$2:P$3371,3,0),"null")</f>
        <v>null</v>
      </c>
      <c r="H1329" s="18" t="str">
        <f>IFERROR(VLOOKUP(spare_parts!$F1329,A:D,2,0),"null")</f>
        <v>БАЛКА ПОДЪЕМНАЯ VERSA LINE</v>
      </c>
      <c r="I1329" s="24" t="str">
        <f>IFERROR(VLOOKUP(spare_parts!$F1329,'Запчасти'!$A$2:$P$3371,5,0),"null")</f>
        <v>null</v>
      </c>
      <c r="J1329" s="24" t="str">
        <f t="shared" si="3"/>
        <v>null</v>
      </c>
      <c r="K1329" s="18" t="str">
        <f>IFERROR(VLOOKUP(spare_parts!$F1329,'Запчасти'!$A$2:$P$3371,6,0),"null")</f>
        <v>null</v>
      </c>
      <c r="L1329" s="18" t="str">
        <f>IFERROR(VLOOKUP(spare_parts!$F1329,'Запчасти'!$A$2:$P$3371,7,0),"null")</f>
        <v>null</v>
      </c>
      <c r="M1329" s="18" t="str">
        <f>IFERROR(VLOOKUP(spare_parts!$F1329,'Запчасти'!$A$2:$P$3371,9,0),"null")</f>
        <v>null</v>
      </c>
      <c r="N1329" s="18" t="str">
        <f>IFERROR(VLOOKUP(spare_parts!$F1329,'Запчасти'!$A$2:$P$3371,10,0),"null")</f>
        <v>null</v>
      </c>
      <c r="O1329" s="18" t="str">
        <f>IFERROR(VLOOKUP(spare_parts!$F1329,'Запчасти'!$A$2:$P$3371,11,0),"null")</f>
        <v>null</v>
      </c>
      <c r="P1329" s="18" t="str">
        <f>IFERROR(VLOOKUP(spare_parts!$F1329,'Запчасти'!$A$2:$P$3371,2,0),"null")</f>
        <v>null</v>
      </c>
      <c r="Q1329" s="18"/>
      <c r="R1329" s="18"/>
      <c r="S1329" s="18"/>
      <c r="T1329" s="18"/>
      <c r="U1329" s="18"/>
      <c r="V1329" s="18"/>
    </row>
    <row r="1330" ht="15.75" customHeight="1">
      <c r="A1330" s="25" t="s">
        <v>6807</v>
      </c>
      <c r="B1330" s="27" t="s">
        <v>4270</v>
      </c>
      <c r="C1330" s="16">
        <v>0.01</v>
      </c>
      <c r="D1330" s="16" t="s">
        <v>35</v>
      </c>
      <c r="E1330" s="17"/>
      <c r="F1330" s="18" t="s">
        <v>6807</v>
      </c>
      <c r="G1330" s="18" t="str">
        <f>IFERROR(VLOOKUP(spare_parts!$F1330,'Запчасти'!A$2:P$3371,3,0),"null")</f>
        <v>null</v>
      </c>
      <c r="H1330" s="18" t="str">
        <f>IFERROR(VLOOKUP(spare_parts!$F1330,A:D,2,0),"null")</f>
        <v>КОЛПАЧОК M6X14 DIN 912</v>
      </c>
      <c r="I1330" s="24" t="str">
        <f>IFERROR(VLOOKUP(spare_parts!$F1330,'Запчасти'!$A$2:$P$3371,5,0),"null")</f>
        <v>null</v>
      </c>
      <c r="J1330" s="24" t="str">
        <f t="shared" si="3"/>
        <v>null</v>
      </c>
      <c r="K1330" s="18" t="str">
        <f>IFERROR(VLOOKUP(spare_parts!$F1330,'Запчасти'!$A$2:$P$3371,6,0),"null")</f>
        <v>null</v>
      </c>
      <c r="L1330" s="18" t="str">
        <f>IFERROR(VLOOKUP(spare_parts!$F1330,'Запчасти'!$A$2:$P$3371,7,0),"null")</f>
        <v>null</v>
      </c>
      <c r="M1330" s="18" t="str">
        <f>IFERROR(VLOOKUP(spare_parts!$F1330,'Запчасти'!$A$2:$P$3371,9,0),"null")</f>
        <v>null</v>
      </c>
      <c r="N1330" s="18" t="str">
        <f>IFERROR(VLOOKUP(spare_parts!$F1330,'Запчасти'!$A$2:$P$3371,10,0),"null")</f>
        <v>null</v>
      </c>
      <c r="O1330" s="18" t="str">
        <f>IFERROR(VLOOKUP(spare_parts!$F1330,'Запчасти'!$A$2:$P$3371,11,0),"null")</f>
        <v>null</v>
      </c>
      <c r="P1330" s="18" t="str">
        <f>IFERROR(VLOOKUP(spare_parts!$F1330,'Запчасти'!$A$2:$P$3371,2,0),"null")</f>
        <v>null</v>
      </c>
      <c r="Q1330" s="18"/>
      <c r="R1330" s="18"/>
      <c r="S1330" s="18"/>
      <c r="T1330" s="18"/>
      <c r="U1330" s="18"/>
      <c r="V1330" s="18"/>
    </row>
    <row r="1331" ht="15.75" customHeight="1">
      <c r="A1331" s="25" t="s">
        <v>4817</v>
      </c>
      <c r="B1331" s="27" t="s">
        <v>774</v>
      </c>
      <c r="C1331" s="16">
        <v>0.05</v>
      </c>
      <c r="D1331" s="16" t="s">
        <v>35</v>
      </c>
      <c r="E1331" s="17"/>
      <c r="F1331" s="18" t="s">
        <v>4817</v>
      </c>
      <c r="G1331" s="18" t="str">
        <f>IFERROR(VLOOKUP(spare_parts!$F1331,'Запчасти'!A$2:P$3371,3,0),"null")</f>
        <v/>
      </c>
      <c r="H1331" s="18" t="str">
        <f>IFERROR(VLOOKUP(spare_parts!$F1331,A:D,2,0),"null")</f>
        <v>СОЕДИНИТЕЛЬ ЛАТУННЫЙ De34 Di26H = 20</v>
      </c>
      <c r="I1331" s="24" t="str">
        <f>IFERROR(VLOOKUP(spare_parts!$F1331,'Запчасти'!$A$2:$P$3371,5,0),"null")</f>
        <v>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v>
      </c>
      <c r="J1331" s="24" t="str">
        <f t="shared" si="3"/>
        <v>null</v>
      </c>
      <c r="K1331" s="18" t="str">
        <f>IFERROR(VLOOKUP(spare_parts!$F1331,'Запчасти'!$A$2:$P$3371,6,0),"null")</f>
        <v>SCHNELL SPA</v>
      </c>
      <c r="L1331" s="18" t="str">
        <f>IFERROR(VLOOKUP(spare_parts!$F1331,'Запчасти'!$A$2:$P$3371,7,0),"null")</f>
        <v>SCHNELL</v>
      </c>
      <c r="M1331" s="18">
        <f>IFERROR(VLOOKUP(spare_parts!$F1331,'Запчасти'!$A$2:$P$3371,9,0),"null")</f>
        <v>5</v>
      </c>
      <c r="N1331" s="18" t="str">
        <f>IFERROR(VLOOKUP(spare_parts!$F1331,'Запчасти'!$A$2:$P$3371,10,0),"null")</f>
        <v>шт.</v>
      </c>
      <c r="O1331" s="18" t="str">
        <f>IFERROR(VLOOKUP(spare_parts!$F1331,'Запчасти'!$A$2:$P$3371,11,0),"null")</f>
        <v>IT</v>
      </c>
      <c r="P1331" s="18" t="str">
        <f>IFERROR(VLOOKUP(spare_parts!$F1331,'Запчасти'!$A$2:$P$3371,2,0),"null")</f>
        <v>7419800000</v>
      </c>
      <c r="Q1331" s="18"/>
      <c r="R1331" s="18"/>
      <c r="S1331" s="18"/>
      <c r="T1331" s="18"/>
      <c r="U1331" s="18"/>
      <c r="V1331" s="18"/>
    </row>
    <row r="1332" ht="15.75" customHeight="1">
      <c r="A1332" s="25" t="s">
        <v>6808</v>
      </c>
      <c r="B1332" s="27" t="s">
        <v>4165</v>
      </c>
      <c r="C1332" s="16">
        <v>0.3</v>
      </c>
      <c r="D1332" s="16" t="s">
        <v>35</v>
      </c>
      <c r="E1332" s="17"/>
      <c r="F1332" s="18" t="s">
        <v>6808</v>
      </c>
      <c r="G1332" s="18" t="str">
        <f>IFERROR(VLOOKUP(spare_parts!$F1332,'Запчасти'!A$2:P$3371,3,0),"null")</f>
        <v>null</v>
      </c>
      <c r="H1332" s="18" t="str">
        <f>IFERROR(VLOOKUP(spare_parts!$F1332,A:D,2,0),"null")</f>
        <v>ГАЗОВЫЙ УПОР C=180 F=800 N MOD. 094544 (STABILUS)</v>
      </c>
      <c r="I1332" s="24" t="str">
        <f>IFERROR(VLOOKUP(spare_parts!$F1332,'Запчасти'!$A$2:$P$3371,5,0),"null")</f>
        <v>null</v>
      </c>
      <c r="J1332" s="24" t="str">
        <f t="shared" si="3"/>
        <v>null</v>
      </c>
      <c r="K1332" s="18" t="str">
        <f>IFERROR(VLOOKUP(spare_parts!$F1332,'Запчасти'!$A$2:$P$3371,6,0),"null")</f>
        <v>null</v>
      </c>
      <c r="L1332" s="18" t="str">
        <f>IFERROR(VLOOKUP(spare_parts!$F1332,'Запчасти'!$A$2:$P$3371,7,0),"null")</f>
        <v>null</v>
      </c>
      <c r="M1332" s="18" t="str">
        <f>IFERROR(VLOOKUP(spare_parts!$F1332,'Запчасти'!$A$2:$P$3371,9,0),"null")</f>
        <v>null</v>
      </c>
      <c r="N1332" s="18" t="str">
        <f>IFERROR(VLOOKUP(spare_parts!$F1332,'Запчасти'!$A$2:$P$3371,10,0),"null")</f>
        <v>null</v>
      </c>
      <c r="O1332" s="18" t="str">
        <f>IFERROR(VLOOKUP(spare_parts!$F1332,'Запчасти'!$A$2:$P$3371,11,0),"null")</f>
        <v>null</v>
      </c>
      <c r="P1332" s="18" t="str">
        <f>IFERROR(VLOOKUP(spare_parts!$F1332,'Запчасти'!$A$2:$P$3371,2,0),"null")</f>
        <v>null</v>
      </c>
      <c r="Q1332" s="18"/>
      <c r="R1332" s="18"/>
      <c r="S1332" s="18"/>
      <c r="T1332" s="18"/>
      <c r="U1332" s="18"/>
      <c r="V1332" s="18"/>
    </row>
    <row r="1333" ht="15.75" customHeight="1">
      <c r="A1333" s="25" t="s">
        <v>6809</v>
      </c>
      <c r="B1333" s="27" t="s">
        <v>1361</v>
      </c>
      <c r="C1333" s="16">
        <v>0.219</v>
      </c>
      <c r="D1333" s="16" t="s">
        <v>35</v>
      </c>
      <c r="E1333" s="17"/>
      <c r="F1333" s="18" t="s">
        <v>6809</v>
      </c>
      <c r="G1333" s="18" t="str">
        <f>IFERROR(VLOOKUP(spare_parts!$F1333,'Запчасти'!A$2:P$3371,3,0),"null")</f>
        <v>null</v>
      </c>
      <c r="H1333" s="18" t="str">
        <f>IFERROR(VLOOKUP(spare_parts!$F1333,A:D,2,0),"null")</f>
        <v>Штифт для колеса</v>
      </c>
      <c r="I1333" s="24" t="str">
        <f>IFERROR(VLOOKUP(spare_parts!$F1333,'Запчасти'!$A$2:$P$3371,5,0),"null")</f>
        <v>null</v>
      </c>
      <c r="J1333" s="24" t="str">
        <f t="shared" si="3"/>
        <v>null</v>
      </c>
      <c r="K1333" s="18" t="str">
        <f>IFERROR(VLOOKUP(spare_parts!$F1333,'Запчасти'!$A$2:$P$3371,6,0),"null")</f>
        <v>null</v>
      </c>
      <c r="L1333" s="18" t="str">
        <f>IFERROR(VLOOKUP(spare_parts!$F1333,'Запчасти'!$A$2:$P$3371,7,0),"null")</f>
        <v>null</v>
      </c>
      <c r="M1333" s="18" t="str">
        <f>IFERROR(VLOOKUP(spare_parts!$F1333,'Запчасти'!$A$2:$P$3371,9,0),"null")</f>
        <v>null</v>
      </c>
      <c r="N1333" s="18" t="str">
        <f>IFERROR(VLOOKUP(spare_parts!$F1333,'Запчасти'!$A$2:$P$3371,10,0),"null")</f>
        <v>null</v>
      </c>
      <c r="O1333" s="18" t="str">
        <f>IFERROR(VLOOKUP(spare_parts!$F1333,'Запчасти'!$A$2:$P$3371,11,0),"null")</f>
        <v>null</v>
      </c>
      <c r="P1333" s="18" t="str">
        <f>IFERROR(VLOOKUP(spare_parts!$F1333,'Запчасти'!$A$2:$P$3371,2,0),"null")</f>
        <v>null</v>
      </c>
      <c r="Q1333" s="18"/>
      <c r="R1333" s="18"/>
      <c r="S1333" s="18"/>
      <c r="T1333" s="18"/>
      <c r="U1333" s="18"/>
      <c r="V1333" s="18"/>
    </row>
    <row r="1334" ht="15.75" customHeight="1">
      <c r="A1334" s="15">
        <v>2.089109252E9</v>
      </c>
      <c r="B1334" s="27" t="s">
        <v>1354</v>
      </c>
      <c r="C1334" s="16">
        <v>0.424</v>
      </c>
      <c r="D1334" s="16" t="s">
        <v>35</v>
      </c>
      <c r="E1334" s="17"/>
      <c r="F1334" s="18">
        <v>2.089109252E9</v>
      </c>
      <c r="G1334" s="18" t="str">
        <f>IFERROR(VLOOKUP(spare_parts!$F1334,'Запчасти'!A$2:P$3371,3,0),"null")</f>
        <v>Sliding screw</v>
      </c>
      <c r="H1334" s="18" t="str">
        <f>IFERROR(VLOOKUP(spare_parts!$F1334,A:D,2,0),"null")</f>
        <v>Винт cкользящий</v>
      </c>
      <c r="I1334" s="24" t="str">
        <f>IFERROR(VLOOKUP(spare_parts!$F1334,'Запчасти'!$A$2:$P$3371,5,0),"null")</f>
        <v>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c r="J1334" s="24" t="str">
        <f t="shared" si="3"/>
        <v>null</v>
      </c>
      <c r="K1334" s="18" t="str">
        <f>IFERROR(VLOOKUP(spare_parts!$F1334,'Запчасти'!$A$2:$P$3371,6,0),"null")</f>
        <v>SCHNELL SPA</v>
      </c>
      <c r="L1334" s="18" t="str">
        <f>IFERROR(VLOOKUP(spare_parts!$F1334,'Запчасти'!$A$2:$P$3371,7,0),"null")</f>
        <v>SCHNELL</v>
      </c>
      <c r="M1334" s="18">
        <f>IFERROR(VLOOKUP(spare_parts!$F1334,'Запчасти'!$A$2:$P$3371,9,0),"null")</f>
        <v>3</v>
      </c>
      <c r="N1334" s="18" t="str">
        <f>IFERROR(VLOOKUP(spare_parts!$F1334,'Запчасти'!$A$2:$P$3371,10,0),"null")</f>
        <v>шт</v>
      </c>
      <c r="O1334" s="18" t="str">
        <f>IFERROR(VLOOKUP(spare_parts!$F1334,'Запчасти'!$A$2:$P$3371,11,0),"null")</f>
        <v>IT</v>
      </c>
      <c r="P1334" s="18">
        <f>IFERROR(VLOOKUP(spare_parts!$F1334,'Запчасти'!$A$2:$P$3371,2,0),"null")</f>
        <v>7318190009</v>
      </c>
      <c r="Q1334" s="18"/>
      <c r="R1334" s="18"/>
      <c r="S1334" s="18"/>
      <c r="T1334" s="18"/>
      <c r="U1334" s="18"/>
      <c r="V1334" s="18"/>
    </row>
    <row r="1335" ht="15.75" customHeight="1">
      <c r="A1335" s="15">
        <v>2.08910929E9</v>
      </c>
      <c r="B1335" s="27" t="s">
        <v>1364</v>
      </c>
      <c r="C1335" s="16">
        <v>0.077</v>
      </c>
      <c r="D1335" s="16" t="s">
        <v>35</v>
      </c>
      <c r="E1335" s="17"/>
      <c r="F1335" s="18">
        <v>2.08910929E9</v>
      </c>
      <c r="G1335" s="18" t="str">
        <f>IFERROR(VLOOKUP(spare_parts!$F1335,'Запчасти'!A$2:P$3371,3,0),"null")</f>
        <v>Nut</v>
      </c>
      <c r="H1335" s="18" t="str">
        <f>IFERROR(VLOOKUP(spare_parts!$F1335,A:D,2,0),"null")</f>
        <v>Гайка</v>
      </c>
      <c r="I1335" s="24" t="str">
        <f>IFERROR(VLOOKUP(spare_parts!$F1335,'Запчасти'!$A$2:$P$3371,5,0),"null")</f>
        <v>ГАЙКА СТАЛЬНАЯ ШЕСТИГРАННАЯ,БЕЗ РЕЗЬБЫ /ФРЕЗЕРОВАНИЕ, ТОЧЕНИЕ, СВЕРЛЕНИЕ/ УСТАНАВЛИВАЕТСЯ НА ВИНТ СКОЛЬЖЕНИЯ И ФИКСИРУЕТСЯ ШТИФТОМ</v>
      </c>
      <c r="J1335" s="24" t="str">
        <f t="shared" si="3"/>
        <v>null</v>
      </c>
      <c r="K1335" s="18" t="str">
        <f>IFERROR(VLOOKUP(spare_parts!$F1335,'Запчасти'!$A$2:$P$3371,6,0),"null")</f>
        <v>SCHNELL SPA</v>
      </c>
      <c r="L1335" s="18" t="str">
        <f>IFERROR(VLOOKUP(spare_parts!$F1335,'Запчасти'!$A$2:$P$3371,7,0),"null")</f>
        <v>SCHNELL</v>
      </c>
      <c r="M1335" s="18">
        <f>IFERROR(VLOOKUP(spare_parts!$F1335,'Запчасти'!$A$2:$P$3371,9,0),"null")</f>
        <v>3</v>
      </c>
      <c r="N1335" s="18" t="str">
        <f>IFERROR(VLOOKUP(spare_parts!$F1335,'Запчасти'!$A$2:$P$3371,10,0),"null")</f>
        <v>шт</v>
      </c>
      <c r="O1335" s="18" t="str">
        <f>IFERROR(VLOOKUP(spare_parts!$F1335,'Запчасти'!$A$2:$P$3371,11,0),"null")</f>
        <v>IT</v>
      </c>
      <c r="P1335" s="18">
        <f>IFERROR(VLOOKUP(spare_parts!$F1335,'Запчасти'!$A$2:$P$3371,2,0),"null")</f>
        <v>7318290009</v>
      </c>
      <c r="Q1335" s="18"/>
      <c r="R1335" s="18"/>
      <c r="S1335" s="18"/>
      <c r="T1335" s="18"/>
      <c r="U1335" s="18"/>
      <c r="V1335" s="18"/>
    </row>
    <row r="1336" ht="15.75" customHeight="1">
      <c r="A1336" s="15">
        <v>5.95420803E9</v>
      </c>
      <c r="B1336" s="27" t="s">
        <v>4523</v>
      </c>
      <c r="C1336" s="16">
        <v>0.01</v>
      </c>
      <c r="D1336" s="16" t="s">
        <v>35</v>
      </c>
      <c r="E1336" s="17"/>
      <c r="F1336" s="18">
        <v>5.95420803E9</v>
      </c>
      <c r="G1336" s="18" t="str">
        <f>IFERROR(VLOOKUP(spare_parts!$F1336,'Запчасти'!A$2:P$3371,3,0),"null")</f>
        <v>SECURITY PIN D=8 L=30 UNI 63</v>
      </c>
      <c r="H1336" s="18" t="str">
        <f>IFERROR(VLOOKUP(spare_parts!$F1336,A:D,2,0),"null")</f>
        <v>Штифт защитный D = 8 L = 30 UNI 63</v>
      </c>
      <c r="I1336" s="24" t="str">
        <f>IFERROR(VLOOKUP(spare_parts!$F1336,'Запчасти'!$A$2:$P$3371,5,0),"null")</f>
        <v>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c r="J1336" s="24" t="str">
        <f t="shared" si="3"/>
        <v>null</v>
      </c>
      <c r="K1336" s="18" t="str">
        <f>IFERROR(VLOOKUP(spare_parts!$F1336,'Запчасти'!$A$2:$P$3371,6,0),"null")</f>
        <v>SCHNELL SPA</v>
      </c>
      <c r="L1336" s="18" t="str">
        <f>IFERROR(VLOOKUP(spare_parts!$F1336,'Запчасти'!$A$2:$P$3371,7,0),"null")</f>
        <v>SCHNELL</v>
      </c>
      <c r="M1336" s="18">
        <f>IFERROR(VLOOKUP(spare_parts!$F1336,'Запчасти'!$A$2:$P$3371,9,0),"null")</f>
        <v>3</v>
      </c>
      <c r="N1336" s="18" t="str">
        <f>IFERROR(VLOOKUP(spare_parts!$F1336,'Запчасти'!$A$2:$P$3371,10,0),"null")</f>
        <v>шт</v>
      </c>
      <c r="O1336" s="18" t="str">
        <f>IFERROR(VLOOKUP(spare_parts!$F1336,'Запчасти'!$A$2:$P$3371,11,0),"null")</f>
        <v>IT</v>
      </c>
      <c r="P1336" s="18">
        <f>IFERROR(VLOOKUP(spare_parts!$F1336,'Запчасти'!$A$2:$P$3371,2,0),"null")</f>
        <v>7318290009</v>
      </c>
      <c r="Q1336" s="18"/>
      <c r="R1336" s="18"/>
      <c r="S1336" s="18"/>
      <c r="T1336" s="18"/>
      <c r="U1336" s="18"/>
      <c r="V1336" s="18"/>
    </row>
    <row r="1337" ht="15.75" customHeight="1">
      <c r="A1337" s="15">
        <v>5.905608018E9</v>
      </c>
      <c r="B1337" s="27" t="s">
        <v>4291</v>
      </c>
      <c r="C1337" s="16">
        <v>0.01</v>
      </c>
      <c r="D1337" s="16" t="s">
        <v>35</v>
      </c>
      <c r="E1337" s="17"/>
      <c r="F1337" s="18">
        <v>5.905608018E9</v>
      </c>
      <c r="G1337" s="18" t="str">
        <f>IFERROR(VLOOKUP(spare_parts!$F1337,'Запчасти'!A$2:P$3371,3,0),"null")</f>
        <v>Socket cap M8X18 DIN 912</v>
      </c>
      <c r="H1337" s="18" t="str">
        <f>IFERROR(VLOOKUP(spare_parts!$F1337,A:D,2,0),"null")</f>
        <v>Заглушка M8X18 DIN 912</v>
      </c>
      <c r="I1337" s="24" t="str">
        <f>IFERROR(VLOOKUP(spare_parts!$F1337,'Запчасти'!$A$2:$P$3371,5,0),"null")</f>
        <v> ВИНТ СТАЛЬНОЙ C ЦИЛИНДРИЧЕСКОЙ ГОЛОВКОЙ И ОТВЕРСТИЕМ ПОД ШЕСТИГРАННЫЙ КЛЮЧ. РЕЗЬБА М8, ДЛИНА 18 ММ, ПРОЧНОСТЬ НА РАЗРЫВ 10000 МПА</v>
      </c>
      <c r="J1337" s="24" t="str">
        <f t="shared" si="3"/>
        <v>null</v>
      </c>
      <c r="K1337" s="18" t="str">
        <f>IFERROR(VLOOKUP(spare_parts!$F1337,'Запчасти'!$A$2:$P$3371,6,0),"null")</f>
        <v>SCHNELL SPA</v>
      </c>
      <c r="L1337" s="18" t="str">
        <f>IFERROR(VLOOKUP(spare_parts!$F1337,'Запчасти'!$A$2:$P$3371,7,0),"null")</f>
        <v>SCHNELL</v>
      </c>
      <c r="M1337" s="18">
        <f>IFERROR(VLOOKUP(spare_parts!$F1337,'Запчасти'!$A$2:$P$3371,9,0),"null")</f>
        <v>8</v>
      </c>
      <c r="N1337" s="18" t="str">
        <f>IFERROR(VLOOKUP(spare_parts!$F1337,'Запчасти'!$A$2:$P$3371,10,0),"null")</f>
        <v>шт</v>
      </c>
      <c r="O1337" s="18" t="str">
        <f>IFERROR(VLOOKUP(spare_parts!$F1337,'Запчасти'!$A$2:$P$3371,11,0),"null")</f>
        <v>IT</v>
      </c>
      <c r="P1337" s="18">
        <f>IFERROR(VLOOKUP(spare_parts!$F1337,'Запчасти'!$A$2:$P$3371,2,0),"null")</f>
        <v>7318156900</v>
      </c>
      <c r="Q1337" s="18"/>
      <c r="R1337" s="18"/>
      <c r="S1337" s="18"/>
      <c r="T1337" s="18"/>
      <c r="U1337" s="18"/>
      <c r="V1337" s="18"/>
    </row>
    <row r="1338" ht="15.75" customHeight="1">
      <c r="A1338" s="15">
        <v>2.066005153E9</v>
      </c>
      <c r="B1338" s="27" t="s">
        <v>630</v>
      </c>
      <c r="C1338" s="16" t="s">
        <v>6274</v>
      </c>
      <c r="D1338" s="16" t="s">
        <v>35</v>
      </c>
      <c r="E1338" s="17"/>
      <c r="F1338" s="18">
        <v>2.066005153E9</v>
      </c>
      <c r="G1338" s="18" t="str">
        <f>IFERROR(VLOOKUP(spare_parts!$F1338,'Запчасти'!A$2:P$3371,3,0),"null")</f>
        <v>SHAFT FOR PRESSURE WHEEL DE=60 L=163.30</v>
      </c>
      <c r="H1338" s="18" t="str">
        <f>IFERROR(VLOOKUP(spare_parts!$F1338,A:D,2,0),"null")</f>
        <v>ШИФТ ДЛЯ ПРИЖИМНОГО РОЛИКА DE = 60 L = 163,30</v>
      </c>
      <c r="I1338" s="24" t="str">
        <f>IFERROR(VLOOKUP(spare_parts!$F1338,'Запчасти'!$A$2:$P$3371,5,0),"null")</f>
        <v>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v>
      </c>
      <c r="J1338" s="24" t="str">
        <f t="shared" si="3"/>
        <v>null</v>
      </c>
      <c r="K1338" s="18" t="str">
        <f>IFERROR(VLOOKUP(spare_parts!$F1338,'Запчасти'!$A$2:$P$3371,6,0),"null")</f>
        <v>SCHNELL SPA</v>
      </c>
      <c r="L1338" s="18" t="str">
        <f>IFERROR(VLOOKUP(spare_parts!$F1338,'Запчасти'!$A$2:$P$3371,7,0),"null")</f>
        <v>SCHNELL</v>
      </c>
      <c r="M1338" s="18">
        <f>IFERROR(VLOOKUP(spare_parts!$F1338,'Запчасти'!$A$2:$P$3371,9,0),"null")</f>
        <v>1</v>
      </c>
      <c r="N1338" s="18" t="str">
        <f>IFERROR(VLOOKUP(spare_parts!$F1338,'Запчасти'!$A$2:$P$3371,10,0),"null")</f>
        <v>шт</v>
      </c>
      <c r="O1338" s="18" t="str">
        <f>IFERROR(VLOOKUP(spare_parts!$F1338,'Запчасти'!$A$2:$P$3371,11,0),"null")</f>
        <v>IT</v>
      </c>
      <c r="P1338" s="18">
        <f>IFERROR(VLOOKUP(spare_parts!$F1338,'Запчасти'!$A$2:$P$3371,2,0),"null")</f>
        <v>8483109500</v>
      </c>
      <c r="Q1338" s="18"/>
      <c r="R1338" s="18"/>
      <c r="S1338" s="18"/>
      <c r="T1338" s="18"/>
      <c r="U1338" s="18"/>
      <c r="V1338" s="18"/>
    </row>
    <row r="1339" ht="15.75" customHeight="1">
      <c r="A1339" s="15">
        <v>2.86350605E9</v>
      </c>
      <c r="B1339" s="27" t="s">
        <v>2003</v>
      </c>
      <c r="C1339" s="16">
        <v>5.0</v>
      </c>
      <c r="D1339" s="16" t="s">
        <v>35</v>
      </c>
      <c r="E1339" s="17"/>
      <c r="F1339" s="18">
        <v>2.86350605E9</v>
      </c>
      <c r="G1339" s="18" t="str">
        <f>IFERROR(VLOOKUP(spare_parts!$F1339,'Запчасти'!A$2:P$3371,3,0),"null")</f>
        <v>COMPLETE MEASURE SLEEVE</v>
      </c>
      <c r="H1339" s="18" t="str">
        <f>IFERROR(VLOOKUP(spare_parts!$F1339,A:D,2,0),"null")</f>
        <v>Измерительная втулка в сборе </v>
      </c>
      <c r="I1339" s="24" t="str">
        <f>IFERROR(VLOOKUP(spare_parts!$F1339,'Запчасти'!$A$2:$P$3371,5,0),"null")</f>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c r="J1339" s="24" t="str">
        <f t="shared" si="3"/>
        <v>null</v>
      </c>
      <c r="K1339" s="18" t="str">
        <f>IFERROR(VLOOKUP(spare_parts!$F1339,'Запчасти'!$A$2:$P$3371,6,0),"null")</f>
        <v>SCHNELL SPA</v>
      </c>
      <c r="L1339" s="18" t="str">
        <f>IFERROR(VLOOKUP(spare_parts!$F1339,'Запчасти'!$A$2:$P$3371,7,0),"null")</f>
        <v>SCHNELL</v>
      </c>
      <c r="M1339" s="18">
        <f>IFERROR(VLOOKUP(spare_parts!$F1339,'Запчасти'!$A$2:$P$3371,9,0),"null")</f>
        <v>1</v>
      </c>
      <c r="N1339" s="18" t="str">
        <f>IFERROR(VLOOKUP(spare_parts!$F1339,'Запчасти'!$A$2:$P$3371,10,0),"null")</f>
        <v>шт</v>
      </c>
      <c r="O1339" s="18" t="str">
        <f>IFERROR(VLOOKUP(spare_parts!$F1339,'Запчасти'!$A$2:$P$3371,11,0),"null")</f>
        <v>IT</v>
      </c>
      <c r="P1339" s="18">
        <f>IFERROR(VLOOKUP(spare_parts!$F1339,'Запчасти'!$A$2:$P$3371,2,0),"null")</f>
        <v>8483109500</v>
      </c>
      <c r="Q1339" s="18"/>
      <c r="R1339" s="18"/>
      <c r="S1339" s="18"/>
      <c r="T1339" s="18"/>
      <c r="U1339" s="18"/>
      <c r="V1339" s="18"/>
    </row>
    <row r="1340" ht="15.75" customHeight="1">
      <c r="A1340" s="15">
        <v>2.46821012E9</v>
      </c>
      <c r="B1340" s="27" t="s">
        <v>6810</v>
      </c>
      <c r="C1340" s="16">
        <v>1.36</v>
      </c>
      <c r="D1340" s="16" t="s">
        <v>35</v>
      </c>
      <c r="E1340" s="17"/>
      <c r="F1340" s="18">
        <v>2.46821012E9</v>
      </c>
      <c r="G1340" s="18" t="str">
        <f>IFERROR(VLOOKUP(spare_parts!$F1340,'Запчасти'!A$2:P$3371,3,0),"null")</f>
        <v>null</v>
      </c>
      <c r="H1340" s="18" t="str">
        <f>IFERROR(VLOOKUP(spare_parts!$F1340,A:D,2,0),"null")</f>
        <v>Оправка гибочная в сборе D.40 L=110.4</v>
      </c>
      <c r="I1340" s="24" t="str">
        <f>IFERROR(VLOOKUP(spare_parts!$F1340,'Запчасти'!$A$2:$P$3371,5,0),"null")</f>
        <v>null</v>
      </c>
      <c r="J1340" s="24" t="str">
        <f t="shared" si="3"/>
        <v>null</v>
      </c>
      <c r="K1340" s="18" t="str">
        <f>IFERROR(VLOOKUP(spare_parts!$F1340,'Запчасти'!$A$2:$P$3371,6,0),"null")</f>
        <v>null</v>
      </c>
      <c r="L1340" s="18" t="str">
        <f>IFERROR(VLOOKUP(spare_parts!$F1340,'Запчасти'!$A$2:$P$3371,7,0),"null")</f>
        <v>null</v>
      </c>
      <c r="M1340" s="18" t="str">
        <f>IFERROR(VLOOKUP(spare_parts!$F1340,'Запчасти'!$A$2:$P$3371,9,0),"null")</f>
        <v>null</v>
      </c>
      <c r="N1340" s="18" t="str">
        <f>IFERROR(VLOOKUP(spare_parts!$F1340,'Запчасти'!$A$2:$P$3371,10,0),"null")</f>
        <v>null</v>
      </c>
      <c r="O1340" s="18" t="str">
        <f>IFERROR(VLOOKUP(spare_parts!$F1340,'Запчасти'!$A$2:$P$3371,11,0),"null")</f>
        <v>null</v>
      </c>
      <c r="P1340" s="18" t="str">
        <f>IFERROR(VLOOKUP(spare_parts!$F1340,'Запчасти'!$A$2:$P$3371,2,0),"null")</f>
        <v>null</v>
      </c>
      <c r="Q1340" s="18"/>
      <c r="R1340" s="18"/>
      <c r="S1340" s="18"/>
      <c r="T1340" s="18"/>
      <c r="U1340" s="18"/>
      <c r="V1340" s="18"/>
    </row>
    <row r="1341" ht="15.75" customHeight="1">
      <c r="A1341" s="15">
        <v>2.46821014E9</v>
      </c>
      <c r="B1341" s="27" t="s">
        <v>6811</v>
      </c>
      <c r="C1341" s="16">
        <v>2.1</v>
      </c>
      <c r="D1341" s="16" t="s">
        <v>35</v>
      </c>
      <c r="E1341" s="17"/>
      <c r="F1341" s="18">
        <v>2.46821014E9</v>
      </c>
      <c r="G1341" s="18" t="str">
        <f>IFERROR(VLOOKUP(spare_parts!$F1341,'Запчасти'!A$2:P$3371,3,0),"null")</f>
        <v>null</v>
      </c>
      <c r="H1341" s="18" t="str">
        <f>IFERROR(VLOOKUP(spare_parts!$F1341,A:D,2,0),"null")</f>
        <v>Оправка гибочная в сборе D.70 L=110.4</v>
      </c>
      <c r="I1341" s="24" t="str">
        <f>IFERROR(VLOOKUP(spare_parts!$F1341,'Запчасти'!$A$2:$P$3371,5,0),"null")</f>
        <v>null</v>
      </c>
      <c r="J1341" s="24" t="str">
        <f t="shared" si="3"/>
        <v>null</v>
      </c>
      <c r="K1341" s="18" t="str">
        <f>IFERROR(VLOOKUP(spare_parts!$F1341,'Запчасти'!$A$2:$P$3371,6,0),"null")</f>
        <v>null</v>
      </c>
      <c r="L1341" s="18" t="str">
        <f>IFERROR(VLOOKUP(spare_parts!$F1341,'Запчасти'!$A$2:$P$3371,7,0),"null")</f>
        <v>null</v>
      </c>
      <c r="M1341" s="18" t="str">
        <f>IFERROR(VLOOKUP(spare_parts!$F1341,'Запчасти'!$A$2:$P$3371,9,0),"null")</f>
        <v>null</v>
      </c>
      <c r="N1341" s="18" t="str">
        <f>IFERROR(VLOOKUP(spare_parts!$F1341,'Запчасти'!$A$2:$P$3371,10,0),"null")</f>
        <v>null</v>
      </c>
      <c r="O1341" s="18" t="str">
        <f>IFERROR(VLOOKUP(spare_parts!$F1341,'Запчасти'!$A$2:$P$3371,11,0),"null")</f>
        <v>null</v>
      </c>
      <c r="P1341" s="18" t="str">
        <f>IFERROR(VLOOKUP(spare_parts!$F1341,'Запчасти'!$A$2:$P$3371,2,0),"null")</f>
        <v>null</v>
      </c>
      <c r="Q1341" s="18"/>
      <c r="R1341" s="18"/>
      <c r="S1341" s="18"/>
      <c r="T1341" s="18"/>
      <c r="U1341" s="18"/>
      <c r="V1341" s="18"/>
    </row>
    <row r="1342" ht="15.75" customHeight="1">
      <c r="A1342" s="15">
        <v>2.46821015E9</v>
      </c>
      <c r="B1342" s="27" t="s">
        <v>6812</v>
      </c>
      <c r="C1342" s="16">
        <v>3.26</v>
      </c>
      <c r="D1342" s="16" t="s">
        <v>35</v>
      </c>
      <c r="E1342" s="17"/>
      <c r="F1342" s="18">
        <v>2.46821015E9</v>
      </c>
      <c r="G1342" s="18" t="str">
        <f>IFERROR(VLOOKUP(spare_parts!$F1342,'Запчасти'!A$2:P$3371,3,0),"null")</f>
        <v>null</v>
      </c>
      <c r="H1342" s="18" t="str">
        <f>IFERROR(VLOOKUP(spare_parts!$F1342,A:D,2,0),"null")</f>
        <v>Оправка гибочная в сборе D.100 L=110.5</v>
      </c>
      <c r="I1342" s="24" t="str">
        <f>IFERROR(VLOOKUP(spare_parts!$F1342,'Запчасти'!$A$2:$P$3371,5,0),"null")</f>
        <v>null</v>
      </c>
      <c r="J1342" s="24" t="str">
        <f t="shared" si="3"/>
        <v>null</v>
      </c>
      <c r="K1342" s="18" t="str">
        <f>IFERROR(VLOOKUP(spare_parts!$F1342,'Запчасти'!$A$2:$P$3371,6,0),"null")</f>
        <v>null</v>
      </c>
      <c r="L1342" s="18" t="str">
        <f>IFERROR(VLOOKUP(spare_parts!$F1342,'Запчасти'!$A$2:$P$3371,7,0),"null")</f>
        <v>null</v>
      </c>
      <c r="M1342" s="18" t="str">
        <f>IFERROR(VLOOKUP(spare_parts!$F1342,'Запчасти'!$A$2:$P$3371,9,0),"null")</f>
        <v>null</v>
      </c>
      <c r="N1342" s="18" t="str">
        <f>IFERROR(VLOOKUP(spare_parts!$F1342,'Запчасти'!$A$2:$P$3371,10,0),"null")</f>
        <v>null</v>
      </c>
      <c r="O1342" s="18" t="str">
        <f>IFERROR(VLOOKUP(spare_parts!$F1342,'Запчасти'!$A$2:$P$3371,11,0),"null")</f>
        <v>null</v>
      </c>
      <c r="P1342" s="18" t="str">
        <f>IFERROR(VLOOKUP(spare_parts!$F1342,'Запчасти'!$A$2:$P$3371,2,0),"null")</f>
        <v>null</v>
      </c>
      <c r="Q1342" s="18"/>
      <c r="R1342" s="18"/>
      <c r="S1342" s="18"/>
      <c r="T1342" s="18"/>
      <c r="U1342" s="18"/>
      <c r="V1342" s="18"/>
    </row>
    <row r="1343" ht="15.75" customHeight="1">
      <c r="A1343" s="15">
        <v>2.468210162E9</v>
      </c>
      <c r="B1343" s="27" t="s">
        <v>6813</v>
      </c>
      <c r="C1343" s="16">
        <v>5.7</v>
      </c>
      <c r="D1343" s="16" t="s">
        <v>35</v>
      </c>
      <c r="E1343" s="17"/>
      <c r="F1343" s="18">
        <v>2.468210162E9</v>
      </c>
      <c r="G1343" s="18" t="str">
        <f>IFERROR(VLOOKUP(spare_parts!$F1343,'Запчасти'!A$2:P$3371,3,0),"null")</f>
        <v>null</v>
      </c>
      <c r="H1343" s="18" t="str">
        <f>IFERROR(VLOOKUP(spare_parts!$F1343,A:D,2,0),"null")</f>
        <v>Оправка гибочная в сборе Ø 150</v>
      </c>
      <c r="I1343" s="24" t="str">
        <f>IFERROR(VLOOKUP(spare_parts!$F1343,'Запчасти'!$A$2:$P$3371,5,0),"null")</f>
        <v>null</v>
      </c>
      <c r="J1343" s="24" t="str">
        <f t="shared" si="3"/>
        <v>null</v>
      </c>
      <c r="K1343" s="18" t="str">
        <f>IFERROR(VLOOKUP(spare_parts!$F1343,'Запчасти'!$A$2:$P$3371,6,0),"null")</f>
        <v>null</v>
      </c>
      <c r="L1343" s="18" t="str">
        <f>IFERROR(VLOOKUP(spare_parts!$F1343,'Запчасти'!$A$2:$P$3371,7,0),"null")</f>
        <v>null</v>
      </c>
      <c r="M1343" s="18" t="str">
        <f>IFERROR(VLOOKUP(spare_parts!$F1343,'Запчасти'!$A$2:$P$3371,9,0),"null")</f>
        <v>null</v>
      </c>
      <c r="N1343" s="18" t="str">
        <f>IFERROR(VLOOKUP(spare_parts!$F1343,'Запчасти'!$A$2:$P$3371,10,0),"null")</f>
        <v>null</v>
      </c>
      <c r="O1343" s="18" t="str">
        <f>IFERROR(VLOOKUP(spare_parts!$F1343,'Запчасти'!$A$2:$P$3371,11,0),"null")</f>
        <v>null</v>
      </c>
      <c r="P1343" s="18" t="str">
        <f>IFERROR(VLOOKUP(spare_parts!$F1343,'Запчасти'!$A$2:$P$3371,2,0),"null")</f>
        <v>null</v>
      </c>
      <c r="Q1343" s="18"/>
      <c r="R1343" s="18"/>
      <c r="S1343" s="18"/>
      <c r="T1343" s="18"/>
      <c r="U1343" s="18"/>
      <c r="V1343" s="18"/>
    </row>
    <row r="1344" ht="15.75" customHeight="1">
      <c r="A1344" s="15">
        <v>2.4682102E9</v>
      </c>
      <c r="B1344" s="27" t="s">
        <v>6814</v>
      </c>
      <c r="C1344" s="16">
        <v>6.0</v>
      </c>
      <c r="D1344" s="16" t="s">
        <v>35</v>
      </c>
      <c r="E1344" s="17"/>
      <c r="F1344" s="18">
        <v>2.4682102E9</v>
      </c>
      <c r="G1344" s="18" t="str">
        <f>IFERROR(VLOOKUP(spare_parts!$F1344,'Запчасти'!A$2:P$3371,3,0),"null")</f>
        <v>null</v>
      </c>
      <c r="H1344" s="18" t="str">
        <f>IFERROR(VLOOKUP(spare_parts!$F1344,A:D,2,0),"null")</f>
        <v>Оправка гибочная в сборе Ø 150 L=110,4</v>
      </c>
      <c r="I1344" s="24" t="str">
        <f>IFERROR(VLOOKUP(spare_parts!$F1344,'Запчасти'!$A$2:$P$3371,5,0),"null")</f>
        <v>null</v>
      </c>
      <c r="J1344" s="24" t="str">
        <f t="shared" si="3"/>
        <v>null</v>
      </c>
      <c r="K1344" s="18" t="str">
        <f>IFERROR(VLOOKUP(spare_parts!$F1344,'Запчасти'!$A$2:$P$3371,6,0),"null")</f>
        <v>null</v>
      </c>
      <c r="L1344" s="18" t="str">
        <f>IFERROR(VLOOKUP(spare_parts!$F1344,'Запчасти'!$A$2:$P$3371,7,0),"null")</f>
        <v>null</v>
      </c>
      <c r="M1344" s="18" t="str">
        <f>IFERROR(VLOOKUP(spare_parts!$F1344,'Запчасти'!$A$2:$P$3371,9,0),"null")</f>
        <v>null</v>
      </c>
      <c r="N1344" s="18" t="str">
        <f>IFERROR(VLOOKUP(spare_parts!$F1344,'Запчасти'!$A$2:$P$3371,10,0),"null")</f>
        <v>null</v>
      </c>
      <c r="O1344" s="18" t="str">
        <f>IFERROR(VLOOKUP(spare_parts!$F1344,'Запчасти'!$A$2:$P$3371,11,0),"null")</f>
        <v>null</v>
      </c>
      <c r="P1344" s="18" t="str">
        <f>IFERROR(VLOOKUP(spare_parts!$F1344,'Запчасти'!$A$2:$P$3371,2,0),"null")</f>
        <v>null</v>
      </c>
      <c r="Q1344" s="18"/>
      <c r="R1344" s="18"/>
      <c r="S1344" s="18"/>
      <c r="T1344" s="18"/>
      <c r="U1344" s="18"/>
      <c r="V1344" s="18"/>
    </row>
    <row r="1345" ht="15.75" customHeight="1">
      <c r="A1345" s="15">
        <v>5.590000061E9</v>
      </c>
      <c r="B1345" s="27" t="s">
        <v>3573</v>
      </c>
      <c r="C1345" s="16">
        <v>0.08</v>
      </c>
      <c r="D1345" s="16" t="s">
        <v>35</v>
      </c>
      <c r="E1345" s="17"/>
      <c r="F1345" s="18">
        <v>5.590000061E9</v>
      </c>
      <c r="G1345" s="18" t="str">
        <f>IFERROR(VLOOKUP(spare_parts!$F1345,'Запчасти'!A$2:P$3371,3,0),"null")</f>
        <v>RING SEAL 98X120X13 SMIM98120/13 (CORTECO)</v>
      </c>
      <c r="H1345" s="18" t="str">
        <f>IFERROR(VLOOKUP(spare_parts!$F1345,A:D,2,0),"null")</f>
        <v>Кольцо уплотнительное 98X120X13 SMIM98120/13 (CORTECO)</v>
      </c>
      <c r="I1345" s="24" t="str">
        <f>IFERROR(VLOOKUP(spare_parts!$F1345,'Запчасти'!$A$2:$P$3371,5,0),"null")</f>
        <v>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v>
      </c>
      <c r="J1345" s="24" t="str">
        <f t="shared" si="3"/>
        <v>null</v>
      </c>
      <c r="K1345" s="18" t="str">
        <f>IFERROR(VLOOKUP(spare_parts!$F1345,'Запчасти'!$A$2:$P$3371,6,0),"null")</f>
        <v>CORTECO</v>
      </c>
      <c r="L1345" s="18" t="str">
        <f>IFERROR(VLOOKUP(spare_parts!$F1345,'Запчасти'!$A$2:$P$3371,7,0),"null")</f>
        <v>CORTECO</v>
      </c>
      <c r="M1345" s="18">
        <f>IFERROR(VLOOKUP(spare_parts!$F1345,'Запчасти'!$A$2:$P$3371,9,0),"null")</f>
        <v>2</v>
      </c>
      <c r="N1345" s="18" t="str">
        <f>IFERROR(VLOOKUP(spare_parts!$F1345,'Запчасти'!$A$2:$P$3371,10,0),"null")</f>
        <v>шт</v>
      </c>
      <c r="O1345" s="18" t="str">
        <f>IFERROR(VLOOKUP(spare_parts!$F1345,'Запчасти'!$A$2:$P$3371,11,0),"null")</f>
        <v>IT</v>
      </c>
      <c r="P1345" s="18">
        <f>IFERROR(VLOOKUP(spare_parts!$F1345,'Запчасти'!$A$2:$P$3371,2,0),"null")</f>
        <v>4016930005</v>
      </c>
      <c r="Q1345" s="18"/>
      <c r="R1345" s="18"/>
      <c r="S1345" s="18"/>
      <c r="T1345" s="18"/>
      <c r="U1345" s="18"/>
      <c r="V1345" s="18"/>
    </row>
    <row r="1346" ht="15.75" customHeight="1">
      <c r="A1346" s="15">
        <v>5.550010096E9</v>
      </c>
      <c r="B1346" s="27" t="s">
        <v>6815</v>
      </c>
      <c r="C1346" s="16">
        <v>0.28</v>
      </c>
      <c r="D1346" s="16" t="s">
        <v>35</v>
      </c>
      <c r="E1346" s="17"/>
      <c r="F1346" s="18">
        <v>5.550010096E9</v>
      </c>
      <c r="G1346" s="18" t="str">
        <f>IFERROR(VLOOKUP(spare_parts!$F1346,'Запчасти'!A$2:P$3371,3,0),"null")</f>
        <v>null</v>
      </c>
      <c r="H1346" s="18" t="str">
        <f>IFERROR(VLOOKUP(spare_parts!$F1346,A:D,2,0),"null")</f>
        <v>Подшипник 35X72X17 6207-VVC3E (NSK)</v>
      </c>
      <c r="I1346" s="24" t="str">
        <f>IFERROR(VLOOKUP(spare_parts!$F1346,'Запчасти'!$A$2:$P$3371,5,0),"null")</f>
        <v>null</v>
      </c>
      <c r="J1346" s="24" t="str">
        <f t="shared" si="3"/>
        <v>null</v>
      </c>
      <c r="K1346" s="18" t="str">
        <f>IFERROR(VLOOKUP(spare_parts!$F1346,'Запчасти'!$A$2:$P$3371,6,0),"null")</f>
        <v>null</v>
      </c>
      <c r="L1346" s="18" t="str">
        <f>IFERROR(VLOOKUP(spare_parts!$F1346,'Запчасти'!$A$2:$P$3371,7,0),"null")</f>
        <v>null</v>
      </c>
      <c r="M1346" s="18" t="str">
        <f>IFERROR(VLOOKUP(spare_parts!$F1346,'Запчасти'!$A$2:$P$3371,9,0),"null")</f>
        <v>null</v>
      </c>
      <c r="N1346" s="18" t="str">
        <f>IFERROR(VLOOKUP(spare_parts!$F1346,'Запчасти'!$A$2:$P$3371,10,0),"null")</f>
        <v>null</v>
      </c>
      <c r="O1346" s="18" t="str">
        <f>IFERROR(VLOOKUP(spare_parts!$F1346,'Запчасти'!$A$2:$P$3371,11,0),"null")</f>
        <v>null</v>
      </c>
      <c r="P1346" s="18" t="str">
        <f>IFERROR(VLOOKUP(spare_parts!$F1346,'Запчасти'!$A$2:$P$3371,2,0),"null")</f>
        <v>null</v>
      </c>
      <c r="Q1346" s="18"/>
      <c r="R1346" s="18"/>
      <c r="S1346" s="18"/>
      <c r="T1346" s="18"/>
      <c r="U1346" s="18"/>
      <c r="V1346" s="18"/>
    </row>
    <row r="1347" ht="15.75" customHeight="1">
      <c r="A1347" s="15">
        <v>5.957505072E9</v>
      </c>
      <c r="B1347" s="27" t="s">
        <v>6816</v>
      </c>
      <c r="C1347" s="16">
        <v>0.01</v>
      </c>
      <c r="D1347" s="16" t="s">
        <v>35</v>
      </c>
      <c r="E1347" s="17"/>
      <c r="F1347" s="18">
        <v>5.957505072E9</v>
      </c>
      <c r="G1347" s="18" t="str">
        <f>IFERROR(VLOOKUP(spare_parts!$F1347,'Запчасти'!A$2:P$3371,3,0),"null")</f>
        <v>null</v>
      </c>
      <c r="H1347" s="18" t="str">
        <f>IFERROR(VLOOKUP(spare_parts!$F1347,A:D,2,0),"null")</f>
        <v>Кольцо стопорное SEEGER D = 72 DIN 472</v>
      </c>
      <c r="I1347" s="24" t="str">
        <f>IFERROR(VLOOKUP(spare_parts!$F1347,'Запчасти'!$A$2:$P$3371,5,0),"null")</f>
        <v>null</v>
      </c>
      <c r="J1347" s="24" t="str">
        <f t="shared" si="3"/>
        <v>null</v>
      </c>
      <c r="K1347" s="18" t="str">
        <f>IFERROR(VLOOKUP(spare_parts!$F1347,'Запчасти'!$A$2:$P$3371,6,0),"null")</f>
        <v>null</v>
      </c>
      <c r="L1347" s="18" t="str">
        <f>IFERROR(VLOOKUP(spare_parts!$F1347,'Запчасти'!$A$2:$P$3371,7,0),"null")</f>
        <v>null</v>
      </c>
      <c r="M1347" s="18" t="str">
        <f>IFERROR(VLOOKUP(spare_parts!$F1347,'Запчасти'!$A$2:$P$3371,9,0),"null")</f>
        <v>null</v>
      </c>
      <c r="N1347" s="18" t="str">
        <f>IFERROR(VLOOKUP(spare_parts!$F1347,'Запчасти'!$A$2:$P$3371,10,0),"null")</f>
        <v>null</v>
      </c>
      <c r="O1347" s="18" t="str">
        <f>IFERROR(VLOOKUP(spare_parts!$F1347,'Запчасти'!$A$2:$P$3371,11,0),"null")</f>
        <v>null</v>
      </c>
      <c r="P1347" s="18" t="str">
        <f>IFERROR(VLOOKUP(spare_parts!$F1347,'Запчасти'!$A$2:$P$3371,2,0),"null")</f>
        <v>null</v>
      </c>
      <c r="Q1347" s="18"/>
      <c r="R1347" s="18"/>
      <c r="S1347" s="18"/>
      <c r="T1347" s="18"/>
      <c r="U1347" s="18"/>
      <c r="V1347" s="18"/>
    </row>
    <row r="1348" ht="15.75" customHeight="1">
      <c r="A1348" s="15">
        <v>5.91361403E9</v>
      </c>
      <c r="B1348" s="27" t="s">
        <v>6817</v>
      </c>
      <c r="C1348" s="16">
        <v>0.04</v>
      </c>
      <c r="D1348" s="16" t="s">
        <v>35</v>
      </c>
      <c r="E1348" s="17"/>
      <c r="F1348" s="18">
        <v>5.91361403E9</v>
      </c>
      <c r="G1348" s="18" t="str">
        <f>IFERROR(VLOOKUP(spare_parts!$F1348,'Запчасти'!A$2:P$3371,3,0),"null")</f>
        <v>null</v>
      </c>
      <c r="H1348" s="18" t="str">
        <f>IFERROR(VLOOKUP(spare_parts!$F1348,A:D,2,0),"null")</f>
        <v>Винт M14X30 DIN 7991</v>
      </c>
      <c r="I1348" s="24" t="str">
        <f>IFERROR(VLOOKUP(spare_parts!$F1348,'Запчасти'!$A$2:$P$3371,5,0),"null")</f>
        <v>null</v>
      </c>
      <c r="J1348" s="24" t="str">
        <f t="shared" si="3"/>
        <v>null</v>
      </c>
      <c r="K1348" s="18" t="str">
        <f>IFERROR(VLOOKUP(spare_parts!$F1348,'Запчасти'!$A$2:$P$3371,6,0),"null")</f>
        <v>null</v>
      </c>
      <c r="L1348" s="18" t="str">
        <f>IFERROR(VLOOKUP(spare_parts!$F1348,'Запчасти'!$A$2:$P$3371,7,0),"null")</f>
        <v>null</v>
      </c>
      <c r="M1348" s="18" t="str">
        <f>IFERROR(VLOOKUP(spare_parts!$F1348,'Запчасти'!$A$2:$P$3371,9,0),"null")</f>
        <v>null</v>
      </c>
      <c r="N1348" s="18" t="str">
        <f>IFERROR(VLOOKUP(spare_parts!$F1348,'Запчасти'!$A$2:$P$3371,10,0),"null")</f>
        <v>null</v>
      </c>
      <c r="O1348" s="18" t="str">
        <f>IFERROR(VLOOKUP(spare_parts!$F1348,'Запчасти'!$A$2:$P$3371,11,0),"null")</f>
        <v>null</v>
      </c>
      <c r="P1348" s="18" t="str">
        <f>IFERROR(VLOOKUP(spare_parts!$F1348,'Запчасти'!$A$2:$P$3371,2,0),"null")</f>
        <v>null</v>
      </c>
      <c r="Q1348" s="18"/>
      <c r="R1348" s="18"/>
      <c r="S1348" s="18"/>
      <c r="T1348" s="18"/>
      <c r="U1348" s="18"/>
      <c r="V1348" s="18"/>
    </row>
    <row r="1349" ht="15.75" customHeight="1">
      <c r="A1349" s="15">
        <v>2.07003549E9</v>
      </c>
      <c r="B1349" s="27" t="s">
        <v>6818</v>
      </c>
      <c r="C1349" s="16">
        <v>1.15</v>
      </c>
      <c r="D1349" s="16" t="s">
        <v>35</v>
      </c>
      <c r="E1349" s="17"/>
      <c r="F1349" s="18">
        <v>2.07003549E9</v>
      </c>
      <c r="G1349" s="18" t="str">
        <f>IFERROR(VLOOKUP(spare_parts!$F1349,'Запчасти'!A$2:P$3371,3,0),"null")</f>
        <v>null</v>
      </c>
      <c r="H1349" s="18" t="str">
        <f>IFERROR(VLOOKUP(spare_parts!$F1349,A:D,2,0),"null")</f>
        <v>Ролик нижний конический De109 Di52 H=48</v>
      </c>
      <c r="I1349" s="24" t="str">
        <f>IFERROR(VLOOKUP(spare_parts!$F1349,'Запчасти'!$A$2:$P$3371,5,0),"null")</f>
        <v>null</v>
      </c>
      <c r="J1349" s="24" t="str">
        <f t="shared" si="3"/>
        <v>null</v>
      </c>
      <c r="K1349" s="18" t="str">
        <f>IFERROR(VLOOKUP(spare_parts!$F1349,'Запчасти'!$A$2:$P$3371,6,0),"null")</f>
        <v>null</v>
      </c>
      <c r="L1349" s="18" t="str">
        <f>IFERROR(VLOOKUP(spare_parts!$F1349,'Запчасти'!$A$2:$P$3371,7,0),"null")</f>
        <v>null</v>
      </c>
      <c r="M1349" s="18" t="str">
        <f>IFERROR(VLOOKUP(spare_parts!$F1349,'Запчасти'!$A$2:$P$3371,9,0),"null")</f>
        <v>null</v>
      </c>
      <c r="N1349" s="18" t="str">
        <f>IFERROR(VLOOKUP(spare_parts!$F1349,'Запчасти'!$A$2:$P$3371,10,0),"null")</f>
        <v>null</v>
      </c>
      <c r="O1349" s="18" t="str">
        <f>IFERROR(VLOOKUP(spare_parts!$F1349,'Запчасти'!$A$2:$P$3371,11,0),"null")</f>
        <v>null</v>
      </c>
      <c r="P1349" s="18" t="str">
        <f>IFERROR(VLOOKUP(spare_parts!$F1349,'Запчасти'!$A$2:$P$3371,2,0),"null")</f>
        <v>null</v>
      </c>
      <c r="Q1349" s="18"/>
      <c r="R1349" s="18"/>
      <c r="S1349" s="18"/>
      <c r="T1349" s="18"/>
      <c r="U1349" s="18"/>
      <c r="V1349" s="18"/>
    </row>
    <row r="1350" ht="15.75" customHeight="1">
      <c r="A1350" s="15">
        <v>2.070035501E9</v>
      </c>
      <c r="B1350" s="27" t="s">
        <v>6819</v>
      </c>
      <c r="C1350" s="16">
        <v>1.28</v>
      </c>
      <c r="D1350" s="16" t="s">
        <v>35</v>
      </c>
      <c r="E1350" s="17"/>
      <c r="F1350" s="18">
        <v>2.070035501E9</v>
      </c>
      <c r="G1350" s="18" t="str">
        <f>IFERROR(VLOOKUP(spare_parts!$F1350,'Запчасти'!A$2:P$3371,3,0),"null")</f>
        <v>null</v>
      </c>
      <c r="H1350" s="18" t="str">
        <f>IFERROR(VLOOKUP(spare_parts!$F1350,A:D,2,0),"null")</f>
        <v>Ролик верхний конический De109 Di52 H=39</v>
      </c>
      <c r="I1350" s="24" t="str">
        <f>IFERROR(VLOOKUP(spare_parts!$F1350,'Запчасти'!$A$2:$P$3371,5,0),"null")</f>
        <v>null</v>
      </c>
      <c r="J1350" s="24" t="str">
        <f t="shared" si="3"/>
        <v>null</v>
      </c>
      <c r="K1350" s="18" t="str">
        <f>IFERROR(VLOOKUP(spare_parts!$F1350,'Запчасти'!$A$2:$P$3371,6,0),"null")</f>
        <v>null</v>
      </c>
      <c r="L1350" s="18" t="str">
        <f>IFERROR(VLOOKUP(spare_parts!$F1350,'Запчасти'!$A$2:$P$3371,7,0),"null")</f>
        <v>null</v>
      </c>
      <c r="M1350" s="18" t="str">
        <f>IFERROR(VLOOKUP(spare_parts!$F1350,'Запчасти'!$A$2:$P$3371,9,0),"null")</f>
        <v>null</v>
      </c>
      <c r="N1350" s="18" t="str">
        <f>IFERROR(VLOOKUP(spare_parts!$F1350,'Запчасти'!$A$2:$P$3371,10,0),"null")</f>
        <v>null</v>
      </c>
      <c r="O1350" s="18" t="str">
        <f>IFERROR(VLOOKUP(spare_parts!$F1350,'Запчасти'!$A$2:$P$3371,11,0),"null")</f>
        <v>null</v>
      </c>
      <c r="P1350" s="18" t="str">
        <f>IFERROR(VLOOKUP(spare_parts!$F1350,'Запчасти'!$A$2:$P$3371,2,0),"null")</f>
        <v>null</v>
      </c>
      <c r="Q1350" s="18"/>
      <c r="R1350" s="18"/>
      <c r="S1350" s="18"/>
      <c r="T1350" s="18"/>
      <c r="U1350" s="18"/>
      <c r="V1350" s="18"/>
    </row>
    <row r="1351" ht="15.75" customHeight="1">
      <c r="A1351" s="15">
        <v>5.590200005E9</v>
      </c>
      <c r="B1351" s="27" t="s">
        <v>3643</v>
      </c>
      <c r="C1351" s="16">
        <v>0.02</v>
      </c>
      <c r="D1351" s="16" t="s">
        <v>35</v>
      </c>
      <c r="E1351" s="17"/>
      <c r="F1351" s="18">
        <v>5.590200005E9</v>
      </c>
      <c r="G1351" s="18" t="str">
        <f>IFERROR(VLOOKUP(spare_parts!$F1351,'Запчасти'!A$2:P$3371,3,0),"null")</f>
        <v>SEAL V-RING VA 130 A(CORTECO)</v>
      </c>
      <c r="H1351" s="18" t="str">
        <f>IFERROR(VLOOKUP(spare_parts!$F1351,A:D,2,0),"null")</f>
        <v>Кольцо уплотнительное  V-образное VA 130 A(CORTECO)</v>
      </c>
      <c r="I1351" s="24" t="str">
        <f>IFERROR(VLOOKUP(spare_parts!$F1351,'Запчасти'!$A$2:$P$3371,5,0),"null")</f>
        <v> УПЛОТНЕНИЕ V-ОБРАЗНОЕ, КОЛЬЦЕВОЕ (САЛЬНИК) ИЗ ВУЛКАНИЗОВАННОЙ РЕЗИНЫ ДЛЯ ИСПОЛЬЗОВАНИЯ В СТАНКАХ ПО ПРОИЗВОДСТВУ ОБЪЕМНЫХ МЕТАЛЛИЧЕСКИХ КАРКАСОВ</v>
      </c>
      <c r="J1351" s="24" t="str">
        <f t="shared" si="3"/>
        <v>null</v>
      </c>
      <c r="K1351" s="18" t="str">
        <f>IFERROR(VLOOKUP(spare_parts!$F1351,'Запчасти'!$A$2:$P$3371,6,0),"null")</f>
        <v>CORTECO</v>
      </c>
      <c r="L1351" s="18" t="str">
        <f>IFERROR(VLOOKUP(spare_parts!$F1351,'Запчасти'!$A$2:$P$3371,7,0),"null")</f>
        <v>CORTECO</v>
      </c>
      <c r="M1351" s="18">
        <f>IFERROR(VLOOKUP(spare_parts!$F1351,'Запчасти'!$A$2:$P$3371,9,0),"null")</f>
        <v>4</v>
      </c>
      <c r="N1351" s="18" t="str">
        <f>IFERROR(VLOOKUP(spare_parts!$F1351,'Запчасти'!$A$2:$P$3371,10,0),"null")</f>
        <v>шт</v>
      </c>
      <c r="O1351" s="18" t="str">
        <f>IFERROR(VLOOKUP(spare_parts!$F1351,'Запчасти'!$A$2:$P$3371,11,0),"null")</f>
        <v>IT</v>
      </c>
      <c r="P1351" s="18">
        <f>IFERROR(VLOOKUP(spare_parts!$F1351,'Запчасти'!$A$2:$P$3371,2,0),"null")</f>
        <v>4016930005</v>
      </c>
      <c r="Q1351" s="18"/>
      <c r="R1351" s="18"/>
      <c r="S1351" s="18"/>
      <c r="T1351" s="18"/>
      <c r="U1351" s="18"/>
      <c r="V1351" s="18"/>
    </row>
    <row r="1352" ht="15.75" customHeight="1">
      <c r="A1352" s="15">
        <v>2.068220052E9</v>
      </c>
      <c r="B1352" s="27" t="s">
        <v>6820</v>
      </c>
      <c r="C1352" s="16">
        <v>3.7</v>
      </c>
      <c r="D1352" s="16" t="s">
        <v>35</v>
      </c>
      <c r="E1352" s="17"/>
      <c r="F1352" s="18">
        <v>2.068220052E9</v>
      </c>
      <c r="G1352" s="18" t="str">
        <f>IFERROR(VLOOKUP(spare_parts!$F1352,'Запчасти'!A$2:P$3371,3,0),"null")</f>
        <v>null</v>
      </c>
      <c r="H1352" s="18" t="str">
        <f>IFERROR(VLOOKUP(spare_parts!$F1352,A:D,2,0),"null")</f>
        <v>Направляющая проволоки регулируемая 138.5X102.5X75</v>
      </c>
      <c r="I1352" s="24" t="str">
        <f>IFERROR(VLOOKUP(spare_parts!$F1352,'Запчасти'!$A$2:$P$3371,5,0),"null")</f>
        <v>null</v>
      </c>
      <c r="J1352" s="24" t="str">
        <f t="shared" si="3"/>
        <v>null</v>
      </c>
      <c r="K1352" s="18" t="str">
        <f>IFERROR(VLOOKUP(spare_parts!$F1352,'Запчасти'!$A$2:$P$3371,6,0),"null")</f>
        <v>null</v>
      </c>
      <c r="L1352" s="18" t="str">
        <f>IFERROR(VLOOKUP(spare_parts!$F1352,'Запчасти'!$A$2:$P$3371,7,0),"null")</f>
        <v>null</v>
      </c>
      <c r="M1352" s="18" t="str">
        <f>IFERROR(VLOOKUP(spare_parts!$F1352,'Запчасти'!$A$2:$P$3371,9,0),"null")</f>
        <v>null</v>
      </c>
      <c r="N1352" s="18" t="str">
        <f>IFERROR(VLOOKUP(spare_parts!$F1352,'Запчасти'!$A$2:$P$3371,10,0),"null")</f>
        <v>null</v>
      </c>
      <c r="O1352" s="18" t="str">
        <f>IFERROR(VLOOKUP(spare_parts!$F1352,'Запчасти'!$A$2:$P$3371,11,0),"null")</f>
        <v>null</v>
      </c>
      <c r="P1352" s="18" t="str">
        <f>IFERROR(VLOOKUP(spare_parts!$F1352,'Запчасти'!$A$2:$P$3371,2,0),"null")</f>
        <v>null</v>
      </c>
      <c r="Q1352" s="18"/>
      <c r="R1352" s="18"/>
      <c r="S1352" s="18"/>
      <c r="T1352" s="18"/>
      <c r="U1352" s="18"/>
      <c r="V1352" s="18"/>
    </row>
    <row r="1353" ht="15.75" customHeight="1">
      <c r="A1353" s="15">
        <v>2.068220121E9</v>
      </c>
      <c r="B1353" s="16" t="s">
        <v>6821</v>
      </c>
      <c r="C1353" s="16">
        <v>3.7</v>
      </c>
      <c r="D1353" s="16" t="s">
        <v>35</v>
      </c>
      <c r="E1353" s="17"/>
      <c r="F1353" s="18">
        <v>2.068220121E9</v>
      </c>
      <c r="G1353" s="18" t="str">
        <f>IFERROR(VLOOKUP(spare_parts!$F1353,'Запчасти'!A$2:P$3371,3,0),"null")</f>
        <v>null</v>
      </c>
      <c r="H1353" s="18" t="str">
        <f>IFERROR(VLOOKUP(spare_parts!$F1353,A:D,2,0),"null")</f>
        <v>Узел направляющей проволоки регулируемой</v>
      </c>
      <c r="I1353" s="24" t="str">
        <f>IFERROR(VLOOKUP(spare_parts!$F1353,'Запчасти'!$A$2:$P$3371,5,0),"null")</f>
        <v>null</v>
      </c>
      <c r="J1353" s="24" t="str">
        <f t="shared" si="3"/>
        <v>null</v>
      </c>
      <c r="K1353" s="18" t="str">
        <f>IFERROR(VLOOKUP(spare_parts!$F1353,'Запчасти'!$A$2:$P$3371,6,0),"null")</f>
        <v>null</v>
      </c>
      <c r="L1353" s="18" t="str">
        <f>IFERROR(VLOOKUP(spare_parts!$F1353,'Запчасти'!$A$2:$P$3371,7,0),"null")</f>
        <v>null</v>
      </c>
      <c r="M1353" s="18" t="str">
        <f>IFERROR(VLOOKUP(spare_parts!$F1353,'Запчасти'!$A$2:$P$3371,9,0),"null")</f>
        <v>null</v>
      </c>
      <c r="N1353" s="18" t="str">
        <f>IFERROR(VLOOKUP(spare_parts!$F1353,'Запчасти'!$A$2:$P$3371,10,0),"null")</f>
        <v>null</v>
      </c>
      <c r="O1353" s="18" t="str">
        <f>IFERROR(VLOOKUP(spare_parts!$F1353,'Запчасти'!$A$2:$P$3371,11,0),"null")</f>
        <v>null</v>
      </c>
      <c r="P1353" s="18" t="str">
        <f>IFERROR(VLOOKUP(spare_parts!$F1353,'Запчасти'!$A$2:$P$3371,2,0),"null")</f>
        <v>null</v>
      </c>
      <c r="Q1353" s="18"/>
      <c r="R1353" s="18"/>
      <c r="S1353" s="18"/>
      <c r="T1353" s="18"/>
      <c r="U1353" s="18"/>
      <c r="V1353" s="18"/>
    </row>
    <row r="1354" ht="15.75" customHeight="1">
      <c r="A1354" s="15">
        <v>2.468220022E9</v>
      </c>
      <c r="B1354" s="27" t="s">
        <v>6822</v>
      </c>
      <c r="C1354" s="16">
        <v>89.724</v>
      </c>
      <c r="D1354" s="16" t="s">
        <v>35</v>
      </c>
      <c r="E1354" s="17"/>
      <c r="F1354" s="18">
        <v>2.468220022E9</v>
      </c>
      <c r="G1354" s="18" t="str">
        <f>IFERROR(VLOOKUP(spare_parts!$F1354,'Запчасти'!A$2:P$3371,3,0),"null")</f>
        <v>null</v>
      </c>
      <c r="H1354" s="18" t="str">
        <f>IFERROR(VLOOKUP(spare_parts!$F1354,A:D,2,0),"null")</f>
        <v>Опора подвижного и неподвижного ножа</v>
      </c>
      <c r="I1354" s="24" t="str">
        <f>IFERROR(VLOOKUP(spare_parts!$F1354,'Запчасти'!$A$2:$P$3371,5,0),"null")</f>
        <v>null</v>
      </c>
      <c r="J1354" s="24" t="str">
        <f t="shared" si="3"/>
        <v>null</v>
      </c>
      <c r="K1354" s="18" t="str">
        <f>IFERROR(VLOOKUP(spare_parts!$F1354,'Запчасти'!$A$2:$P$3371,6,0),"null")</f>
        <v>null</v>
      </c>
      <c r="L1354" s="18" t="str">
        <f>IFERROR(VLOOKUP(spare_parts!$F1354,'Запчасти'!$A$2:$P$3371,7,0),"null")</f>
        <v>null</v>
      </c>
      <c r="M1354" s="18" t="str">
        <f>IFERROR(VLOOKUP(spare_parts!$F1354,'Запчасти'!$A$2:$P$3371,9,0),"null")</f>
        <v>null</v>
      </c>
      <c r="N1354" s="18" t="str">
        <f>IFERROR(VLOOKUP(spare_parts!$F1354,'Запчасти'!$A$2:$P$3371,10,0),"null")</f>
        <v>null</v>
      </c>
      <c r="O1354" s="18" t="str">
        <f>IFERROR(VLOOKUP(spare_parts!$F1354,'Запчасти'!$A$2:$P$3371,11,0),"null")</f>
        <v>null</v>
      </c>
      <c r="P1354" s="18" t="str">
        <f>IFERROR(VLOOKUP(spare_parts!$F1354,'Запчасти'!$A$2:$P$3371,2,0),"null")</f>
        <v>null</v>
      </c>
      <c r="Q1354" s="18"/>
      <c r="R1354" s="18"/>
      <c r="S1354" s="18"/>
      <c r="T1354" s="18"/>
      <c r="U1354" s="18"/>
      <c r="V1354" s="18"/>
    </row>
    <row r="1355" ht="15.75" customHeight="1">
      <c r="A1355" s="15">
        <v>2.08910811E9</v>
      </c>
      <c r="B1355" s="27" t="s">
        <v>1298</v>
      </c>
      <c r="C1355" s="16">
        <v>0.01</v>
      </c>
      <c r="D1355" s="16" t="s">
        <v>35</v>
      </c>
      <c r="E1355" s="17"/>
      <c r="F1355" s="18">
        <v>2.08910811E9</v>
      </c>
      <c r="G1355" s="18" t="str">
        <f>IFERROR(VLOOKUP(spare_parts!$F1355,'Запчасти'!A$2:P$3371,3,0),"null")</f>
        <v/>
      </c>
      <c r="H1355" s="18" t="str">
        <f>IFERROR(VLOOKUP(spare_parts!$F1355,A:D,2,0),"null")</f>
        <v>Шайба</v>
      </c>
      <c r="I1355" s="24" t="str">
        <f>IFERROR(VLOOKUP(spare_parts!$F1355,'Запчасти'!$A$2:$P$3371,5,0),"null")</f>
        <v> СТАЛЬНАЯ ШАЙБА С КОНИЧЕСКИМ ОТВЕРСТИЕМ.ДИАМЕТР 45 ММ, ТОЛЩИНА 5 ММ. СТАЛЬ. ЭЛЕМЕНТ СВРОЧНОГО МЕХАНИЗМА СТАНКА ДЛЯ ПРОИЗВОДСТВА ЦИЛИНДРИЧЕСКИХ КАРКАСОВ</v>
      </c>
      <c r="J1355" s="24" t="str">
        <f t="shared" si="3"/>
        <v>null</v>
      </c>
      <c r="K1355" s="18" t="str">
        <f>IFERROR(VLOOKUP(spare_parts!$F1355,'Запчасти'!$A$2:$P$3371,6,0),"null")</f>
        <v>SCHNELL SPA</v>
      </c>
      <c r="L1355" s="18" t="str">
        <f>IFERROR(VLOOKUP(spare_parts!$F1355,'Запчасти'!$A$2:$P$3371,7,0),"null")</f>
        <v>SCHNELL</v>
      </c>
      <c r="M1355" s="18">
        <f>IFERROR(VLOOKUP(spare_parts!$F1355,'Запчасти'!$A$2:$P$3371,9,0),"null")</f>
        <v>1</v>
      </c>
      <c r="N1355" s="18" t="str">
        <f>IFERROR(VLOOKUP(spare_parts!$F1355,'Запчасти'!$A$2:$P$3371,10,0),"null")</f>
        <v>шт.</v>
      </c>
      <c r="O1355" s="18" t="str">
        <f>IFERROR(VLOOKUP(spare_parts!$F1355,'Запчасти'!$A$2:$P$3371,11,0),"null")</f>
        <v>IT</v>
      </c>
      <c r="P1355" s="18">
        <f>IFERROR(VLOOKUP(spare_parts!$F1355,'Запчасти'!$A$2:$P$3371,2,0),"null")</f>
        <v>7318220009</v>
      </c>
      <c r="Q1355" s="18"/>
      <c r="R1355" s="18"/>
      <c r="S1355" s="18"/>
      <c r="T1355" s="18"/>
      <c r="U1355" s="18"/>
      <c r="V1355" s="18"/>
    </row>
    <row r="1356" ht="15.75" customHeight="1">
      <c r="A1356" s="15">
        <v>5.638200039E9</v>
      </c>
      <c r="B1356" s="16" t="s">
        <v>4025</v>
      </c>
      <c r="C1356" s="16" t="s">
        <v>6274</v>
      </c>
      <c r="D1356" s="16" t="s">
        <v>35</v>
      </c>
      <c r="E1356" s="17"/>
      <c r="F1356" s="18">
        <v>5.638200039E9</v>
      </c>
      <c r="G1356" s="18" t="str">
        <f>IFERROR(VLOOKUP(spare_parts!$F1356,'Запчасти'!A$2:P$3371,3,0),"null")</f>
        <v/>
      </c>
      <c r="H1356" s="18" t="str">
        <f>IFERROR(VLOOKUP(spare_parts!$F1356,A:D,2,0),"null")</f>
        <v>МУФТА NIPPLO CONICAL 1/8 MOD.2500</v>
      </c>
      <c r="I1356" s="24" t="str">
        <f>IFERROR(VLOOKUP(spare_parts!$F1356,'Запчасти'!$A$2:$P$3371,5,0),"null")</f>
        <v> ШТУЦЕР СТАЛЬНОЙ С РЕЗЬБОЙ 1/8 ДЮЙМА С ДВУХ СТОРОН</v>
      </c>
      <c r="J1356" s="24" t="str">
        <f t="shared" si="3"/>
        <v>null</v>
      </c>
      <c r="K1356" s="18" t="str">
        <f>IFERROR(VLOOKUP(spare_parts!$F1356,'Запчасти'!$A$2:$P$3371,6,0),"null")</f>
        <v>CAMOZZI</v>
      </c>
      <c r="L1356" s="18" t="str">
        <f>IFERROR(VLOOKUP(spare_parts!$F1356,'Запчасти'!$A$2:$P$3371,7,0),"null")</f>
        <v>CAMOZZI</v>
      </c>
      <c r="M1356" s="18">
        <f>IFERROR(VLOOKUP(spare_parts!$F1356,'Запчасти'!$A$2:$P$3371,9,0),"null")</f>
        <v>4</v>
      </c>
      <c r="N1356" s="18" t="str">
        <f>IFERROR(VLOOKUP(spare_parts!$F1356,'Запчасти'!$A$2:$P$3371,10,0),"null")</f>
        <v>шт.</v>
      </c>
      <c r="O1356" s="18" t="str">
        <f>IFERROR(VLOOKUP(spare_parts!$F1356,'Запчасти'!$A$2:$P$3371,11,0),"null")</f>
        <v>IT</v>
      </c>
      <c r="P1356" s="18">
        <f>IFERROR(VLOOKUP(spare_parts!$F1356,'Запчасти'!$A$2:$P$3371,2,0),"null")</f>
        <v>7307991000</v>
      </c>
      <c r="Q1356" s="18"/>
      <c r="R1356" s="18"/>
      <c r="S1356" s="18"/>
      <c r="T1356" s="18"/>
      <c r="U1356" s="18"/>
      <c r="V1356" s="18"/>
    </row>
    <row r="1357" ht="15.75" customHeight="1">
      <c r="A1357" s="15">
        <v>5.905608025E9</v>
      </c>
      <c r="B1357" s="27" t="s">
        <v>4301</v>
      </c>
      <c r="C1357" s="16" t="s">
        <v>6274</v>
      </c>
      <c r="D1357" s="16" t="s">
        <v>35</v>
      </c>
      <c r="E1357" s="17"/>
      <c r="F1357" s="18">
        <v>5.905608025E9</v>
      </c>
      <c r="G1357" s="18" t="str">
        <f>IFERROR(VLOOKUP(spare_parts!$F1357,'Запчасти'!A$2:P$3371,3,0),"null")</f>
        <v/>
      </c>
      <c r="H1357" s="18" t="str">
        <f>IFERROR(VLOOKUP(spare_parts!$F1357,A:D,2,0),"null")</f>
        <v>ВИНТ TCEI M8X25 - UNI 5931-8.8</v>
      </c>
      <c r="I1357" s="24" t="str">
        <f>IFERROR(VLOOKUP(spare_parts!$F1357,'Запчасти'!$A$2:$P$3371,5,0),"null")</f>
        <v> ВИНТ СТАЛЬНОЙ С ЦИЛИНДРИЧЕСКОЙ ГОЛОВКОЙ ПОД ШЕСТИГРАННЫЙ КЛЮЧ. М8, ДЛИНА 25 ММ. ПРОЧНОСТЬ НА РАЗРЫВ 800 МПА</v>
      </c>
      <c r="J1357" s="24" t="str">
        <f t="shared" si="3"/>
        <v>null</v>
      </c>
      <c r="K1357" s="18" t="str">
        <f>IFERROR(VLOOKUP(spare_parts!$F1357,'Запчасти'!$A$2:$P$3371,6,0),"null")</f>
        <v>SCHNELL SPA</v>
      </c>
      <c r="L1357" s="18" t="str">
        <f>IFERROR(VLOOKUP(spare_parts!$F1357,'Запчасти'!$A$2:$P$3371,7,0),"null")</f>
        <v>SCHNELL</v>
      </c>
      <c r="M1357" s="18">
        <f>IFERROR(VLOOKUP(spare_parts!$F1357,'Запчасти'!$A$2:$P$3371,9,0),"null")</f>
        <v>4</v>
      </c>
      <c r="N1357" s="18" t="str">
        <f>IFERROR(VLOOKUP(spare_parts!$F1357,'Запчасти'!$A$2:$P$3371,10,0),"null")</f>
        <v>шт.</v>
      </c>
      <c r="O1357" s="18" t="str">
        <f>IFERROR(VLOOKUP(spare_parts!$F1357,'Запчасти'!$A$2:$P$3371,11,0),"null")</f>
        <v>IT</v>
      </c>
      <c r="P1357" s="18">
        <f>IFERROR(VLOOKUP(spare_parts!$F1357,'Запчасти'!$A$2:$P$3371,2,0),"null")</f>
        <v>7318156900</v>
      </c>
      <c r="Q1357" s="18"/>
      <c r="R1357" s="18"/>
      <c r="S1357" s="18"/>
      <c r="T1357" s="18"/>
      <c r="U1357" s="18"/>
      <c r="V1357" s="18"/>
    </row>
    <row r="1358" ht="15.75" customHeight="1">
      <c r="A1358" s="15">
        <v>5.90560802E9</v>
      </c>
      <c r="B1358" s="27" t="s">
        <v>4294</v>
      </c>
      <c r="C1358" s="16">
        <v>0.01</v>
      </c>
      <c r="D1358" s="16" t="s">
        <v>35</v>
      </c>
      <c r="E1358" s="17"/>
      <c r="F1358" s="18">
        <v>5.90560802E9</v>
      </c>
      <c r="G1358" s="18" t="str">
        <f>IFERROR(VLOOKUP(spare_parts!$F1358,'Запчасти'!A$2:P$3371,3,0),"null")</f>
        <v>SCREW TCEI M8X20 PARTIAL THREAD-UNI 5931- 8.8</v>
      </c>
      <c r="H1358" s="18" t="str">
        <f>IFERROR(VLOOKUP(spare_parts!$F1358,A:D,2,0),"null")</f>
        <v>ВИНТ TCEI M8X20 ЧАСТИЧНАЯ РЕЗЬБА-UNI 5931- 8.8</v>
      </c>
      <c r="I1358" s="24" t="str">
        <f>IFERROR(VLOOKUP(spare_parts!$F1358,'Запчасти'!$A$2:$P$3371,5,0),"null")</f>
        <v> ВИНТ М8 Х 20, КЛАСС ПРОЧНОСТИ 8.8. МАТЕРИАЛ - СТАЛЬ. ДЛЯ КРЕПЛЕНИЯ ДЕТАЛЕЙ СТАНКА SMARTMESH</v>
      </c>
      <c r="J1358" s="24" t="str">
        <f t="shared" si="3"/>
        <v>null</v>
      </c>
      <c r="K1358" s="18" t="str">
        <f>IFERROR(VLOOKUP(spare_parts!$F1358,'Запчасти'!$A$2:$P$3371,6,0),"null")</f>
        <v>SCHNELL SPA</v>
      </c>
      <c r="L1358" s="18" t="str">
        <f>IFERROR(VLOOKUP(spare_parts!$F1358,'Запчасти'!$A$2:$P$3371,7,0),"null")</f>
        <v>SCHNELL</v>
      </c>
      <c r="M1358" s="18">
        <f>IFERROR(VLOOKUP(spare_parts!$F1358,'Запчасти'!$A$2:$P$3371,9,0),"null")</f>
        <v>10</v>
      </c>
      <c r="N1358" s="18" t="str">
        <f>IFERROR(VLOOKUP(spare_parts!$F1358,'Запчасти'!$A$2:$P$3371,10,0),"null")</f>
        <v>шт.</v>
      </c>
      <c r="O1358" s="18" t="str">
        <f>IFERROR(VLOOKUP(spare_parts!$F1358,'Запчасти'!$A$2:$P$3371,11,0),"null")</f>
        <v>IT</v>
      </c>
      <c r="P1358" s="18">
        <f>IFERROR(VLOOKUP(spare_parts!$F1358,'Запчасти'!$A$2:$P$3371,2,0),"null")</f>
        <v>7318154900</v>
      </c>
      <c r="Q1358" s="18"/>
      <c r="R1358" s="18"/>
      <c r="S1358" s="18"/>
      <c r="T1358" s="18"/>
      <c r="U1358" s="18"/>
      <c r="V1358" s="18"/>
    </row>
    <row r="1359" ht="15.75" customHeight="1">
      <c r="A1359" s="15">
        <v>2.08911839E9</v>
      </c>
      <c r="B1359" s="27" t="s">
        <v>1424</v>
      </c>
      <c r="C1359" s="16">
        <v>2.115</v>
      </c>
      <c r="D1359" s="16" t="s">
        <v>35</v>
      </c>
      <c r="E1359" s="17"/>
      <c r="F1359" s="18">
        <v>2.08911839E9</v>
      </c>
      <c r="G1359" s="18" t="str">
        <f>IFERROR(VLOOKUP(spare_parts!$F1359,'Запчасти'!A$2:P$3371,3,0),"null")</f>
        <v/>
      </c>
      <c r="H1359" s="18" t="str">
        <f>IFERROR(VLOOKUP(spare_parts!$F1359,A:D,2,0),"null")</f>
        <v>КОРОМЫСЛО</v>
      </c>
      <c r="I1359" s="24" t="str">
        <f>IFERROR(VLOOKUP(spare_parts!$F1359,'Запчасти'!$A$2:$P$3371,5,0),"null")</f>
        <v>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v>
      </c>
      <c r="J1359" s="24" t="str">
        <f t="shared" si="3"/>
        <v>null</v>
      </c>
      <c r="K1359" s="18" t="str">
        <f>IFERROR(VLOOKUP(spare_parts!$F1359,'Запчасти'!$A$2:$P$3371,6,0),"null")</f>
        <v>SCHNELL SPA</v>
      </c>
      <c r="L1359" s="18" t="str">
        <f>IFERROR(VLOOKUP(spare_parts!$F1359,'Запчасти'!$A$2:$P$3371,7,0),"null")</f>
        <v>SCHNELL</v>
      </c>
      <c r="M1359" s="18">
        <f>IFERROR(VLOOKUP(spare_parts!$F1359,'Запчасти'!$A$2:$P$3371,9,0),"null")</f>
        <v>1</v>
      </c>
      <c r="N1359" s="18" t="str">
        <f>IFERROR(VLOOKUP(spare_parts!$F1359,'Запчасти'!$A$2:$P$3371,10,0),"null")</f>
        <v>шт.</v>
      </c>
      <c r="O1359" s="18" t="str">
        <f>IFERROR(VLOOKUP(spare_parts!$F1359,'Запчасти'!$A$2:$P$3371,11,0),"null")</f>
        <v>IT</v>
      </c>
      <c r="P1359" s="18">
        <f>IFERROR(VLOOKUP(spare_parts!$F1359,'Запчасти'!$A$2:$P$3371,2,0),"null")</f>
        <v>7326909807</v>
      </c>
      <c r="Q1359" s="18"/>
      <c r="R1359" s="18"/>
      <c r="S1359" s="18"/>
      <c r="T1359" s="18"/>
      <c r="U1359" s="18"/>
      <c r="V1359" s="18"/>
    </row>
    <row r="1360" ht="15.75" customHeight="1">
      <c r="A1360" s="15">
        <v>2.08911826E9</v>
      </c>
      <c r="B1360" s="27" t="s">
        <v>1408</v>
      </c>
      <c r="C1360" s="16">
        <v>0.44</v>
      </c>
      <c r="D1360" s="16" t="s">
        <v>35</v>
      </c>
      <c r="E1360" s="17"/>
      <c r="F1360" s="18">
        <v>2.08911826E9</v>
      </c>
      <c r="G1360" s="18" t="str">
        <f>IFERROR(VLOOKUP(spare_parts!$F1360,'Запчасти'!A$2:P$3371,3,0),"null")</f>
        <v/>
      </c>
      <c r="H1360" s="18" t="str">
        <f>IFERROR(VLOOKUP(spare_parts!$F1360,A:D,2,0),"null")</f>
        <v>СУППОРТ </v>
      </c>
      <c r="I1360" s="24" t="str">
        <f>IFERROR(VLOOKUP(spare_parts!$F1360,'Запчасти'!$A$2:$P$3371,5,0),"null")</f>
        <v>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v>
      </c>
      <c r="J1360" s="24" t="str">
        <f t="shared" si="3"/>
        <v>null</v>
      </c>
      <c r="K1360" s="18" t="str">
        <f>IFERROR(VLOOKUP(spare_parts!$F1360,'Запчасти'!$A$2:$P$3371,6,0),"null")</f>
        <v>SCHNELL SPA</v>
      </c>
      <c r="L1360" s="18" t="str">
        <f>IFERROR(VLOOKUP(spare_parts!$F1360,'Запчасти'!$A$2:$P$3371,7,0),"null")</f>
        <v>SCHNELL</v>
      </c>
      <c r="M1360" s="18">
        <f>IFERROR(VLOOKUP(spare_parts!$F1360,'Запчасти'!$A$2:$P$3371,9,0),"null")</f>
        <v>1</v>
      </c>
      <c r="N1360" s="18" t="str">
        <f>IFERROR(VLOOKUP(spare_parts!$F1360,'Запчасти'!$A$2:$P$3371,10,0),"null")</f>
        <v>шт.</v>
      </c>
      <c r="O1360" s="18" t="str">
        <f>IFERROR(VLOOKUP(spare_parts!$F1360,'Запчасти'!$A$2:$P$3371,11,0),"null")</f>
        <v>IT</v>
      </c>
      <c r="P1360" s="18">
        <f>IFERROR(VLOOKUP(spare_parts!$F1360,'Запчасти'!$A$2:$P$3371,2,0),"null")</f>
        <v>8515900000</v>
      </c>
      <c r="Q1360" s="18"/>
      <c r="R1360" s="18"/>
      <c r="S1360" s="18"/>
      <c r="T1360" s="18"/>
      <c r="U1360" s="18"/>
      <c r="V1360" s="18"/>
    </row>
    <row r="1361" ht="15.75" customHeight="1">
      <c r="A1361" s="15">
        <v>5.90560605E9</v>
      </c>
      <c r="B1361" s="27" t="s">
        <v>4285</v>
      </c>
      <c r="C1361" s="16">
        <v>0.01</v>
      </c>
      <c r="D1361" s="16" t="s">
        <v>35</v>
      </c>
      <c r="E1361" s="17"/>
      <c r="F1361" s="18">
        <v>5.90560605E9</v>
      </c>
      <c r="G1361" s="18" t="str">
        <f>IFERROR(VLOOKUP(spare_parts!$F1361,'Запчасти'!A$2:P$3371,3,0),"null")</f>
        <v/>
      </c>
      <c r="H1361" s="18" t="str">
        <f>IFERROR(VLOOKUP(spare_parts!$F1361,A:D,2,0),"null")</f>
        <v>ВИНТ TCEI M6X50 ЧАСТИЧНАЯ РЕЗЬБА -UNI 5931- 8.8</v>
      </c>
      <c r="I1361" s="24" t="str">
        <f>IFERROR(VLOOKUP(spare_parts!$F1361,'Запчасти'!$A$2:$P$3371,5,0),"null")</f>
        <v> ВИНТ СТАЛЬНОЙ С ЦИЛИНДРИЧЕСКОЙ ГОЛОВКОЙ ПОД ШЕСТИГРАННЫЙ КЛЮЧ. М6, ДЛИНА 50 ММ. ПРОЧНОСТЬ НА РАЗРЫВ 800 МПА</v>
      </c>
      <c r="J1361" s="24" t="str">
        <f t="shared" si="3"/>
        <v>null</v>
      </c>
      <c r="K1361" s="18" t="str">
        <f>IFERROR(VLOOKUP(spare_parts!$F1361,'Запчасти'!$A$2:$P$3371,6,0),"null")</f>
        <v>SCHNELL SPA</v>
      </c>
      <c r="L1361" s="18" t="str">
        <f>IFERROR(VLOOKUP(spare_parts!$F1361,'Запчасти'!$A$2:$P$3371,7,0),"null")</f>
        <v>SCHNELL</v>
      </c>
      <c r="M1361" s="18">
        <f>IFERROR(VLOOKUP(spare_parts!$F1361,'Запчасти'!$A$2:$P$3371,9,0),"null")</f>
        <v>10</v>
      </c>
      <c r="N1361" s="18" t="str">
        <f>IFERROR(VLOOKUP(spare_parts!$F1361,'Запчасти'!$A$2:$P$3371,10,0),"null")</f>
        <v>шт.</v>
      </c>
      <c r="O1361" s="18" t="str">
        <f>IFERROR(VLOOKUP(spare_parts!$F1361,'Запчасти'!$A$2:$P$3371,11,0),"null")</f>
        <v>IT</v>
      </c>
      <c r="P1361" s="18">
        <f>IFERROR(VLOOKUP(spare_parts!$F1361,'Запчасти'!$A$2:$P$3371,2,0),"null")</f>
        <v>7318156900</v>
      </c>
      <c r="Q1361" s="18"/>
      <c r="R1361" s="18"/>
      <c r="S1361" s="18"/>
      <c r="T1361" s="18"/>
      <c r="U1361" s="18"/>
      <c r="V1361" s="18"/>
    </row>
    <row r="1362" ht="15.75" customHeight="1">
      <c r="A1362" s="15">
        <v>5.905606025E9</v>
      </c>
      <c r="B1362" s="27" t="s">
        <v>4280</v>
      </c>
      <c r="C1362" s="16">
        <v>0.01</v>
      </c>
      <c r="D1362" s="16" t="s">
        <v>35</v>
      </c>
      <c r="E1362" s="17"/>
      <c r="F1362" s="18">
        <v>5.905606025E9</v>
      </c>
      <c r="G1362" s="18" t="str">
        <f>IFERROR(VLOOKUP(spare_parts!$F1362,'Запчасти'!A$2:P$3371,3,0),"null")</f>
        <v/>
      </c>
      <c r="H1362" s="18" t="str">
        <f>IFERROR(VLOOKUP(spare_parts!$F1362,A:D,2,0),"null")</f>
        <v>ВИНТ TCEI M6X25 PARZ.FIL.-UNI 5931- 8.8</v>
      </c>
      <c r="I1362" s="24" t="str">
        <f>IFERROR(VLOOKUP(spare_parts!$F1362,'Запчасти'!$A$2:$P$3371,5,0),"null")</f>
        <v> ВИНТ СТАЛЬНОЙ С ЦИЛИНДРИЧЕСКОЙ ГОЛОВКОЙ ПОД ШЕСТИГРАННЫЙ КЛЮЧ. М6, ДЛИНА 25 ММ. ПРОЧНОСТЬ НА РАЗРЫВ 800 МПА</v>
      </c>
      <c r="J1362" s="24" t="str">
        <f t="shared" si="3"/>
        <v>null</v>
      </c>
      <c r="K1362" s="18" t="str">
        <f>IFERROR(VLOOKUP(spare_parts!$F1362,'Запчасти'!$A$2:$P$3371,6,0),"null")</f>
        <v>SCHNELL SPA</v>
      </c>
      <c r="L1362" s="18" t="str">
        <f>IFERROR(VLOOKUP(spare_parts!$F1362,'Запчасти'!$A$2:$P$3371,7,0),"null")</f>
        <v>SCHNELL</v>
      </c>
      <c r="M1362" s="18">
        <f>IFERROR(VLOOKUP(spare_parts!$F1362,'Запчасти'!$A$2:$P$3371,9,0),"null")</f>
        <v>30</v>
      </c>
      <c r="N1362" s="18" t="str">
        <f>IFERROR(VLOOKUP(spare_parts!$F1362,'Запчасти'!$A$2:$P$3371,10,0),"null")</f>
        <v>шт.</v>
      </c>
      <c r="O1362" s="18" t="str">
        <f>IFERROR(VLOOKUP(spare_parts!$F1362,'Запчасти'!$A$2:$P$3371,11,0),"null")</f>
        <v>IT</v>
      </c>
      <c r="P1362" s="18">
        <f>IFERROR(VLOOKUP(spare_parts!$F1362,'Запчасти'!$A$2:$P$3371,2,0),"null")</f>
        <v>7318156900</v>
      </c>
      <c r="Q1362" s="18"/>
      <c r="R1362" s="18"/>
      <c r="S1362" s="18"/>
      <c r="T1362" s="18"/>
      <c r="U1362" s="18"/>
      <c r="V1362" s="18"/>
    </row>
    <row r="1363" ht="15.75" customHeight="1">
      <c r="A1363" s="15">
        <v>5.901608025E9</v>
      </c>
      <c r="B1363" s="27" t="s">
        <v>4245</v>
      </c>
      <c r="C1363" s="16">
        <v>0.015</v>
      </c>
      <c r="D1363" s="16" t="s">
        <v>35</v>
      </c>
      <c r="E1363" s="17"/>
      <c r="F1363" s="18">
        <v>5.901608025E9</v>
      </c>
      <c r="G1363" s="18" t="str">
        <f>IFERROR(VLOOKUP(spare_parts!$F1363,'Запчасти'!A$2:P$3371,3,0),"null")</f>
        <v/>
      </c>
      <c r="H1363" s="18" t="str">
        <f>IFERROR(VLOOKUP(spare_parts!$F1363,A:D,2,0),"null")</f>
        <v>Винт TE M8X25 T.FIL.-UNI 5739-8.8</v>
      </c>
      <c r="I1363" s="24" t="str">
        <f>IFERROR(VLOOKUP(spare_parts!$F1363,'Запчасти'!$A$2:$P$3371,5,0),"null")</f>
        <v> ВИНТ СТАЛЬНОЙ С ЦИЛИНДРИЧЕСКОЙ ГОЛОВКОЙ ПОД ШЕСТИГРАННЫЙ КЛЮЧ. М8, ДЛИНА 25 ММ. ПРОЧНОСТЬ НА РАЗРЫВ 800 МПА</v>
      </c>
      <c r="J1363" s="24" t="str">
        <f t="shared" si="3"/>
        <v>null</v>
      </c>
      <c r="K1363" s="18" t="str">
        <f>IFERROR(VLOOKUP(spare_parts!$F1363,'Запчасти'!$A$2:$P$3371,6,0),"null")</f>
        <v>SCHNELL SPA</v>
      </c>
      <c r="L1363" s="18" t="str">
        <f>IFERROR(VLOOKUP(spare_parts!$F1363,'Запчасти'!$A$2:$P$3371,7,0),"null")</f>
        <v>SCHNELL</v>
      </c>
      <c r="M1363" s="18">
        <f>IFERROR(VLOOKUP(spare_parts!$F1363,'Запчасти'!$A$2:$P$3371,9,0),"null")</f>
        <v>40</v>
      </c>
      <c r="N1363" s="18" t="str">
        <f>IFERROR(VLOOKUP(spare_parts!$F1363,'Запчасти'!$A$2:$P$3371,10,0),"null")</f>
        <v>шт.</v>
      </c>
      <c r="O1363" s="18" t="str">
        <f>IFERROR(VLOOKUP(spare_parts!$F1363,'Запчасти'!$A$2:$P$3371,11,0),"null")</f>
        <v>IT</v>
      </c>
      <c r="P1363" s="18">
        <f>IFERROR(VLOOKUP(spare_parts!$F1363,'Запчасти'!$A$2:$P$3371,2,0),"null")</f>
        <v>7318156900</v>
      </c>
      <c r="Q1363" s="18"/>
      <c r="R1363" s="18"/>
      <c r="S1363" s="18"/>
      <c r="T1363" s="18"/>
      <c r="U1363" s="18"/>
      <c r="V1363" s="18"/>
    </row>
    <row r="1364" ht="15.75" customHeight="1">
      <c r="A1364" s="15">
        <v>2.08831522E9</v>
      </c>
      <c r="B1364" s="27" t="s">
        <v>6823</v>
      </c>
      <c r="C1364" s="16" t="s">
        <v>6274</v>
      </c>
      <c r="D1364" s="16" t="s">
        <v>35</v>
      </c>
      <c r="E1364" s="17"/>
      <c r="F1364" s="18">
        <v>2.08831522E9</v>
      </c>
      <c r="G1364" s="18" t="str">
        <f>IFERROR(VLOOKUP(spare_parts!$F1364,'Запчасти'!A$2:P$3371,3,0),"null")</f>
        <v>null</v>
      </c>
      <c r="H1364" s="18" t="str">
        <f>IFERROR(VLOOKUP(spare_parts!$F1364,A:D,2,0),"null")</f>
        <v>ФИКСАТОР ПРУТА Ø30 L=110</v>
      </c>
      <c r="I1364" s="24" t="str">
        <f>IFERROR(VLOOKUP(spare_parts!$F1364,'Запчасти'!$A$2:$P$3371,5,0),"null")</f>
        <v>null</v>
      </c>
      <c r="J1364" s="24" t="str">
        <f t="shared" si="3"/>
        <v>null</v>
      </c>
      <c r="K1364" s="18" t="str">
        <f>IFERROR(VLOOKUP(spare_parts!$F1364,'Запчасти'!$A$2:$P$3371,6,0),"null")</f>
        <v>null</v>
      </c>
      <c r="L1364" s="18" t="str">
        <f>IFERROR(VLOOKUP(spare_parts!$F1364,'Запчасти'!$A$2:$P$3371,7,0),"null")</f>
        <v>null</v>
      </c>
      <c r="M1364" s="18" t="str">
        <f>IFERROR(VLOOKUP(spare_parts!$F1364,'Запчасти'!$A$2:$P$3371,9,0),"null")</f>
        <v>null</v>
      </c>
      <c r="N1364" s="18" t="str">
        <f>IFERROR(VLOOKUP(spare_parts!$F1364,'Запчасти'!$A$2:$P$3371,10,0),"null")</f>
        <v>null</v>
      </c>
      <c r="O1364" s="18" t="str">
        <f>IFERROR(VLOOKUP(spare_parts!$F1364,'Запчасти'!$A$2:$P$3371,11,0),"null")</f>
        <v>null</v>
      </c>
      <c r="P1364" s="18" t="str">
        <f>IFERROR(VLOOKUP(spare_parts!$F1364,'Запчасти'!$A$2:$P$3371,2,0),"null")</f>
        <v>null</v>
      </c>
      <c r="Q1364" s="18"/>
      <c r="R1364" s="18"/>
      <c r="S1364" s="18"/>
      <c r="T1364" s="18"/>
      <c r="U1364" s="18"/>
      <c r="V1364" s="18"/>
    </row>
    <row r="1365" ht="15.75" customHeight="1">
      <c r="A1365" s="15">
        <v>2.08831523E9</v>
      </c>
      <c r="B1365" s="27" t="s">
        <v>6824</v>
      </c>
      <c r="C1365" s="16" t="s">
        <v>6274</v>
      </c>
      <c r="D1365" s="16" t="s">
        <v>35</v>
      </c>
      <c r="E1365" s="17"/>
      <c r="F1365" s="18">
        <v>2.08831523E9</v>
      </c>
      <c r="G1365" s="18" t="str">
        <f>IFERROR(VLOOKUP(spare_parts!$F1365,'Запчасти'!A$2:P$3371,3,0),"null")</f>
        <v>null</v>
      </c>
      <c r="H1365" s="18" t="str">
        <f>IFERROR(VLOOKUP(spare_parts!$F1365,A:D,2,0),"null")</f>
        <v>ВИНТ M8 L=85.500</v>
      </c>
      <c r="I1365" s="24" t="str">
        <f>IFERROR(VLOOKUP(spare_parts!$F1365,'Запчасти'!$A$2:$P$3371,5,0),"null")</f>
        <v>null</v>
      </c>
      <c r="J1365" s="24" t="str">
        <f t="shared" si="3"/>
        <v>null</v>
      </c>
      <c r="K1365" s="18" t="str">
        <f>IFERROR(VLOOKUP(spare_parts!$F1365,'Запчасти'!$A$2:$P$3371,6,0),"null")</f>
        <v>null</v>
      </c>
      <c r="L1365" s="18" t="str">
        <f>IFERROR(VLOOKUP(spare_parts!$F1365,'Запчасти'!$A$2:$P$3371,7,0),"null")</f>
        <v>null</v>
      </c>
      <c r="M1365" s="18" t="str">
        <f>IFERROR(VLOOKUP(spare_parts!$F1365,'Запчасти'!$A$2:$P$3371,9,0),"null")</f>
        <v>null</v>
      </c>
      <c r="N1365" s="18" t="str">
        <f>IFERROR(VLOOKUP(spare_parts!$F1365,'Запчасти'!$A$2:$P$3371,10,0),"null")</f>
        <v>null</v>
      </c>
      <c r="O1365" s="18" t="str">
        <f>IFERROR(VLOOKUP(spare_parts!$F1365,'Запчасти'!$A$2:$P$3371,11,0),"null")</f>
        <v>null</v>
      </c>
      <c r="P1365" s="18" t="str">
        <f>IFERROR(VLOOKUP(spare_parts!$F1365,'Запчасти'!$A$2:$P$3371,2,0),"null")</f>
        <v>null</v>
      </c>
      <c r="Q1365" s="18"/>
      <c r="R1365" s="18"/>
      <c r="S1365" s="18"/>
      <c r="T1365" s="18"/>
      <c r="U1365" s="18"/>
      <c r="V1365" s="18"/>
    </row>
    <row r="1366" ht="15.75" customHeight="1">
      <c r="A1366" s="15">
        <v>2.48831504E9</v>
      </c>
      <c r="B1366" s="27" t="s">
        <v>6825</v>
      </c>
      <c r="C1366" s="16" t="s">
        <v>6274</v>
      </c>
      <c r="D1366" s="16" t="s">
        <v>35</v>
      </c>
      <c r="E1366" s="17"/>
      <c r="F1366" s="18">
        <v>2.48831504E9</v>
      </c>
      <c r="G1366" s="18" t="str">
        <f>IFERROR(VLOOKUP(spare_parts!$F1366,'Запчасти'!A$2:P$3371,3,0),"null")</f>
        <v>null</v>
      </c>
      <c r="H1366" s="18" t="str">
        <f>IFERROR(VLOOKUP(spare_parts!$F1366,A:D,2,0),"null")</f>
        <v>ВТУЛКА ГИДРАВЛИЧЕСКОГО КРЕПЛЕНИЯ В СБОРЕ</v>
      </c>
      <c r="I1366" s="24" t="str">
        <f>IFERROR(VLOOKUP(spare_parts!$F1366,'Запчасти'!$A$2:$P$3371,5,0),"null")</f>
        <v>null</v>
      </c>
      <c r="J1366" s="24" t="str">
        <f t="shared" si="3"/>
        <v>null</v>
      </c>
      <c r="K1366" s="18" t="str">
        <f>IFERROR(VLOOKUP(spare_parts!$F1366,'Запчасти'!$A$2:$P$3371,6,0),"null")</f>
        <v>null</v>
      </c>
      <c r="L1366" s="18" t="str">
        <f>IFERROR(VLOOKUP(spare_parts!$F1366,'Запчасти'!$A$2:$P$3371,7,0),"null")</f>
        <v>null</v>
      </c>
      <c r="M1366" s="18" t="str">
        <f>IFERROR(VLOOKUP(spare_parts!$F1366,'Запчасти'!$A$2:$P$3371,9,0),"null")</f>
        <v>null</v>
      </c>
      <c r="N1366" s="18" t="str">
        <f>IFERROR(VLOOKUP(spare_parts!$F1366,'Запчасти'!$A$2:$P$3371,10,0),"null")</f>
        <v>null</v>
      </c>
      <c r="O1366" s="18" t="str">
        <f>IFERROR(VLOOKUP(spare_parts!$F1366,'Запчасти'!$A$2:$P$3371,11,0),"null")</f>
        <v>null</v>
      </c>
      <c r="P1366" s="18" t="str">
        <f>IFERROR(VLOOKUP(spare_parts!$F1366,'Запчасти'!$A$2:$P$3371,2,0),"null")</f>
        <v>null</v>
      </c>
      <c r="Q1366" s="18"/>
      <c r="R1366" s="18"/>
      <c r="S1366" s="18"/>
      <c r="T1366" s="18"/>
      <c r="U1366" s="18"/>
      <c r="V1366" s="18"/>
    </row>
    <row r="1367" ht="15.75" customHeight="1">
      <c r="A1367" s="15" t="s">
        <v>6826</v>
      </c>
      <c r="B1367" s="27" t="s">
        <v>6827</v>
      </c>
      <c r="C1367" s="16" t="s">
        <v>6274</v>
      </c>
      <c r="D1367" s="16" t="s">
        <v>35</v>
      </c>
      <c r="E1367" s="17"/>
      <c r="F1367" s="18" t="s">
        <v>6826</v>
      </c>
      <c r="G1367" s="18" t="str">
        <f>IFERROR(VLOOKUP(spare_parts!$F1367,'Запчасти'!A$2:P$3371,3,0),"null")</f>
        <v>null</v>
      </c>
      <c r="H1367" s="18" t="str">
        <f>IFERROR(VLOOKUP(spare_parts!$F1367,A:D,2,0),"null")</f>
        <v>СПЕЦИАЛЬНАЯ ВТУЛКА ДЛЯ СДВОЕННОЙ АРМАТУРЫ (ДО 32 ММ)</v>
      </c>
      <c r="I1367" s="24" t="str">
        <f>IFERROR(VLOOKUP(spare_parts!$F1367,'Запчасти'!$A$2:$P$3371,5,0),"null")</f>
        <v>null</v>
      </c>
      <c r="J1367" s="24" t="str">
        <f t="shared" si="3"/>
        <v>null</v>
      </c>
      <c r="K1367" s="18" t="str">
        <f>IFERROR(VLOOKUP(spare_parts!$F1367,'Запчасти'!$A$2:$P$3371,6,0),"null")</f>
        <v>null</v>
      </c>
      <c r="L1367" s="18" t="str">
        <f>IFERROR(VLOOKUP(spare_parts!$F1367,'Запчасти'!$A$2:$P$3371,7,0),"null")</f>
        <v>null</v>
      </c>
      <c r="M1367" s="18" t="str">
        <f>IFERROR(VLOOKUP(spare_parts!$F1367,'Запчасти'!$A$2:$P$3371,9,0),"null")</f>
        <v>null</v>
      </c>
      <c r="N1367" s="18" t="str">
        <f>IFERROR(VLOOKUP(spare_parts!$F1367,'Запчасти'!$A$2:$P$3371,10,0),"null")</f>
        <v>null</v>
      </c>
      <c r="O1367" s="18" t="str">
        <f>IFERROR(VLOOKUP(spare_parts!$F1367,'Запчасти'!$A$2:$P$3371,11,0),"null")</f>
        <v>null</v>
      </c>
      <c r="P1367" s="18" t="str">
        <f>IFERROR(VLOOKUP(spare_parts!$F1367,'Запчасти'!$A$2:$P$3371,2,0),"null")</f>
        <v>null</v>
      </c>
      <c r="Q1367" s="18"/>
      <c r="R1367" s="18"/>
      <c r="S1367" s="18"/>
      <c r="T1367" s="18"/>
      <c r="U1367" s="18"/>
      <c r="V1367" s="18"/>
    </row>
    <row r="1368" ht="15.75" customHeight="1">
      <c r="A1368" s="15" t="s">
        <v>6828</v>
      </c>
      <c r="B1368" s="27" t="s">
        <v>6829</v>
      </c>
      <c r="C1368" s="16" t="s">
        <v>6274</v>
      </c>
      <c r="D1368" s="16" t="s">
        <v>35</v>
      </c>
      <c r="E1368" s="17"/>
      <c r="F1368" s="18" t="s">
        <v>6828</v>
      </c>
      <c r="G1368" s="18" t="str">
        <f>IFERROR(VLOOKUP(spare_parts!$F1368,'Запчасти'!A$2:P$3371,3,0),"null")</f>
        <v>null</v>
      </c>
      <c r="H1368" s="18" t="str">
        <f>IFERROR(VLOOKUP(spare_parts!$F1368,A:D,2,0),"null")</f>
        <v>ВТУЛКА ДЛЯ КВАРДРАТНЫХ КАРКАСОВ (ДО 32 ММ)</v>
      </c>
      <c r="I1368" s="24" t="str">
        <f>IFERROR(VLOOKUP(spare_parts!$F1368,'Запчасти'!$A$2:$P$3371,5,0),"null")</f>
        <v>null</v>
      </c>
      <c r="J1368" s="24" t="str">
        <f t="shared" si="3"/>
        <v>null</v>
      </c>
      <c r="K1368" s="18" t="str">
        <f>IFERROR(VLOOKUP(spare_parts!$F1368,'Запчасти'!$A$2:$P$3371,6,0),"null")</f>
        <v>null</v>
      </c>
      <c r="L1368" s="18" t="str">
        <f>IFERROR(VLOOKUP(spare_parts!$F1368,'Запчасти'!$A$2:$P$3371,7,0),"null")</f>
        <v>null</v>
      </c>
      <c r="M1368" s="18" t="str">
        <f>IFERROR(VLOOKUP(spare_parts!$F1368,'Запчасти'!$A$2:$P$3371,9,0),"null")</f>
        <v>null</v>
      </c>
      <c r="N1368" s="18" t="str">
        <f>IFERROR(VLOOKUP(spare_parts!$F1368,'Запчасти'!$A$2:$P$3371,10,0),"null")</f>
        <v>null</v>
      </c>
      <c r="O1368" s="18" t="str">
        <f>IFERROR(VLOOKUP(spare_parts!$F1368,'Запчасти'!$A$2:$P$3371,11,0),"null")</f>
        <v>null</v>
      </c>
      <c r="P1368" s="18" t="str">
        <f>IFERROR(VLOOKUP(spare_parts!$F1368,'Запчасти'!$A$2:$P$3371,2,0),"null")</f>
        <v>null</v>
      </c>
      <c r="Q1368" s="18"/>
      <c r="R1368" s="18"/>
      <c r="S1368" s="18"/>
      <c r="T1368" s="18"/>
      <c r="U1368" s="18"/>
      <c r="V1368" s="18"/>
    </row>
    <row r="1369" ht="15.75" customHeight="1">
      <c r="A1369" s="15">
        <v>2.86352109E9</v>
      </c>
      <c r="B1369" s="27" t="s">
        <v>2024</v>
      </c>
      <c r="C1369" s="16" t="s">
        <v>6274</v>
      </c>
      <c r="D1369" s="16" t="s">
        <v>35</v>
      </c>
      <c r="E1369" s="17"/>
      <c r="F1369" s="18">
        <v>2.86352109E9</v>
      </c>
      <c r="G1369" s="18" t="str">
        <f>IFERROR(VLOOKUP(spare_parts!$F1369,'Запчасти'!A$2:P$3371,3,0),"null")</f>
        <v>COMPLETE MOBILE CUTTING ARM</v>
      </c>
      <c r="H1369" s="18" t="str">
        <f>IFERROR(VLOOKUP(spare_parts!$F1369,A:D,2,0),"null")</f>
        <v>Несущий кронштейн подвижного ножа в сборе</v>
      </c>
      <c r="I1369" s="24" t="str">
        <f>IFERROR(VLOOKUP(spare_parts!$F1369,'Запчасти'!$A$2:$P$3371,5,0),"null")</f>
        <v>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v>
      </c>
      <c r="J1369" s="24" t="str">
        <f t="shared" si="3"/>
        <v>null</v>
      </c>
      <c r="K1369" s="18" t="str">
        <f>IFERROR(VLOOKUP(spare_parts!$F1369,'Запчасти'!$A$2:$P$3371,6,0),"null")</f>
        <v>SCHNELL SPA</v>
      </c>
      <c r="L1369" s="18" t="str">
        <f>IFERROR(VLOOKUP(spare_parts!$F1369,'Запчасти'!$A$2:$P$3371,7,0),"null")</f>
        <v>SCHNELL</v>
      </c>
      <c r="M1369" s="18">
        <f>IFERROR(VLOOKUP(spare_parts!$F1369,'Запчасти'!$A$2:$P$3371,9,0),"null")</f>
        <v>1</v>
      </c>
      <c r="N1369" s="18" t="str">
        <f>IFERROR(VLOOKUP(spare_parts!$F1369,'Запчасти'!$A$2:$P$3371,10,0),"null")</f>
        <v>шт</v>
      </c>
      <c r="O1369" s="18" t="str">
        <f>IFERROR(VLOOKUP(spare_parts!$F1369,'Запчасти'!$A$2:$P$3371,11,0),"null")</f>
        <v>IT</v>
      </c>
      <c r="P1369" s="18">
        <f>IFERROR(VLOOKUP(spare_parts!$F1369,'Запчасти'!$A$2:$P$3371,2,0),"null")</f>
        <v>8466940000</v>
      </c>
      <c r="Q1369" s="18"/>
      <c r="R1369" s="18"/>
      <c r="S1369" s="18"/>
      <c r="T1369" s="18"/>
      <c r="U1369" s="18"/>
      <c r="V1369" s="18"/>
    </row>
    <row r="1370" ht="15.75" customHeight="1">
      <c r="A1370" s="15">
        <v>2.86504001E9</v>
      </c>
      <c r="B1370" s="27" t="s">
        <v>2073</v>
      </c>
      <c r="C1370" s="16" t="s">
        <v>6274</v>
      </c>
      <c r="D1370" s="16" t="s">
        <v>35</v>
      </c>
      <c r="E1370" s="17"/>
      <c r="F1370" s="18">
        <v>2.86504001E9</v>
      </c>
      <c r="G1370" s="18" t="str">
        <f>IFERROR(VLOOKUP(spare_parts!$F1370,'Запчасти'!A$2:P$3371,3,0),"null")</f>
        <v>COMPLETE WIRE INTRODUCTION BUSH</v>
      </c>
      <c r="H1370" s="18" t="str">
        <f>IFERROR(VLOOKUP(spare_parts!$F1370,A:D,2,0),"null")</f>
        <v>Втулка направляющая прутка в сборе</v>
      </c>
      <c r="I1370" s="24" t="str">
        <f>IFERROR(VLOOKUP(spare_parts!$F1370,'Запчасти'!$A$2:$P$3371,5,0),"null")</f>
        <v>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v>
      </c>
      <c r="J1370" s="24" t="str">
        <f t="shared" si="3"/>
        <v>null</v>
      </c>
      <c r="K1370" s="18" t="str">
        <f>IFERROR(VLOOKUP(spare_parts!$F1370,'Запчасти'!$A$2:$P$3371,6,0),"null")</f>
        <v>SCHNELL SPA</v>
      </c>
      <c r="L1370" s="18" t="str">
        <f>IFERROR(VLOOKUP(spare_parts!$F1370,'Запчасти'!$A$2:$P$3371,7,0),"null")</f>
        <v>SCHNELL</v>
      </c>
      <c r="M1370" s="18">
        <f>IFERROR(VLOOKUP(spare_parts!$F1370,'Запчасти'!$A$2:$P$3371,9,0),"null")</f>
        <v>1</v>
      </c>
      <c r="N1370" s="18" t="str">
        <f>IFERROR(VLOOKUP(spare_parts!$F1370,'Запчасти'!$A$2:$P$3371,10,0),"null")</f>
        <v>шт</v>
      </c>
      <c r="O1370" s="18" t="str">
        <f>IFERROR(VLOOKUP(spare_parts!$F1370,'Запчасти'!$A$2:$P$3371,11,0),"null")</f>
        <v>IT</v>
      </c>
      <c r="P1370" s="18">
        <f>IFERROR(VLOOKUP(spare_parts!$F1370,'Запчасти'!$A$2:$P$3371,2,0),"null")</f>
        <v>7326909807</v>
      </c>
      <c r="Q1370" s="18"/>
      <c r="R1370" s="18"/>
      <c r="S1370" s="18"/>
      <c r="T1370" s="18"/>
      <c r="U1370" s="18"/>
      <c r="V1370" s="18"/>
    </row>
    <row r="1371" ht="15.75" customHeight="1">
      <c r="A1371" s="15">
        <v>2.86352102E9</v>
      </c>
      <c r="B1371" s="27" t="s">
        <v>2021</v>
      </c>
      <c r="C1371" s="16" t="s">
        <v>6274</v>
      </c>
      <c r="D1371" s="16" t="s">
        <v>35</v>
      </c>
      <c r="E1371" s="17"/>
      <c r="F1371" s="18">
        <v>2.86352102E9</v>
      </c>
      <c r="G1371" s="18" t="str">
        <f>IFERROR(VLOOKUP(spare_parts!$F1371,'Запчасти'!A$2:P$3371,3,0),"null")</f>
        <v>COMPLETE CONNECTING ROD</v>
      </c>
      <c r="H1371" s="18" t="str">
        <f>IFERROR(VLOOKUP(spare_parts!$F1371,A:D,2,0),"null")</f>
        <v>Шатун в сборе</v>
      </c>
      <c r="I1371" s="24" t="str">
        <f>IFERROR(VLOOKUP(spare_parts!$F1371,'Запчасти'!$A$2:$P$3371,5,0),"null")</f>
        <v>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v>
      </c>
      <c r="J1371" s="24" t="str">
        <f t="shared" si="3"/>
        <v>null</v>
      </c>
      <c r="K1371" s="18" t="str">
        <f>IFERROR(VLOOKUP(spare_parts!$F1371,'Запчасти'!$A$2:$P$3371,6,0),"null")</f>
        <v>SCHNELL SPA</v>
      </c>
      <c r="L1371" s="18" t="str">
        <f>IFERROR(VLOOKUP(spare_parts!$F1371,'Запчасти'!$A$2:$P$3371,7,0),"null")</f>
        <v>SCHNELL</v>
      </c>
      <c r="M1371" s="18">
        <f>IFERROR(VLOOKUP(spare_parts!$F1371,'Запчасти'!$A$2:$P$3371,9,0),"null")</f>
        <v>1</v>
      </c>
      <c r="N1371" s="18" t="str">
        <f>IFERROR(VLOOKUP(spare_parts!$F1371,'Запчасти'!$A$2:$P$3371,10,0),"null")</f>
        <v>шт</v>
      </c>
      <c r="O1371" s="18" t="str">
        <f>IFERROR(VLOOKUP(spare_parts!$F1371,'Запчасти'!$A$2:$P$3371,11,0),"null")</f>
        <v>IT</v>
      </c>
      <c r="P1371" s="18">
        <f>IFERROR(VLOOKUP(spare_parts!$F1371,'Запчасти'!$A$2:$P$3371,2,0),"null")</f>
        <v>8483908100</v>
      </c>
      <c r="Q1371" s="18"/>
      <c r="R1371" s="18"/>
      <c r="S1371" s="18"/>
      <c r="T1371" s="18"/>
      <c r="U1371" s="18"/>
      <c r="V1371" s="18"/>
    </row>
    <row r="1372" ht="15.75" customHeight="1">
      <c r="A1372" s="15">
        <v>2.86503512E9</v>
      </c>
      <c r="B1372" s="27" t="s">
        <v>2064</v>
      </c>
      <c r="C1372" s="16">
        <v>1.1</v>
      </c>
      <c r="D1372" s="16" t="s">
        <v>35</v>
      </c>
      <c r="E1372" s="17"/>
      <c r="F1372" s="18">
        <v>2.86503512E9</v>
      </c>
      <c r="G1372" s="18" t="str">
        <f>IFERROR(VLOOKUP(spare_parts!$F1372,'Запчасти'!A$2:P$3371,3,0),"null")</f>
        <v>COMPLETE UPPER WIRE DIVIDING WHEEL</v>
      </c>
      <c r="H1372" s="18" t="str">
        <f>IFERROR(VLOOKUP(spare_parts!$F1372,A:D,2,0),"null")</f>
        <v>Верхний ролик деления прутка в сборе </v>
      </c>
      <c r="I1372" s="24" t="str">
        <f>IFERROR(VLOOKUP(spare_parts!$F1372,'Запчасти'!$A$2:$P$3371,5,0),"null")</f>
        <v>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v>
      </c>
      <c r="J1372" s="24" t="str">
        <f t="shared" si="3"/>
        <v>null</v>
      </c>
      <c r="K1372" s="18" t="str">
        <f>IFERROR(VLOOKUP(spare_parts!$F1372,'Запчасти'!$A$2:$P$3371,6,0),"null")</f>
        <v>SCHNELL SPA</v>
      </c>
      <c r="L1372" s="18" t="str">
        <f>IFERROR(VLOOKUP(spare_parts!$F1372,'Запчасти'!$A$2:$P$3371,7,0),"null")</f>
        <v>SCHNELL</v>
      </c>
      <c r="M1372" s="18">
        <f>IFERROR(VLOOKUP(spare_parts!$F1372,'Запчасти'!$A$2:$P$3371,9,0),"null")</f>
        <v>1</v>
      </c>
      <c r="N1372" s="18" t="str">
        <f>IFERROR(VLOOKUP(spare_parts!$F1372,'Запчасти'!$A$2:$P$3371,10,0),"null")</f>
        <v>шт</v>
      </c>
      <c r="O1372" s="18" t="str">
        <f>IFERROR(VLOOKUP(spare_parts!$F1372,'Запчасти'!$A$2:$P$3371,11,0),"null")</f>
        <v>IT</v>
      </c>
      <c r="P1372" s="18">
        <f>IFERROR(VLOOKUP(spare_parts!$F1372,'Запчасти'!$A$2:$P$3371,2,0),"null")</f>
        <v>8466940000</v>
      </c>
      <c r="Q1372" s="18"/>
      <c r="R1372" s="18"/>
      <c r="S1372" s="18"/>
      <c r="T1372" s="18"/>
      <c r="U1372" s="18"/>
      <c r="V1372" s="18"/>
    </row>
    <row r="1373" ht="15.75" customHeight="1">
      <c r="A1373" s="15">
        <v>2.86503511E9</v>
      </c>
      <c r="B1373" s="16" t="s">
        <v>2061</v>
      </c>
      <c r="C1373" s="16">
        <v>1.3</v>
      </c>
      <c r="D1373" s="16" t="s">
        <v>35</v>
      </c>
      <c r="E1373" s="17"/>
      <c r="F1373" s="18">
        <v>2.86503511E9</v>
      </c>
      <c r="G1373" s="18" t="str">
        <f>IFERROR(VLOOKUP(spare_parts!$F1373,'Запчасти'!A$2:P$3371,3,0),"null")</f>
        <v>COMPLETE LOWER WIRE DIVIDING WHEEL</v>
      </c>
      <c r="H1373" s="18" t="str">
        <f>IFERROR(VLOOKUP(spare_parts!$F1373,A:D,2,0),"null")</f>
        <v>Нижний ролик деления прутка в сборе </v>
      </c>
      <c r="I1373" s="24" t="str">
        <f>IFERROR(VLOOKUP(spare_parts!$F1373,'Запчасти'!$A$2:$P$3371,5,0),"null")</f>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c r="J1373" s="24" t="str">
        <f t="shared" si="3"/>
        <v>null</v>
      </c>
      <c r="K1373" s="18" t="str">
        <f>IFERROR(VLOOKUP(spare_parts!$F1373,'Запчасти'!$A$2:$P$3371,6,0),"null")</f>
        <v>SCHNELL SPA</v>
      </c>
      <c r="L1373" s="18" t="str">
        <f>IFERROR(VLOOKUP(spare_parts!$F1373,'Запчасти'!$A$2:$P$3371,7,0),"null")</f>
        <v>SCHNELL</v>
      </c>
      <c r="M1373" s="18">
        <f>IFERROR(VLOOKUP(spare_parts!$F1373,'Запчасти'!$A$2:$P$3371,9,0),"null")</f>
        <v>1</v>
      </c>
      <c r="N1373" s="18" t="str">
        <f>IFERROR(VLOOKUP(spare_parts!$F1373,'Запчасти'!$A$2:$P$3371,10,0),"null")</f>
        <v>шт</v>
      </c>
      <c r="O1373" s="18" t="str">
        <f>IFERROR(VLOOKUP(spare_parts!$F1373,'Запчасти'!$A$2:$P$3371,11,0),"null")</f>
        <v>IT</v>
      </c>
      <c r="P1373" s="18">
        <f>IFERROR(VLOOKUP(spare_parts!$F1373,'Запчасти'!$A$2:$P$3371,2,0),"null")</f>
        <v>8466940000</v>
      </c>
      <c r="Q1373" s="18"/>
      <c r="R1373" s="18"/>
      <c r="S1373" s="18"/>
      <c r="T1373" s="18"/>
      <c r="U1373" s="18"/>
      <c r="V1373" s="18"/>
    </row>
    <row r="1374" ht="15.75" customHeight="1">
      <c r="A1374" s="15">
        <v>2.063515062E9</v>
      </c>
      <c r="B1374" s="27" t="s">
        <v>273</v>
      </c>
      <c r="C1374" s="16">
        <v>0.11599999999999999</v>
      </c>
      <c r="D1374" s="16" t="s">
        <v>35</v>
      </c>
      <c r="E1374" s="17"/>
      <c r="F1374" s="18">
        <v>2.063515062E9</v>
      </c>
      <c r="G1374" s="18" t="str">
        <f>IFERROR(VLOOKUP(spare_parts!$F1374,'Запчасти'!A$2:P$3371,3,0),"null")</f>
        <v>PRESSURE PLUG DE=16 L=75.500</v>
      </c>
      <c r="H1374" s="18" t="str">
        <f>IFERROR(VLOOKUP(spare_parts!$F1374,A:D,2,0),"null")</f>
        <v>ВСТАВКА НАЖИМНАЯ DE=16 L=75.500</v>
      </c>
      <c r="I1374" s="24" t="str">
        <f>IFERROR(VLOOKUP(spare_parts!$F1374,'Запчасти'!$A$2:$P$3371,5,0),"null")</f>
        <v>ПАЛЕЦ СТАЛЬНОЙ. СПОСОБ ИЗГОТОВЛЕНИЯ : ТОЧЕНИЕ . ДИАМЕТР 16 ММ, ДЛИНА 75,5 ММ</v>
      </c>
      <c r="J1374" s="24" t="str">
        <f t="shared" si="3"/>
        <v>null</v>
      </c>
      <c r="K1374" s="18" t="str">
        <f>IFERROR(VLOOKUP(spare_parts!$F1374,'Запчасти'!$A$2:$P$3371,6,0),"null")</f>
        <v>SCHNELL SPA</v>
      </c>
      <c r="L1374" s="18" t="str">
        <f>IFERROR(VLOOKUP(spare_parts!$F1374,'Запчасти'!$A$2:$P$3371,7,0),"null")</f>
        <v>SCHNELL</v>
      </c>
      <c r="M1374" s="18">
        <f>IFERROR(VLOOKUP(spare_parts!$F1374,'Запчасти'!$A$2:$P$3371,9,0),"null")</f>
        <v>6</v>
      </c>
      <c r="N1374" s="18" t="str">
        <f>IFERROR(VLOOKUP(spare_parts!$F1374,'Запчасти'!$A$2:$P$3371,10,0),"null")</f>
        <v>шт.</v>
      </c>
      <c r="O1374" s="18" t="str">
        <f>IFERROR(VLOOKUP(spare_parts!$F1374,'Запчасти'!$A$2:$P$3371,11,0),"null")</f>
        <v>IT</v>
      </c>
      <c r="P1374" s="18">
        <f>IFERROR(VLOOKUP(spare_parts!$F1374,'Запчасти'!$A$2:$P$3371,2,0),"null")</f>
        <v>7326909807</v>
      </c>
      <c r="Q1374" s="18"/>
      <c r="R1374" s="18"/>
      <c r="S1374" s="18"/>
      <c r="T1374" s="18"/>
      <c r="U1374" s="18"/>
      <c r="V1374" s="18"/>
    </row>
    <row r="1375" ht="15.75" customHeight="1">
      <c r="A1375" s="15" t="s">
        <v>6830</v>
      </c>
      <c r="B1375" s="27" t="s">
        <v>6831</v>
      </c>
      <c r="C1375" s="16">
        <v>27.557</v>
      </c>
      <c r="D1375" s="16" t="s">
        <v>35</v>
      </c>
      <c r="E1375" s="17"/>
      <c r="F1375" s="18" t="s">
        <v>6830</v>
      </c>
      <c r="G1375" s="18" t="str">
        <f>IFERROR(VLOOKUP(spare_parts!$F1375,'Запчасти'!A$2:P$3371,3,0),"null")</f>
        <v>null</v>
      </c>
      <c r="H1375" s="18" t="str">
        <f>IFERROR(VLOOKUP(spare_parts!$F1375,A:D,2,0),"null")</f>
        <v>ШНЕК ПРАВЫЙ</v>
      </c>
      <c r="I1375" s="24" t="str">
        <f>IFERROR(VLOOKUP(spare_parts!$F1375,'Запчасти'!$A$2:$P$3371,5,0),"null")</f>
        <v>null</v>
      </c>
      <c r="J1375" s="24" t="str">
        <f t="shared" si="3"/>
        <v>null</v>
      </c>
      <c r="K1375" s="18" t="str">
        <f>IFERROR(VLOOKUP(spare_parts!$F1375,'Запчасти'!$A$2:$P$3371,6,0),"null")</f>
        <v>null</v>
      </c>
      <c r="L1375" s="18" t="str">
        <f>IFERROR(VLOOKUP(spare_parts!$F1375,'Запчасти'!$A$2:$P$3371,7,0),"null")</f>
        <v>null</v>
      </c>
      <c r="M1375" s="18" t="str">
        <f>IFERROR(VLOOKUP(spare_parts!$F1375,'Запчасти'!$A$2:$P$3371,9,0),"null")</f>
        <v>null</v>
      </c>
      <c r="N1375" s="18" t="str">
        <f>IFERROR(VLOOKUP(spare_parts!$F1375,'Запчасти'!$A$2:$P$3371,10,0),"null")</f>
        <v>null</v>
      </c>
      <c r="O1375" s="18" t="str">
        <f>IFERROR(VLOOKUP(spare_parts!$F1375,'Запчасти'!$A$2:$P$3371,11,0),"null")</f>
        <v>null</v>
      </c>
      <c r="P1375" s="18" t="str">
        <f>IFERROR(VLOOKUP(spare_parts!$F1375,'Запчасти'!$A$2:$P$3371,2,0),"null")</f>
        <v>null</v>
      </c>
      <c r="Q1375" s="18"/>
      <c r="R1375" s="18"/>
      <c r="S1375" s="18"/>
      <c r="T1375" s="18"/>
      <c r="U1375" s="18"/>
      <c r="V1375" s="18"/>
    </row>
    <row r="1376" ht="15.75" customHeight="1">
      <c r="A1376" s="15" t="s">
        <v>4920</v>
      </c>
      <c r="B1376" s="27" t="s">
        <v>4922</v>
      </c>
      <c r="C1376" s="16">
        <v>0.37037</v>
      </c>
      <c r="D1376" s="16" t="s">
        <v>35</v>
      </c>
      <c r="E1376" s="17"/>
      <c r="F1376" s="18" t="s">
        <v>4920</v>
      </c>
      <c r="G1376" s="18" t="str">
        <f>IFERROR(VLOOKUP(spare_parts!$F1376,'Запчасти'!A$2:P$3371,3,0),"null")</f>
        <v>FRONT CARTER FOR SENSORS - WHEELS</v>
      </c>
      <c r="H1376" s="18" t="str">
        <f>IFERROR(VLOOKUP(spare_parts!$F1376,A:D,2,0),"null")</f>
        <v>ПЕРЕДНИЙ КАРТЕР ДАТЧИКОВ - КОЛЕСА</v>
      </c>
      <c r="I1376" s="24" t="str">
        <f>IFERROR(VLOOKUP(spare_parts!$F1376,'Запчасти'!$A$2:$P$3371,5,0),"null")</f>
        <v>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v>
      </c>
      <c r="J1376" s="24" t="str">
        <f t="shared" si="3"/>
        <v>null</v>
      </c>
      <c r="K1376" s="18" t="str">
        <f>IFERROR(VLOOKUP(spare_parts!$F1376,'Запчасти'!$A$2:$P$3371,6,0),"null")</f>
        <v>SCHNELL SPA</v>
      </c>
      <c r="L1376" s="18" t="str">
        <f>IFERROR(VLOOKUP(spare_parts!$F1376,'Запчасти'!$A$2:$P$3371,7,0),"null")</f>
        <v>SCHNELL</v>
      </c>
      <c r="M1376" s="18">
        <f>IFERROR(VLOOKUP(spare_parts!$F1376,'Запчасти'!$A$2:$P$3371,9,0),"null")</f>
        <v>1</v>
      </c>
      <c r="N1376" s="18" t="str">
        <f>IFERROR(VLOOKUP(spare_parts!$F1376,'Запчасти'!$A$2:$P$3371,10,0),"null")</f>
        <v>шт</v>
      </c>
      <c r="O1376" s="18" t="str">
        <f>IFERROR(VLOOKUP(spare_parts!$F1376,'Запчасти'!$A$2:$P$3371,11,0),"null")</f>
        <v>IT</v>
      </c>
      <c r="P1376" s="18">
        <f>IFERROR(VLOOKUP(spare_parts!$F1376,'Запчасти'!$A$2:$P$3371,2,0),"null")</f>
        <v>8515900000</v>
      </c>
      <c r="Q1376" s="18"/>
      <c r="R1376" s="18"/>
      <c r="S1376" s="18"/>
      <c r="T1376" s="18"/>
      <c r="U1376" s="18"/>
      <c r="V1376" s="18"/>
    </row>
    <row r="1377" ht="15.75" customHeight="1">
      <c r="A1377" s="15">
        <v>2.08830106E9</v>
      </c>
      <c r="B1377" s="27" t="s">
        <v>1175</v>
      </c>
      <c r="C1377" s="16">
        <v>2.492</v>
      </c>
      <c r="D1377" s="16" t="s">
        <v>35</v>
      </c>
      <c r="E1377" s="17"/>
      <c r="F1377" s="18">
        <v>2.08830106E9</v>
      </c>
      <c r="G1377" s="18" t="str">
        <f>IFERROR(VLOOKUP(spare_parts!$F1377,'Запчасти'!A$2:P$3371,3,0),"null")</f>
        <v>PIN DE=50 L=167</v>
      </c>
      <c r="H1377" s="18" t="str">
        <f>IFERROR(VLOOKUP(spare_parts!$F1377,A:D,2,0),"null")</f>
        <v>ШТИФТ DE=50 L=167</v>
      </c>
      <c r="I1377" s="24" t="str">
        <f>IFERROR(VLOOKUP(spare_parts!$F1377,'Запчасти'!$A$2:$P$3371,5,0),"null")</f>
        <v>СТАЛЬНОЙ ШТИФТ (ПАЛЕЦ), ВНЕШ.ДИАМ. 50 ММ, ДЛИНА 167 ММ. ТОЧЕНИЕ. ДЛЯ СТАНКА ДЛЯ ВЯЗКИ ЦИЛИНДРИЧЕСКИХ СВАЙ МОДЕЛИ CM PRO 1600</v>
      </c>
      <c r="J1377" s="24" t="str">
        <f t="shared" si="3"/>
        <v>null</v>
      </c>
      <c r="K1377" s="18" t="str">
        <f>IFERROR(VLOOKUP(spare_parts!$F1377,'Запчасти'!$A$2:$P$3371,6,0),"null")</f>
        <v>SCHNELL SPA</v>
      </c>
      <c r="L1377" s="18" t="str">
        <f>IFERROR(VLOOKUP(spare_parts!$F1377,'Запчасти'!$A$2:$P$3371,7,0),"null")</f>
        <v>SCHNELL</v>
      </c>
      <c r="M1377" s="18">
        <f>IFERROR(VLOOKUP(spare_parts!$F1377,'Запчасти'!$A$2:$P$3371,9,0),"null")</f>
        <v>2</v>
      </c>
      <c r="N1377" s="18" t="str">
        <f>IFERROR(VLOOKUP(spare_parts!$F1377,'Запчасти'!$A$2:$P$3371,10,0),"null")</f>
        <v>шт</v>
      </c>
      <c r="O1377" s="18" t="str">
        <f>IFERROR(VLOOKUP(spare_parts!$F1377,'Запчасти'!$A$2:$P$3371,11,0),"null")</f>
        <v>IT</v>
      </c>
      <c r="P1377" s="18">
        <f>IFERROR(VLOOKUP(spare_parts!$F1377,'Запчасти'!$A$2:$P$3371,2,0),"null")</f>
        <v>7318290009</v>
      </c>
      <c r="Q1377" s="18"/>
      <c r="R1377" s="18"/>
      <c r="S1377" s="18"/>
      <c r="T1377" s="18"/>
      <c r="U1377" s="18"/>
      <c r="V1377" s="18"/>
    </row>
    <row r="1378" ht="15.75" customHeight="1">
      <c r="A1378" s="15">
        <v>2.08830103E9</v>
      </c>
      <c r="B1378" s="27" t="s">
        <v>1172</v>
      </c>
      <c r="C1378" s="16">
        <v>2.8155</v>
      </c>
      <c r="D1378" s="16" t="s">
        <v>35</v>
      </c>
      <c r="E1378" s="17"/>
      <c r="F1378" s="18">
        <v>2.08830103E9</v>
      </c>
      <c r="G1378" s="18" t="str">
        <f>IFERROR(VLOOKUP(spare_parts!$F1378,'Запчасти'!A$2:P$3371,3,0),"null")</f>
        <v>PIN DE=50 L=188</v>
      </c>
      <c r="H1378" s="18" t="str">
        <f>IFERROR(VLOOKUP(spare_parts!$F1378,A:D,2,0),"null")</f>
        <v>ШТИФТ DE=50 L=188</v>
      </c>
      <c r="I1378" s="24" t="str">
        <f>IFERROR(VLOOKUP(spare_parts!$F1378,'Запчасти'!$A$2:$P$3371,5,0),"null")</f>
        <v>СТАЛЬНОЙ ШТИФТ (ПАЛЕЦ), ВНЕШ.ДИАМ. 50 ММ, ДЛИНА 188 ММ. ТОЧЕНИЕ. ДЛЯ СТАНКА ДЛЯ ВЯЗКИ ЦИЛИНДРИЧЕСКИХ СВАЙ МОДЕЛИ CM PRO 1600</v>
      </c>
      <c r="J1378" s="24" t="str">
        <f t="shared" si="3"/>
        <v>null</v>
      </c>
      <c r="K1378" s="18" t="str">
        <f>IFERROR(VLOOKUP(spare_parts!$F1378,'Запчасти'!$A$2:$P$3371,6,0),"null")</f>
        <v>SCHNELL SPA</v>
      </c>
      <c r="L1378" s="18" t="str">
        <f>IFERROR(VLOOKUP(spare_parts!$F1378,'Запчасти'!$A$2:$P$3371,7,0),"null")</f>
        <v>SCHNELL</v>
      </c>
      <c r="M1378" s="18">
        <f>IFERROR(VLOOKUP(spare_parts!$F1378,'Запчасти'!$A$2:$P$3371,9,0),"null")</f>
        <v>2</v>
      </c>
      <c r="N1378" s="18" t="str">
        <f>IFERROR(VLOOKUP(spare_parts!$F1378,'Запчасти'!$A$2:$P$3371,10,0),"null")</f>
        <v>шт</v>
      </c>
      <c r="O1378" s="18" t="str">
        <f>IFERROR(VLOOKUP(spare_parts!$F1378,'Запчасти'!$A$2:$P$3371,11,0),"null")</f>
        <v>IT</v>
      </c>
      <c r="P1378" s="18">
        <f>IFERROR(VLOOKUP(spare_parts!$F1378,'Запчасти'!$A$2:$P$3371,2,0),"null")</f>
        <v>7318290009</v>
      </c>
      <c r="Q1378" s="18"/>
      <c r="R1378" s="18"/>
      <c r="S1378" s="18"/>
      <c r="T1378" s="18"/>
      <c r="U1378" s="18"/>
      <c r="V1378" s="18"/>
    </row>
    <row r="1379" ht="15.75" customHeight="1">
      <c r="A1379" s="15">
        <v>2.08830125E9</v>
      </c>
      <c r="B1379" s="27" t="s">
        <v>1178</v>
      </c>
      <c r="C1379" s="16">
        <v>8.531</v>
      </c>
      <c r="D1379" s="16" t="s">
        <v>35</v>
      </c>
      <c r="E1379" s="17"/>
      <c r="F1379" s="18">
        <v>2.08830125E9</v>
      </c>
      <c r="G1379" s="18" t="str">
        <f>IFERROR(VLOOKUP(spare_parts!$F1379,'Запчасти'!A$2:P$3371,3,0),"null")</f>
        <v>WHEEL DE=167 DI=52</v>
      </c>
      <c r="H1379" s="18" t="str">
        <f>IFERROR(VLOOKUP(spare_parts!$F1379,A:D,2,0),"null")</f>
        <v>РОЛИК DE=167 DI=52</v>
      </c>
      <c r="I1379" s="24" t="str">
        <f>IFERROR(VLOOKUP(spare_parts!$F1379,'Запчасти'!$A$2:$P$3371,5,0),"null")</f>
        <v>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v>
      </c>
      <c r="J1379" s="24" t="str">
        <f t="shared" si="3"/>
        <v>null</v>
      </c>
      <c r="K1379" s="18" t="str">
        <f>IFERROR(VLOOKUP(spare_parts!$F1379,'Запчасти'!$A$2:$P$3371,6,0),"null")</f>
        <v>SCHNELL SPA</v>
      </c>
      <c r="L1379" s="18" t="str">
        <f>IFERROR(VLOOKUP(spare_parts!$F1379,'Запчасти'!$A$2:$P$3371,7,0),"null")</f>
        <v>SCHNELL</v>
      </c>
      <c r="M1379" s="18">
        <f>IFERROR(VLOOKUP(spare_parts!$F1379,'Запчасти'!$A$2:$P$3371,9,0),"null")</f>
        <v>2</v>
      </c>
      <c r="N1379" s="18" t="str">
        <f>IFERROR(VLOOKUP(spare_parts!$F1379,'Запчасти'!$A$2:$P$3371,10,0),"null")</f>
        <v>шт</v>
      </c>
      <c r="O1379" s="18" t="str">
        <f>IFERROR(VLOOKUP(spare_parts!$F1379,'Запчасти'!$A$2:$P$3371,11,0),"null")</f>
        <v>IT</v>
      </c>
      <c r="P1379" s="18">
        <f>IFERROR(VLOOKUP(spare_parts!$F1379,'Запчасти'!$A$2:$P$3371,2,0),"null")</f>
        <v>8466940000</v>
      </c>
      <c r="Q1379" s="18"/>
      <c r="R1379" s="18"/>
      <c r="S1379" s="18"/>
      <c r="T1379" s="18"/>
      <c r="U1379" s="18"/>
      <c r="V1379" s="18"/>
    </row>
    <row r="1380" ht="15.75" customHeight="1">
      <c r="A1380" s="15">
        <v>5.480604101E9</v>
      </c>
      <c r="B1380" s="27" t="s">
        <v>3285</v>
      </c>
      <c r="C1380" s="16" t="s">
        <v>6274</v>
      </c>
      <c r="D1380" s="16" t="s">
        <v>35</v>
      </c>
      <c r="E1380" s="17"/>
      <c r="F1380" s="18">
        <v>5.480604101E9</v>
      </c>
      <c r="G1380" s="18" t="str">
        <f>IFERROR(VLOOKUP(spare_parts!$F1380,'Запчасти'!A$2:P$3371,3,0),"null")</f>
        <v>Pinion</v>
      </c>
      <c r="H1380" s="18" t="str">
        <f>IFERROR(VLOOKUP(spare_parts!$F1380,A:D,2,0),"null")</f>
        <v>Шестерня</v>
      </c>
      <c r="I1380" s="24" t="str">
        <f>IFERROR(VLOOKUP(spare_parts!$F1380,'Запчасти'!$A$2:$P$3371,5,0),"null")</f>
        <v>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v>
      </c>
      <c r="J1380" s="24" t="str">
        <f t="shared" si="3"/>
        <v>null</v>
      </c>
      <c r="K1380" s="18" t="str">
        <f>IFERROR(VLOOKUP(spare_parts!$F1380,'Запчасти'!$A$2:$P$3371,6,0),"null")</f>
        <v>SCHNELL SPA</v>
      </c>
      <c r="L1380" s="18" t="str">
        <f>IFERROR(VLOOKUP(spare_parts!$F1380,'Запчасти'!$A$2:$P$3371,7,0),"null")</f>
        <v>SCHNELL</v>
      </c>
      <c r="M1380" s="18">
        <f>IFERROR(VLOOKUP(spare_parts!$F1380,'Запчасти'!$A$2:$P$3371,9,0),"null")</f>
        <v>1</v>
      </c>
      <c r="N1380" s="18" t="str">
        <f>IFERROR(VLOOKUP(spare_parts!$F1380,'Запчасти'!$A$2:$P$3371,10,0),"null")</f>
        <v>шт</v>
      </c>
      <c r="O1380" s="18" t="str">
        <f>IFERROR(VLOOKUP(spare_parts!$F1380,'Запчасти'!$A$2:$P$3371,11,0),"null")</f>
        <v>IT</v>
      </c>
      <c r="P1380" s="18">
        <f>IFERROR(VLOOKUP(spare_parts!$F1380,'Запчасти'!$A$2:$P$3371,2,0),"null")</f>
        <v>8483908909</v>
      </c>
      <c r="Q1380" s="18"/>
      <c r="R1380" s="18"/>
      <c r="S1380" s="18"/>
      <c r="T1380" s="18"/>
      <c r="U1380" s="18"/>
      <c r="V1380" s="18"/>
    </row>
    <row r="1381" ht="15.75" customHeight="1">
      <c r="A1381" s="15">
        <v>6.92155501E9</v>
      </c>
      <c r="B1381" s="27" t="s">
        <v>4666</v>
      </c>
      <c r="C1381" s="16">
        <v>11.2</v>
      </c>
      <c r="D1381" s="16" t="s">
        <v>35</v>
      </c>
      <c r="E1381" s="17"/>
      <c r="F1381" s="18">
        <v>6.92155501E9</v>
      </c>
      <c r="G1381" s="18" t="str">
        <f>IFERROR(VLOOKUP(spare_parts!$F1381,'Запчасти'!A$2:P$3371,3,0),"null")</f>
        <v>PULLING WHEEL Di45 FOR RING MACHINE CER32</v>
      </c>
      <c r="H1381" s="18" t="str">
        <f>IFERROR(VLOOKUP(spare_parts!$F1381,A:D,2,0),"null")</f>
        <v>Ролик Di45 для станка CER32</v>
      </c>
      <c r="I1381" s="24" t="str">
        <f>IFERROR(VLOOKUP(spare_parts!$F1381,'Запчасти'!$A$2:$P$3371,5,0),"null")</f>
        <v>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v>
      </c>
      <c r="J1381" s="24" t="str">
        <f t="shared" si="3"/>
        <v>null</v>
      </c>
      <c r="K1381" s="18" t="str">
        <f>IFERROR(VLOOKUP(spare_parts!$F1381,'Запчасти'!$A$2:$P$3371,6,0),"null")</f>
        <v>SCHNELL SPA</v>
      </c>
      <c r="L1381" s="18" t="str">
        <f>IFERROR(VLOOKUP(spare_parts!$F1381,'Запчасти'!$A$2:$P$3371,7,0),"null")</f>
        <v>SCHNELL</v>
      </c>
      <c r="M1381" s="18">
        <f>IFERROR(VLOOKUP(spare_parts!$F1381,'Запчасти'!$A$2:$P$3371,9,0),"null")</f>
        <v>2</v>
      </c>
      <c r="N1381" s="18" t="str">
        <f>IFERROR(VLOOKUP(spare_parts!$F1381,'Запчасти'!$A$2:$P$3371,10,0),"null")</f>
        <v>шт</v>
      </c>
      <c r="O1381" s="18" t="str">
        <f>IFERROR(VLOOKUP(spare_parts!$F1381,'Запчасти'!$A$2:$P$3371,11,0),"null")</f>
        <v>IT</v>
      </c>
      <c r="P1381" s="18">
        <f>IFERROR(VLOOKUP(spare_parts!$F1381,'Запчасти'!$A$2:$P$3371,2,0),"null")</f>
        <v>8466940000</v>
      </c>
      <c r="Q1381" s="18"/>
      <c r="R1381" s="18"/>
      <c r="S1381" s="18"/>
      <c r="T1381" s="18"/>
      <c r="U1381" s="18"/>
      <c r="V1381" s="18"/>
    </row>
    <row r="1382" ht="15.75" customHeight="1">
      <c r="A1382" s="15">
        <v>6.92155502E9</v>
      </c>
      <c r="B1382" s="27" t="s">
        <v>4669</v>
      </c>
      <c r="C1382" s="16">
        <v>2.1</v>
      </c>
      <c r="D1382" s="16" t="s">
        <v>35</v>
      </c>
      <c r="E1382" s="17"/>
      <c r="F1382" s="18">
        <v>6.92155502E9</v>
      </c>
      <c r="G1382" s="18" t="str">
        <f>IFERROR(VLOOKUP(spare_parts!$F1382,'Запчасти'!A$2:P$3371,3,0),"null")</f>
        <v>BACK WHEEL CER32</v>
      </c>
      <c r="H1382" s="18" t="str">
        <f>IFERROR(VLOOKUP(spare_parts!$F1382,A:D,2,0),"null")</f>
        <v>Ролик задний CER32</v>
      </c>
      <c r="I1382" s="24" t="str">
        <f>IFERROR(VLOOKUP(spare_parts!$F1382,'Запчасти'!$A$2:$P$3371,5,0),"null")</f>
        <v>РОЛИК С ПЛОСКИМ ПРОФИЛЕМ,ДЛЯ МАШИНЫ ГИБОЧНОЙ С АВТОМАТИЧЕСКИМ УПРАВЛЕНИЕМ ЭЛЕКТРОФИЦИРОВАННОЙ, МОДЕЛЕЙ SPIREX, FORMULA 14</v>
      </c>
      <c r="J1382" s="24" t="str">
        <f t="shared" si="3"/>
        <v>null</v>
      </c>
      <c r="K1382" s="18" t="str">
        <f>IFERROR(VLOOKUP(spare_parts!$F1382,'Запчасти'!$A$2:$P$3371,6,0),"null")</f>
        <v>SCHNELL SPA</v>
      </c>
      <c r="L1382" s="18" t="str">
        <f>IFERROR(VLOOKUP(spare_parts!$F1382,'Запчасти'!$A$2:$P$3371,7,0),"null")</f>
        <v>SCHNELL</v>
      </c>
      <c r="M1382" s="18">
        <f>IFERROR(VLOOKUP(spare_parts!$F1382,'Запчасти'!$A$2:$P$3371,9,0),"null")</f>
        <v>1</v>
      </c>
      <c r="N1382" s="18" t="str">
        <f>IFERROR(VLOOKUP(spare_parts!$F1382,'Запчасти'!$A$2:$P$3371,10,0),"null")</f>
        <v>шт</v>
      </c>
      <c r="O1382" s="18" t="str">
        <f>IFERROR(VLOOKUP(spare_parts!$F1382,'Запчасти'!$A$2:$P$3371,11,0),"null")</f>
        <v>IT</v>
      </c>
      <c r="P1382" s="18">
        <f>IFERROR(VLOOKUP(spare_parts!$F1382,'Запчасти'!$A$2:$P$3371,2,0),"null")</f>
        <v>8466940000</v>
      </c>
      <c r="Q1382" s="18"/>
      <c r="R1382" s="18"/>
      <c r="S1382" s="18"/>
      <c r="T1382" s="18"/>
      <c r="U1382" s="18"/>
      <c r="V1382" s="18"/>
    </row>
    <row r="1383" ht="15.75" customHeight="1">
      <c r="A1383" s="15">
        <v>6.92150801E9</v>
      </c>
      <c r="B1383" s="27" t="s">
        <v>6832</v>
      </c>
      <c r="C1383" s="16" t="s">
        <v>6274</v>
      </c>
      <c r="D1383" s="16" t="s">
        <v>35</v>
      </c>
      <c r="E1383" s="17"/>
      <c r="F1383" s="18">
        <v>6.92150801E9</v>
      </c>
      <c r="G1383" s="18" t="str">
        <f>IFERROR(VLOOKUP(spare_parts!$F1383,'Запчасти'!A$2:P$3371,3,0),"null")</f>
        <v>null</v>
      </c>
      <c r="H1383" s="18" t="str">
        <f>IFERROR(VLOOKUP(spare_parts!$F1383,A:D,2,0),"null")</f>
        <v>Регулятор шага спирали CER 32</v>
      </c>
      <c r="I1383" s="24" t="str">
        <f>IFERROR(VLOOKUP(spare_parts!$F1383,'Запчасти'!$A$2:$P$3371,5,0),"null")</f>
        <v>null</v>
      </c>
      <c r="J1383" s="24" t="str">
        <f t="shared" si="3"/>
        <v>null</v>
      </c>
      <c r="K1383" s="18" t="str">
        <f>IFERROR(VLOOKUP(spare_parts!$F1383,'Запчасти'!$A$2:$P$3371,6,0),"null")</f>
        <v>null</v>
      </c>
      <c r="L1383" s="18" t="str">
        <f>IFERROR(VLOOKUP(spare_parts!$F1383,'Запчасти'!$A$2:$P$3371,7,0),"null")</f>
        <v>null</v>
      </c>
      <c r="M1383" s="18" t="str">
        <f>IFERROR(VLOOKUP(spare_parts!$F1383,'Запчасти'!$A$2:$P$3371,9,0),"null")</f>
        <v>null</v>
      </c>
      <c r="N1383" s="18" t="str">
        <f>IFERROR(VLOOKUP(spare_parts!$F1383,'Запчасти'!$A$2:$P$3371,10,0),"null")</f>
        <v>null</v>
      </c>
      <c r="O1383" s="18" t="str">
        <f>IFERROR(VLOOKUP(spare_parts!$F1383,'Запчасти'!$A$2:$P$3371,11,0),"null")</f>
        <v>null</v>
      </c>
      <c r="P1383" s="18" t="str">
        <f>IFERROR(VLOOKUP(spare_parts!$F1383,'Запчасти'!$A$2:$P$3371,2,0),"null")</f>
        <v>null</v>
      </c>
      <c r="Q1383" s="18"/>
      <c r="R1383" s="18"/>
      <c r="S1383" s="18"/>
      <c r="T1383" s="18"/>
      <c r="U1383" s="18"/>
      <c r="V1383" s="18"/>
    </row>
    <row r="1384" ht="15.75" customHeight="1">
      <c r="A1384" s="15">
        <v>6.921521E9</v>
      </c>
      <c r="B1384" s="27" t="s">
        <v>6833</v>
      </c>
      <c r="C1384" s="16">
        <v>1.2</v>
      </c>
      <c r="D1384" s="16" t="s">
        <v>35</v>
      </c>
      <c r="E1384" s="17"/>
      <c r="F1384" s="18">
        <v>6.921521E9</v>
      </c>
      <c r="G1384" s="18" t="str">
        <f>IFERROR(VLOOKUP(spare_parts!$F1384,'Запчасти'!A$2:P$3371,3,0),"null")</f>
        <v>null</v>
      </c>
      <c r="H1384" s="18" t="str">
        <f>IFERROR(VLOOKUP(spare_parts!$F1384,A:D,2,0),"null")</f>
        <v>ШАЙБА КРЫШКИ ПОДШИПНИКА CER 32 </v>
      </c>
      <c r="I1384" s="24" t="str">
        <f>IFERROR(VLOOKUP(spare_parts!$F1384,'Запчасти'!$A$2:$P$3371,5,0),"null")</f>
        <v>null</v>
      </c>
      <c r="J1384" s="24" t="str">
        <f t="shared" si="3"/>
        <v>null</v>
      </c>
      <c r="K1384" s="18" t="str">
        <f>IFERROR(VLOOKUP(spare_parts!$F1384,'Запчасти'!$A$2:$P$3371,6,0),"null")</f>
        <v>null</v>
      </c>
      <c r="L1384" s="18" t="str">
        <f>IFERROR(VLOOKUP(spare_parts!$F1384,'Запчасти'!$A$2:$P$3371,7,0),"null")</f>
        <v>null</v>
      </c>
      <c r="M1384" s="18" t="str">
        <f>IFERROR(VLOOKUP(spare_parts!$F1384,'Запчасти'!$A$2:$P$3371,9,0),"null")</f>
        <v>null</v>
      </c>
      <c r="N1384" s="18" t="str">
        <f>IFERROR(VLOOKUP(spare_parts!$F1384,'Запчасти'!$A$2:$P$3371,10,0),"null")</f>
        <v>null</v>
      </c>
      <c r="O1384" s="18" t="str">
        <f>IFERROR(VLOOKUP(spare_parts!$F1384,'Запчасти'!$A$2:$P$3371,11,0),"null")</f>
        <v>null</v>
      </c>
      <c r="P1384" s="18" t="str">
        <f>IFERROR(VLOOKUP(spare_parts!$F1384,'Запчасти'!$A$2:$P$3371,2,0),"null")</f>
        <v>null</v>
      </c>
      <c r="Q1384" s="18"/>
      <c r="R1384" s="18"/>
      <c r="S1384" s="18"/>
      <c r="T1384" s="18"/>
      <c r="U1384" s="18"/>
      <c r="V1384" s="18"/>
    </row>
    <row r="1385" ht="15.75" customHeight="1">
      <c r="A1385" s="15">
        <v>6.921401E9</v>
      </c>
      <c r="B1385" s="27" t="s">
        <v>6834</v>
      </c>
      <c r="C1385" s="16" t="s">
        <v>6274</v>
      </c>
      <c r="D1385" s="16" t="s">
        <v>35</v>
      </c>
      <c r="E1385" s="17"/>
      <c r="F1385" s="18">
        <v>6.921401E9</v>
      </c>
      <c r="G1385" s="18" t="str">
        <f>IFERROR(VLOOKUP(spare_parts!$F1385,'Запчасти'!A$2:P$3371,3,0),"null")</f>
        <v>null</v>
      </c>
      <c r="H1385" s="18" t="str">
        <f>IFERROR(VLOOKUP(spare_parts!$F1385,A:D,2,0),"null")</f>
        <v>Защита гибочного механизма </v>
      </c>
      <c r="I1385" s="24" t="str">
        <f>IFERROR(VLOOKUP(spare_parts!$F1385,'Запчасти'!$A$2:$P$3371,5,0),"null")</f>
        <v>null</v>
      </c>
      <c r="J1385" s="24" t="str">
        <f t="shared" si="3"/>
        <v>null</v>
      </c>
      <c r="K1385" s="18" t="str">
        <f>IFERROR(VLOOKUP(spare_parts!$F1385,'Запчасти'!$A$2:$P$3371,6,0),"null")</f>
        <v>null</v>
      </c>
      <c r="L1385" s="18" t="str">
        <f>IFERROR(VLOOKUP(spare_parts!$F1385,'Запчасти'!$A$2:$P$3371,7,0),"null")</f>
        <v>null</v>
      </c>
      <c r="M1385" s="18" t="str">
        <f>IFERROR(VLOOKUP(spare_parts!$F1385,'Запчасти'!$A$2:$P$3371,9,0),"null")</f>
        <v>null</v>
      </c>
      <c r="N1385" s="18" t="str">
        <f>IFERROR(VLOOKUP(spare_parts!$F1385,'Запчасти'!$A$2:$P$3371,10,0),"null")</f>
        <v>null</v>
      </c>
      <c r="O1385" s="18" t="str">
        <f>IFERROR(VLOOKUP(spare_parts!$F1385,'Запчасти'!$A$2:$P$3371,11,0),"null")</f>
        <v>null</v>
      </c>
      <c r="P1385" s="18" t="str">
        <f>IFERROR(VLOOKUP(spare_parts!$F1385,'Запчасти'!$A$2:$P$3371,2,0),"null")</f>
        <v>null</v>
      </c>
      <c r="Q1385" s="18"/>
      <c r="R1385" s="18"/>
      <c r="S1385" s="18"/>
      <c r="T1385" s="18"/>
      <c r="U1385" s="18"/>
      <c r="V1385" s="18"/>
    </row>
    <row r="1386" ht="15.75" customHeight="1">
      <c r="A1386" s="15">
        <v>6.92158205E9</v>
      </c>
      <c r="B1386" s="27" t="s">
        <v>6835</v>
      </c>
      <c r="C1386" s="16" t="s">
        <v>6274</v>
      </c>
      <c r="D1386" s="16" t="s">
        <v>35</v>
      </c>
      <c r="E1386" s="17"/>
      <c r="F1386" s="18">
        <v>6.92158205E9</v>
      </c>
      <c r="G1386" s="18" t="str">
        <f>IFERROR(VLOOKUP(spare_parts!$F1386,'Запчасти'!A$2:P$3371,3,0),"null")</f>
        <v>null</v>
      </c>
      <c r="H1386" s="18" t="str">
        <f>IFERROR(VLOOKUP(spare_parts!$F1386,A:D,2,0),"null")</f>
        <v>Переключатель педали в сборе для CER32</v>
      </c>
      <c r="I1386" s="24" t="str">
        <f>IFERROR(VLOOKUP(spare_parts!$F1386,'Запчасти'!$A$2:$P$3371,5,0),"null")</f>
        <v>null</v>
      </c>
      <c r="J1386" s="24" t="str">
        <f t="shared" si="3"/>
        <v>null</v>
      </c>
      <c r="K1386" s="18" t="str">
        <f>IFERROR(VLOOKUP(spare_parts!$F1386,'Запчасти'!$A$2:$P$3371,6,0),"null")</f>
        <v>null</v>
      </c>
      <c r="L1386" s="18" t="str">
        <f>IFERROR(VLOOKUP(spare_parts!$F1386,'Запчасти'!$A$2:$P$3371,7,0),"null")</f>
        <v>null</v>
      </c>
      <c r="M1386" s="18" t="str">
        <f>IFERROR(VLOOKUP(spare_parts!$F1386,'Запчасти'!$A$2:$P$3371,9,0),"null")</f>
        <v>null</v>
      </c>
      <c r="N1386" s="18" t="str">
        <f>IFERROR(VLOOKUP(spare_parts!$F1386,'Запчасти'!$A$2:$P$3371,10,0),"null")</f>
        <v>null</v>
      </c>
      <c r="O1386" s="18" t="str">
        <f>IFERROR(VLOOKUP(spare_parts!$F1386,'Запчасти'!$A$2:$P$3371,11,0),"null")</f>
        <v>null</v>
      </c>
      <c r="P1386" s="18" t="str">
        <f>IFERROR(VLOOKUP(spare_parts!$F1386,'Запчасти'!$A$2:$P$3371,2,0),"null")</f>
        <v>null</v>
      </c>
      <c r="Q1386" s="18"/>
      <c r="R1386" s="18"/>
      <c r="S1386" s="18"/>
      <c r="T1386" s="18"/>
      <c r="U1386" s="18"/>
      <c r="V1386" s="18"/>
    </row>
    <row r="1387" ht="15.75" customHeight="1">
      <c r="A1387" s="15">
        <v>6.92158202E9</v>
      </c>
      <c r="B1387" s="27" t="s">
        <v>6836</v>
      </c>
      <c r="C1387" s="16" t="s">
        <v>6274</v>
      </c>
      <c r="D1387" s="16" t="s">
        <v>35</v>
      </c>
      <c r="E1387" s="17"/>
      <c r="F1387" s="18">
        <v>6.92158202E9</v>
      </c>
      <c r="G1387" s="18" t="str">
        <f>IFERROR(VLOOKUP(spare_parts!$F1387,'Запчасти'!A$2:P$3371,3,0),"null")</f>
        <v>null</v>
      </c>
      <c r="H1387" s="18" t="str">
        <f>IFERROR(VLOOKUP(spare_parts!$F1387,A:D,2,0),"null")</f>
        <v>Изменитель скорости CAL 34 в сборе  (CER32)</v>
      </c>
      <c r="I1387" s="24" t="str">
        <f>IFERROR(VLOOKUP(spare_parts!$F1387,'Запчасти'!$A$2:$P$3371,5,0),"null")</f>
        <v>null</v>
      </c>
      <c r="J1387" s="24" t="str">
        <f t="shared" si="3"/>
        <v>null</v>
      </c>
      <c r="K1387" s="18" t="str">
        <f>IFERROR(VLOOKUP(spare_parts!$F1387,'Запчасти'!$A$2:$P$3371,6,0),"null")</f>
        <v>null</v>
      </c>
      <c r="L1387" s="18" t="str">
        <f>IFERROR(VLOOKUP(spare_parts!$F1387,'Запчасти'!$A$2:$P$3371,7,0),"null")</f>
        <v>null</v>
      </c>
      <c r="M1387" s="18" t="str">
        <f>IFERROR(VLOOKUP(spare_parts!$F1387,'Запчасти'!$A$2:$P$3371,9,0),"null")</f>
        <v>null</v>
      </c>
      <c r="N1387" s="18" t="str">
        <f>IFERROR(VLOOKUP(spare_parts!$F1387,'Запчасти'!$A$2:$P$3371,10,0),"null")</f>
        <v>null</v>
      </c>
      <c r="O1387" s="18" t="str">
        <f>IFERROR(VLOOKUP(spare_parts!$F1387,'Запчасти'!$A$2:$P$3371,11,0),"null")</f>
        <v>null</v>
      </c>
      <c r="P1387" s="18" t="str">
        <f>IFERROR(VLOOKUP(spare_parts!$F1387,'Запчасти'!$A$2:$P$3371,2,0),"null")</f>
        <v>null</v>
      </c>
      <c r="Q1387" s="18"/>
      <c r="R1387" s="18"/>
      <c r="S1387" s="18"/>
      <c r="T1387" s="18"/>
      <c r="U1387" s="18"/>
      <c r="V1387" s="18"/>
    </row>
    <row r="1388" ht="15.75" customHeight="1">
      <c r="A1388" s="15">
        <v>6.92155508E9</v>
      </c>
      <c r="B1388" s="27" t="s">
        <v>6837</v>
      </c>
      <c r="C1388" s="16" t="s">
        <v>6274</v>
      </c>
      <c r="D1388" s="16" t="s">
        <v>35</v>
      </c>
      <c r="E1388" s="17"/>
      <c r="F1388" s="18">
        <v>6.92155508E9</v>
      </c>
      <c r="G1388" s="18" t="str">
        <f>IFERROR(VLOOKUP(spare_parts!$F1388,'Запчасти'!A$2:P$3371,3,0),"null")</f>
        <v>null</v>
      </c>
      <c r="H1388" s="18" t="str">
        <f>IFERROR(VLOOKUP(spare_parts!$F1388,A:D,2,0),"null")</f>
        <v>Ролик (NR.17) CER32 </v>
      </c>
      <c r="I1388" s="24" t="str">
        <f>IFERROR(VLOOKUP(spare_parts!$F1388,'Запчасти'!$A$2:$P$3371,5,0),"null")</f>
        <v>null</v>
      </c>
      <c r="J1388" s="24" t="str">
        <f t="shared" si="3"/>
        <v>null</v>
      </c>
      <c r="K1388" s="18" t="str">
        <f>IFERROR(VLOOKUP(spare_parts!$F1388,'Запчасти'!$A$2:$P$3371,6,0),"null")</f>
        <v>null</v>
      </c>
      <c r="L1388" s="18" t="str">
        <f>IFERROR(VLOOKUP(spare_parts!$F1388,'Запчасти'!$A$2:$P$3371,7,0),"null")</f>
        <v>null</v>
      </c>
      <c r="M1388" s="18" t="str">
        <f>IFERROR(VLOOKUP(spare_parts!$F1388,'Запчасти'!$A$2:$P$3371,9,0),"null")</f>
        <v>null</v>
      </c>
      <c r="N1388" s="18" t="str">
        <f>IFERROR(VLOOKUP(spare_parts!$F1388,'Запчасти'!$A$2:$P$3371,10,0),"null")</f>
        <v>null</v>
      </c>
      <c r="O1388" s="18" t="str">
        <f>IFERROR(VLOOKUP(spare_parts!$F1388,'Запчасти'!$A$2:$P$3371,11,0),"null")</f>
        <v>null</v>
      </c>
      <c r="P1388" s="18" t="str">
        <f>IFERROR(VLOOKUP(spare_parts!$F1388,'Запчасти'!$A$2:$P$3371,2,0),"null")</f>
        <v>null</v>
      </c>
      <c r="Q1388" s="18"/>
      <c r="R1388" s="18"/>
      <c r="S1388" s="18"/>
      <c r="T1388" s="18"/>
      <c r="U1388" s="18"/>
      <c r="V1388" s="18"/>
    </row>
    <row r="1389" ht="15.75" customHeight="1">
      <c r="A1389" s="15">
        <v>2.08910812E9</v>
      </c>
      <c r="B1389" s="27" t="s">
        <v>6838</v>
      </c>
      <c r="C1389" s="16">
        <v>0.116</v>
      </c>
      <c r="D1389" s="16" t="s">
        <v>35</v>
      </c>
      <c r="E1389" s="17"/>
      <c r="F1389" s="18">
        <v>2.08910812E9</v>
      </c>
      <c r="G1389" s="18" t="str">
        <f>IFERROR(VLOOKUP(spare_parts!$F1389,'Запчасти'!A$2:P$3371,3,0),"null")</f>
        <v>null</v>
      </c>
      <c r="H1389" s="18" t="str">
        <f>IFERROR(VLOOKUP(spare_parts!$F1389,A:D,2,0),"null")</f>
        <v>ПЛАСТИНА ЗАЩИТНАЯ ДЕРЖАТЕЛЯ</v>
      </c>
      <c r="I1389" s="24" t="str">
        <f>IFERROR(VLOOKUP(spare_parts!$F1389,'Запчасти'!$A$2:$P$3371,5,0),"null")</f>
        <v>null</v>
      </c>
      <c r="J1389" s="24" t="str">
        <f t="shared" si="3"/>
        <v>null</v>
      </c>
      <c r="K1389" s="18" t="str">
        <f>IFERROR(VLOOKUP(spare_parts!$F1389,'Запчасти'!$A$2:$P$3371,6,0),"null")</f>
        <v>null</v>
      </c>
      <c r="L1389" s="18" t="str">
        <f>IFERROR(VLOOKUP(spare_parts!$F1389,'Запчасти'!$A$2:$P$3371,7,0),"null")</f>
        <v>null</v>
      </c>
      <c r="M1389" s="18" t="str">
        <f>IFERROR(VLOOKUP(spare_parts!$F1389,'Запчасти'!$A$2:$P$3371,9,0),"null")</f>
        <v>null</v>
      </c>
      <c r="N1389" s="18" t="str">
        <f>IFERROR(VLOOKUP(spare_parts!$F1389,'Запчасти'!$A$2:$P$3371,10,0),"null")</f>
        <v>null</v>
      </c>
      <c r="O1389" s="18" t="str">
        <f>IFERROR(VLOOKUP(spare_parts!$F1389,'Запчасти'!$A$2:$P$3371,11,0),"null")</f>
        <v>null</v>
      </c>
      <c r="P1389" s="18" t="str">
        <f>IFERROR(VLOOKUP(spare_parts!$F1389,'Запчасти'!$A$2:$P$3371,2,0),"null")</f>
        <v>null</v>
      </c>
      <c r="Q1389" s="18"/>
      <c r="R1389" s="18"/>
      <c r="S1389" s="18"/>
      <c r="T1389" s="18"/>
      <c r="U1389" s="18"/>
      <c r="V1389" s="18"/>
    </row>
    <row r="1390" ht="15.75" customHeight="1">
      <c r="A1390" s="15">
        <v>5.430410106E9</v>
      </c>
      <c r="B1390" s="27" t="s">
        <v>6839</v>
      </c>
      <c r="C1390" s="16">
        <v>0.18</v>
      </c>
      <c r="D1390" s="16" t="s">
        <v>35</v>
      </c>
      <c r="E1390" s="17"/>
      <c r="F1390" s="18">
        <v>5.430410106E9</v>
      </c>
      <c r="G1390" s="18" t="str">
        <f>IFERROR(VLOOKUP(spare_parts!$F1390,'Запчасти'!A$2:P$3371,3,0),"null")</f>
        <v>null</v>
      </c>
      <c r="H1390" s="18" t="str">
        <f>IFERROR(VLOOKUP(spare_parts!$F1390,A:D,2,0),"null")</f>
        <v>КНОПКА КРАСНАЯ "ГРИБ" 3SB35 00-1HA20</v>
      </c>
      <c r="I1390" s="24" t="str">
        <f>IFERROR(VLOOKUP(spare_parts!$F1390,'Запчасти'!$A$2:$P$3371,5,0),"null")</f>
        <v>null</v>
      </c>
      <c r="J1390" s="24" t="str">
        <f t="shared" si="3"/>
        <v>null</v>
      </c>
      <c r="K1390" s="18" t="str">
        <f>IFERROR(VLOOKUP(spare_parts!$F1390,'Запчасти'!$A$2:$P$3371,6,0),"null")</f>
        <v>null</v>
      </c>
      <c r="L1390" s="18" t="str">
        <f>IFERROR(VLOOKUP(spare_parts!$F1390,'Запчасти'!$A$2:$P$3371,7,0),"null")</f>
        <v>null</v>
      </c>
      <c r="M1390" s="18" t="str">
        <f>IFERROR(VLOOKUP(spare_parts!$F1390,'Запчасти'!$A$2:$P$3371,9,0),"null")</f>
        <v>null</v>
      </c>
      <c r="N1390" s="18" t="str">
        <f>IFERROR(VLOOKUP(spare_parts!$F1390,'Запчасти'!$A$2:$P$3371,10,0),"null")</f>
        <v>null</v>
      </c>
      <c r="O1390" s="18" t="str">
        <f>IFERROR(VLOOKUP(spare_parts!$F1390,'Запчасти'!$A$2:$P$3371,11,0),"null")</f>
        <v>null</v>
      </c>
      <c r="P1390" s="18" t="str">
        <f>IFERROR(VLOOKUP(spare_parts!$F1390,'Запчасти'!$A$2:$P$3371,2,0),"null")</f>
        <v>null</v>
      </c>
      <c r="Q1390" s="18"/>
      <c r="R1390" s="18"/>
      <c r="S1390" s="18"/>
      <c r="T1390" s="18"/>
      <c r="U1390" s="18"/>
      <c r="V1390" s="18"/>
    </row>
    <row r="1391" ht="15.75" customHeight="1">
      <c r="A1391" s="15">
        <v>5.460003012E9</v>
      </c>
      <c r="B1391" s="27" t="s">
        <v>6840</v>
      </c>
      <c r="C1391" s="16">
        <v>36.8</v>
      </c>
      <c r="D1391" s="16" t="s">
        <v>35</v>
      </c>
      <c r="E1391" s="17"/>
      <c r="F1391" s="18">
        <v>5.460003012E9</v>
      </c>
      <c r="G1391" s="18" t="str">
        <f>IFERROR(VLOOKUP(spare_parts!$F1391,'Запчасти'!A$2:P$3371,3,0),"null")</f>
        <v>null</v>
      </c>
      <c r="H1391" s="18" t="str">
        <f>IFERROR(VLOOKUP(spare_parts!$F1391,A:D,2,0),"null")</f>
        <v>РЕДУКТОР TC112BV R=1:50 200/22 X50-B3 (TRAMEC)</v>
      </c>
      <c r="I1391" s="24" t="str">
        <f>IFERROR(VLOOKUP(spare_parts!$F1391,'Запчасти'!$A$2:$P$3371,5,0),"null")</f>
        <v>null</v>
      </c>
      <c r="J1391" s="24" t="str">
        <f t="shared" si="3"/>
        <v>null</v>
      </c>
      <c r="K1391" s="18" t="str">
        <f>IFERROR(VLOOKUP(spare_parts!$F1391,'Запчасти'!$A$2:$P$3371,6,0),"null")</f>
        <v>null</v>
      </c>
      <c r="L1391" s="18" t="str">
        <f>IFERROR(VLOOKUP(spare_parts!$F1391,'Запчасти'!$A$2:$P$3371,7,0),"null")</f>
        <v>null</v>
      </c>
      <c r="M1391" s="18" t="str">
        <f>IFERROR(VLOOKUP(spare_parts!$F1391,'Запчасти'!$A$2:$P$3371,9,0),"null")</f>
        <v>null</v>
      </c>
      <c r="N1391" s="18" t="str">
        <f>IFERROR(VLOOKUP(spare_parts!$F1391,'Запчасти'!$A$2:$P$3371,10,0),"null")</f>
        <v>null</v>
      </c>
      <c r="O1391" s="18" t="str">
        <f>IFERROR(VLOOKUP(spare_parts!$F1391,'Запчасти'!$A$2:$P$3371,11,0),"null")</f>
        <v>null</v>
      </c>
      <c r="P1391" s="18" t="str">
        <f>IFERROR(VLOOKUP(spare_parts!$F1391,'Запчасти'!$A$2:$P$3371,2,0),"null")</f>
        <v>null</v>
      </c>
      <c r="Q1391" s="18"/>
      <c r="R1391" s="18"/>
      <c r="S1391" s="18"/>
      <c r="T1391" s="18"/>
      <c r="U1391" s="18"/>
      <c r="V1391" s="18"/>
    </row>
    <row r="1392" ht="15.75" customHeight="1">
      <c r="A1392" s="15">
        <v>5.634000007E9</v>
      </c>
      <c r="B1392" s="27" t="s">
        <v>6841</v>
      </c>
      <c r="C1392" s="16">
        <v>0.08</v>
      </c>
      <c r="D1392" s="16" t="s">
        <v>35</v>
      </c>
      <c r="E1392" s="17"/>
      <c r="F1392" s="18">
        <v>5.634000007E9</v>
      </c>
      <c r="G1392" s="18" t="str">
        <f>IFERROR(VLOOKUP(spare_parts!$F1392,'Запчасти'!A$2:P$3371,3,0),"null")</f>
        <v>null</v>
      </c>
      <c r="H1392" s="18" t="str">
        <f>IFERROR(VLOOKUP(spare_parts!$F1392,A:D,2,0),"null")</f>
        <v>КЛАПАН ПНЕВМАТИЧЕСКИЙ 2111122-T-10 NA15/02</v>
      </c>
      <c r="I1392" s="24" t="str">
        <f>IFERROR(VLOOKUP(spare_parts!$F1392,'Запчасти'!$A$2:$P$3371,5,0),"null")</f>
        <v>null</v>
      </c>
      <c r="J1392" s="24" t="str">
        <f t="shared" si="3"/>
        <v>null</v>
      </c>
      <c r="K1392" s="18" t="str">
        <f>IFERROR(VLOOKUP(spare_parts!$F1392,'Запчасти'!$A$2:$P$3371,6,0),"null")</f>
        <v>null</v>
      </c>
      <c r="L1392" s="18" t="str">
        <f>IFERROR(VLOOKUP(spare_parts!$F1392,'Запчасти'!$A$2:$P$3371,7,0),"null")</f>
        <v>null</v>
      </c>
      <c r="M1392" s="18" t="str">
        <f>IFERROR(VLOOKUP(spare_parts!$F1392,'Запчасти'!$A$2:$P$3371,9,0),"null")</f>
        <v>null</v>
      </c>
      <c r="N1392" s="18" t="str">
        <f>IFERROR(VLOOKUP(spare_parts!$F1392,'Запчасти'!$A$2:$P$3371,10,0),"null")</f>
        <v>null</v>
      </c>
      <c r="O1392" s="18" t="str">
        <f>IFERROR(VLOOKUP(spare_parts!$F1392,'Запчасти'!$A$2:$P$3371,11,0),"null")</f>
        <v>null</v>
      </c>
      <c r="P1392" s="18" t="str">
        <f>IFERROR(VLOOKUP(spare_parts!$F1392,'Запчасти'!$A$2:$P$3371,2,0),"null")</f>
        <v>null</v>
      </c>
      <c r="Q1392" s="18"/>
      <c r="R1392" s="18"/>
      <c r="S1392" s="18"/>
      <c r="T1392" s="18"/>
      <c r="U1392" s="18"/>
      <c r="V1392" s="18"/>
    </row>
    <row r="1393" ht="15.75" customHeight="1">
      <c r="A1393" s="15">
        <v>5.002001083E9</v>
      </c>
      <c r="B1393" s="27" t="s">
        <v>6842</v>
      </c>
      <c r="C1393" s="16">
        <v>11.0</v>
      </c>
      <c r="D1393" s="16" t="s">
        <v>35</v>
      </c>
      <c r="E1393" s="17"/>
      <c r="F1393" s="18">
        <v>5.002001083E9</v>
      </c>
      <c r="G1393" s="18" t="str">
        <f>IFERROR(VLOOKUP(spare_parts!$F1393,'Запчасти'!A$2:P$3371,3,0),"null")</f>
        <v>null</v>
      </c>
      <c r="H1393" s="18" t="str">
        <f>IFERROR(VLOOKUP(spare_parts!$F1393,A:D,2,0),"null")</f>
        <v>КАБЕЛЬ ГЕНЕРАТОР - КАРЕТКА ESA 2645W MT.5</v>
      </c>
      <c r="I1393" s="24" t="str">
        <f>IFERROR(VLOOKUP(spare_parts!$F1393,'Запчасти'!$A$2:$P$3371,5,0),"null")</f>
        <v>null</v>
      </c>
      <c r="J1393" s="24" t="str">
        <f t="shared" si="3"/>
        <v>null</v>
      </c>
      <c r="K1393" s="18" t="str">
        <f>IFERROR(VLOOKUP(spare_parts!$F1393,'Запчасти'!$A$2:$P$3371,6,0),"null")</f>
        <v>null</v>
      </c>
      <c r="L1393" s="18" t="str">
        <f>IFERROR(VLOOKUP(spare_parts!$F1393,'Запчасти'!$A$2:$P$3371,7,0),"null")</f>
        <v>null</v>
      </c>
      <c r="M1393" s="18" t="str">
        <f>IFERROR(VLOOKUP(spare_parts!$F1393,'Запчасти'!$A$2:$P$3371,9,0),"null")</f>
        <v>null</v>
      </c>
      <c r="N1393" s="18" t="str">
        <f>IFERROR(VLOOKUP(spare_parts!$F1393,'Запчасти'!$A$2:$P$3371,10,0),"null")</f>
        <v>null</v>
      </c>
      <c r="O1393" s="18" t="str">
        <f>IFERROR(VLOOKUP(spare_parts!$F1393,'Запчасти'!$A$2:$P$3371,11,0),"null")</f>
        <v>null</v>
      </c>
      <c r="P1393" s="18" t="str">
        <f>IFERROR(VLOOKUP(spare_parts!$F1393,'Запчасти'!$A$2:$P$3371,2,0),"null")</f>
        <v>null</v>
      </c>
      <c r="Q1393" s="18"/>
      <c r="R1393" s="18"/>
      <c r="S1393" s="18"/>
      <c r="T1393" s="18"/>
      <c r="U1393" s="18"/>
      <c r="V1393" s="18"/>
    </row>
    <row r="1394" ht="15.75" customHeight="1">
      <c r="A1394" s="15">
        <v>5.002001191E9</v>
      </c>
      <c r="B1394" s="27" t="s">
        <v>6843</v>
      </c>
      <c r="C1394" s="16" t="s">
        <v>6274</v>
      </c>
      <c r="D1394" s="16" t="s">
        <v>35</v>
      </c>
      <c r="E1394" s="17"/>
      <c r="F1394" s="18">
        <v>5.002001191E9</v>
      </c>
      <c r="G1394" s="18" t="str">
        <f>IFERROR(VLOOKUP(spare_parts!$F1394,'Запчасти'!A$2:P$3371,3,0),"null")</f>
        <v>null</v>
      </c>
      <c r="H1394" s="18" t="str">
        <f>IFERROR(VLOOKUP(spare_parts!$F1394,A:D,2,0),"null")</f>
        <v>КАБЕЛЬ МАССЫ 70ММ 2</v>
      </c>
      <c r="I1394" s="24" t="str">
        <f>IFERROR(VLOOKUP(spare_parts!$F1394,'Запчасти'!$A$2:$P$3371,5,0),"null")</f>
        <v>null</v>
      </c>
      <c r="J1394" s="24" t="str">
        <f t="shared" si="3"/>
        <v>null</v>
      </c>
      <c r="K1394" s="18" t="str">
        <f>IFERROR(VLOOKUP(spare_parts!$F1394,'Запчасти'!$A$2:$P$3371,6,0),"null")</f>
        <v>null</v>
      </c>
      <c r="L1394" s="18" t="str">
        <f>IFERROR(VLOOKUP(spare_parts!$F1394,'Запчасти'!$A$2:$P$3371,7,0),"null")</f>
        <v>null</v>
      </c>
      <c r="M1394" s="18" t="str">
        <f>IFERROR(VLOOKUP(spare_parts!$F1394,'Запчасти'!$A$2:$P$3371,9,0),"null")</f>
        <v>null</v>
      </c>
      <c r="N1394" s="18" t="str">
        <f>IFERROR(VLOOKUP(spare_parts!$F1394,'Запчасти'!$A$2:$P$3371,10,0),"null")</f>
        <v>null</v>
      </c>
      <c r="O1394" s="18" t="str">
        <f>IFERROR(VLOOKUP(spare_parts!$F1394,'Запчасти'!$A$2:$P$3371,11,0),"null")</f>
        <v>null</v>
      </c>
      <c r="P1394" s="18" t="str">
        <f>IFERROR(VLOOKUP(spare_parts!$F1394,'Запчасти'!$A$2:$P$3371,2,0),"null")</f>
        <v>null</v>
      </c>
      <c r="Q1394" s="18"/>
      <c r="R1394" s="18"/>
      <c r="S1394" s="18"/>
      <c r="T1394" s="18"/>
      <c r="U1394" s="18"/>
      <c r="V1394" s="18"/>
    </row>
    <row r="1395" ht="15.75" customHeight="1">
      <c r="A1395" s="25" t="s">
        <v>6844</v>
      </c>
      <c r="B1395" s="27" t="s">
        <v>6845</v>
      </c>
      <c r="C1395" s="16">
        <v>4.0</v>
      </c>
      <c r="D1395" s="16" t="s">
        <v>35</v>
      </c>
      <c r="E1395" s="17"/>
      <c r="F1395" s="18" t="s">
        <v>6844</v>
      </c>
      <c r="G1395" s="18" t="str">
        <f>IFERROR(VLOOKUP(spare_parts!$F1395,'Запчасти'!A$2:P$3371,3,0),"null")</f>
        <v>null</v>
      </c>
      <c r="H1395" s="18" t="str">
        <f>IFERROR(VLOOKUP(spare_parts!$F1395,A:D,2,0),"null")</f>
        <v>Насос в сборе с мотором для сварочного аппарата ICEB COD.ELE2ELPM0002</v>
      </c>
      <c r="I1395" s="24" t="str">
        <f>IFERROR(VLOOKUP(spare_parts!$F1395,'Запчасти'!$A$2:$P$3371,5,0),"null")</f>
        <v>null</v>
      </c>
      <c r="J1395" s="24" t="str">
        <f t="shared" si="3"/>
        <v>null</v>
      </c>
      <c r="K1395" s="18" t="str">
        <f>IFERROR(VLOOKUP(spare_parts!$F1395,'Запчасти'!$A$2:$P$3371,6,0),"null")</f>
        <v>null</v>
      </c>
      <c r="L1395" s="18" t="str">
        <f>IFERROR(VLOOKUP(spare_parts!$F1395,'Запчасти'!$A$2:$P$3371,7,0),"null")</f>
        <v>null</v>
      </c>
      <c r="M1395" s="18" t="str">
        <f>IFERROR(VLOOKUP(spare_parts!$F1395,'Запчасти'!$A$2:$P$3371,9,0),"null")</f>
        <v>null</v>
      </c>
      <c r="N1395" s="18" t="str">
        <f>IFERROR(VLOOKUP(spare_parts!$F1395,'Запчасти'!$A$2:$P$3371,10,0),"null")</f>
        <v>null</v>
      </c>
      <c r="O1395" s="18" t="str">
        <f>IFERROR(VLOOKUP(spare_parts!$F1395,'Запчасти'!$A$2:$P$3371,11,0),"null")</f>
        <v>null</v>
      </c>
      <c r="P1395" s="18" t="str">
        <f>IFERROR(VLOOKUP(spare_parts!$F1395,'Запчасти'!$A$2:$P$3371,2,0),"null")</f>
        <v>null</v>
      </c>
      <c r="Q1395" s="18"/>
      <c r="R1395" s="18"/>
      <c r="S1395" s="18"/>
      <c r="T1395" s="18"/>
      <c r="U1395" s="18"/>
      <c r="V1395" s="18"/>
    </row>
    <row r="1396" ht="15.75" customHeight="1">
      <c r="A1396" s="25" t="s">
        <v>6065</v>
      </c>
      <c r="B1396" s="27" t="s">
        <v>2049</v>
      </c>
      <c r="C1396" s="16">
        <v>0.45999999999999996</v>
      </c>
      <c r="D1396" s="16" t="s">
        <v>35</v>
      </c>
      <c r="E1396" s="17"/>
      <c r="F1396" s="18" t="s">
        <v>6065</v>
      </c>
      <c r="G1396" s="18" t="str">
        <f>IFERROR(VLOOKUP(spare_parts!$F1396,'Запчасти'!A$2:P$3371,3,0),"null")</f>
        <v/>
      </c>
      <c r="H1396" s="18" t="str">
        <f>IFERROR(VLOOKUP(spare_parts!$F1396,A:D,2,0),"null")</f>
        <v>Упаковка 1 нож фиксированный и 1 нож мобильный</v>
      </c>
      <c r="I1396" s="24" t="str">
        <f>IFERROR(VLOOKUP(spare_parts!$F1396,'Запчасти'!$A$2:$P$3371,5,0),"null")</f>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c r="J1396" s="24" t="str">
        <f t="shared" si="3"/>
        <v>null</v>
      </c>
      <c r="K1396" s="18" t="str">
        <f>IFERROR(VLOOKUP(spare_parts!$F1396,'Запчасти'!$A$2:$P$3371,6,0),"null")</f>
        <v>SCHNELL SPA</v>
      </c>
      <c r="L1396" s="18" t="str">
        <f>IFERROR(VLOOKUP(spare_parts!$F1396,'Запчасти'!$A$2:$P$3371,7,0),"null")</f>
        <v>SCHNELL</v>
      </c>
      <c r="M1396" s="18">
        <f>IFERROR(VLOOKUP(spare_parts!$F1396,'Запчасти'!$A$2:$P$3371,9,0),"null")</f>
        <v>1</v>
      </c>
      <c r="N1396" s="18" t="str">
        <f>IFERROR(VLOOKUP(spare_parts!$F1396,'Запчасти'!$A$2:$P$3371,10,0),"null")</f>
        <v>шт.</v>
      </c>
      <c r="O1396" s="18" t="str">
        <f>IFERROR(VLOOKUP(spare_parts!$F1396,'Запчасти'!$A$2:$P$3371,11,0),"null")</f>
        <v>IT</v>
      </c>
      <c r="P1396" s="18" t="str">
        <f>IFERROR(VLOOKUP(spare_parts!$F1396,'Запчасти'!$A$2:$P$3371,2,0),"null")</f>
        <v>8208100000</v>
      </c>
      <c r="Q1396" s="18"/>
      <c r="R1396" s="18"/>
      <c r="S1396" s="18"/>
      <c r="T1396" s="18"/>
      <c r="U1396" s="18"/>
      <c r="V1396" s="18"/>
    </row>
    <row r="1397" ht="15.75" customHeight="1">
      <c r="A1397" s="15">
        <v>5.43661011E9</v>
      </c>
      <c r="B1397" s="27" t="s">
        <v>2847</v>
      </c>
      <c r="C1397" s="16">
        <v>16.0</v>
      </c>
      <c r="D1397" s="16" t="s">
        <v>35</v>
      </c>
      <c r="E1397" s="17"/>
      <c r="F1397" s="18">
        <v>5.43661011E9</v>
      </c>
      <c r="G1397" s="18" t="str">
        <f>IFERROR(VLOOKUP(spare_parts!$F1397,'Запчасти'!A$2:P$3371,3,0),"null")</f>
        <v>CONTROL MODULE (CAN03) BM4433ES-SI1-01500-00AB0M30-S01-03</v>
      </c>
      <c r="H1397" s="18" t="str">
        <f>IFERROR(VLOOKUP(spare_parts!$F1397,A:D,2,0),"null")</f>
        <v>МОДУЛЬ УПРАВЛЕНИЯ  (CAN03) BM4433ES-SI1-01500-00AB0M30-S01-03</v>
      </c>
      <c r="I1397" s="24" t="str">
        <f>IFERROR(VLOOKUP(spare_parts!$F1397,'Запчасти'!$A$2:$P$3371,5,0),"null")</f>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v>
      </c>
      <c r="J1397" s="24" t="str">
        <f t="shared" si="3"/>
        <v>null</v>
      </c>
      <c r="K1397" s="18" t="str">
        <f>IFERROR(VLOOKUP(spare_parts!$F1397,'Запчасти'!$A$2:$P$3371,6,0),"null")</f>
        <v>BAUMULLER NURNBERG GMBH</v>
      </c>
      <c r="L1397" s="18" t="str">
        <f>IFERROR(VLOOKUP(spare_parts!$F1397,'Запчасти'!$A$2:$P$3371,7,0),"null")</f>
        <v>BAUMULLER</v>
      </c>
      <c r="M1397" s="18">
        <f>IFERROR(VLOOKUP(spare_parts!$F1397,'Запчасти'!$A$2:$P$3371,9,0),"null")</f>
        <v>1</v>
      </c>
      <c r="N1397" s="18" t="str">
        <f>IFERROR(VLOOKUP(spare_parts!$F1397,'Запчасти'!$A$2:$P$3371,10,0),"null")</f>
        <v>шт</v>
      </c>
      <c r="O1397" s="18" t="str">
        <f>IFERROR(VLOOKUP(spare_parts!$F1397,'Запчасти'!$A$2:$P$3371,11,0),"null")</f>
        <v>DE</v>
      </c>
      <c r="P1397" s="18">
        <f>IFERROR(VLOOKUP(spare_parts!$F1397,'Запчасти'!$A$2:$P$3371,2,0),"null")</f>
        <v>8504409000</v>
      </c>
      <c r="Q1397" s="18"/>
      <c r="R1397" s="18"/>
      <c r="S1397" s="18"/>
      <c r="T1397" s="18"/>
      <c r="U1397" s="18"/>
      <c r="V1397" s="18"/>
    </row>
    <row r="1398" ht="15.75" customHeight="1">
      <c r="A1398" s="15">
        <v>2.02900103E9</v>
      </c>
      <c r="B1398" s="27" t="s">
        <v>95</v>
      </c>
      <c r="C1398" s="16">
        <v>1.605</v>
      </c>
      <c r="D1398" s="16" t="s">
        <v>35</v>
      </c>
      <c r="E1398" s="17"/>
      <c r="F1398" s="18">
        <v>2.02900103E9</v>
      </c>
      <c r="G1398" s="18" t="str">
        <f>IFERROR(VLOOKUP(spare_parts!$F1398,'Запчасти'!A$2:P$3371,3,0),"null")</f>
        <v>COUPLING JOINT BETWEEN MOTOR AND GEAR BOX</v>
      </c>
      <c r="H1398" s="18" t="str">
        <f>IFERROR(VLOOKUP(spare_parts!$F1398,A:D,2,0),"null")</f>
        <v>МУФТА МОТОРЕДУКТОРА </v>
      </c>
      <c r="I1398" s="24" t="str">
        <f>IFERROR(VLOOKUP(spare_parts!$F1398,'Запчасти'!$A$2:$P$3371,5,0),"null")</f>
        <v>ШЕСТЕРНЯ ЗУБЧАТАЯ СТАЛЬНАЯ. СМОНТИРОВАНА НА ВАЛ МОТОРА. ИСПОЛЬЗУЕТСЯ ДЛЯ ПЕРЕДАЧТ КРУТЯЩЕГО МОМЕНТА С ВАЛА ДВИГАТЕЛЯ НА ВХОДНОЙ ВАЛ РЕДУКТОРА</v>
      </c>
      <c r="J1398" s="24" t="str">
        <f t="shared" si="3"/>
        <v>null</v>
      </c>
      <c r="K1398" s="18" t="str">
        <f>IFERROR(VLOOKUP(spare_parts!$F1398,'Запчасти'!$A$2:$P$3371,6,0),"null")</f>
        <v>SCHNELL SPA</v>
      </c>
      <c r="L1398" s="18" t="str">
        <f>IFERROR(VLOOKUP(spare_parts!$F1398,'Запчасти'!$A$2:$P$3371,7,0),"null")</f>
        <v>SCHNELL</v>
      </c>
      <c r="M1398" s="18">
        <f>IFERROR(VLOOKUP(spare_parts!$F1398,'Запчасти'!$A$2:$P$3371,9,0),"null")</f>
        <v>2</v>
      </c>
      <c r="N1398" s="18" t="str">
        <f>IFERROR(VLOOKUP(spare_parts!$F1398,'Запчасти'!$A$2:$P$3371,10,0),"null")</f>
        <v>шт</v>
      </c>
      <c r="O1398" s="18" t="str">
        <f>IFERROR(VLOOKUP(spare_parts!$F1398,'Запчасти'!$A$2:$P$3371,11,0),"null")</f>
        <v>IT</v>
      </c>
      <c r="P1398" s="18">
        <f>IFERROR(VLOOKUP(spare_parts!$F1398,'Запчасти'!$A$2:$P$3371,2,0),"null")</f>
        <v>8483908100</v>
      </c>
      <c r="Q1398" s="18"/>
      <c r="R1398" s="18"/>
      <c r="S1398" s="18"/>
      <c r="T1398" s="18"/>
      <c r="U1398" s="18"/>
      <c r="V1398" s="18"/>
    </row>
    <row r="1399" ht="15.75" customHeight="1">
      <c r="A1399" s="15" t="s">
        <v>6210</v>
      </c>
      <c r="B1399" s="27" t="s">
        <v>6212</v>
      </c>
      <c r="C1399" s="16" t="s">
        <v>6274</v>
      </c>
      <c r="D1399" s="16" t="s">
        <v>35</v>
      </c>
      <c r="E1399" s="17"/>
      <c r="F1399" s="18" t="s">
        <v>6210</v>
      </c>
      <c r="G1399" s="18" t="str">
        <f>IFERROR(VLOOKUP(spare_parts!$F1399,'Запчасти'!A$2:P$3371,3,0),"null")</f>
        <v>SERVOMOTOR DSD2-100LO64U-45-54-AOB-TNP-K-AN-O-000 (BAUM.)</v>
      </c>
      <c r="H1399" s="18" t="str">
        <f>IFERROR(VLOOKUP(spare_parts!$F1399,A:D,2,0),"null")</f>
        <v>СЕРВОДВИГАТЕЛЬ  DSD2-100LO64U-45-54 AOB-TNP-K-AN-O-000 (BAUM.)</v>
      </c>
      <c r="I1399" s="24" t="str">
        <f>IFERROR(VLOOKUP(spare_parts!$F1399,'Запчасти'!$A$2:$P$3371,5,0),"null")</f>
        <v>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v>
      </c>
      <c r="J1399" s="24" t="str">
        <f t="shared" si="3"/>
        <v>null</v>
      </c>
      <c r="K1399" s="18" t="str">
        <f>IFERROR(VLOOKUP(spare_parts!$F1399,'Запчасти'!$A$2:$P$3371,6,0),"null")</f>
        <v>BAUMULLER GMBH</v>
      </c>
      <c r="L1399" s="18" t="str">
        <f>IFERROR(VLOOKUP(spare_parts!$F1399,'Запчасти'!$A$2:$P$3371,7,0),"null")</f>
        <v>BAUMULLER</v>
      </c>
      <c r="M1399" s="18">
        <f>IFERROR(VLOOKUP(spare_parts!$F1399,'Запчасти'!$A$2:$P$3371,9,0),"null")</f>
        <v>1</v>
      </c>
      <c r="N1399" s="18" t="str">
        <f>IFERROR(VLOOKUP(spare_parts!$F1399,'Запчасти'!$A$2:$P$3371,10,0),"null")</f>
        <v>шт</v>
      </c>
      <c r="O1399" s="18" t="str">
        <f>IFERROR(VLOOKUP(spare_parts!$F1399,'Запчасти'!$A$2:$P$3371,11,0),"null")</f>
        <v>DE</v>
      </c>
      <c r="P1399" s="18">
        <f>IFERROR(VLOOKUP(spare_parts!$F1399,'Запчасти'!$A$2:$P$3371,2,0),"null")</f>
        <v>8501522009</v>
      </c>
      <c r="Q1399" s="18"/>
      <c r="R1399" s="18"/>
      <c r="S1399" s="18"/>
      <c r="T1399" s="18"/>
      <c r="U1399" s="18"/>
      <c r="V1399" s="18"/>
    </row>
    <row r="1400" ht="15.75" customHeight="1">
      <c r="A1400" s="15">
        <v>5.630007875E9</v>
      </c>
      <c r="B1400" s="27" t="s">
        <v>6846</v>
      </c>
      <c r="C1400" s="16">
        <v>1.5</v>
      </c>
      <c r="D1400" s="16" t="s">
        <v>35</v>
      </c>
      <c r="E1400" s="17"/>
      <c r="F1400" s="18">
        <v>5.630007875E9</v>
      </c>
      <c r="G1400" s="18" t="str">
        <f>IFERROR(VLOOKUP(spare_parts!$F1400,'Запчасти'!A$2:P$3371,3,0),"null")</f>
        <v>null</v>
      </c>
      <c r="H1400" s="18" t="str">
        <f>IFERROR(VLOOKUP(spare_parts!$F1400,A:D,2,0),"null")</f>
        <v>ЦИЛИНДР ПНЕВМАТИЧЕСКИЙ ISO D=50 H=75 COD.61M3P050A0075V (CAMOZZI)</v>
      </c>
      <c r="I1400" s="24" t="str">
        <f>IFERROR(VLOOKUP(spare_parts!$F1400,'Запчасти'!$A$2:$P$3371,5,0),"null")</f>
        <v>null</v>
      </c>
      <c r="J1400" s="24" t="str">
        <f t="shared" si="3"/>
        <v>null</v>
      </c>
      <c r="K1400" s="18" t="str">
        <f>IFERROR(VLOOKUP(spare_parts!$F1400,'Запчасти'!$A$2:$P$3371,6,0),"null")</f>
        <v>null</v>
      </c>
      <c r="L1400" s="18" t="str">
        <f>IFERROR(VLOOKUP(spare_parts!$F1400,'Запчасти'!$A$2:$P$3371,7,0),"null")</f>
        <v>null</v>
      </c>
      <c r="M1400" s="18" t="str">
        <f>IFERROR(VLOOKUP(spare_parts!$F1400,'Запчасти'!$A$2:$P$3371,9,0),"null")</f>
        <v>null</v>
      </c>
      <c r="N1400" s="18" t="str">
        <f>IFERROR(VLOOKUP(spare_parts!$F1400,'Запчасти'!$A$2:$P$3371,10,0),"null")</f>
        <v>null</v>
      </c>
      <c r="O1400" s="18" t="str">
        <f>IFERROR(VLOOKUP(spare_parts!$F1400,'Запчасти'!$A$2:$P$3371,11,0),"null")</f>
        <v>null</v>
      </c>
      <c r="P1400" s="18" t="str">
        <f>IFERROR(VLOOKUP(spare_parts!$F1400,'Запчасти'!$A$2:$P$3371,2,0),"null")</f>
        <v>null</v>
      </c>
      <c r="Q1400" s="18"/>
      <c r="R1400" s="18"/>
      <c r="S1400" s="18"/>
      <c r="T1400" s="18"/>
      <c r="U1400" s="18"/>
      <c r="V1400" s="18"/>
    </row>
    <row r="1401" ht="15.75" customHeight="1">
      <c r="A1401" s="15">
        <v>2.063515031E9</v>
      </c>
      <c r="B1401" s="27" t="s">
        <v>263</v>
      </c>
      <c r="C1401" s="16">
        <v>0.6</v>
      </c>
      <c r="D1401" s="16" t="s">
        <v>35</v>
      </c>
      <c r="E1401" s="17"/>
      <c r="F1401" s="18">
        <v>2.063515031E9</v>
      </c>
      <c r="G1401" s="18" t="str">
        <f>IFERROR(VLOOKUP(spare_parts!$F1401,'Запчасти'!A$2:P$3371,3,0),"null")</f>
        <v>BLOCK FOR DRUM HOUSING 49.9X60X32 Di30</v>
      </c>
      <c r="H1401" s="18" t="str">
        <f>IFERROR(VLOOKUP(spare_parts!$F1401,A:D,2,0),"null")</f>
        <v>БЛОК ДЛЯ КОРПУСА БАРАБАНА 49.9X60X32 Di30</v>
      </c>
      <c r="I1401" s="24" t="str">
        <f>IFERROR(VLOOKUP(spare_parts!$F1401,'Запчасти'!$A$2:$P$3371,5,0),"null")</f>
        <v>БЛОК КРЕПЛЕНИЯ БАРАБАНА. СТАЛЬНОЙ (ФРЕЗЕРОВАНИЕ, ТОЧЕНИЕ, СВЕРЛЕНИЕ) ДЛЯ ФИКСАЦИИ БАРАБАНА УЗЛА ПРАВКИ АРМАТУРЫ СТАНКА FORMULA 14.</v>
      </c>
      <c r="J1401" s="24" t="str">
        <f t="shared" si="3"/>
        <v>null</v>
      </c>
      <c r="K1401" s="18" t="str">
        <f>IFERROR(VLOOKUP(spare_parts!$F1401,'Запчасти'!$A$2:$P$3371,6,0),"null")</f>
        <v>SCHNELL SPA</v>
      </c>
      <c r="L1401" s="18" t="str">
        <f>IFERROR(VLOOKUP(spare_parts!$F1401,'Запчасти'!$A$2:$P$3371,7,0),"null")</f>
        <v>SCHNELL</v>
      </c>
      <c r="M1401" s="18">
        <f>IFERROR(VLOOKUP(spare_parts!$F1401,'Запчасти'!$A$2:$P$3371,9,0),"null")</f>
        <v>2</v>
      </c>
      <c r="N1401" s="18" t="str">
        <f>IFERROR(VLOOKUP(spare_parts!$F1401,'Запчасти'!$A$2:$P$3371,10,0),"null")</f>
        <v>шт</v>
      </c>
      <c r="O1401" s="18" t="str">
        <f>IFERROR(VLOOKUP(spare_parts!$F1401,'Запчасти'!$A$2:$P$3371,11,0),"null")</f>
        <v>IT</v>
      </c>
      <c r="P1401" s="18">
        <f>IFERROR(VLOOKUP(spare_parts!$F1401,'Запчасти'!$A$2:$P$3371,2,0),"null")</f>
        <v>7326909807</v>
      </c>
      <c r="Q1401" s="18"/>
      <c r="R1401" s="18"/>
      <c r="S1401" s="18"/>
      <c r="T1401" s="18"/>
      <c r="U1401" s="18"/>
      <c r="V1401" s="18"/>
    </row>
    <row r="1402" ht="15.75" customHeight="1">
      <c r="A1402" s="15">
        <v>2.06351526E9</v>
      </c>
      <c r="B1402" s="27" t="s">
        <v>363</v>
      </c>
      <c r="C1402" s="16">
        <v>0.02</v>
      </c>
      <c r="D1402" s="16" t="s">
        <v>35</v>
      </c>
      <c r="E1402" s="17"/>
      <c r="F1402" s="18">
        <v>2.06351526E9</v>
      </c>
      <c r="G1402" s="18" t="str">
        <f>IFERROR(VLOOKUP(spare_parts!$F1402,'Запчасти'!A$2:P$3371,3,0),"null")</f>
        <v>LOCKING PIN De10 L=25</v>
      </c>
      <c r="H1402" s="18" t="str">
        <f>IFERROR(VLOOKUP(spare_parts!$F1402,A:D,2,0),"null")</f>
        <v>Штифт стопорный De10 L = 25</v>
      </c>
      <c r="I1402" s="24" t="str">
        <f>IFERROR(VLOOKUP(spare_parts!$F1402,'Запчасти'!$A$2:$P$3371,5,0),"null")</f>
        <v>ФИКСИРУЮЩИЙ ПАЛЕЦ. СТАЛЬНОЙ (ТОЧЕНИЕ) ДЛЯ ФИКСАЦИИ БЛОКА БАРАБАНА К СТАНИНЕ В БЛОКЕ ПРАВКИ СТАНКА FORMULA 14.</v>
      </c>
      <c r="J1402" s="24" t="str">
        <f t="shared" si="3"/>
        <v>null</v>
      </c>
      <c r="K1402" s="18" t="str">
        <f>IFERROR(VLOOKUP(spare_parts!$F1402,'Запчасти'!$A$2:$P$3371,6,0),"null")</f>
        <v>SCHNELL SPA</v>
      </c>
      <c r="L1402" s="18" t="str">
        <f>IFERROR(VLOOKUP(spare_parts!$F1402,'Запчасти'!$A$2:$P$3371,7,0),"null")</f>
        <v>SCHNELL</v>
      </c>
      <c r="M1402" s="18">
        <f>IFERROR(VLOOKUP(spare_parts!$F1402,'Запчасти'!$A$2:$P$3371,9,0),"null")</f>
        <v>8</v>
      </c>
      <c r="N1402" s="18" t="str">
        <f>IFERROR(VLOOKUP(spare_parts!$F1402,'Запчасти'!$A$2:$P$3371,10,0),"null")</f>
        <v>шт</v>
      </c>
      <c r="O1402" s="18" t="str">
        <f>IFERROR(VLOOKUP(spare_parts!$F1402,'Запчасти'!$A$2:$P$3371,11,0),"null")</f>
        <v>IT</v>
      </c>
      <c r="P1402" s="18">
        <f>IFERROR(VLOOKUP(spare_parts!$F1402,'Запчасти'!$A$2:$P$3371,2,0),"null")</f>
        <v>7318290009</v>
      </c>
      <c r="Q1402" s="18"/>
      <c r="R1402" s="18"/>
      <c r="S1402" s="18"/>
      <c r="T1402" s="18"/>
      <c r="U1402" s="18"/>
      <c r="V1402" s="18"/>
    </row>
    <row r="1403" ht="15.75" customHeight="1">
      <c r="A1403" s="15">
        <v>2.090710211E9</v>
      </c>
      <c r="B1403" s="16" t="s">
        <v>1483</v>
      </c>
      <c r="C1403" s="16">
        <v>1.170508</v>
      </c>
      <c r="D1403" s="16" t="s">
        <v>35</v>
      </c>
      <c r="E1403" s="17"/>
      <c r="F1403" s="18">
        <v>2.090710211E9</v>
      </c>
      <c r="G1403" s="18" t="str">
        <f>IFERROR(VLOOKUP(spare_parts!$F1403,'Запчасти'!A$2:P$3371,3,0),"null")</f>
        <v>BRACKET FOR TRACTION BEND (A)</v>
      </c>
      <c r="H1403" s="18" t="str">
        <f>IFERROR(VLOOKUP(spare_parts!$F1403,A:D,2,0),"null")</f>
        <v>Кронштейн для гибочной оправки (А)</v>
      </c>
      <c r="I1403" s="24" t="str">
        <f>IFERROR(VLOOKUP(spare_parts!$F1403,'Запчасти'!$A$2:$P$3371,5,0),"null")</f>
        <v> СКОБА СТАЛЬНАЯ ДЛЯ ПЕРЕМЕЩЕНИЯ УЗЛА ГИБКИ СТАНКА SPRIEX, СПОСОБ ИЗГОТОВЛЕНИЯ: ЛИТЬЕ</v>
      </c>
      <c r="J1403" s="24" t="str">
        <f t="shared" si="3"/>
        <v>null</v>
      </c>
      <c r="K1403" s="18" t="str">
        <f>IFERROR(VLOOKUP(spare_parts!$F1403,'Запчасти'!$A$2:$P$3371,6,0),"null")</f>
        <v>SCHNELL SPA</v>
      </c>
      <c r="L1403" s="18" t="str">
        <f>IFERROR(VLOOKUP(spare_parts!$F1403,'Запчасти'!$A$2:$P$3371,7,0),"null")</f>
        <v>SCHNELL</v>
      </c>
      <c r="M1403" s="18">
        <f>IFERROR(VLOOKUP(spare_parts!$F1403,'Запчасти'!$A$2:$P$3371,9,0),"null")</f>
        <v>1</v>
      </c>
      <c r="N1403" s="18" t="str">
        <f>IFERROR(VLOOKUP(spare_parts!$F1403,'Запчасти'!$A$2:$P$3371,10,0),"null")</f>
        <v>шт.</v>
      </c>
      <c r="O1403" s="18" t="str">
        <f>IFERROR(VLOOKUP(spare_parts!$F1403,'Запчасти'!$A$2:$P$3371,11,0),"null")</f>
        <v>IT</v>
      </c>
      <c r="P1403" s="18">
        <f>IFERROR(VLOOKUP(spare_parts!$F1403,'Запчасти'!$A$2:$P$3371,2,0),"null")</f>
        <v>7325999009</v>
      </c>
      <c r="Q1403" s="18"/>
      <c r="R1403" s="18"/>
      <c r="S1403" s="18"/>
      <c r="T1403" s="18"/>
      <c r="U1403" s="18"/>
      <c r="V1403" s="18"/>
    </row>
    <row r="1404" ht="15.75" customHeight="1">
      <c r="A1404" s="15">
        <v>2.09071118E9</v>
      </c>
      <c r="B1404" s="16" t="s">
        <v>1489</v>
      </c>
      <c r="C1404" s="16">
        <v>1.412</v>
      </c>
      <c r="D1404" s="16" t="s">
        <v>35</v>
      </c>
      <c r="E1404" s="17"/>
      <c r="F1404" s="18">
        <v>2.09071118E9</v>
      </c>
      <c r="G1404" s="18" t="str">
        <f>IFERROR(VLOOKUP(spare_parts!$F1404,'Запчасти'!A$2:P$3371,3,0),"null")</f>
        <v>BRACKET FOR PULLING BENDING (SMALL DIAMETERS) (B)</v>
      </c>
      <c r="H1404" s="18" t="str">
        <f>IFERROR(VLOOKUP(spare_parts!$F1404,A:D,2,0),"null")</f>
        <v>Кронштейн для гибочной оправки (Б)</v>
      </c>
      <c r="I1404" s="24" t="str">
        <f>IFERROR(VLOOKUP(spare_parts!$F1404,'Запчасти'!$A$2:$P$3371,5,0),"null")</f>
        <v>СКОБА СТАЛЬНАЯ, ИСПОЛЬЗУЕТСЯ ДЛЯ ПРОТЯЖКИ И ГИБКИ ХОМУТОВ МАЛЫХ РАЗМЕРОВ В СТАНКЕ SPIREX, СПОСОБ ИЗГОТОВЛЕНИЯ ЛИТЬЕ, СВЕРЛЕНИЕ, ФРЕЗЕРОВАНИЕ</v>
      </c>
      <c r="J1404" s="24" t="str">
        <f t="shared" si="3"/>
        <v>null</v>
      </c>
      <c r="K1404" s="18" t="str">
        <f>IFERROR(VLOOKUP(spare_parts!$F1404,'Запчасти'!$A$2:$P$3371,6,0),"null")</f>
        <v>SCHNELL SPA</v>
      </c>
      <c r="L1404" s="18" t="str">
        <f>IFERROR(VLOOKUP(spare_parts!$F1404,'Запчасти'!$A$2:$P$3371,7,0),"null")</f>
        <v>SCHNELL</v>
      </c>
      <c r="M1404" s="18">
        <f>IFERROR(VLOOKUP(spare_parts!$F1404,'Запчасти'!$A$2:$P$3371,9,0),"null")</f>
        <v>1</v>
      </c>
      <c r="N1404" s="18" t="str">
        <f>IFERROR(VLOOKUP(spare_parts!$F1404,'Запчасти'!$A$2:$P$3371,10,0),"null")</f>
        <v>шт.</v>
      </c>
      <c r="O1404" s="18" t="str">
        <f>IFERROR(VLOOKUP(spare_parts!$F1404,'Запчасти'!$A$2:$P$3371,11,0),"null")</f>
        <v>IT</v>
      </c>
      <c r="P1404" s="18">
        <f>IFERROR(VLOOKUP(spare_parts!$F1404,'Запчасти'!$A$2:$P$3371,2,0),"null")</f>
        <v>7325999009</v>
      </c>
      <c r="Q1404" s="18"/>
      <c r="R1404" s="18"/>
      <c r="S1404" s="18"/>
      <c r="T1404" s="18"/>
      <c r="U1404" s="18"/>
      <c r="V1404" s="18"/>
    </row>
    <row r="1405" ht="15.75" customHeight="1">
      <c r="A1405" s="15">
        <v>5.460002035E9</v>
      </c>
      <c r="B1405" s="27" t="s">
        <v>3207</v>
      </c>
      <c r="C1405" s="16">
        <v>5.31</v>
      </c>
      <c r="D1405" s="16" t="s">
        <v>35</v>
      </c>
      <c r="E1405" s="17"/>
      <c r="F1405" s="18">
        <v>5.460002035E9</v>
      </c>
      <c r="G1405" s="18" t="str">
        <f>IFERROR(VLOOKUP(spare_parts!$F1405,'Запчасти'!A$2:P$3371,3,0),"null")</f>
        <v>PLANETARY GEAR RR 65 D FS R=1:16.32 ART.154B8704(REG)</v>
      </c>
      <c r="H1405" s="18" t="str">
        <f>IFERROR(VLOOKUP(spare_parts!$F1405,A:D,2,0),"null")</f>
        <v>РЕДУКТОР ПЛАНЕТАРНЫЙ RR 65 D FS R=1:16.32 ART.154B8704(REG)</v>
      </c>
      <c r="I1405" s="24" t="str">
        <f>IFERROR(VLOOKUP(spare_parts!$F1405,'Запчасти'!$A$2:$P$3371,5,0),"null")</f>
        <v> РЕДУКТОР ЭПИЦИКЛОИДАЛЬНЫЙ C ЦИЛИНДРИЧЕСКИМИ ПРЯМОЗУБЫМИ КОЛЕСАМИ RR65D FS R=1:16.32 ГИБОЧНОГО БЛОКА, ГИБОЧНОЙ МАШИНЫ С АВТОМАТИЧЕСКИМ УПРАВЛЕНИЕМ FORMULA 14</v>
      </c>
      <c r="J1405" s="24" t="str">
        <f t="shared" si="3"/>
        <v>null</v>
      </c>
      <c r="K1405" s="18" t="str">
        <f>IFERROR(VLOOKUP(spare_parts!$F1405,'Запчасти'!$A$2:$P$3371,6,0),"null")</f>
        <v>SCHNELL SPA</v>
      </c>
      <c r="L1405" s="18" t="str">
        <f>IFERROR(VLOOKUP(spare_parts!$F1405,'Запчасти'!$A$2:$P$3371,7,0),"null")</f>
        <v>SCHNELL</v>
      </c>
      <c r="M1405" s="18">
        <f>IFERROR(VLOOKUP(spare_parts!$F1405,'Запчасти'!$A$2:$P$3371,9,0),"null")</f>
        <v>1</v>
      </c>
      <c r="N1405" s="18" t="str">
        <f>IFERROR(VLOOKUP(spare_parts!$F1405,'Запчасти'!$A$2:$P$3371,10,0),"null")</f>
        <v>шт.</v>
      </c>
      <c r="O1405" s="18" t="str">
        <f>IFERROR(VLOOKUP(spare_parts!$F1405,'Запчасти'!$A$2:$P$3371,11,0),"null")</f>
        <v>IT</v>
      </c>
      <c r="P1405" s="18">
        <f>IFERROR(VLOOKUP(spare_parts!$F1405,'Запчасти'!$A$2:$P$3371,2,0),"null")</f>
        <v>8483402100</v>
      </c>
      <c r="Q1405" s="18"/>
      <c r="R1405" s="18"/>
      <c r="S1405" s="18"/>
      <c r="T1405" s="18"/>
      <c r="U1405" s="18"/>
      <c r="V1405" s="18"/>
    </row>
    <row r="1406" ht="15.75" customHeight="1">
      <c r="A1406" s="25" t="s">
        <v>6847</v>
      </c>
      <c r="B1406" s="27" t="s">
        <v>828</v>
      </c>
      <c r="C1406" s="16" t="s">
        <v>6274</v>
      </c>
      <c r="D1406" s="16" t="s">
        <v>35</v>
      </c>
      <c r="E1406" s="17"/>
      <c r="F1406" s="18" t="s">
        <v>6847</v>
      </c>
      <c r="G1406" s="18" t="str">
        <f>IFERROR(VLOOKUP(spare_parts!$F1406,'Запчасти'!A$2:P$3371,3,0),"null")</f>
        <v>null</v>
      </c>
      <c r="H1406" s="18" t="str">
        <f>IFERROR(VLOOKUP(spare_parts!$F1406,A:D,2,0),"null")</f>
        <v>НОЖ ФИКСИРОВАННЫЙ ОДНОПОТОЧНЫЙ  ДЛЯ D.5 DI6.25</v>
      </c>
      <c r="I1406" s="24" t="str">
        <f>IFERROR(VLOOKUP(spare_parts!$F1406,'Запчасти'!$A$2:$P$3371,5,0),"null")</f>
        <v>null</v>
      </c>
      <c r="J1406" s="24" t="str">
        <f t="shared" si="3"/>
        <v>null</v>
      </c>
      <c r="K1406" s="18" t="str">
        <f>IFERROR(VLOOKUP(spare_parts!$F1406,'Запчасти'!$A$2:$P$3371,6,0),"null")</f>
        <v>null</v>
      </c>
      <c r="L1406" s="18" t="str">
        <f>IFERROR(VLOOKUP(spare_parts!$F1406,'Запчасти'!$A$2:$P$3371,7,0),"null")</f>
        <v>null</v>
      </c>
      <c r="M1406" s="18" t="str">
        <f>IFERROR(VLOOKUP(spare_parts!$F1406,'Запчасти'!$A$2:$P$3371,9,0),"null")</f>
        <v>null</v>
      </c>
      <c r="N1406" s="18" t="str">
        <f>IFERROR(VLOOKUP(spare_parts!$F1406,'Запчасти'!$A$2:$P$3371,10,0),"null")</f>
        <v>null</v>
      </c>
      <c r="O1406" s="18" t="str">
        <f>IFERROR(VLOOKUP(spare_parts!$F1406,'Запчасти'!$A$2:$P$3371,11,0),"null")</f>
        <v>null</v>
      </c>
      <c r="P1406" s="18" t="str">
        <f>IFERROR(VLOOKUP(spare_parts!$F1406,'Запчасти'!$A$2:$P$3371,2,0),"null")</f>
        <v>null</v>
      </c>
      <c r="Q1406" s="18"/>
      <c r="R1406" s="18"/>
      <c r="S1406" s="18"/>
      <c r="T1406" s="18"/>
      <c r="U1406" s="18"/>
      <c r="V1406" s="18"/>
    </row>
    <row r="1407" ht="15.75" customHeight="1">
      <c r="A1407" s="15">
        <v>2.47551505E9</v>
      </c>
      <c r="B1407" s="27" t="s">
        <v>1790</v>
      </c>
      <c r="C1407" s="16">
        <v>2.0</v>
      </c>
      <c r="D1407" s="16" t="s">
        <v>35</v>
      </c>
      <c r="E1407" s="17"/>
      <c r="F1407" s="18">
        <v>2.47551505E9</v>
      </c>
      <c r="G1407" s="18" t="str">
        <f>IFERROR(VLOOKUP(spare_parts!$F1407,'Запчасти'!A$2:P$3371,3,0),"null")</f>
        <v>PRE-ASSEMBLY FIXED WHEEL A V D.89 INGRAS</v>
      </c>
      <c r="H1407" s="18" t="str">
        <f>IFERROR(VLOOKUP(spare_parts!$F1407,A:D,2,0),"null")</f>
        <v>КОЛЕСО ФИКСИРОВАННОЕ форма V. D.89 в сборе</v>
      </c>
      <c r="I1407" s="24" t="str">
        <f>IFERROR(VLOOKUP(spare_parts!$F1407,'Запчасти'!$A$2:$P$3371,5,0),"null")</f>
        <v>РОЛИК СТАЛЬНОЙ В СБОРЕ С ВАЛОМ, ДЛЯ МОНТАЖА В ПЛИТУ БЛОКА ПРАВКИ АТОМАТИЧЕСКОГО ПРАВИЛЬНО-ОТРЕЗНОГО СТАНКА RETA 13. ДИАМЕТР 89 ММ.</v>
      </c>
      <c r="J1407" s="24" t="str">
        <f t="shared" si="3"/>
        <v>null</v>
      </c>
      <c r="K1407" s="18" t="str">
        <f>IFERROR(VLOOKUP(spare_parts!$F1407,'Запчасти'!$A$2:$P$3371,6,0),"null")</f>
        <v>SCHNELL SPA</v>
      </c>
      <c r="L1407" s="18" t="str">
        <f>IFERROR(VLOOKUP(spare_parts!$F1407,'Запчасти'!$A$2:$P$3371,7,0),"null")</f>
        <v>SCHNELL</v>
      </c>
      <c r="M1407" s="18">
        <f>IFERROR(VLOOKUP(spare_parts!$F1407,'Запчасти'!$A$2:$P$3371,9,0),"null")</f>
        <v>2</v>
      </c>
      <c r="N1407" s="18" t="str">
        <f>IFERROR(VLOOKUP(spare_parts!$F1407,'Запчасти'!$A$2:$P$3371,10,0),"null")</f>
        <v>шт</v>
      </c>
      <c r="O1407" s="18" t="str">
        <f>IFERROR(VLOOKUP(spare_parts!$F1407,'Запчасти'!$A$2:$P$3371,11,0),"null")</f>
        <v>IT</v>
      </c>
      <c r="P1407" s="18">
        <f>IFERROR(VLOOKUP(spare_parts!$F1407,'Запчасти'!$A$2:$P$3371,2,0),"null")</f>
        <v>8483109500</v>
      </c>
      <c r="Q1407" s="18"/>
      <c r="R1407" s="18"/>
      <c r="S1407" s="18"/>
      <c r="T1407" s="18"/>
      <c r="U1407" s="18"/>
      <c r="V1407" s="18"/>
    </row>
    <row r="1408" ht="15.75" customHeight="1">
      <c r="A1408" s="15">
        <v>2.47551504E9</v>
      </c>
      <c r="B1408" s="27" t="s">
        <v>1786</v>
      </c>
      <c r="C1408" s="16">
        <v>1.78</v>
      </c>
      <c r="D1408" s="16" t="s">
        <v>35</v>
      </c>
      <c r="E1408" s="17"/>
      <c r="F1408" s="18">
        <v>2.47551504E9</v>
      </c>
      <c r="G1408" s="18" t="str">
        <f>IFERROR(VLOOKUP(spare_parts!$F1408,'Запчасти'!A$2:P$3371,3,0),"null")</f>
        <v>PRE-ASSEMBLY MOBILE WHEEL  A V  D.89 INGRAS</v>
      </c>
      <c r="H1408" s="18" t="str">
        <f>IFERROR(VLOOKUP(spare_parts!$F1408,A:D,2,0),"null")</f>
        <v>КОЛЕСО МОБИЛЬНОЕ форма V D.89 в сборе </v>
      </c>
      <c r="I1408" s="24" t="str">
        <f>IFERROR(VLOOKUP(spare_parts!$F1408,'Запчасти'!$A$2:$P$3371,5,0),"null")</f>
        <v>РОЛИК СТАЛЬНОЙ В СБОРЕ С ВАЛОМ, ДЛЯ МОНТАЖА В ПЛИТУ БЛОКА ПРАВКИ АТОМАТИЧЕСКОГО ПРАВИЛЬНО-ОТРЕЗНОГО СТАНКА RETA 13. ДИАМЕТР 89 ММ.</v>
      </c>
      <c r="J1408" s="24" t="str">
        <f t="shared" si="3"/>
        <v>null</v>
      </c>
      <c r="K1408" s="18" t="str">
        <f>IFERROR(VLOOKUP(spare_parts!$F1408,'Запчасти'!$A$2:$P$3371,6,0),"null")</f>
        <v>SCHNELL SPA</v>
      </c>
      <c r="L1408" s="18" t="str">
        <f>IFERROR(VLOOKUP(spare_parts!$F1408,'Запчасти'!$A$2:$P$3371,7,0),"null")</f>
        <v>SCHNELL</v>
      </c>
      <c r="M1408" s="18">
        <f>IFERROR(VLOOKUP(spare_parts!$F1408,'Запчасти'!$A$2:$P$3371,9,0),"null")</f>
        <v>2</v>
      </c>
      <c r="N1408" s="18" t="str">
        <f>IFERROR(VLOOKUP(spare_parts!$F1408,'Запчасти'!$A$2:$P$3371,10,0),"null")</f>
        <v>шт</v>
      </c>
      <c r="O1408" s="18" t="str">
        <f>IFERROR(VLOOKUP(spare_parts!$F1408,'Запчасти'!$A$2:$P$3371,11,0),"null")</f>
        <v>IT</v>
      </c>
      <c r="P1408" s="18">
        <f>IFERROR(VLOOKUP(spare_parts!$F1408,'Запчасти'!$A$2:$P$3371,2,0),"null")</f>
        <v>8483109500</v>
      </c>
      <c r="Q1408" s="18"/>
      <c r="R1408" s="18"/>
      <c r="S1408" s="18"/>
      <c r="T1408" s="18"/>
      <c r="U1408" s="18"/>
      <c r="V1408" s="18"/>
    </row>
    <row r="1409" ht="15.75" customHeight="1">
      <c r="A1409" s="15">
        <v>2.47551506E9</v>
      </c>
      <c r="B1409" s="27" t="s">
        <v>1794</v>
      </c>
      <c r="C1409" s="16">
        <v>1.2</v>
      </c>
      <c r="D1409" s="16" t="s">
        <v>35</v>
      </c>
      <c r="E1409" s="17"/>
      <c r="F1409" s="18">
        <v>2.47551506E9</v>
      </c>
      <c r="G1409" s="18" t="str">
        <f>IFERROR(VLOOKUP(spare_parts!$F1409,'Запчасти'!A$2:P$3371,3,0),"null")</f>
        <v>PRE-ASSEMBLY FIXED WHEEL  A V D.74 INGRAS.</v>
      </c>
      <c r="H1409" s="18" t="str">
        <f>IFERROR(VLOOKUP(spare_parts!$F1409,A:D,2,0),"null")</f>
        <v>КОЛЕСО ФИКСИРОВАННОЕ форма V. D.74 в сборе</v>
      </c>
      <c r="I1409" s="24" t="str">
        <f>IFERROR(VLOOKUP(spare_parts!$F1409,'Запчасти'!$A$2:$P$3371,5,0),"null")</f>
        <v>РОЛИК СТАЛЬНОЙ В СБОРЕ С ВАЛОМ, ДЛЯ МОНТАЖА В ПЛИТУ БЛОКА ПРАВКИ АТОМАТИЧЕСКОГО ПРАВИЛЬНО-ОТРЕЗНОГО СТАНКА RETA 13. ДИАМЕТР 74 ММ.</v>
      </c>
      <c r="J1409" s="24" t="str">
        <f t="shared" si="3"/>
        <v>null</v>
      </c>
      <c r="K1409" s="18" t="str">
        <f>IFERROR(VLOOKUP(spare_parts!$F1409,'Запчасти'!$A$2:$P$3371,6,0),"null")</f>
        <v>SCHNELL SPA</v>
      </c>
      <c r="L1409" s="18" t="str">
        <f>IFERROR(VLOOKUP(spare_parts!$F1409,'Запчасти'!$A$2:$P$3371,7,0),"null")</f>
        <v>SCHNELL</v>
      </c>
      <c r="M1409" s="18">
        <f>IFERROR(VLOOKUP(spare_parts!$F1409,'Запчасти'!$A$2:$P$3371,9,0),"null")</f>
        <v>3</v>
      </c>
      <c r="N1409" s="18" t="str">
        <f>IFERROR(VLOOKUP(spare_parts!$F1409,'Запчасти'!$A$2:$P$3371,10,0),"null")</f>
        <v>шт</v>
      </c>
      <c r="O1409" s="18" t="str">
        <f>IFERROR(VLOOKUP(spare_parts!$F1409,'Запчасти'!$A$2:$P$3371,11,0),"null")</f>
        <v>IT</v>
      </c>
      <c r="P1409" s="18">
        <f>IFERROR(VLOOKUP(spare_parts!$F1409,'Запчасти'!$A$2:$P$3371,2,0),"null")</f>
        <v>8483109500</v>
      </c>
      <c r="Q1409" s="18"/>
      <c r="R1409" s="18"/>
      <c r="S1409" s="18"/>
      <c r="T1409" s="18"/>
      <c r="U1409" s="18"/>
      <c r="V1409" s="18"/>
    </row>
    <row r="1410" ht="15.75" customHeight="1">
      <c r="A1410" s="15">
        <v>2.47551507E9</v>
      </c>
      <c r="B1410" s="16" t="s">
        <v>1798</v>
      </c>
      <c r="C1410" s="16">
        <v>1.22</v>
      </c>
      <c r="D1410" s="16" t="s">
        <v>35</v>
      </c>
      <c r="E1410" s="17"/>
      <c r="F1410" s="18">
        <v>2.47551507E9</v>
      </c>
      <c r="G1410" s="18" t="str">
        <f>IFERROR(VLOOKUP(spare_parts!$F1410,'Запчасти'!A$2:P$3371,3,0),"null")</f>
        <v>PRE-ASSEMBLY MOBILE WHEEL  A V D.74 INGRAS.</v>
      </c>
      <c r="H1410" s="18" t="str">
        <f>IFERROR(VLOOKUP(spare_parts!$F1410,A:D,2,0),"null")</f>
        <v>КОЛЕСО МОБИЛЬНОЕ форма V D.74 в сборе </v>
      </c>
      <c r="I1410" s="24" t="str">
        <f>IFERROR(VLOOKUP(spare_parts!$F1410,'Запчасти'!$A$2:$P$3371,5,0),"null")</f>
        <v>РОЛИК СТАЛЬНОЙ В СБОРЕ С ВАЛОМ, ДЛЯ МОНТАЖА В ПЛИТУ БЛОКА ПРАВКИ АТОМАТИЧЕСКОГО ПРАВИЛЬНО-ОТРЕЗНОГО СТАНКА RETA 13. ДИАМЕТР 74 ММ.</v>
      </c>
      <c r="J1410" s="24" t="str">
        <f t="shared" si="3"/>
        <v>null</v>
      </c>
      <c r="K1410" s="18" t="str">
        <f>IFERROR(VLOOKUP(spare_parts!$F1410,'Запчасти'!$A$2:$P$3371,6,0),"null")</f>
        <v>SCHNELL SPA</v>
      </c>
      <c r="L1410" s="18" t="str">
        <f>IFERROR(VLOOKUP(spare_parts!$F1410,'Запчасти'!$A$2:$P$3371,7,0),"null")</f>
        <v>SCHNELL</v>
      </c>
      <c r="M1410" s="18">
        <f>IFERROR(VLOOKUP(spare_parts!$F1410,'Запчасти'!$A$2:$P$3371,9,0),"null")</f>
        <v>3</v>
      </c>
      <c r="N1410" s="18" t="str">
        <f>IFERROR(VLOOKUP(spare_parts!$F1410,'Запчасти'!$A$2:$P$3371,10,0),"null")</f>
        <v>шт</v>
      </c>
      <c r="O1410" s="18" t="str">
        <f>IFERROR(VLOOKUP(spare_parts!$F1410,'Запчасти'!$A$2:$P$3371,11,0),"null")</f>
        <v>IT</v>
      </c>
      <c r="P1410" s="18">
        <f>IFERROR(VLOOKUP(spare_parts!$F1410,'Запчасти'!$A$2:$P$3371,2,0),"null")</f>
        <v>8483109500</v>
      </c>
      <c r="Q1410" s="18"/>
      <c r="R1410" s="18"/>
      <c r="S1410" s="18"/>
      <c r="T1410" s="18"/>
      <c r="U1410" s="18"/>
      <c r="V1410" s="18"/>
    </row>
    <row r="1411" ht="15.75" customHeight="1">
      <c r="A1411" s="15">
        <v>2.47553504E9</v>
      </c>
      <c r="B1411" s="16" t="s">
        <v>1790</v>
      </c>
      <c r="C1411" s="16">
        <v>1.72</v>
      </c>
      <c r="D1411" s="16" t="s">
        <v>35</v>
      </c>
      <c r="E1411" s="17"/>
      <c r="F1411" s="18">
        <v>2.47553504E9</v>
      </c>
      <c r="G1411" s="18" t="str">
        <f>IFERROR(VLOOKUP(spare_parts!$F1411,'Запчасти'!A$2:P$3371,3,0),"null")</f>
        <v>PRE-ASSEMBLY FIXED WHEEL A V D.89 INGRAS.</v>
      </c>
      <c r="H1411" s="18" t="str">
        <f>IFERROR(VLOOKUP(spare_parts!$F1411,A:D,2,0),"null")</f>
        <v>КОЛЕСО ФИКСИРОВАННОЕ форма V. D.89 в сборе</v>
      </c>
      <c r="I1411" s="24" t="str">
        <f>IFERROR(VLOOKUP(spare_parts!$F1411,'Запчасти'!$A$2:$P$3371,5,0),"null")</f>
        <v>РОЛИК СТАЛЬНОЙ В СБОРЕ С ВАЛОМ, ДЛЯ МОНТАЖА В ПЛИТУ БЛОКА ПРАВКИ АТОМАТИЧЕСКОГО ПРАВИЛЬНО-ОТРЕЗНОГО СТАНКА RETA 13, ДИАМЕТР 89 ММ.</v>
      </c>
      <c r="J1411" s="24" t="str">
        <f t="shared" si="3"/>
        <v>null</v>
      </c>
      <c r="K1411" s="18" t="str">
        <f>IFERROR(VLOOKUP(spare_parts!$F1411,'Запчасти'!$A$2:$P$3371,6,0),"null")</f>
        <v>SCHNELL SPA</v>
      </c>
      <c r="L1411" s="18" t="str">
        <f>IFERROR(VLOOKUP(spare_parts!$F1411,'Запчасти'!$A$2:$P$3371,7,0),"null")</f>
        <v>SCHNELL</v>
      </c>
      <c r="M1411" s="18">
        <f>IFERROR(VLOOKUP(spare_parts!$F1411,'Запчасти'!$A$2:$P$3371,9,0),"null")</f>
        <v>5</v>
      </c>
      <c r="N1411" s="18" t="str">
        <f>IFERROR(VLOOKUP(spare_parts!$F1411,'Запчасти'!$A$2:$P$3371,10,0),"null")</f>
        <v>шт</v>
      </c>
      <c r="O1411" s="18" t="str">
        <f>IFERROR(VLOOKUP(spare_parts!$F1411,'Запчасти'!$A$2:$P$3371,11,0),"null")</f>
        <v>IT</v>
      </c>
      <c r="P1411" s="18">
        <f>IFERROR(VLOOKUP(spare_parts!$F1411,'Запчасти'!$A$2:$P$3371,2,0),"null")</f>
        <v>8483109500</v>
      </c>
      <c r="Q1411" s="18"/>
      <c r="R1411" s="18"/>
      <c r="S1411" s="18"/>
      <c r="T1411" s="18"/>
      <c r="U1411" s="18"/>
      <c r="V1411" s="18"/>
    </row>
    <row r="1412" ht="15.75" customHeight="1">
      <c r="A1412" s="15">
        <v>2.47553505E9</v>
      </c>
      <c r="B1412" s="16" t="s">
        <v>1786</v>
      </c>
      <c r="C1412" s="16">
        <v>1.7600000000000002</v>
      </c>
      <c r="D1412" s="16" t="s">
        <v>35</v>
      </c>
      <c r="E1412" s="17"/>
      <c r="F1412" s="18">
        <v>2.47553505E9</v>
      </c>
      <c r="G1412" s="18" t="str">
        <f>IFERROR(VLOOKUP(spare_parts!$F1412,'Запчасти'!A$2:P$3371,3,0),"null")</f>
        <v>PRE-ASSEMBLY MOBILE WHEEL A V D.89 INGRAS.</v>
      </c>
      <c r="H1412" s="18" t="str">
        <f>IFERROR(VLOOKUP(spare_parts!$F1412,A:D,2,0),"null")</f>
        <v>КОЛЕСО МОБИЛЬНОЕ форма V D.89 в сборе </v>
      </c>
      <c r="I1412" s="24" t="str">
        <f>IFERROR(VLOOKUP(spare_parts!$F1412,'Запчасти'!$A$2:$P$3371,5,0),"null")</f>
        <v>РОЛИК СТАЛЬНОЙ В СБОРЕ С ВАЛОМ, ДЛЯ МОНТАЖА В ПЛИТУ БЛОКА ПРАВКИ АТОМАТИЧЕСКОГО ПРАВИЛЬНО-ОТРЕЗНОГО СТАНКА RETA 13, ДИАМЕТР 89 ММ.</v>
      </c>
      <c r="J1412" s="24" t="str">
        <f t="shared" si="3"/>
        <v>null</v>
      </c>
      <c r="K1412" s="18" t="str">
        <f>IFERROR(VLOOKUP(spare_parts!$F1412,'Запчасти'!$A$2:$P$3371,6,0),"null")</f>
        <v>SCHNELL SPA</v>
      </c>
      <c r="L1412" s="18" t="str">
        <f>IFERROR(VLOOKUP(spare_parts!$F1412,'Запчасти'!$A$2:$P$3371,7,0),"null")</f>
        <v>SCHNELL</v>
      </c>
      <c r="M1412" s="18">
        <f>IFERROR(VLOOKUP(spare_parts!$F1412,'Запчасти'!$A$2:$P$3371,9,0),"null")</f>
        <v>5</v>
      </c>
      <c r="N1412" s="18" t="str">
        <f>IFERROR(VLOOKUP(spare_parts!$F1412,'Запчасти'!$A$2:$P$3371,10,0),"null")</f>
        <v>шт</v>
      </c>
      <c r="O1412" s="18" t="str">
        <f>IFERROR(VLOOKUP(spare_parts!$F1412,'Запчасти'!$A$2:$P$3371,11,0),"null")</f>
        <v>IT</v>
      </c>
      <c r="P1412" s="18">
        <f>IFERROR(VLOOKUP(spare_parts!$F1412,'Запчасти'!$A$2:$P$3371,2,0),"null")</f>
        <v>8483109500</v>
      </c>
      <c r="Q1412" s="18"/>
      <c r="R1412" s="18"/>
      <c r="S1412" s="18"/>
      <c r="T1412" s="18"/>
      <c r="U1412" s="18"/>
      <c r="V1412" s="18"/>
    </row>
    <row r="1413" ht="15.75" customHeight="1">
      <c r="A1413" s="15">
        <v>2.06353578E9</v>
      </c>
      <c r="B1413" s="16" t="s">
        <v>6848</v>
      </c>
      <c r="C1413" s="16">
        <v>0.256</v>
      </c>
      <c r="D1413" s="16" t="s">
        <v>35</v>
      </c>
      <c r="E1413" s="17"/>
      <c r="F1413" s="18">
        <v>2.06353578E9</v>
      </c>
      <c r="G1413" s="18" t="str">
        <f>IFERROR(VLOOKUP(spare_parts!$F1413,'Запчасти'!A$2:P$3371,3,0),"null")</f>
        <v>DRIVE SHAFT FOR BALANCER DE=31 L=84</v>
      </c>
      <c r="H1413" s="18" t="str">
        <f>IFERROR(VLOOKUP(spare_parts!$F1413,A:D,2,0),"null")</f>
        <v>ВАЛ ПРИВОДНОЙ БАЛАНСИРА DE = 31 L = 84</v>
      </c>
      <c r="I1413" s="24" t="str">
        <f>IFERROR(VLOOKUP(spare_parts!$F1413,'Запчасти'!$A$2:$P$3371,5,0),"null")</f>
        <v>ВАЛ ПРИВОДНОЙ ДЛЯ БАЛАНСИРА. ПЕРЕМЕЩАЕТ ВАЛ ВНУТРЕННЕГО БАЛАНСИРНОГО БЛОКА ВНЕШНЕГО УЗЛА ПРАВКИ. СТАЛЬ. С РЕЗЬБОЙ. </v>
      </c>
      <c r="J1413" s="24" t="str">
        <f t="shared" si="3"/>
        <v>null</v>
      </c>
      <c r="K1413" s="18" t="str">
        <f>IFERROR(VLOOKUP(spare_parts!$F1413,'Запчасти'!$A$2:$P$3371,6,0),"null")</f>
        <v>SCHNELL</v>
      </c>
      <c r="L1413" s="18" t="str">
        <f>IFERROR(VLOOKUP(spare_parts!$F1413,'Запчасти'!$A$2:$P$3371,7,0),"null")</f>
        <v>SCHNELL</v>
      </c>
      <c r="M1413" s="18">
        <f>IFERROR(VLOOKUP(spare_parts!$F1413,'Запчасти'!$A$2:$P$3371,9,0),"null")</f>
        <v>1</v>
      </c>
      <c r="N1413" s="18" t="str">
        <f>IFERROR(VLOOKUP(spare_parts!$F1413,'Запчасти'!$A$2:$P$3371,10,0),"null")</f>
        <v>ШТ</v>
      </c>
      <c r="O1413" s="18" t="str">
        <f>IFERROR(VLOOKUP(spare_parts!$F1413,'Запчасти'!$A$2:$P$3371,11,0),"null")</f>
        <v>IT</v>
      </c>
      <c r="P1413" s="18">
        <f>IFERROR(VLOOKUP(spare_parts!$F1413,'Запчасти'!$A$2:$P$3371,2,0),"null")</f>
        <v>8483109500</v>
      </c>
      <c r="Q1413" s="18"/>
      <c r="R1413" s="18"/>
      <c r="S1413" s="18"/>
      <c r="T1413" s="18"/>
      <c r="U1413" s="18"/>
      <c r="V1413" s="18"/>
    </row>
    <row r="1414" ht="15.75" customHeight="1">
      <c r="A1414" s="15">
        <v>2.06353586E9</v>
      </c>
      <c r="B1414" s="16" t="s">
        <v>6849</v>
      </c>
      <c r="C1414" s="16">
        <v>0.26</v>
      </c>
      <c r="D1414" s="16" t="s">
        <v>35</v>
      </c>
      <c r="E1414" s="17"/>
      <c r="F1414" s="18">
        <v>2.06353586E9</v>
      </c>
      <c r="G1414" s="18" t="str">
        <f>IFERROR(VLOOKUP(spare_parts!$F1414,'Запчасти'!A$2:P$3371,3,0),"null")</f>
        <v>DRIVE SHAFT FOR BALANCER (LEFT) DE=31 L=84</v>
      </c>
      <c r="H1414" s="18" t="str">
        <f>IFERROR(VLOOKUP(spare_parts!$F1414,A:D,2,0),"null")</f>
        <v>ВАЛ ПРИВОДНОЙ БАЛАНСИРА (левый) DE=31 L=84</v>
      </c>
      <c r="I1414" s="24" t="str">
        <f>IFERROR(VLOOKUP(spare_parts!$F1414,'Запчасти'!$A$2:$P$3371,5,0),"null")</f>
        <v>ВАЛ ПРИВОДНОЙ ДЛЯ БАЛАНСИРА. ПЕРЕМЕЩАЕТ ВАЛ ВНУТРЕННЕГО БАЛАНСИРНОГО БЛОКА ВНЕШНЕГО УЗЛА ПРАВКИ. СТАЛЬ. С РЕЗЬБОЙ (ЛЕВОЙ). </v>
      </c>
      <c r="J1414" s="24" t="str">
        <f t="shared" si="3"/>
        <v>null</v>
      </c>
      <c r="K1414" s="18" t="str">
        <f>IFERROR(VLOOKUP(spare_parts!$F1414,'Запчасти'!$A$2:$P$3371,6,0),"null")</f>
        <v>SCHNELL SPA</v>
      </c>
      <c r="L1414" s="18" t="str">
        <f>IFERROR(VLOOKUP(spare_parts!$F1414,'Запчасти'!$A$2:$P$3371,7,0),"null")</f>
        <v>SCHNELL</v>
      </c>
      <c r="M1414" s="18">
        <f>IFERROR(VLOOKUP(spare_parts!$F1414,'Запчасти'!$A$2:$P$3371,9,0),"null")</f>
        <v>1</v>
      </c>
      <c r="N1414" s="18" t="str">
        <f>IFERROR(VLOOKUP(spare_parts!$F1414,'Запчасти'!$A$2:$P$3371,10,0),"null")</f>
        <v>шт</v>
      </c>
      <c r="O1414" s="18" t="str">
        <f>IFERROR(VLOOKUP(spare_parts!$F1414,'Запчасти'!$A$2:$P$3371,11,0),"null")</f>
        <v>IT</v>
      </c>
      <c r="P1414" s="18">
        <f>IFERROR(VLOOKUP(spare_parts!$F1414,'Запчасти'!$A$2:$P$3371,2,0),"null")</f>
        <v>8483109500</v>
      </c>
      <c r="Q1414" s="18"/>
      <c r="R1414" s="18"/>
      <c r="S1414" s="18"/>
      <c r="T1414" s="18"/>
      <c r="U1414" s="18"/>
      <c r="V1414" s="18"/>
    </row>
    <row r="1415" ht="15.75" customHeight="1">
      <c r="A1415" s="15">
        <v>2.06353587E9</v>
      </c>
      <c r="B1415" s="16" t="s">
        <v>6850</v>
      </c>
      <c r="C1415" s="16">
        <v>0.299</v>
      </c>
      <c r="D1415" s="16" t="s">
        <v>35</v>
      </c>
      <c r="E1415" s="17"/>
      <c r="F1415" s="18">
        <v>2.06353587E9</v>
      </c>
      <c r="G1415" s="18" t="str">
        <f>IFERROR(VLOOKUP(spare_parts!$F1415,'Запчасти'!A$2:P$3371,3,0),"null")</f>
        <v>THREADED SHAFT DE=16 L=190</v>
      </c>
      <c r="H1415" s="18" t="str">
        <f>IFERROR(VLOOKUP(spare_parts!$F1415,A:D,2,0),"null")</f>
        <v>ВАЛ С РЕЗЬБОЙ DE = 16 L = 190</v>
      </c>
      <c r="I1415" s="24" t="str">
        <f>IFERROR(VLOOKUP(spare_parts!$F1415,'Запчасти'!$A$2:$P$3371,5,0),"null")</f>
        <v>ВАЛ СТАЛЬНОЙ ДЛЯ ПЕРЕМЕЩЕНИЯ БАЛАНСИРА, ДЛИНА 190 ММ, РЕЗЬБА М16(ПРАВАЯ)</v>
      </c>
      <c r="J1415" s="24" t="str">
        <f t="shared" si="3"/>
        <v>null</v>
      </c>
      <c r="K1415" s="18" t="str">
        <f>IFERROR(VLOOKUP(spare_parts!$F1415,'Запчасти'!$A$2:$P$3371,6,0),"null")</f>
        <v>SCHNELL SPA</v>
      </c>
      <c r="L1415" s="18" t="str">
        <f>IFERROR(VLOOKUP(spare_parts!$F1415,'Запчасти'!$A$2:$P$3371,7,0),"null")</f>
        <v>SCHNELL</v>
      </c>
      <c r="M1415" s="18">
        <f>IFERROR(VLOOKUP(spare_parts!$F1415,'Запчасти'!$A$2:$P$3371,9,0),"null")</f>
        <v>1</v>
      </c>
      <c r="N1415" s="18" t="str">
        <f>IFERROR(VLOOKUP(spare_parts!$F1415,'Запчасти'!$A$2:$P$3371,10,0),"null")</f>
        <v>шт</v>
      </c>
      <c r="O1415" s="18" t="str">
        <f>IFERROR(VLOOKUP(spare_parts!$F1415,'Запчасти'!$A$2:$P$3371,11,0),"null")</f>
        <v>IT</v>
      </c>
      <c r="P1415" s="18">
        <f>IFERROR(VLOOKUP(spare_parts!$F1415,'Запчасти'!$A$2:$P$3371,2,0),"null")</f>
        <v>8483109500</v>
      </c>
      <c r="Q1415" s="18"/>
      <c r="R1415" s="18"/>
      <c r="S1415" s="18"/>
      <c r="T1415" s="18"/>
      <c r="U1415" s="18"/>
      <c r="V1415" s="18"/>
    </row>
    <row r="1416" ht="15.75" customHeight="1">
      <c r="A1416" s="15">
        <v>2.01213001E9</v>
      </c>
      <c r="B1416" s="16" t="s">
        <v>64</v>
      </c>
      <c r="C1416" s="16">
        <v>9.54</v>
      </c>
      <c r="D1416" s="16" t="s">
        <v>35</v>
      </c>
      <c r="E1416" s="17"/>
      <c r="F1416" s="18">
        <v>2.01213001E9</v>
      </c>
      <c r="G1416" s="18" t="str">
        <f>IFERROR(VLOOKUP(spare_parts!$F1416,'Запчасти'!A$2:P$3371,3,0),"null")</f>
        <v>BENDING BUSH De=200/150 H=90</v>
      </c>
      <c r="H1416" s="18" t="str">
        <f>IFERROR(VLOOKUP(spare_parts!$F1416,A:D,2,0),"null")</f>
        <v>ВТУЛКА ГИБОЧНАЯ De=200/150 H=90</v>
      </c>
      <c r="I1416" s="24" t="str">
        <f>IFERROR(VLOOKUP(spare_parts!$F1416,'Запчасти'!$A$2:$P$3371,5,0),"null")</f>
        <v>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v>
      </c>
      <c r="J1416" s="24" t="str">
        <f t="shared" si="3"/>
        <v>null</v>
      </c>
      <c r="K1416" s="18" t="str">
        <f>IFERROR(VLOOKUP(spare_parts!$F1416,'Запчасти'!$A$2:$P$3371,6,0),"null")</f>
        <v>SCHNELL SPA</v>
      </c>
      <c r="L1416" s="18" t="str">
        <f>IFERROR(VLOOKUP(spare_parts!$F1416,'Запчасти'!$A$2:$P$3371,7,0),"null")</f>
        <v>SCHNELL</v>
      </c>
      <c r="M1416" s="18">
        <f>IFERROR(VLOOKUP(spare_parts!$F1416,'Запчасти'!$A$2:$P$3371,9,0),"null")</f>
        <v>1</v>
      </c>
      <c r="N1416" s="18" t="str">
        <f>IFERROR(VLOOKUP(spare_parts!$F1416,'Запчасти'!$A$2:$P$3371,10,0),"null")</f>
        <v>шт.</v>
      </c>
      <c r="O1416" s="18" t="str">
        <f>IFERROR(VLOOKUP(spare_parts!$F1416,'Запчасти'!$A$2:$P$3371,11,0),"null")</f>
        <v>IT</v>
      </c>
      <c r="P1416" s="18">
        <f>IFERROR(VLOOKUP(spare_parts!$F1416,'Запчасти'!$A$2:$P$3371,2,0),"null")</f>
        <v>7326909807</v>
      </c>
      <c r="Q1416" s="18"/>
      <c r="R1416" s="18"/>
      <c r="S1416" s="18"/>
      <c r="T1416" s="18"/>
      <c r="U1416" s="18"/>
      <c r="V1416" s="18"/>
    </row>
    <row r="1417" ht="15.75" customHeight="1">
      <c r="A1417" s="15">
        <v>2.01203006E9</v>
      </c>
      <c r="B1417" s="16" t="s">
        <v>55</v>
      </c>
      <c r="C1417" s="16">
        <v>1.29</v>
      </c>
      <c r="D1417" s="16" t="s">
        <v>35</v>
      </c>
      <c r="E1417" s="17"/>
      <c r="F1417" s="18">
        <v>2.01203006E9</v>
      </c>
      <c r="G1417" s="18" t="str">
        <f>IFERROR(VLOOKUP(spare_parts!$F1417,'Запчасти'!A$2:P$3371,3,0),"null")</f>
        <v>BENDING BUSH De70/50 H=90</v>
      </c>
      <c r="H1417" s="18" t="str">
        <f>IFERROR(VLOOKUP(spare_parts!$F1417,A:D,2,0),"null")</f>
        <v>ВТУЛКА ГИБОЧНАЯ De70/50 H=90</v>
      </c>
      <c r="I1417" s="24" t="str">
        <f>IFERROR(VLOOKUP(spare_parts!$F1417,'Запчасти'!$A$2:$P$3371,5,0),"null")</f>
        <v>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v>
      </c>
      <c r="J1417" s="24" t="str">
        <f t="shared" si="3"/>
        <v>null</v>
      </c>
      <c r="K1417" s="18" t="str">
        <f>IFERROR(VLOOKUP(spare_parts!$F1417,'Запчасти'!$A$2:$P$3371,6,0),"null")</f>
        <v>SCHNELL SPA</v>
      </c>
      <c r="L1417" s="18" t="str">
        <f>IFERROR(VLOOKUP(spare_parts!$F1417,'Запчасти'!$A$2:$P$3371,7,0),"null")</f>
        <v>SCHNELL</v>
      </c>
      <c r="M1417" s="18">
        <f>IFERROR(VLOOKUP(spare_parts!$F1417,'Запчасти'!$A$2:$P$3371,9,0),"null")</f>
        <v>1</v>
      </c>
      <c r="N1417" s="18" t="str">
        <f>IFERROR(VLOOKUP(spare_parts!$F1417,'Запчасти'!$A$2:$P$3371,10,0),"null")</f>
        <v>шт.</v>
      </c>
      <c r="O1417" s="18" t="str">
        <f>IFERROR(VLOOKUP(spare_parts!$F1417,'Запчасти'!$A$2:$P$3371,11,0),"null")</f>
        <v>IT</v>
      </c>
      <c r="P1417" s="18">
        <f>IFERROR(VLOOKUP(spare_parts!$F1417,'Запчасти'!$A$2:$P$3371,2,0),"null")</f>
        <v>7326909807</v>
      </c>
      <c r="Q1417" s="18"/>
      <c r="R1417" s="18"/>
      <c r="S1417" s="18"/>
      <c r="T1417" s="18"/>
      <c r="U1417" s="18"/>
      <c r="V1417" s="18"/>
    </row>
    <row r="1418" ht="15.75" customHeight="1">
      <c r="A1418" s="15">
        <v>2.01203007E9</v>
      </c>
      <c r="B1418" s="16" t="s">
        <v>58</v>
      </c>
      <c r="C1418" s="16">
        <v>2.79</v>
      </c>
      <c r="D1418" s="16" t="s">
        <v>35</v>
      </c>
      <c r="E1418" s="17"/>
      <c r="F1418" s="18">
        <v>2.01203007E9</v>
      </c>
      <c r="G1418" s="18" t="str">
        <f>IFERROR(VLOOKUP(spare_parts!$F1418,'Запчасти'!A$2:P$3371,3,0),"null")</f>
        <v>BENDING BUSH De100/70 H=90</v>
      </c>
      <c r="H1418" s="18" t="str">
        <f>IFERROR(VLOOKUP(spare_parts!$F1418,A:D,2,0),"null")</f>
        <v>ВТУЛКА ГИБОЧНАЯ De100/70 H=90</v>
      </c>
      <c r="I1418" s="24" t="str">
        <f>IFERROR(VLOOKUP(spare_parts!$F1418,'Запчасти'!$A$2:$P$3371,5,0),"null")</f>
        <v>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v>
      </c>
      <c r="J1418" s="24" t="str">
        <f t="shared" si="3"/>
        <v>null</v>
      </c>
      <c r="K1418" s="18" t="str">
        <f>IFERROR(VLOOKUP(spare_parts!$F1418,'Запчасти'!$A$2:$P$3371,6,0),"null")</f>
        <v>SCHNELL SPA</v>
      </c>
      <c r="L1418" s="18" t="str">
        <f>IFERROR(VLOOKUP(spare_parts!$F1418,'Запчасти'!$A$2:$P$3371,7,0),"null")</f>
        <v>SCHNELL</v>
      </c>
      <c r="M1418" s="18">
        <f>IFERROR(VLOOKUP(spare_parts!$F1418,'Запчасти'!$A$2:$P$3371,9,0),"null")</f>
        <v>1</v>
      </c>
      <c r="N1418" s="18" t="str">
        <f>IFERROR(VLOOKUP(spare_parts!$F1418,'Запчасти'!$A$2:$P$3371,10,0),"null")</f>
        <v>шт.</v>
      </c>
      <c r="O1418" s="18" t="str">
        <f>IFERROR(VLOOKUP(spare_parts!$F1418,'Запчасти'!$A$2:$P$3371,11,0),"null")</f>
        <v>IT</v>
      </c>
      <c r="P1418" s="18">
        <f>IFERROR(VLOOKUP(spare_parts!$F1418,'Запчасти'!$A$2:$P$3371,2,0),"null")</f>
        <v>7326909807</v>
      </c>
      <c r="Q1418" s="18"/>
      <c r="R1418" s="18"/>
      <c r="S1418" s="18"/>
      <c r="T1418" s="18"/>
      <c r="U1418" s="18"/>
      <c r="V1418" s="18"/>
    </row>
    <row r="1419" ht="15.75" customHeight="1">
      <c r="A1419" s="15">
        <v>2.01203008E9</v>
      </c>
      <c r="B1419" s="16" t="s">
        <v>61</v>
      </c>
      <c r="C1419" s="16">
        <v>6.83</v>
      </c>
      <c r="D1419" s="16" t="s">
        <v>35</v>
      </c>
      <c r="E1419" s="17"/>
      <c r="F1419" s="18">
        <v>2.01203008E9</v>
      </c>
      <c r="G1419" s="18" t="str">
        <f>IFERROR(VLOOKUP(spare_parts!$F1419,'Запчасти'!A$2:P$3371,3,0),"null")</f>
        <v>BENDING BUSH De150/100 H=90</v>
      </c>
      <c r="H1419" s="18" t="str">
        <f>IFERROR(VLOOKUP(spare_parts!$F1419,A:D,2,0),"null")</f>
        <v>ВТУЛКА ГИБОЧНАЯ De150/100 H=90</v>
      </c>
      <c r="I1419" s="24" t="str">
        <f>IFERROR(VLOOKUP(spare_parts!$F1419,'Запчасти'!$A$2:$P$3371,5,0),"null")</f>
        <v>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v>
      </c>
      <c r="J1419" s="24" t="str">
        <f t="shared" si="3"/>
        <v>null</v>
      </c>
      <c r="K1419" s="18" t="str">
        <f>IFERROR(VLOOKUP(spare_parts!$F1419,'Запчасти'!$A$2:$P$3371,6,0),"null")</f>
        <v>SCHNELL SPA</v>
      </c>
      <c r="L1419" s="18" t="str">
        <f>IFERROR(VLOOKUP(spare_parts!$F1419,'Запчасти'!$A$2:$P$3371,7,0),"null")</f>
        <v>SCHNELL</v>
      </c>
      <c r="M1419" s="18">
        <f>IFERROR(VLOOKUP(spare_parts!$F1419,'Запчасти'!$A$2:$P$3371,9,0),"null")</f>
        <v>1</v>
      </c>
      <c r="N1419" s="18" t="str">
        <f>IFERROR(VLOOKUP(spare_parts!$F1419,'Запчасти'!$A$2:$P$3371,10,0),"null")</f>
        <v>шт.</v>
      </c>
      <c r="O1419" s="18" t="str">
        <f>IFERROR(VLOOKUP(spare_parts!$F1419,'Запчасти'!$A$2:$P$3371,11,0),"null")</f>
        <v>IT</v>
      </c>
      <c r="P1419" s="18">
        <f>IFERROR(VLOOKUP(spare_parts!$F1419,'Запчасти'!$A$2:$P$3371,2,0),"null")</f>
        <v>7326909807</v>
      </c>
      <c r="Q1419" s="18"/>
      <c r="R1419" s="18"/>
      <c r="S1419" s="18"/>
      <c r="T1419" s="18"/>
      <c r="U1419" s="18"/>
      <c r="V1419" s="18"/>
    </row>
    <row r="1420" ht="15.75" customHeight="1">
      <c r="A1420" s="15">
        <v>2.012030041E9</v>
      </c>
      <c r="B1420" s="16" t="s">
        <v>49</v>
      </c>
      <c r="C1420" s="16">
        <v>1.011</v>
      </c>
      <c r="D1420" s="16" t="s">
        <v>35</v>
      </c>
      <c r="E1420" s="17"/>
      <c r="F1420" s="18">
        <v>2.012030041E9</v>
      </c>
      <c r="G1420" s="18" t="str">
        <f>IFERROR(VLOOKUP(spare_parts!$F1420,'Запчасти'!A$2:P$3371,3,0),"null")</f>
        <v>SOLID CENTRAL PIN DE=30 L=152</v>
      </c>
      <c r="H1420" s="18" t="str">
        <f>IFERROR(VLOOKUP(spare_parts!$F1420,A:D,2,0),"null")</f>
        <v>ПАЛЕЦ ЦЕНТРАЛЬНЫЙ DE=30 L=152</v>
      </c>
      <c r="I1420" s="24" t="str">
        <f>IFERROR(VLOOKUP(spare_parts!$F1420,'Запчасти'!$A$2:$P$3371,5,0),"null")</f>
        <v>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v>
      </c>
      <c r="J1420" s="24" t="str">
        <f t="shared" si="3"/>
        <v>null</v>
      </c>
      <c r="K1420" s="18" t="str">
        <f>IFERROR(VLOOKUP(spare_parts!$F1420,'Запчасти'!$A$2:$P$3371,6,0),"null")</f>
        <v>SCHNELL SPA</v>
      </c>
      <c r="L1420" s="18" t="str">
        <f>IFERROR(VLOOKUP(spare_parts!$F1420,'Запчасти'!$A$2:$P$3371,7,0),"null")</f>
        <v>SCHNELL</v>
      </c>
      <c r="M1420" s="18">
        <f>IFERROR(VLOOKUP(spare_parts!$F1420,'Запчасти'!$A$2:$P$3371,9,0),"null")</f>
        <v>1</v>
      </c>
      <c r="N1420" s="18" t="str">
        <f>IFERROR(VLOOKUP(spare_parts!$F1420,'Запчасти'!$A$2:$P$3371,10,0),"null")</f>
        <v>шт.</v>
      </c>
      <c r="O1420" s="18" t="str">
        <f>IFERROR(VLOOKUP(spare_parts!$F1420,'Запчасти'!$A$2:$P$3371,11,0),"null")</f>
        <v>IT</v>
      </c>
      <c r="P1420" s="18">
        <f>IFERROR(VLOOKUP(spare_parts!$F1420,'Запчасти'!$A$2:$P$3371,2,0),"null")</f>
        <v>7326909807</v>
      </c>
      <c r="Q1420" s="18"/>
      <c r="R1420" s="18"/>
      <c r="S1420" s="18"/>
      <c r="T1420" s="18"/>
      <c r="U1420" s="18"/>
      <c r="V1420" s="18"/>
    </row>
    <row r="1421" ht="15.75" customHeight="1">
      <c r="A1421" s="15">
        <v>2.012030051E9</v>
      </c>
      <c r="B1421" s="16" t="s">
        <v>52</v>
      </c>
      <c r="C1421" s="16">
        <v>1.881</v>
      </c>
      <c r="D1421" s="16" t="s">
        <v>35</v>
      </c>
      <c r="E1421" s="17"/>
      <c r="F1421" s="18">
        <v>2.012030051E9</v>
      </c>
      <c r="G1421" s="18" t="str">
        <f>IFERROR(VLOOKUP(spare_parts!$F1421,'Запчасти'!A$2:P$3371,3,0),"null")</f>
        <v>SOLID CENTRAL PIN DE=50 L=150</v>
      </c>
      <c r="H1421" s="18" t="str">
        <f>IFERROR(VLOOKUP(spare_parts!$F1421,A:D,2,0),"null")</f>
        <v>ПАЛЕЦ ЦЕНТРАЛЬНЫЙ DE=50 L=150</v>
      </c>
      <c r="I1421" s="24" t="str">
        <f>IFERROR(VLOOKUP(spare_parts!$F1421,'Запчасти'!$A$2:$P$3371,5,0),"null")</f>
        <v>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c r="J1421" s="24" t="str">
        <f t="shared" si="3"/>
        <v>null</v>
      </c>
      <c r="K1421" s="18" t="str">
        <f>IFERROR(VLOOKUP(spare_parts!$F1421,'Запчасти'!$A$2:$P$3371,6,0),"null")</f>
        <v>SCHNELL SPA</v>
      </c>
      <c r="L1421" s="18" t="str">
        <f>IFERROR(VLOOKUP(spare_parts!$F1421,'Запчасти'!$A$2:$P$3371,7,0),"null")</f>
        <v>SCHNELL</v>
      </c>
      <c r="M1421" s="18">
        <f>IFERROR(VLOOKUP(spare_parts!$F1421,'Запчасти'!$A$2:$P$3371,9,0),"null")</f>
        <v>1</v>
      </c>
      <c r="N1421" s="18" t="str">
        <f>IFERROR(VLOOKUP(spare_parts!$F1421,'Запчасти'!$A$2:$P$3371,10,0),"null")</f>
        <v>шт.</v>
      </c>
      <c r="O1421" s="18" t="str">
        <f>IFERROR(VLOOKUP(spare_parts!$F1421,'Запчасти'!$A$2:$P$3371,11,0),"null")</f>
        <v>IT</v>
      </c>
      <c r="P1421" s="18">
        <f>IFERROR(VLOOKUP(spare_parts!$F1421,'Запчасти'!$A$2:$P$3371,2,0),"null")</f>
        <v>7326909807</v>
      </c>
      <c r="Q1421" s="18"/>
      <c r="R1421" s="18"/>
      <c r="S1421" s="18"/>
      <c r="T1421" s="18"/>
      <c r="U1421" s="18"/>
      <c r="V1421" s="18"/>
    </row>
    <row r="1422" ht="15.75" customHeight="1">
      <c r="A1422" s="15">
        <v>2.01203003E9</v>
      </c>
      <c r="B1422" s="16" t="s">
        <v>46</v>
      </c>
      <c r="C1422" s="16">
        <v>1.736</v>
      </c>
      <c r="D1422" s="16" t="s">
        <v>35</v>
      </c>
      <c r="E1422" s="17"/>
      <c r="F1422" s="18">
        <v>2.01203003E9</v>
      </c>
      <c r="G1422" s="18" t="str">
        <f>IFERROR(VLOOKUP(spare_parts!$F1422,'Запчасти'!A$2:P$3371,3,0),"null")</f>
        <v>BENDING PIN DE=50 L=138</v>
      </c>
      <c r="H1422" s="18" t="str">
        <f>IFERROR(VLOOKUP(spare_parts!$F1422,A:D,2,0),"null")</f>
        <v>ПАЛЕЦ ГИБОЧНЫЙ DE=50 L=138</v>
      </c>
      <c r="I1422" s="24" t="str">
        <f>IFERROR(VLOOKUP(spare_parts!$F1422,'Запчасти'!$A$2:$P$3371,5,0),"null")</f>
        <v>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c r="J1422" s="24" t="str">
        <f t="shared" si="3"/>
        <v>null</v>
      </c>
      <c r="K1422" s="18" t="str">
        <f>IFERROR(VLOOKUP(spare_parts!$F1422,'Запчасти'!$A$2:$P$3371,6,0),"null")</f>
        <v>SCHNELL SPA</v>
      </c>
      <c r="L1422" s="18" t="str">
        <f>IFERROR(VLOOKUP(spare_parts!$F1422,'Запчасти'!$A$2:$P$3371,7,0),"null")</f>
        <v>SCHNELL</v>
      </c>
      <c r="M1422" s="18">
        <f>IFERROR(VLOOKUP(spare_parts!$F1422,'Запчасти'!$A$2:$P$3371,9,0),"null")</f>
        <v>2</v>
      </c>
      <c r="N1422" s="18" t="str">
        <f>IFERROR(VLOOKUP(spare_parts!$F1422,'Запчасти'!$A$2:$P$3371,10,0),"null")</f>
        <v>шт.</v>
      </c>
      <c r="O1422" s="18" t="str">
        <f>IFERROR(VLOOKUP(spare_parts!$F1422,'Запчасти'!$A$2:$P$3371,11,0),"null")</f>
        <v>IT</v>
      </c>
      <c r="P1422" s="18">
        <f>IFERROR(VLOOKUP(spare_parts!$F1422,'Запчасти'!$A$2:$P$3371,2,0),"null")</f>
        <v>7326909807</v>
      </c>
      <c r="Q1422" s="18"/>
      <c r="R1422" s="18"/>
      <c r="S1422" s="18"/>
      <c r="T1422" s="18"/>
      <c r="U1422" s="18"/>
      <c r="V1422" s="18"/>
    </row>
    <row r="1423" ht="15.75" customHeight="1">
      <c r="A1423" s="15">
        <v>2.0120201E9</v>
      </c>
      <c r="B1423" s="16" t="s">
        <v>43</v>
      </c>
      <c r="C1423" s="16">
        <v>1.67</v>
      </c>
      <c r="D1423" s="16" t="s">
        <v>35</v>
      </c>
      <c r="E1423" s="17"/>
      <c r="F1423" s="18">
        <v>2.0120201E9</v>
      </c>
      <c r="G1423" s="18" t="str">
        <f>IFERROR(VLOOKUP(spare_parts!$F1423,'Запчасти'!A$2:P$3371,3,0),"null")</f>
        <v>CONTRAST PIN De50/40 H=130</v>
      </c>
      <c r="H1423" s="18" t="str">
        <f>IFERROR(VLOOKUP(spare_parts!$F1423,A:D,2,0),"null")</f>
        <v>ПАЛЕЦ ОТВЕТНЫЙ De50/40 H=130</v>
      </c>
      <c r="I1423" s="24" t="str">
        <f>IFERROR(VLOOKUP(spare_parts!$F1423,'Запчасти'!$A$2:$P$3371,5,0),"null")</f>
        <v>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v>
      </c>
      <c r="J1423" s="24" t="str">
        <f t="shared" si="3"/>
        <v>null</v>
      </c>
      <c r="K1423" s="18" t="str">
        <f>IFERROR(VLOOKUP(spare_parts!$F1423,'Запчасти'!$A$2:$P$3371,6,0),"null")</f>
        <v>SCHNELL SPA</v>
      </c>
      <c r="L1423" s="18" t="str">
        <f>IFERROR(VLOOKUP(spare_parts!$F1423,'Запчасти'!$A$2:$P$3371,7,0),"null")</f>
        <v>SCHNELL</v>
      </c>
      <c r="M1423" s="18">
        <f>IFERROR(VLOOKUP(spare_parts!$F1423,'Запчасти'!$A$2:$P$3371,9,0),"null")</f>
        <v>1</v>
      </c>
      <c r="N1423" s="18" t="str">
        <f>IFERROR(VLOOKUP(spare_parts!$F1423,'Запчасти'!$A$2:$P$3371,10,0),"null")</f>
        <v>шт.</v>
      </c>
      <c r="O1423" s="18" t="str">
        <f>IFERROR(VLOOKUP(spare_parts!$F1423,'Запчасти'!$A$2:$P$3371,11,0),"null")</f>
        <v>IT</v>
      </c>
      <c r="P1423" s="18">
        <f>IFERROR(VLOOKUP(spare_parts!$F1423,'Запчасти'!$A$2:$P$3371,2,0),"null")</f>
        <v>7326909807</v>
      </c>
      <c r="Q1423" s="18"/>
      <c r="R1423" s="18"/>
      <c r="S1423" s="18"/>
      <c r="T1423" s="18"/>
      <c r="U1423" s="18"/>
      <c r="V1423" s="18"/>
    </row>
    <row r="1424" ht="15.75" customHeight="1">
      <c r="A1424" s="15">
        <v>2.012020091E9</v>
      </c>
      <c r="B1424" s="16" t="s">
        <v>40</v>
      </c>
      <c r="C1424" s="16">
        <v>7.069703</v>
      </c>
      <c r="D1424" s="16" t="s">
        <v>35</v>
      </c>
      <c r="E1424" s="17"/>
      <c r="F1424" s="18">
        <v>2.012020091E9</v>
      </c>
      <c r="G1424" s="18" t="str">
        <f>IFERROR(VLOOKUP(spare_parts!$F1424,'Запчасти'!A$2:P$3371,3,0),"null")</f>
        <v>WIRE BACKSTOP 235X90 DI=40</v>
      </c>
      <c r="H1424" s="18" t="str">
        <f>IFERROR(VLOOKUP(spare_parts!$F1424,A:D,2,0),"null")</f>
        <v>УПОР 235X90 DI=40</v>
      </c>
      <c r="I1424" s="24" t="str">
        <f>IFERROR(VLOOKUP(spare_parts!$F1424,'Запчасти'!$A$2:$P$3371,5,0),"null")</f>
        <v>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v>
      </c>
      <c r="J1424" s="24" t="str">
        <f t="shared" si="3"/>
        <v>null</v>
      </c>
      <c r="K1424" s="18" t="str">
        <f>IFERROR(VLOOKUP(spare_parts!$F1424,'Запчасти'!$A$2:$P$3371,6,0),"null")</f>
        <v>SCHNELL SPA</v>
      </c>
      <c r="L1424" s="18" t="str">
        <f>IFERROR(VLOOKUP(spare_parts!$F1424,'Запчасти'!$A$2:$P$3371,7,0),"null")</f>
        <v>SCHNELL</v>
      </c>
      <c r="M1424" s="18">
        <f>IFERROR(VLOOKUP(spare_parts!$F1424,'Запчасти'!$A$2:$P$3371,9,0),"null")</f>
        <v>1</v>
      </c>
      <c r="N1424" s="18" t="str">
        <f>IFERROR(VLOOKUP(spare_parts!$F1424,'Запчасти'!$A$2:$P$3371,10,0),"null")</f>
        <v>шт.</v>
      </c>
      <c r="O1424" s="18" t="str">
        <f>IFERROR(VLOOKUP(spare_parts!$F1424,'Запчасти'!$A$2:$P$3371,11,0),"null")</f>
        <v>IT</v>
      </c>
      <c r="P1424" s="18">
        <f>IFERROR(VLOOKUP(spare_parts!$F1424,'Запчасти'!$A$2:$P$3371,2,0),"null")</f>
        <v>7326909807</v>
      </c>
      <c r="Q1424" s="18"/>
      <c r="R1424" s="18"/>
      <c r="S1424" s="18"/>
      <c r="T1424" s="18"/>
      <c r="U1424" s="18"/>
      <c r="V1424" s="18"/>
    </row>
    <row r="1425" ht="15.75" customHeight="1">
      <c r="A1425" s="15">
        <v>2.012020031E9</v>
      </c>
      <c r="B1425" s="16" t="s">
        <v>37</v>
      </c>
      <c r="C1425" s="16">
        <v>2.665</v>
      </c>
      <c r="D1425" s="16" t="s">
        <v>35</v>
      </c>
      <c r="E1425" s="17"/>
      <c r="F1425" s="18">
        <v>2.012020031E9</v>
      </c>
      <c r="G1425" s="18" t="str">
        <f>IFERROR(VLOOKUP(spare_parts!$F1425,'Запчасти'!A$2:P$3371,3,0),"null")</f>
        <v>BACK PIN DE=60 L=90</v>
      </c>
      <c r="H1425" s="18" t="str">
        <f>IFERROR(VLOOKUP(spare_parts!$F1425,A:D,2,0),"null")</f>
        <v>ПАЛЕЦ ЗАДНИЙ DE=60 L=90</v>
      </c>
      <c r="I1425" s="24" t="str">
        <f>IFERROR(VLOOKUP(spare_parts!$F1425,'Запчасти'!$A$2:$P$3371,5,0),"null")</f>
        <v>ПАЛЕЦ ЗАДНИЙ,СТАЛЬНОЙ(ТОЧЕНИЕ). ВСТАВЛЯЕТСЯ В ОТВЕРСТИЕ ПОДВИЖНОЙ РЕГУЛИРОВОЧНОЙ ПЛАСТИНЫ. ПОДПИРАЕТ УПОР В СТАНОК P3</v>
      </c>
      <c r="J1425" s="24" t="str">
        <f t="shared" si="3"/>
        <v>null</v>
      </c>
      <c r="K1425" s="18" t="str">
        <f>IFERROR(VLOOKUP(spare_parts!$F1425,'Запчасти'!$A$2:$P$3371,6,0),"null")</f>
        <v>SCHNELL SPA</v>
      </c>
      <c r="L1425" s="18" t="str">
        <f>IFERROR(VLOOKUP(spare_parts!$F1425,'Запчасти'!$A$2:$P$3371,7,0),"null")</f>
        <v>SCHNELL</v>
      </c>
      <c r="M1425" s="18">
        <f>IFERROR(VLOOKUP(spare_parts!$F1425,'Запчасти'!$A$2:$P$3371,9,0),"null")</f>
        <v>2</v>
      </c>
      <c r="N1425" s="18" t="str">
        <f>IFERROR(VLOOKUP(spare_parts!$F1425,'Запчасти'!$A$2:$P$3371,10,0),"null")</f>
        <v>шт.</v>
      </c>
      <c r="O1425" s="18" t="str">
        <f>IFERROR(VLOOKUP(spare_parts!$F1425,'Запчасти'!$A$2:$P$3371,11,0),"null")</f>
        <v>IT</v>
      </c>
      <c r="P1425" s="18">
        <f>IFERROR(VLOOKUP(spare_parts!$F1425,'Запчасти'!$A$2:$P$3371,2,0),"null")</f>
        <v>7326909807</v>
      </c>
      <c r="Q1425" s="18"/>
      <c r="R1425" s="18"/>
      <c r="S1425" s="18"/>
      <c r="T1425" s="18"/>
      <c r="U1425" s="18"/>
      <c r="V1425" s="18"/>
    </row>
    <row r="1426" ht="15.75" customHeight="1">
      <c r="A1426" s="15">
        <v>2.012020011E9</v>
      </c>
      <c r="B1426" s="16" t="s">
        <v>33</v>
      </c>
      <c r="C1426" s="16">
        <v>1.543</v>
      </c>
      <c r="D1426" s="16" t="s">
        <v>35</v>
      </c>
      <c r="E1426" s="17"/>
      <c r="F1426" s="18">
        <v>2.012020011E9</v>
      </c>
      <c r="G1426" s="18" t="str">
        <f>IFERROR(VLOOKUP(spare_parts!$F1426,'Запчасти'!A$2:P$3371,3,0),"null")</f>
        <v>ROTATION PIN DE=50 L=152</v>
      </c>
      <c r="H1426" s="18" t="str">
        <f>IFERROR(VLOOKUP(spare_parts!$F1426,A:D,2,0),"null")</f>
        <v>ПАЛЕЦ ПОВОРОТНЫЙ DE=50 L=152</v>
      </c>
      <c r="I1426" s="24" t="str">
        <f>IFERROR(VLOOKUP(spare_parts!$F1426,'Запчасти'!$A$2:$P$3371,5,0),"null")</f>
        <v>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v>
      </c>
      <c r="J1426" s="24" t="str">
        <f t="shared" si="3"/>
        <v>null</v>
      </c>
      <c r="K1426" s="18" t="str">
        <f>IFERROR(VLOOKUP(spare_parts!$F1426,'Запчасти'!$A$2:$P$3371,6,0),"null")</f>
        <v>SCHNELL SPA</v>
      </c>
      <c r="L1426" s="18" t="str">
        <f>IFERROR(VLOOKUP(spare_parts!$F1426,'Запчасти'!$A$2:$P$3371,7,0),"null")</f>
        <v>SCHNELL</v>
      </c>
      <c r="M1426" s="18">
        <f>IFERROR(VLOOKUP(spare_parts!$F1426,'Запчасти'!$A$2:$P$3371,9,0),"null")</f>
        <v>1</v>
      </c>
      <c r="N1426" s="18" t="str">
        <f>IFERROR(VLOOKUP(spare_parts!$F1426,'Запчасти'!$A$2:$P$3371,10,0),"null")</f>
        <v>шт.</v>
      </c>
      <c r="O1426" s="18" t="str">
        <f>IFERROR(VLOOKUP(spare_parts!$F1426,'Запчасти'!$A$2:$P$3371,11,0),"null")</f>
        <v>IT</v>
      </c>
      <c r="P1426" s="18">
        <f>IFERROR(VLOOKUP(spare_parts!$F1426,'Запчасти'!$A$2:$P$3371,2,0),"null")</f>
        <v>7326909807</v>
      </c>
      <c r="Q1426" s="18"/>
      <c r="R1426" s="18"/>
      <c r="S1426" s="18"/>
      <c r="T1426" s="18"/>
      <c r="U1426" s="18"/>
      <c r="V1426" s="18"/>
    </row>
    <row r="1427" ht="15.75" customHeight="1">
      <c r="A1427" s="15" t="s">
        <v>6851</v>
      </c>
      <c r="B1427" s="16" t="s">
        <v>6852</v>
      </c>
      <c r="C1427" s="16" t="s">
        <v>6274</v>
      </c>
      <c r="D1427" s="16" t="s">
        <v>35</v>
      </c>
      <c r="E1427" s="17"/>
      <c r="F1427" s="18" t="s">
        <v>6851</v>
      </c>
      <c r="G1427" s="18" t="str">
        <f>IFERROR(VLOOKUP(spare_parts!$F1427,'Запчасти'!A$2:P$3371,3,0),"null")</f>
        <v>null</v>
      </c>
      <c r="H1427" s="18" t="str">
        <f>IFERROR(VLOOKUP(spare_parts!$F1427,A:D,2,0),"null")</f>
        <v>ПЛАСТИНА 38X50 SP=3</v>
      </c>
      <c r="I1427" s="24" t="str">
        <f>IFERROR(VLOOKUP(spare_parts!$F1427,'Запчасти'!$A$2:$P$3371,5,0),"null")</f>
        <v>null</v>
      </c>
      <c r="J1427" s="24" t="str">
        <f t="shared" si="3"/>
        <v>null</v>
      </c>
      <c r="K1427" s="18" t="str">
        <f>IFERROR(VLOOKUP(spare_parts!$F1427,'Запчасти'!$A$2:$P$3371,6,0),"null")</f>
        <v>null</v>
      </c>
      <c r="L1427" s="18" t="str">
        <f>IFERROR(VLOOKUP(spare_parts!$F1427,'Запчасти'!$A$2:$P$3371,7,0),"null")</f>
        <v>null</v>
      </c>
      <c r="M1427" s="18" t="str">
        <f>IFERROR(VLOOKUP(spare_parts!$F1427,'Запчасти'!$A$2:$P$3371,9,0),"null")</f>
        <v>null</v>
      </c>
      <c r="N1427" s="18" t="str">
        <f>IFERROR(VLOOKUP(spare_parts!$F1427,'Запчасти'!$A$2:$P$3371,10,0),"null")</f>
        <v>null</v>
      </c>
      <c r="O1427" s="18" t="str">
        <f>IFERROR(VLOOKUP(spare_parts!$F1427,'Запчасти'!$A$2:$P$3371,11,0),"null")</f>
        <v>null</v>
      </c>
      <c r="P1427" s="18" t="str">
        <f>IFERROR(VLOOKUP(spare_parts!$F1427,'Запчасти'!$A$2:$P$3371,2,0),"null")</f>
        <v>null</v>
      </c>
      <c r="Q1427" s="18"/>
      <c r="R1427" s="18"/>
      <c r="S1427" s="18"/>
      <c r="T1427" s="18"/>
      <c r="U1427" s="18"/>
      <c r="V1427" s="18"/>
    </row>
    <row r="1428" ht="15.75" customHeight="1">
      <c r="A1428" s="15" t="s">
        <v>5479</v>
      </c>
      <c r="B1428" s="16" t="s">
        <v>6853</v>
      </c>
      <c r="C1428" s="16" t="s">
        <v>6274</v>
      </c>
      <c r="D1428" s="16" t="s">
        <v>35</v>
      </c>
      <c r="E1428" s="17"/>
      <c r="F1428" s="18" t="s">
        <v>5479</v>
      </c>
      <c r="G1428" s="18" t="str">
        <f>IFERROR(VLOOKUP(spare_parts!$F1428,'Запчасти'!A$2:P$3371,3,0),"null")</f>
        <v/>
      </c>
      <c r="H1428" s="18" t="str">
        <f>IFERROR(VLOOKUP(spare_parts!$F1428,A:D,2,0),"null")</f>
        <v>ПЛАСТИНА 15X38 SP=3</v>
      </c>
      <c r="I1428" s="24" t="str">
        <f>IFERROR(VLOOKUP(spare_parts!$F1428,'Запчасти'!$A$2:$P$3371,5,0),"null")</f>
        <v>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v>
      </c>
      <c r="J1428" s="24" t="str">
        <f t="shared" si="3"/>
        <v>null</v>
      </c>
      <c r="K1428" s="18" t="str">
        <f>IFERROR(VLOOKUP(spare_parts!$F1428,'Запчасти'!$A$2:$P$3371,6,0),"null")</f>
        <v>SCHNELL S.P.A</v>
      </c>
      <c r="L1428" s="18" t="str">
        <f>IFERROR(VLOOKUP(spare_parts!$F1428,'Запчасти'!$A$2:$P$3371,7,0),"null")</f>
        <v>SCHNELL</v>
      </c>
      <c r="M1428" s="18">
        <f>IFERROR(VLOOKUP(spare_parts!$F1428,'Запчасти'!$A$2:$P$3371,9,0),"null")</f>
        <v>8</v>
      </c>
      <c r="N1428" s="18" t="str">
        <f>IFERROR(VLOOKUP(spare_parts!$F1428,'Запчасти'!$A$2:$P$3371,10,0),"null")</f>
        <v>шт.</v>
      </c>
      <c r="O1428" s="18" t="str">
        <f>IFERROR(VLOOKUP(spare_parts!$F1428,'Запчасти'!$A$2:$P$3371,11,0),"null")</f>
        <v>IT</v>
      </c>
      <c r="P1428" s="18">
        <f>IFERROR(VLOOKUP(spare_parts!$F1428,'Запчасти'!$A$2:$P$3371,2,0),"null")</f>
        <v>7326909807</v>
      </c>
      <c r="Q1428" s="18"/>
      <c r="R1428" s="18"/>
      <c r="S1428" s="18"/>
      <c r="T1428" s="18"/>
      <c r="U1428" s="18"/>
      <c r="V1428" s="18"/>
    </row>
    <row r="1429" ht="15.75" customHeight="1">
      <c r="A1429" s="15" t="s">
        <v>6854</v>
      </c>
      <c r="B1429" s="16" t="s">
        <v>6855</v>
      </c>
      <c r="C1429" s="16" t="s">
        <v>6274</v>
      </c>
      <c r="D1429" s="16" t="s">
        <v>35</v>
      </c>
      <c r="E1429" s="17"/>
      <c r="F1429" s="18" t="s">
        <v>6854</v>
      </c>
      <c r="G1429" s="18" t="str">
        <f>IFERROR(VLOOKUP(spare_parts!$F1429,'Запчасти'!A$2:P$3371,3,0),"null")</f>
        <v>null</v>
      </c>
      <c r="H1429" s="18" t="str">
        <f>IFERROR(VLOOKUP(spare_parts!$F1429,A:D,2,0),"null")</f>
        <v>ПЛАСТИНА 15X124 SP=1.500</v>
      </c>
      <c r="I1429" s="24" t="str">
        <f>IFERROR(VLOOKUP(spare_parts!$F1429,'Запчасти'!$A$2:$P$3371,5,0),"null")</f>
        <v>null</v>
      </c>
      <c r="J1429" s="24" t="str">
        <f t="shared" si="3"/>
        <v>null</v>
      </c>
      <c r="K1429" s="18" t="str">
        <f>IFERROR(VLOOKUP(spare_parts!$F1429,'Запчасти'!$A$2:$P$3371,6,0),"null")</f>
        <v>null</v>
      </c>
      <c r="L1429" s="18" t="str">
        <f>IFERROR(VLOOKUP(spare_parts!$F1429,'Запчасти'!$A$2:$P$3371,7,0),"null")</f>
        <v>null</v>
      </c>
      <c r="M1429" s="18" t="str">
        <f>IFERROR(VLOOKUP(spare_parts!$F1429,'Запчасти'!$A$2:$P$3371,9,0),"null")</f>
        <v>null</v>
      </c>
      <c r="N1429" s="18" t="str">
        <f>IFERROR(VLOOKUP(spare_parts!$F1429,'Запчасти'!$A$2:$P$3371,10,0),"null")</f>
        <v>null</v>
      </c>
      <c r="O1429" s="18" t="str">
        <f>IFERROR(VLOOKUP(spare_parts!$F1429,'Запчасти'!$A$2:$P$3371,11,0),"null")</f>
        <v>null</v>
      </c>
      <c r="P1429" s="18" t="str">
        <f>IFERROR(VLOOKUP(spare_parts!$F1429,'Запчасти'!$A$2:$P$3371,2,0),"null")</f>
        <v>null</v>
      </c>
      <c r="Q1429" s="18"/>
      <c r="R1429" s="18"/>
      <c r="S1429" s="18"/>
      <c r="T1429" s="18"/>
      <c r="U1429" s="18"/>
      <c r="V1429" s="18"/>
    </row>
    <row r="1430" ht="15.75" customHeight="1">
      <c r="A1430" s="15" t="s">
        <v>6856</v>
      </c>
      <c r="B1430" s="16" t="s">
        <v>6857</v>
      </c>
      <c r="C1430" s="16" t="s">
        <v>6274</v>
      </c>
      <c r="D1430" s="16" t="s">
        <v>35</v>
      </c>
      <c r="E1430" s="17"/>
      <c r="F1430" s="18" t="s">
        <v>6856</v>
      </c>
      <c r="G1430" s="18" t="str">
        <f>IFERROR(VLOOKUP(spare_parts!$F1430,'Запчасти'!A$2:P$3371,3,0),"null")</f>
        <v>null</v>
      </c>
      <c r="H1430" s="18" t="str">
        <f>IFERROR(VLOOKUP(spare_parts!$F1430,A:D,2,0),"null")</f>
        <v>ПЛАСТИНА 15X144 SP=1.500</v>
      </c>
      <c r="I1430" s="24" t="str">
        <f>IFERROR(VLOOKUP(spare_parts!$F1430,'Запчасти'!$A$2:$P$3371,5,0),"null")</f>
        <v>null</v>
      </c>
      <c r="J1430" s="24" t="str">
        <f t="shared" si="3"/>
        <v>null</v>
      </c>
      <c r="K1430" s="18" t="str">
        <f>IFERROR(VLOOKUP(spare_parts!$F1430,'Запчасти'!$A$2:$P$3371,6,0),"null")</f>
        <v>null</v>
      </c>
      <c r="L1430" s="18" t="str">
        <f>IFERROR(VLOOKUP(spare_parts!$F1430,'Запчасти'!$A$2:$P$3371,7,0),"null")</f>
        <v>null</v>
      </c>
      <c r="M1430" s="18" t="str">
        <f>IFERROR(VLOOKUP(spare_parts!$F1430,'Запчасти'!$A$2:$P$3371,9,0),"null")</f>
        <v>null</v>
      </c>
      <c r="N1430" s="18" t="str">
        <f>IFERROR(VLOOKUP(spare_parts!$F1430,'Запчасти'!$A$2:$P$3371,10,0),"null")</f>
        <v>null</v>
      </c>
      <c r="O1430" s="18" t="str">
        <f>IFERROR(VLOOKUP(spare_parts!$F1430,'Запчасти'!$A$2:$P$3371,11,0),"null")</f>
        <v>null</v>
      </c>
      <c r="P1430" s="18" t="str">
        <f>IFERROR(VLOOKUP(spare_parts!$F1430,'Запчасти'!$A$2:$P$3371,2,0),"null")</f>
        <v>null</v>
      </c>
      <c r="Q1430" s="18"/>
      <c r="R1430" s="18"/>
      <c r="S1430" s="18"/>
      <c r="T1430" s="18"/>
      <c r="U1430" s="18"/>
      <c r="V1430" s="18"/>
    </row>
    <row r="1431" ht="15.75" customHeight="1">
      <c r="A1431" s="15" t="s">
        <v>6858</v>
      </c>
      <c r="B1431" s="16" t="s">
        <v>6859</v>
      </c>
      <c r="C1431" s="16" t="s">
        <v>6274</v>
      </c>
      <c r="D1431" s="16" t="s">
        <v>35</v>
      </c>
      <c r="E1431" s="17"/>
      <c r="F1431" s="18" t="s">
        <v>6858</v>
      </c>
      <c r="G1431" s="18" t="str">
        <f>IFERROR(VLOOKUP(spare_parts!$F1431,'Запчасти'!A$2:P$3371,3,0),"null")</f>
        <v>null</v>
      </c>
      <c r="H1431" s="18" t="str">
        <f>IFERROR(VLOOKUP(spare_parts!$F1431,A:D,2,0),"null")</f>
        <v>ПЛАСТИНА 15X164 SP=1.500</v>
      </c>
      <c r="I1431" s="24" t="str">
        <f>IFERROR(VLOOKUP(spare_parts!$F1431,'Запчасти'!$A$2:$P$3371,5,0),"null")</f>
        <v>null</v>
      </c>
      <c r="J1431" s="24" t="str">
        <f t="shared" si="3"/>
        <v>null</v>
      </c>
      <c r="K1431" s="18" t="str">
        <f>IFERROR(VLOOKUP(spare_parts!$F1431,'Запчасти'!$A$2:$P$3371,6,0),"null")</f>
        <v>null</v>
      </c>
      <c r="L1431" s="18" t="str">
        <f>IFERROR(VLOOKUP(spare_parts!$F1431,'Запчасти'!$A$2:$P$3371,7,0),"null")</f>
        <v>null</v>
      </c>
      <c r="M1431" s="18" t="str">
        <f>IFERROR(VLOOKUP(spare_parts!$F1431,'Запчасти'!$A$2:$P$3371,9,0),"null")</f>
        <v>null</v>
      </c>
      <c r="N1431" s="18" t="str">
        <f>IFERROR(VLOOKUP(spare_parts!$F1431,'Запчасти'!$A$2:$P$3371,10,0),"null")</f>
        <v>null</v>
      </c>
      <c r="O1431" s="18" t="str">
        <f>IFERROR(VLOOKUP(spare_parts!$F1431,'Запчасти'!$A$2:$P$3371,11,0),"null")</f>
        <v>null</v>
      </c>
      <c r="P1431" s="18" t="str">
        <f>IFERROR(VLOOKUP(spare_parts!$F1431,'Запчасти'!$A$2:$P$3371,2,0),"null")</f>
        <v>null</v>
      </c>
      <c r="Q1431" s="18"/>
      <c r="R1431" s="18"/>
      <c r="S1431" s="18"/>
      <c r="T1431" s="18"/>
      <c r="U1431" s="18"/>
      <c r="V1431" s="18"/>
    </row>
    <row r="1432" ht="15.75" customHeight="1">
      <c r="A1432" s="15" t="s">
        <v>5481</v>
      </c>
      <c r="B1432" s="16" t="s">
        <v>5483</v>
      </c>
      <c r="C1432" s="16">
        <v>0.04</v>
      </c>
      <c r="D1432" s="16" t="s">
        <v>35</v>
      </c>
      <c r="E1432" s="17"/>
      <c r="F1432" s="18" t="s">
        <v>5481</v>
      </c>
      <c r="G1432" s="18" t="str">
        <f>IFERROR(VLOOKUP(spare_parts!$F1432,'Запчасти'!A$2:P$3371,3,0),"null")</f>
        <v>PLATE 15X194 SP=1.500</v>
      </c>
      <c r="H1432" s="18" t="str">
        <f>IFERROR(VLOOKUP(spare_parts!$F1432,A:D,2,0),"null")</f>
        <v>ПЛАСТИНА 15X194 SP=1.500</v>
      </c>
      <c r="I1432" s="24" t="str">
        <f>IFERROR(VLOOKUP(spare_parts!$F1432,'Запчасти'!$A$2:$P$3371,5,0),"null")</f>
        <v>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v>
      </c>
      <c r="J1432" s="24" t="str">
        <f t="shared" si="3"/>
        <v>null</v>
      </c>
      <c r="K1432" s="18" t="str">
        <f>IFERROR(VLOOKUP(spare_parts!$F1432,'Запчасти'!$A$2:$P$3371,6,0),"null")</f>
        <v>SCHNELL SPA</v>
      </c>
      <c r="L1432" s="18" t="str">
        <f>IFERROR(VLOOKUP(spare_parts!$F1432,'Запчасти'!$A$2:$P$3371,7,0),"null")</f>
        <v>SCHNELL</v>
      </c>
      <c r="M1432" s="18">
        <f>IFERROR(VLOOKUP(spare_parts!$F1432,'Запчасти'!$A$2:$P$3371,9,0),"null")</f>
        <v>4</v>
      </c>
      <c r="N1432" s="18" t="str">
        <f>IFERROR(VLOOKUP(spare_parts!$F1432,'Запчасти'!$A$2:$P$3371,10,0),"null")</f>
        <v>шт</v>
      </c>
      <c r="O1432" s="18" t="str">
        <f>IFERROR(VLOOKUP(spare_parts!$F1432,'Запчасти'!$A$2:$P$3371,11,0),"null")</f>
        <v>IT</v>
      </c>
      <c r="P1432" s="18">
        <f>IFERROR(VLOOKUP(spare_parts!$F1432,'Запчасти'!$A$2:$P$3371,2,0),"null")</f>
        <v>7326909807</v>
      </c>
      <c r="Q1432" s="18"/>
      <c r="R1432" s="18"/>
      <c r="S1432" s="18"/>
      <c r="T1432" s="18"/>
      <c r="U1432" s="18"/>
      <c r="V1432" s="18"/>
    </row>
    <row r="1433" ht="15.75" customHeight="1">
      <c r="A1433" s="15" t="s">
        <v>6860</v>
      </c>
      <c r="B1433" s="16" t="s">
        <v>6861</v>
      </c>
      <c r="C1433" s="16">
        <v>0.46</v>
      </c>
      <c r="D1433" s="16" t="s">
        <v>35</v>
      </c>
      <c r="E1433" s="17"/>
      <c r="F1433" s="18" t="s">
        <v>6860</v>
      </c>
      <c r="G1433" s="18" t="str">
        <f>IFERROR(VLOOKUP(spare_parts!$F1433,'Запчасти'!A$2:P$3371,3,0),"null")</f>
        <v>null</v>
      </c>
      <c r="H1433" s="18" t="str">
        <f>IFERROR(VLOOKUP(spare_parts!$F1433,A:D,2,0),"null")</f>
        <v>РОЛИК  ДВОЙНОЙ ПРАВИЛЬНЫЙ De89 ПОДШИПНИК-SEEGER</v>
      </c>
      <c r="I1433" s="24" t="str">
        <f>IFERROR(VLOOKUP(spare_parts!$F1433,'Запчасти'!$A$2:$P$3371,5,0),"null")</f>
        <v>null</v>
      </c>
      <c r="J1433" s="24" t="str">
        <f t="shared" si="3"/>
        <v>null</v>
      </c>
      <c r="K1433" s="18" t="str">
        <f>IFERROR(VLOOKUP(spare_parts!$F1433,'Запчасти'!$A$2:$P$3371,6,0),"null")</f>
        <v>null</v>
      </c>
      <c r="L1433" s="18" t="str">
        <f>IFERROR(VLOOKUP(spare_parts!$F1433,'Запчасти'!$A$2:$P$3371,7,0),"null")</f>
        <v>null</v>
      </c>
      <c r="M1433" s="18" t="str">
        <f>IFERROR(VLOOKUP(spare_parts!$F1433,'Запчасти'!$A$2:$P$3371,9,0),"null")</f>
        <v>null</v>
      </c>
      <c r="N1433" s="18" t="str">
        <f>IFERROR(VLOOKUP(spare_parts!$F1433,'Запчасти'!$A$2:$P$3371,10,0),"null")</f>
        <v>null</v>
      </c>
      <c r="O1433" s="18" t="str">
        <f>IFERROR(VLOOKUP(spare_parts!$F1433,'Запчасти'!$A$2:$P$3371,11,0),"null")</f>
        <v>null</v>
      </c>
      <c r="P1433" s="18" t="str">
        <f>IFERROR(VLOOKUP(spare_parts!$F1433,'Запчасти'!$A$2:$P$3371,2,0),"null")</f>
        <v>null</v>
      </c>
      <c r="Q1433" s="18"/>
      <c r="R1433" s="18"/>
      <c r="S1433" s="18"/>
      <c r="T1433" s="18"/>
      <c r="U1433" s="18"/>
      <c r="V1433" s="18"/>
    </row>
    <row r="1434" ht="15.75" customHeight="1">
      <c r="A1434" s="15">
        <v>5.90160803E9</v>
      </c>
      <c r="B1434" s="16" t="s">
        <v>4248</v>
      </c>
      <c r="C1434" s="16">
        <v>0.001</v>
      </c>
      <c r="D1434" s="16" t="s">
        <v>35</v>
      </c>
      <c r="E1434" s="17"/>
      <c r="F1434" s="18">
        <v>5.90160803E9</v>
      </c>
      <c r="G1434" s="18" t="str">
        <f>IFERROR(VLOOKUP(spare_parts!$F1434,'Запчасти'!A$2:P$3371,3,0),"null")</f>
        <v>TE SCREW M8X30 T.FIL.-UNI 5739-8.8</v>
      </c>
      <c r="H1434" s="18" t="str">
        <f>IFERROR(VLOOKUP(spare_parts!$F1434,A:D,2,0),"null")</f>
        <v>ВИНТ TE M8X30 T.FIL.-UNI 5739-8.8</v>
      </c>
      <c r="I1434" s="24" t="str">
        <f>IFERROR(VLOOKUP(spare_parts!$F1434,'Запчасти'!$A$2:$P$3371,5,0),"null")</f>
        <v>БОЛТ M8X30 С ШЕСТИГРАННОЙ ГОЛОВКОЙ ПОД ШЕСТИГРАННИК . МАТЕРИАЛ СТАЛЬ. ПРЕДЕЛ ПРОЧНОСТИ 800 МПА</v>
      </c>
      <c r="J1434" s="24" t="str">
        <f t="shared" si="3"/>
        <v>null</v>
      </c>
      <c r="K1434" s="18" t="str">
        <f>IFERROR(VLOOKUP(spare_parts!$F1434,'Запчасти'!$A$2:$P$3371,6,0),"null")</f>
        <v>SCHNELL SPA</v>
      </c>
      <c r="L1434" s="18" t="str">
        <f>IFERROR(VLOOKUP(spare_parts!$F1434,'Запчасти'!$A$2:$P$3371,7,0),"null")</f>
        <v>SCHNELL</v>
      </c>
      <c r="M1434" s="18">
        <f>IFERROR(VLOOKUP(spare_parts!$F1434,'Запчасти'!$A$2:$P$3371,9,0),"null")</f>
        <v>4</v>
      </c>
      <c r="N1434" s="18" t="str">
        <f>IFERROR(VLOOKUP(spare_parts!$F1434,'Запчасти'!$A$2:$P$3371,10,0),"null")</f>
        <v>шт.</v>
      </c>
      <c r="O1434" s="18" t="str">
        <f>IFERROR(VLOOKUP(spare_parts!$F1434,'Запчасти'!$A$2:$P$3371,11,0),"null")</f>
        <v>IT</v>
      </c>
      <c r="P1434" s="18">
        <f>IFERROR(VLOOKUP(spare_parts!$F1434,'Запчасти'!$A$2:$P$3371,2,0),"null")</f>
        <v>7318158900</v>
      </c>
      <c r="Q1434" s="18"/>
      <c r="R1434" s="18"/>
      <c r="S1434" s="18"/>
      <c r="T1434" s="18"/>
      <c r="U1434" s="18"/>
      <c r="V1434" s="18"/>
    </row>
    <row r="1435" ht="15.75" customHeight="1">
      <c r="A1435" s="15">
        <v>2.06603651E9</v>
      </c>
      <c r="B1435" s="16" t="s">
        <v>863</v>
      </c>
      <c r="C1435" s="16">
        <v>0.0</v>
      </c>
      <c r="D1435" s="16" t="s">
        <v>35</v>
      </c>
      <c r="E1435" s="17"/>
      <c r="F1435" s="18">
        <v>2.06603651E9</v>
      </c>
      <c r="G1435" s="18" t="str">
        <f>IFERROR(VLOOKUP(spare_parts!$F1435,'Запчасти'!A$2:P$3371,3,0),"null")</f>
        <v>TRANSLATION PLATE 120X50X15 I=43</v>
      </c>
      <c r="H1435" s="18" t="str">
        <f>IFERROR(VLOOKUP(spare_parts!$F1435,A:D,2,0),"null")</f>
        <v>ПЛАСТИНА ПЕРЕДАЧИ 120X50X15 I = 43</v>
      </c>
      <c r="I1435" s="24" t="str">
        <f>IFERROR(VLOOKUP(spare_parts!$F1435,'Запчасти'!$A$2:$P$3371,5,0),"null")</f>
        <v>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v>
      </c>
      <c r="J1435" s="24" t="str">
        <f t="shared" si="3"/>
        <v>null</v>
      </c>
      <c r="K1435" s="18" t="str">
        <f>IFERROR(VLOOKUP(spare_parts!$F1435,'Запчасти'!$A$2:$P$3371,6,0),"null")</f>
        <v>SCHNELL SPA</v>
      </c>
      <c r="L1435" s="18" t="str">
        <f>IFERROR(VLOOKUP(spare_parts!$F1435,'Запчасти'!$A$2:$P$3371,7,0),"null")</f>
        <v>SCHNELL</v>
      </c>
      <c r="M1435" s="18">
        <f>IFERROR(VLOOKUP(spare_parts!$F1435,'Запчасти'!$A$2:$P$3371,9,0),"null")</f>
        <v>2</v>
      </c>
      <c r="N1435" s="18" t="str">
        <f>IFERROR(VLOOKUP(spare_parts!$F1435,'Запчасти'!$A$2:$P$3371,10,0),"null")</f>
        <v>шт.</v>
      </c>
      <c r="O1435" s="18" t="str">
        <f>IFERROR(VLOOKUP(spare_parts!$F1435,'Запчасти'!$A$2:$P$3371,11,0),"null")</f>
        <v>IT</v>
      </c>
      <c r="P1435" s="18">
        <f>IFERROR(VLOOKUP(spare_parts!$F1435,'Запчасти'!$A$2:$P$3371,2,0),"null")</f>
        <v>7326909807</v>
      </c>
      <c r="Q1435" s="18"/>
      <c r="R1435" s="18"/>
      <c r="S1435" s="18"/>
      <c r="T1435" s="18"/>
      <c r="U1435" s="18"/>
      <c r="V1435" s="18"/>
    </row>
    <row r="1436" ht="15.75" customHeight="1">
      <c r="A1436" s="15">
        <v>2.06603652E9</v>
      </c>
      <c r="B1436" s="16" t="s">
        <v>6862</v>
      </c>
      <c r="C1436" s="16">
        <v>0.0</v>
      </c>
      <c r="D1436" s="16" t="s">
        <v>35</v>
      </c>
      <c r="E1436" s="17"/>
      <c r="F1436" s="18">
        <v>2.06603652E9</v>
      </c>
      <c r="G1436" s="18" t="str">
        <f>IFERROR(VLOOKUP(spare_parts!$F1436,'Запчасти'!A$2:P$3371,3,0),"null")</f>
        <v>null</v>
      </c>
      <c r="H1436" s="18" t="str">
        <f>IFERROR(VLOOKUP(spare_parts!$F1436,A:D,2,0),"null")</f>
        <v>ПЛАСТИНА ПЕРЕДАЧИ С ФАСКОЙ 120X50X15</v>
      </c>
      <c r="I1436" s="24" t="str">
        <f>IFERROR(VLOOKUP(spare_parts!$F1436,'Запчасти'!$A$2:$P$3371,5,0),"null")</f>
        <v>null</v>
      </c>
      <c r="J1436" s="24" t="str">
        <f t="shared" si="3"/>
        <v>null</v>
      </c>
      <c r="K1436" s="18" t="str">
        <f>IFERROR(VLOOKUP(spare_parts!$F1436,'Запчасти'!$A$2:$P$3371,6,0),"null")</f>
        <v>null</v>
      </c>
      <c r="L1436" s="18" t="str">
        <f>IFERROR(VLOOKUP(spare_parts!$F1436,'Запчасти'!$A$2:$P$3371,7,0),"null")</f>
        <v>null</v>
      </c>
      <c r="M1436" s="18" t="str">
        <f>IFERROR(VLOOKUP(spare_parts!$F1436,'Запчасти'!$A$2:$P$3371,9,0),"null")</f>
        <v>null</v>
      </c>
      <c r="N1436" s="18" t="str">
        <f>IFERROR(VLOOKUP(spare_parts!$F1436,'Запчасти'!$A$2:$P$3371,10,0),"null")</f>
        <v>null</v>
      </c>
      <c r="O1436" s="18" t="str">
        <f>IFERROR(VLOOKUP(spare_parts!$F1436,'Запчасти'!$A$2:$P$3371,11,0),"null")</f>
        <v>null</v>
      </c>
      <c r="P1436" s="18" t="str">
        <f>IFERROR(VLOOKUP(spare_parts!$F1436,'Запчасти'!$A$2:$P$3371,2,0),"null")</f>
        <v>null</v>
      </c>
      <c r="Q1436" s="18"/>
      <c r="R1436" s="18"/>
      <c r="S1436" s="18"/>
      <c r="T1436" s="18"/>
      <c r="U1436" s="18"/>
      <c r="V1436" s="18"/>
    </row>
    <row r="1437" ht="15.75" customHeight="1">
      <c r="A1437" s="15">
        <v>2.06361678E9</v>
      </c>
      <c r="B1437" s="16" t="s">
        <v>6863</v>
      </c>
      <c r="C1437" s="16">
        <v>0.848</v>
      </c>
      <c r="D1437" s="16" t="s">
        <v>35</v>
      </c>
      <c r="E1437" s="17"/>
      <c r="F1437" s="18">
        <v>2.06361678E9</v>
      </c>
      <c r="G1437" s="18" t="str">
        <f>IFERROR(VLOOKUP(spare_parts!$F1437,'Запчасти'!A$2:P$3371,3,0),"null")</f>
        <v>null</v>
      </c>
      <c r="H1437" s="18" t="str">
        <f>IFERROR(VLOOKUP(spare_parts!$F1437,A:D,2,0),"null")</f>
        <v>ФЛАНЕЦ КОРРЕКЦИОННОГО ВАЛА DE 83.5 H30 DX</v>
      </c>
      <c r="I1437" s="24" t="str">
        <f>IFERROR(VLOOKUP(spare_parts!$F1437,'Запчасти'!$A$2:$P$3371,5,0),"null")</f>
        <v>null</v>
      </c>
      <c r="J1437" s="24" t="str">
        <f t="shared" si="3"/>
        <v>null</v>
      </c>
      <c r="K1437" s="18" t="str">
        <f>IFERROR(VLOOKUP(spare_parts!$F1437,'Запчасти'!$A$2:$P$3371,6,0),"null")</f>
        <v>null</v>
      </c>
      <c r="L1437" s="18" t="str">
        <f>IFERROR(VLOOKUP(spare_parts!$F1437,'Запчасти'!$A$2:$P$3371,7,0),"null")</f>
        <v>null</v>
      </c>
      <c r="M1437" s="18" t="str">
        <f>IFERROR(VLOOKUP(spare_parts!$F1437,'Запчасти'!$A$2:$P$3371,9,0),"null")</f>
        <v>null</v>
      </c>
      <c r="N1437" s="18" t="str">
        <f>IFERROR(VLOOKUP(spare_parts!$F1437,'Запчасти'!$A$2:$P$3371,10,0),"null")</f>
        <v>null</v>
      </c>
      <c r="O1437" s="18" t="str">
        <f>IFERROR(VLOOKUP(spare_parts!$F1437,'Запчасти'!$A$2:$P$3371,11,0),"null")</f>
        <v>null</v>
      </c>
      <c r="P1437" s="18" t="str">
        <f>IFERROR(VLOOKUP(spare_parts!$F1437,'Запчасти'!$A$2:$P$3371,2,0),"null")</f>
        <v>null</v>
      </c>
      <c r="Q1437" s="18"/>
      <c r="R1437" s="18"/>
      <c r="S1437" s="18"/>
      <c r="T1437" s="18"/>
      <c r="U1437" s="18"/>
      <c r="V1437" s="18"/>
    </row>
    <row r="1438" ht="15.75" customHeight="1">
      <c r="A1438" s="15">
        <v>2.0735501E9</v>
      </c>
      <c r="B1438" s="27" t="s">
        <v>1060</v>
      </c>
      <c r="C1438" s="16">
        <v>0.61789</v>
      </c>
      <c r="D1438" s="16" t="s">
        <v>35</v>
      </c>
      <c r="E1438" s="17"/>
      <c r="F1438" s="18">
        <v>2.0735501E9</v>
      </c>
      <c r="G1438" s="18" t="str">
        <f>IFERROR(VLOOKUP(spare_parts!$F1438,'Запчасти'!A$2:P$3371,3,0),"null")</f>
        <v>RUBBERIZED RING FOR IDLE WHEEL DI=106 DE=148 THICK.=36</v>
      </c>
      <c r="H1438" s="18" t="str">
        <f>IFERROR(VLOOKUP(spare_parts!$F1438,A:D,2,0),"null")</f>
        <v>ПРОРЕЗИНЕННЫЙ ДИСК ДЛЯ ХОЛОСТОГО РОЛИКА DI=106 DE=148 THICK.=36</v>
      </c>
      <c r="I1438" s="24" t="str">
        <f>IFERROR(VLOOKUP(spare_parts!$F1438,'Запчасти'!$A$2:$P$3371,5,0),"null")</f>
        <v>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v>
      </c>
      <c r="J1438" s="24" t="str">
        <f t="shared" si="3"/>
        <v>null</v>
      </c>
      <c r="K1438" s="18" t="str">
        <f>IFERROR(VLOOKUP(spare_parts!$F1438,'Запчасти'!$A$2:$P$3371,6,0),"null")</f>
        <v>SCHNELL SPA</v>
      </c>
      <c r="L1438" s="18" t="str">
        <f>IFERROR(VLOOKUP(spare_parts!$F1438,'Запчасти'!$A$2:$P$3371,7,0),"null")</f>
        <v>SCHNELL</v>
      </c>
      <c r="M1438" s="18">
        <f>IFERROR(VLOOKUP(spare_parts!$F1438,'Запчасти'!$A$2:$P$3371,9,0),"null")</f>
        <v>1</v>
      </c>
      <c r="N1438" s="18" t="str">
        <f>IFERROR(VLOOKUP(spare_parts!$F1438,'Запчасти'!$A$2:$P$3371,10,0),"null")</f>
        <v>шт.</v>
      </c>
      <c r="O1438" s="18" t="str">
        <f>IFERROR(VLOOKUP(spare_parts!$F1438,'Запчасти'!$A$2:$P$3371,11,0),"null")</f>
        <v>IT</v>
      </c>
      <c r="P1438" s="18">
        <f>IFERROR(VLOOKUP(spare_parts!$F1438,'Запчасти'!$A$2:$P$3371,2,0),"null")</f>
        <v>4016999708</v>
      </c>
      <c r="Q1438" s="18"/>
      <c r="R1438" s="18"/>
      <c r="S1438" s="18"/>
      <c r="T1438" s="18"/>
      <c r="U1438" s="18"/>
      <c r="V1438" s="18"/>
    </row>
    <row r="1439" ht="15.75" customHeight="1">
      <c r="A1439" s="15">
        <v>5.59020002E9</v>
      </c>
      <c r="B1439" s="16" t="s">
        <v>6864</v>
      </c>
      <c r="C1439" s="16">
        <v>0.03</v>
      </c>
      <c r="D1439" s="16" t="s">
        <v>35</v>
      </c>
      <c r="E1439" s="17"/>
      <c r="F1439" s="18">
        <v>5.59020002E9</v>
      </c>
      <c r="G1439" s="18" t="str">
        <f>IFERROR(VLOOKUP(spare_parts!$F1439,'Запчасти'!A$2:P$3371,3,0),"null")</f>
        <v>null</v>
      </c>
      <c r="H1439" s="18" t="str">
        <f>IFERROR(VLOOKUP(spare_parts!$F1439,A:D,2,0),"null")</f>
        <v>УПЛОТНЕНИЕ V-RING VA-120</v>
      </c>
      <c r="I1439" s="24" t="str">
        <f>IFERROR(VLOOKUP(spare_parts!$F1439,'Запчасти'!$A$2:$P$3371,5,0),"null")</f>
        <v>null</v>
      </c>
      <c r="J1439" s="24" t="str">
        <f t="shared" si="3"/>
        <v>null</v>
      </c>
      <c r="K1439" s="18" t="str">
        <f>IFERROR(VLOOKUP(spare_parts!$F1439,'Запчасти'!$A$2:$P$3371,6,0),"null")</f>
        <v>null</v>
      </c>
      <c r="L1439" s="18" t="str">
        <f>IFERROR(VLOOKUP(spare_parts!$F1439,'Запчасти'!$A$2:$P$3371,7,0),"null")</f>
        <v>null</v>
      </c>
      <c r="M1439" s="18" t="str">
        <f>IFERROR(VLOOKUP(spare_parts!$F1439,'Запчасти'!$A$2:$P$3371,9,0),"null")</f>
        <v>null</v>
      </c>
      <c r="N1439" s="18" t="str">
        <f>IFERROR(VLOOKUP(spare_parts!$F1439,'Запчасти'!$A$2:$P$3371,10,0),"null")</f>
        <v>null</v>
      </c>
      <c r="O1439" s="18" t="str">
        <f>IFERROR(VLOOKUP(spare_parts!$F1439,'Запчасти'!$A$2:$P$3371,11,0),"null")</f>
        <v>null</v>
      </c>
      <c r="P1439" s="18" t="str">
        <f>IFERROR(VLOOKUP(spare_parts!$F1439,'Запчасти'!$A$2:$P$3371,2,0),"null")</f>
        <v>null</v>
      </c>
      <c r="Q1439" s="18"/>
      <c r="R1439" s="18"/>
      <c r="S1439" s="18"/>
      <c r="T1439" s="18"/>
      <c r="U1439" s="18"/>
      <c r="V1439" s="18"/>
    </row>
    <row r="1440" ht="15.75" customHeight="1">
      <c r="A1440" s="15">
        <v>5.557570173E9</v>
      </c>
      <c r="B1440" s="16" t="s">
        <v>3511</v>
      </c>
      <c r="C1440" s="16" t="s">
        <v>6274</v>
      </c>
      <c r="D1440" s="16" t="s">
        <v>35</v>
      </c>
      <c r="E1440" s="17"/>
      <c r="F1440" s="18">
        <v>5.557570173E9</v>
      </c>
      <c r="G1440" s="18" t="str">
        <f>IFERROR(VLOOKUP(spare_parts!$F1440,'Запчасти'!A$2:P$3371,3,0),"null")</f>
        <v>RAIL SNS R1605_204_31 L=405 (BOSCH)</v>
      </c>
      <c r="H1440" s="18" t="str">
        <f>IFERROR(VLOOKUP(spare_parts!$F1440,A:D,2,0),"null")</f>
        <v>РЕЛЬСА SNS R1605_204_31 L=405 (BOSCH)</v>
      </c>
      <c r="I1440" s="24" t="str">
        <f>IFERROR(VLOOKUP(spare_parts!$F1440,'Запчасти'!$A$2:$P$3371,5,0),"null")</f>
        <v>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v>
      </c>
      <c r="J1440" s="24" t="str">
        <f t="shared" si="3"/>
        <v>null</v>
      </c>
      <c r="K1440" s="18" t="str">
        <f>IFERROR(VLOOKUP(spare_parts!$F1440,'Запчасти'!$A$2:$P$3371,6,0),"null")</f>
        <v>BOSCH REXROTH CO.</v>
      </c>
      <c r="L1440" s="18" t="str">
        <f>IFERROR(VLOOKUP(spare_parts!$F1440,'Запчасти'!$A$2:$P$3371,7,0),"null")</f>
        <v>BOSCH REXROTH</v>
      </c>
      <c r="M1440" s="18">
        <f>IFERROR(VLOOKUP(spare_parts!$F1440,'Запчасти'!$A$2:$P$3371,9,0),"null")</f>
        <v>2</v>
      </c>
      <c r="N1440" s="18" t="str">
        <f>IFERROR(VLOOKUP(spare_parts!$F1440,'Запчасти'!$A$2:$P$3371,10,0),"null")</f>
        <v>шт.</v>
      </c>
      <c r="O1440" s="18" t="str">
        <f>IFERROR(VLOOKUP(spare_parts!$F1440,'Запчасти'!$A$2:$P$3371,11,0),"null")</f>
        <v>RO</v>
      </c>
      <c r="P1440" s="18">
        <f>IFERROR(VLOOKUP(spare_parts!$F1440,'Запчасти'!$A$2:$P$3371,2,0),"null")</f>
        <v>7326909807</v>
      </c>
      <c r="Q1440" s="18"/>
      <c r="R1440" s="18"/>
      <c r="S1440" s="18"/>
      <c r="T1440" s="18"/>
      <c r="U1440" s="18"/>
      <c r="V1440" s="18"/>
    </row>
    <row r="1441" ht="15.75" customHeight="1">
      <c r="A1441" s="15">
        <v>5.557100005E9</v>
      </c>
      <c r="B1441" s="16" t="s">
        <v>3503</v>
      </c>
      <c r="C1441" s="16">
        <v>0.05</v>
      </c>
      <c r="D1441" s="16" t="s">
        <v>35</v>
      </c>
      <c r="E1441" s="17"/>
      <c r="F1441" s="18">
        <v>5.557100005E9</v>
      </c>
      <c r="G1441" s="18" t="str">
        <f>IFERROR(VLOOKUP(spare_parts!$F1441,'Запчасти'!A$2:P$3371,3,0),"null")</f>
        <v>KIT OF SEALS FOR SLIDING BLOCKS R1619 220 50 (BOSCH)</v>
      </c>
      <c r="H1441" s="18" t="str">
        <f>IFERROR(VLOOKUP(spare_parts!$F1441,A:D,2,0),"null")</f>
        <v>КОМПЛЕКТ УПЛОТНЕНИЙ ДЛЯ КАРЕТКИ R1619 220 50 (BOSCH)</v>
      </c>
      <c r="I1441" s="24" t="str">
        <f>IFERROR(VLOOKUP(spare_parts!$F1441,'Запчасти'!$A$2:$P$3371,5,0),"null")</f>
        <v>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v>
      </c>
      <c r="J1441" s="24" t="str">
        <f t="shared" si="3"/>
        <v>null</v>
      </c>
      <c r="K1441" s="18" t="str">
        <f>IFERROR(VLOOKUP(spare_parts!$F1441,'Запчасти'!$A$2:$P$3371,6,0),"null")</f>
        <v>BOSCH REXROTH</v>
      </c>
      <c r="L1441" s="18" t="str">
        <f>IFERROR(VLOOKUP(spare_parts!$F1441,'Запчасти'!$A$2:$P$3371,7,0),"null")</f>
        <v>BOSCH REXROTH</v>
      </c>
      <c r="M1441" s="18">
        <f>IFERROR(VLOOKUP(spare_parts!$F1441,'Запчасти'!$A$2:$P$3371,9,0),"null")</f>
        <v>32</v>
      </c>
      <c r="N1441" s="18" t="str">
        <f>IFERROR(VLOOKUP(spare_parts!$F1441,'Запчасти'!$A$2:$P$3371,10,0),"null")</f>
        <v>шт</v>
      </c>
      <c r="O1441" s="18" t="str">
        <f>IFERROR(VLOOKUP(spare_parts!$F1441,'Запчасти'!$A$2:$P$3371,11,0),"null")</f>
        <v>RO</v>
      </c>
      <c r="P1441" s="18">
        <f>IFERROR(VLOOKUP(spare_parts!$F1441,'Запчасти'!$A$2:$P$3371,2,0),"null")</f>
        <v>7326909409</v>
      </c>
      <c r="Q1441" s="18"/>
      <c r="R1441" s="18"/>
      <c r="S1441" s="18"/>
      <c r="T1441" s="18"/>
      <c r="U1441" s="18"/>
      <c r="V1441" s="18"/>
    </row>
    <row r="1442" ht="15.75" customHeight="1">
      <c r="A1442" s="15">
        <v>5.557000097E9</v>
      </c>
      <c r="B1442" s="16" t="s">
        <v>3489</v>
      </c>
      <c r="C1442" s="16" t="s">
        <v>6274</v>
      </c>
      <c r="D1442" s="16" t="s">
        <v>35</v>
      </c>
      <c r="E1442" s="17"/>
      <c r="F1442" s="18">
        <v>5.557000097E9</v>
      </c>
      <c r="G1442" s="18" t="str">
        <f>IFERROR(VLOOKUP(spare_parts!$F1442,'Запчасти'!A$2:P$3371,3,0),"null")</f>
        <v>BALLS BLOW-BY SLIDING BLOCK R1624_2_9_3_20 (BOSCH)</v>
      </c>
      <c r="H1442" s="18" t="str">
        <f>IFERROR(VLOOKUP(spare_parts!$F1442,A:D,2,0),"null")</f>
        <v>КАРЕТКА ШАРИКОВАЯ R1624_2_9_3_20 (BOSCH)</v>
      </c>
      <c r="I1442" s="24" t="str">
        <f>IFERROR(VLOOKUP(spare_parts!$F1442,'Запчасти'!$A$2:$P$3371,5,0),"null")</f>
        <v>ЛИНЕЙНАЯ НАПРАВЛЯЮЩАЯ (ЛИНЕЙНАЯ КАРЕТКА С ОПОРНЫМИ ШАРИКОПОДШИПНИКАМИ). СЛУЖИТ ДЛЯ ПЕРЕМЕЩЕНИЯ ПЛАТФОРМЫ ЭЖЕКТОРА ПОПЕРЕЧНЫХ ПРУТОВ СТАНКА МОДЕЛИ STRIP CB4.</v>
      </c>
      <c r="J1442" s="24" t="str">
        <f t="shared" si="3"/>
        <v>null</v>
      </c>
      <c r="K1442" s="18" t="str">
        <f>IFERROR(VLOOKUP(spare_parts!$F1442,'Запчасти'!$A$2:$P$3371,6,0),"null")</f>
        <v>BOSCH REXROTH CO.</v>
      </c>
      <c r="L1442" s="18" t="str">
        <f>IFERROR(VLOOKUP(spare_parts!$F1442,'Запчасти'!$A$2:$P$3371,7,0),"null")</f>
        <v>BOSCH REXROTH</v>
      </c>
      <c r="M1442" s="18">
        <f>IFERROR(VLOOKUP(spare_parts!$F1442,'Запчасти'!$A$2:$P$3371,9,0),"null")</f>
        <v>4</v>
      </c>
      <c r="N1442" s="18" t="str">
        <f>IFERROR(VLOOKUP(spare_parts!$F1442,'Запчасти'!$A$2:$P$3371,10,0),"null")</f>
        <v>шт.</v>
      </c>
      <c r="O1442" s="18" t="str">
        <f>IFERROR(VLOOKUP(spare_parts!$F1442,'Запчасти'!$A$2:$P$3371,11,0),"null")</f>
        <v>RO</v>
      </c>
      <c r="P1442" s="18">
        <f>IFERROR(VLOOKUP(spare_parts!$F1442,'Запчасти'!$A$2:$P$3371,2,0),"null")</f>
        <v>8482109008</v>
      </c>
      <c r="Q1442" s="18"/>
      <c r="R1442" s="18"/>
      <c r="S1442" s="18"/>
      <c r="T1442" s="18"/>
      <c r="U1442" s="18"/>
      <c r="V1442" s="18"/>
    </row>
    <row r="1443" ht="15.75" customHeight="1">
      <c r="A1443" s="15">
        <v>5.63911E9</v>
      </c>
      <c r="B1443" s="16" t="s">
        <v>4046</v>
      </c>
      <c r="C1443" s="16" t="s">
        <v>6274</v>
      </c>
      <c r="D1443" s="16" t="s">
        <v>35</v>
      </c>
      <c r="E1443" s="17"/>
      <c r="F1443" s="18">
        <v>5.63911E9</v>
      </c>
      <c r="G1443" s="18" t="str">
        <f>IFERROR(VLOOKUP(spare_parts!$F1443,'Запчасти'!A$2:P$3371,3,0),"null")</f>
        <v>FOUR-WAY DISTRIBUTOR G1/8 ART.W0501101001 (M.W.)</v>
      </c>
      <c r="H1443" s="18" t="str">
        <f>IFERROR(VLOOKUP(spare_parts!$F1443,A:D,2,0),"null")</f>
        <v>КОЛЛЕКТОР 4-Х КАНАЛЬНЫХ G1/8 ART.W0501101001 (M.W.)</v>
      </c>
      <c r="I1443" s="24" t="str">
        <f>IFERROR(VLOOKUP(spare_parts!$F1443,'Запчасти'!$A$2:$P$3371,5,0),"null")</f>
        <v>АЛЮМИНИЕВЫЙ РЕЗЬБОВОЙ КОЛЛЕКТОР (ФИТИНГ). ИСПОЛЬЗУЕТСЯ ДЛЯ СИСТЕМЫ ПОДАЧИ ПОПЕРЕЧНОЙ АРМАТУРЫ В СТАНКЕ МОДЕЛИ STRIP CB4.</v>
      </c>
      <c r="J1443" s="24" t="str">
        <f t="shared" si="3"/>
        <v>null</v>
      </c>
      <c r="K1443" s="18" t="str">
        <f>IFERROR(VLOOKUP(spare_parts!$F1443,'Запчасти'!$A$2:$P$3371,6,0),"null")</f>
        <v>METAL WORK SPA</v>
      </c>
      <c r="L1443" s="18" t="str">
        <f>IFERROR(VLOOKUP(spare_parts!$F1443,'Запчасти'!$A$2:$P$3371,7,0),"null")</f>
        <v>METAL WORK</v>
      </c>
      <c r="M1443" s="18">
        <f>IFERROR(VLOOKUP(spare_parts!$F1443,'Запчасти'!$A$2:$P$3371,9,0),"null")</f>
        <v>2</v>
      </c>
      <c r="N1443" s="18" t="str">
        <f>IFERROR(VLOOKUP(spare_parts!$F1443,'Запчасти'!$A$2:$P$3371,10,0),"null")</f>
        <v>шт.</v>
      </c>
      <c r="O1443" s="18" t="str">
        <f>IFERROR(VLOOKUP(spare_parts!$F1443,'Запчасти'!$A$2:$P$3371,11,0),"null")</f>
        <v>IT</v>
      </c>
      <c r="P1443" s="18">
        <f>IFERROR(VLOOKUP(spare_parts!$F1443,'Запчасти'!$A$2:$P$3371,2,0),"null")</f>
        <v>7609000000</v>
      </c>
      <c r="Q1443" s="18"/>
      <c r="R1443" s="18"/>
      <c r="S1443" s="18"/>
      <c r="T1443" s="18"/>
      <c r="U1443" s="18"/>
      <c r="V1443" s="18"/>
    </row>
    <row r="1444" ht="15.75" customHeight="1">
      <c r="A1444" s="15">
        <v>5.638204029E9</v>
      </c>
      <c r="B1444" s="16" t="s">
        <v>4038</v>
      </c>
      <c r="C1444" s="16" t="s">
        <v>6274</v>
      </c>
      <c r="D1444" s="16" t="s">
        <v>35</v>
      </c>
      <c r="E1444" s="17"/>
      <c r="F1444" s="18">
        <v>5.638204029E9</v>
      </c>
      <c r="G1444" s="18" t="str">
        <f>IFERROR(VLOOKUP(spare_parts!$F1444,'Запчасти'!A$2:P$3371,3,0),"null")</f>
        <v>STANDARD COUPLING 1/8" ART.2612 1/8 (CAMOZZI)</v>
      </c>
      <c r="H1444" s="18" t="str">
        <f>IFERROR(VLOOKUP(spare_parts!$F1444,A:D,2,0),"null")</f>
        <v>ЗАГЛУШКА 1/8" ART.2612 1/8 (CAMOZZI)</v>
      </c>
      <c r="I1444" s="24" t="str">
        <f>IFERROR(VLOOKUP(spare_parts!$F1444,'Запчасти'!$A$2:$P$3371,5,0),"null")</f>
        <v>СТАЛЬНАЯ ЗАГЛУШКА С РЕЗЬБОЙ 1/8" И ОТВЕРСТИЕМ ПОД ШЕСТИГРАННИК. ЗАКРЫВАЕТ ОТВЕРСТИЕ В ПНЕВМОЦИЛИНДРАХ.</v>
      </c>
      <c r="J1444" s="24" t="str">
        <f t="shared" si="3"/>
        <v>null</v>
      </c>
      <c r="K1444" s="18" t="str">
        <f>IFERROR(VLOOKUP(spare_parts!$F1444,'Запчасти'!$A$2:$P$3371,6,0),"null")</f>
        <v>CAMOZZI AUTOMATION SPA</v>
      </c>
      <c r="L1444" s="18" t="str">
        <f>IFERROR(VLOOKUP(spare_parts!$F1444,'Запчасти'!$A$2:$P$3371,7,0),"null")</f>
        <v>CAMOZZI</v>
      </c>
      <c r="M1444" s="18">
        <f>IFERROR(VLOOKUP(spare_parts!$F1444,'Запчасти'!$A$2:$P$3371,9,0),"null")</f>
        <v>4</v>
      </c>
      <c r="N1444" s="18" t="str">
        <f>IFERROR(VLOOKUP(spare_parts!$F1444,'Запчасти'!$A$2:$P$3371,10,0),"null")</f>
        <v>шт.</v>
      </c>
      <c r="O1444" s="18" t="str">
        <f>IFERROR(VLOOKUP(spare_parts!$F1444,'Запчасти'!$A$2:$P$3371,11,0),"null")</f>
        <v>IT</v>
      </c>
      <c r="P1444" s="18">
        <f>IFERROR(VLOOKUP(spare_parts!$F1444,'Запчасти'!$A$2:$P$3371,2,0),"null")</f>
        <v>7318190009</v>
      </c>
      <c r="Q1444" s="18"/>
      <c r="R1444" s="18"/>
      <c r="S1444" s="18"/>
      <c r="T1444" s="18"/>
      <c r="U1444" s="18"/>
      <c r="V1444" s="18"/>
    </row>
    <row r="1445" ht="15.75" customHeight="1">
      <c r="A1445" s="15">
        <v>5.658002031E9</v>
      </c>
      <c r="B1445" s="16" t="s">
        <v>4098</v>
      </c>
      <c r="C1445" s="16" t="s">
        <v>6274</v>
      </c>
      <c r="D1445" s="16" t="s">
        <v>35</v>
      </c>
      <c r="E1445" s="17"/>
      <c r="F1445" s="18">
        <v>5.658002031E9</v>
      </c>
      <c r="G1445" s="18" t="str">
        <f>IFERROR(VLOOKUP(spare_parts!$F1445,'Запчасти'!A$2:P$3371,3,0),"null")</f>
        <v>STRAIGHT RAPID HYDRAULIC COUPLING 1/8" G ART.032560 (ILC)</v>
      </c>
      <c r="H1445" s="18" t="str">
        <f>IFERROR(VLOOKUP(spare_parts!$F1445,A:D,2,0),"null")</f>
        <v>ПЕРЕХОДНИК 1/8"G ART.0325</v>
      </c>
      <c r="I1445" s="24" t="str">
        <f>IFERROR(VLOOKUP(spare_parts!$F1445,'Запчасти'!$A$2:$P$3371,5,0),"null")</f>
        <v>СТАЛЬНОЙ ЦАНГОВЫЙ ФИТИНГ С РЕЗЬБОЙ 1/8" (ПАПА) С ОДНОЙ СТОРОНЫ И ЦАНГОВЫМ СОЕДИНЕНИЕМ ДЛЯ ПЛАСТИКОВОЙ ТРУБКИ С ДРУГОЙ.</v>
      </c>
      <c r="J1445" s="24" t="str">
        <f t="shared" si="3"/>
        <v>null</v>
      </c>
      <c r="K1445" s="18" t="str">
        <f>IFERROR(VLOOKUP(spare_parts!$F1445,'Запчасти'!$A$2:$P$3371,6,0),"null")</f>
        <v>CAMOZZI AUTOMATION SPA</v>
      </c>
      <c r="L1445" s="18" t="str">
        <f>IFERROR(VLOOKUP(spare_parts!$F1445,'Запчасти'!$A$2:$P$3371,7,0),"null")</f>
        <v>CAMOZZI</v>
      </c>
      <c r="M1445" s="18">
        <f>IFERROR(VLOOKUP(spare_parts!$F1445,'Запчасти'!$A$2:$P$3371,9,0),"null")</f>
        <v>4</v>
      </c>
      <c r="N1445" s="18" t="str">
        <f>IFERROR(VLOOKUP(spare_parts!$F1445,'Запчасти'!$A$2:$P$3371,10,0),"null")</f>
        <v>шт.</v>
      </c>
      <c r="O1445" s="18" t="str">
        <f>IFERROR(VLOOKUP(spare_parts!$F1445,'Запчасти'!$A$2:$P$3371,11,0),"null")</f>
        <v>IT</v>
      </c>
      <c r="P1445" s="18">
        <f>IFERROR(VLOOKUP(spare_parts!$F1445,'Запчасти'!$A$2:$P$3371,2,0),"null")</f>
        <v>7307991000</v>
      </c>
      <c r="Q1445" s="18"/>
      <c r="R1445" s="18"/>
      <c r="S1445" s="18"/>
      <c r="T1445" s="18"/>
      <c r="U1445" s="18"/>
      <c r="V1445" s="18"/>
    </row>
    <row r="1446" ht="15.75" customHeight="1">
      <c r="A1446" s="15">
        <v>5.658003031E9</v>
      </c>
      <c r="B1446" s="16" t="s">
        <v>4101</v>
      </c>
      <c r="C1446" s="16" t="s">
        <v>6274</v>
      </c>
      <c r="D1446" s="16" t="s">
        <v>35</v>
      </c>
      <c r="E1446" s="17"/>
      <c r="F1446" s="18">
        <v>5.658003031E9</v>
      </c>
      <c r="G1446" s="18" t="str">
        <f>IFERROR(VLOOKUP(spare_parts!$F1446,'Запчасти'!A$2:P$3371,3,0),"null")</f>
        <v>SWINGING RAPID HYDRAULIC COUPLING 90В° 1/8" G ART.032566</v>
      </c>
      <c r="H1446" s="18" t="str">
        <f>IFERROR(VLOOKUP(spare_parts!$F1446,A:D,2,0),"null")</f>
        <v>ПЕРЕХОДНИК 90° 1/8"G ART.032</v>
      </c>
      <c r="I1446" s="24" t="str">
        <f>IFERROR(VLOOKUP(spare_parts!$F1446,'Запчасти'!$A$2:$P$3371,5,0),"null")</f>
        <v>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v>
      </c>
      <c r="J1446" s="24" t="str">
        <f t="shared" si="3"/>
        <v>null</v>
      </c>
      <c r="K1446" s="18" t="str">
        <f>IFERROR(VLOOKUP(spare_parts!$F1446,'Запчасти'!$A$2:$P$3371,6,0),"null")</f>
        <v>CAMOZZI AUTOMATION SPA</v>
      </c>
      <c r="L1446" s="18" t="str">
        <f>IFERROR(VLOOKUP(spare_parts!$F1446,'Запчасти'!$A$2:$P$3371,7,0),"null")</f>
        <v>CAMOZZI</v>
      </c>
      <c r="M1446" s="18">
        <f>IFERROR(VLOOKUP(spare_parts!$F1446,'Запчасти'!$A$2:$P$3371,9,0),"null")</f>
        <v>2</v>
      </c>
      <c r="N1446" s="18" t="str">
        <f>IFERROR(VLOOKUP(spare_parts!$F1446,'Запчасти'!$A$2:$P$3371,10,0),"null")</f>
        <v>шт.</v>
      </c>
      <c r="O1446" s="18" t="str">
        <f>IFERROR(VLOOKUP(spare_parts!$F1446,'Запчасти'!$A$2:$P$3371,11,0),"null")</f>
        <v>IT</v>
      </c>
      <c r="P1446" s="18">
        <f>IFERROR(VLOOKUP(spare_parts!$F1446,'Запчасти'!$A$2:$P$3371,2,0),"null")</f>
        <v>7307991000</v>
      </c>
      <c r="Q1446" s="18"/>
      <c r="R1446" s="18"/>
      <c r="S1446" s="18"/>
      <c r="T1446" s="18"/>
      <c r="U1446" s="18"/>
      <c r="V1446" s="18"/>
    </row>
    <row r="1447" ht="15.75" customHeight="1">
      <c r="A1447" s="15">
        <v>5.703500006E9</v>
      </c>
      <c r="B1447" s="16" t="s">
        <v>4124</v>
      </c>
      <c r="C1447" s="16">
        <v>0.008</v>
      </c>
      <c r="D1447" s="16" t="s">
        <v>35</v>
      </c>
      <c r="E1447" s="17"/>
      <c r="F1447" s="18">
        <v>5.703500006E9</v>
      </c>
      <c r="G1447" s="18" t="str">
        <f>IFERROR(VLOOKUP(spare_parts!$F1447,'Запчасти'!A$2:P$3371,3,0),"null")</f>
        <v>BALL GREASER  D.1/8</v>
      </c>
      <c r="H1447" s="18" t="str">
        <f>IFERROR(VLOOKUP(spare_parts!$F1447,A:D,2,0),"null")</f>
        <v>ТАВОТНИЦА D=1/8</v>
      </c>
      <c r="I1447" s="24" t="str">
        <f>IFERROR(VLOOKUP(spare_parts!$F1447,'Запчасти'!$A$2:$P$3371,5,0),"null")</f>
        <v>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v>
      </c>
      <c r="J1447" s="24" t="str">
        <f t="shared" si="3"/>
        <v>null</v>
      </c>
      <c r="K1447" s="18" t="str">
        <f>IFERROR(VLOOKUP(spare_parts!$F1447,'Запчасти'!$A$2:$P$3371,6,0),"null")</f>
        <v>CAMOZZI AUTOMATION SPA</v>
      </c>
      <c r="L1447" s="18" t="str">
        <f>IFERROR(VLOOKUP(spare_parts!$F1447,'Запчасти'!$A$2:$P$3371,7,0),"null")</f>
        <v>CAMOZZI</v>
      </c>
      <c r="M1447" s="18">
        <f>IFERROR(VLOOKUP(spare_parts!$F1447,'Запчасти'!$A$2:$P$3371,9,0),"null")</f>
        <v>2</v>
      </c>
      <c r="N1447" s="18" t="str">
        <f>IFERROR(VLOOKUP(spare_parts!$F1447,'Запчасти'!$A$2:$P$3371,10,0),"null")</f>
        <v>шт.</v>
      </c>
      <c r="O1447" s="18" t="str">
        <f>IFERROR(VLOOKUP(spare_parts!$F1447,'Запчасти'!$A$2:$P$3371,11,0),"null")</f>
        <v>IT</v>
      </c>
      <c r="P1447" s="18">
        <f>IFERROR(VLOOKUP(spare_parts!$F1447,'Запчасти'!$A$2:$P$3371,2,0),"null")</f>
        <v>8481309908</v>
      </c>
      <c r="Q1447" s="18"/>
      <c r="R1447" s="18"/>
      <c r="S1447" s="18"/>
      <c r="T1447" s="18"/>
      <c r="U1447" s="18"/>
      <c r="V1447" s="18"/>
    </row>
    <row r="1448" ht="15.75" customHeight="1">
      <c r="A1448" s="15">
        <v>5.638202044E9</v>
      </c>
      <c r="B1448" s="16" t="s">
        <v>4028</v>
      </c>
      <c r="C1448" s="16">
        <v>0.001</v>
      </c>
      <c r="D1448" s="16" t="s">
        <v>35</v>
      </c>
      <c r="E1448" s="17"/>
      <c r="F1448" s="18">
        <v>5.638202044E9</v>
      </c>
      <c r="G1448" s="18" t="str">
        <f>IFERROR(VLOOKUP(spare_parts!$F1448,'Запчасти'!A$2:P$3371,3,0),"null")</f>
        <v>Reducing fitting M.6 -1/8G M-F   R3455</v>
      </c>
      <c r="H1448" s="18" t="str">
        <f>IFERROR(VLOOKUP(spare_parts!$F1448,A:D,2,0),"null")</f>
        <v>ПЕРЕХОДНИК M6 - G1/8" R3455 030 34(BOSCH)</v>
      </c>
      <c r="I1448" s="24" t="str">
        <f>IFERROR(VLOOKUP(spare_parts!$F1448,'Запчасти'!$A$2:$P$3371,5,0),"null")</f>
        <v>СТАЛЬНОЙ ФИТИНГ "ПАПА-МАМА". С ОДНОЙ СТОРОНЫ - РЕЗЬБА ВНУТРЕННЯЯ М6, С ДРУГОЙ НАРУЖНАЯ РЕЗЬБА 1/8". ПРИМЕНЯЕТСЯ ДЛЯ СОЕДИНЕНИЯ ТРУБ РАЗНЫХ ДИАМЕТРОВ.</v>
      </c>
      <c r="J1448" s="24" t="str">
        <f t="shared" si="3"/>
        <v>null</v>
      </c>
      <c r="K1448" s="18" t="str">
        <f>IFERROR(VLOOKUP(spare_parts!$F1448,'Запчасти'!$A$2:$P$3371,6,0),"null")</f>
        <v>CAMOZZI AUTOMATION SPA</v>
      </c>
      <c r="L1448" s="18" t="str">
        <f>IFERROR(VLOOKUP(spare_parts!$F1448,'Запчасти'!$A$2:$P$3371,7,0),"null")</f>
        <v>CAMOZZI</v>
      </c>
      <c r="M1448" s="18">
        <f>IFERROR(VLOOKUP(spare_parts!$F1448,'Запчасти'!$A$2:$P$3371,9,0),"null")</f>
        <v>3</v>
      </c>
      <c r="N1448" s="18" t="str">
        <f>IFERROR(VLOOKUP(spare_parts!$F1448,'Запчасти'!$A$2:$P$3371,10,0),"null")</f>
        <v>шт.</v>
      </c>
      <c r="O1448" s="18" t="str">
        <f>IFERROR(VLOOKUP(spare_parts!$F1448,'Запчасти'!$A$2:$P$3371,11,0),"null")</f>
        <v>IT</v>
      </c>
      <c r="P1448" s="18">
        <f>IFERROR(VLOOKUP(spare_parts!$F1448,'Запчасти'!$A$2:$P$3371,2,0),"null")</f>
        <v>7307991000</v>
      </c>
      <c r="Q1448" s="18"/>
      <c r="R1448" s="18"/>
      <c r="S1448" s="18"/>
      <c r="T1448" s="18"/>
      <c r="U1448" s="18"/>
      <c r="V1448" s="18"/>
    </row>
    <row r="1449" ht="15.75" customHeight="1">
      <c r="A1449" s="15">
        <v>5.657800001E9</v>
      </c>
      <c r="B1449" s="16" t="s">
        <v>4083</v>
      </c>
      <c r="C1449" s="16">
        <v>0.026</v>
      </c>
      <c r="D1449" s="16" t="s">
        <v>35</v>
      </c>
      <c r="E1449" s="17"/>
      <c r="F1449" s="18">
        <v>5.657800001E9</v>
      </c>
      <c r="G1449" s="18" t="str">
        <f>IFERROR(VLOOKUP(spare_parts!$F1449,'Запчасти'!A$2:P$3371,3,0),"null")</f>
        <v>BLACK NYLON TUBE 6X3 ART.202015156 (DROPSA)</v>
      </c>
      <c r="H1449" s="18" t="str">
        <f>IFERROR(VLOOKUP(spare_parts!$F1449,A:D,2,0),"null")</f>
        <v>ТРУБКА NYLON 6X3 ART.5717216</v>
      </c>
      <c r="I1449" s="24" t="str">
        <f>IFERROR(VLOOKUP(spare_parts!$F1449,'Запчасти'!$A$2:$P$3371,5,0),"null")</f>
        <v>НЕЙЛОНОВАЯ ТРУБКА. НАРУЖНЫЙ ДИАМЕТР: 6ММ, ТОЛЩИНА СТЕНКИ: 1,5ММ. ПРЕДНОЗНАЧЕНА ДЛЯ ПОДАЧИ ВОЗДУХА.</v>
      </c>
      <c r="J1449" s="24" t="str">
        <f t="shared" si="3"/>
        <v>null</v>
      </c>
      <c r="K1449" s="18" t="str">
        <f>IFERROR(VLOOKUP(spare_parts!$F1449,'Запчасти'!$A$2:$P$3371,6,0),"null")</f>
        <v>DROPSA SPA</v>
      </c>
      <c r="L1449" s="18" t="str">
        <f>IFERROR(VLOOKUP(spare_parts!$F1449,'Запчасти'!$A$2:$P$3371,7,0),"null")</f>
        <v>DROPSA</v>
      </c>
      <c r="M1449" s="18">
        <f>IFERROR(VLOOKUP(spare_parts!$F1449,'Запчасти'!$A$2:$P$3371,9,0),"null")</f>
        <v>2</v>
      </c>
      <c r="N1449" s="18" t="str">
        <f>IFERROR(VLOOKUP(spare_parts!$F1449,'Запчасти'!$A$2:$P$3371,10,0),"null")</f>
        <v>шт.</v>
      </c>
      <c r="O1449" s="18" t="str">
        <f>IFERROR(VLOOKUP(spare_parts!$F1449,'Запчасти'!$A$2:$P$3371,11,0),"null")</f>
        <v>IT</v>
      </c>
      <c r="P1449" s="18">
        <f>IFERROR(VLOOKUP(spare_parts!$F1449,'Запчасти'!$A$2:$P$3371,2,0),"null")</f>
        <v>3917320009</v>
      </c>
      <c r="Q1449" s="18"/>
      <c r="R1449" s="18"/>
      <c r="S1449" s="18"/>
      <c r="T1449" s="18"/>
      <c r="U1449" s="18"/>
      <c r="V1449" s="18"/>
    </row>
    <row r="1450" ht="15.75" customHeight="1">
      <c r="A1450" s="15">
        <v>5.43714404E9</v>
      </c>
      <c r="B1450" s="16" t="s">
        <v>3015</v>
      </c>
      <c r="C1450" s="16" t="s">
        <v>6274</v>
      </c>
      <c r="D1450" s="16" t="s">
        <v>35</v>
      </c>
      <c r="E1450" s="17"/>
      <c r="F1450" s="18">
        <v>5.43714404E9</v>
      </c>
      <c r="G1450" s="18" t="str">
        <f>IFERROR(VLOOKUP(spare_parts!$F1450,'Запчасти'!A$2:P$3371,3,0),"null")</f>
        <v>HOSE CLAMPS HOLDER LEGRAND FOR SCREW M5</v>
      </c>
      <c r="H1450" s="18" t="str">
        <f>IFERROR(VLOOKUP(spare_parts!$F1450,A:D,2,0),"null")</f>
        <v>КРЕПЛЕНИЕ ПОД ВИНТ M5</v>
      </c>
      <c r="I1450" s="24" t="str">
        <f>IFERROR(VLOOKUP(spare_parts!$F1450,'Запчасти'!$A$2:$P$3371,5,0),"null")</f>
        <v>ПЛАСТИКОВОЕ КРЕПЛЕНИЕ ПОД ПЛАСТИКОВЫЕ ХОМУТЫ. ДЛЯ КРЕПЛЕНИЯ ПРОВОДОВ НА КОРПУСЕ СТАНКА.</v>
      </c>
      <c r="J1450" s="24" t="str">
        <f t="shared" si="3"/>
        <v>null</v>
      </c>
      <c r="K1450" s="18" t="str">
        <f>IFERROR(VLOOKUP(spare_parts!$F1450,'Запчасти'!$A$2:$P$3371,6,0),"null")</f>
        <v>SCHNELL SPA</v>
      </c>
      <c r="L1450" s="18" t="str">
        <f>IFERROR(VLOOKUP(spare_parts!$F1450,'Запчасти'!$A$2:$P$3371,7,0),"null")</f>
        <v>SCHNELL</v>
      </c>
      <c r="M1450" s="18">
        <f>IFERROR(VLOOKUP(spare_parts!$F1450,'Запчасти'!$A$2:$P$3371,9,0),"null")</f>
        <v>10</v>
      </c>
      <c r="N1450" s="18" t="str">
        <f>IFERROR(VLOOKUP(spare_parts!$F1450,'Запчасти'!$A$2:$P$3371,10,0),"null")</f>
        <v>шт.</v>
      </c>
      <c r="O1450" s="18" t="str">
        <f>IFERROR(VLOOKUP(spare_parts!$F1450,'Запчасти'!$A$2:$P$3371,11,0),"null")</f>
        <v>IT</v>
      </c>
      <c r="P1450" s="18">
        <f>IFERROR(VLOOKUP(spare_parts!$F1450,'Запчасти'!$A$2:$P$3371,2,0),"null")</f>
        <v>3926909709</v>
      </c>
      <c r="Q1450" s="18"/>
      <c r="R1450" s="18"/>
      <c r="S1450" s="18"/>
      <c r="T1450" s="18"/>
      <c r="U1450" s="18"/>
      <c r="V1450" s="18"/>
    </row>
    <row r="1451" ht="15.75" customHeight="1">
      <c r="A1451" s="25" t="s">
        <v>6865</v>
      </c>
      <c r="B1451" s="16" t="s">
        <v>1698</v>
      </c>
      <c r="C1451" s="16">
        <v>3.2799</v>
      </c>
      <c r="D1451" s="16" t="s">
        <v>35</v>
      </c>
      <c r="E1451" s="17"/>
      <c r="F1451" s="18" t="s">
        <v>6865</v>
      </c>
      <c r="G1451" s="18" t="str">
        <f>IFERROR(VLOOKUP(spare_parts!$F1451,'Запчасти'!A$2:P$3371,3,0),"null")</f>
        <v>null</v>
      </c>
      <c r="H1451" s="18" t="str">
        <f>IFERROR(VLOOKUP(spare_parts!$F1451,A:D,2,0),"null")</f>
        <v> КОЛЕСО ВНЕШНЕЕ КОРРЕКЦИОННОЕ В СБОРЕ </v>
      </c>
      <c r="I1451" s="24" t="str">
        <f>IFERROR(VLOOKUP(spare_parts!$F1451,'Запчасти'!$A$2:$P$3371,5,0),"null")</f>
        <v>null</v>
      </c>
      <c r="J1451" s="24" t="str">
        <f t="shared" si="3"/>
        <v>null</v>
      </c>
      <c r="K1451" s="18" t="str">
        <f>IFERROR(VLOOKUP(spare_parts!$F1451,'Запчасти'!$A$2:$P$3371,6,0),"null")</f>
        <v>null</v>
      </c>
      <c r="L1451" s="18" t="str">
        <f>IFERROR(VLOOKUP(spare_parts!$F1451,'Запчасти'!$A$2:$P$3371,7,0),"null")</f>
        <v>null</v>
      </c>
      <c r="M1451" s="18" t="str">
        <f>IFERROR(VLOOKUP(spare_parts!$F1451,'Запчасти'!$A$2:$P$3371,9,0),"null")</f>
        <v>null</v>
      </c>
      <c r="N1451" s="18" t="str">
        <f>IFERROR(VLOOKUP(spare_parts!$F1451,'Запчасти'!$A$2:$P$3371,10,0),"null")</f>
        <v>null</v>
      </c>
      <c r="O1451" s="18" t="str">
        <f>IFERROR(VLOOKUP(spare_parts!$F1451,'Запчасти'!$A$2:$P$3371,11,0),"null")</f>
        <v>null</v>
      </c>
      <c r="P1451" s="18" t="str">
        <f>IFERROR(VLOOKUP(spare_parts!$F1451,'Запчасти'!$A$2:$P$3371,2,0),"null")</f>
        <v>null</v>
      </c>
      <c r="Q1451" s="18"/>
      <c r="R1451" s="18"/>
      <c r="S1451" s="18"/>
      <c r="T1451" s="18"/>
      <c r="U1451" s="18"/>
      <c r="V1451" s="18"/>
    </row>
    <row r="1452" ht="15.75" customHeight="1">
      <c r="A1452" s="15">
        <v>2.46503504E9</v>
      </c>
      <c r="B1452" s="16" t="s">
        <v>1701</v>
      </c>
      <c r="C1452" s="16">
        <v>3.2799</v>
      </c>
      <c r="D1452" s="16" t="s">
        <v>35</v>
      </c>
      <c r="E1452" s="17"/>
      <c r="F1452" s="18">
        <v>2.46503504E9</v>
      </c>
      <c r="G1452" s="18" t="str">
        <f>IFERROR(VLOOKUP(spare_parts!$F1452,'Запчасти'!A$2:P$3371,3,0),"null")</f>
        <v>COMPLETE INTERNAL CORRECTION WHEEL</v>
      </c>
      <c r="H1452" s="18" t="str">
        <f>IFERROR(VLOOKUP(spare_parts!$F1452,A:D,2,0),"null")</f>
        <v> КОЛЕСО ВНУТРЕННЕЕ КОРРЕКЦИОННОЕ В СБОРЕ </v>
      </c>
      <c r="I1452" s="24" t="str">
        <f>IFERROR(VLOOKUP(spare_parts!$F1452,'Запчасти'!$A$2:$P$3371,5,0),"null")</f>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v>
      </c>
      <c r="J1452" s="24" t="str">
        <f t="shared" si="3"/>
        <v>null</v>
      </c>
      <c r="K1452" s="18" t="str">
        <f>IFERROR(VLOOKUP(spare_parts!$F1452,'Запчасти'!$A$2:$P$3371,6,0),"null")</f>
        <v>SCHNELL SPA</v>
      </c>
      <c r="L1452" s="18" t="str">
        <f>IFERROR(VLOOKUP(spare_parts!$F1452,'Запчасти'!$A$2:$P$3371,7,0),"null")</f>
        <v>SCHNELL</v>
      </c>
      <c r="M1452" s="18">
        <f>IFERROR(VLOOKUP(spare_parts!$F1452,'Запчасти'!$A$2:$P$3371,9,0),"null")</f>
        <v>1</v>
      </c>
      <c r="N1452" s="18" t="str">
        <f>IFERROR(VLOOKUP(spare_parts!$F1452,'Запчасти'!$A$2:$P$3371,10,0),"null")</f>
        <v>шт</v>
      </c>
      <c r="O1452" s="18" t="str">
        <f>IFERROR(VLOOKUP(spare_parts!$F1452,'Запчасти'!$A$2:$P$3371,11,0),"null")</f>
        <v>IT</v>
      </c>
      <c r="P1452" s="18">
        <f>IFERROR(VLOOKUP(spare_parts!$F1452,'Запчасти'!$A$2:$P$3371,2,0),"null")</f>
        <v>8466940000</v>
      </c>
      <c r="Q1452" s="18"/>
      <c r="R1452" s="18"/>
      <c r="S1452" s="18"/>
      <c r="T1452" s="18"/>
      <c r="U1452" s="18"/>
      <c r="V1452" s="18"/>
    </row>
    <row r="1453" ht="15.75" customHeight="1">
      <c r="A1453" s="15" t="s">
        <v>6866</v>
      </c>
      <c r="B1453" s="16"/>
      <c r="C1453" s="16">
        <v>0.266</v>
      </c>
      <c r="D1453" s="16" t="s">
        <v>35</v>
      </c>
      <c r="E1453" s="17"/>
      <c r="F1453" s="18" t="s">
        <v>6866</v>
      </c>
      <c r="G1453" s="18" t="str">
        <f>IFERROR(VLOOKUP(spare_parts!$F1453,'Запчасти'!A$2:P$3371,3,0),"null")</f>
        <v>null</v>
      </c>
      <c r="H1453" s="18" t="str">
        <f>IFERROR(VLOOKUP(spare_parts!$F1453,A:D,2,0),"null")</f>
        <v/>
      </c>
      <c r="I1453" s="24" t="str">
        <f>IFERROR(VLOOKUP(spare_parts!$F1453,'Запчасти'!$A$2:$P$3371,5,0),"null")</f>
        <v>null</v>
      </c>
      <c r="J1453" s="24" t="str">
        <f t="shared" si="3"/>
        <v>null</v>
      </c>
      <c r="K1453" s="18" t="str">
        <f>IFERROR(VLOOKUP(spare_parts!$F1453,'Запчасти'!$A$2:$P$3371,6,0),"null")</f>
        <v>null</v>
      </c>
      <c r="L1453" s="18" t="str">
        <f>IFERROR(VLOOKUP(spare_parts!$F1453,'Запчасти'!$A$2:$P$3371,7,0),"null")</f>
        <v>null</v>
      </c>
      <c r="M1453" s="18" t="str">
        <f>IFERROR(VLOOKUP(spare_parts!$F1453,'Запчасти'!$A$2:$P$3371,9,0),"null")</f>
        <v>null</v>
      </c>
      <c r="N1453" s="18" t="str">
        <f>IFERROR(VLOOKUP(spare_parts!$F1453,'Запчасти'!$A$2:$P$3371,10,0),"null")</f>
        <v>null</v>
      </c>
      <c r="O1453" s="18" t="str">
        <f>IFERROR(VLOOKUP(spare_parts!$F1453,'Запчасти'!$A$2:$P$3371,11,0),"null")</f>
        <v>null</v>
      </c>
      <c r="P1453" s="18" t="str">
        <f>IFERROR(VLOOKUP(spare_parts!$F1453,'Запчасти'!$A$2:$P$3371,2,0),"null")</f>
        <v>null</v>
      </c>
      <c r="Q1453" s="18"/>
      <c r="R1453" s="18"/>
      <c r="S1453" s="18"/>
      <c r="T1453" s="18"/>
      <c r="U1453" s="18"/>
      <c r="V1453" s="18"/>
    </row>
    <row r="1454" ht="15.75" customHeight="1">
      <c r="A1454" s="15" t="s">
        <v>6867</v>
      </c>
      <c r="B1454" s="16"/>
      <c r="C1454" s="16">
        <v>0.983909</v>
      </c>
      <c r="D1454" s="16" t="s">
        <v>35</v>
      </c>
      <c r="E1454" s="17"/>
      <c r="F1454" s="18" t="s">
        <v>6867</v>
      </c>
      <c r="G1454" s="18" t="str">
        <f>IFERROR(VLOOKUP(spare_parts!$F1454,'Запчасти'!A$2:P$3371,3,0),"null")</f>
        <v>null</v>
      </c>
      <c r="H1454" s="18" t="str">
        <f>IFERROR(VLOOKUP(spare_parts!$F1454,A:D,2,0),"null")</f>
        <v/>
      </c>
      <c r="I1454" s="24" t="str">
        <f>IFERROR(VLOOKUP(spare_parts!$F1454,'Запчасти'!$A$2:$P$3371,5,0),"null")</f>
        <v>null</v>
      </c>
      <c r="J1454" s="24" t="str">
        <f t="shared" si="3"/>
        <v>null</v>
      </c>
      <c r="K1454" s="18" t="str">
        <f>IFERROR(VLOOKUP(spare_parts!$F1454,'Запчасти'!$A$2:$P$3371,6,0),"null")</f>
        <v>null</v>
      </c>
      <c r="L1454" s="18" t="str">
        <f>IFERROR(VLOOKUP(spare_parts!$F1454,'Запчасти'!$A$2:$P$3371,7,0),"null")</f>
        <v>null</v>
      </c>
      <c r="M1454" s="18" t="str">
        <f>IFERROR(VLOOKUP(spare_parts!$F1454,'Запчасти'!$A$2:$P$3371,9,0),"null")</f>
        <v>null</v>
      </c>
      <c r="N1454" s="18" t="str">
        <f>IFERROR(VLOOKUP(spare_parts!$F1454,'Запчасти'!$A$2:$P$3371,10,0),"null")</f>
        <v>null</v>
      </c>
      <c r="O1454" s="18" t="str">
        <f>IFERROR(VLOOKUP(spare_parts!$F1454,'Запчасти'!$A$2:$P$3371,11,0),"null")</f>
        <v>null</v>
      </c>
      <c r="P1454" s="18" t="str">
        <f>IFERROR(VLOOKUP(spare_parts!$F1454,'Запчасти'!$A$2:$P$3371,2,0),"null")</f>
        <v>null</v>
      </c>
      <c r="Q1454" s="18"/>
      <c r="R1454" s="18"/>
      <c r="S1454" s="18"/>
      <c r="T1454" s="18"/>
      <c r="U1454" s="18"/>
      <c r="V1454" s="18"/>
    </row>
    <row r="1455" ht="15.75" customHeight="1">
      <c r="A1455" s="15">
        <v>2.48552071E9</v>
      </c>
      <c r="B1455" s="16"/>
      <c r="C1455" s="16">
        <v>1.91119</v>
      </c>
      <c r="D1455" s="16" t="s">
        <v>35</v>
      </c>
      <c r="E1455" s="17"/>
      <c r="F1455" s="18">
        <v>2.48552071E9</v>
      </c>
      <c r="G1455" s="18" t="str">
        <f>IFERROR(VLOOKUP(spare_parts!$F1455,'Запчасти'!A$2:P$3371,3,0),"null")</f>
        <v>null</v>
      </c>
      <c r="H1455" s="18" t="str">
        <f>IFERROR(VLOOKUP(spare_parts!$F1455,A:D,2,0),"null")</f>
        <v/>
      </c>
      <c r="I1455" s="24" t="str">
        <f>IFERROR(VLOOKUP(spare_parts!$F1455,'Запчасти'!$A$2:$P$3371,5,0),"null")</f>
        <v>null</v>
      </c>
      <c r="J1455" s="24" t="str">
        <f t="shared" si="3"/>
        <v>null</v>
      </c>
      <c r="K1455" s="18" t="str">
        <f>IFERROR(VLOOKUP(spare_parts!$F1455,'Запчасти'!$A$2:$P$3371,6,0),"null")</f>
        <v>null</v>
      </c>
      <c r="L1455" s="18" t="str">
        <f>IFERROR(VLOOKUP(spare_parts!$F1455,'Запчасти'!$A$2:$P$3371,7,0),"null")</f>
        <v>null</v>
      </c>
      <c r="M1455" s="18" t="str">
        <f>IFERROR(VLOOKUP(spare_parts!$F1455,'Запчасти'!$A$2:$P$3371,9,0),"null")</f>
        <v>null</v>
      </c>
      <c r="N1455" s="18" t="str">
        <f>IFERROR(VLOOKUP(spare_parts!$F1455,'Запчасти'!$A$2:$P$3371,10,0),"null")</f>
        <v>null</v>
      </c>
      <c r="O1455" s="18" t="str">
        <f>IFERROR(VLOOKUP(spare_parts!$F1455,'Запчасти'!$A$2:$P$3371,11,0),"null")</f>
        <v>null</v>
      </c>
      <c r="P1455" s="18" t="str">
        <f>IFERROR(VLOOKUP(spare_parts!$F1455,'Запчасти'!$A$2:$P$3371,2,0),"null")</f>
        <v>null</v>
      </c>
      <c r="Q1455" s="18"/>
      <c r="R1455" s="18"/>
      <c r="S1455" s="18"/>
      <c r="T1455" s="18"/>
      <c r="U1455" s="18"/>
      <c r="V1455" s="18"/>
    </row>
    <row r="1456" ht="15.75" customHeight="1">
      <c r="A1456" s="15" t="s">
        <v>6868</v>
      </c>
      <c r="B1456" s="16"/>
      <c r="C1456" s="16">
        <v>0.044000000000000004</v>
      </c>
      <c r="D1456" s="16" t="s">
        <v>35</v>
      </c>
      <c r="E1456" s="17"/>
      <c r="F1456" s="18" t="s">
        <v>6868</v>
      </c>
      <c r="G1456" s="18" t="str">
        <f>IFERROR(VLOOKUP(spare_parts!$F1456,'Запчасти'!A$2:P$3371,3,0),"null")</f>
        <v>null</v>
      </c>
      <c r="H1456" s="18" t="str">
        <f>IFERROR(VLOOKUP(spare_parts!$F1456,A:D,2,0),"null")</f>
        <v/>
      </c>
      <c r="I1456" s="24" t="str">
        <f>IFERROR(VLOOKUP(spare_parts!$F1456,'Запчасти'!$A$2:$P$3371,5,0),"null")</f>
        <v>null</v>
      </c>
      <c r="J1456" s="24" t="str">
        <f t="shared" si="3"/>
        <v>null</v>
      </c>
      <c r="K1456" s="18" t="str">
        <f>IFERROR(VLOOKUP(spare_parts!$F1456,'Запчасти'!$A$2:$P$3371,6,0),"null")</f>
        <v>null</v>
      </c>
      <c r="L1456" s="18" t="str">
        <f>IFERROR(VLOOKUP(spare_parts!$F1456,'Запчасти'!$A$2:$P$3371,7,0),"null")</f>
        <v>null</v>
      </c>
      <c r="M1456" s="18" t="str">
        <f>IFERROR(VLOOKUP(spare_parts!$F1456,'Запчасти'!$A$2:$P$3371,9,0),"null")</f>
        <v>null</v>
      </c>
      <c r="N1456" s="18" t="str">
        <f>IFERROR(VLOOKUP(spare_parts!$F1456,'Запчасти'!$A$2:$P$3371,10,0),"null")</f>
        <v>null</v>
      </c>
      <c r="O1456" s="18" t="str">
        <f>IFERROR(VLOOKUP(spare_parts!$F1456,'Запчасти'!$A$2:$P$3371,11,0),"null")</f>
        <v>null</v>
      </c>
      <c r="P1456" s="18" t="str">
        <f>IFERROR(VLOOKUP(spare_parts!$F1456,'Запчасти'!$A$2:$P$3371,2,0),"null")</f>
        <v>null</v>
      </c>
      <c r="Q1456" s="18"/>
      <c r="R1456" s="18"/>
      <c r="S1456" s="18"/>
      <c r="T1456" s="18"/>
      <c r="U1456" s="18"/>
      <c r="V1456" s="18"/>
    </row>
    <row r="1457" ht="15.75" customHeight="1">
      <c r="A1457" s="15">
        <v>2.085530202E9</v>
      </c>
      <c r="B1457" s="16"/>
      <c r="C1457" s="16">
        <v>0.138</v>
      </c>
      <c r="D1457" s="16" t="s">
        <v>35</v>
      </c>
      <c r="E1457" s="17"/>
      <c r="F1457" s="18">
        <v>2.085530202E9</v>
      </c>
      <c r="G1457" s="18" t="str">
        <f>IFERROR(VLOOKUP(spare_parts!$F1457,'Запчасти'!A$2:P$3371,3,0),"null")</f>
        <v>null</v>
      </c>
      <c r="H1457" s="18" t="str">
        <f>IFERROR(VLOOKUP(spare_parts!$F1457,A:D,2,0),"null")</f>
        <v/>
      </c>
      <c r="I1457" s="24" t="str">
        <f>IFERROR(VLOOKUP(spare_parts!$F1457,'Запчасти'!$A$2:$P$3371,5,0),"null")</f>
        <v>null</v>
      </c>
      <c r="J1457" s="24" t="str">
        <f t="shared" si="3"/>
        <v>null</v>
      </c>
      <c r="K1457" s="18" t="str">
        <f>IFERROR(VLOOKUP(spare_parts!$F1457,'Запчасти'!$A$2:$P$3371,6,0),"null")</f>
        <v>null</v>
      </c>
      <c r="L1457" s="18" t="str">
        <f>IFERROR(VLOOKUP(spare_parts!$F1457,'Запчасти'!$A$2:$P$3371,7,0),"null")</f>
        <v>null</v>
      </c>
      <c r="M1457" s="18" t="str">
        <f>IFERROR(VLOOKUP(spare_parts!$F1457,'Запчасти'!$A$2:$P$3371,9,0),"null")</f>
        <v>null</v>
      </c>
      <c r="N1457" s="18" t="str">
        <f>IFERROR(VLOOKUP(spare_parts!$F1457,'Запчасти'!$A$2:$P$3371,10,0),"null")</f>
        <v>null</v>
      </c>
      <c r="O1457" s="18" t="str">
        <f>IFERROR(VLOOKUP(spare_parts!$F1457,'Запчасти'!$A$2:$P$3371,11,0),"null")</f>
        <v>null</v>
      </c>
      <c r="P1457" s="18" t="str">
        <f>IFERROR(VLOOKUP(spare_parts!$F1457,'Запчасти'!$A$2:$P$3371,2,0),"null")</f>
        <v>null</v>
      </c>
      <c r="Q1457" s="18"/>
      <c r="R1457" s="18"/>
      <c r="S1457" s="18"/>
      <c r="T1457" s="18"/>
      <c r="U1457" s="18"/>
      <c r="V1457" s="18"/>
    </row>
    <row r="1458" ht="15.75" customHeight="1">
      <c r="A1458" s="15">
        <v>2.085530191E9</v>
      </c>
      <c r="B1458" s="16"/>
      <c r="C1458" s="16">
        <v>0.179</v>
      </c>
      <c r="D1458" s="16" t="s">
        <v>35</v>
      </c>
      <c r="E1458" s="17"/>
      <c r="F1458" s="18">
        <v>2.085530191E9</v>
      </c>
      <c r="G1458" s="18" t="str">
        <f>IFERROR(VLOOKUP(spare_parts!$F1458,'Запчасти'!A$2:P$3371,3,0),"null")</f>
        <v>null</v>
      </c>
      <c r="H1458" s="18" t="str">
        <f>IFERROR(VLOOKUP(spare_parts!$F1458,A:D,2,0),"null")</f>
        <v/>
      </c>
      <c r="I1458" s="24" t="str">
        <f>IFERROR(VLOOKUP(spare_parts!$F1458,'Запчасти'!$A$2:$P$3371,5,0),"null")</f>
        <v>null</v>
      </c>
      <c r="J1458" s="24" t="str">
        <f t="shared" si="3"/>
        <v>null</v>
      </c>
      <c r="K1458" s="18" t="str">
        <f>IFERROR(VLOOKUP(spare_parts!$F1458,'Запчасти'!$A$2:$P$3371,6,0),"null")</f>
        <v>null</v>
      </c>
      <c r="L1458" s="18" t="str">
        <f>IFERROR(VLOOKUP(spare_parts!$F1458,'Запчасти'!$A$2:$P$3371,7,0),"null")</f>
        <v>null</v>
      </c>
      <c r="M1458" s="18" t="str">
        <f>IFERROR(VLOOKUP(spare_parts!$F1458,'Запчасти'!$A$2:$P$3371,9,0),"null")</f>
        <v>null</v>
      </c>
      <c r="N1458" s="18" t="str">
        <f>IFERROR(VLOOKUP(spare_parts!$F1458,'Запчасти'!$A$2:$P$3371,10,0),"null")</f>
        <v>null</v>
      </c>
      <c r="O1458" s="18" t="str">
        <f>IFERROR(VLOOKUP(spare_parts!$F1458,'Запчасти'!$A$2:$P$3371,11,0),"null")</f>
        <v>null</v>
      </c>
      <c r="P1458" s="18" t="str">
        <f>IFERROR(VLOOKUP(spare_parts!$F1458,'Запчасти'!$A$2:$P$3371,2,0),"null")</f>
        <v>null</v>
      </c>
      <c r="Q1458" s="18"/>
      <c r="R1458" s="18"/>
      <c r="S1458" s="18"/>
      <c r="T1458" s="18"/>
      <c r="U1458" s="18"/>
      <c r="V1458" s="18"/>
    </row>
    <row r="1459" ht="15.75" customHeight="1">
      <c r="A1459" s="15">
        <v>2.08553103E9</v>
      </c>
      <c r="B1459" s="16"/>
      <c r="C1459" s="16">
        <v>4.147045</v>
      </c>
      <c r="D1459" s="16" t="s">
        <v>35</v>
      </c>
      <c r="E1459" s="17"/>
      <c r="F1459" s="18">
        <v>2.08553103E9</v>
      </c>
      <c r="G1459" s="18" t="str">
        <f>IFERROR(VLOOKUP(spare_parts!$F1459,'Запчасти'!A$2:P$3371,3,0),"null")</f>
        <v>null</v>
      </c>
      <c r="H1459" s="18" t="str">
        <f>IFERROR(VLOOKUP(spare_parts!$F1459,A:D,2,0),"null")</f>
        <v/>
      </c>
      <c r="I1459" s="24" t="str">
        <f>IFERROR(VLOOKUP(spare_parts!$F1459,'Запчасти'!$A$2:$P$3371,5,0),"null")</f>
        <v>null</v>
      </c>
      <c r="J1459" s="24" t="str">
        <f t="shared" si="3"/>
        <v>null</v>
      </c>
      <c r="K1459" s="18" t="str">
        <f>IFERROR(VLOOKUP(spare_parts!$F1459,'Запчасти'!$A$2:$P$3371,6,0),"null")</f>
        <v>null</v>
      </c>
      <c r="L1459" s="18" t="str">
        <f>IFERROR(VLOOKUP(spare_parts!$F1459,'Запчасти'!$A$2:$P$3371,7,0),"null")</f>
        <v>null</v>
      </c>
      <c r="M1459" s="18" t="str">
        <f>IFERROR(VLOOKUP(spare_parts!$F1459,'Запчасти'!$A$2:$P$3371,9,0),"null")</f>
        <v>null</v>
      </c>
      <c r="N1459" s="18" t="str">
        <f>IFERROR(VLOOKUP(spare_parts!$F1459,'Запчасти'!$A$2:$P$3371,10,0),"null")</f>
        <v>null</v>
      </c>
      <c r="O1459" s="18" t="str">
        <f>IFERROR(VLOOKUP(spare_parts!$F1459,'Запчасти'!$A$2:$P$3371,11,0),"null")</f>
        <v>null</v>
      </c>
      <c r="P1459" s="18" t="str">
        <f>IFERROR(VLOOKUP(spare_parts!$F1459,'Запчасти'!$A$2:$P$3371,2,0),"null")</f>
        <v>null</v>
      </c>
      <c r="Q1459" s="18"/>
      <c r="R1459" s="18"/>
      <c r="S1459" s="18"/>
      <c r="T1459" s="18"/>
      <c r="U1459" s="18"/>
      <c r="V1459" s="18"/>
    </row>
    <row r="1460" ht="15.75" customHeight="1">
      <c r="A1460" s="15" t="s">
        <v>6869</v>
      </c>
      <c r="B1460" s="16"/>
      <c r="C1460" s="16">
        <v>0.027</v>
      </c>
      <c r="D1460" s="16" t="s">
        <v>35</v>
      </c>
      <c r="E1460" s="17"/>
      <c r="F1460" s="18" t="s">
        <v>6869</v>
      </c>
      <c r="G1460" s="18" t="str">
        <f>IFERROR(VLOOKUP(spare_parts!$F1460,'Запчасти'!A$2:P$3371,3,0),"null")</f>
        <v>null</v>
      </c>
      <c r="H1460" s="18" t="str">
        <f>IFERROR(VLOOKUP(spare_parts!$F1460,A:D,2,0),"null")</f>
        <v/>
      </c>
      <c r="I1460" s="24" t="str">
        <f>IFERROR(VLOOKUP(spare_parts!$F1460,'Запчасти'!$A$2:$P$3371,5,0),"null")</f>
        <v>null</v>
      </c>
      <c r="J1460" s="24" t="str">
        <f t="shared" si="3"/>
        <v>null</v>
      </c>
      <c r="K1460" s="18" t="str">
        <f>IFERROR(VLOOKUP(spare_parts!$F1460,'Запчасти'!$A$2:$P$3371,6,0),"null")</f>
        <v>null</v>
      </c>
      <c r="L1460" s="18" t="str">
        <f>IFERROR(VLOOKUP(spare_parts!$F1460,'Запчасти'!$A$2:$P$3371,7,0),"null")</f>
        <v>null</v>
      </c>
      <c r="M1460" s="18" t="str">
        <f>IFERROR(VLOOKUP(spare_parts!$F1460,'Запчасти'!$A$2:$P$3371,9,0),"null")</f>
        <v>null</v>
      </c>
      <c r="N1460" s="18" t="str">
        <f>IFERROR(VLOOKUP(spare_parts!$F1460,'Запчасти'!$A$2:$P$3371,10,0),"null")</f>
        <v>null</v>
      </c>
      <c r="O1460" s="18" t="str">
        <f>IFERROR(VLOOKUP(spare_parts!$F1460,'Запчасти'!$A$2:$P$3371,11,0),"null")</f>
        <v>null</v>
      </c>
      <c r="P1460" s="18" t="str">
        <f>IFERROR(VLOOKUP(spare_parts!$F1460,'Запчасти'!$A$2:$P$3371,2,0),"null")</f>
        <v>null</v>
      </c>
      <c r="Q1460" s="18"/>
      <c r="R1460" s="18"/>
      <c r="S1460" s="18"/>
      <c r="T1460" s="18"/>
      <c r="U1460" s="18"/>
      <c r="V1460" s="18"/>
    </row>
    <row r="1461" ht="15.75" customHeight="1">
      <c r="A1461" s="15" t="s">
        <v>6870</v>
      </c>
      <c r="B1461" s="16"/>
      <c r="C1461" s="16">
        <v>0.109</v>
      </c>
      <c r="D1461" s="16" t="s">
        <v>35</v>
      </c>
      <c r="E1461" s="17"/>
      <c r="F1461" s="18" t="s">
        <v>6870</v>
      </c>
      <c r="G1461" s="18" t="str">
        <f>IFERROR(VLOOKUP(spare_parts!$F1461,'Запчасти'!A$2:P$3371,3,0),"null")</f>
        <v>null</v>
      </c>
      <c r="H1461" s="18" t="str">
        <f>IFERROR(VLOOKUP(spare_parts!$F1461,A:D,2,0),"null")</f>
        <v/>
      </c>
      <c r="I1461" s="24" t="str">
        <f>IFERROR(VLOOKUP(spare_parts!$F1461,'Запчасти'!$A$2:$P$3371,5,0),"null")</f>
        <v>null</v>
      </c>
      <c r="J1461" s="24" t="str">
        <f t="shared" si="3"/>
        <v>null</v>
      </c>
      <c r="K1461" s="18" t="str">
        <f>IFERROR(VLOOKUP(spare_parts!$F1461,'Запчасти'!$A$2:$P$3371,6,0),"null")</f>
        <v>null</v>
      </c>
      <c r="L1461" s="18" t="str">
        <f>IFERROR(VLOOKUP(spare_parts!$F1461,'Запчасти'!$A$2:$P$3371,7,0),"null")</f>
        <v>null</v>
      </c>
      <c r="M1461" s="18" t="str">
        <f>IFERROR(VLOOKUP(spare_parts!$F1461,'Запчасти'!$A$2:$P$3371,9,0),"null")</f>
        <v>null</v>
      </c>
      <c r="N1461" s="18" t="str">
        <f>IFERROR(VLOOKUP(spare_parts!$F1461,'Запчасти'!$A$2:$P$3371,10,0),"null")</f>
        <v>null</v>
      </c>
      <c r="O1461" s="18" t="str">
        <f>IFERROR(VLOOKUP(spare_parts!$F1461,'Запчасти'!$A$2:$P$3371,11,0),"null")</f>
        <v>null</v>
      </c>
      <c r="P1461" s="18" t="str">
        <f>IFERROR(VLOOKUP(spare_parts!$F1461,'Запчасти'!$A$2:$P$3371,2,0),"null")</f>
        <v>null</v>
      </c>
      <c r="Q1461" s="18"/>
      <c r="R1461" s="18"/>
      <c r="S1461" s="18"/>
      <c r="T1461" s="18"/>
      <c r="U1461" s="18"/>
      <c r="V1461" s="18"/>
    </row>
    <row r="1462" ht="15.75" customHeight="1">
      <c r="A1462" s="15" t="s">
        <v>6871</v>
      </c>
      <c r="B1462" s="16"/>
      <c r="C1462" s="16">
        <v>0.109</v>
      </c>
      <c r="D1462" s="16" t="s">
        <v>35</v>
      </c>
      <c r="E1462" s="17"/>
      <c r="F1462" s="18" t="s">
        <v>6871</v>
      </c>
      <c r="G1462" s="18" t="str">
        <f>IFERROR(VLOOKUP(spare_parts!$F1462,'Запчасти'!A$2:P$3371,3,0),"null")</f>
        <v>null</v>
      </c>
      <c r="H1462" s="18" t="str">
        <f>IFERROR(VLOOKUP(spare_parts!$F1462,A:D,2,0),"null")</f>
        <v/>
      </c>
      <c r="I1462" s="24" t="str">
        <f>IFERROR(VLOOKUP(spare_parts!$F1462,'Запчасти'!$A$2:$P$3371,5,0),"null")</f>
        <v>null</v>
      </c>
      <c r="J1462" s="24" t="str">
        <f t="shared" si="3"/>
        <v>null</v>
      </c>
      <c r="K1462" s="18" t="str">
        <f>IFERROR(VLOOKUP(spare_parts!$F1462,'Запчасти'!$A$2:$P$3371,6,0),"null")</f>
        <v>null</v>
      </c>
      <c r="L1462" s="18" t="str">
        <f>IFERROR(VLOOKUP(spare_parts!$F1462,'Запчасти'!$A$2:$P$3371,7,0),"null")</f>
        <v>null</v>
      </c>
      <c r="M1462" s="18" t="str">
        <f>IFERROR(VLOOKUP(spare_parts!$F1462,'Запчасти'!$A$2:$P$3371,9,0),"null")</f>
        <v>null</v>
      </c>
      <c r="N1462" s="18" t="str">
        <f>IFERROR(VLOOKUP(spare_parts!$F1462,'Запчасти'!$A$2:$P$3371,10,0),"null")</f>
        <v>null</v>
      </c>
      <c r="O1462" s="18" t="str">
        <f>IFERROR(VLOOKUP(spare_parts!$F1462,'Запчасти'!$A$2:$P$3371,11,0),"null")</f>
        <v>null</v>
      </c>
      <c r="P1462" s="18" t="str">
        <f>IFERROR(VLOOKUP(spare_parts!$F1462,'Запчасти'!$A$2:$P$3371,2,0),"null")</f>
        <v>null</v>
      </c>
      <c r="Q1462" s="18"/>
      <c r="R1462" s="18"/>
      <c r="S1462" s="18"/>
      <c r="T1462" s="18"/>
      <c r="U1462" s="18"/>
      <c r="V1462" s="18"/>
    </row>
    <row r="1463" ht="15.75" customHeight="1">
      <c r="A1463" s="15">
        <v>5.630031053E9</v>
      </c>
      <c r="B1463" s="16"/>
      <c r="C1463" s="16">
        <v>0.448</v>
      </c>
      <c r="D1463" s="16" t="s">
        <v>35</v>
      </c>
      <c r="E1463" s="17"/>
      <c r="F1463" s="18">
        <v>5.630031053E9</v>
      </c>
      <c r="G1463" s="18" t="str">
        <f>IFERROR(VLOOKUP(spare_parts!$F1463,'Запчасти'!A$2:P$3371,3,0),"null")</f>
        <v>null</v>
      </c>
      <c r="H1463" s="18" t="str">
        <f>IFERROR(VLOOKUP(spare_parts!$F1463,A:D,2,0),"null")</f>
        <v/>
      </c>
      <c r="I1463" s="24" t="str">
        <f>IFERROR(VLOOKUP(spare_parts!$F1463,'Запчасти'!$A$2:$P$3371,5,0),"null")</f>
        <v>null</v>
      </c>
      <c r="J1463" s="24" t="str">
        <f t="shared" si="3"/>
        <v>null</v>
      </c>
      <c r="K1463" s="18" t="str">
        <f>IFERROR(VLOOKUP(spare_parts!$F1463,'Запчасти'!$A$2:$P$3371,6,0),"null")</f>
        <v>null</v>
      </c>
      <c r="L1463" s="18" t="str">
        <f>IFERROR(VLOOKUP(spare_parts!$F1463,'Запчасти'!$A$2:$P$3371,7,0),"null")</f>
        <v>null</v>
      </c>
      <c r="M1463" s="18" t="str">
        <f>IFERROR(VLOOKUP(spare_parts!$F1463,'Запчасти'!$A$2:$P$3371,9,0),"null")</f>
        <v>null</v>
      </c>
      <c r="N1463" s="18" t="str">
        <f>IFERROR(VLOOKUP(spare_parts!$F1463,'Запчасти'!$A$2:$P$3371,10,0),"null")</f>
        <v>null</v>
      </c>
      <c r="O1463" s="18" t="str">
        <f>IFERROR(VLOOKUP(spare_parts!$F1463,'Запчасти'!$A$2:$P$3371,11,0),"null")</f>
        <v>null</v>
      </c>
      <c r="P1463" s="18" t="str">
        <f>IFERROR(VLOOKUP(spare_parts!$F1463,'Запчасти'!$A$2:$P$3371,2,0),"null")</f>
        <v>null</v>
      </c>
      <c r="Q1463" s="18"/>
      <c r="R1463" s="18"/>
      <c r="S1463" s="18"/>
      <c r="T1463" s="18"/>
      <c r="U1463" s="18"/>
      <c r="V1463" s="18"/>
    </row>
    <row r="1464" ht="15.75" customHeight="1">
      <c r="A1464" s="15">
        <v>5.630082007E9</v>
      </c>
      <c r="B1464" s="16"/>
      <c r="C1464" s="16" t="s">
        <v>6274</v>
      </c>
      <c r="D1464" s="16" t="s">
        <v>35</v>
      </c>
      <c r="E1464" s="17"/>
      <c r="F1464" s="18">
        <v>5.630082007E9</v>
      </c>
      <c r="G1464" s="18" t="str">
        <f>IFERROR(VLOOKUP(spare_parts!$F1464,'Запчасти'!A$2:P$3371,3,0),"null")</f>
        <v>null</v>
      </c>
      <c r="H1464" s="18" t="str">
        <f>IFERROR(VLOOKUP(spare_parts!$F1464,A:D,2,0),"null")</f>
        <v/>
      </c>
      <c r="I1464" s="24" t="str">
        <f>IFERROR(VLOOKUP(spare_parts!$F1464,'Запчасти'!$A$2:$P$3371,5,0),"null")</f>
        <v>null</v>
      </c>
      <c r="J1464" s="24" t="str">
        <f t="shared" si="3"/>
        <v>null</v>
      </c>
      <c r="K1464" s="18" t="str">
        <f>IFERROR(VLOOKUP(spare_parts!$F1464,'Запчасти'!$A$2:$P$3371,6,0),"null")</f>
        <v>null</v>
      </c>
      <c r="L1464" s="18" t="str">
        <f>IFERROR(VLOOKUP(spare_parts!$F1464,'Запчасти'!$A$2:$P$3371,7,0),"null")</f>
        <v>null</v>
      </c>
      <c r="M1464" s="18" t="str">
        <f>IFERROR(VLOOKUP(spare_parts!$F1464,'Запчасти'!$A$2:$P$3371,9,0),"null")</f>
        <v>null</v>
      </c>
      <c r="N1464" s="18" t="str">
        <f>IFERROR(VLOOKUP(spare_parts!$F1464,'Запчасти'!$A$2:$P$3371,10,0),"null")</f>
        <v>null</v>
      </c>
      <c r="O1464" s="18" t="str">
        <f>IFERROR(VLOOKUP(spare_parts!$F1464,'Запчасти'!$A$2:$P$3371,11,0),"null")</f>
        <v>null</v>
      </c>
      <c r="P1464" s="18" t="str">
        <f>IFERROR(VLOOKUP(spare_parts!$F1464,'Запчасти'!$A$2:$P$3371,2,0),"null")</f>
        <v>null</v>
      </c>
      <c r="Q1464" s="18"/>
      <c r="R1464" s="18"/>
      <c r="S1464" s="18"/>
      <c r="T1464" s="18"/>
      <c r="U1464" s="18"/>
      <c r="V1464" s="18"/>
    </row>
    <row r="1465" ht="15.75" customHeight="1">
      <c r="A1465" s="15">
        <v>1.885530491E9</v>
      </c>
      <c r="B1465" s="16"/>
      <c r="C1465" s="16">
        <v>0.193208</v>
      </c>
      <c r="D1465" s="16" t="s">
        <v>35</v>
      </c>
      <c r="E1465" s="17"/>
      <c r="F1465" s="18">
        <v>1.885530491E9</v>
      </c>
      <c r="G1465" s="18" t="str">
        <f>IFERROR(VLOOKUP(spare_parts!$F1465,'Запчасти'!A$2:P$3371,3,0),"null")</f>
        <v>null</v>
      </c>
      <c r="H1465" s="18" t="str">
        <f>IFERROR(VLOOKUP(spare_parts!$F1465,A:D,2,0),"null")</f>
        <v/>
      </c>
      <c r="I1465" s="24" t="str">
        <f>IFERROR(VLOOKUP(spare_parts!$F1465,'Запчасти'!$A$2:$P$3371,5,0),"null")</f>
        <v>null</v>
      </c>
      <c r="J1465" s="24" t="str">
        <f t="shared" si="3"/>
        <v>null</v>
      </c>
      <c r="K1465" s="18" t="str">
        <f>IFERROR(VLOOKUP(spare_parts!$F1465,'Запчасти'!$A$2:$P$3371,6,0),"null")</f>
        <v>null</v>
      </c>
      <c r="L1465" s="18" t="str">
        <f>IFERROR(VLOOKUP(spare_parts!$F1465,'Запчасти'!$A$2:$P$3371,7,0),"null")</f>
        <v>null</v>
      </c>
      <c r="M1465" s="18" t="str">
        <f>IFERROR(VLOOKUP(spare_parts!$F1465,'Запчасти'!$A$2:$P$3371,9,0),"null")</f>
        <v>null</v>
      </c>
      <c r="N1465" s="18" t="str">
        <f>IFERROR(VLOOKUP(spare_parts!$F1465,'Запчасти'!$A$2:$P$3371,10,0),"null")</f>
        <v>null</v>
      </c>
      <c r="O1465" s="18" t="str">
        <f>IFERROR(VLOOKUP(spare_parts!$F1465,'Запчасти'!$A$2:$P$3371,11,0),"null")</f>
        <v>null</v>
      </c>
      <c r="P1465" s="18" t="str">
        <f>IFERROR(VLOOKUP(spare_parts!$F1465,'Запчасти'!$A$2:$P$3371,2,0),"null")</f>
        <v>null</v>
      </c>
      <c r="Q1465" s="18"/>
      <c r="R1465" s="18"/>
      <c r="S1465" s="18"/>
      <c r="T1465" s="18"/>
      <c r="U1465" s="18"/>
      <c r="V1465" s="18"/>
    </row>
    <row r="1466" ht="15.75" customHeight="1">
      <c r="A1466" s="15">
        <v>5.630090013E9</v>
      </c>
      <c r="B1466" s="16"/>
      <c r="C1466" s="16">
        <v>0.01</v>
      </c>
      <c r="D1466" s="16" t="s">
        <v>35</v>
      </c>
      <c r="E1466" s="17"/>
      <c r="F1466" s="18">
        <v>5.630090013E9</v>
      </c>
      <c r="G1466" s="18" t="str">
        <f>IFERROR(VLOOKUP(spare_parts!$F1466,'Запчасти'!A$2:P$3371,3,0),"null")</f>
        <v>null</v>
      </c>
      <c r="H1466" s="18" t="str">
        <f>IFERROR(VLOOKUP(spare_parts!$F1466,A:D,2,0),"null")</f>
        <v/>
      </c>
      <c r="I1466" s="24" t="str">
        <f>IFERROR(VLOOKUP(spare_parts!$F1466,'Запчасти'!$A$2:$P$3371,5,0),"null")</f>
        <v>null</v>
      </c>
      <c r="J1466" s="24" t="str">
        <f t="shared" si="3"/>
        <v>null</v>
      </c>
      <c r="K1466" s="18" t="str">
        <f>IFERROR(VLOOKUP(spare_parts!$F1466,'Запчасти'!$A$2:$P$3371,6,0),"null")</f>
        <v>null</v>
      </c>
      <c r="L1466" s="18" t="str">
        <f>IFERROR(VLOOKUP(spare_parts!$F1466,'Запчасти'!$A$2:$P$3371,7,0),"null")</f>
        <v>null</v>
      </c>
      <c r="M1466" s="18" t="str">
        <f>IFERROR(VLOOKUP(spare_parts!$F1466,'Запчасти'!$A$2:$P$3371,9,0),"null")</f>
        <v>null</v>
      </c>
      <c r="N1466" s="18" t="str">
        <f>IFERROR(VLOOKUP(spare_parts!$F1466,'Запчасти'!$A$2:$P$3371,10,0),"null")</f>
        <v>null</v>
      </c>
      <c r="O1466" s="18" t="str">
        <f>IFERROR(VLOOKUP(spare_parts!$F1466,'Запчасти'!$A$2:$P$3371,11,0),"null")</f>
        <v>null</v>
      </c>
      <c r="P1466" s="18" t="str">
        <f>IFERROR(VLOOKUP(spare_parts!$F1466,'Запчасти'!$A$2:$P$3371,2,0),"null")</f>
        <v>null</v>
      </c>
      <c r="Q1466" s="18"/>
      <c r="R1466" s="18"/>
      <c r="S1466" s="18"/>
      <c r="T1466" s="18"/>
      <c r="U1466" s="18"/>
      <c r="V1466" s="18"/>
    </row>
    <row r="1467" ht="15.75" customHeight="1">
      <c r="A1467" s="15">
        <v>5.630408007E9</v>
      </c>
      <c r="B1467" s="16"/>
      <c r="C1467" s="16" t="s">
        <v>6274</v>
      </c>
      <c r="D1467" s="16" t="s">
        <v>35</v>
      </c>
      <c r="E1467" s="17"/>
      <c r="F1467" s="18">
        <v>5.630408007E9</v>
      </c>
      <c r="G1467" s="18" t="str">
        <f>IFERROR(VLOOKUP(spare_parts!$F1467,'Запчасти'!A$2:P$3371,3,0),"null")</f>
        <v>null</v>
      </c>
      <c r="H1467" s="18" t="str">
        <f>IFERROR(VLOOKUP(spare_parts!$F1467,A:D,2,0),"null")</f>
        <v/>
      </c>
      <c r="I1467" s="24" t="str">
        <f>IFERROR(VLOOKUP(spare_parts!$F1467,'Запчасти'!$A$2:$P$3371,5,0),"null")</f>
        <v>null</v>
      </c>
      <c r="J1467" s="24" t="str">
        <f t="shared" si="3"/>
        <v>null</v>
      </c>
      <c r="K1467" s="18" t="str">
        <f>IFERROR(VLOOKUP(spare_parts!$F1467,'Запчасти'!$A$2:$P$3371,6,0),"null")</f>
        <v>null</v>
      </c>
      <c r="L1467" s="18" t="str">
        <f>IFERROR(VLOOKUP(spare_parts!$F1467,'Запчасти'!$A$2:$P$3371,7,0),"null")</f>
        <v>null</v>
      </c>
      <c r="M1467" s="18" t="str">
        <f>IFERROR(VLOOKUP(spare_parts!$F1467,'Запчасти'!$A$2:$P$3371,9,0),"null")</f>
        <v>null</v>
      </c>
      <c r="N1467" s="18" t="str">
        <f>IFERROR(VLOOKUP(spare_parts!$F1467,'Запчасти'!$A$2:$P$3371,10,0),"null")</f>
        <v>null</v>
      </c>
      <c r="O1467" s="18" t="str">
        <f>IFERROR(VLOOKUP(spare_parts!$F1467,'Запчасти'!$A$2:$P$3371,11,0),"null")</f>
        <v>null</v>
      </c>
      <c r="P1467" s="18" t="str">
        <f>IFERROR(VLOOKUP(spare_parts!$F1467,'Запчасти'!$A$2:$P$3371,2,0),"null")</f>
        <v>null</v>
      </c>
      <c r="Q1467" s="18"/>
      <c r="R1467" s="18"/>
      <c r="S1467" s="18"/>
      <c r="T1467" s="18"/>
      <c r="U1467" s="18"/>
      <c r="V1467" s="18"/>
    </row>
    <row r="1468" ht="15.75" customHeight="1">
      <c r="A1468" s="15">
        <v>5.630021124E9</v>
      </c>
      <c r="B1468" s="16"/>
      <c r="C1468" s="16">
        <v>0.55</v>
      </c>
      <c r="D1468" s="16" t="s">
        <v>35</v>
      </c>
      <c r="E1468" s="17"/>
      <c r="F1468" s="18">
        <v>5.630021124E9</v>
      </c>
      <c r="G1468" s="18" t="str">
        <f>IFERROR(VLOOKUP(spare_parts!$F1468,'Запчасти'!A$2:P$3371,3,0),"null")</f>
        <v>null</v>
      </c>
      <c r="H1468" s="18" t="str">
        <f>IFERROR(VLOOKUP(spare_parts!$F1468,A:D,2,0),"null")</f>
        <v/>
      </c>
      <c r="I1468" s="24" t="str">
        <f>IFERROR(VLOOKUP(spare_parts!$F1468,'Запчасти'!$A$2:$P$3371,5,0),"null")</f>
        <v>null</v>
      </c>
      <c r="J1468" s="24" t="str">
        <f t="shared" si="3"/>
        <v>null</v>
      </c>
      <c r="K1468" s="18" t="str">
        <f>IFERROR(VLOOKUP(spare_parts!$F1468,'Запчасти'!$A$2:$P$3371,6,0),"null")</f>
        <v>null</v>
      </c>
      <c r="L1468" s="18" t="str">
        <f>IFERROR(VLOOKUP(spare_parts!$F1468,'Запчасти'!$A$2:$P$3371,7,0),"null")</f>
        <v>null</v>
      </c>
      <c r="M1468" s="18" t="str">
        <f>IFERROR(VLOOKUP(spare_parts!$F1468,'Запчасти'!$A$2:$P$3371,9,0),"null")</f>
        <v>null</v>
      </c>
      <c r="N1468" s="18" t="str">
        <f>IFERROR(VLOOKUP(spare_parts!$F1468,'Запчасти'!$A$2:$P$3371,10,0),"null")</f>
        <v>null</v>
      </c>
      <c r="O1468" s="18" t="str">
        <f>IFERROR(VLOOKUP(spare_parts!$F1468,'Запчасти'!$A$2:$P$3371,11,0),"null")</f>
        <v>null</v>
      </c>
      <c r="P1468" s="18" t="str">
        <f>IFERROR(VLOOKUP(spare_parts!$F1468,'Запчасти'!$A$2:$P$3371,2,0),"null")</f>
        <v>null</v>
      </c>
      <c r="Q1468" s="18"/>
      <c r="R1468" s="18"/>
      <c r="S1468" s="18"/>
      <c r="T1468" s="18"/>
      <c r="U1468" s="18"/>
      <c r="V1468" s="18"/>
    </row>
    <row r="1469" ht="15.75" customHeight="1">
      <c r="A1469" s="15" t="s">
        <v>6872</v>
      </c>
      <c r="B1469" s="16"/>
      <c r="C1469" s="16">
        <v>0.123</v>
      </c>
      <c r="D1469" s="16" t="s">
        <v>35</v>
      </c>
      <c r="E1469" s="17"/>
      <c r="F1469" s="18" t="s">
        <v>6872</v>
      </c>
      <c r="G1469" s="18" t="str">
        <f>IFERROR(VLOOKUP(spare_parts!$F1469,'Запчасти'!A$2:P$3371,3,0),"null")</f>
        <v>null</v>
      </c>
      <c r="H1469" s="18" t="str">
        <f>IFERROR(VLOOKUP(spare_parts!$F1469,A:D,2,0),"null")</f>
        <v/>
      </c>
      <c r="I1469" s="24" t="str">
        <f>IFERROR(VLOOKUP(spare_parts!$F1469,'Запчасти'!$A$2:$P$3371,5,0),"null")</f>
        <v>null</v>
      </c>
      <c r="J1469" s="24" t="str">
        <f t="shared" si="3"/>
        <v>null</v>
      </c>
      <c r="K1469" s="18" t="str">
        <f>IFERROR(VLOOKUP(spare_parts!$F1469,'Запчасти'!$A$2:$P$3371,6,0),"null")</f>
        <v>null</v>
      </c>
      <c r="L1469" s="18" t="str">
        <f>IFERROR(VLOOKUP(spare_parts!$F1469,'Запчасти'!$A$2:$P$3371,7,0),"null")</f>
        <v>null</v>
      </c>
      <c r="M1469" s="18" t="str">
        <f>IFERROR(VLOOKUP(spare_parts!$F1469,'Запчасти'!$A$2:$P$3371,9,0),"null")</f>
        <v>null</v>
      </c>
      <c r="N1469" s="18" t="str">
        <f>IFERROR(VLOOKUP(spare_parts!$F1469,'Запчасти'!$A$2:$P$3371,10,0),"null")</f>
        <v>null</v>
      </c>
      <c r="O1469" s="18" t="str">
        <f>IFERROR(VLOOKUP(spare_parts!$F1469,'Запчасти'!$A$2:$P$3371,11,0),"null")</f>
        <v>null</v>
      </c>
      <c r="P1469" s="18" t="str">
        <f>IFERROR(VLOOKUP(spare_parts!$F1469,'Запчасти'!$A$2:$P$3371,2,0),"null")</f>
        <v>null</v>
      </c>
      <c r="Q1469" s="18"/>
      <c r="R1469" s="18"/>
      <c r="S1469" s="18"/>
      <c r="T1469" s="18"/>
      <c r="U1469" s="18"/>
      <c r="V1469" s="18"/>
    </row>
    <row r="1470" ht="15.75" customHeight="1">
      <c r="A1470" s="15" t="s">
        <v>6873</v>
      </c>
      <c r="B1470" s="16"/>
      <c r="C1470" s="16">
        <v>0.037</v>
      </c>
      <c r="D1470" s="16" t="s">
        <v>35</v>
      </c>
      <c r="E1470" s="17"/>
      <c r="F1470" s="18" t="s">
        <v>6873</v>
      </c>
      <c r="G1470" s="18" t="str">
        <f>IFERROR(VLOOKUP(spare_parts!$F1470,'Запчасти'!A$2:P$3371,3,0),"null")</f>
        <v>null</v>
      </c>
      <c r="H1470" s="18" t="str">
        <f>IFERROR(VLOOKUP(spare_parts!$F1470,A:D,2,0),"null")</f>
        <v/>
      </c>
      <c r="I1470" s="24" t="str">
        <f>IFERROR(VLOOKUP(spare_parts!$F1470,'Запчасти'!$A$2:$P$3371,5,0),"null")</f>
        <v>null</v>
      </c>
      <c r="J1470" s="24" t="str">
        <f t="shared" si="3"/>
        <v>null</v>
      </c>
      <c r="K1470" s="18" t="str">
        <f>IFERROR(VLOOKUP(spare_parts!$F1470,'Запчасти'!$A$2:$P$3371,6,0),"null")</f>
        <v>null</v>
      </c>
      <c r="L1470" s="18" t="str">
        <f>IFERROR(VLOOKUP(spare_parts!$F1470,'Запчасти'!$A$2:$P$3371,7,0),"null")</f>
        <v>null</v>
      </c>
      <c r="M1470" s="18" t="str">
        <f>IFERROR(VLOOKUP(spare_parts!$F1470,'Запчасти'!$A$2:$P$3371,9,0),"null")</f>
        <v>null</v>
      </c>
      <c r="N1470" s="18" t="str">
        <f>IFERROR(VLOOKUP(spare_parts!$F1470,'Запчасти'!$A$2:$P$3371,10,0),"null")</f>
        <v>null</v>
      </c>
      <c r="O1470" s="18" t="str">
        <f>IFERROR(VLOOKUP(spare_parts!$F1470,'Запчасти'!$A$2:$P$3371,11,0),"null")</f>
        <v>null</v>
      </c>
      <c r="P1470" s="18" t="str">
        <f>IFERROR(VLOOKUP(spare_parts!$F1470,'Запчасти'!$A$2:$P$3371,2,0),"null")</f>
        <v>null</v>
      </c>
      <c r="Q1470" s="18"/>
      <c r="R1470" s="18"/>
      <c r="S1470" s="18"/>
      <c r="T1470" s="18"/>
      <c r="U1470" s="18"/>
      <c r="V1470" s="18"/>
    </row>
    <row r="1471" ht="15.75" customHeight="1">
      <c r="A1471" s="15">
        <v>2.46360502E9</v>
      </c>
      <c r="B1471" s="16" t="s">
        <v>1651</v>
      </c>
      <c r="C1471" s="16">
        <v>4.5</v>
      </c>
      <c r="D1471" s="16" t="s">
        <v>35</v>
      </c>
      <c r="E1471" s="17"/>
      <c r="F1471" s="18">
        <v>2.46360502E9</v>
      </c>
      <c r="G1471" s="18" t="str">
        <f>IFERROR(VLOOKUP(spare_parts!$F1471,'Запчасти'!A$2:P$3371,3,0),"null")</f>
        <v>COMPLETE PRESSURE SLEEVE FOR REVERSIBLE WHEEL</v>
      </c>
      <c r="H1471" s="18" t="str">
        <f>IFERROR(VLOOKUP(spare_parts!$F1471,A:D,2,0),"null")</f>
        <v> РУКАВ НАПОРНЫЙ  ДЛЯ ПЕРЕХОДНОГО КОЛЕСА  В СБОРЕ </v>
      </c>
      <c r="I1471" s="24" t="str">
        <f>IFERROR(VLOOKUP(spare_parts!$F1471,'Запчасти'!$A$2:$P$3371,5,0),"null")</f>
        <v/>
      </c>
      <c r="J1471" s="24" t="str">
        <f t="shared" si="3"/>
        <v>null</v>
      </c>
      <c r="K1471" s="18" t="str">
        <f>IFERROR(VLOOKUP(spare_parts!$F1471,'Запчасти'!$A$2:$P$3371,6,0),"null")</f>
        <v/>
      </c>
      <c r="L1471" s="18" t="str">
        <f>IFERROR(VLOOKUP(spare_parts!$F1471,'Запчасти'!$A$2:$P$3371,7,0),"null")</f>
        <v/>
      </c>
      <c r="M1471" s="18">
        <f>IFERROR(VLOOKUP(spare_parts!$F1471,'Запчасти'!$A$2:$P$3371,9,0),"null")</f>
        <v>1</v>
      </c>
      <c r="N1471" s="18" t="str">
        <f>IFERROR(VLOOKUP(spare_parts!$F1471,'Запчасти'!$A$2:$P$3371,10,0),"null")</f>
        <v>шт</v>
      </c>
      <c r="O1471" s="18" t="str">
        <f>IFERROR(VLOOKUP(spare_parts!$F1471,'Запчасти'!$A$2:$P$3371,11,0),"null")</f>
        <v/>
      </c>
      <c r="P1471" s="18">
        <f>IFERROR(VLOOKUP(spare_parts!$F1471,'Запчасти'!$A$2:$P$3371,2,0),"null")</f>
        <v>8483109500</v>
      </c>
      <c r="Q1471" s="18"/>
      <c r="R1471" s="18"/>
      <c r="S1471" s="18"/>
      <c r="T1471" s="18"/>
      <c r="U1471" s="18"/>
      <c r="V1471" s="18"/>
    </row>
    <row r="1472" ht="15.75" customHeight="1">
      <c r="A1472" s="15" t="s">
        <v>6874</v>
      </c>
      <c r="B1472" s="16" t="s">
        <v>6875</v>
      </c>
      <c r="C1472" s="16">
        <v>0.235</v>
      </c>
      <c r="D1472" s="16" t="s">
        <v>35</v>
      </c>
      <c r="E1472" s="17"/>
      <c r="F1472" s="18" t="s">
        <v>6874</v>
      </c>
      <c r="G1472" s="18" t="str">
        <f>IFERROR(VLOOKUP(spare_parts!$F1472,'Запчасти'!A$2:P$3371,3,0),"null")</f>
        <v>null</v>
      </c>
      <c r="H1472" s="18" t="str">
        <f>IFERROR(VLOOKUP(spare_parts!$F1472,A:D,2,0),"null")</f>
        <v>НАПРАВЛЯЮЩАЯ ВТУЛКА РОТОРА D.7 - D.10</v>
      </c>
      <c r="I1472" s="24" t="str">
        <f>IFERROR(VLOOKUP(spare_parts!$F1472,'Запчасти'!$A$2:$P$3371,5,0),"null")</f>
        <v>null</v>
      </c>
      <c r="J1472" s="24" t="str">
        <f t="shared" si="3"/>
        <v>null</v>
      </c>
      <c r="K1472" s="18" t="str">
        <f>IFERROR(VLOOKUP(spare_parts!$F1472,'Запчасти'!$A$2:$P$3371,6,0),"null")</f>
        <v>null</v>
      </c>
      <c r="L1472" s="18" t="str">
        <f>IFERROR(VLOOKUP(spare_parts!$F1472,'Запчасти'!$A$2:$P$3371,7,0),"null")</f>
        <v>null</v>
      </c>
      <c r="M1472" s="18" t="str">
        <f>IFERROR(VLOOKUP(spare_parts!$F1472,'Запчасти'!$A$2:$P$3371,9,0),"null")</f>
        <v>null</v>
      </c>
      <c r="N1472" s="18" t="str">
        <f>IFERROR(VLOOKUP(spare_parts!$F1472,'Запчасти'!$A$2:$P$3371,10,0),"null")</f>
        <v>null</v>
      </c>
      <c r="O1472" s="18" t="str">
        <f>IFERROR(VLOOKUP(spare_parts!$F1472,'Запчасти'!$A$2:$P$3371,11,0),"null")</f>
        <v>null</v>
      </c>
      <c r="P1472" s="18" t="str">
        <f>IFERROR(VLOOKUP(spare_parts!$F1472,'Запчасти'!$A$2:$P$3371,2,0),"null")</f>
        <v>null</v>
      </c>
      <c r="Q1472" s="18"/>
      <c r="R1472" s="18"/>
      <c r="S1472" s="18"/>
      <c r="T1472" s="18"/>
      <c r="U1472" s="18"/>
      <c r="V1472" s="18"/>
    </row>
    <row r="1473" ht="15.75" customHeight="1">
      <c r="A1473" s="15">
        <v>5.486000086E9</v>
      </c>
      <c r="B1473" s="16" t="s">
        <v>6876</v>
      </c>
      <c r="C1473" s="16">
        <v>0.1</v>
      </c>
      <c r="D1473" s="16" t="s">
        <v>35</v>
      </c>
      <c r="E1473" s="17"/>
      <c r="F1473" s="18">
        <v>5.486000086E9</v>
      </c>
      <c r="G1473" s="18" t="str">
        <f>IFERROR(VLOOKUP(spare_parts!$F1473,'Запчасти'!A$2:P$3371,3,0),"null")</f>
        <v>null</v>
      </c>
      <c r="H1473" s="18" t="str">
        <f>IFERROR(VLOOKUP(spare_parts!$F1473,A:D,2,0),"null")</f>
        <v>СОЕДИНЕНИЕ ГИБКОЕ FLEX-P P047.10.22.32 (Ø6-Ø10) (HUCO)</v>
      </c>
      <c r="I1473" s="24" t="str">
        <f>IFERROR(VLOOKUP(spare_parts!$F1473,'Запчасти'!$A$2:$P$3371,5,0),"null")</f>
        <v>null</v>
      </c>
      <c r="J1473" s="24" t="str">
        <f t="shared" si="3"/>
        <v>null</v>
      </c>
      <c r="K1473" s="18" t="str">
        <f>IFERROR(VLOOKUP(spare_parts!$F1473,'Запчасти'!$A$2:$P$3371,6,0),"null")</f>
        <v>null</v>
      </c>
      <c r="L1473" s="18" t="str">
        <f>IFERROR(VLOOKUP(spare_parts!$F1473,'Запчасти'!$A$2:$P$3371,7,0),"null")</f>
        <v>null</v>
      </c>
      <c r="M1473" s="18" t="str">
        <f>IFERROR(VLOOKUP(spare_parts!$F1473,'Запчасти'!$A$2:$P$3371,9,0),"null")</f>
        <v>null</v>
      </c>
      <c r="N1473" s="18" t="str">
        <f>IFERROR(VLOOKUP(spare_parts!$F1473,'Запчасти'!$A$2:$P$3371,10,0),"null")</f>
        <v>null</v>
      </c>
      <c r="O1473" s="18" t="str">
        <f>IFERROR(VLOOKUP(spare_parts!$F1473,'Запчасти'!$A$2:$P$3371,11,0),"null")</f>
        <v>null</v>
      </c>
      <c r="P1473" s="18" t="str">
        <f>IFERROR(VLOOKUP(spare_parts!$F1473,'Запчасти'!$A$2:$P$3371,2,0),"null")</f>
        <v>null</v>
      </c>
      <c r="Q1473" s="18"/>
      <c r="R1473" s="18"/>
      <c r="S1473" s="18"/>
      <c r="T1473" s="18"/>
      <c r="U1473" s="18"/>
      <c r="V1473" s="18"/>
    </row>
    <row r="1474" ht="15.75" customHeight="1">
      <c r="A1474" s="15">
        <v>2.066005411E9</v>
      </c>
      <c r="B1474" s="16" t="s">
        <v>6877</v>
      </c>
      <c r="C1474" s="16">
        <v>1.381</v>
      </c>
      <c r="D1474" s="16" t="s">
        <v>35</v>
      </c>
      <c r="E1474" s="17"/>
      <c r="F1474" s="18">
        <v>2.066005411E9</v>
      </c>
      <c r="G1474" s="18" t="str">
        <f>IFERROR(VLOOKUP(spare_parts!$F1474,'Запчасти'!A$2:P$3371,3,0),"null")</f>
        <v>null</v>
      </c>
      <c r="H1474" s="18" t="str">
        <f>IFERROR(VLOOKUP(spare_parts!$F1474,A:D,2,0),"null")</f>
        <v>СУППОРТ 0X104X66</v>
      </c>
      <c r="I1474" s="24" t="str">
        <f>IFERROR(VLOOKUP(spare_parts!$F1474,'Запчасти'!$A$2:$P$3371,5,0),"null")</f>
        <v>null</v>
      </c>
      <c r="J1474" s="24" t="str">
        <f t="shared" si="3"/>
        <v>null</v>
      </c>
      <c r="K1474" s="18" t="str">
        <f>IFERROR(VLOOKUP(spare_parts!$F1474,'Запчасти'!$A$2:$P$3371,6,0),"null")</f>
        <v>null</v>
      </c>
      <c r="L1474" s="18" t="str">
        <f>IFERROR(VLOOKUP(spare_parts!$F1474,'Запчасти'!$A$2:$P$3371,7,0),"null")</f>
        <v>null</v>
      </c>
      <c r="M1474" s="18" t="str">
        <f>IFERROR(VLOOKUP(spare_parts!$F1474,'Запчасти'!$A$2:$P$3371,9,0),"null")</f>
        <v>null</v>
      </c>
      <c r="N1474" s="18" t="str">
        <f>IFERROR(VLOOKUP(spare_parts!$F1474,'Запчасти'!$A$2:$P$3371,10,0),"null")</f>
        <v>null</v>
      </c>
      <c r="O1474" s="18" t="str">
        <f>IFERROR(VLOOKUP(spare_parts!$F1474,'Запчасти'!$A$2:$P$3371,11,0),"null")</f>
        <v>null</v>
      </c>
      <c r="P1474" s="18" t="str">
        <f>IFERROR(VLOOKUP(spare_parts!$F1474,'Запчасти'!$A$2:$P$3371,2,0),"null")</f>
        <v>null</v>
      </c>
      <c r="Q1474" s="18"/>
      <c r="R1474" s="18"/>
      <c r="S1474" s="18"/>
      <c r="T1474" s="18"/>
      <c r="U1474" s="18"/>
      <c r="V1474" s="18"/>
    </row>
    <row r="1475" ht="15.75" customHeight="1">
      <c r="A1475" s="15">
        <v>2.46351109E9</v>
      </c>
      <c r="B1475" s="16" t="s">
        <v>1560</v>
      </c>
      <c r="C1475" s="16">
        <v>0.56</v>
      </c>
      <c r="D1475" s="16" t="s">
        <v>35</v>
      </c>
      <c r="E1475" s="17"/>
      <c r="F1475" s="18">
        <v>2.46351109E9</v>
      </c>
      <c r="G1475" s="18" t="str">
        <f>IFERROR(VLOOKUP(spare_parts!$F1475,'Запчасти'!A$2:P$3371,3,0),"null")</f>
        <v>REINFORCED MANDREL PREASSEMBLY D=15</v>
      </c>
      <c r="H1475" s="18" t="str">
        <f>IFERROR(VLOOKUP(spare_parts!$F1475,A:D,2,0),"null")</f>
        <v>ОПРАВКА УСИЛЕННАЯ В СБОРЕ D=15</v>
      </c>
      <c r="I1475" s="24" t="str">
        <f>IFERROR(VLOOKUP(spare_parts!$F1475,'Запчасти'!$A$2:$P$3371,5,0),"null")</f>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c r="J1475" s="24" t="str">
        <f t="shared" si="3"/>
        <v>null</v>
      </c>
      <c r="K1475" s="18" t="str">
        <f>IFERROR(VLOOKUP(spare_parts!$F1475,'Запчасти'!$A$2:$P$3371,6,0),"null")</f>
        <v>SCHNELL SPA</v>
      </c>
      <c r="L1475" s="18" t="str">
        <f>IFERROR(VLOOKUP(spare_parts!$F1475,'Запчасти'!$A$2:$P$3371,7,0),"null")</f>
        <v>SCHNELL</v>
      </c>
      <c r="M1475" s="18">
        <f>IFERROR(VLOOKUP(spare_parts!$F1475,'Запчасти'!$A$2:$P$3371,9,0),"null")</f>
        <v>2</v>
      </c>
      <c r="N1475" s="18" t="str">
        <f>IFERROR(VLOOKUP(spare_parts!$F1475,'Запчасти'!$A$2:$P$3371,10,0),"null")</f>
        <v>шт</v>
      </c>
      <c r="O1475" s="18" t="str">
        <f>IFERROR(VLOOKUP(spare_parts!$F1475,'Запчасти'!$A$2:$P$3371,11,0),"null")</f>
        <v>IT</v>
      </c>
      <c r="P1475" s="18">
        <f>IFERROR(VLOOKUP(spare_parts!$F1475,'Запчасти'!$A$2:$P$3371,2,0),"null")</f>
        <v>8466940000</v>
      </c>
      <c r="Q1475" s="18"/>
      <c r="R1475" s="18"/>
      <c r="S1475" s="18"/>
      <c r="T1475" s="18"/>
      <c r="U1475" s="18"/>
      <c r="V1475" s="18"/>
    </row>
    <row r="1476" ht="15.75" customHeight="1">
      <c r="A1476" s="15">
        <v>2.463511101E9</v>
      </c>
      <c r="B1476" s="16" t="s">
        <v>1562</v>
      </c>
      <c r="C1476" s="16">
        <v>1.0</v>
      </c>
      <c r="D1476" s="16" t="s">
        <v>35</v>
      </c>
      <c r="E1476" s="17"/>
      <c r="F1476" s="18">
        <v>2.463511101E9</v>
      </c>
      <c r="G1476" s="18" t="str">
        <f>IFERROR(VLOOKUP(spare_parts!$F1476,'Запчасти'!A$2:P$3371,3,0),"null")</f>
        <v>SMALL STIRRUPS EQUIPMENT</v>
      </c>
      <c r="H1476" s="18" t="str">
        <f>IFERROR(VLOOKUP(spare_parts!$F1476,A:D,2,0),"null")</f>
        <v>ПРИСПОСОБЛЕНИЕ ДЛЯ МАЛЫХ ХОМУТОВ</v>
      </c>
      <c r="I1476" s="24" t="str">
        <f>IFERROR(VLOOKUP(spare_parts!$F1476,'Запчасти'!$A$2:$P$3371,5,0),"null")</f>
        <v/>
      </c>
      <c r="J1476" s="24" t="str">
        <f t="shared" si="3"/>
        <v>null</v>
      </c>
      <c r="K1476" s="18" t="str">
        <f>IFERROR(VLOOKUP(spare_parts!$F1476,'Запчасти'!$A$2:$P$3371,6,0),"null")</f>
        <v>SCHNELL SPA</v>
      </c>
      <c r="L1476" s="18" t="str">
        <f>IFERROR(VLOOKUP(spare_parts!$F1476,'Запчасти'!$A$2:$P$3371,7,0),"null")</f>
        <v>SCHNELL</v>
      </c>
      <c r="M1476" s="18">
        <f>IFERROR(VLOOKUP(spare_parts!$F1476,'Запчасти'!$A$2:$P$3371,9,0),"null")</f>
        <v>1</v>
      </c>
      <c r="N1476" s="18" t="str">
        <f>IFERROR(VLOOKUP(spare_parts!$F1476,'Запчасти'!$A$2:$P$3371,10,0),"null")</f>
        <v>шт</v>
      </c>
      <c r="O1476" s="18" t="str">
        <f>IFERROR(VLOOKUP(spare_parts!$F1476,'Запчасти'!$A$2:$P$3371,11,0),"null")</f>
        <v>it</v>
      </c>
      <c r="P1476" s="18">
        <f>IFERROR(VLOOKUP(spare_parts!$F1476,'Запчасти'!$A$2:$P$3371,2,0),"null")</f>
        <v>8466940000</v>
      </c>
      <c r="Q1476" s="18"/>
      <c r="R1476" s="18"/>
      <c r="S1476" s="18"/>
      <c r="T1476" s="18"/>
      <c r="U1476" s="18"/>
      <c r="V1476" s="18"/>
    </row>
    <row r="1477" ht="15.75" customHeight="1">
      <c r="A1477" s="15">
        <v>5.459951E9</v>
      </c>
      <c r="B1477" s="27" t="s">
        <v>6878</v>
      </c>
      <c r="C1477" s="16">
        <v>0.26</v>
      </c>
      <c r="D1477" s="16" t="s">
        <v>35</v>
      </c>
      <c r="E1477" s="17"/>
      <c r="F1477" s="18">
        <v>5.459951E9</v>
      </c>
      <c r="G1477" s="18" t="str">
        <f>IFERROR(VLOOKUP(spare_parts!$F1477,'Запчасти'!A$2:P$3371,3,0),"null")</f>
        <v>null</v>
      </c>
      <c r="H1477" s="18" t="str">
        <f>IFERROR(VLOOKUP(spare_parts!$F1477,A:D,2,0),"null")</f>
        <v>НАБОР КОЛОНН ДЛЯ GR 90/100 (
MGM)</v>
      </c>
      <c r="I1477" s="24" t="str">
        <f>IFERROR(VLOOKUP(spare_parts!$F1477,'Запчасти'!$A$2:$P$3371,5,0),"null")</f>
        <v>null</v>
      </c>
      <c r="J1477" s="24" t="str">
        <f t="shared" si="3"/>
        <v>null</v>
      </c>
      <c r="K1477" s="18" t="str">
        <f>IFERROR(VLOOKUP(spare_parts!$F1477,'Запчасти'!$A$2:$P$3371,6,0),"null")</f>
        <v>null</v>
      </c>
      <c r="L1477" s="18" t="str">
        <f>IFERROR(VLOOKUP(spare_parts!$F1477,'Запчасти'!$A$2:$P$3371,7,0),"null")</f>
        <v>null</v>
      </c>
      <c r="M1477" s="18" t="str">
        <f>IFERROR(VLOOKUP(spare_parts!$F1477,'Запчасти'!$A$2:$P$3371,9,0),"null")</f>
        <v>null</v>
      </c>
      <c r="N1477" s="18" t="str">
        <f>IFERROR(VLOOKUP(spare_parts!$F1477,'Запчасти'!$A$2:$P$3371,10,0),"null")</f>
        <v>null</v>
      </c>
      <c r="O1477" s="18" t="str">
        <f>IFERROR(VLOOKUP(spare_parts!$F1477,'Запчасти'!$A$2:$P$3371,11,0),"null")</f>
        <v>null</v>
      </c>
      <c r="P1477" s="18" t="str">
        <f>IFERROR(VLOOKUP(spare_parts!$F1477,'Запчасти'!$A$2:$P$3371,2,0),"null")</f>
        <v>null</v>
      </c>
      <c r="Q1477" s="18"/>
      <c r="R1477" s="18"/>
      <c r="S1477" s="18"/>
      <c r="T1477" s="18"/>
      <c r="U1477" s="18"/>
      <c r="V1477" s="18"/>
    </row>
    <row r="1478" ht="15.75" customHeight="1">
      <c r="A1478" s="15">
        <v>5.730020001E9</v>
      </c>
      <c r="B1478" s="16" t="s">
        <v>6879</v>
      </c>
      <c r="C1478" s="16">
        <v>0.2</v>
      </c>
      <c r="D1478" s="16" t="s">
        <v>35</v>
      </c>
      <c r="E1478" s="17"/>
      <c r="F1478" s="18">
        <v>5.730020001E9</v>
      </c>
      <c r="G1478" s="18" t="str">
        <f>IFERROR(VLOOKUP(spare_parts!$F1478,'Запчасти'!A$2:P$3371,3,0),"null")</f>
        <v>null</v>
      </c>
      <c r="H1478" s="18" t="str">
        <f>IFERROR(VLOOKUP(spare_parts!$F1478,A:D,2,0),"null")</f>
        <v>ПРУЖИНА øe35x4 L=53 ЛЕВАЯ</v>
      </c>
      <c r="I1478" s="24" t="str">
        <f>IFERROR(VLOOKUP(spare_parts!$F1478,'Запчасти'!$A$2:$P$3371,5,0),"null")</f>
        <v>null</v>
      </c>
      <c r="J1478" s="24" t="str">
        <f t="shared" si="3"/>
        <v>null</v>
      </c>
      <c r="K1478" s="18" t="str">
        <f>IFERROR(VLOOKUP(spare_parts!$F1478,'Запчасти'!$A$2:$P$3371,6,0),"null")</f>
        <v>null</v>
      </c>
      <c r="L1478" s="18" t="str">
        <f>IFERROR(VLOOKUP(spare_parts!$F1478,'Запчасти'!$A$2:$P$3371,7,0),"null")</f>
        <v>null</v>
      </c>
      <c r="M1478" s="18" t="str">
        <f>IFERROR(VLOOKUP(spare_parts!$F1478,'Запчасти'!$A$2:$P$3371,9,0),"null")</f>
        <v>null</v>
      </c>
      <c r="N1478" s="18" t="str">
        <f>IFERROR(VLOOKUP(spare_parts!$F1478,'Запчасти'!$A$2:$P$3371,10,0),"null")</f>
        <v>null</v>
      </c>
      <c r="O1478" s="18" t="str">
        <f>IFERROR(VLOOKUP(spare_parts!$F1478,'Запчасти'!$A$2:$P$3371,11,0),"null")</f>
        <v>null</v>
      </c>
      <c r="P1478" s="18" t="str">
        <f>IFERROR(VLOOKUP(spare_parts!$F1478,'Запчасти'!$A$2:$P$3371,2,0),"null")</f>
        <v>null</v>
      </c>
      <c r="Q1478" s="18"/>
      <c r="R1478" s="18"/>
      <c r="S1478" s="18"/>
      <c r="T1478" s="18"/>
      <c r="U1478" s="18"/>
      <c r="V1478" s="18"/>
    </row>
    <row r="1479" ht="15.75" customHeight="1">
      <c r="A1479" s="15">
        <v>5.431010067E9</v>
      </c>
      <c r="B1479" s="16" t="s">
        <v>6880</v>
      </c>
      <c r="C1479" s="16" t="s">
        <v>6274</v>
      </c>
      <c r="D1479" s="16" t="s">
        <v>35</v>
      </c>
      <c r="E1479" s="17"/>
      <c r="F1479" s="18">
        <v>5.431010067E9</v>
      </c>
      <c r="G1479" s="18" t="str">
        <f>IFERROR(VLOOKUP(spare_parts!$F1479,'Запчасти'!A$2:P$3371,3,0),"null")</f>
        <v>null</v>
      </c>
      <c r="H1479" s="18" t="str">
        <f>IFERROR(VLOOKUP(spare_parts!$F1479,A:D,2,0),"null")</f>
        <v>ДАТЧИК ПРИБЛИЖЕНИЯ BB-M1202P-C11P2-S PNP24V 30MM С КАБЕЛЕМ MT.2</v>
      </c>
      <c r="I1479" s="24" t="str">
        <f>IFERROR(VLOOKUP(spare_parts!$F1479,'Запчасти'!$A$2:$P$3371,5,0),"null")</f>
        <v>null</v>
      </c>
      <c r="J1479" s="24" t="str">
        <f t="shared" si="3"/>
        <v>null</v>
      </c>
      <c r="K1479" s="18" t="str">
        <f>IFERROR(VLOOKUP(spare_parts!$F1479,'Запчасти'!$A$2:$P$3371,6,0),"null")</f>
        <v>null</v>
      </c>
      <c r="L1479" s="18" t="str">
        <f>IFERROR(VLOOKUP(spare_parts!$F1479,'Запчасти'!$A$2:$P$3371,7,0),"null")</f>
        <v>null</v>
      </c>
      <c r="M1479" s="18" t="str">
        <f>IFERROR(VLOOKUP(spare_parts!$F1479,'Запчасти'!$A$2:$P$3371,9,0),"null")</f>
        <v>null</v>
      </c>
      <c r="N1479" s="18" t="str">
        <f>IFERROR(VLOOKUP(spare_parts!$F1479,'Запчасти'!$A$2:$P$3371,10,0),"null")</f>
        <v>null</v>
      </c>
      <c r="O1479" s="18" t="str">
        <f>IFERROR(VLOOKUP(spare_parts!$F1479,'Запчасти'!$A$2:$P$3371,11,0),"null")</f>
        <v>null</v>
      </c>
      <c r="P1479" s="18" t="str">
        <f>IFERROR(VLOOKUP(spare_parts!$F1479,'Запчасти'!$A$2:$P$3371,2,0),"null")</f>
        <v>null</v>
      </c>
      <c r="Q1479" s="18"/>
      <c r="R1479" s="18"/>
      <c r="S1479" s="18"/>
      <c r="T1479" s="18"/>
      <c r="U1479" s="18"/>
      <c r="V1479" s="18"/>
    </row>
    <row r="1480" ht="15.75" customHeight="1">
      <c r="A1480" s="15">
        <v>5.431010069E9</v>
      </c>
      <c r="B1480" s="16" t="s">
        <v>6881</v>
      </c>
      <c r="C1480" s="16" t="s">
        <v>6274</v>
      </c>
      <c r="D1480" s="16" t="s">
        <v>35</v>
      </c>
      <c r="E1480" s="17"/>
      <c r="F1480" s="18">
        <v>5.431010069E9</v>
      </c>
      <c r="G1480" s="18" t="str">
        <f>IFERROR(VLOOKUP(spare_parts!$F1480,'Запчасти'!A$2:P$3371,3,0),"null")</f>
        <v>null</v>
      </c>
      <c r="H1480" s="18" t="str">
        <f>IFERROR(VLOOKUP(spare_parts!$F1480,A:D,2,0),"null")</f>
        <v>ДАТЧИК ПРИБЛИЖЕНИЯ BB-M12202P-C21S12-SPNP 24V (LIANFAKE)</v>
      </c>
      <c r="I1480" s="24" t="str">
        <f>IFERROR(VLOOKUP(spare_parts!$F1480,'Запчасти'!$A$2:$P$3371,5,0),"null")</f>
        <v>null</v>
      </c>
      <c r="J1480" s="24" t="str">
        <f t="shared" si="3"/>
        <v>null</v>
      </c>
      <c r="K1480" s="18" t="str">
        <f>IFERROR(VLOOKUP(spare_parts!$F1480,'Запчасти'!$A$2:$P$3371,6,0),"null")</f>
        <v>null</v>
      </c>
      <c r="L1480" s="18" t="str">
        <f>IFERROR(VLOOKUP(spare_parts!$F1480,'Запчасти'!$A$2:$P$3371,7,0),"null")</f>
        <v>null</v>
      </c>
      <c r="M1480" s="18" t="str">
        <f>IFERROR(VLOOKUP(spare_parts!$F1480,'Запчасти'!$A$2:$P$3371,9,0),"null")</f>
        <v>null</v>
      </c>
      <c r="N1480" s="18" t="str">
        <f>IFERROR(VLOOKUP(spare_parts!$F1480,'Запчасти'!$A$2:$P$3371,10,0),"null")</f>
        <v>null</v>
      </c>
      <c r="O1480" s="18" t="str">
        <f>IFERROR(VLOOKUP(spare_parts!$F1480,'Запчасти'!$A$2:$P$3371,11,0),"null")</f>
        <v>null</v>
      </c>
      <c r="P1480" s="18" t="str">
        <f>IFERROR(VLOOKUP(spare_parts!$F1480,'Запчасти'!$A$2:$P$3371,2,0),"null")</f>
        <v>null</v>
      </c>
      <c r="Q1480" s="18"/>
      <c r="R1480" s="18"/>
      <c r="S1480" s="18"/>
      <c r="T1480" s="18"/>
      <c r="U1480" s="18"/>
      <c r="V1480" s="18"/>
    </row>
    <row r="1481" ht="15.75" customHeight="1">
      <c r="A1481" s="15">
        <v>5.437100055E9</v>
      </c>
      <c r="B1481" s="16" t="s">
        <v>6882</v>
      </c>
      <c r="C1481" s="16" t="s">
        <v>6274</v>
      </c>
      <c r="D1481" s="16" t="s">
        <v>35</v>
      </c>
      <c r="E1481" s="17"/>
      <c r="F1481" s="18">
        <v>5.437100055E9</v>
      </c>
      <c r="G1481" s="18" t="str">
        <f>IFERROR(VLOOKUP(spare_parts!$F1481,'Запчасти'!A$2:P$3371,3,0),"null")</f>
        <v>null</v>
      </c>
      <c r="H1481" s="18" t="str">
        <f>IFERROR(VLOOKUP(spare_parts!$F1481,A:D,2,0),"null")</f>
        <v>КАБЕЛЬ СОЕДИНИТЕЛЬНЫЙ 2 М ДЛЯ ДАТЧИКА - BV-4W2 (LIANFAKE)</v>
      </c>
      <c r="I1481" s="24" t="str">
        <f>IFERROR(VLOOKUP(spare_parts!$F1481,'Запчасти'!$A$2:$P$3371,5,0),"null")</f>
        <v>null</v>
      </c>
      <c r="J1481" s="24" t="str">
        <f t="shared" si="3"/>
        <v>null</v>
      </c>
      <c r="K1481" s="18" t="str">
        <f>IFERROR(VLOOKUP(spare_parts!$F1481,'Запчасти'!$A$2:$P$3371,6,0),"null")</f>
        <v>null</v>
      </c>
      <c r="L1481" s="18" t="str">
        <f>IFERROR(VLOOKUP(spare_parts!$F1481,'Запчасти'!$A$2:$P$3371,7,0),"null")</f>
        <v>null</v>
      </c>
      <c r="M1481" s="18" t="str">
        <f>IFERROR(VLOOKUP(spare_parts!$F1481,'Запчасти'!$A$2:$P$3371,9,0),"null")</f>
        <v>null</v>
      </c>
      <c r="N1481" s="18" t="str">
        <f>IFERROR(VLOOKUP(spare_parts!$F1481,'Запчасти'!$A$2:$P$3371,10,0),"null")</f>
        <v>null</v>
      </c>
      <c r="O1481" s="18" t="str">
        <f>IFERROR(VLOOKUP(spare_parts!$F1481,'Запчасти'!$A$2:$P$3371,11,0),"null")</f>
        <v>null</v>
      </c>
      <c r="P1481" s="18" t="str">
        <f>IFERROR(VLOOKUP(spare_parts!$F1481,'Запчасти'!$A$2:$P$3371,2,0),"null")</f>
        <v>null</v>
      </c>
      <c r="Q1481" s="18"/>
      <c r="R1481" s="18"/>
      <c r="S1481" s="18"/>
      <c r="T1481" s="18"/>
      <c r="U1481" s="18"/>
      <c r="V1481" s="18"/>
    </row>
    <row r="1482" ht="15.75" customHeight="1">
      <c r="A1482" s="15">
        <v>5.431010068E9</v>
      </c>
      <c r="B1482" s="16" t="s">
        <v>6883</v>
      </c>
      <c r="C1482" s="16" t="s">
        <v>6274</v>
      </c>
      <c r="D1482" s="16" t="s">
        <v>35</v>
      </c>
      <c r="E1482" s="17"/>
      <c r="F1482" s="18">
        <v>5.431010068E9</v>
      </c>
      <c r="G1482" s="18" t="str">
        <f>IFERROR(VLOOKUP(spare_parts!$F1482,'Запчасти'!A$2:P$3371,3,0),"null")</f>
        <v>null</v>
      </c>
      <c r="H1482" s="18" t="str">
        <f>IFERROR(VLOOKUP(spare_parts!$F1482,A:D,2,0),"null")</f>
        <v>ДАТЧИК ПРИБЛИЖЕНИЯ BB-M1202P-C11S12-S PNP 24V 50MM (LIANFAKE)</v>
      </c>
      <c r="I1482" s="24" t="str">
        <f>IFERROR(VLOOKUP(spare_parts!$F1482,'Запчасти'!$A$2:$P$3371,5,0),"null")</f>
        <v>null</v>
      </c>
      <c r="J1482" s="24" t="str">
        <f t="shared" si="3"/>
        <v>null</v>
      </c>
      <c r="K1482" s="18" t="str">
        <f>IFERROR(VLOOKUP(spare_parts!$F1482,'Запчасти'!$A$2:$P$3371,6,0),"null")</f>
        <v>null</v>
      </c>
      <c r="L1482" s="18" t="str">
        <f>IFERROR(VLOOKUP(spare_parts!$F1482,'Запчасти'!$A$2:$P$3371,7,0),"null")</f>
        <v>null</v>
      </c>
      <c r="M1482" s="18" t="str">
        <f>IFERROR(VLOOKUP(spare_parts!$F1482,'Запчасти'!$A$2:$P$3371,9,0),"null")</f>
        <v>null</v>
      </c>
      <c r="N1482" s="18" t="str">
        <f>IFERROR(VLOOKUP(spare_parts!$F1482,'Запчасти'!$A$2:$P$3371,10,0),"null")</f>
        <v>null</v>
      </c>
      <c r="O1482" s="18" t="str">
        <f>IFERROR(VLOOKUP(spare_parts!$F1482,'Запчасти'!$A$2:$P$3371,11,0),"null")</f>
        <v>null</v>
      </c>
      <c r="P1482" s="18" t="str">
        <f>IFERROR(VLOOKUP(spare_parts!$F1482,'Запчасти'!$A$2:$P$3371,2,0),"null")</f>
        <v>null</v>
      </c>
      <c r="Q1482" s="18"/>
      <c r="R1482" s="18"/>
      <c r="S1482" s="18"/>
      <c r="T1482" s="18"/>
      <c r="U1482" s="18"/>
      <c r="V1482" s="18"/>
    </row>
    <row r="1483" ht="15.75" customHeight="1">
      <c r="A1483" s="15">
        <v>2.48940603E9</v>
      </c>
      <c r="B1483" s="16" t="s">
        <v>1879</v>
      </c>
      <c r="C1483" s="16">
        <v>0.0</v>
      </c>
      <c r="D1483" s="16" t="s">
        <v>35</v>
      </c>
      <c r="E1483" s="17"/>
      <c r="F1483" s="18">
        <v>2.48940603E9</v>
      </c>
      <c r="G1483" s="18" t="str">
        <f>IFERROR(VLOOKUP(spare_parts!$F1483,'Запчасти'!A$2:P$3371,3,0),"null")</f>
        <v/>
      </c>
      <c r="H1483" s="18" t="str">
        <f>IFERROR(VLOOKUP(spare_parts!$F1483,A:D,2,0),"null")</f>
        <v>РОЛИК ПОДДВЕРЖИВАЮЩИЙ НИЖНИЙ В СБОРЕ</v>
      </c>
      <c r="I1483" s="24" t="str">
        <f>IFERROR(VLOOKUP(spare_parts!$F1483,'Запчасти'!$A$2:$P$3371,5,0),"null")</f>
        <v>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v>
      </c>
      <c r="J1483" s="24" t="str">
        <f t="shared" si="3"/>
        <v>null</v>
      </c>
      <c r="K1483" s="18" t="str">
        <f>IFERROR(VLOOKUP(spare_parts!$F1483,'Запчасти'!$A$2:$P$3371,6,0),"null")</f>
        <v>SCHNELL SPA</v>
      </c>
      <c r="L1483" s="18" t="str">
        <f>IFERROR(VLOOKUP(spare_parts!$F1483,'Запчасти'!$A$2:$P$3371,7,0),"null")</f>
        <v>SCHNELL</v>
      </c>
      <c r="M1483" s="18">
        <f>IFERROR(VLOOKUP(spare_parts!$F1483,'Запчасти'!$A$2:$P$3371,9,0),"null")</f>
        <v>4</v>
      </c>
      <c r="N1483" s="18" t="str">
        <f>IFERROR(VLOOKUP(spare_parts!$F1483,'Запчасти'!$A$2:$P$3371,10,0),"null")</f>
        <v>шт.</v>
      </c>
      <c r="O1483" s="18" t="str">
        <f>IFERROR(VLOOKUP(spare_parts!$F1483,'Запчасти'!$A$2:$P$3371,11,0),"null")</f>
        <v>IT</v>
      </c>
      <c r="P1483" s="18">
        <f>IFERROR(VLOOKUP(spare_parts!$F1483,'Запчасти'!$A$2:$P$3371,2,0),"null")</f>
        <v>8515900000</v>
      </c>
      <c r="Q1483" s="18"/>
      <c r="R1483" s="18"/>
      <c r="S1483" s="18"/>
      <c r="T1483" s="18"/>
      <c r="U1483" s="18"/>
      <c r="V1483" s="18"/>
    </row>
    <row r="1484" ht="15.75" customHeight="1">
      <c r="A1484" s="15">
        <v>2.48940602E9</v>
      </c>
      <c r="B1484" s="16" t="s">
        <v>1877</v>
      </c>
      <c r="C1484" s="16">
        <v>0.0</v>
      </c>
      <c r="D1484" s="16" t="s">
        <v>35</v>
      </c>
      <c r="E1484" s="17"/>
      <c r="F1484" s="18">
        <v>2.48940602E9</v>
      </c>
      <c r="G1484" s="18" t="str">
        <f>IFERROR(VLOOKUP(spare_parts!$F1484,'Запчасти'!A$2:P$3371,3,0),"null")</f>
        <v/>
      </c>
      <c r="H1484" s="18" t="str">
        <f>IFERROR(VLOOKUP(spare_parts!$F1484,A:D,2,0),"null")</f>
        <v>РОЛИК ПОДДВЕРЖИВАЮЩИЙ ВЕРХНИЙ В СБОРЕ</v>
      </c>
      <c r="I1484" s="24" t="str">
        <f>IFERROR(VLOOKUP(spare_parts!$F1484,'Запчасти'!$A$2:$P$3371,5,0),"null")</f>
        <v>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v>
      </c>
      <c r="J1484" s="24" t="str">
        <f t="shared" si="3"/>
        <v>null</v>
      </c>
      <c r="K1484" s="18" t="str">
        <f>IFERROR(VLOOKUP(spare_parts!$F1484,'Запчасти'!$A$2:$P$3371,6,0),"null")</f>
        <v>SCHNELL SPA</v>
      </c>
      <c r="L1484" s="18" t="str">
        <f>IFERROR(VLOOKUP(spare_parts!$F1484,'Запчасти'!$A$2:$P$3371,7,0),"null")</f>
        <v>SCHNELL</v>
      </c>
      <c r="M1484" s="18">
        <f>IFERROR(VLOOKUP(spare_parts!$F1484,'Запчасти'!$A$2:$P$3371,9,0),"null")</f>
        <v>4</v>
      </c>
      <c r="N1484" s="18" t="str">
        <f>IFERROR(VLOOKUP(spare_parts!$F1484,'Запчасти'!$A$2:$P$3371,10,0),"null")</f>
        <v>шт.</v>
      </c>
      <c r="O1484" s="18" t="str">
        <f>IFERROR(VLOOKUP(spare_parts!$F1484,'Запчасти'!$A$2:$P$3371,11,0),"null")</f>
        <v>IT</v>
      </c>
      <c r="P1484" s="18">
        <f>IFERROR(VLOOKUP(spare_parts!$F1484,'Запчасти'!$A$2:$P$3371,2,0),"null")</f>
        <v>8515900000</v>
      </c>
      <c r="Q1484" s="18"/>
      <c r="R1484" s="18"/>
      <c r="S1484" s="18"/>
      <c r="T1484" s="18"/>
      <c r="U1484" s="18"/>
      <c r="V1484" s="18"/>
    </row>
    <row r="1485" ht="15.75" customHeight="1">
      <c r="A1485" s="15">
        <v>5.459000173E9</v>
      </c>
      <c r="B1485" s="16" t="s">
        <v>6884</v>
      </c>
      <c r="C1485" s="16"/>
      <c r="D1485" s="16" t="s">
        <v>35</v>
      </c>
      <c r="E1485" s="17"/>
      <c r="F1485" s="18">
        <v>5.459000173E9</v>
      </c>
      <c r="G1485" s="18" t="str">
        <f>IFERROR(VLOOKUP(spare_parts!$F1485,'Запчасти'!A$2:P$3371,3,0),"null")</f>
        <v>null</v>
      </c>
      <c r="H1485" s="18" t="str">
        <f>IFERROR(VLOOKUP(spare_parts!$F1485,A:D,2,0),"null")</f>
        <v>СЕРВОМОТОР MCS19P30 RSO P1 BNST 5 S00 (LENZE)</v>
      </c>
      <c r="I1485" s="24" t="str">
        <f>IFERROR(VLOOKUP(spare_parts!$F1485,'Запчасти'!$A$2:$P$3371,5,0),"null")</f>
        <v>null</v>
      </c>
      <c r="J1485" s="24" t="str">
        <f t="shared" si="3"/>
        <v>null</v>
      </c>
      <c r="K1485" s="18" t="str">
        <f>IFERROR(VLOOKUP(spare_parts!$F1485,'Запчасти'!$A$2:$P$3371,6,0),"null")</f>
        <v>null</v>
      </c>
      <c r="L1485" s="18" t="str">
        <f>IFERROR(VLOOKUP(spare_parts!$F1485,'Запчасти'!$A$2:$P$3371,7,0),"null")</f>
        <v>null</v>
      </c>
      <c r="M1485" s="18" t="str">
        <f>IFERROR(VLOOKUP(spare_parts!$F1485,'Запчасти'!$A$2:$P$3371,9,0),"null")</f>
        <v>null</v>
      </c>
      <c r="N1485" s="18" t="str">
        <f>IFERROR(VLOOKUP(spare_parts!$F1485,'Запчасти'!$A$2:$P$3371,10,0),"null")</f>
        <v>null</v>
      </c>
      <c r="O1485" s="18" t="str">
        <f>IFERROR(VLOOKUP(spare_parts!$F1485,'Запчасти'!$A$2:$P$3371,11,0),"null")</f>
        <v>null</v>
      </c>
      <c r="P1485" s="18" t="str">
        <f>IFERROR(VLOOKUP(spare_parts!$F1485,'Запчасти'!$A$2:$P$3371,2,0),"null")</f>
        <v>null</v>
      </c>
      <c r="Q1485" s="18"/>
      <c r="R1485" s="18"/>
      <c r="S1485" s="18"/>
      <c r="T1485" s="18"/>
      <c r="U1485" s="18"/>
      <c r="V1485" s="18"/>
    </row>
    <row r="1486" ht="15.75" customHeight="1">
      <c r="A1486" s="15" t="s">
        <v>4941</v>
      </c>
      <c r="B1486" s="16" t="s">
        <v>4943</v>
      </c>
      <c r="C1486" s="16">
        <v>0.0</v>
      </c>
      <c r="D1486" s="16" t="s">
        <v>35</v>
      </c>
      <c r="E1486" s="17"/>
      <c r="F1486" s="18" t="s">
        <v>4941</v>
      </c>
      <c r="G1486" s="18" t="str">
        <f>IFERROR(VLOOKUP(spare_parts!$F1486,'Запчасти'!A$2:P$3371,3,0),"null")</f>
        <v>HOOK 77X127.50X5</v>
      </c>
      <c r="H1486" s="18" t="str">
        <f>IFERROR(VLOOKUP(spare_parts!$F1486,A:D,2,0),"null")</f>
        <v>ВИЛКА 77X127.50X5</v>
      </c>
      <c r="I1486" s="24" t="str">
        <f>IFERROR(VLOOKUP(spare_parts!$F1486,'Запчасти'!$A$2:$P$3371,5,0),"null")</f>
        <v>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v>
      </c>
      <c r="J1486" s="24" t="str">
        <f t="shared" si="3"/>
        <v>null</v>
      </c>
      <c r="K1486" s="18" t="str">
        <f>IFERROR(VLOOKUP(spare_parts!$F1486,'Запчасти'!$A$2:$P$3371,6,0),"null")</f>
        <v>SCHNELL SPA</v>
      </c>
      <c r="L1486" s="18" t="str">
        <f>IFERROR(VLOOKUP(spare_parts!$F1486,'Запчасти'!$A$2:$P$3371,7,0),"null")</f>
        <v>SCHNELL</v>
      </c>
      <c r="M1486" s="18">
        <f>IFERROR(VLOOKUP(spare_parts!$F1486,'Запчасти'!$A$2:$P$3371,9,0),"null")</f>
        <v>3</v>
      </c>
      <c r="N1486" s="18" t="str">
        <f>IFERROR(VLOOKUP(spare_parts!$F1486,'Запчасти'!$A$2:$P$3371,10,0),"null")</f>
        <v>шт.</v>
      </c>
      <c r="O1486" s="18" t="str">
        <f>IFERROR(VLOOKUP(spare_parts!$F1486,'Запчасти'!$A$2:$P$3371,11,0),"null")</f>
        <v>IT</v>
      </c>
      <c r="P1486" s="18">
        <f>IFERROR(VLOOKUP(spare_parts!$F1486,'Запчасти'!$A$2:$P$3371,2,0),"null")</f>
        <v>7326909807</v>
      </c>
      <c r="Q1486" s="18"/>
      <c r="R1486" s="18"/>
      <c r="S1486" s="18"/>
      <c r="T1486" s="18"/>
      <c r="U1486" s="18"/>
      <c r="V1486" s="18"/>
    </row>
    <row r="1487" ht="15.75" customHeight="1">
      <c r="A1487" s="15">
        <v>5.630100009E9</v>
      </c>
      <c r="B1487" s="27" t="s">
        <v>3936</v>
      </c>
      <c r="C1487" s="16">
        <v>0.0</v>
      </c>
      <c r="D1487" s="16" t="s">
        <v>35</v>
      </c>
      <c r="E1487" s="17"/>
      <c r="F1487" s="18">
        <v>5.630100009E9</v>
      </c>
      <c r="G1487" s="18" t="str">
        <f>IFERROR(VLOOKUP(spare_parts!$F1487,'Запчасти'!A$2:P$3371,3,0),"null")</f>
        <v>PNEU.CYL. ISO 6432 DSNU-25-50-PPV--A-19246(FESTO)</v>
      </c>
      <c r="H1487" s="18" t="str">
        <f>IFERROR(VLOOKUP(spare_parts!$F1487,A:D,2,0),"null")</f>
        <v>ЦИЛИНДР ПНЕВМАТИЧЕСКИЙ ISO 6432 DSNU-25-50-PPV--A-19246(FESTO)</v>
      </c>
      <c r="I1487" s="24" t="str">
        <f>IFERROR(VLOOKUP(spare_parts!$F1487,'Запчасти'!$A$2:$P$3371,5,0),"null")</f>
        <v>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v>
      </c>
      <c r="J1487" s="24" t="str">
        <f t="shared" si="3"/>
        <v>null</v>
      </c>
      <c r="K1487" s="18" t="str">
        <f>IFERROR(VLOOKUP(spare_parts!$F1487,'Запчасти'!$A$2:$P$3371,6,0),"null")</f>
        <v>FESTO</v>
      </c>
      <c r="L1487" s="18" t="str">
        <f>IFERROR(VLOOKUP(spare_parts!$F1487,'Запчасти'!$A$2:$P$3371,7,0),"null")</f>
        <v>FESTO</v>
      </c>
      <c r="M1487" s="18">
        <f>IFERROR(VLOOKUP(spare_parts!$F1487,'Запчасти'!$A$2:$P$3371,9,0),"null")</f>
        <v>3</v>
      </c>
      <c r="N1487" s="18" t="str">
        <f>IFERROR(VLOOKUP(spare_parts!$F1487,'Запчасти'!$A$2:$P$3371,10,0),"null")</f>
        <v>шт.</v>
      </c>
      <c r="O1487" s="18" t="str">
        <f>IFERROR(VLOOKUP(spare_parts!$F1487,'Запчасти'!$A$2:$P$3371,11,0),"null")</f>
        <v>IT</v>
      </c>
      <c r="P1487" s="18">
        <f>IFERROR(VLOOKUP(spare_parts!$F1487,'Запчасти'!$A$2:$P$3371,2,0),"null")</f>
        <v>8412310009</v>
      </c>
      <c r="Q1487" s="18"/>
      <c r="R1487" s="18"/>
      <c r="S1487" s="18"/>
      <c r="T1487" s="18"/>
      <c r="U1487" s="18"/>
      <c r="V1487" s="18"/>
    </row>
    <row r="1488" ht="15.75" customHeight="1">
      <c r="A1488" s="15">
        <v>2.48910119E9</v>
      </c>
      <c r="B1488" s="16" t="s">
        <v>6885</v>
      </c>
      <c r="C1488" s="16" t="s">
        <v>6274</v>
      </c>
      <c r="D1488" s="16" t="s">
        <v>35</v>
      </c>
      <c r="E1488" s="17"/>
      <c r="F1488" s="18">
        <v>2.48910119E9</v>
      </c>
      <c r="G1488" s="18" t="str">
        <f>IFERROR(VLOOKUP(spare_parts!$F1488,'Запчасти'!A$2:P$3371,3,0),"null")</f>
        <v>null</v>
      </c>
      <c r="H1488" s="18" t="str">
        <f>IFERROR(VLOOKUP(spare_parts!$F1488,A:D,2,0),"null")</f>
        <v>ВТУЛКА ФИКСИРУЮЩАЯ В СБОРЕ D.43</v>
      </c>
      <c r="I1488" s="24" t="str">
        <f>IFERROR(VLOOKUP(spare_parts!$F1488,'Запчасти'!$A$2:$P$3371,5,0),"null")</f>
        <v>null</v>
      </c>
      <c r="J1488" s="24" t="str">
        <f t="shared" si="3"/>
        <v>null</v>
      </c>
      <c r="K1488" s="18" t="str">
        <f>IFERROR(VLOOKUP(spare_parts!$F1488,'Запчасти'!$A$2:$P$3371,6,0),"null")</f>
        <v>null</v>
      </c>
      <c r="L1488" s="18" t="str">
        <f>IFERROR(VLOOKUP(spare_parts!$F1488,'Запчасти'!$A$2:$P$3371,7,0),"null")</f>
        <v>null</v>
      </c>
      <c r="M1488" s="18" t="str">
        <f>IFERROR(VLOOKUP(spare_parts!$F1488,'Запчасти'!$A$2:$P$3371,9,0),"null")</f>
        <v>null</v>
      </c>
      <c r="N1488" s="18" t="str">
        <f>IFERROR(VLOOKUP(spare_parts!$F1488,'Запчасти'!$A$2:$P$3371,10,0),"null")</f>
        <v>null</v>
      </c>
      <c r="O1488" s="18" t="str">
        <f>IFERROR(VLOOKUP(spare_parts!$F1488,'Запчасти'!$A$2:$P$3371,11,0),"null")</f>
        <v>null</v>
      </c>
      <c r="P1488" s="18" t="str">
        <f>IFERROR(VLOOKUP(spare_parts!$F1488,'Запчасти'!$A$2:$P$3371,2,0),"null")</f>
        <v>null</v>
      </c>
      <c r="Q1488" s="18"/>
      <c r="R1488" s="18"/>
      <c r="S1488" s="18"/>
      <c r="T1488" s="18"/>
      <c r="U1488" s="18"/>
      <c r="V1488" s="18"/>
    </row>
    <row r="1489" ht="15.75" customHeight="1">
      <c r="A1489" s="15">
        <v>5.436800156E9</v>
      </c>
      <c r="B1489" s="16" t="s">
        <v>2927</v>
      </c>
      <c r="C1489" s="16" t="s">
        <v>6274</v>
      </c>
      <c r="D1489" s="16" t="s">
        <v>35</v>
      </c>
      <c r="E1489" s="17"/>
      <c r="F1489" s="18">
        <v>5.436800156E9</v>
      </c>
      <c r="G1489" s="18" t="str">
        <f>IFERROR(VLOOKUP(spare_parts!$F1489,'Запчасти'!A$2:P$3371,3,0),"null")</f>
        <v>INV.8400 TOPLINE-C 7,5KW 400-500V ART.E84AVTCE7524SB0(LENZE)</v>
      </c>
      <c r="H1489" s="18" t="str">
        <f>IFERROR(VLOOKUP(spare_parts!$F1489,A:D,2,0),"null")</f>
        <v>ЧАСТОТНЫЙ ПРЕОБРАЗОВАТЕЛЬ 8400 TOPLINE-C 7,5KW 400-500V ART.E84AVTCE7524SB0(LENZE)</v>
      </c>
      <c r="I1489" s="24" t="str">
        <f>IFERROR(VLOOKUP(spare_parts!$F1489,'Запчасти'!$A$2:$P$3371,5,0),"null")</f>
        <v>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v>
      </c>
      <c r="J1489" s="24" t="str">
        <f t="shared" si="3"/>
        <v>null</v>
      </c>
      <c r="K1489" s="18" t="str">
        <f>IFERROR(VLOOKUP(spare_parts!$F1489,'Запчасти'!$A$2:$P$3371,6,0),"null")</f>
        <v>LENZE SE</v>
      </c>
      <c r="L1489" s="18" t="str">
        <f>IFERROR(VLOOKUP(spare_parts!$F1489,'Запчасти'!$A$2:$P$3371,7,0),"null")</f>
        <v>LENZE</v>
      </c>
      <c r="M1489" s="18">
        <f>IFERROR(VLOOKUP(spare_parts!$F1489,'Запчасти'!$A$2:$P$3371,9,0),"null")</f>
        <v>1</v>
      </c>
      <c r="N1489" s="18" t="str">
        <f>IFERROR(VLOOKUP(spare_parts!$F1489,'Запчасти'!$A$2:$P$3371,10,0),"null")</f>
        <v>шт.</v>
      </c>
      <c r="O1489" s="18" t="str">
        <f>IFERROR(VLOOKUP(spare_parts!$F1489,'Запчасти'!$A$2:$P$3371,11,0),"null")</f>
        <v>DE</v>
      </c>
      <c r="P1489" s="18">
        <f>IFERROR(VLOOKUP(spare_parts!$F1489,'Запчасти'!$A$2:$P$3371,2,0),"null")</f>
        <v>8504408400</v>
      </c>
      <c r="Q1489" s="18"/>
      <c r="R1489" s="18"/>
      <c r="S1489" s="18"/>
      <c r="T1489" s="18"/>
      <c r="U1489" s="18"/>
      <c r="V1489" s="18"/>
    </row>
    <row r="1490" ht="15.75" customHeight="1">
      <c r="A1490" s="15">
        <v>5.436800185E9</v>
      </c>
      <c r="B1490" s="16" t="s">
        <v>2929</v>
      </c>
      <c r="C1490" s="16" t="s">
        <v>6274</v>
      </c>
      <c r="D1490" s="16" t="s">
        <v>35</v>
      </c>
      <c r="E1490" s="17"/>
      <c r="F1490" s="18">
        <v>5.436800185E9</v>
      </c>
      <c r="G1490" s="18" t="str">
        <f>IFERROR(VLOOKUP(spare_parts!$F1490,'Запчасти'!A$2:P$3371,3,0),"null")</f>
        <v/>
      </c>
      <c r="H1490" s="18" t="str">
        <f>IFERROR(VLOOKUP(spare_parts!$F1490,A:D,2,0),"null")</f>
        <v>ЧАСТОТНЫЙ ПРЕОБРАЗОВАТЕЛЬ 8400 TOPLINE-C 11KW 400-500V ART.E84AVTCE1134SB0(LENZE)</v>
      </c>
      <c r="I1490" s="24" t="str">
        <f>IFERROR(VLOOKUP(spare_parts!$F1490,'Запчасти'!$A$2:$P$3371,5,0),"null")</f>
        <v>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v>
      </c>
      <c r="J1490" s="24" t="str">
        <f t="shared" si="3"/>
        <v>null</v>
      </c>
      <c r="K1490" s="18" t="str">
        <f>IFERROR(VLOOKUP(spare_parts!$F1490,'Запчасти'!$A$2:$P$3371,6,0),"null")</f>
        <v>LENZE SE</v>
      </c>
      <c r="L1490" s="18" t="str">
        <f>IFERROR(VLOOKUP(spare_parts!$F1490,'Запчасти'!$A$2:$P$3371,7,0),"null")</f>
        <v>LENZE</v>
      </c>
      <c r="M1490" s="18">
        <f>IFERROR(VLOOKUP(spare_parts!$F1490,'Запчасти'!$A$2:$P$3371,9,0),"null")</f>
        <v>1</v>
      </c>
      <c r="N1490" s="18" t="str">
        <f>IFERROR(VLOOKUP(spare_parts!$F1490,'Запчасти'!$A$2:$P$3371,10,0),"null")</f>
        <v>шт.</v>
      </c>
      <c r="O1490" s="18" t="str">
        <f>IFERROR(VLOOKUP(spare_parts!$F1490,'Запчасти'!$A$2:$P$3371,11,0),"null")</f>
        <v>DE</v>
      </c>
      <c r="P1490" s="18">
        <f>IFERROR(VLOOKUP(spare_parts!$F1490,'Запчасти'!$A$2:$P$3371,2,0),"null")</f>
        <v>8504408400</v>
      </c>
      <c r="Q1490" s="18"/>
      <c r="R1490" s="18"/>
      <c r="S1490" s="18"/>
      <c r="T1490" s="18"/>
      <c r="U1490" s="18"/>
      <c r="V1490" s="18"/>
    </row>
    <row r="1491" ht="15.75" customHeight="1">
      <c r="A1491" s="15">
        <v>5.459000174E9</v>
      </c>
      <c r="B1491" s="16" t="s">
        <v>6886</v>
      </c>
      <c r="C1491" s="16" t="s">
        <v>6274</v>
      </c>
      <c r="D1491" s="16" t="s">
        <v>35</v>
      </c>
      <c r="E1491" s="17"/>
      <c r="F1491" s="18">
        <v>5.459000174E9</v>
      </c>
      <c r="G1491" s="18" t="str">
        <f>IFERROR(VLOOKUP(spare_parts!$F1491,'Запчасти'!A$2:P$3371,3,0),"null")</f>
        <v>null</v>
      </c>
      <c r="H1491" s="18" t="str">
        <f>IFERROR(VLOOKUP(spare_parts!$F1491,A:D,2,0),"null")</f>
        <v>СЕРВОМОТОР MCS14P32 RSO B0 BNST 5 S00 (LENZE)</v>
      </c>
      <c r="I1491" s="24" t="str">
        <f>IFERROR(VLOOKUP(spare_parts!$F1491,'Запчасти'!$A$2:$P$3371,5,0),"null")</f>
        <v>null</v>
      </c>
      <c r="J1491" s="24" t="str">
        <f t="shared" si="3"/>
        <v>null</v>
      </c>
      <c r="K1491" s="18" t="str">
        <f>IFERROR(VLOOKUP(spare_parts!$F1491,'Запчасти'!$A$2:$P$3371,6,0),"null")</f>
        <v>null</v>
      </c>
      <c r="L1491" s="18" t="str">
        <f>IFERROR(VLOOKUP(spare_parts!$F1491,'Запчасти'!$A$2:$P$3371,7,0),"null")</f>
        <v>null</v>
      </c>
      <c r="M1491" s="18" t="str">
        <f>IFERROR(VLOOKUP(spare_parts!$F1491,'Запчасти'!$A$2:$P$3371,9,0),"null")</f>
        <v>null</v>
      </c>
      <c r="N1491" s="18" t="str">
        <f>IFERROR(VLOOKUP(spare_parts!$F1491,'Запчасти'!$A$2:$P$3371,10,0),"null")</f>
        <v>null</v>
      </c>
      <c r="O1491" s="18" t="str">
        <f>IFERROR(VLOOKUP(spare_parts!$F1491,'Запчасти'!$A$2:$P$3371,11,0),"null")</f>
        <v>null</v>
      </c>
      <c r="P1491" s="18" t="str">
        <f>IFERROR(VLOOKUP(spare_parts!$F1491,'Запчасти'!$A$2:$P$3371,2,0),"null")</f>
        <v>null</v>
      </c>
      <c r="Q1491" s="18"/>
      <c r="R1491" s="18"/>
      <c r="S1491" s="18"/>
      <c r="T1491" s="18"/>
      <c r="U1491" s="18"/>
      <c r="V1491" s="18"/>
    </row>
    <row r="1492" ht="15.75" customHeight="1">
      <c r="A1492" s="15">
        <v>2.08910603E9</v>
      </c>
      <c r="B1492" s="16" t="s">
        <v>1292</v>
      </c>
      <c r="C1492" s="16" t="s">
        <v>6274</v>
      </c>
      <c r="D1492" s="16" t="s">
        <v>35</v>
      </c>
      <c r="E1492" s="17"/>
      <c r="F1492" s="18">
        <v>2.08910603E9</v>
      </c>
      <c r="G1492" s="18" t="str">
        <f>IFERROR(VLOOKUP(spare_parts!$F1492,'Запчасти'!A$2:P$3371,3,0),"null")</f>
        <v>ARM HOLDING SLIDE SCREW</v>
      </c>
      <c r="H1492" s="18" t="str">
        <f>IFERROR(VLOOKUP(spare_parts!$F1492,A:D,2,0),"null")</f>
        <v>ВИНТ ХОДОВОЙ РУКИ РОБОТА</v>
      </c>
      <c r="I1492" s="24" t="str">
        <f>IFERROR(VLOOKUP(spare_parts!$F1492,'Запчасти'!$A$2:$P$3371,5,0),"null")</f>
        <v>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v>
      </c>
      <c r="J1492" s="24" t="str">
        <f t="shared" si="3"/>
        <v>null</v>
      </c>
      <c r="K1492" s="18" t="str">
        <f>IFERROR(VLOOKUP(spare_parts!$F1492,'Запчасти'!$A$2:$P$3371,6,0),"null")</f>
        <v>SCHNELL SPA</v>
      </c>
      <c r="L1492" s="18" t="str">
        <f>IFERROR(VLOOKUP(spare_parts!$F1492,'Запчасти'!$A$2:$P$3371,7,0),"null")</f>
        <v>SCHNELL</v>
      </c>
      <c r="M1492" s="18">
        <f>IFERROR(VLOOKUP(spare_parts!$F1492,'Запчасти'!$A$2:$P$3371,9,0),"null")</f>
        <v>1</v>
      </c>
      <c r="N1492" s="18" t="str">
        <f>IFERROR(VLOOKUP(spare_parts!$F1492,'Запчасти'!$A$2:$P$3371,10,0),"null")</f>
        <v>шт.</v>
      </c>
      <c r="O1492" s="18" t="str">
        <f>IFERROR(VLOOKUP(spare_parts!$F1492,'Запчасти'!$A$2:$P$3371,11,0),"null")</f>
        <v>IT</v>
      </c>
      <c r="P1492" s="18">
        <f>IFERROR(VLOOKUP(spare_parts!$F1492,'Запчасти'!$A$2:$P$3371,2,0),"null")</f>
        <v>7318154100</v>
      </c>
      <c r="Q1492" s="18"/>
      <c r="R1492" s="18"/>
      <c r="S1492" s="18"/>
      <c r="T1492" s="18"/>
      <c r="U1492" s="18"/>
      <c r="V1492" s="18"/>
    </row>
    <row r="1493" ht="15.75" customHeight="1">
      <c r="A1493" s="15">
        <v>5.4565401E9</v>
      </c>
      <c r="B1493" s="16" t="s">
        <v>6887</v>
      </c>
      <c r="C1493" s="16">
        <v>3.2</v>
      </c>
      <c r="D1493" s="16" t="s">
        <v>35</v>
      </c>
      <c r="E1493" s="17"/>
      <c r="F1493" s="18">
        <v>5.4565401E9</v>
      </c>
      <c r="G1493" s="18" t="str">
        <f>IFERROR(VLOOKUP(spare_parts!$F1493,'Запчасти'!A$2:P$3371,3,0),"null")</f>
        <v>null</v>
      </c>
      <c r="H1493" s="18" t="str">
        <f>IFERROR(VLOOKUP(spare_parts!$F1493,A:D,2,0),"null")</f>
        <v>МОТОР ТРЕХФАЗНЫЙ KW 0.37 P4 230/400/50 SF B5</v>
      </c>
      <c r="I1493" s="24" t="str">
        <f>IFERROR(VLOOKUP(spare_parts!$F1493,'Запчасти'!$A$2:$P$3371,5,0),"null")</f>
        <v>null</v>
      </c>
      <c r="J1493" s="24" t="str">
        <f t="shared" si="3"/>
        <v>null</v>
      </c>
      <c r="K1493" s="18" t="str">
        <f>IFERROR(VLOOKUP(spare_parts!$F1493,'Запчасти'!$A$2:$P$3371,6,0),"null")</f>
        <v>null</v>
      </c>
      <c r="L1493" s="18" t="str">
        <f>IFERROR(VLOOKUP(spare_parts!$F1493,'Запчасти'!$A$2:$P$3371,7,0),"null")</f>
        <v>null</v>
      </c>
      <c r="M1493" s="18" t="str">
        <f>IFERROR(VLOOKUP(spare_parts!$F1493,'Запчасти'!$A$2:$P$3371,9,0),"null")</f>
        <v>null</v>
      </c>
      <c r="N1493" s="18" t="str">
        <f>IFERROR(VLOOKUP(spare_parts!$F1493,'Запчасти'!$A$2:$P$3371,10,0),"null")</f>
        <v>null</v>
      </c>
      <c r="O1493" s="18" t="str">
        <f>IFERROR(VLOOKUP(spare_parts!$F1493,'Запчасти'!$A$2:$P$3371,11,0),"null")</f>
        <v>null</v>
      </c>
      <c r="P1493" s="18" t="str">
        <f>IFERROR(VLOOKUP(spare_parts!$F1493,'Запчасти'!$A$2:$P$3371,2,0),"null")</f>
        <v>null</v>
      </c>
      <c r="Q1493" s="18"/>
      <c r="R1493" s="18"/>
      <c r="S1493" s="18"/>
      <c r="T1493" s="18"/>
      <c r="U1493" s="18"/>
      <c r="V1493" s="18"/>
    </row>
    <row r="1494" ht="15.75" customHeight="1">
      <c r="A1494" s="15">
        <v>5.735500023E9</v>
      </c>
      <c r="B1494" s="16" t="s">
        <v>4195</v>
      </c>
      <c r="C1494" s="16">
        <v>0.0</v>
      </c>
      <c r="D1494" s="16" t="s">
        <v>35</v>
      </c>
      <c r="E1494" s="17"/>
      <c r="F1494" s="18">
        <v>5.735500023E9</v>
      </c>
      <c r="G1494" s="18" t="str">
        <f>IFERROR(VLOOKUP(spare_parts!$F1494,'Запчасти'!A$2:P$3371,3,0),"null")</f>
        <v>ROLLER TRANS.VULKOLLAN CORE ACC. 85X40 74CC ART.742121(TE)</v>
      </c>
      <c r="H1494" s="18" t="str">
        <f>IFERROR(VLOOKUP(spare_parts!$F1494,A:D,2,0),"null")</f>
        <v>РОЛИК ПРОРЕЗИНЕННЫЙ 85X40 74CC ART.742121(TE)</v>
      </c>
      <c r="I1494" s="24" t="str">
        <f>IFERROR(VLOOKUP(spare_parts!$F1494,'Запчасти'!$A$2:$P$3371,5,0),"null")</f>
        <v>РОЛИК ПОЛИУРИТАНОВЫЙ. ШИРИНА 40 ММ, ДИАМЕТР 85ММ. ИМЕЕТ ОТВЕРСТИЕ СО СТАЛЬНОЙ ВТУЛКОЙ И ПОДШИПНИКОМ. ДЛЯ СТАНКА ДЛЯ ВЯЗКИ ЦИЛИНДРИЧЕСКИХ СВАЙ</v>
      </c>
      <c r="J1494" s="24" t="str">
        <f t="shared" si="3"/>
        <v>null</v>
      </c>
      <c r="K1494" s="18" t="str">
        <f>IFERROR(VLOOKUP(spare_parts!$F1494,'Запчасти'!$A$2:$P$3371,6,0),"null")</f>
        <v>TELLURE ROTA</v>
      </c>
      <c r="L1494" s="18" t="str">
        <f>IFERROR(VLOOKUP(spare_parts!$F1494,'Запчасти'!$A$2:$P$3371,7,0),"null")</f>
        <v>TELLURE ROTA</v>
      </c>
      <c r="M1494" s="18">
        <f>IFERROR(VLOOKUP(spare_parts!$F1494,'Запчасти'!$A$2:$P$3371,9,0),"null")</f>
        <v>1</v>
      </c>
      <c r="N1494" s="18" t="str">
        <f>IFERROR(VLOOKUP(spare_parts!$F1494,'Запчасти'!$A$2:$P$3371,10,0),"null")</f>
        <v>шт.</v>
      </c>
      <c r="O1494" s="18" t="str">
        <f>IFERROR(VLOOKUP(spare_parts!$F1494,'Запчасти'!$A$2:$P$3371,11,0),"null")</f>
        <v>IT</v>
      </c>
      <c r="P1494" s="18">
        <f>IFERROR(VLOOKUP(spare_parts!$F1494,'Запчасти'!$A$2:$P$3371,2,0),"null")</f>
        <v>8515900000</v>
      </c>
      <c r="Q1494" s="18"/>
      <c r="R1494" s="18"/>
      <c r="S1494" s="18"/>
      <c r="T1494" s="18"/>
      <c r="U1494" s="18"/>
      <c r="V1494" s="18"/>
    </row>
    <row r="1495" ht="15.75" customHeight="1">
      <c r="A1495" s="15">
        <v>5.430510117E9</v>
      </c>
      <c r="B1495" s="16" t="s">
        <v>2311</v>
      </c>
      <c r="C1495" s="16">
        <v>0.29</v>
      </c>
      <c r="D1495" s="16" t="s">
        <v>35</v>
      </c>
      <c r="E1495" s="17"/>
      <c r="F1495" s="18">
        <v>5.430510117E9</v>
      </c>
      <c r="G1495" s="18" t="str">
        <f>IFERROR(VLOOKUP(spare_parts!$F1495,'Запчасти'!A$2:P$3371,3,0),"null")</f>
        <v>WASHER STOP 1NO+1NC ART.FB4515?2SN</v>
      </c>
      <c r="H1495" s="18" t="str">
        <f>IFERROR(VLOOKUP(spare_parts!$F1495,A:D,2,0),"null")</f>
        <v>ДАТЧИК ОСТАНОВКИ 1NO+1NC ART.FB4515 2SN</v>
      </c>
      <c r="I1495" s="24" t="str">
        <f>IFERROR(VLOOKUP(spare_parts!$F1495,'Запчасти'!$A$2:$P$3371,5,0),"null")</f>
        <v>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v>
      </c>
      <c r="J1495" s="24" t="str">
        <f t="shared" si="3"/>
        <v>null</v>
      </c>
      <c r="K1495" s="18" t="str">
        <f>IFERROR(VLOOKUP(spare_parts!$F1495,'Запчасти'!$A$2:$P$3371,6,0),"null")</f>
        <v>PIZZATO ELETTRICA</v>
      </c>
      <c r="L1495" s="18" t="str">
        <f>IFERROR(VLOOKUP(spare_parts!$F1495,'Запчасти'!$A$2:$P$3371,7,0),"null")</f>
        <v>PIZZATO</v>
      </c>
      <c r="M1495" s="18">
        <f>IFERROR(VLOOKUP(spare_parts!$F1495,'Запчасти'!$A$2:$P$3371,9,0),"null")</f>
        <v>2</v>
      </c>
      <c r="N1495" s="18" t="str">
        <f>IFERROR(VLOOKUP(spare_parts!$F1495,'Запчасти'!$A$2:$P$3371,10,0),"null")</f>
        <v>шт.</v>
      </c>
      <c r="O1495" s="18" t="str">
        <f>IFERROR(VLOOKUP(spare_parts!$F1495,'Запчасти'!$A$2:$P$3371,11,0),"null")</f>
        <v>IT</v>
      </c>
      <c r="P1495" s="18">
        <f>IFERROR(VLOOKUP(spare_parts!$F1495,'Запчасти'!$A$2:$P$3371,2,0),"null")</f>
        <v>8536501907</v>
      </c>
      <c r="Q1495" s="18"/>
      <c r="R1495" s="18"/>
      <c r="S1495" s="18"/>
      <c r="T1495" s="18"/>
      <c r="U1495" s="18"/>
      <c r="V1495" s="18"/>
    </row>
    <row r="1496" ht="15.75" customHeight="1">
      <c r="A1496" s="15">
        <v>5.43663001E9</v>
      </c>
      <c r="B1496" s="16" t="s">
        <v>2874</v>
      </c>
      <c r="C1496" s="16">
        <v>0.04</v>
      </c>
      <c r="D1496" s="16" t="s">
        <v>35</v>
      </c>
      <c r="E1496" s="17"/>
      <c r="F1496" s="18">
        <v>5.43663001E9</v>
      </c>
      <c r="G1496" s="18" t="str">
        <f>IFERROR(VLOOKUP(spare_parts!$F1496,'Запчасти'!A$2:P$3371,3,0),"null")</f>
        <v>INTERFACE MODULE 24VDC SPRING ART.PHO2900299 (PHOENIC)</v>
      </c>
      <c r="H1496" s="18" t="str">
        <f>IFERROR(VLOOKUP(spare_parts!$F1496,A:D,2,0),"null")</f>
        <v>МОДУЛЬ РЕЛЕ 24VDC SPRING ART.PHO2900299 (PHOENIC)</v>
      </c>
      <c r="I1496" s="24" t="str">
        <f>IFERROR(VLOOKUP(spare_parts!$F1496,'Запчасти'!$A$2:$P$3371,5,0),"null")</f>
        <v>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v>
      </c>
      <c r="J1496" s="24" t="str">
        <f t="shared" si="3"/>
        <v>null</v>
      </c>
      <c r="K1496" s="18" t="str">
        <f>IFERROR(VLOOKUP(spare_parts!$F1496,'Запчасти'!$A$2:$P$3371,6,0),"null")</f>
        <v>PHOENIX CONTACT</v>
      </c>
      <c r="L1496" s="18" t="str">
        <f>IFERROR(VLOOKUP(spare_parts!$F1496,'Запчасти'!$A$2:$P$3371,7,0),"null")</f>
        <v>PHOENIX CONTACT</v>
      </c>
      <c r="M1496" s="18">
        <f>IFERROR(VLOOKUP(spare_parts!$F1496,'Запчасти'!$A$2:$P$3371,9,0),"null")</f>
        <v>3</v>
      </c>
      <c r="N1496" s="18" t="str">
        <f>IFERROR(VLOOKUP(spare_parts!$F1496,'Запчасти'!$A$2:$P$3371,10,0),"null")</f>
        <v>шт.</v>
      </c>
      <c r="O1496" s="18" t="str">
        <f>IFERROR(VLOOKUP(spare_parts!$F1496,'Запчасти'!$A$2:$P$3371,11,0),"null")</f>
        <v>ID</v>
      </c>
      <c r="P1496" s="18">
        <f>IFERROR(VLOOKUP(spare_parts!$F1496,'Запчасти'!$A$2:$P$3371,2,0),"null")</f>
        <v>8536490000</v>
      </c>
      <c r="Q1496" s="18"/>
      <c r="R1496" s="18"/>
      <c r="S1496" s="18"/>
      <c r="T1496" s="18"/>
      <c r="U1496" s="18"/>
      <c r="V1496" s="18"/>
    </row>
    <row r="1497" ht="15.75" customHeight="1">
      <c r="A1497" s="15">
        <v>5.436670031E9</v>
      </c>
      <c r="B1497" s="16" t="s">
        <v>2893</v>
      </c>
      <c r="C1497" s="16">
        <v>0.06999999999999999</v>
      </c>
      <c r="D1497" s="16" t="s">
        <v>35</v>
      </c>
      <c r="E1497" s="17"/>
      <c r="F1497" s="18">
        <v>5.436670031E9</v>
      </c>
      <c r="G1497" s="18" t="str">
        <f>IFERROR(VLOOKUP(spare_parts!$F1497,'Запчасти'!A$2:P$3371,3,0),"null")</f>
        <v>INTERFACE MODULE 24VDC ART.PHO2900330 (PHOENIX)</v>
      </c>
      <c r="H1497" s="18" t="str">
        <f>IFERROR(VLOOKUP(spare_parts!$F1497,A:D,2,0),"null")</f>
        <v>МОДУЛЬ РЕЛЕ 24VDC ART.PHO 2900330 (PHOENIX)</v>
      </c>
      <c r="I1497" s="24" t="str">
        <f>IFERROR(VLOOKUP(spare_parts!$F1497,'Запчасти'!$A$2:$P$3371,5,0),"null")</f>
        <v>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v>
      </c>
      <c r="J1497" s="24" t="str">
        <f t="shared" si="3"/>
        <v>null</v>
      </c>
      <c r="K1497" s="18" t="str">
        <f>IFERROR(VLOOKUP(spare_parts!$F1497,'Запчасти'!$A$2:$P$3371,6,0),"null")</f>
        <v>PHOENIX CONTACT</v>
      </c>
      <c r="L1497" s="18" t="str">
        <f>IFERROR(VLOOKUP(spare_parts!$F1497,'Запчасти'!$A$2:$P$3371,7,0),"null")</f>
        <v>PHOENIX</v>
      </c>
      <c r="M1497" s="18">
        <f>IFERROR(VLOOKUP(spare_parts!$F1497,'Запчасти'!$A$2:$P$3371,9,0),"null")</f>
        <v>3</v>
      </c>
      <c r="N1497" s="18" t="str">
        <f>IFERROR(VLOOKUP(spare_parts!$F1497,'Запчасти'!$A$2:$P$3371,10,0),"null")</f>
        <v>шт.</v>
      </c>
      <c r="O1497" s="18" t="str">
        <f>IFERROR(VLOOKUP(spare_parts!$F1497,'Запчасти'!$A$2:$P$3371,11,0),"null")</f>
        <v>GE</v>
      </c>
      <c r="P1497" s="18">
        <f>IFERROR(VLOOKUP(spare_parts!$F1497,'Запчасти'!$A$2:$P$3371,2,0),"null")</f>
        <v>8538909100</v>
      </c>
      <c r="Q1497" s="18"/>
      <c r="R1497" s="18"/>
      <c r="S1497" s="18"/>
      <c r="T1497" s="18"/>
      <c r="U1497" s="18"/>
      <c r="V1497" s="18"/>
    </row>
    <row r="1498" ht="15.75" customHeight="1">
      <c r="A1498" s="15">
        <v>2.86359008E9</v>
      </c>
      <c r="B1498" s="16" t="s">
        <v>2032</v>
      </c>
      <c r="C1498" s="16" t="s">
        <v>6274</v>
      </c>
      <c r="D1498" s="16" t="s">
        <v>35</v>
      </c>
      <c r="E1498" s="17"/>
      <c r="F1498" s="18">
        <v>2.86359008E9</v>
      </c>
      <c r="G1498" s="18" t="str">
        <f>IFERROR(VLOOKUP(spare_parts!$F1498,'Запчасти'!A$2:P$3371,3,0),"null")</f>
        <v>COMPLETE PNEUMATIC CYLINDER  (DENTRO/FUORI PIEGA)</v>
      </c>
      <c r="H1498" s="18" t="str">
        <f>IFERROR(VLOOKUP(spare_parts!$F1498,A:D,2,0),"null")</f>
        <v>ЦИЛИНДР ПНЕВМАТИЧЕСКИЙ В СБОРЕ(ОСЕВОЕ ДВИЖЕНИЕ ГИБКИ)</v>
      </c>
      <c r="I1498" s="24" t="str">
        <f>IFERROR(VLOOKUP(spare_parts!$F1498,'Запчасти'!$A$2:$P$3371,5,0),"null")</f>
        <v>ПНЕВМОЦИЛИНДР ДЛЯ ВЫДВИЖЕНИЯ/ЗАДВИЖЕНИЯ ГИБОЧНОЙ ОПРАВКИ СКОБОГИБОЧНОГО СТАНКА FORMULA 14. РАБОЧЕЕ ДАВЛЕНИЕ 0,1 - 10 БАР, ДЛИНА ХОДА 80 ММ, ДИАМЕТР ПОРШНЯ 50 ММ</v>
      </c>
      <c r="J1498" s="24" t="str">
        <f t="shared" si="3"/>
        <v>null</v>
      </c>
      <c r="K1498" s="18" t="str">
        <f>IFERROR(VLOOKUP(spare_parts!$F1498,'Запчасти'!$A$2:$P$3371,6,0),"null")</f>
        <v>FESTO</v>
      </c>
      <c r="L1498" s="18" t="str">
        <f>IFERROR(VLOOKUP(spare_parts!$F1498,'Запчасти'!$A$2:$P$3371,7,0),"null")</f>
        <v>FESTO</v>
      </c>
      <c r="M1498" s="18">
        <f>IFERROR(VLOOKUP(spare_parts!$F1498,'Запчасти'!$A$2:$P$3371,9,0),"null")</f>
        <v>1</v>
      </c>
      <c r="N1498" s="18" t="str">
        <f>IFERROR(VLOOKUP(spare_parts!$F1498,'Запчасти'!$A$2:$P$3371,10,0),"null")</f>
        <v>шт</v>
      </c>
      <c r="O1498" s="18" t="str">
        <f>IFERROR(VLOOKUP(spare_parts!$F1498,'Запчасти'!$A$2:$P$3371,11,0),"null")</f>
        <v>IT</v>
      </c>
      <c r="P1498" s="18">
        <f>IFERROR(VLOOKUP(spare_parts!$F1498,'Запчасти'!$A$2:$P$3371,2,0),"null")</f>
        <v>8412310009</v>
      </c>
      <c r="Q1498" s="18"/>
      <c r="R1498" s="18"/>
      <c r="S1498" s="18"/>
      <c r="T1498" s="18"/>
      <c r="U1498" s="18"/>
      <c r="V1498" s="18"/>
    </row>
    <row r="1499" ht="15.75" customHeight="1">
      <c r="A1499" s="15">
        <v>5.459965007E9</v>
      </c>
      <c r="B1499" s="16" t="s">
        <v>6888</v>
      </c>
      <c r="C1499" s="16">
        <v>46.0</v>
      </c>
      <c r="D1499" s="16" t="s">
        <v>35</v>
      </c>
      <c r="E1499" s="17"/>
      <c r="F1499" s="18">
        <v>5.459965007E9</v>
      </c>
      <c r="G1499" s="18" t="str">
        <f>IFERROR(VLOOKUP(spare_parts!$F1499,'Запчасти'!A$2:P$3371,3,0),"null")</f>
        <v>null</v>
      </c>
      <c r="H1499" s="18" t="str">
        <f>IFERROR(VLOOKUP(spare_parts!$F1499,A:D,2,0),"null")</f>
        <v>ПОДЪЕМНИК ЦЕПНОЙ ЭЛЕКТРИЧЕСКИЙ БЕЗ ПУЛЬТА УПРАВЛЕНИЯ CPV 10-8 KG1000 M</v>
      </c>
      <c r="I1499" s="24" t="str">
        <f>IFERROR(VLOOKUP(spare_parts!$F1499,'Запчасти'!$A$2:$P$3371,5,0),"null")</f>
        <v>null</v>
      </c>
      <c r="J1499" s="24" t="str">
        <f t="shared" si="3"/>
        <v>null</v>
      </c>
      <c r="K1499" s="18" t="str">
        <f>IFERROR(VLOOKUP(spare_parts!$F1499,'Запчасти'!$A$2:$P$3371,6,0),"null")</f>
        <v>null</v>
      </c>
      <c r="L1499" s="18" t="str">
        <f>IFERROR(VLOOKUP(spare_parts!$F1499,'Запчасти'!$A$2:$P$3371,7,0),"null")</f>
        <v>null</v>
      </c>
      <c r="M1499" s="18" t="str">
        <f>IFERROR(VLOOKUP(spare_parts!$F1499,'Запчасти'!$A$2:$P$3371,9,0),"null")</f>
        <v>null</v>
      </c>
      <c r="N1499" s="18" t="str">
        <f>IFERROR(VLOOKUP(spare_parts!$F1499,'Запчасти'!$A$2:$P$3371,10,0),"null")</f>
        <v>null</v>
      </c>
      <c r="O1499" s="18" t="str">
        <f>IFERROR(VLOOKUP(spare_parts!$F1499,'Запчасти'!$A$2:$P$3371,11,0),"null")</f>
        <v>null</v>
      </c>
      <c r="P1499" s="18" t="str">
        <f>IFERROR(VLOOKUP(spare_parts!$F1499,'Запчасти'!$A$2:$P$3371,2,0),"null")</f>
        <v>null</v>
      </c>
      <c r="Q1499" s="18"/>
      <c r="R1499" s="18"/>
      <c r="S1499" s="18"/>
      <c r="T1499" s="18"/>
      <c r="U1499" s="18"/>
      <c r="V1499" s="18"/>
    </row>
    <row r="1500" ht="15.75" customHeight="1">
      <c r="A1500" s="15" t="s">
        <v>6889</v>
      </c>
      <c r="B1500" s="16" t="s">
        <v>6890</v>
      </c>
      <c r="C1500" s="16" t="s">
        <v>6274</v>
      </c>
      <c r="D1500" s="16" t="s">
        <v>35</v>
      </c>
      <c r="E1500" s="17"/>
      <c r="F1500" s="18" t="s">
        <v>6889</v>
      </c>
      <c r="G1500" s="18" t="str">
        <f>IFERROR(VLOOKUP(spare_parts!$F1500,'Запчасти'!A$2:P$3371,3,0),"null")</f>
        <v>null</v>
      </c>
      <c r="H1500" s="18" t="str">
        <f>IFERROR(VLOOKUP(spare_parts!$F1500,A:D,2,0),"null")</f>
        <v>КОМПЛЕКТ ЗАЩИТНЫХ УСТРОЙСТВ</v>
      </c>
      <c r="I1500" s="24" t="str">
        <f>IFERROR(VLOOKUP(spare_parts!$F1500,'Запчасти'!$A$2:$P$3371,5,0),"null")</f>
        <v>null</v>
      </c>
      <c r="J1500" s="24" t="str">
        <f t="shared" si="3"/>
        <v>null</v>
      </c>
      <c r="K1500" s="18" t="str">
        <f>IFERROR(VLOOKUP(spare_parts!$F1500,'Запчасти'!$A$2:$P$3371,6,0),"null")</f>
        <v>null</v>
      </c>
      <c r="L1500" s="18" t="str">
        <f>IFERROR(VLOOKUP(spare_parts!$F1500,'Запчасти'!$A$2:$P$3371,7,0),"null")</f>
        <v>null</v>
      </c>
      <c r="M1500" s="18" t="str">
        <f>IFERROR(VLOOKUP(spare_parts!$F1500,'Запчасти'!$A$2:$P$3371,9,0),"null")</f>
        <v>null</v>
      </c>
      <c r="N1500" s="18" t="str">
        <f>IFERROR(VLOOKUP(spare_parts!$F1500,'Запчасти'!$A$2:$P$3371,10,0),"null")</f>
        <v>null</v>
      </c>
      <c r="O1500" s="18" t="str">
        <f>IFERROR(VLOOKUP(spare_parts!$F1500,'Запчасти'!$A$2:$P$3371,11,0),"null")</f>
        <v>null</v>
      </c>
      <c r="P1500" s="18" t="str">
        <f>IFERROR(VLOOKUP(spare_parts!$F1500,'Запчасти'!$A$2:$P$3371,2,0),"null")</f>
        <v>null</v>
      </c>
      <c r="Q1500" s="18"/>
      <c r="R1500" s="18"/>
      <c r="S1500" s="18"/>
      <c r="T1500" s="18"/>
      <c r="U1500" s="18"/>
      <c r="V1500" s="18"/>
    </row>
    <row r="1501" ht="15.75" customHeight="1">
      <c r="A1501" s="15" t="s">
        <v>6891</v>
      </c>
      <c r="B1501" s="16" t="s">
        <v>6892</v>
      </c>
      <c r="C1501" s="16">
        <v>57.9037</v>
      </c>
      <c r="D1501" s="16" t="s">
        <v>35</v>
      </c>
      <c r="E1501" s="17"/>
      <c r="F1501" s="18" t="s">
        <v>6891</v>
      </c>
      <c r="G1501" s="18" t="str">
        <f>IFERROR(VLOOKUP(spare_parts!$F1501,'Запчасти'!A$2:P$3371,3,0),"null")</f>
        <v>null</v>
      </c>
      <c r="H1501" s="18" t="str">
        <f>IFERROR(VLOOKUP(spare_parts!$F1501,A:D,2,0),"null")</f>
        <v>ДИСК-ФЛАНЕЦ КОЛЬЦА БАРАБАНА DE=807 DI=695 SP=38</v>
      </c>
      <c r="I1501" s="24" t="str">
        <f>IFERROR(VLOOKUP(spare_parts!$F1501,'Запчасти'!$A$2:$P$3371,5,0),"null")</f>
        <v>null</v>
      </c>
      <c r="J1501" s="24" t="str">
        <f t="shared" si="3"/>
        <v>null</v>
      </c>
      <c r="K1501" s="18" t="str">
        <f>IFERROR(VLOOKUP(spare_parts!$F1501,'Запчасти'!$A$2:$P$3371,6,0),"null")</f>
        <v>null</v>
      </c>
      <c r="L1501" s="18" t="str">
        <f>IFERROR(VLOOKUP(spare_parts!$F1501,'Запчасти'!$A$2:$P$3371,7,0),"null")</f>
        <v>null</v>
      </c>
      <c r="M1501" s="18" t="str">
        <f>IFERROR(VLOOKUP(spare_parts!$F1501,'Запчасти'!$A$2:$P$3371,9,0),"null")</f>
        <v>null</v>
      </c>
      <c r="N1501" s="18" t="str">
        <f>IFERROR(VLOOKUP(spare_parts!$F1501,'Запчасти'!$A$2:$P$3371,10,0),"null")</f>
        <v>null</v>
      </c>
      <c r="O1501" s="18" t="str">
        <f>IFERROR(VLOOKUP(spare_parts!$F1501,'Запчасти'!$A$2:$P$3371,11,0),"null")</f>
        <v>null</v>
      </c>
      <c r="P1501" s="18" t="str">
        <f>IFERROR(VLOOKUP(spare_parts!$F1501,'Запчасти'!$A$2:$P$3371,2,0),"null")</f>
        <v>null</v>
      </c>
      <c r="Q1501" s="18"/>
      <c r="R1501" s="18"/>
      <c r="S1501" s="18"/>
      <c r="T1501" s="18"/>
      <c r="U1501" s="18"/>
      <c r="V1501" s="18"/>
    </row>
    <row r="1502" ht="15.75" customHeight="1">
      <c r="A1502" s="15" t="s">
        <v>6893</v>
      </c>
      <c r="B1502" s="16" t="s">
        <v>6894</v>
      </c>
      <c r="C1502" s="16">
        <v>40.8174</v>
      </c>
      <c r="D1502" s="16" t="s">
        <v>35</v>
      </c>
      <c r="E1502" s="17"/>
      <c r="F1502" s="18" t="s">
        <v>6893</v>
      </c>
      <c r="G1502" s="18" t="str">
        <f>IFERROR(VLOOKUP(spare_parts!$F1502,'Запчасти'!A$2:P$3371,3,0),"null")</f>
        <v>null</v>
      </c>
      <c r="H1502" s="18" t="str">
        <f>IFERROR(VLOOKUP(spare_parts!$F1502,A:D,2,0),"null")</f>
        <v>КОЛЬЦО БАРАБАНА ПРОТЯЖКИ СРЕДНЕЕ ØI=726 ØE=760 L=120</v>
      </c>
      <c r="I1502" s="24" t="str">
        <f>IFERROR(VLOOKUP(spare_parts!$F1502,'Запчасти'!$A$2:$P$3371,5,0),"null")</f>
        <v>null</v>
      </c>
      <c r="J1502" s="24" t="str">
        <f t="shared" si="3"/>
        <v>null</v>
      </c>
      <c r="K1502" s="18" t="str">
        <f>IFERROR(VLOOKUP(spare_parts!$F1502,'Запчасти'!$A$2:$P$3371,6,0),"null")</f>
        <v>null</v>
      </c>
      <c r="L1502" s="18" t="str">
        <f>IFERROR(VLOOKUP(spare_parts!$F1502,'Запчасти'!$A$2:$P$3371,7,0),"null")</f>
        <v>null</v>
      </c>
      <c r="M1502" s="18" t="str">
        <f>IFERROR(VLOOKUP(spare_parts!$F1502,'Запчасти'!$A$2:$P$3371,9,0),"null")</f>
        <v>null</v>
      </c>
      <c r="N1502" s="18" t="str">
        <f>IFERROR(VLOOKUP(spare_parts!$F1502,'Запчасти'!$A$2:$P$3371,10,0),"null")</f>
        <v>null</v>
      </c>
      <c r="O1502" s="18" t="str">
        <f>IFERROR(VLOOKUP(spare_parts!$F1502,'Запчасти'!$A$2:$P$3371,11,0),"null")</f>
        <v>null</v>
      </c>
      <c r="P1502" s="18" t="str">
        <f>IFERROR(VLOOKUP(spare_parts!$F1502,'Запчасти'!$A$2:$P$3371,2,0),"null")</f>
        <v>null</v>
      </c>
      <c r="Q1502" s="18"/>
      <c r="R1502" s="18"/>
      <c r="S1502" s="18"/>
      <c r="T1502" s="18"/>
      <c r="U1502" s="18"/>
      <c r="V1502" s="18"/>
    </row>
    <row r="1503" ht="15.75" customHeight="1">
      <c r="A1503" s="15" t="s">
        <v>6895</v>
      </c>
      <c r="B1503" s="16" t="s">
        <v>6896</v>
      </c>
      <c r="C1503" s="16">
        <v>29.5155</v>
      </c>
      <c r="D1503" s="16" t="s">
        <v>35</v>
      </c>
      <c r="E1503" s="17"/>
      <c r="F1503" s="18" t="s">
        <v>6895</v>
      </c>
      <c r="G1503" s="18" t="str">
        <f>IFERROR(VLOOKUP(spare_parts!$F1503,'Запчасти'!A$2:P$3371,3,0),"null")</f>
        <v>null</v>
      </c>
      <c r="H1503" s="18" t="str">
        <f>IFERROR(VLOOKUP(spare_parts!$F1503,A:D,2,0),"null")</f>
        <v>КОЛЬЦО БАРАБАНА ПРОТЯЖКИ НАРУЖНОЕ ØI=724 ØE=765 L=76</v>
      </c>
      <c r="I1503" s="24" t="str">
        <f>IFERROR(VLOOKUP(spare_parts!$F1503,'Запчасти'!$A$2:$P$3371,5,0),"null")</f>
        <v>null</v>
      </c>
      <c r="J1503" s="24" t="str">
        <f t="shared" si="3"/>
        <v>null</v>
      </c>
      <c r="K1503" s="18" t="str">
        <f>IFERROR(VLOOKUP(spare_parts!$F1503,'Запчасти'!$A$2:$P$3371,6,0),"null")</f>
        <v>null</v>
      </c>
      <c r="L1503" s="18" t="str">
        <f>IFERROR(VLOOKUP(spare_parts!$F1503,'Запчасти'!$A$2:$P$3371,7,0),"null")</f>
        <v>null</v>
      </c>
      <c r="M1503" s="18" t="str">
        <f>IFERROR(VLOOKUP(spare_parts!$F1503,'Запчасти'!$A$2:$P$3371,9,0),"null")</f>
        <v>null</v>
      </c>
      <c r="N1503" s="18" t="str">
        <f>IFERROR(VLOOKUP(spare_parts!$F1503,'Запчасти'!$A$2:$P$3371,10,0),"null")</f>
        <v>null</v>
      </c>
      <c r="O1503" s="18" t="str">
        <f>IFERROR(VLOOKUP(spare_parts!$F1503,'Запчасти'!$A$2:$P$3371,11,0),"null")</f>
        <v>null</v>
      </c>
      <c r="P1503" s="18" t="str">
        <f>IFERROR(VLOOKUP(spare_parts!$F1503,'Запчасти'!$A$2:$P$3371,2,0),"null")</f>
        <v>null</v>
      </c>
      <c r="Q1503" s="18"/>
      <c r="R1503" s="18"/>
      <c r="S1503" s="18"/>
      <c r="T1503" s="18"/>
      <c r="U1503" s="18"/>
      <c r="V1503" s="18"/>
    </row>
    <row r="1504" ht="15.75" customHeight="1">
      <c r="A1504" s="15" t="s">
        <v>6897</v>
      </c>
      <c r="B1504" s="16" t="s">
        <v>6898</v>
      </c>
      <c r="C1504" s="16">
        <v>17.4329</v>
      </c>
      <c r="D1504" s="16" t="s">
        <v>35</v>
      </c>
      <c r="E1504" s="17"/>
      <c r="F1504" s="18" t="s">
        <v>6897</v>
      </c>
      <c r="G1504" s="18" t="str">
        <f>IFERROR(VLOOKUP(spare_parts!$F1504,'Запчасти'!A$2:P$3371,3,0),"null")</f>
        <v>null</v>
      </c>
      <c r="H1504" s="18" t="str">
        <f>IFERROR(VLOOKUP(spare_parts!$F1504,A:D,2,0),"null")</f>
        <v>КОЛЬЦО БАРАБАНА ПРОТЯЖКИ ВНУТРЕННЕЕ ØI=574 ØE=610 L=70</v>
      </c>
      <c r="I1504" s="24" t="str">
        <f>IFERROR(VLOOKUP(spare_parts!$F1504,'Запчасти'!$A$2:$P$3371,5,0),"null")</f>
        <v>null</v>
      </c>
      <c r="J1504" s="24" t="str">
        <f t="shared" si="3"/>
        <v>null</v>
      </c>
      <c r="K1504" s="18" t="str">
        <f>IFERROR(VLOOKUP(spare_parts!$F1504,'Запчасти'!$A$2:$P$3371,6,0),"null")</f>
        <v>null</v>
      </c>
      <c r="L1504" s="18" t="str">
        <f>IFERROR(VLOOKUP(spare_parts!$F1504,'Запчасти'!$A$2:$P$3371,7,0),"null")</f>
        <v>null</v>
      </c>
      <c r="M1504" s="18" t="str">
        <f>IFERROR(VLOOKUP(spare_parts!$F1504,'Запчасти'!$A$2:$P$3371,9,0),"null")</f>
        <v>null</v>
      </c>
      <c r="N1504" s="18" t="str">
        <f>IFERROR(VLOOKUP(spare_parts!$F1504,'Запчасти'!$A$2:$P$3371,10,0),"null")</f>
        <v>null</v>
      </c>
      <c r="O1504" s="18" t="str">
        <f>IFERROR(VLOOKUP(spare_parts!$F1504,'Запчасти'!$A$2:$P$3371,11,0),"null")</f>
        <v>null</v>
      </c>
      <c r="P1504" s="18" t="str">
        <f>IFERROR(VLOOKUP(spare_parts!$F1504,'Запчасти'!$A$2:$P$3371,2,0),"null")</f>
        <v>null</v>
      </c>
      <c r="Q1504" s="18"/>
      <c r="R1504" s="18"/>
      <c r="S1504" s="18"/>
      <c r="T1504" s="18"/>
      <c r="U1504" s="18"/>
      <c r="V1504" s="18"/>
    </row>
    <row r="1505" ht="15.75" customHeight="1">
      <c r="A1505" s="15">
        <v>2.46352121E9</v>
      </c>
      <c r="B1505" s="27" t="s">
        <v>1634</v>
      </c>
      <c r="C1505" s="16">
        <v>2.9989</v>
      </c>
      <c r="D1505" s="16" t="s">
        <v>35</v>
      </c>
      <c r="E1505" s="17"/>
      <c r="F1505" s="18">
        <v>2.46352121E9</v>
      </c>
      <c r="G1505" s="18" t="str">
        <f>IFERROR(VLOOKUP(spare_parts!$F1505,'Запчасти'!A$2:P$3371,3,0),"null")</f>
        <v>PREMONTAGGIO COLTELLO FISSO 2XD.5</v>
      </c>
      <c r="H1505" s="18" t="str">
        <f>IFERROR(VLOOKUP(spare_parts!$F1505,A:D,2,0),"null")</f>
        <v>НОЖ ФИКСИРОВАННЫЙ В СБОРЕ 2XD.5</v>
      </c>
      <c r="I1505" s="24" t="str">
        <f>IFERROR(VLOOKUP(spare_parts!$F1505,'Запчасти'!$A$2:$P$3371,5,0),"null")</f>
        <v>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v>
      </c>
      <c r="J1505" s="24" t="str">
        <f t="shared" si="3"/>
        <v>null</v>
      </c>
      <c r="K1505" s="18" t="str">
        <f>IFERROR(VLOOKUP(spare_parts!$F1505,'Запчасти'!$A$2:$P$3371,6,0),"null")</f>
        <v>SCHNELL SPA</v>
      </c>
      <c r="L1505" s="18" t="str">
        <f>IFERROR(VLOOKUP(spare_parts!$F1505,'Запчасти'!$A$2:$P$3371,7,0),"null")</f>
        <v>SCHNELL</v>
      </c>
      <c r="M1505" s="18">
        <f>IFERROR(VLOOKUP(spare_parts!$F1505,'Запчасти'!$A$2:$P$3371,9,0),"null")</f>
        <v>1</v>
      </c>
      <c r="N1505" s="18" t="str">
        <f>IFERROR(VLOOKUP(spare_parts!$F1505,'Запчасти'!$A$2:$P$3371,10,0),"null")</f>
        <v>шт.</v>
      </c>
      <c r="O1505" s="18" t="str">
        <f>IFERROR(VLOOKUP(spare_parts!$F1505,'Запчасти'!$A$2:$P$3371,11,0),"null")</f>
        <v>IT</v>
      </c>
      <c r="P1505" s="18">
        <f>IFERROR(VLOOKUP(spare_parts!$F1505,'Запчасти'!$A$2:$P$3371,2,0),"null")</f>
        <v>8208100000</v>
      </c>
      <c r="Q1505" s="18"/>
      <c r="R1505" s="18"/>
      <c r="S1505" s="18"/>
      <c r="T1505" s="18"/>
      <c r="U1505" s="18"/>
      <c r="V1505" s="18"/>
    </row>
    <row r="1506" ht="15.75" customHeight="1">
      <c r="A1506" s="15">
        <v>2.46352115E9</v>
      </c>
      <c r="B1506" s="16" t="s">
        <v>6899</v>
      </c>
      <c r="C1506" s="16"/>
      <c r="D1506" s="16" t="s">
        <v>35</v>
      </c>
      <c r="E1506" s="17"/>
      <c r="F1506" s="18">
        <v>2.46352115E9</v>
      </c>
      <c r="G1506" s="18" t="str">
        <f>IFERROR(VLOOKUP(spare_parts!$F1506,'Запчасти'!A$2:P$3371,3,0),"null")</f>
        <v>null</v>
      </c>
      <c r="H1506" s="18" t="str">
        <f>IFERROR(VLOOKUP(spare_parts!$F1506,A:D,2,0),"null")</f>
        <v>НОЖ ФИКСИРОВАННЫЙ В СБОРЕ 1XD.6</v>
      </c>
      <c r="I1506" s="24" t="str">
        <f>IFERROR(VLOOKUP(spare_parts!$F1506,'Запчасти'!$A$2:$P$3371,5,0),"null")</f>
        <v>null</v>
      </c>
      <c r="J1506" s="24" t="str">
        <f t="shared" si="3"/>
        <v>null</v>
      </c>
      <c r="K1506" s="18" t="str">
        <f>IFERROR(VLOOKUP(spare_parts!$F1506,'Запчасти'!$A$2:$P$3371,6,0),"null")</f>
        <v>null</v>
      </c>
      <c r="L1506" s="18" t="str">
        <f>IFERROR(VLOOKUP(spare_parts!$F1506,'Запчасти'!$A$2:$P$3371,7,0),"null")</f>
        <v>null</v>
      </c>
      <c r="M1506" s="18" t="str">
        <f>IFERROR(VLOOKUP(spare_parts!$F1506,'Запчасти'!$A$2:$P$3371,9,0),"null")</f>
        <v>null</v>
      </c>
      <c r="N1506" s="18" t="str">
        <f>IFERROR(VLOOKUP(spare_parts!$F1506,'Запчасти'!$A$2:$P$3371,10,0),"null")</f>
        <v>null</v>
      </c>
      <c r="O1506" s="18" t="str">
        <f>IFERROR(VLOOKUP(spare_parts!$F1506,'Запчасти'!$A$2:$P$3371,11,0),"null")</f>
        <v>null</v>
      </c>
      <c r="P1506" s="18" t="str">
        <f>IFERROR(VLOOKUP(spare_parts!$F1506,'Запчасти'!$A$2:$P$3371,2,0),"null")</f>
        <v>null</v>
      </c>
      <c r="Q1506" s="18"/>
      <c r="R1506" s="18"/>
      <c r="S1506" s="18"/>
      <c r="T1506" s="18"/>
      <c r="U1506" s="18"/>
      <c r="V1506" s="18"/>
    </row>
    <row r="1507" ht="15.75" customHeight="1">
      <c r="A1507" s="15">
        <v>5.953003024E9</v>
      </c>
      <c r="B1507" s="16" t="s">
        <v>4517</v>
      </c>
      <c r="C1507" s="16">
        <v>0.01</v>
      </c>
      <c r="D1507" s="16" t="s">
        <v>35</v>
      </c>
      <c r="E1507" s="17"/>
      <c r="F1507" s="18">
        <v>5.953003024E9</v>
      </c>
      <c r="G1507" s="18" t="str">
        <f>IFERROR(VLOOKUP(spare_parts!$F1507,'Запчасти'!A$2:P$3371,3,0),"null")</f>
        <v>HEAVY ELASTIC PIN D=3 L=24</v>
      </c>
      <c r="H1507" s="18" t="str">
        <f>IFERROR(VLOOKUP(spare_parts!$F1507,A:D,2,0),"null")</f>
        <v>ПАЛЕЦ ЭЛАСТИЧНЫЙ D=3 L=24</v>
      </c>
      <c r="I1507" s="24" t="str">
        <f>IFERROR(VLOOKUP(spare_parts!$F1507,'Запчасти'!$A$2:$P$3371,5,0),"null")</f>
        <v>ШТИФТ ЦИЛИНДРИЧЕСКИЙ СТАЛЬНОЙ. D=3 L=24 ДЛЯ ГИБОЧНО-ОТРЕЗНОГО СТАНКА FORMULA 14</v>
      </c>
      <c r="J1507" s="24" t="str">
        <f t="shared" si="3"/>
        <v>null</v>
      </c>
      <c r="K1507" s="18" t="str">
        <f>IFERROR(VLOOKUP(spare_parts!$F1507,'Запчасти'!$A$2:$P$3371,6,0),"null")</f>
        <v>SCHNELL SPA</v>
      </c>
      <c r="L1507" s="18" t="str">
        <f>IFERROR(VLOOKUP(spare_parts!$F1507,'Запчасти'!$A$2:$P$3371,7,0),"null")</f>
        <v>SCHNELL</v>
      </c>
      <c r="M1507" s="18">
        <f>IFERROR(VLOOKUP(spare_parts!$F1507,'Запчасти'!$A$2:$P$3371,9,0),"null")</f>
        <v>1</v>
      </c>
      <c r="N1507" s="18" t="str">
        <f>IFERROR(VLOOKUP(spare_parts!$F1507,'Запчасти'!$A$2:$P$3371,10,0),"null")</f>
        <v>шт.</v>
      </c>
      <c r="O1507" s="18" t="str">
        <f>IFERROR(VLOOKUP(spare_parts!$F1507,'Запчасти'!$A$2:$P$3371,11,0),"null")</f>
        <v>IT</v>
      </c>
      <c r="P1507" s="18">
        <f>IFERROR(VLOOKUP(spare_parts!$F1507,'Запчасти'!$A$2:$P$3371,2,0),"null")</f>
        <v>7318290009</v>
      </c>
      <c r="Q1507" s="18"/>
      <c r="R1507" s="18"/>
      <c r="S1507" s="18"/>
      <c r="T1507" s="18"/>
      <c r="U1507" s="18"/>
      <c r="V1507" s="18"/>
    </row>
    <row r="1508" ht="15.75" customHeight="1">
      <c r="A1508" s="15">
        <v>2.56603552E9</v>
      </c>
      <c r="B1508" s="16" t="s">
        <v>1963</v>
      </c>
      <c r="C1508" s="16">
        <v>2.4</v>
      </c>
      <c r="D1508" s="16" t="s">
        <v>35</v>
      </c>
      <c r="E1508" s="17"/>
      <c r="F1508" s="18">
        <v>2.56603552E9</v>
      </c>
      <c r="G1508" s="18" t="str">
        <f>IFERROR(VLOOKUP(spare_parts!$F1508,'Запчасти'!A$2:P$3371,3,0),"null")</f>
        <v>COMPL. EXTERNAL DOUBLE WHEEL WITH SUPPORT TYPE PRIMA</v>
      </c>
      <c r="H1508" s="18" t="str">
        <f>IFERROR(VLOOKUP(spare_parts!$F1508,A:D,2,0),"null")</f>
        <v>РОЛИК ВНЕШНИЙ ДВОЙНОЙ С СУППОРТОМ (ТИП PRIMA)</v>
      </c>
      <c r="I1508" s="24" t="str">
        <f>IFERROR(VLOOKUP(spare_parts!$F1508,'Запчасти'!$A$2:$P$3371,5,0),"null")</f>
        <v>РОЛИК СТАЛЬНОЙ ДЛЯ ПРАВКИ АРМАТУРЫ В СБОРЕ В КОРПУСОМ. УСТАНАВЛИВАЕТСЯ В БАЛАНСИРНУЮ ЧАСТЬ УЗЛА ПРАВКИ АРМАТУРЫ СТАНКА.ДЛЯ ГИБОЧНОГО СТАНОКА PRIMA 13</v>
      </c>
      <c r="J1508" s="24" t="str">
        <f t="shared" si="3"/>
        <v>null</v>
      </c>
      <c r="K1508" s="18" t="str">
        <f>IFERROR(VLOOKUP(spare_parts!$F1508,'Запчасти'!$A$2:$P$3371,6,0),"null")</f>
        <v>SCHNELL SPA</v>
      </c>
      <c r="L1508" s="18" t="str">
        <f>IFERROR(VLOOKUP(spare_parts!$F1508,'Запчасти'!$A$2:$P$3371,7,0),"null")</f>
        <v>SCHNELL</v>
      </c>
      <c r="M1508" s="18">
        <f>IFERROR(VLOOKUP(spare_parts!$F1508,'Запчасти'!$A$2:$P$3371,9,0),"null")</f>
        <v>3</v>
      </c>
      <c r="N1508" s="18" t="str">
        <f>IFERROR(VLOOKUP(spare_parts!$F1508,'Запчасти'!$A$2:$P$3371,10,0),"null")</f>
        <v>шт.</v>
      </c>
      <c r="O1508" s="18" t="str">
        <f>IFERROR(VLOOKUP(spare_parts!$F1508,'Запчасти'!$A$2:$P$3371,11,0),"null")</f>
        <v>IT</v>
      </c>
      <c r="P1508" s="18">
        <f>IFERROR(VLOOKUP(spare_parts!$F1508,'Запчасти'!$A$2:$P$3371,2,0),"null")</f>
        <v>8466940000</v>
      </c>
      <c r="Q1508" s="18"/>
      <c r="R1508" s="18"/>
      <c r="S1508" s="18"/>
      <c r="T1508" s="18"/>
      <c r="U1508" s="18"/>
      <c r="V1508" s="18"/>
    </row>
    <row r="1509" ht="15.75" customHeight="1">
      <c r="A1509" s="15">
        <v>2.56603528E9</v>
      </c>
      <c r="B1509" s="16" t="s">
        <v>1960</v>
      </c>
      <c r="C1509" s="16">
        <v>0.87</v>
      </c>
      <c r="D1509" s="16" t="s">
        <v>35</v>
      </c>
      <c r="E1509" s="17"/>
      <c r="F1509" s="18">
        <v>2.56603528E9</v>
      </c>
      <c r="G1509" s="18" t="str">
        <f>IFERROR(VLOOKUP(spare_parts!$F1509,'Запчасти'!A$2:P$3371,3,0),"null")</f>
        <v>CPL. DOUBLE STRAIGHT. WHEEL INT. De89 H=17.75</v>
      </c>
      <c r="H1509" s="18" t="str">
        <f>IFERROR(VLOOKUP(spare_parts!$F1509,A:D,2,0),"null")</f>
        <v>РОЛИК ПРАВКИ ВНУТРЕННИЙ В СБОРЕ De89 H=17.75</v>
      </c>
      <c r="I1509" s="24" t="str">
        <f>IFERROR(VLOOKUP(spare_parts!$F1509,'Запчасти'!$A$2:$P$3371,5,0),"null")</f>
        <v>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v>
      </c>
      <c r="J1509" s="24" t="str">
        <f t="shared" si="3"/>
        <v>null</v>
      </c>
      <c r="K1509" s="18" t="str">
        <f>IFERROR(VLOOKUP(spare_parts!$F1509,'Запчасти'!$A$2:$P$3371,6,0),"null")</f>
        <v>SCHNELL SPA</v>
      </c>
      <c r="L1509" s="18" t="str">
        <f>IFERROR(VLOOKUP(spare_parts!$F1509,'Запчасти'!$A$2:$P$3371,7,0),"null")</f>
        <v>SCHNELL</v>
      </c>
      <c r="M1509" s="18">
        <f>IFERROR(VLOOKUP(spare_parts!$F1509,'Запчасти'!$A$2:$P$3371,9,0),"null")</f>
        <v>1</v>
      </c>
      <c r="N1509" s="18" t="str">
        <f>IFERROR(VLOOKUP(spare_parts!$F1509,'Запчасти'!$A$2:$P$3371,10,0),"null")</f>
        <v>шт.</v>
      </c>
      <c r="O1509" s="18" t="str">
        <f>IFERROR(VLOOKUP(spare_parts!$F1509,'Запчасти'!$A$2:$P$3371,11,0),"null")</f>
        <v>IT</v>
      </c>
      <c r="P1509" s="18">
        <f>IFERROR(VLOOKUP(spare_parts!$F1509,'Запчасти'!$A$2:$P$3371,2,0),"null")</f>
        <v>8466940000</v>
      </c>
      <c r="Q1509" s="18"/>
      <c r="R1509" s="18"/>
      <c r="S1509" s="18"/>
      <c r="T1509" s="18"/>
      <c r="U1509" s="18"/>
      <c r="V1509" s="18"/>
    </row>
    <row r="1510" ht="15.75" customHeight="1">
      <c r="A1510" s="15">
        <v>5.55001E9</v>
      </c>
      <c r="B1510" s="27" t="s">
        <v>6900</v>
      </c>
      <c r="C1510" s="16"/>
      <c r="D1510" s="16" t="s">
        <v>35</v>
      </c>
      <c r="E1510" s="17"/>
      <c r="F1510" s="18">
        <v>5.55001E9</v>
      </c>
      <c r="G1510" s="18" t="str">
        <f>IFERROR(VLOOKUP(spare_parts!$F1510,'Запчасти'!A$2:P$3371,3,0),"null")</f>
        <v>null</v>
      </c>
      <c r="H1510" s="18" t="str">
        <f>IFERROR(VLOOKUP(spare_parts!$F1510,A:D,2,0),"null")</f>
        <v>ПОДШИПНИК  20X42X12 SKF 6004-2RS1</v>
      </c>
      <c r="I1510" s="24" t="str">
        <f>IFERROR(VLOOKUP(spare_parts!$F1510,'Запчасти'!$A$2:$P$3371,5,0),"null")</f>
        <v>null</v>
      </c>
      <c r="J1510" s="24" t="str">
        <f t="shared" si="3"/>
        <v>null</v>
      </c>
      <c r="K1510" s="18" t="str">
        <f>IFERROR(VLOOKUP(spare_parts!$F1510,'Запчасти'!$A$2:$P$3371,6,0),"null")</f>
        <v>null</v>
      </c>
      <c r="L1510" s="18" t="str">
        <f>IFERROR(VLOOKUP(spare_parts!$F1510,'Запчасти'!$A$2:$P$3371,7,0),"null")</f>
        <v>null</v>
      </c>
      <c r="M1510" s="18" t="str">
        <f>IFERROR(VLOOKUP(spare_parts!$F1510,'Запчасти'!$A$2:$P$3371,9,0),"null")</f>
        <v>null</v>
      </c>
      <c r="N1510" s="18" t="str">
        <f>IFERROR(VLOOKUP(spare_parts!$F1510,'Запчасти'!$A$2:$P$3371,10,0),"null")</f>
        <v>null</v>
      </c>
      <c r="O1510" s="18" t="str">
        <f>IFERROR(VLOOKUP(spare_parts!$F1510,'Запчасти'!$A$2:$P$3371,11,0),"null")</f>
        <v>null</v>
      </c>
      <c r="P1510" s="18" t="str">
        <f>IFERROR(VLOOKUP(spare_parts!$F1510,'Запчасти'!$A$2:$P$3371,2,0),"null")</f>
        <v>null</v>
      </c>
      <c r="Q1510" s="18"/>
      <c r="R1510" s="18"/>
      <c r="S1510" s="18"/>
      <c r="T1510" s="18"/>
      <c r="U1510" s="18"/>
      <c r="V1510" s="18"/>
    </row>
    <row r="1511" ht="15.75" customHeight="1">
      <c r="A1511" s="15">
        <v>5.550400002E9</v>
      </c>
      <c r="B1511" s="16" t="s">
        <v>6901</v>
      </c>
      <c r="C1511" s="16"/>
      <c r="D1511" s="16" t="s">
        <v>35</v>
      </c>
      <c r="E1511" s="17"/>
      <c r="F1511" s="18">
        <v>5.550400002E9</v>
      </c>
      <c r="G1511" s="18" t="str">
        <f>IFERROR(VLOOKUP(spare_parts!$F1511,'Запчасти'!A$2:P$3371,3,0),"null")</f>
        <v>null</v>
      </c>
      <c r="H1511" s="18" t="str">
        <f>IFERROR(VLOOKUP(spare_parts!$F1511,A:D,2,0),"null")</f>
        <v>ПОДШИПНИК 65X78X25 SKF NK 65/25</v>
      </c>
      <c r="I1511" s="24" t="str">
        <f>IFERROR(VLOOKUP(spare_parts!$F1511,'Запчасти'!$A$2:$P$3371,5,0),"null")</f>
        <v>null</v>
      </c>
      <c r="J1511" s="24" t="str">
        <f t="shared" si="3"/>
        <v>null</v>
      </c>
      <c r="K1511" s="18" t="str">
        <f>IFERROR(VLOOKUP(spare_parts!$F1511,'Запчасти'!$A$2:$P$3371,6,0),"null")</f>
        <v>null</v>
      </c>
      <c r="L1511" s="18" t="str">
        <f>IFERROR(VLOOKUP(spare_parts!$F1511,'Запчасти'!$A$2:$P$3371,7,0),"null")</f>
        <v>null</v>
      </c>
      <c r="M1511" s="18" t="str">
        <f>IFERROR(VLOOKUP(spare_parts!$F1511,'Запчасти'!$A$2:$P$3371,9,0),"null")</f>
        <v>null</v>
      </c>
      <c r="N1511" s="18" t="str">
        <f>IFERROR(VLOOKUP(spare_parts!$F1511,'Запчасти'!$A$2:$P$3371,10,0),"null")</f>
        <v>null</v>
      </c>
      <c r="O1511" s="18" t="str">
        <f>IFERROR(VLOOKUP(spare_parts!$F1511,'Запчасти'!$A$2:$P$3371,11,0),"null")</f>
        <v>null</v>
      </c>
      <c r="P1511" s="18" t="str">
        <f>IFERROR(VLOOKUP(spare_parts!$F1511,'Запчасти'!$A$2:$P$3371,2,0),"null")</f>
        <v>null</v>
      </c>
      <c r="Q1511" s="18"/>
      <c r="R1511" s="18"/>
      <c r="S1511" s="18"/>
      <c r="T1511" s="18"/>
      <c r="U1511" s="18"/>
      <c r="V1511" s="18"/>
    </row>
    <row r="1512" ht="15.75" customHeight="1">
      <c r="A1512" s="15">
        <v>2.06352171E9</v>
      </c>
      <c r="B1512" s="16" t="s">
        <v>407</v>
      </c>
      <c r="C1512" s="16"/>
      <c r="D1512" s="16" t="s">
        <v>35</v>
      </c>
      <c r="E1512" s="17"/>
      <c r="F1512" s="18">
        <v>2.06352171E9</v>
      </c>
      <c r="G1512" s="18" t="str">
        <f>IFERROR(VLOOKUP(spare_parts!$F1512,'Запчасти'!A$2:P$3371,3,0),"null")</f>
        <v>CONNECTING ROD FOR CUTTING UNIT D.52/30 I=220</v>
      </c>
      <c r="H1512" s="18" t="str">
        <f>IFERROR(VLOOKUP(spare_parts!$F1512,A:D,2,0),"null")</f>
        <v>ВАЛ СОЕДИНИТЕЛЬНЫЙ ДЛЯ УЗЛА РЕЗКИ D.52 / 30 I = 220</v>
      </c>
      <c r="I1512" s="24" t="str">
        <f>IFERROR(VLOOKUP(spare_parts!$F1512,'Запчасти'!$A$2:$P$3371,5,0),"null")</f>
        <v>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v>
      </c>
      <c r="J1512" s="24" t="str">
        <f t="shared" si="3"/>
        <v>null</v>
      </c>
      <c r="K1512" s="18" t="str">
        <f>IFERROR(VLOOKUP(spare_parts!$F1512,'Запчасти'!$A$2:$P$3371,6,0),"null")</f>
        <v>SCHNELL SPA</v>
      </c>
      <c r="L1512" s="18" t="str">
        <f>IFERROR(VLOOKUP(spare_parts!$F1512,'Запчасти'!$A$2:$P$3371,7,0),"null")</f>
        <v>SCHNELL</v>
      </c>
      <c r="M1512" s="18">
        <f>IFERROR(VLOOKUP(spare_parts!$F1512,'Запчасти'!$A$2:$P$3371,9,0),"null")</f>
        <v>1</v>
      </c>
      <c r="N1512" s="18" t="str">
        <f>IFERROR(VLOOKUP(spare_parts!$F1512,'Запчасти'!$A$2:$P$3371,10,0),"null")</f>
        <v>шт.</v>
      </c>
      <c r="O1512" s="18" t="str">
        <f>IFERROR(VLOOKUP(spare_parts!$F1512,'Запчасти'!$A$2:$P$3371,11,0),"null")</f>
        <v>IT</v>
      </c>
      <c r="P1512" s="18">
        <f>IFERROR(VLOOKUP(spare_parts!$F1512,'Запчасти'!$A$2:$P$3371,2,0),"null")</f>
        <v>8483908909</v>
      </c>
      <c r="Q1512" s="18"/>
      <c r="R1512" s="18"/>
      <c r="S1512" s="18"/>
      <c r="T1512" s="18"/>
      <c r="U1512" s="18"/>
      <c r="V1512" s="18"/>
    </row>
    <row r="1513" ht="15.75" customHeight="1">
      <c r="A1513" s="15">
        <v>2.06352115E9</v>
      </c>
      <c r="B1513" s="16" t="s">
        <v>387</v>
      </c>
      <c r="C1513" s="16"/>
      <c r="D1513" s="16" t="s">
        <v>35</v>
      </c>
      <c r="E1513" s="17"/>
      <c r="F1513" s="18">
        <v>2.06352115E9</v>
      </c>
      <c r="G1513" s="18" t="str">
        <f>IFERROR(VLOOKUP(spare_parts!$F1513,'Запчасти'!A$2:P$3371,3,0),"null")</f>
        <v>ECCENTRIC SHAFT Г_x0098_E=55 L=200 E=20</v>
      </c>
      <c r="H1513" s="18" t="str">
        <f>IFERROR(VLOOKUP(spare_parts!$F1513,A:D,2,0),"null")</f>
        <v>ВАЛ ЭКСЦЕНТРИКА ØE = 55 L = 200 E = 20</v>
      </c>
      <c r="I1513" s="24" t="str">
        <f>IFERROR(VLOOKUP(spare_parts!$F1513,'Запчасти'!$A$2:$P$3371,5,0),"null")</f>
        <v>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v>
      </c>
      <c r="J1513" s="24" t="str">
        <f t="shared" si="3"/>
        <v>null</v>
      </c>
      <c r="K1513" s="18" t="str">
        <f>IFERROR(VLOOKUP(spare_parts!$F1513,'Запчасти'!$A$2:$P$3371,6,0),"null")</f>
        <v>SCHNELL SPA</v>
      </c>
      <c r="L1513" s="18" t="str">
        <f>IFERROR(VLOOKUP(spare_parts!$F1513,'Запчасти'!$A$2:$P$3371,7,0),"null")</f>
        <v>SCHNELL</v>
      </c>
      <c r="M1513" s="18">
        <f>IFERROR(VLOOKUP(spare_parts!$F1513,'Запчасти'!$A$2:$P$3371,9,0),"null")</f>
        <v>1</v>
      </c>
      <c r="N1513" s="18" t="str">
        <f>IFERROR(VLOOKUP(spare_parts!$F1513,'Запчасти'!$A$2:$P$3371,10,0),"null")</f>
        <v>шт.</v>
      </c>
      <c r="O1513" s="18" t="str">
        <f>IFERROR(VLOOKUP(spare_parts!$F1513,'Запчасти'!$A$2:$P$3371,11,0),"null")</f>
        <v>IT</v>
      </c>
      <c r="P1513" s="18">
        <f>IFERROR(VLOOKUP(spare_parts!$F1513,'Запчасти'!$A$2:$P$3371,2,0),"null")</f>
        <v>8483109500</v>
      </c>
      <c r="Q1513" s="18"/>
      <c r="R1513" s="18"/>
      <c r="S1513" s="18"/>
      <c r="T1513" s="18"/>
      <c r="U1513" s="18"/>
      <c r="V1513" s="18"/>
    </row>
    <row r="1514" ht="15.75" customHeight="1">
      <c r="A1514" s="15">
        <v>5.55001002E9</v>
      </c>
      <c r="B1514" s="27" t="s">
        <v>6902</v>
      </c>
      <c r="C1514" s="16"/>
      <c r="D1514" s="16" t="s">
        <v>35</v>
      </c>
      <c r="E1514" s="17"/>
      <c r="F1514" s="18">
        <v>5.55001002E9</v>
      </c>
      <c r="G1514" s="18" t="str">
        <f>IFERROR(VLOOKUP(spare_parts!$F1514,'Запчасти'!A$2:P$3371,3,0),"null")</f>
        <v>null</v>
      </c>
      <c r="H1514" s="18" t="str">
        <f>IFERROR(VLOOKUP(spare_parts!$F1514,A:D,2,0),"null")</f>
        <v>ПОДШИПНИК 45X85X19 6209-2RS1(SKF)</v>
      </c>
      <c r="I1514" s="24" t="str">
        <f>IFERROR(VLOOKUP(spare_parts!$F1514,'Запчасти'!$A$2:$P$3371,5,0),"null")</f>
        <v>null</v>
      </c>
      <c r="J1514" s="24" t="str">
        <f t="shared" si="3"/>
        <v>null</v>
      </c>
      <c r="K1514" s="18" t="str">
        <f>IFERROR(VLOOKUP(spare_parts!$F1514,'Запчасти'!$A$2:$P$3371,6,0),"null")</f>
        <v>null</v>
      </c>
      <c r="L1514" s="18" t="str">
        <f>IFERROR(VLOOKUP(spare_parts!$F1514,'Запчасти'!$A$2:$P$3371,7,0),"null")</f>
        <v>null</v>
      </c>
      <c r="M1514" s="18" t="str">
        <f>IFERROR(VLOOKUP(spare_parts!$F1514,'Запчасти'!$A$2:$P$3371,9,0),"null")</f>
        <v>null</v>
      </c>
      <c r="N1514" s="18" t="str">
        <f>IFERROR(VLOOKUP(spare_parts!$F1514,'Запчасти'!$A$2:$P$3371,10,0),"null")</f>
        <v>null</v>
      </c>
      <c r="O1514" s="18" t="str">
        <f>IFERROR(VLOOKUP(spare_parts!$F1514,'Запчасти'!$A$2:$P$3371,11,0),"null")</f>
        <v>null</v>
      </c>
      <c r="P1514" s="18" t="str">
        <f>IFERROR(VLOOKUP(spare_parts!$F1514,'Запчасти'!$A$2:$P$3371,2,0),"null")</f>
        <v>null</v>
      </c>
      <c r="Q1514" s="18"/>
      <c r="R1514" s="18"/>
      <c r="S1514" s="18"/>
      <c r="T1514" s="18"/>
      <c r="U1514" s="18"/>
      <c r="V1514" s="18"/>
    </row>
    <row r="1515" ht="15.75" customHeight="1">
      <c r="A1515" s="15">
        <v>5.5503E9</v>
      </c>
      <c r="B1515" s="16" t="s">
        <v>6903</v>
      </c>
      <c r="C1515" s="16"/>
      <c r="D1515" s="16" t="s">
        <v>35</v>
      </c>
      <c r="E1515" s="17"/>
      <c r="F1515" s="18">
        <v>5.5503E9</v>
      </c>
      <c r="G1515" s="18" t="str">
        <f>IFERROR(VLOOKUP(spare_parts!$F1515,'Запчасти'!A$2:P$3371,3,0),"null")</f>
        <v>null</v>
      </c>
      <c r="H1515" s="18" t="str">
        <f>IFERROR(VLOOKUP(spare_parts!$F1515,A:D,2,0),"null")</f>
        <v>ПОДШИПНИК 50X90X23 22210 E(SKF)</v>
      </c>
      <c r="I1515" s="24" t="str">
        <f>IFERROR(VLOOKUP(spare_parts!$F1515,'Запчасти'!$A$2:$P$3371,5,0),"null")</f>
        <v>null</v>
      </c>
      <c r="J1515" s="24" t="str">
        <f t="shared" si="3"/>
        <v>null</v>
      </c>
      <c r="K1515" s="18" t="str">
        <f>IFERROR(VLOOKUP(spare_parts!$F1515,'Запчасти'!$A$2:$P$3371,6,0),"null")</f>
        <v>null</v>
      </c>
      <c r="L1515" s="18" t="str">
        <f>IFERROR(VLOOKUP(spare_parts!$F1515,'Запчасти'!$A$2:$P$3371,7,0),"null")</f>
        <v>null</v>
      </c>
      <c r="M1515" s="18" t="str">
        <f>IFERROR(VLOOKUP(spare_parts!$F1515,'Запчасти'!$A$2:$P$3371,9,0),"null")</f>
        <v>null</v>
      </c>
      <c r="N1515" s="18" t="str">
        <f>IFERROR(VLOOKUP(spare_parts!$F1515,'Запчасти'!$A$2:$P$3371,10,0),"null")</f>
        <v>null</v>
      </c>
      <c r="O1515" s="18" t="str">
        <f>IFERROR(VLOOKUP(spare_parts!$F1515,'Запчасти'!$A$2:$P$3371,11,0),"null")</f>
        <v>null</v>
      </c>
      <c r="P1515" s="18" t="str">
        <f>IFERROR(VLOOKUP(spare_parts!$F1515,'Запчасти'!$A$2:$P$3371,2,0),"null")</f>
        <v>null</v>
      </c>
      <c r="Q1515" s="18"/>
      <c r="R1515" s="18"/>
      <c r="S1515" s="18"/>
      <c r="T1515" s="18"/>
      <c r="U1515" s="18"/>
      <c r="V1515" s="18"/>
    </row>
    <row r="1516" ht="15.75" customHeight="1">
      <c r="A1516" s="15">
        <v>5.590000092E9</v>
      </c>
      <c r="B1516" s="27" t="s">
        <v>3580</v>
      </c>
      <c r="C1516" s="16"/>
      <c r="D1516" s="16" t="s">
        <v>35</v>
      </c>
      <c r="E1516" s="17"/>
      <c r="F1516" s="18">
        <v>5.590000092E9</v>
      </c>
      <c r="G1516" s="18" t="str">
        <f>IFERROR(VLOOKUP(spare_parts!$F1516,'Запчасти'!A$2:P$3371,3,0),"null")</f>
        <v>RING SEAL 55X90X10 SM 559010(CORTECO)</v>
      </c>
      <c r="H1516" s="18" t="str">
        <f>IFERROR(VLOOKUP(spare_parts!$F1516,A:D,2,0),"null")</f>
        <v>КОЛЬЦО УПЛОТНИТЕЛЬНОЕ 55X90X10 SM 559010 (CОРТЕКО)</v>
      </c>
      <c r="I1516" s="24" t="str">
        <f>IFERROR(VLOOKUP(spare_parts!$F1516,'Запчасти'!$A$2:$P$3371,5,0),"null")</f>
        <v>КОЛЬЦО УПЛОТНИТЕЛЬНОЕ 55X90X10. МАТЕРИАЛ РЕЗИНА. ДЛЯ МАШИНЫ ГИБОЧНОЙ С АВТОМАТИЧЕСКИМ УПРАВЛЕНИЕМ FORMULA 12</v>
      </c>
      <c r="J1516" s="24" t="str">
        <f t="shared" si="3"/>
        <v>null</v>
      </c>
      <c r="K1516" s="18" t="str">
        <f>IFERROR(VLOOKUP(spare_parts!$F1516,'Запчасти'!$A$2:$P$3371,6,0),"null")</f>
        <v>CORTECO</v>
      </c>
      <c r="L1516" s="18" t="str">
        <f>IFERROR(VLOOKUP(spare_parts!$F1516,'Запчасти'!$A$2:$P$3371,7,0),"null")</f>
        <v>CORTECO</v>
      </c>
      <c r="M1516" s="18">
        <f>IFERROR(VLOOKUP(spare_parts!$F1516,'Запчасти'!$A$2:$P$3371,9,0),"null")</f>
        <v>1</v>
      </c>
      <c r="N1516" s="18" t="str">
        <f>IFERROR(VLOOKUP(spare_parts!$F1516,'Запчасти'!$A$2:$P$3371,10,0),"null")</f>
        <v>шт.</v>
      </c>
      <c r="O1516" s="18" t="str">
        <f>IFERROR(VLOOKUP(spare_parts!$F1516,'Запчасти'!$A$2:$P$3371,11,0),"null")</f>
        <v>IT</v>
      </c>
      <c r="P1516" s="18">
        <f>IFERROR(VLOOKUP(spare_parts!$F1516,'Запчасти'!$A$2:$P$3371,2,0),"null")</f>
        <v>4016930005</v>
      </c>
      <c r="Q1516" s="18"/>
      <c r="R1516" s="18"/>
      <c r="S1516" s="18"/>
      <c r="T1516" s="18"/>
      <c r="U1516" s="18"/>
      <c r="V1516" s="18"/>
    </row>
    <row r="1517" ht="15.75" customHeight="1">
      <c r="A1517" s="15">
        <v>5.590000016E9</v>
      </c>
      <c r="B1517" s="16" t="s">
        <v>3553</v>
      </c>
      <c r="C1517" s="16"/>
      <c r="D1517" s="16" t="s">
        <v>35</v>
      </c>
      <c r="E1517" s="17"/>
      <c r="F1517" s="18">
        <v>5.590000016E9</v>
      </c>
      <c r="G1517" s="18" t="str">
        <f>IFERROR(VLOOKUP(spare_parts!$F1517,'Запчасти'!A$2:P$3371,3,0),"null")</f>
        <v>OIL SEAL  35X52X7 SM 35527</v>
      </c>
      <c r="H1517" s="18" t="str">
        <f>IFERROR(VLOOKUP(spare_parts!$F1517,A:D,2,0),"null")</f>
        <v>САЛЬНИК 35X52X7 SM 35527</v>
      </c>
      <c r="I1517" s="24" t="str">
        <f>IFERROR(VLOOKUP(spare_parts!$F1517,'Запчасти'!$A$2:$P$3371,5,0),"null")</f>
        <v>КОЛЬЦО УПЛОТНИТЕЛЬНОЕ 35X52X7. МАТЕРИАЛ РЕЗИНА. ДЛЯ МАШИНЫ ГИБОЧНОЙ С АВТОМАТИЧЕСКИМ УПРАВЛЕНИЕМ FORMULA 12</v>
      </c>
      <c r="J1517" s="24" t="str">
        <f t="shared" si="3"/>
        <v>null</v>
      </c>
      <c r="K1517" s="18" t="str">
        <f>IFERROR(VLOOKUP(spare_parts!$F1517,'Запчасти'!$A$2:$P$3371,6,0),"null")</f>
        <v>CORTECO</v>
      </c>
      <c r="L1517" s="18" t="str">
        <f>IFERROR(VLOOKUP(spare_parts!$F1517,'Запчасти'!$A$2:$P$3371,7,0),"null")</f>
        <v>CORTECO</v>
      </c>
      <c r="M1517" s="18">
        <f>IFERROR(VLOOKUP(spare_parts!$F1517,'Запчасти'!$A$2:$P$3371,9,0),"null")</f>
        <v>1</v>
      </c>
      <c r="N1517" s="18" t="str">
        <f>IFERROR(VLOOKUP(spare_parts!$F1517,'Запчасти'!$A$2:$P$3371,10,0),"null")</f>
        <v>шт.</v>
      </c>
      <c r="O1517" s="18" t="str">
        <f>IFERROR(VLOOKUP(spare_parts!$F1517,'Запчасти'!$A$2:$P$3371,11,0),"null")</f>
        <v>IT</v>
      </c>
      <c r="P1517" s="18">
        <f>IFERROR(VLOOKUP(spare_parts!$F1517,'Запчасти'!$A$2:$P$3371,2,0),"null")</f>
        <v>4016930005</v>
      </c>
      <c r="Q1517" s="18"/>
      <c r="R1517" s="18"/>
      <c r="S1517" s="18"/>
      <c r="T1517" s="18"/>
      <c r="U1517" s="18"/>
      <c r="V1517" s="18"/>
    </row>
    <row r="1518" ht="15.75" customHeight="1">
      <c r="A1518" s="15">
        <v>5.590110003E9</v>
      </c>
      <c r="B1518" s="27" t="s">
        <v>3632</v>
      </c>
      <c r="C1518" s="16"/>
      <c r="D1518" s="16" t="s">
        <v>35</v>
      </c>
      <c r="E1518" s="17"/>
      <c r="F1518" s="18">
        <v>5.590110003E9</v>
      </c>
      <c r="G1518" s="18" t="str">
        <f>IFERROR(VLOOKUP(spare_parts!$F1518,'Запчасти'!A$2:P$3371,3,0),"null")</f>
        <v>SEAL MOD. OR 4312 IN VITON</v>
      </c>
      <c r="H1518" s="18" t="str">
        <f>IFERROR(VLOOKUP(spare_parts!$F1518,A:D,2,0),"null")</f>
        <v>УПЛОТНЕНИЕ MOD. OR 4312 IN VITON</v>
      </c>
      <c r="I1518" s="24" t="str">
        <f>IFERROR(VLOOKUP(spare_parts!$F1518,'Запчасти'!$A$2:$P$3371,5,0),"null")</f>
        <v>КОЛЬЦО УПЛОТНИТЕЛЬНО О-ОБРАЗНОЕ. ДЛЯ УПЛОТНЕНИЯ СОЕДИНЕНИЯ ФЛАНЦА РЕДУКТОРА. МАТЕРИАЛ РЕЗИНА. ДЛЯ МАШИНЫ ГИБОЧНОЙ С АВТОМАТИЧЕСКИМ УПРАВЛЕНИЕМ FORMULA 12</v>
      </c>
      <c r="J1518" s="24" t="str">
        <f t="shared" si="3"/>
        <v>null</v>
      </c>
      <c r="K1518" s="18" t="str">
        <f>IFERROR(VLOOKUP(spare_parts!$F1518,'Запчасти'!$A$2:$P$3371,6,0),"null")</f>
        <v>CORTECO</v>
      </c>
      <c r="L1518" s="18" t="str">
        <f>IFERROR(VLOOKUP(spare_parts!$F1518,'Запчасти'!$A$2:$P$3371,7,0),"null")</f>
        <v>CORTECO</v>
      </c>
      <c r="M1518" s="18">
        <f>IFERROR(VLOOKUP(spare_parts!$F1518,'Запчасти'!$A$2:$P$3371,9,0),"null")</f>
        <v>1</v>
      </c>
      <c r="N1518" s="18" t="str">
        <f>IFERROR(VLOOKUP(spare_parts!$F1518,'Запчасти'!$A$2:$P$3371,10,0),"null")</f>
        <v>шт.</v>
      </c>
      <c r="O1518" s="18" t="str">
        <f>IFERROR(VLOOKUP(spare_parts!$F1518,'Запчасти'!$A$2:$P$3371,11,0),"null")</f>
        <v>IT</v>
      </c>
      <c r="P1518" s="18">
        <f>IFERROR(VLOOKUP(spare_parts!$F1518,'Запчасти'!$A$2:$P$3371,2,0),"null")</f>
        <v>4016930005</v>
      </c>
      <c r="Q1518" s="18"/>
      <c r="R1518" s="18"/>
      <c r="S1518" s="18"/>
      <c r="T1518" s="18"/>
      <c r="U1518" s="18"/>
      <c r="V1518" s="18"/>
    </row>
    <row r="1519" ht="15.75" customHeight="1">
      <c r="A1519" s="15">
        <v>5.438300043E9</v>
      </c>
      <c r="B1519" s="16" t="s">
        <v>6904</v>
      </c>
      <c r="C1519" s="16">
        <v>0.06</v>
      </c>
      <c r="D1519" s="16" t="s">
        <v>35</v>
      </c>
      <c r="E1519" s="17"/>
      <c r="F1519" s="18">
        <v>5.438300043E9</v>
      </c>
      <c r="G1519" s="18" t="str">
        <f>IFERROR(VLOOKUP(spare_parts!$F1519,'Запчасти'!A$2:P$3371,3,0),"null")</f>
        <v>null</v>
      </c>
      <c r="H1519" s="18" t="str">
        <f>IFERROR(VLOOKUP(spare_parts!$F1519,A:D,2,0),"null")</f>
        <v>РАЗЪЕМ МЕТАЛЛИЧЕСКИЙ PLD121/171 18018302 ART.400872</v>
      </c>
      <c r="I1519" s="24" t="str">
        <f>IFERROR(VLOOKUP(spare_parts!$F1519,'Запчасти'!$A$2:$P$3371,5,0),"null")</f>
        <v>null</v>
      </c>
      <c r="J1519" s="24" t="str">
        <f t="shared" si="3"/>
        <v>null</v>
      </c>
      <c r="K1519" s="18" t="str">
        <f>IFERROR(VLOOKUP(spare_parts!$F1519,'Запчасти'!$A$2:$P$3371,6,0),"null")</f>
        <v>null</v>
      </c>
      <c r="L1519" s="18" t="str">
        <f>IFERROR(VLOOKUP(spare_parts!$F1519,'Запчасти'!$A$2:$P$3371,7,0),"null")</f>
        <v>null</v>
      </c>
      <c r="M1519" s="18" t="str">
        <f>IFERROR(VLOOKUP(spare_parts!$F1519,'Запчасти'!$A$2:$P$3371,9,0),"null")</f>
        <v>null</v>
      </c>
      <c r="N1519" s="18" t="str">
        <f>IFERROR(VLOOKUP(spare_parts!$F1519,'Запчасти'!$A$2:$P$3371,10,0),"null")</f>
        <v>null</v>
      </c>
      <c r="O1519" s="18" t="str">
        <f>IFERROR(VLOOKUP(spare_parts!$F1519,'Запчасти'!$A$2:$P$3371,11,0),"null")</f>
        <v>null</v>
      </c>
      <c r="P1519" s="18" t="str">
        <f>IFERROR(VLOOKUP(spare_parts!$F1519,'Запчасти'!$A$2:$P$3371,2,0),"null")</f>
        <v>null</v>
      </c>
      <c r="Q1519" s="18"/>
      <c r="R1519" s="18"/>
      <c r="S1519" s="18"/>
      <c r="T1519" s="18"/>
      <c r="U1519" s="18"/>
      <c r="V1519" s="18"/>
    </row>
    <row r="1520" ht="15.75" customHeight="1">
      <c r="A1520" s="15">
        <v>5.430730026E9</v>
      </c>
      <c r="B1520" s="27" t="s">
        <v>6905</v>
      </c>
      <c r="C1520" s="16">
        <v>0.001</v>
      </c>
      <c r="D1520" s="16" t="s">
        <v>35</v>
      </c>
      <c r="E1520" s="17"/>
      <c r="F1520" s="18">
        <v>5.430730026E9</v>
      </c>
      <c r="G1520" s="18" t="str">
        <f>IFERROR(VLOOKUP(spare_parts!$F1520,'Запчасти'!A$2:P$3371,3,0),"null")</f>
        <v>null</v>
      </c>
      <c r="H1520" s="18" t="str">
        <f>IFERROR(VLOOKUP(spare_parts!$F1520,A:D,2,0),"null")</f>
        <v>РАЗЪЕМ РЕЗОЛЬВЕРА 12 КОНТАКТОВ 18018303 ART.505266 (BAUMULLER)</v>
      </c>
      <c r="I1520" s="24" t="str">
        <f>IFERROR(VLOOKUP(spare_parts!$F1520,'Запчасти'!$A$2:$P$3371,5,0),"null")</f>
        <v>null</v>
      </c>
      <c r="J1520" s="24" t="str">
        <f t="shared" si="3"/>
        <v>null</v>
      </c>
      <c r="K1520" s="18" t="str">
        <f>IFERROR(VLOOKUP(spare_parts!$F1520,'Запчасти'!$A$2:$P$3371,6,0),"null")</f>
        <v>null</v>
      </c>
      <c r="L1520" s="18" t="str">
        <f>IFERROR(VLOOKUP(spare_parts!$F1520,'Запчасти'!$A$2:$P$3371,7,0),"null")</f>
        <v>null</v>
      </c>
      <c r="M1520" s="18" t="str">
        <f>IFERROR(VLOOKUP(spare_parts!$F1520,'Запчасти'!$A$2:$P$3371,9,0),"null")</f>
        <v>null</v>
      </c>
      <c r="N1520" s="18" t="str">
        <f>IFERROR(VLOOKUP(spare_parts!$F1520,'Запчасти'!$A$2:$P$3371,10,0),"null")</f>
        <v>null</v>
      </c>
      <c r="O1520" s="18" t="str">
        <f>IFERROR(VLOOKUP(spare_parts!$F1520,'Запчасти'!$A$2:$P$3371,11,0),"null")</f>
        <v>null</v>
      </c>
      <c r="P1520" s="18" t="str">
        <f>IFERROR(VLOOKUP(spare_parts!$F1520,'Запчасти'!$A$2:$P$3371,2,0),"null")</f>
        <v>null</v>
      </c>
      <c r="Q1520" s="18"/>
      <c r="R1520" s="18"/>
      <c r="S1520" s="18"/>
      <c r="T1520" s="18"/>
      <c r="U1520" s="18"/>
      <c r="V1520" s="18"/>
    </row>
    <row r="1521" ht="15.75" customHeight="1">
      <c r="A1521" s="15">
        <v>5.459927E9</v>
      </c>
      <c r="B1521" s="16" t="s">
        <v>6906</v>
      </c>
      <c r="C1521" s="16">
        <v>0.001</v>
      </c>
      <c r="D1521" s="16" t="s">
        <v>35</v>
      </c>
      <c r="E1521" s="17"/>
      <c r="F1521" s="18">
        <v>5.459927E9</v>
      </c>
      <c r="G1521" s="18" t="str">
        <f>IFERROR(VLOOKUP(spare_parts!$F1521,'Запчасти'!A$2:P$3371,3,0),"null")</f>
        <v>null</v>
      </c>
      <c r="H1521" s="18" t="str">
        <f>IFERROR(VLOOKUP(spare_parts!$F1521,A:D,2,0),"null")</f>
        <v>КОНТАКТЫ МЕТАЛЛИЧЕСКИЕ Art.RMO18018288</v>
      </c>
      <c r="I1521" s="24" t="str">
        <f>IFERROR(VLOOKUP(spare_parts!$F1521,'Запчасти'!$A$2:$P$3371,5,0),"null")</f>
        <v>null</v>
      </c>
      <c r="J1521" s="24" t="str">
        <f t="shared" si="3"/>
        <v>null</v>
      </c>
      <c r="K1521" s="18" t="str">
        <f>IFERROR(VLOOKUP(spare_parts!$F1521,'Запчасти'!$A$2:$P$3371,6,0),"null")</f>
        <v>null</v>
      </c>
      <c r="L1521" s="18" t="str">
        <f>IFERROR(VLOOKUP(spare_parts!$F1521,'Запчасти'!$A$2:$P$3371,7,0),"null")</f>
        <v>null</v>
      </c>
      <c r="M1521" s="18" t="str">
        <f>IFERROR(VLOOKUP(spare_parts!$F1521,'Запчасти'!$A$2:$P$3371,9,0),"null")</f>
        <v>null</v>
      </c>
      <c r="N1521" s="18" t="str">
        <f>IFERROR(VLOOKUP(spare_parts!$F1521,'Запчасти'!$A$2:$P$3371,10,0),"null")</f>
        <v>null</v>
      </c>
      <c r="O1521" s="18" t="str">
        <f>IFERROR(VLOOKUP(spare_parts!$F1521,'Запчасти'!$A$2:$P$3371,11,0),"null")</f>
        <v>null</v>
      </c>
      <c r="P1521" s="18" t="str">
        <f>IFERROR(VLOOKUP(spare_parts!$F1521,'Запчасти'!$A$2:$P$3371,2,0),"null")</f>
        <v>null</v>
      </c>
      <c r="Q1521" s="18"/>
      <c r="R1521" s="18"/>
      <c r="S1521" s="18"/>
      <c r="T1521" s="18"/>
      <c r="U1521" s="18"/>
      <c r="V1521" s="18"/>
    </row>
    <row r="1522" ht="15.75" customHeight="1">
      <c r="A1522" s="15">
        <v>5.430470061E9</v>
      </c>
      <c r="B1522" s="27" t="s">
        <v>6907</v>
      </c>
      <c r="C1522" s="16">
        <v>0.01</v>
      </c>
      <c r="D1522" s="16" t="s">
        <v>35</v>
      </c>
      <c r="E1522" s="17"/>
      <c r="F1522" s="18">
        <v>5.430470061E9</v>
      </c>
      <c r="G1522" s="18" t="str">
        <f>IFERROR(VLOOKUP(spare_parts!$F1522,'Запчасти'!A$2:P$3371,3,0),"null")</f>
        <v>null</v>
      </c>
      <c r="H1522" s="18" t="str">
        <f>IFERROR(VLOOKUP(spare_parts!$F1522,A:D,2,0),"null")</f>
        <v>КЛЕММА "МАМА" ART.RC-1KS2000 02 COD.1602998</v>
      </c>
      <c r="I1522" s="24" t="str">
        <f>IFERROR(VLOOKUP(spare_parts!$F1522,'Запчасти'!$A$2:$P$3371,5,0),"null")</f>
        <v>null</v>
      </c>
      <c r="J1522" s="24" t="str">
        <f t="shared" si="3"/>
        <v>null</v>
      </c>
      <c r="K1522" s="18" t="str">
        <f>IFERROR(VLOOKUP(spare_parts!$F1522,'Запчасти'!$A$2:$P$3371,6,0),"null")</f>
        <v>null</v>
      </c>
      <c r="L1522" s="18" t="str">
        <f>IFERROR(VLOOKUP(spare_parts!$F1522,'Запчасти'!$A$2:$P$3371,7,0),"null")</f>
        <v>null</v>
      </c>
      <c r="M1522" s="18" t="str">
        <f>IFERROR(VLOOKUP(spare_parts!$F1522,'Запчасти'!$A$2:$P$3371,9,0),"null")</f>
        <v>null</v>
      </c>
      <c r="N1522" s="18" t="str">
        <f>IFERROR(VLOOKUP(spare_parts!$F1522,'Запчасти'!$A$2:$P$3371,10,0),"null")</f>
        <v>null</v>
      </c>
      <c r="O1522" s="18" t="str">
        <f>IFERROR(VLOOKUP(spare_parts!$F1522,'Запчасти'!$A$2:$P$3371,11,0),"null")</f>
        <v>null</v>
      </c>
      <c r="P1522" s="18" t="str">
        <f>IFERROR(VLOOKUP(spare_parts!$F1522,'Запчасти'!$A$2:$P$3371,2,0),"null")</f>
        <v>null</v>
      </c>
      <c r="Q1522" s="18"/>
      <c r="R1522" s="18"/>
      <c r="S1522" s="18"/>
      <c r="T1522" s="18"/>
      <c r="U1522" s="18"/>
      <c r="V1522" s="18"/>
    </row>
    <row r="1523" ht="15.75" customHeight="1">
      <c r="A1523" s="15">
        <v>5.437100096E9</v>
      </c>
      <c r="B1523" s="16" t="s">
        <v>6908</v>
      </c>
      <c r="C1523" s="16">
        <v>0.12</v>
      </c>
      <c r="D1523" s="16" t="s">
        <v>35</v>
      </c>
      <c r="E1523" s="17"/>
      <c r="F1523" s="18">
        <v>5.437100096E9</v>
      </c>
      <c r="G1523" s="18" t="str">
        <f>IFERROR(VLOOKUP(spare_parts!$F1523,'Запчасти'!A$2:P$3371,3,0),"null")</f>
        <v>null</v>
      </c>
      <c r="H1523" s="18" t="str">
        <f>IFERROR(VLOOKUP(spare_parts!$F1523,A:D,2,0),"null")</f>
        <v>КОННЕКТОР РЕЗОЛЬВЕРА M23 12 P.ART.7.106.512.022 (HUMMEL)</v>
      </c>
      <c r="I1523" s="24" t="str">
        <f>IFERROR(VLOOKUP(spare_parts!$F1523,'Запчасти'!$A$2:$P$3371,5,0),"null")</f>
        <v>null</v>
      </c>
      <c r="J1523" s="24" t="str">
        <f t="shared" si="3"/>
        <v>null</v>
      </c>
      <c r="K1523" s="18" t="str">
        <f>IFERROR(VLOOKUP(spare_parts!$F1523,'Запчасти'!$A$2:$P$3371,6,0),"null")</f>
        <v>null</v>
      </c>
      <c r="L1523" s="18" t="str">
        <f>IFERROR(VLOOKUP(spare_parts!$F1523,'Запчасти'!$A$2:$P$3371,7,0),"null")</f>
        <v>null</v>
      </c>
      <c r="M1523" s="18" t="str">
        <f>IFERROR(VLOOKUP(spare_parts!$F1523,'Запчасти'!$A$2:$P$3371,9,0),"null")</f>
        <v>null</v>
      </c>
      <c r="N1523" s="18" t="str">
        <f>IFERROR(VLOOKUP(spare_parts!$F1523,'Запчасти'!$A$2:$P$3371,10,0),"null")</f>
        <v>null</v>
      </c>
      <c r="O1523" s="18" t="str">
        <f>IFERROR(VLOOKUP(spare_parts!$F1523,'Запчасти'!$A$2:$P$3371,11,0),"null")</f>
        <v>null</v>
      </c>
      <c r="P1523" s="18" t="str">
        <f>IFERROR(VLOOKUP(spare_parts!$F1523,'Запчасти'!$A$2:$P$3371,2,0),"null")</f>
        <v>null</v>
      </c>
      <c r="Q1523" s="18"/>
      <c r="R1523" s="18"/>
      <c r="S1523" s="18"/>
      <c r="T1523" s="18"/>
      <c r="U1523" s="18"/>
      <c r="V1523" s="18"/>
    </row>
    <row r="1524" ht="15.75" customHeight="1">
      <c r="A1524" s="15">
        <v>5.468000019E9</v>
      </c>
      <c r="B1524" s="27" t="s">
        <v>3270</v>
      </c>
      <c r="C1524" s="16"/>
      <c r="D1524" s="16" t="s">
        <v>35</v>
      </c>
      <c r="E1524" s="17"/>
      <c r="F1524" s="18">
        <v>5.468000019E9</v>
      </c>
      <c r="G1524" s="18" t="str">
        <f>IFERROR(VLOOKUP(spare_parts!$F1524,'Запчасти'!A$2:P$3371,3,0),"null")</f>
        <v>LOWER WHEEL</v>
      </c>
      <c r="H1524" s="18" t="str">
        <f>IFERROR(VLOOKUP(spare_parts!$F1524,A:D,2,0),"null")</f>
        <v>РОЛИК НИЖНИЙ ПОДАЮЩЕГО МЕХАНИЗМА</v>
      </c>
      <c r="I1524" s="24" t="str">
        <f>IFERROR(VLOOKUP(spare_parts!$F1524,'Запчасти'!$A$2:$P$3371,5,0),"null")</f>
        <v>РОЛИК НИЖНИЙ СТАЛЬНОЙ ДЛЯ ПОДАЧИ ПРОВОЛОКИ МЕНИЗМА ПОДАЧИ ПРОВОЛОКИ. УСТАНАВЛИВАЕТСЯ В СТАНОК ДЛЯ НАВИВКИ ЦИЛИНДРИЧЕСКИХ КАРКАСОВ CM PRO 1600</v>
      </c>
      <c r="J1524" s="24" t="str">
        <f t="shared" si="3"/>
        <v>null</v>
      </c>
      <c r="K1524" s="18" t="str">
        <f>IFERROR(VLOOKUP(spare_parts!$F1524,'Запчасти'!$A$2:$P$3371,6,0),"null")</f>
        <v>SCHNELL SPA</v>
      </c>
      <c r="L1524" s="18" t="str">
        <f>IFERROR(VLOOKUP(spare_parts!$F1524,'Запчасти'!$A$2:$P$3371,7,0),"null")</f>
        <v>SCHNELL</v>
      </c>
      <c r="M1524" s="18">
        <f>IFERROR(VLOOKUP(spare_parts!$F1524,'Запчасти'!$A$2:$P$3371,9,0),"null")</f>
        <v>1</v>
      </c>
      <c r="N1524" s="18" t="str">
        <f>IFERROR(VLOOKUP(spare_parts!$F1524,'Запчасти'!$A$2:$P$3371,10,0),"null")</f>
        <v>шт.</v>
      </c>
      <c r="O1524" s="18" t="str">
        <f>IFERROR(VLOOKUP(spare_parts!$F1524,'Запчасти'!$A$2:$P$3371,11,0),"null")</f>
        <v>IT</v>
      </c>
      <c r="P1524" s="18">
        <f>IFERROR(VLOOKUP(spare_parts!$F1524,'Запчасти'!$A$2:$P$3371,2,0),"null")</f>
        <v>8515900000</v>
      </c>
      <c r="Q1524" s="18"/>
      <c r="R1524" s="18"/>
      <c r="S1524" s="18"/>
      <c r="T1524" s="18"/>
      <c r="U1524" s="18"/>
      <c r="V1524" s="18"/>
    </row>
    <row r="1525" ht="15.75" customHeight="1">
      <c r="A1525" s="15">
        <v>5.468000011E9</v>
      </c>
      <c r="B1525" s="16" t="s">
        <v>3267</v>
      </c>
      <c r="C1525" s="16"/>
      <c r="D1525" s="16" t="s">
        <v>35</v>
      </c>
      <c r="E1525" s="17"/>
      <c r="F1525" s="18">
        <v>5.468000011E9</v>
      </c>
      <c r="G1525" s="18" t="str">
        <f>IFERROR(VLOOKUP(spare_parts!$F1525,'Запчасти'!A$2:P$3371,3,0),"null")</f>
        <v>WHEEL TR.SUP.LI+ZI 4RU-42 A</v>
      </c>
      <c r="H1525" s="18" t="str">
        <f>IFERROR(VLOOKUP(spare_parts!$F1525,A:D,2,0),"null")</f>
        <v>РОЛИК ВЕРХНИЙ ПОДАЮЩЕГО МЕХАНИЗМА</v>
      </c>
      <c r="I1525" s="24" t="str">
        <f>IFERROR(VLOOKUP(spare_parts!$F1525,'Запчасти'!$A$2:$P$3371,5,0),"null")</f>
        <v>РОЛИК ВЕРХНИЙ СТАЛЬНОЙ ДЛЯ ПОДАЧИ ПРОВОЛОКИ МЕНИЗМА ПОДАЧИ ПРОВОЛОКИ. УСТАНАВЛИВАЕТСЯ В СТАНОК ДЛЯ НАВИВКИ ЦИЛИНДРИЧЕСКИХ КАРКАСОВ CM PRO 1600</v>
      </c>
      <c r="J1525" s="24" t="str">
        <f t="shared" si="3"/>
        <v>null</v>
      </c>
      <c r="K1525" s="18" t="str">
        <f>IFERROR(VLOOKUP(spare_parts!$F1525,'Запчасти'!$A$2:$P$3371,6,0),"null")</f>
        <v>SCHNELL SPA</v>
      </c>
      <c r="L1525" s="18" t="str">
        <f>IFERROR(VLOOKUP(spare_parts!$F1525,'Запчасти'!$A$2:$P$3371,7,0),"null")</f>
        <v>SCHNELL</v>
      </c>
      <c r="M1525" s="18">
        <f>IFERROR(VLOOKUP(spare_parts!$F1525,'Запчасти'!$A$2:$P$3371,9,0),"null")</f>
        <v>1</v>
      </c>
      <c r="N1525" s="18" t="str">
        <f>IFERROR(VLOOKUP(spare_parts!$F1525,'Запчасти'!$A$2:$P$3371,10,0),"null")</f>
        <v>шт.</v>
      </c>
      <c r="O1525" s="18" t="str">
        <f>IFERROR(VLOOKUP(spare_parts!$F1525,'Запчасти'!$A$2:$P$3371,11,0),"null")</f>
        <v>IT</v>
      </c>
      <c r="P1525" s="18">
        <f>IFERROR(VLOOKUP(spare_parts!$F1525,'Запчасти'!$A$2:$P$3371,2,0),"null")</f>
        <v>8515900000</v>
      </c>
      <c r="Q1525" s="18"/>
      <c r="R1525" s="18"/>
      <c r="S1525" s="18"/>
      <c r="T1525" s="18"/>
      <c r="U1525" s="18"/>
      <c r="V1525" s="18"/>
    </row>
    <row r="1526" ht="15.75" customHeight="1">
      <c r="A1526" s="15">
        <v>5.002001048E9</v>
      </c>
      <c r="B1526" s="27" t="s">
        <v>6909</v>
      </c>
      <c r="C1526" s="16"/>
      <c r="D1526" s="16" t="s">
        <v>35</v>
      </c>
      <c r="E1526" s="17"/>
      <c r="F1526" s="18">
        <v>5.002001048E9</v>
      </c>
      <c r="G1526" s="18" t="str">
        <f>IFERROR(VLOOKUP(spare_parts!$F1526,'Запчасти'!A$2:P$3371,3,0),"null")</f>
        <v>null</v>
      </c>
      <c r="H1526" s="18" t="str">
        <f>IFERROR(VLOOKUP(spare_parts!$F1526,A:D,2,0),"null")</f>
        <v>КЛАПАН ЭЛЕКТРОМАГНИТНЫЙ 24V DC</v>
      </c>
      <c r="I1526" s="24" t="str">
        <f>IFERROR(VLOOKUP(spare_parts!$F1526,'Запчасти'!$A$2:$P$3371,5,0),"null")</f>
        <v>null</v>
      </c>
      <c r="J1526" s="24" t="str">
        <f t="shared" si="3"/>
        <v>null</v>
      </c>
      <c r="K1526" s="18" t="str">
        <f>IFERROR(VLOOKUP(spare_parts!$F1526,'Запчасти'!$A$2:$P$3371,6,0),"null")</f>
        <v>null</v>
      </c>
      <c r="L1526" s="18" t="str">
        <f>IFERROR(VLOOKUP(spare_parts!$F1526,'Запчасти'!$A$2:$P$3371,7,0),"null")</f>
        <v>null</v>
      </c>
      <c r="M1526" s="18" t="str">
        <f>IFERROR(VLOOKUP(spare_parts!$F1526,'Запчасти'!$A$2:$P$3371,9,0),"null")</f>
        <v>null</v>
      </c>
      <c r="N1526" s="18" t="str">
        <f>IFERROR(VLOOKUP(spare_parts!$F1526,'Запчасти'!$A$2:$P$3371,10,0),"null")</f>
        <v>null</v>
      </c>
      <c r="O1526" s="18" t="str">
        <f>IFERROR(VLOOKUP(spare_parts!$F1526,'Запчасти'!$A$2:$P$3371,11,0),"null")</f>
        <v>null</v>
      </c>
      <c r="P1526" s="18" t="str">
        <f>IFERROR(VLOOKUP(spare_parts!$F1526,'Запчасти'!$A$2:$P$3371,2,0),"null")</f>
        <v>null</v>
      </c>
      <c r="Q1526" s="18"/>
      <c r="R1526" s="18"/>
      <c r="S1526" s="18"/>
      <c r="T1526" s="18"/>
      <c r="U1526" s="18"/>
      <c r="V1526" s="18"/>
    </row>
    <row r="1527" ht="15.75" customHeight="1">
      <c r="A1527" s="15" t="s">
        <v>5167</v>
      </c>
      <c r="B1527" s="16" t="s">
        <v>5169</v>
      </c>
      <c r="C1527" s="16">
        <v>0.736</v>
      </c>
      <c r="D1527" s="16" t="s">
        <v>35</v>
      </c>
      <c r="E1527" s="17"/>
      <c r="F1527" s="18" t="s">
        <v>5167</v>
      </c>
      <c r="G1527" s="18" t="str">
        <f>IFERROR(VLOOKUP(spare_parts!$F1527,'Запчасти'!A$2:P$3371,3,0),"null")</f>
        <v>FIXED BLADE FOR WIRE DIAMETER D.6 L=85</v>
      </c>
      <c r="H1527" s="18" t="str">
        <f>IFERROR(VLOOKUP(spare_parts!$F1527,A:D,2,0),"null")</f>
        <v>НОЖ ФИКСИРОВАННЫЙ ДЛЯ АРМАТУРЫ Д. 5-6 ММ L=85</v>
      </c>
      <c r="I1527" s="24" t="str">
        <f>IFERROR(VLOOKUP(spare_parts!$F1527,'Запчасти'!$A$2:$P$3371,5,0),"null")</f>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c r="J1527" s="24" t="str">
        <f t="shared" si="3"/>
        <v>null</v>
      </c>
      <c r="K1527" s="18" t="str">
        <f>IFERROR(VLOOKUP(spare_parts!$F1527,'Запчасти'!$A$2:$P$3371,6,0),"null")</f>
        <v>SCHNELL SPA</v>
      </c>
      <c r="L1527" s="18" t="str">
        <f>IFERROR(VLOOKUP(spare_parts!$F1527,'Запчасти'!$A$2:$P$3371,7,0),"null")</f>
        <v>SCHNELL</v>
      </c>
      <c r="M1527" s="18">
        <f>IFERROR(VLOOKUP(spare_parts!$F1527,'Запчасти'!$A$2:$P$3371,9,0),"null")</f>
        <v>2</v>
      </c>
      <c r="N1527" s="18" t="str">
        <f>IFERROR(VLOOKUP(spare_parts!$F1527,'Запчасти'!$A$2:$P$3371,10,0),"null")</f>
        <v>шт.</v>
      </c>
      <c r="O1527" s="18" t="str">
        <f>IFERROR(VLOOKUP(spare_parts!$F1527,'Запчасти'!$A$2:$P$3371,11,0),"null")</f>
        <v>IT</v>
      </c>
      <c r="P1527" s="18">
        <f>IFERROR(VLOOKUP(spare_parts!$F1527,'Запчасти'!$A$2:$P$3371,2,0),"null")</f>
        <v>8208100000</v>
      </c>
      <c r="Q1527" s="18"/>
      <c r="R1527" s="18"/>
      <c r="S1527" s="18"/>
      <c r="T1527" s="18"/>
      <c r="U1527" s="18"/>
      <c r="V1527" s="18"/>
    </row>
    <row r="1528" ht="15.75" customHeight="1">
      <c r="A1528" s="15" t="s">
        <v>5171</v>
      </c>
      <c r="B1528" s="16" t="s">
        <v>5173</v>
      </c>
      <c r="C1528" s="16">
        <v>0.227</v>
      </c>
      <c r="D1528" s="16" t="s">
        <v>35</v>
      </c>
      <c r="E1528" s="17"/>
      <c r="F1528" s="18" t="s">
        <v>5171</v>
      </c>
      <c r="G1528" s="18" t="str">
        <f>IFERROR(VLOOKUP(spare_parts!$F1528,'Запчасти'!A$2:P$3371,3,0),"null")</f>
        <v>MOBILE BLADE FOR D.6 WIRE DIAMETER</v>
      </c>
      <c r="H1528" s="18" t="str">
        <f>IFERROR(VLOOKUP(spare_parts!$F1528,A:D,2,0),"null")</f>
        <v>НОЖ ПОДВИЖНЫЙ ДЛЯ АРМАТУРЫ Д.5-6 ММ</v>
      </c>
      <c r="I1528" s="24" t="str">
        <f>IFERROR(VLOOKUP(spare_parts!$F1528,'Запчасти'!$A$2:$P$3371,5,0),"null")</f>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c r="J1528" s="24" t="str">
        <f t="shared" si="3"/>
        <v>null</v>
      </c>
      <c r="K1528" s="18" t="str">
        <f>IFERROR(VLOOKUP(spare_parts!$F1528,'Запчасти'!$A$2:$P$3371,6,0),"null")</f>
        <v>SCHNELL SPA</v>
      </c>
      <c r="L1528" s="18" t="str">
        <f>IFERROR(VLOOKUP(spare_parts!$F1528,'Запчасти'!$A$2:$P$3371,7,0),"null")</f>
        <v>SCHNELL</v>
      </c>
      <c r="M1528" s="18">
        <f>IFERROR(VLOOKUP(spare_parts!$F1528,'Запчасти'!$A$2:$P$3371,9,0),"null")</f>
        <v>2</v>
      </c>
      <c r="N1528" s="18" t="str">
        <f>IFERROR(VLOOKUP(spare_parts!$F1528,'Запчасти'!$A$2:$P$3371,10,0),"null")</f>
        <v>шт.</v>
      </c>
      <c r="O1528" s="18" t="str">
        <f>IFERROR(VLOOKUP(spare_parts!$F1528,'Запчасти'!$A$2:$P$3371,11,0),"null")</f>
        <v>IT</v>
      </c>
      <c r="P1528" s="18">
        <f>IFERROR(VLOOKUP(spare_parts!$F1528,'Запчасти'!$A$2:$P$3371,2,0),"null")</f>
        <v>8208100000</v>
      </c>
      <c r="Q1528" s="18"/>
      <c r="R1528" s="18"/>
      <c r="S1528" s="18"/>
      <c r="T1528" s="18"/>
      <c r="U1528" s="18"/>
      <c r="V1528" s="18"/>
    </row>
    <row r="1529" ht="15.75" customHeight="1">
      <c r="A1529" s="15" t="s">
        <v>5180</v>
      </c>
      <c r="B1529" s="16" t="s">
        <v>5182</v>
      </c>
      <c r="C1529" s="16">
        <v>0.7</v>
      </c>
      <c r="D1529" s="16" t="s">
        <v>35</v>
      </c>
      <c r="E1529" s="17"/>
      <c r="F1529" s="18" t="s">
        <v>5180</v>
      </c>
      <c r="G1529" s="18" t="str">
        <f>IFERROR(VLOOKUP(spare_parts!$F1529,'Запчасти'!A$2:P$3371,3,0),"null")</f>
        <v>FIXED BLADE 45X45X85 Г_x0098_8-9</v>
      </c>
      <c r="H1529" s="18" t="str">
        <f>IFERROR(VLOOKUP(spare_parts!$F1529,A:D,2,0),"null")</f>
        <v>НОЖ ФИКСИРОВАННЫЙ 45X45X85 Ø8-9</v>
      </c>
      <c r="I1529" s="24" t="str">
        <f>IFERROR(VLOOKUP(spare_parts!$F1529,'Запчасти'!$A$2:$P$3371,5,0),"null")</f>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c r="J1529" s="24" t="str">
        <f t="shared" si="3"/>
        <v>null</v>
      </c>
      <c r="K1529" s="18" t="str">
        <f>IFERROR(VLOOKUP(spare_parts!$F1529,'Запчасти'!$A$2:$P$3371,6,0),"null")</f>
        <v>SCHNELL SPA</v>
      </c>
      <c r="L1529" s="18" t="str">
        <f>IFERROR(VLOOKUP(spare_parts!$F1529,'Запчасти'!$A$2:$P$3371,7,0),"null")</f>
        <v>SCHNELL</v>
      </c>
      <c r="M1529" s="18">
        <f>IFERROR(VLOOKUP(spare_parts!$F1529,'Запчасти'!$A$2:$P$3371,9,0),"null")</f>
        <v>1</v>
      </c>
      <c r="N1529" s="18" t="str">
        <f>IFERROR(VLOOKUP(spare_parts!$F1529,'Запчасти'!$A$2:$P$3371,10,0),"null")</f>
        <v>шт.</v>
      </c>
      <c r="O1529" s="18" t="str">
        <f>IFERROR(VLOOKUP(spare_parts!$F1529,'Запчасти'!$A$2:$P$3371,11,0),"null")</f>
        <v>IT</v>
      </c>
      <c r="P1529" s="18">
        <f>IFERROR(VLOOKUP(spare_parts!$F1529,'Запчасти'!$A$2:$P$3371,2,0),"null")</f>
        <v>8208100000</v>
      </c>
      <c r="Q1529" s="18"/>
      <c r="R1529" s="18"/>
      <c r="S1529" s="18"/>
      <c r="T1529" s="18"/>
      <c r="U1529" s="18"/>
      <c r="V1529" s="18"/>
    </row>
    <row r="1530" ht="15.75" customHeight="1">
      <c r="A1530" s="15" t="s">
        <v>5184</v>
      </c>
      <c r="B1530" s="16" t="s">
        <v>5186</v>
      </c>
      <c r="C1530" s="16">
        <v>0.22</v>
      </c>
      <c r="D1530" s="16" t="s">
        <v>35</v>
      </c>
      <c r="E1530" s="17"/>
      <c r="F1530" s="18" t="s">
        <v>5184</v>
      </c>
      <c r="G1530" s="18" t="str">
        <f>IFERROR(VLOOKUP(spare_parts!$F1530,'Запчасти'!A$2:P$3371,3,0),"null")</f>
        <v>MOBILE BLADE 40X40X20 Г_x0098_8-9</v>
      </c>
      <c r="H1530" s="18" t="str">
        <f>IFERROR(VLOOKUP(spare_parts!$F1530,A:D,2,0),"null")</f>
        <v>НОЖ ПОДВИЖНЫЙ 40X40X20 Ø8-9</v>
      </c>
      <c r="I1530" s="24" t="str">
        <f>IFERROR(VLOOKUP(spare_parts!$F1530,'Запчасти'!$A$2:$P$3371,5,0),"null")</f>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c r="J1530" s="24" t="str">
        <f t="shared" si="3"/>
        <v>null</v>
      </c>
      <c r="K1530" s="18" t="str">
        <f>IFERROR(VLOOKUP(spare_parts!$F1530,'Запчасти'!$A$2:$P$3371,6,0),"null")</f>
        <v>SCHNELL SPA</v>
      </c>
      <c r="L1530" s="18" t="str">
        <f>IFERROR(VLOOKUP(spare_parts!$F1530,'Запчасти'!$A$2:$P$3371,7,0),"null")</f>
        <v>SCHNELL</v>
      </c>
      <c r="M1530" s="18">
        <f>IFERROR(VLOOKUP(spare_parts!$F1530,'Запчасти'!$A$2:$P$3371,9,0),"null")</f>
        <v>1</v>
      </c>
      <c r="N1530" s="18" t="str">
        <f>IFERROR(VLOOKUP(spare_parts!$F1530,'Запчасти'!$A$2:$P$3371,10,0),"null")</f>
        <v>шт.</v>
      </c>
      <c r="O1530" s="18" t="str">
        <f>IFERROR(VLOOKUP(spare_parts!$F1530,'Запчасти'!$A$2:$P$3371,11,0),"null")</f>
        <v>IT</v>
      </c>
      <c r="P1530" s="18">
        <f>IFERROR(VLOOKUP(spare_parts!$F1530,'Запчасти'!$A$2:$P$3371,2,0),"null")</f>
        <v>8208100000</v>
      </c>
      <c r="Q1530" s="18"/>
      <c r="R1530" s="18"/>
      <c r="S1530" s="18"/>
      <c r="T1530" s="18"/>
      <c r="U1530" s="18"/>
      <c r="V1530" s="18"/>
    </row>
    <row r="1531" ht="15.75" customHeight="1">
      <c r="A1531" s="15">
        <v>2.06603653E9</v>
      </c>
      <c r="B1531" s="16" t="s">
        <v>866</v>
      </c>
      <c r="C1531" s="16">
        <v>0.0</v>
      </c>
      <c r="D1531" s="16" t="s">
        <v>35</v>
      </c>
      <c r="E1531" s="17"/>
      <c r="F1531" s="18">
        <v>2.06603653E9</v>
      </c>
      <c r="G1531" s="18" t="str">
        <f>IFERROR(VLOOKUP(spare_parts!$F1531,'Запчасти'!A$2:P$3371,3,0),"null")</f>
        <v>TRANFERING PLATE 120X50X15 I=20</v>
      </c>
      <c r="H1531" s="18" t="str">
        <f>IFERROR(VLOOKUP(spare_parts!$F1531,A:D,2,0),"null")</f>
        <v>ПЛАСТИНА ПЕРЕМЕЩЕНИЯ 120X50X15 I=20</v>
      </c>
      <c r="I1531" s="24" t="str">
        <f>IFERROR(VLOOKUP(spare_parts!$F1531,'Запчасти'!$A$2:$P$3371,5,0),"null")</f>
        <v>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v>
      </c>
      <c r="J1531" s="24" t="str">
        <f t="shared" si="3"/>
        <v>null</v>
      </c>
      <c r="K1531" s="18" t="str">
        <f>IFERROR(VLOOKUP(spare_parts!$F1531,'Запчасти'!$A$2:$P$3371,6,0),"null")</f>
        <v>SCHNELL SPA</v>
      </c>
      <c r="L1531" s="18" t="str">
        <f>IFERROR(VLOOKUP(spare_parts!$F1531,'Запчасти'!$A$2:$P$3371,7,0),"null")</f>
        <v>SCHNELL</v>
      </c>
      <c r="M1531" s="18">
        <f>IFERROR(VLOOKUP(spare_parts!$F1531,'Запчасти'!$A$2:$P$3371,9,0),"null")</f>
        <v>1</v>
      </c>
      <c r="N1531" s="18" t="str">
        <f>IFERROR(VLOOKUP(spare_parts!$F1531,'Запчасти'!$A$2:$P$3371,10,0),"null")</f>
        <v>шт.</v>
      </c>
      <c r="O1531" s="18" t="str">
        <f>IFERROR(VLOOKUP(spare_parts!$F1531,'Запчасти'!$A$2:$P$3371,11,0),"null")</f>
        <v>IT</v>
      </c>
      <c r="P1531" s="18">
        <f>IFERROR(VLOOKUP(spare_parts!$F1531,'Запчасти'!$A$2:$P$3371,2,0),"null")</f>
        <v>7326909807</v>
      </c>
      <c r="Q1531" s="18"/>
      <c r="R1531" s="18"/>
      <c r="S1531" s="18"/>
      <c r="T1531" s="18"/>
      <c r="U1531" s="18"/>
      <c r="V1531" s="18"/>
    </row>
    <row r="1532" ht="15.75" customHeight="1">
      <c r="A1532" s="15">
        <v>5.730010002E9</v>
      </c>
      <c r="B1532" s="27" t="s">
        <v>4141</v>
      </c>
      <c r="C1532" s="16">
        <v>0.01</v>
      </c>
      <c r="D1532" s="16" t="s">
        <v>35</v>
      </c>
      <c r="E1532" s="17"/>
      <c r="F1532" s="18">
        <v>5.730010002E9</v>
      </c>
      <c r="G1532" s="18" t="str">
        <f>IFERROR(VLOOKUP(spare_parts!$F1532,'Запчасти'!A$2:P$3371,3,0),"null")</f>
        <v>COMPRESSION SPRING De9/1.8x1.2 L=38</v>
      </c>
      <c r="H1532" s="18" t="str">
        <f>IFERROR(VLOOKUP(spare_parts!$F1532,A:D,2,0),"null")</f>
        <v>ПРУЖИНА КОМПРЕССИОННАЯ De9/1.8x1.2 L=38</v>
      </c>
      <c r="I1532" s="24" t="str">
        <f>IFERROR(VLOOKUP(spare_parts!$F1532,'Запчасти'!$A$2:$P$3371,5,0),"null")</f>
        <v>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v>
      </c>
      <c r="J1532" s="24" t="str">
        <f t="shared" si="3"/>
        <v>null</v>
      </c>
      <c r="K1532" s="18" t="str">
        <f>IFERROR(VLOOKUP(spare_parts!$F1532,'Запчасти'!$A$2:$P$3371,6,0),"null")</f>
        <v>SCHNELL SPA</v>
      </c>
      <c r="L1532" s="18" t="str">
        <f>IFERROR(VLOOKUP(spare_parts!$F1532,'Запчасти'!$A$2:$P$3371,7,0),"null")</f>
        <v>SCHNELL</v>
      </c>
      <c r="M1532" s="18">
        <f>IFERROR(VLOOKUP(spare_parts!$F1532,'Запчасти'!$A$2:$P$3371,9,0),"null")</f>
        <v>4</v>
      </c>
      <c r="N1532" s="18" t="str">
        <f>IFERROR(VLOOKUP(spare_parts!$F1532,'Запчасти'!$A$2:$P$3371,10,0),"null")</f>
        <v>шт.</v>
      </c>
      <c r="O1532" s="18" t="str">
        <f>IFERROR(VLOOKUP(spare_parts!$F1532,'Запчасти'!$A$2:$P$3371,11,0),"null")</f>
        <v>IT</v>
      </c>
      <c r="P1532" s="18">
        <f>IFERROR(VLOOKUP(spare_parts!$F1532,'Запчасти'!$A$2:$P$3371,2,0),"null")</f>
        <v>7320208108</v>
      </c>
      <c r="Q1532" s="18"/>
      <c r="R1532" s="18"/>
      <c r="S1532" s="18"/>
      <c r="T1532" s="18"/>
      <c r="U1532" s="18"/>
      <c r="V1532" s="18"/>
    </row>
    <row r="1533" ht="15.75" customHeight="1">
      <c r="A1533" s="15" t="s">
        <v>5344</v>
      </c>
      <c r="B1533" s="16" t="s">
        <v>5349</v>
      </c>
      <c r="C1533" s="16"/>
      <c r="D1533" s="16" t="s">
        <v>35</v>
      </c>
      <c r="E1533" s="17"/>
      <c r="F1533" s="18" t="s">
        <v>5344</v>
      </c>
      <c r="G1533" s="18" t="str">
        <f>IFERROR(VLOOKUP(spare_parts!$F1533,'Запчасти'!A$2:P$3371,3,0),"null")</f>
        <v>FEATHER 25X14 L=69</v>
      </c>
      <c r="H1533" s="18" t="str">
        <f>IFERROR(VLOOKUP(spare_parts!$F1533,A:D,2,0),"null")</f>
        <v>ШПОНКА 25X14 L=80</v>
      </c>
      <c r="I1533" s="24" t="str">
        <f>IFERROR(VLOOKUP(spare_parts!$F1533,'Запчасти'!$A$2:$P$3371,5,0),"null")</f>
        <v>ШПОНКА СТАЛЬНАЯ 25Х14Х69 ММ. ДЛЯ ФИКСАЦИИ КОЛЕСА НА ВАЛУ ДЛЯ ОБОРУДОВАНИЯ ПРОИЗВОДСТВА ОБЪЕМНЫХ КАРКАСОВ.</v>
      </c>
      <c r="J1533" s="24" t="str">
        <f t="shared" si="3"/>
        <v>null</v>
      </c>
      <c r="K1533" s="18" t="str">
        <f>IFERROR(VLOOKUP(spare_parts!$F1533,'Запчасти'!$A$2:$P$3371,6,0),"null")</f>
        <v>SCHNELL SPA</v>
      </c>
      <c r="L1533" s="18" t="str">
        <f>IFERROR(VLOOKUP(spare_parts!$F1533,'Запчасти'!$A$2:$P$3371,7,0),"null")</f>
        <v>SCHNELL</v>
      </c>
      <c r="M1533" s="18">
        <f>IFERROR(VLOOKUP(spare_parts!$F1533,'Запчасти'!$A$2:$P$3371,9,0),"null")</f>
        <v>1</v>
      </c>
      <c r="N1533" s="18" t="str">
        <f>IFERROR(VLOOKUP(spare_parts!$F1533,'Запчасти'!$A$2:$P$3371,10,0),"null")</f>
        <v>шт</v>
      </c>
      <c r="O1533" s="18" t="str">
        <f>IFERROR(VLOOKUP(spare_parts!$F1533,'Запчасти'!$A$2:$P$3371,11,0),"null")</f>
        <v>IT</v>
      </c>
      <c r="P1533" s="18">
        <f>IFERROR(VLOOKUP(spare_parts!$F1533,'Запчасти'!$A$2:$P$3371,2,0),"null")</f>
        <v>7318240009</v>
      </c>
      <c r="Q1533" s="18"/>
      <c r="R1533" s="18"/>
      <c r="S1533" s="18"/>
      <c r="T1533" s="18"/>
      <c r="U1533" s="18"/>
      <c r="V1533" s="18"/>
    </row>
    <row r="1534" ht="15.75" customHeight="1">
      <c r="A1534" s="15">
        <v>5.459000117E9</v>
      </c>
      <c r="B1534" s="27" t="s">
        <v>3111</v>
      </c>
      <c r="C1534" s="16">
        <v>53.8</v>
      </c>
      <c r="D1534" s="16" t="s">
        <v>35</v>
      </c>
      <c r="E1534" s="17"/>
      <c r="F1534" s="18">
        <v>5.459000117E9</v>
      </c>
      <c r="G1534" s="18" t="str">
        <f>IFERROR(VLOOKUP(spare_parts!$F1534,'Запчасти'!A$2:P$3371,3,0),"null")</f>
        <v>SERVOMOTOR DSD2-100LO64U-45-54-AOB-NNP-K-AN-O-AG1 (BAUM.)</v>
      </c>
      <c r="H1534" s="18" t="str">
        <f>IFERROR(VLOOKUP(spare_parts!$F1534,A:D,2,0),"null")</f>
        <v>СЕРВОДВИГАТЕЛЬ  DSD2-100LO64U-45-54-AOB-NNP-K-AN-O-AG1 (BAUM.)</v>
      </c>
      <c r="I1534" s="24" t="str">
        <f>IFERROR(VLOOKUP(spare_parts!$F1534,'Запчасти'!$A$2:$P$3371,5,0),"null")</f>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c r="J1534" s="24" t="str">
        <f t="shared" si="3"/>
        <v>null</v>
      </c>
      <c r="K1534" s="18" t="str">
        <f>IFERROR(VLOOKUP(spare_parts!$F1534,'Запчасти'!$A$2:$P$3371,6,0),"null")</f>
        <v>BAUMULLER GMBH</v>
      </c>
      <c r="L1534" s="18" t="str">
        <f>IFERROR(VLOOKUP(spare_parts!$F1534,'Запчасти'!$A$2:$P$3371,7,0),"null")</f>
        <v>BAUMULLER</v>
      </c>
      <c r="M1534" s="18">
        <f>IFERROR(VLOOKUP(spare_parts!$F1534,'Запчасти'!$A$2:$P$3371,9,0),"null")</f>
        <v>1</v>
      </c>
      <c r="N1534" s="18" t="str">
        <f>IFERROR(VLOOKUP(spare_parts!$F1534,'Запчасти'!$A$2:$P$3371,10,0),"null")</f>
        <v>шт.</v>
      </c>
      <c r="O1534" s="18" t="str">
        <f>IFERROR(VLOOKUP(spare_parts!$F1534,'Запчасти'!$A$2:$P$3371,11,0),"null")</f>
        <v>DE</v>
      </c>
      <c r="P1534" s="18">
        <f>IFERROR(VLOOKUP(spare_parts!$F1534,'Запчасти'!$A$2:$P$3371,2,0),"null")</f>
        <v>8501522009</v>
      </c>
      <c r="Q1534" s="18"/>
      <c r="R1534" s="18"/>
      <c r="S1534" s="18"/>
      <c r="T1534" s="18"/>
      <c r="U1534" s="18"/>
      <c r="V1534" s="18"/>
    </row>
    <row r="1535" ht="15.75" customHeight="1">
      <c r="A1535" s="15">
        <v>5.431267E9</v>
      </c>
      <c r="B1535" s="16" t="s">
        <v>2627</v>
      </c>
      <c r="C1535" s="16">
        <v>0.665</v>
      </c>
      <c r="D1535" s="16" t="s">
        <v>35</v>
      </c>
      <c r="E1535" s="17"/>
      <c r="F1535" s="18">
        <v>5.431267E9</v>
      </c>
      <c r="G1535" s="18" t="str">
        <f>IFERROR(VLOOKUP(spare_parts!$F1535,'Запчасти'!A$2:P$3371,3,0),"null")</f>
        <v>16R B,DIN OUTPUT INTERFACE CARD</v>
      </c>
      <c r="H1535" s="18" t="str">
        <f>IFERROR(VLOOKUP(spare_parts!$F1535,A:D,2,0),"null")</f>
        <v>ПЛАТА ВЫХОДОВ ИНТЕРФЕЙСА "16R B,DIN"</v>
      </c>
      <c r="I1535" s="24" t="str">
        <f>IFERROR(VLOOKUP(spare_parts!$F1535,'Запчасти'!$A$2:$P$3371,5,0),"null")</f>
        <v>ЭЛЕКТРОННЫЙ МОДУЛЬ ВЫХОДНЫХ СИГНАЛОВ. ДЛЯ УПРАВЛЕНИЯ ИСПОЛНИТЕЛЬНЫМИ ОРГАНАМИ ГИБОЧНОГО СТАНКА PRIMA 12. НАПРЯЖЕНИЕ 24 В.</v>
      </c>
      <c r="J1535" s="24" t="str">
        <f t="shared" si="3"/>
        <v>null</v>
      </c>
      <c r="K1535" s="18" t="str">
        <f>IFERROR(VLOOKUP(spare_parts!$F1535,'Запчасти'!$A$2:$P$3371,6,0),"null")</f>
        <v>UDICOM ELETTRONICA</v>
      </c>
      <c r="L1535" s="18" t="str">
        <f>IFERROR(VLOOKUP(spare_parts!$F1535,'Запчасти'!$A$2:$P$3371,7,0),"null")</f>
        <v>UDICOM</v>
      </c>
      <c r="M1535" s="18">
        <f>IFERROR(VLOOKUP(spare_parts!$F1535,'Запчасти'!$A$2:$P$3371,9,0),"null")</f>
        <v>1</v>
      </c>
      <c r="N1535" s="18" t="str">
        <f>IFERROR(VLOOKUP(spare_parts!$F1535,'Запчасти'!$A$2:$P$3371,10,0),"null")</f>
        <v>шт.</v>
      </c>
      <c r="O1535" s="18" t="str">
        <f>IFERROR(VLOOKUP(spare_parts!$F1535,'Запчасти'!$A$2:$P$3371,11,0),"null")</f>
        <v>IT</v>
      </c>
      <c r="P1535" s="18">
        <f>IFERROR(VLOOKUP(spare_parts!$F1535,'Запчасти'!$A$2:$P$3371,2,0),"null")</f>
        <v>8538909100</v>
      </c>
      <c r="Q1535" s="18"/>
      <c r="R1535" s="18"/>
      <c r="S1535" s="18"/>
      <c r="T1535" s="18"/>
      <c r="U1535" s="18"/>
      <c r="V1535" s="18"/>
    </row>
    <row r="1536" ht="15.75" customHeight="1">
      <c r="A1536" s="15" t="s">
        <v>5930</v>
      </c>
      <c r="B1536" s="27" t="s">
        <v>5932</v>
      </c>
      <c r="C1536" s="16">
        <v>8.1</v>
      </c>
      <c r="D1536" s="16" t="s">
        <v>35</v>
      </c>
      <c r="E1536" s="17"/>
      <c r="F1536" s="18" t="s">
        <v>5930</v>
      </c>
      <c r="G1536" s="18" t="str">
        <f>IFERROR(VLOOKUP(spare_parts!$F1536,'Запчасти'!A$2:P$3371,3,0),"null")</f>
        <v>ASSEMBLY CARTER VENTILATION FOR SERVOMOTOR DSP1 100 R1</v>
      </c>
      <c r="H1536" s="18" t="str">
        <f>IFERROR(VLOOKUP(spare_parts!$F1536,A:D,2,0),"null")</f>
        <v>КОЖУХ ОХЛАЖДЕНИЯ СЕРВОМОТОРА МОДИФИЦИРОВАННЫЙ (РЕЗКА)</v>
      </c>
      <c r="I1536" s="24" t="str">
        <f>IFERROR(VLOOKUP(spare_parts!$F1536,'Запчасти'!$A$2:$P$3371,5,0),"null")</f>
        <v>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c r="J1536" s="24" t="str">
        <f t="shared" si="3"/>
        <v>null</v>
      </c>
      <c r="K1536" s="18" t="str">
        <f>IFERROR(VLOOKUP(spare_parts!$F1536,'Запчасти'!$A$2:$P$3371,6,0),"null")</f>
        <v>SCHNELL SPA</v>
      </c>
      <c r="L1536" s="18" t="str">
        <f>IFERROR(VLOOKUP(spare_parts!$F1536,'Запчасти'!$A$2:$P$3371,7,0),"null")</f>
        <v>SCHNELL</v>
      </c>
      <c r="M1536" s="18">
        <f>IFERROR(VLOOKUP(spare_parts!$F1536,'Запчасти'!$A$2:$P$3371,9,0),"null")</f>
        <v>1</v>
      </c>
      <c r="N1536" s="18" t="str">
        <f>IFERROR(VLOOKUP(spare_parts!$F1536,'Запчасти'!$A$2:$P$3371,10,0),"null")</f>
        <v>шт.</v>
      </c>
      <c r="O1536" s="18" t="str">
        <f>IFERROR(VLOOKUP(spare_parts!$F1536,'Запчасти'!$A$2:$P$3371,11,0),"null")</f>
        <v>IT</v>
      </c>
      <c r="P1536" s="18">
        <f>IFERROR(VLOOKUP(spare_parts!$F1536,'Запчасти'!$A$2:$P$3371,2,0),"null")</f>
        <v>8414592000</v>
      </c>
      <c r="Q1536" s="18"/>
      <c r="R1536" s="18"/>
      <c r="S1536" s="18"/>
      <c r="T1536" s="18"/>
      <c r="U1536" s="18"/>
      <c r="V1536" s="18"/>
    </row>
    <row r="1537" ht="15.75" customHeight="1">
      <c r="A1537" s="15" t="s">
        <v>5935</v>
      </c>
      <c r="B1537" s="27" t="s">
        <v>5937</v>
      </c>
      <c r="C1537" s="16">
        <v>10.0</v>
      </c>
      <c r="D1537" s="16" t="s">
        <v>35</v>
      </c>
      <c r="E1537" s="17"/>
      <c r="F1537" s="18" t="s">
        <v>5935</v>
      </c>
      <c r="G1537" s="18" t="str">
        <f>IFERROR(VLOOKUP(spare_parts!$F1537,'Запчасти'!A$2:P$3371,3,0),"null")</f>
        <v>ASSIEME CARTER VENTILAZIONE SERVOM. DSP1 100 R1</v>
      </c>
      <c r="H1537" s="18" t="str">
        <f>IFERROR(VLOOKUP(spare_parts!$F1537,A:D,2,0),"null")</f>
        <v>КОЖУХ ОХЛАЖДЕНИЯ СЕРВОМОТОРА МОДИФИЦИРОВАННЫЙ (ПРОТЯЖКА)</v>
      </c>
      <c r="I1537" s="24" t="str">
        <f>IFERROR(VLOOKUP(spare_parts!$F1537,'Запчасти'!$A$2:$P$3371,5,0),"null")</f>
        <v>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c r="J1537" s="24" t="str">
        <f t="shared" si="3"/>
        <v>null</v>
      </c>
      <c r="K1537" s="18" t="str">
        <f>IFERROR(VLOOKUP(spare_parts!$F1537,'Запчасти'!$A$2:$P$3371,6,0),"null")</f>
        <v>SCHNELL SPA</v>
      </c>
      <c r="L1537" s="18" t="str">
        <f>IFERROR(VLOOKUP(spare_parts!$F1537,'Запчасти'!$A$2:$P$3371,7,0),"null")</f>
        <v>SCHNELL</v>
      </c>
      <c r="M1537" s="18">
        <f>IFERROR(VLOOKUP(spare_parts!$F1537,'Запчасти'!$A$2:$P$3371,9,0),"null")</f>
        <v>1</v>
      </c>
      <c r="N1537" s="18" t="str">
        <f>IFERROR(VLOOKUP(spare_parts!$F1537,'Запчасти'!$A$2:$P$3371,10,0),"null")</f>
        <v>шт.</v>
      </c>
      <c r="O1537" s="18" t="str">
        <f>IFERROR(VLOOKUP(spare_parts!$F1537,'Запчасти'!$A$2:$P$3371,11,0),"null")</f>
        <v>IT</v>
      </c>
      <c r="P1537" s="18">
        <f>IFERROR(VLOOKUP(spare_parts!$F1537,'Запчасти'!$A$2:$P$3371,2,0),"null")</f>
        <v>8414592000</v>
      </c>
      <c r="Q1537" s="18"/>
      <c r="R1537" s="18"/>
      <c r="S1537" s="18"/>
      <c r="T1537" s="18"/>
      <c r="U1537" s="18"/>
      <c r="V1537" s="18"/>
    </row>
    <row r="1538" ht="15.75" customHeight="1">
      <c r="A1538" s="15">
        <v>2.06350509E9</v>
      </c>
      <c r="B1538" s="27" t="s">
        <v>6910</v>
      </c>
      <c r="C1538" s="16">
        <v>2.0</v>
      </c>
      <c r="D1538" s="16" t="s">
        <v>35</v>
      </c>
      <c r="E1538" s="17"/>
      <c r="F1538" s="18">
        <v>2.06350509E9</v>
      </c>
      <c r="G1538" s="18" t="str">
        <f>IFERROR(VLOOKUP(spare_parts!$F1538,'Запчасти'!A$2:P$3371,3,0),"null")</f>
        <v>null</v>
      </c>
      <c r="H1538" s="18" t="str">
        <f>IFERROR(VLOOKUP(spare_parts!$F1538,A:D,2,0),"null")</f>
        <v>НАПРАВЛЯЮЩАЯ ВХОДНАЯ DE=49 DI=26 L=234,5</v>
      </c>
      <c r="I1538" s="24" t="str">
        <f>IFERROR(VLOOKUP(spare_parts!$F1538,'Запчасти'!$A$2:$P$3371,5,0),"null")</f>
        <v>null</v>
      </c>
      <c r="J1538" s="24" t="str">
        <f t="shared" si="3"/>
        <v>null</v>
      </c>
      <c r="K1538" s="18" t="str">
        <f>IFERROR(VLOOKUP(spare_parts!$F1538,'Запчасти'!$A$2:$P$3371,6,0),"null")</f>
        <v>null</v>
      </c>
      <c r="L1538" s="18" t="str">
        <f>IFERROR(VLOOKUP(spare_parts!$F1538,'Запчасти'!$A$2:$P$3371,7,0),"null")</f>
        <v>null</v>
      </c>
      <c r="M1538" s="18" t="str">
        <f>IFERROR(VLOOKUP(spare_parts!$F1538,'Запчасти'!$A$2:$P$3371,9,0),"null")</f>
        <v>null</v>
      </c>
      <c r="N1538" s="18" t="str">
        <f>IFERROR(VLOOKUP(spare_parts!$F1538,'Запчасти'!$A$2:$P$3371,10,0),"null")</f>
        <v>null</v>
      </c>
      <c r="O1538" s="18" t="str">
        <f>IFERROR(VLOOKUP(spare_parts!$F1538,'Запчасти'!$A$2:$P$3371,11,0),"null")</f>
        <v>null</v>
      </c>
      <c r="P1538" s="18" t="str">
        <f>IFERROR(VLOOKUP(spare_parts!$F1538,'Запчасти'!$A$2:$P$3371,2,0),"null")</f>
        <v>null</v>
      </c>
      <c r="Q1538" s="18"/>
      <c r="R1538" s="18"/>
      <c r="S1538" s="18"/>
      <c r="T1538" s="18"/>
      <c r="U1538" s="18"/>
      <c r="V1538" s="18"/>
    </row>
    <row r="1539" ht="15.75" customHeight="1">
      <c r="A1539" s="15">
        <v>2.0635051E9</v>
      </c>
      <c r="B1539" s="27" t="s">
        <v>6911</v>
      </c>
      <c r="C1539" s="16">
        <v>0.867</v>
      </c>
      <c r="D1539" s="16" t="s">
        <v>35</v>
      </c>
      <c r="E1539" s="17"/>
      <c r="F1539" s="18">
        <v>2.0635051E9</v>
      </c>
      <c r="G1539" s="18" t="str">
        <f>IFERROR(VLOOKUP(spare_parts!$F1539,'Запчасти'!A$2:P$3371,3,0),"null")</f>
        <v>null</v>
      </c>
      <c r="H1539" s="18" t="str">
        <f>IFERROR(VLOOKUP(spare_parts!$F1539,A:D,2,0),"null")</f>
        <v>НАПРАВЛЯЮЩАЯ ПРОМЕЖУТОЧНАЯ 65X57X80</v>
      </c>
      <c r="I1539" s="24" t="str">
        <f>IFERROR(VLOOKUP(spare_parts!$F1539,'Запчасти'!$A$2:$P$3371,5,0),"null")</f>
        <v>null</v>
      </c>
      <c r="J1539" s="24" t="str">
        <f t="shared" si="3"/>
        <v>null</v>
      </c>
      <c r="K1539" s="18" t="str">
        <f>IFERROR(VLOOKUP(spare_parts!$F1539,'Запчасти'!$A$2:$P$3371,6,0),"null")</f>
        <v>null</v>
      </c>
      <c r="L1539" s="18" t="str">
        <f>IFERROR(VLOOKUP(spare_parts!$F1539,'Запчасти'!$A$2:$P$3371,7,0),"null")</f>
        <v>null</v>
      </c>
      <c r="M1539" s="18" t="str">
        <f>IFERROR(VLOOKUP(spare_parts!$F1539,'Запчасти'!$A$2:$P$3371,9,0),"null")</f>
        <v>null</v>
      </c>
      <c r="N1539" s="18" t="str">
        <f>IFERROR(VLOOKUP(spare_parts!$F1539,'Запчасти'!$A$2:$P$3371,10,0),"null")</f>
        <v>null</v>
      </c>
      <c r="O1539" s="18" t="str">
        <f>IFERROR(VLOOKUP(spare_parts!$F1539,'Запчасти'!$A$2:$P$3371,11,0),"null")</f>
        <v>null</v>
      </c>
      <c r="P1539" s="18" t="str">
        <f>IFERROR(VLOOKUP(spare_parts!$F1539,'Запчасти'!$A$2:$P$3371,2,0),"null")</f>
        <v>null</v>
      </c>
      <c r="Q1539" s="18"/>
      <c r="R1539" s="18"/>
      <c r="S1539" s="18"/>
      <c r="T1539" s="18"/>
      <c r="U1539" s="18"/>
      <c r="V1539" s="18"/>
    </row>
    <row r="1540" ht="15.75" customHeight="1">
      <c r="A1540" s="15">
        <v>2.06350511E9</v>
      </c>
      <c r="B1540" s="27" t="s">
        <v>6912</v>
      </c>
      <c r="C1540" s="16">
        <v>0.52</v>
      </c>
      <c r="D1540" s="16" t="s">
        <v>35</v>
      </c>
      <c r="E1540" s="17"/>
      <c r="F1540" s="18">
        <v>2.06350511E9</v>
      </c>
      <c r="G1540" s="18" t="str">
        <f>IFERROR(VLOOKUP(spare_parts!$F1540,'Запчасти'!A$2:P$3371,3,0),"null")</f>
        <v>null</v>
      </c>
      <c r="H1540" s="18" t="str">
        <f>IFERROR(VLOOKUP(spare_parts!$F1540,A:D,2,0),"null")</f>
        <v>НАПРАВЛЯЮЩАЯ ВЫХОДНАЯ 65X57X52</v>
      </c>
      <c r="I1540" s="24" t="str">
        <f>IFERROR(VLOOKUP(spare_parts!$F1540,'Запчасти'!$A$2:$P$3371,5,0),"null")</f>
        <v>null</v>
      </c>
      <c r="J1540" s="24" t="str">
        <f t="shared" si="3"/>
        <v>null</v>
      </c>
      <c r="K1540" s="18" t="str">
        <f>IFERROR(VLOOKUP(spare_parts!$F1540,'Запчасти'!$A$2:$P$3371,6,0),"null")</f>
        <v>null</v>
      </c>
      <c r="L1540" s="18" t="str">
        <f>IFERROR(VLOOKUP(spare_parts!$F1540,'Запчасти'!$A$2:$P$3371,7,0),"null")</f>
        <v>null</v>
      </c>
      <c r="M1540" s="18" t="str">
        <f>IFERROR(VLOOKUP(spare_parts!$F1540,'Запчасти'!$A$2:$P$3371,9,0),"null")</f>
        <v>null</v>
      </c>
      <c r="N1540" s="18" t="str">
        <f>IFERROR(VLOOKUP(spare_parts!$F1540,'Запчасти'!$A$2:$P$3371,10,0),"null")</f>
        <v>null</v>
      </c>
      <c r="O1540" s="18" t="str">
        <f>IFERROR(VLOOKUP(spare_parts!$F1540,'Запчасти'!$A$2:$P$3371,11,0),"null")</f>
        <v>null</v>
      </c>
      <c r="P1540" s="18" t="str">
        <f>IFERROR(VLOOKUP(spare_parts!$F1540,'Запчасти'!$A$2:$P$3371,2,0),"null")</f>
        <v>null</v>
      </c>
      <c r="Q1540" s="18"/>
      <c r="R1540" s="18"/>
      <c r="S1540" s="18"/>
      <c r="T1540" s="18"/>
      <c r="U1540" s="18"/>
      <c r="V1540" s="18"/>
    </row>
    <row r="1541" ht="15.75" customHeight="1">
      <c r="A1541" s="15">
        <v>5.705101E9</v>
      </c>
      <c r="B1541" s="27" t="s">
        <v>4133</v>
      </c>
      <c r="C1541" s="16">
        <v>0.1</v>
      </c>
      <c r="D1541" s="16" t="s">
        <v>35</v>
      </c>
      <c r="E1541" s="17"/>
      <c r="F1541" s="18">
        <v>5.705101E9</v>
      </c>
      <c r="G1541" s="18" t="str">
        <f>IFERROR(VLOOKUP(spare_parts!$F1541,'Запчасти'!A$2:P$3371,3,0),"null")</f>
        <v>Oil feed plug 1/2" G</v>
      </c>
      <c r="H1541" s="18" t="str">
        <f>IFERROR(VLOOKUP(spare_parts!$F1541,A:D,2,0),"null")</f>
        <v>КРЫШКА ЗАЛИВНАЯ 1/2" G</v>
      </c>
      <c r="I1541" s="24" t="str">
        <f>IFERROR(VLOOKUP(spare_parts!$F1541,'Запчасти'!$A$2:$P$3371,5,0),"null")</f>
        <v>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v>
      </c>
      <c r="J1541" s="24" t="str">
        <f t="shared" si="3"/>
        <v>null</v>
      </c>
      <c r="K1541" s="18" t="str">
        <f>IFERROR(VLOOKUP(spare_parts!$F1541,'Запчасти'!$A$2:$P$3371,6,0),"null")</f>
        <v>SCHNELL SPA</v>
      </c>
      <c r="L1541" s="18" t="str">
        <f>IFERROR(VLOOKUP(spare_parts!$F1541,'Запчасти'!$A$2:$P$3371,7,0),"null")</f>
        <v>SCHNELL</v>
      </c>
      <c r="M1541" s="18">
        <f>IFERROR(VLOOKUP(spare_parts!$F1541,'Запчасти'!$A$2:$P$3371,9,0),"null")</f>
        <v>1</v>
      </c>
      <c r="N1541" s="18" t="str">
        <f>IFERROR(VLOOKUP(spare_parts!$F1541,'Запчасти'!$A$2:$P$3371,10,0),"null")</f>
        <v>шт.</v>
      </c>
      <c r="O1541" s="18" t="str">
        <f>IFERROR(VLOOKUP(spare_parts!$F1541,'Запчасти'!$A$2:$P$3371,11,0),"null")</f>
        <v>IT</v>
      </c>
      <c r="P1541" s="18">
        <f>IFERROR(VLOOKUP(spare_parts!$F1541,'Запчасти'!$A$2:$P$3371,2,0),"null")</f>
        <v>3923509000</v>
      </c>
      <c r="Q1541" s="18"/>
      <c r="R1541" s="18"/>
      <c r="S1541" s="18"/>
      <c r="T1541" s="18"/>
      <c r="U1541" s="18"/>
      <c r="V1541" s="18"/>
    </row>
    <row r="1542" ht="15.75" customHeight="1">
      <c r="A1542" s="15">
        <v>5.630007848E9</v>
      </c>
      <c r="B1542" s="16" t="s">
        <v>3794</v>
      </c>
      <c r="C1542" s="16">
        <v>2.54</v>
      </c>
      <c r="D1542" s="16" t="s">
        <v>35</v>
      </c>
      <c r="E1542" s="17"/>
      <c r="F1542" s="18">
        <v>5.630007848E9</v>
      </c>
      <c r="G1542" s="18" t="str">
        <f>IFERROR(VLOOKUP(spare_parts!$F1542,'Запчасти'!A$2:P$3371,3,0),"null")</f>
        <v>PNEU.CYL. ISO D=63 H=200 COD.63MP2C063A0200V (CAMOZZI)</v>
      </c>
      <c r="H1542" s="18" t="str">
        <f>IFERROR(VLOOKUP(spare_parts!$F1542,A:D,2,0),"null")</f>
        <v>ЦИЛИНДР ПНЕВМАТИЧЕСКИЙ ISO D=63 H=200 COD.63MP2C063A0200V (CAMOZZI)</v>
      </c>
      <c r="I1542" s="24" t="str">
        <f>IFERROR(VLOOKUP(spare_parts!$F1542,'Запчасти'!$A$2:$P$3371,5,0),"null")</f>
        <v>ДВИГАТЕЛЬ ПНЕВМАТИЧЕСКИЙ ЛИНЕЙНОГО ДВОЙНОГО ДЕЙСТВИЯ (ЦИЛИНДР),63MP2C063A0200V . ДИАМЕТР ПОРШНЯ 63 ММ, ДЛИНА ХОДА: 200 ММ, РАБОЧЕЕ ДАВЛЕНИЕ: 0,6/12 БАР, ДЛЯ СТАНКА PRIMA13</v>
      </c>
      <c r="J1542" s="24" t="str">
        <f t="shared" si="3"/>
        <v>null</v>
      </c>
      <c r="K1542" s="18" t="str">
        <f>IFERROR(VLOOKUP(spare_parts!$F1542,'Запчасти'!$A$2:$P$3371,6,0),"null")</f>
        <v>CAMOZZI</v>
      </c>
      <c r="L1542" s="18" t="str">
        <f>IFERROR(VLOOKUP(spare_parts!$F1542,'Запчасти'!$A$2:$P$3371,7,0),"null")</f>
        <v>CAMOZZI</v>
      </c>
      <c r="M1542" s="18">
        <f>IFERROR(VLOOKUP(spare_parts!$F1542,'Запчасти'!$A$2:$P$3371,9,0),"null")</f>
        <v>1</v>
      </c>
      <c r="N1542" s="18" t="str">
        <f>IFERROR(VLOOKUP(spare_parts!$F1542,'Запчасти'!$A$2:$P$3371,10,0),"null")</f>
        <v>шт.</v>
      </c>
      <c r="O1542" s="18" t="str">
        <f>IFERROR(VLOOKUP(spare_parts!$F1542,'Запчасти'!$A$2:$P$3371,11,0),"null")</f>
        <v>IT</v>
      </c>
      <c r="P1542" s="18">
        <f>IFERROR(VLOOKUP(spare_parts!$F1542,'Запчасти'!$A$2:$P$3371,2,0),"null")</f>
        <v>8412310009</v>
      </c>
      <c r="Q1542" s="18"/>
      <c r="R1542" s="18"/>
      <c r="S1542" s="18"/>
      <c r="T1542" s="18"/>
      <c r="U1542" s="18"/>
      <c r="V1542" s="18"/>
    </row>
    <row r="1543" ht="15.75" customHeight="1">
      <c r="A1543" s="15">
        <v>5.431010004E9</v>
      </c>
      <c r="B1543" s="27" t="s">
        <v>2391</v>
      </c>
      <c r="C1543" s="16">
        <v>0.5</v>
      </c>
      <c r="D1543" s="16" t="s">
        <v>35</v>
      </c>
      <c r="E1543" s="17"/>
      <c r="F1543" s="18">
        <v>5.431010004E9</v>
      </c>
      <c r="G1543" s="18" t="str">
        <f>IFERROR(VLOOKUP(spare_parts!$F1543,'Запчасти'!A$2:P$3371,3,0),"null")</f>
        <v>PROXIMITY ART.XS1M12KP340 PROG.(TELEM.)</v>
      </c>
      <c r="H1543" s="18" t="str">
        <f>IFERROR(VLOOKUP(spare_parts!$F1543,A:D,2,0),"null")</f>
        <v>ДАТЧИК ПРИБЛИЖЕНИЯ ART.XS1M12KP340 PROG.(TELEM.)</v>
      </c>
      <c r="I1543" s="24" t="str">
        <f>IFERROR(VLOOKUP(spare_parts!$F1543,'Запчасти'!$A$2:$P$3371,5,0),"null")</f>
        <v>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v>
      </c>
      <c r="J1543" s="24" t="str">
        <f t="shared" si="3"/>
        <v>null</v>
      </c>
      <c r="K1543" s="18" t="str">
        <f>IFERROR(VLOOKUP(spare_parts!$F1543,'Запчасти'!$A$2:$P$3371,6,0),"null")</f>
        <v>SCHNEIDER ELECTRIC</v>
      </c>
      <c r="L1543" s="18" t="str">
        <f>IFERROR(VLOOKUP(spare_parts!$F1543,'Запчасти'!$A$2:$P$3371,7,0),"null")</f>
        <v>SCHNEIDER ELECTRIC</v>
      </c>
      <c r="M1543" s="18">
        <f>IFERROR(VLOOKUP(spare_parts!$F1543,'Запчасти'!$A$2:$P$3371,9,0),"null")</f>
        <v>5</v>
      </c>
      <c r="N1543" s="18" t="str">
        <f>IFERROR(VLOOKUP(spare_parts!$F1543,'Запчасти'!$A$2:$P$3371,10,0),"null")</f>
        <v>шт.</v>
      </c>
      <c r="O1543" s="18" t="str">
        <f>IFERROR(VLOOKUP(spare_parts!$F1543,'Запчасти'!$A$2:$P$3371,11,0),"null")</f>
        <v>FR</v>
      </c>
      <c r="P1543" s="18">
        <f>IFERROR(VLOOKUP(spare_parts!$F1543,'Запчасти'!$A$2:$P$3371,2,0),"null")</f>
        <v>8536501907</v>
      </c>
      <c r="Q1543" s="18"/>
      <c r="R1543" s="18"/>
      <c r="S1543" s="18"/>
      <c r="T1543" s="18"/>
      <c r="U1543" s="18"/>
      <c r="V1543" s="18"/>
    </row>
    <row r="1544" ht="15.75" customHeight="1">
      <c r="A1544" s="15">
        <v>5.731000016E9</v>
      </c>
      <c r="B1544" s="27" t="s">
        <v>6913</v>
      </c>
      <c r="C1544" s="16">
        <v>0.9</v>
      </c>
      <c r="D1544" s="16" t="s">
        <v>35</v>
      </c>
      <c r="E1544" s="17"/>
      <c r="F1544" s="18">
        <v>5.731000016E9</v>
      </c>
      <c r="G1544" s="18" t="str">
        <f>IFERROR(VLOOKUP(spare_parts!$F1544,'Запчасти'!A$2:P$3371,3,0),"null")</f>
        <v>null</v>
      </c>
      <c r="H1544" s="18" t="str">
        <f>IFERROR(VLOOKUP(spare_parts!$F1544,A:D,2,0),"null")</f>
        <v>ЗАМОК ЭЛЕКТРОШКАФА В СБОРЕ</v>
      </c>
      <c r="I1544" s="24" t="str">
        <f>IFERROR(VLOOKUP(spare_parts!$F1544,'Запчасти'!$A$2:$P$3371,5,0),"null")</f>
        <v>null</v>
      </c>
      <c r="J1544" s="24" t="str">
        <f t="shared" si="3"/>
        <v>null</v>
      </c>
      <c r="K1544" s="18" t="str">
        <f>IFERROR(VLOOKUP(spare_parts!$F1544,'Запчасти'!$A$2:$P$3371,6,0),"null")</f>
        <v>null</v>
      </c>
      <c r="L1544" s="18" t="str">
        <f>IFERROR(VLOOKUP(spare_parts!$F1544,'Запчасти'!$A$2:$P$3371,7,0),"null")</f>
        <v>null</v>
      </c>
      <c r="M1544" s="18" t="str">
        <f>IFERROR(VLOOKUP(spare_parts!$F1544,'Запчасти'!$A$2:$P$3371,9,0),"null")</f>
        <v>null</v>
      </c>
      <c r="N1544" s="18" t="str">
        <f>IFERROR(VLOOKUP(spare_parts!$F1544,'Запчасти'!$A$2:$P$3371,10,0),"null")</f>
        <v>null</v>
      </c>
      <c r="O1544" s="18" t="str">
        <f>IFERROR(VLOOKUP(spare_parts!$F1544,'Запчасти'!$A$2:$P$3371,11,0),"null")</f>
        <v>null</v>
      </c>
      <c r="P1544" s="18" t="str">
        <f>IFERROR(VLOOKUP(spare_parts!$F1544,'Запчасти'!$A$2:$P$3371,2,0),"null")</f>
        <v>null</v>
      </c>
      <c r="Q1544" s="18"/>
      <c r="R1544" s="18"/>
      <c r="S1544" s="18"/>
      <c r="T1544" s="18"/>
      <c r="U1544" s="18"/>
      <c r="V1544" s="18"/>
    </row>
    <row r="1545" ht="15.75" customHeight="1">
      <c r="A1545" s="15">
        <v>2.56351508E9</v>
      </c>
      <c r="B1545" s="27" t="s">
        <v>1893</v>
      </c>
      <c r="C1545" s="16">
        <v>1.1</v>
      </c>
      <c r="D1545" s="16" t="s">
        <v>35</v>
      </c>
      <c r="E1545" s="17"/>
      <c r="F1545" s="18">
        <v>2.56351508E9</v>
      </c>
      <c r="G1545" s="18" t="str">
        <f>IFERROR(VLOOKUP(spare_parts!$F1545,'Запчасти'!A$2:P$3371,3,0),"null")</f>
        <v>CPL. STRAIGHT. WHEEL De89 H=36 ENLARGED GROOVE X 205</v>
      </c>
      <c r="H1545" s="18" t="str">
        <f>IFERROR(VLOOKUP(spare_parts!$F1545,A:D,2,0),"null")</f>
        <v>РОЛИК ПРАВКИ В СБОРЕ De89 H=36 УВЕЛИЧЕННЫЙ ПАЗ X 205</v>
      </c>
      <c r="I1545" s="24" t="str">
        <f>IFERROR(VLOOKUP(spare_parts!$F1545,'Запчасти'!$A$2:$P$3371,5,0),"null")</f>
        <v>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c r="J1545" s="24" t="str">
        <f t="shared" si="3"/>
        <v>null</v>
      </c>
      <c r="K1545" s="18" t="str">
        <f>IFERROR(VLOOKUP(spare_parts!$F1545,'Запчасти'!$A$2:$P$3371,6,0),"null")</f>
        <v>SCHNELL SPA</v>
      </c>
      <c r="L1545" s="18" t="str">
        <f>IFERROR(VLOOKUP(spare_parts!$F1545,'Запчасти'!$A$2:$P$3371,7,0),"null")</f>
        <v>SCHNELL</v>
      </c>
      <c r="M1545" s="18">
        <f>IFERROR(VLOOKUP(spare_parts!$F1545,'Запчасти'!$A$2:$P$3371,9,0),"null")</f>
        <v>4</v>
      </c>
      <c r="N1545" s="18" t="str">
        <f>IFERROR(VLOOKUP(spare_parts!$F1545,'Запчасти'!$A$2:$P$3371,10,0),"null")</f>
        <v>шт.</v>
      </c>
      <c r="O1545" s="18" t="str">
        <f>IFERROR(VLOOKUP(spare_parts!$F1545,'Запчасти'!$A$2:$P$3371,11,0),"null")</f>
        <v>IT</v>
      </c>
      <c r="P1545" s="18">
        <f>IFERROR(VLOOKUP(spare_parts!$F1545,'Запчасти'!$A$2:$P$3371,2,0),"null")</f>
        <v>8466940000</v>
      </c>
      <c r="Q1545" s="18"/>
      <c r="R1545" s="18"/>
      <c r="S1545" s="18"/>
      <c r="T1545" s="18"/>
      <c r="U1545" s="18"/>
      <c r="V1545" s="18"/>
    </row>
    <row r="1546" ht="15.75" customHeight="1">
      <c r="A1546" s="15">
        <v>2.563515071E9</v>
      </c>
      <c r="B1546" s="27" t="s">
        <v>1890</v>
      </c>
      <c r="C1546" s="16">
        <v>0.7</v>
      </c>
      <c r="D1546" s="16" t="s">
        <v>35</v>
      </c>
      <c r="E1546" s="17"/>
      <c r="F1546" s="18">
        <v>2.563515071E9</v>
      </c>
      <c r="G1546" s="18" t="str">
        <f>IFERROR(VLOOKUP(spare_parts!$F1546,'Запчасти'!A$2:P$3371,3,0),"null")</f>
        <v>CPL. STRAIGHT. WHEEL DE74 H40 ENLARGED GROOVE</v>
      </c>
      <c r="H1546" s="18" t="str">
        <f>IFERROR(VLOOKUP(spare_parts!$F1546,A:D,2,0),"null")</f>
        <v>РОЛИК ПРАВКИ В СБОРЕ DE74 H40С УВЕЛИЧЕННЫМ ПАЗОМ</v>
      </c>
      <c r="I1546" s="24" t="str">
        <f>IFERROR(VLOOKUP(spare_parts!$F1546,'Запчасти'!$A$2:$P$3371,5,0),"null")</f>
        <v>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c r="J1546" s="24" t="str">
        <f t="shared" si="3"/>
        <v>null</v>
      </c>
      <c r="K1546" s="18" t="str">
        <f>IFERROR(VLOOKUP(spare_parts!$F1546,'Запчасти'!$A$2:$P$3371,6,0),"null")</f>
        <v>SCHNELL SPA</v>
      </c>
      <c r="L1546" s="18" t="str">
        <f>IFERROR(VLOOKUP(spare_parts!$F1546,'Запчасти'!$A$2:$P$3371,7,0),"null")</f>
        <v>SCHNELL</v>
      </c>
      <c r="M1546" s="18">
        <f>IFERROR(VLOOKUP(spare_parts!$F1546,'Запчасти'!$A$2:$P$3371,9,0),"null")</f>
        <v>6</v>
      </c>
      <c r="N1546" s="18" t="str">
        <f>IFERROR(VLOOKUP(spare_parts!$F1546,'Запчасти'!$A$2:$P$3371,10,0),"null")</f>
        <v>шт.</v>
      </c>
      <c r="O1546" s="18" t="str">
        <f>IFERROR(VLOOKUP(spare_parts!$F1546,'Запчасти'!$A$2:$P$3371,11,0),"null")</f>
        <v>IT</v>
      </c>
      <c r="P1546" s="18">
        <f>IFERROR(VLOOKUP(spare_parts!$F1546,'Запчасти'!$A$2:$P$3371,2,0),"null")</f>
        <v>8466940000</v>
      </c>
      <c r="Q1546" s="18"/>
      <c r="R1546" s="18"/>
      <c r="S1546" s="18"/>
      <c r="T1546" s="18"/>
      <c r="U1546" s="18"/>
      <c r="V1546" s="18"/>
    </row>
    <row r="1547" ht="15.75" customHeight="1">
      <c r="A1547" s="15">
        <v>2.06351513E9</v>
      </c>
      <c r="B1547" s="27" t="s">
        <v>332</v>
      </c>
      <c r="C1547" s="16">
        <v>0.14</v>
      </c>
      <c r="D1547" s="16" t="s">
        <v>35</v>
      </c>
      <c r="E1547" s="17"/>
      <c r="F1547" s="18">
        <v>2.06351513E9</v>
      </c>
      <c r="G1547" s="18" t="str">
        <f>IFERROR(VLOOKUP(spare_parts!$F1547,'Запчасти'!A$2:P$3371,3,0),"null")</f>
        <v>FIXING FLANGE FOR SHAFT De50 H=10</v>
      </c>
      <c r="H1547" s="18" t="str">
        <f>IFERROR(VLOOKUP(spare_parts!$F1547,A:D,2,0),"null")</f>
        <v>ФЛАНЕЦ КРЕПЕЖНЫЙ ДЛЯ ВАЛА De50 H=10</v>
      </c>
      <c r="I1547" s="24" t="str">
        <f>IFERROR(VLOOKUP(spare_parts!$F1547,'Запчасти'!$A$2:$P$3371,5,0),"null")</f>
        <v>СТАЛЬНАЯ ПЛАСТИНА КРУГЛАЯ С ОТВЕРСТИЕМ. ДИАМЕТР 50ММ, ТОЛЩИНА 10 ММ. ИСПОЛЬЗУЕТСЯ В КАЧЕСТВЕ ПРИЖИМНОГО ФЛАНЦА РОЛИКА ПРАВКИ СТАНКА PRIMA 13</v>
      </c>
      <c r="J1547" s="24" t="str">
        <f t="shared" si="3"/>
        <v>null</v>
      </c>
      <c r="K1547" s="18" t="str">
        <f>IFERROR(VLOOKUP(spare_parts!$F1547,'Запчасти'!$A$2:$P$3371,6,0),"null")</f>
        <v>SCHNELL SPA</v>
      </c>
      <c r="L1547" s="18" t="str">
        <f>IFERROR(VLOOKUP(spare_parts!$F1547,'Запчасти'!$A$2:$P$3371,7,0),"null")</f>
        <v>SCHNELL</v>
      </c>
      <c r="M1547" s="18">
        <f>IFERROR(VLOOKUP(spare_parts!$F1547,'Запчасти'!$A$2:$P$3371,9,0),"null")</f>
        <v>2</v>
      </c>
      <c r="N1547" s="18" t="str">
        <f>IFERROR(VLOOKUP(spare_parts!$F1547,'Запчасти'!$A$2:$P$3371,10,0),"null")</f>
        <v>шт.</v>
      </c>
      <c r="O1547" s="18" t="str">
        <f>IFERROR(VLOOKUP(spare_parts!$F1547,'Запчасти'!$A$2:$P$3371,11,0),"null")</f>
        <v>IT</v>
      </c>
      <c r="P1547" s="18">
        <f>IFERROR(VLOOKUP(spare_parts!$F1547,'Запчасти'!$A$2:$P$3371,2,0),"null")</f>
        <v>7326909807</v>
      </c>
      <c r="Q1547" s="18"/>
      <c r="R1547" s="18"/>
      <c r="S1547" s="18"/>
      <c r="T1547" s="18"/>
      <c r="U1547" s="18"/>
      <c r="V1547" s="18"/>
    </row>
    <row r="1548" ht="15.75" customHeight="1">
      <c r="A1548" s="15">
        <v>2.56353503E9</v>
      </c>
      <c r="B1548" s="27" t="s">
        <v>1906</v>
      </c>
      <c r="C1548" s="16">
        <v>1.1</v>
      </c>
      <c r="D1548" s="16" t="s">
        <v>35</v>
      </c>
      <c r="E1548" s="17"/>
      <c r="F1548" s="18">
        <v>2.56353503E9</v>
      </c>
      <c r="G1548" s="18" t="str">
        <f>IFERROR(VLOOKUP(spare_parts!$F1548,'Запчасти'!A$2:P$3371,3,0),"null")</f>
        <v>COMPLETE STRAIGHTENING WHEEL Dp84.3 De89 H=36</v>
      </c>
      <c r="H1548" s="18" t="str">
        <f>IFERROR(VLOOKUP(spare_parts!$F1548,A:D,2,0),"null")</f>
        <v>РОЛИК ПРАВКИ В СБОРЕ Dp84.3 De89 H=36</v>
      </c>
      <c r="I1548" s="24" t="str">
        <f>IFERROR(VLOOKUP(spare_parts!$F1548,'Запчасти'!$A$2:$P$3371,5,0),"null")</f>
        <v>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v>
      </c>
      <c r="J1548" s="24" t="str">
        <f t="shared" si="3"/>
        <v>null</v>
      </c>
      <c r="K1548" s="18" t="str">
        <f>IFERROR(VLOOKUP(spare_parts!$F1548,'Запчасти'!$A$2:$P$3371,6,0),"null")</f>
        <v>SCHNELL SPA</v>
      </c>
      <c r="L1548" s="18" t="str">
        <f>IFERROR(VLOOKUP(spare_parts!$F1548,'Запчасти'!$A$2:$P$3371,7,0),"null")</f>
        <v>SCHNELL</v>
      </c>
      <c r="M1548" s="18">
        <f>IFERROR(VLOOKUP(spare_parts!$F1548,'Запчасти'!$A$2:$P$3371,9,0),"null")</f>
        <v>10</v>
      </c>
      <c r="N1548" s="18" t="str">
        <f>IFERROR(VLOOKUP(spare_parts!$F1548,'Запчасти'!$A$2:$P$3371,10,0),"null")</f>
        <v>шт.</v>
      </c>
      <c r="O1548" s="18" t="str">
        <f>IFERROR(VLOOKUP(spare_parts!$F1548,'Запчасти'!$A$2:$P$3371,11,0),"null")</f>
        <v>IT</v>
      </c>
      <c r="P1548" s="18">
        <f>IFERROR(VLOOKUP(spare_parts!$F1548,'Запчасти'!$A$2:$P$3371,2,0),"null")</f>
        <v>8466940000</v>
      </c>
      <c r="Q1548" s="18"/>
      <c r="R1548" s="18"/>
      <c r="S1548" s="18"/>
      <c r="T1548" s="18"/>
      <c r="U1548" s="18"/>
      <c r="V1548" s="18"/>
    </row>
    <row r="1549" ht="15.75" customHeight="1">
      <c r="A1549" s="25" t="s">
        <v>6914</v>
      </c>
      <c r="B1549" s="27" t="s">
        <v>1903</v>
      </c>
      <c r="C1549" s="16">
        <v>0.5</v>
      </c>
      <c r="D1549" s="16" t="s">
        <v>35</v>
      </c>
      <c r="E1549" s="17"/>
      <c r="F1549" s="18" t="s">
        <v>6914</v>
      </c>
      <c r="G1549" s="18" t="str">
        <f>IFERROR(VLOOKUP(spare_parts!$F1549,'Запчасти'!A$2:P$3371,3,0),"null")</f>
        <v>null</v>
      </c>
      <c r="H1549" s="18" t="str">
        <f>IFERROR(VLOOKUP(spare_parts!$F1549,A:D,2,0),"null")</f>
        <v>ВНУТРЕННИЙ РОЛИК ПРАВКИ В СБОРЕ Dp80 De89 H=18.85</v>
      </c>
      <c r="I1549" s="24" t="str">
        <f>IFERROR(VLOOKUP(spare_parts!$F1549,'Запчасти'!$A$2:$P$3371,5,0),"null")</f>
        <v>null</v>
      </c>
      <c r="J1549" s="24" t="str">
        <f t="shared" si="3"/>
        <v>null</v>
      </c>
      <c r="K1549" s="18" t="str">
        <f>IFERROR(VLOOKUP(spare_parts!$F1549,'Запчасти'!$A$2:$P$3371,6,0),"null")</f>
        <v>null</v>
      </c>
      <c r="L1549" s="18" t="str">
        <f>IFERROR(VLOOKUP(spare_parts!$F1549,'Запчасти'!$A$2:$P$3371,7,0),"null")</f>
        <v>null</v>
      </c>
      <c r="M1549" s="18" t="str">
        <f>IFERROR(VLOOKUP(spare_parts!$F1549,'Запчасти'!$A$2:$P$3371,9,0),"null")</f>
        <v>null</v>
      </c>
      <c r="N1549" s="18" t="str">
        <f>IFERROR(VLOOKUP(spare_parts!$F1549,'Запчасти'!$A$2:$P$3371,10,0),"null")</f>
        <v>null</v>
      </c>
      <c r="O1549" s="18" t="str">
        <f>IFERROR(VLOOKUP(spare_parts!$F1549,'Запчасти'!$A$2:$P$3371,11,0),"null")</f>
        <v>null</v>
      </c>
      <c r="P1549" s="18" t="str">
        <f>IFERROR(VLOOKUP(spare_parts!$F1549,'Запчасти'!$A$2:$P$3371,2,0),"null")</f>
        <v>null</v>
      </c>
      <c r="Q1549" s="18"/>
      <c r="R1549" s="18"/>
      <c r="S1549" s="18"/>
      <c r="T1549" s="18"/>
      <c r="U1549" s="18"/>
      <c r="V1549" s="18"/>
    </row>
    <row r="1550" ht="15.75" customHeight="1">
      <c r="A1550" s="25" t="s">
        <v>6915</v>
      </c>
      <c r="B1550" s="27" t="s">
        <v>1900</v>
      </c>
      <c r="C1550" s="16">
        <v>0.5</v>
      </c>
      <c r="D1550" s="16" t="s">
        <v>35</v>
      </c>
      <c r="E1550" s="17"/>
      <c r="F1550" s="18" t="s">
        <v>6915</v>
      </c>
      <c r="G1550" s="18" t="str">
        <f>IFERROR(VLOOKUP(spare_parts!$F1550,'Запчасти'!A$2:P$3371,3,0),"null")</f>
        <v>null</v>
      </c>
      <c r="H1550" s="18" t="str">
        <f>IFERROR(VLOOKUP(spare_parts!$F1550,A:D,2,0),"null")</f>
        <v>ВНЕШНИЙ РОЛИК ПРАВКИ В СБОРЕ Dp80 De89 H=17.85</v>
      </c>
      <c r="I1550" s="24" t="str">
        <f>IFERROR(VLOOKUP(spare_parts!$F1550,'Запчасти'!$A$2:$P$3371,5,0),"null")</f>
        <v>null</v>
      </c>
      <c r="J1550" s="24" t="str">
        <f t="shared" si="3"/>
        <v>null</v>
      </c>
      <c r="K1550" s="18" t="str">
        <f>IFERROR(VLOOKUP(spare_parts!$F1550,'Запчасти'!$A$2:$P$3371,6,0),"null")</f>
        <v>null</v>
      </c>
      <c r="L1550" s="18" t="str">
        <f>IFERROR(VLOOKUP(spare_parts!$F1550,'Запчасти'!$A$2:$P$3371,7,0),"null")</f>
        <v>null</v>
      </c>
      <c r="M1550" s="18" t="str">
        <f>IFERROR(VLOOKUP(spare_parts!$F1550,'Запчасти'!$A$2:$P$3371,9,0),"null")</f>
        <v>null</v>
      </c>
      <c r="N1550" s="18" t="str">
        <f>IFERROR(VLOOKUP(spare_parts!$F1550,'Запчасти'!$A$2:$P$3371,10,0),"null")</f>
        <v>null</v>
      </c>
      <c r="O1550" s="18" t="str">
        <f>IFERROR(VLOOKUP(spare_parts!$F1550,'Запчасти'!$A$2:$P$3371,11,0),"null")</f>
        <v>null</v>
      </c>
      <c r="P1550" s="18" t="str">
        <f>IFERROR(VLOOKUP(spare_parts!$F1550,'Запчасти'!$A$2:$P$3371,2,0),"null")</f>
        <v>null</v>
      </c>
      <c r="Q1550" s="18"/>
      <c r="R1550" s="18"/>
      <c r="S1550" s="18"/>
      <c r="T1550" s="18"/>
      <c r="U1550" s="18"/>
      <c r="V1550" s="18"/>
    </row>
    <row r="1551" ht="15.75" customHeight="1">
      <c r="A1551" s="15">
        <v>5.732500009E9</v>
      </c>
      <c r="B1551" s="27" t="s">
        <v>6916</v>
      </c>
      <c r="C1551" s="16">
        <v>0.06</v>
      </c>
      <c r="D1551" s="16" t="s">
        <v>35</v>
      </c>
      <c r="E1551" s="17"/>
      <c r="F1551" s="18">
        <v>5.732500009E9</v>
      </c>
      <c r="G1551" s="18" t="str">
        <f>IFERROR(VLOOKUP(spare_parts!$F1551,'Запчасти'!A$2:P$3371,3,0),"null")</f>
        <v>null</v>
      </c>
      <c r="H1551" s="18" t="str">
        <f>IFERROR(VLOOKUP(spare_parts!$F1551,A:D,2,0),"null")</f>
        <v>РУКОЯТКА ФИКСАЦИИ ПРОВОЛОКИ VC.192/50 p-M10X30 (SOST. 57330000080)</v>
      </c>
      <c r="I1551" s="24" t="str">
        <f>IFERROR(VLOOKUP(spare_parts!$F1551,'Запчасти'!$A$2:$P$3371,5,0),"null")</f>
        <v>null</v>
      </c>
      <c r="J1551" s="24" t="str">
        <f t="shared" si="3"/>
        <v>null</v>
      </c>
      <c r="K1551" s="18" t="str">
        <f>IFERROR(VLOOKUP(spare_parts!$F1551,'Запчасти'!$A$2:$P$3371,6,0),"null")</f>
        <v>null</v>
      </c>
      <c r="L1551" s="18" t="str">
        <f>IFERROR(VLOOKUP(spare_parts!$F1551,'Запчасти'!$A$2:$P$3371,7,0),"null")</f>
        <v>null</v>
      </c>
      <c r="M1551" s="18" t="str">
        <f>IFERROR(VLOOKUP(spare_parts!$F1551,'Запчасти'!$A$2:$P$3371,9,0),"null")</f>
        <v>null</v>
      </c>
      <c r="N1551" s="18" t="str">
        <f>IFERROR(VLOOKUP(spare_parts!$F1551,'Запчасти'!$A$2:$P$3371,10,0),"null")</f>
        <v>null</v>
      </c>
      <c r="O1551" s="18" t="str">
        <f>IFERROR(VLOOKUP(spare_parts!$F1551,'Запчасти'!$A$2:$P$3371,11,0),"null")</f>
        <v>null</v>
      </c>
      <c r="P1551" s="18" t="str">
        <f>IFERROR(VLOOKUP(spare_parts!$F1551,'Запчасти'!$A$2:$P$3371,2,0),"null")</f>
        <v>null</v>
      </c>
      <c r="Q1551" s="18"/>
      <c r="R1551" s="18"/>
      <c r="S1551" s="18"/>
      <c r="T1551" s="18"/>
      <c r="U1551" s="18"/>
      <c r="V1551" s="18"/>
    </row>
    <row r="1552" ht="15.75" customHeight="1">
      <c r="A1552" s="15">
        <v>5.431800005E9</v>
      </c>
      <c r="B1552" s="27" t="s">
        <v>2678</v>
      </c>
      <c r="C1552" s="16">
        <v>0.36</v>
      </c>
      <c r="D1552" s="16" t="s">
        <v>35</v>
      </c>
      <c r="E1552" s="17"/>
      <c r="F1552" s="18">
        <v>5.431800005E9</v>
      </c>
      <c r="G1552" s="18" t="str">
        <f>IFERROR(VLOOKUP(spare_parts!$F1552,'Запчасти'!A$2:P$3371,3,0),"null")</f>
        <v>POTENTIOMETER PANEL Coil SPLIT (KS 100)</v>
      </c>
      <c r="H1552" s="18" t="str">
        <f>IFERROR(VLOOKUP(spare_parts!$F1552,A:D,2,0),"null")</f>
        <v>ПАНЕЛЬ ПОТЕНЦИОМЕТРОВ Coil SPLIT(KS 100)</v>
      </c>
      <c r="I1552" s="24" t="str">
        <f>IFERROR(VLOOKUP(spare_parts!$F1552,'Запчасти'!$A$2:$P$3371,5,0),"null")</f>
        <v>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v>
      </c>
      <c r="J1552" s="24" t="str">
        <f t="shared" si="3"/>
        <v>null</v>
      </c>
      <c r="K1552" s="18" t="str">
        <f>IFERROR(VLOOKUP(spare_parts!$F1552,'Запчасти'!$A$2:$P$3371,6,0),"null")</f>
        <v>UDICOM</v>
      </c>
      <c r="L1552" s="18" t="str">
        <f>IFERROR(VLOOKUP(spare_parts!$F1552,'Запчасти'!$A$2:$P$3371,7,0),"null")</f>
        <v>UDICOM</v>
      </c>
      <c r="M1552" s="18">
        <f>IFERROR(VLOOKUP(spare_parts!$F1552,'Запчасти'!$A$2:$P$3371,9,0),"null")</f>
        <v>1</v>
      </c>
      <c r="N1552" s="18" t="str">
        <f>IFERROR(VLOOKUP(spare_parts!$F1552,'Запчасти'!$A$2:$P$3371,10,0),"null")</f>
        <v>шт.</v>
      </c>
      <c r="O1552" s="18" t="str">
        <f>IFERROR(VLOOKUP(spare_parts!$F1552,'Запчасти'!$A$2:$P$3371,11,0),"null")</f>
        <v>IT</v>
      </c>
      <c r="P1552" s="18">
        <f>IFERROR(VLOOKUP(spare_parts!$F1552,'Запчасти'!$A$2:$P$3371,2,0),"null")</f>
        <v>8537109900</v>
      </c>
      <c r="Q1552" s="18"/>
      <c r="R1552" s="18"/>
      <c r="S1552" s="18"/>
      <c r="T1552" s="18"/>
      <c r="U1552" s="18"/>
      <c r="V1552" s="18"/>
    </row>
    <row r="1553" ht="15.75" customHeight="1">
      <c r="A1553" s="15">
        <v>5.630700001E9</v>
      </c>
      <c r="B1553" s="27" t="s">
        <v>3991</v>
      </c>
      <c r="C1553" s="16">
        <v>0.08</v>
      </c>
      <c r="D1553" s="16" t="s">
        <v>35</v>
      </c>
      <c r="E1553" s="17"/>
      <c r="F1553" s="18">
        <v>5.630700001E9</v>
      </c>
      <c r="G1553" s="18" t="str">
        <f>IFERROR(VLOOKUP(spare_parts!$F1553,'Запчасти'!A$2:P$3371,3,0),"null")</f>
        <v>AIR PRESSURE GAUGE D.50 1/8" BAR 0-12</v>
      </c>
      <c r="H1553" s="18" t="str">
        <f>IFERROR(VLOOKUP(spare_parts!$F1553,A:D,2,0),"null")</f>
        <v>МАНОМЕТР D.50 1/8" BAR 0-12</v>
      </c>
      <c r="I1553" s="24" t="str">
        <f>IFERROR(VLOOKUP(spare_parts!$F1553,'Запчасти'!$A$2:$P$3371,5,0),"null")</f>
        <v>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v>
      </c>
      <c r="J1553" s="24" t="str">
        <f t="shared" si="3"/>
        <v>null</v>
      </c>
      <c r="K1553" s="18" t="str">
        <f>IFERROR(VLOOKUP(spare_parts!$F1553,'Запчасти'!$A$2:$P$3371,6,0),"null")</f>
        <v>METAL WORKS</v>
      </c>
      <c r="L1553" s="18" t="str">
        <f>IFERROR(VLOOKUP(spare_parts!$F1553,'Запчасти'!$A$2:$P$3371,7,0),"null")</f>
        <v>METAL WORKS</v>
      </c>
      <c r="M1553" s="18">
        <f>IFERROR(VLOOKUP(spare_parts!$F1553,'Запчасти'!$A$2:$P$3371,9,0),"null")</f>
        <v>2</v>
      </c>
      <c r="N1553" s="18" t="str">
        <f>IFERROR(VLOOKUP(spare_parts!$F1553,'Запчасти'!$A$2:$P$3371,10,0),"null")</f>
        <v>шт.</v>
      </c>
      <c r="O1553" s="18" t="str">
        <f>IFERROR(VLOOKUP(spare_parts!$F1553,'Запчасти'!$A$2:$P$3371,11,0),"null")</f>
        <v>IT</v>
      </c>
      <c r="P1553" s="18">
        <f>IFERROR(VLOOKUP(spare_parts!$F1553,'Запчасти'!$A$2:$P$3371,2,0),"null")</f>
        <v>9026204000</v>
      </c>
      <c r="Q1553" s="18"/>
      <c r="R1553" s="18"/>
      <c r="S1553" s="18"/>
      <c r="T1553" s="18"/>
      <c r="U1553" s="18"/>
      <c r="V1553" s="18"/>
    </row>
    <row r="1554" ht="15.75" customHeight="1">
      <c r="A1554" s="15">
        <v>5.703503E9</v>
      </c>
      <c r="B1554" s="27" t="s">
        <v>6917</v>
      </c>
      <c r="C1554" s="16">
        <v>0.01</v>
      </c>
      <c r="D1554" s="16" t="s">
        <v>35</v>
      </c>
      <c r="E1554" s="17"/>
      <c r="F1554" s="18">
        <v>5.703503E9</v>
      </c>
      <c r="G1554" s="18" t="str">
        <f>IFERROR(VLOOKUP(spare_parts!$F1554,'Запчасти'!A$2:P$3371,3,0),"null")</f>
        <v>null</v>
      </c>
      <c r="H1554" s="18" t="str">
        <f>IFERROR(VLOOKUP(spare_parts!$F1554,A:D,2,0),"null")</f>
        <v>ТАВОТНИЦА НАКЛОННАЯ 45^ M10x1.5</v>
      </c>
      <c r="I1554" s="24" t="str">
        <f>IFERROR(VLOOKUP(spare_parts!$F1554,'Запчасти'!$A$2:$P$3371,5,0),"null")</f>
        <v>null</v>
      </c>
      <c r="J1554" s="24" t="str">
        <f t="shared" si="3"/>
        <v>null</v>
      </c>
      <c r="K1554" s="18" t="str">
        <f>IFERROR(VLOOKUP(spare_parts!$F1554,'Запчасти'!$A$2:$P$3371,6,0),"null")</f>
        <v>null</v>
      </c>
      <c r="L1554" s="18" t="str">
        <f>IFERROR(VLOOKUP(spare_parts!$F1554,'Запчасти'!$A$2:$P$3371,7,0),"null")</f>
        <v>null</v>
      </c>
      <c r="M1554" s="18" t="str">
        <f>IFERROR(VLOOKUP(spare_parts!$F1554,'Запчасти'!$A$2:$P$3371,9,0),"null")</f>
        <v>null</v>
      </c>
      <c r="N1554" s="18" t="str">
        <f>IFERROR(VLOOKUP(spare_parts!$F1554,'Запчасти'!$A$2:$P$3371,10,0),"null")</f>
        <v>null</v>
      </c>
      <c r="O1554" s="18" t="str">
        <f>IFERROR(VLOOKUP(spare_parts!$F1554,'Запчасти'!$A$2:$P$3371,11,0),"null")</f>
        <v>null</v>
      </c>
      <c r="P1554" s="18" t="str">
        <f>IFERROR(VLOOKUP(spare_parts!$F1554,'Запчасти'!$A$2:$P$3371,2,0),"null")</f>
        <v>null</v>
      </c>
      <c r="Q1554" s="18"/>
      <c r="R1554" s="18"/>
      <c r="S1554" s="18"/>
      <c r="T1554" s="18"/>
      <c r="U1554" s="18"/>
      <c r="V1554" s="18"/>
    </row>
    <row r="1555" ht="15.75" customHeight="1">
      <c r="A1555" s="15">
        <v>5.430411054E9</v>
      </c>
      <c r="B1555" s="27" t="s">
        <v>6918</v>
      </c>
      <c r="C1555" s="16">
        <v>0.15</v>
      </c>
      <c r="D1555" s="16" t="s">
        <v>35</v>
      </c>
      <c r="E1555" s="17"/>
      <c r="F1555" s="18">
        <v>5.430411054E9</v>
      </c>
      <c r="G1555" s="18" t="str">
        <f>IFERROR(VLOOKUP(spare_parts!$F1555,'Запчасти'!A$2:P$3371,3,0),"null")</f>
        <v>null</v>
      </c>
      <c r="H1555" s="18" t="str">
        <f>IFERROR(VLOOKUP(spare_parts!$F1555,A:D,2,0),"null")</f>
        <v>СЕЛЕКТОР С КЛЮЧОМ MAN/AUT/PROG. ART.ZB4-BG3</v>
      </c>
      <c r="I1555" s="24" t="str">
        <f>IFERROR(VLOOKUP(spare_parts!$F1555,'Запчасти'!$A$2:$P$3371,5,0),"null")</f>
        <v>null</v>
      </c>
      <c r="J1555" s="24" t="str">
        <f t="shared" si="3"/>
        <v>null</v>
      </c>
      <c r="K1555" s="18" t="str">
        <f>IFERROR(VLOOKUP(spare_parts!$F1555,'Запчасти'!$A$2:$P$3371,6,0),"null")</f>
        <v>null</v>
      </c>
      <c r="L1555" s="18" t="str">
        <f>IFERROR(VLOOKUP(spare_parts!$F1555,'Запчасти'!$A$2:$P$3371,7,0),"null")</f>
        <v>null</v>
      </c>
      <c r="M1555" s="18" t="str">
        <f>IFERROR(VLOOKUP(spare_parts!$F1555,'Запчасти'!$A$2:$P$3371,9,0),"null")</f>
        <v>null</v>
      </c>
      <c r="N1555" s="18" t="str">
        <f>IFERROR(VLOOKUP(spare_parts!$F1555,'Запчасти'!$A$2:$P$3371,10,0),"null")</f>
        <v>null</v>
      </c>
      <c r="O1555" s="18" t="str">
        <f>IFERROR(VLOOKUP(spare_parts!$F1555,'Запчасти'!$A$2:$P$3371,11,0),"null")</f>
        <v>null</v>
      </c>
      <c r="P1555" s="18" t="str">
        <f>IFERROR(VLOOKUP(spare_parts!$F1555,'Запчасти'!$A$2:$P$3371,2,0),"null")</f>
        <v>null</v>
      </c>
      <c r="Q1555" s="18"/>
      <c r="R1555" s="18"/>
      <c r="S1555" s="18"/>
      <c r="T1555" s="18"/>
      <c r="U1555" s="18"/>
      <c r="V1555" s="18"/>
    </row>
    <row r="1556" ht="15.75" customHeight="1">
      <c r="A1556" s="15">
        <v>5.430414006E9</v>
      </c>
      <c r="B1556" s="16" t="s">
        <v>6919</v>
      </c>
      <c r="C1556" s="16">
        <v>0.01</v>
      </c>
      <c r="D1556" s="16" t="s">
        <v>35</v>
      </c>
      <c r="E1556" s="17"/>
      <c r="F1556" s="18">
        <v>5.430414006E9</v>
      </c>
      <c r="G1556" s="18" t="str">
        <f>IFERROR(VLOOKUP(spare_parts!$F1556,'Запчасти'!A$2:P$3371,3,0),"null")</f>
        <v>null</v>
      </c>
      <c r="H1556" s="18" t="str">
        <f>IFERROR(VLOOKUP(spare_parts!$F1556,A:D,2,0),"null")</f>
        <v>НАКЛАДКА БЕЛОЙ ЛАМПОЧКИ ART.ZB4-BV013</v>
      </c>
      <c r="I1556" s="24" t="str">
        <f>IFERROR(VLOOKUP(spare_parts!$F1556,'Запчасти'!$A$2:$P$3371,5,0),"null")</f>
        <v>null</v>
      </c>
      <c r="J1556" s="24" t="str">
        <f t="shared" si="3"/>
        <v>null</v>
      </c>
      <c r="K1556" s="18" t="str">
        <f>IFERROR(VLOOKUP(spare_parts!$F1556,'Запчасти'!$A$2:$P$3371,6,0),"null")</f>
        <v>null</v>
      </c>
      <c r="L1556" s="18" t="str">
        <f>IFERROR(VLOOKUP(spare_parts!$F1556,'Запчасти'!$A$2:$P$3371,7,0),"null")</f>
        <v>null</v>
      </c>
      <c r="M1556" s="18" t="str">
        <f>IFERROR(VLOOKUP(spare_parts!$F1556,'Запчасти'!$A$2:$P$3371,9,0),"null")</f>
        <v>null</v>
      </c>
      <c r="N1556" s="18" t="str">
        <f>IFERROR(VLOOKUP(spare_parts!$F1556,'Запчасти'!$A$2:$P$3371,10,0),"null")</f>
        <v>null</v>
      </c>
      <c r="O1556" s="18" t="str">
        <f>IFERROR(VLOOKUP(spare_parts!$F1556,'Запчасти'!$A$2:$P$3371,11,0),"null")</f>
        <v>null</v>
      </c>
      <c r="P1556" s="18" t="str">
        <f>IFERROR(VLOOKUP(spare_parts!$F1556,'Запчасти'!$A$2:$P$3371,2,0),"null")</f>
        <v>null</v>
      </c>
      <c r="Q1556" s="18"/>
      <c r="R1556" s="18"/>
      <c r="S1556" s="18"/>
      <c r="T1556" s="18"/>
      <c r="U1556" s="18"/>
      <c r="V1556" s="18"/>
    </row>
    <row r="1557" ht="15.75" customHeight="1">
      <c r="A1557" s="15">
        <v>2.06353514E9</v>
      </c>
      <c r="B1557" s="27" t="s">
        <v>6920</v>
      </c>
      <c r="C1557" s="16">
        <v>5.3</v>
      </c>
      <c r="D1557" s="16" t="s">
        <v>35</v>
      </c>
      <c r="E1557" s="17"/>
      <c r="F1557" s="18">
        <v>2.06353514E9</v>
      </c>
      <c r="G1557" s="18" t="str">
        <f>IFERROR(VLOOKUP(spare_parts!$F1557,'Запчасти'!A$2:P$3371,3,0),"null")</f>
        <v>null</v>
      </c>
      <c r="H1557" s="18" t="str">
        <f>IFERROR(VLOOKUP(spare_parts!$F1557,A:D,2,0),"null")</f>
        <v>КРЫШКА ВНЕШНЕГО БЛОКА (189X113X883)</v>
      </c>
      <c r="I1557" s="24" t="str">
        <f>IFERROR(VLOOKUP(spare_parts!$F1557,'Запчасти'!$A$2:$P$3371,5,0),"null")</f>
        <v>null</v>
      </c>
      <c r="J1557" s="24" t="str">
        <f t="shared" si="3"/>
        <v>null</v>
      </c>
      <c r="K1557" s="18" t="str">
        <f>IFERROR(VLOOKUP(spare_parts!$F1557,'Запчасти'!$A$2:$P$3371,6,0),"null")</f>
        <v>null</v>
      </c>
      <c r="L1557" s="18" t="str">
        <f>IFERROR(VLOOKUP(spare_parts!$F1557,'Запчасти'!$A$2:$P$3371,7,0),"null")</f>
        <v>null</v>
      </c>
      <c r="M1557" s="18" t="str">
        <f>IFERROR(VLOOKUP(spare_parts!$F1557,'Запчасти'!$A$2:$P$3371,9,0),"null")</f>
        <v>null</v>
      </c>
      <c r="N1557" s="18" t="str">
        <f>IFERROR(VLOOKUP(spare_parts!$F1557,'Запчасти'!$A$2:$P$3371,10,0),"null")</f>
        <v>null</v>
      </c>
      <c r="O1557" s="18" t="str">
        <f>IFERROR(VLOOKUP(spare_parts!$F1557,'Запчасти'!$A$2:$P$3371,11,0),"null")</f>
        <v>null</v>
      </c>
      <c r="P1557" s="18" t="str">
        <f>IFERROR(VLOOKUP(spare_parts!$F1557,'Запчасти'!$A$2:$P$3371,2,0),"null")</f>
        <v>null</v>
      </c>
      <c r="Q1557" s="18"/>
      <c r="R1557" s="18"/>
      <c r="S1557" s="18"/>
      <c r="T1557" s="18"/>
      <c r="U1557" s="18"/>
      <c r="V1557" s="18"/>
    </row>
    <row r="1558" ht="15.75" customHeight="1">
      <c r="A1558" s="15">
        <v>5.630007002E9</v>
      </c>
      <c r="B1558" s="27" t="s">
        <v>6921</v>
      </c>
      <c r="C1558" s="16">
        <v>2.0</v>
      </c>
      <c r="D1558" s="16" t="s">
        <v>35</v>
      </c>
      <c r="E1558" s="17"/>
      <c r="F1558" s="18">
        <v>5.630007002E9</v>
      </c>
      <c r="G1558" s="18" t="str">
        <f>IFERROR(VLOOKUP(spare_parts!$F1558,'Запчасти'!A$2:P$3371,3,0),"null")</f>
        <v>null</v>
      </c>
      <c r="H1558" s="18" t="str">
        <f>IFERROR(VLOOKUP(spare_parts!$F1558,A:D,2,0),"null")</f>
        <v>ЦИЛИНДР ПНЕВМАТИЧЕСКИЙ ISO D=63 H=65 COD.320.00.63.65</v>
      </c>
      <c r="I1558" s="24" t="str">
        <f>IFERROR(VLOOKUP(spare_parts!$F1558,'Запчасти'!$A$2:$P$3371,5,0),"null")</f>
        <v>null</v>
      </c>
      <c r="J1558" s="24" t="str">
        <f t="shared" si="3"/>
        <v>null</v>
      </c>
      <c r="K1558" s="18" t="str">
        <f>IFERROR(VLOOKUP(spare_parts!$F1558,'Запчасти'!$A$2:$P$3371,6,0),"null")</f>
        <v>null</v>
      </c>
      <c r="L1558" s="18" t="str">
        <f>IFERROR(VLOOKUP(spare_parts!$F1558,'Запчасти'!$A$2:$P$3371,7,0),"null")</f>
        <v>null</v>
      </c>
      <c r="M1558" s="18" t="str">
        <f>IFERROR(VLOOKUP(spare_parts!$F1558,'Запчасти'!$A$2:$P$3371,9,0),"null")</f>
        <v>null</v>
      </c>
      <c r="N1558" s="18" t="str">
        <f>IFERROR(VLOOKUP(spare_parts!$F1558,'Запчасти'!$A$2:$P$3371,10,0),"null")</f>
        <v>null</v>
      </c>
      <c r="O1558" s="18" t="str">
        <f>IFERROR(VLOOKUP(spare_parts!$F1558,'Запчасти'!$A$2:$P$3371,11,0),"null")</f>
        <v>null</v>
      </c>
      <c r="P1558" s="18" t="str">
        <f>IFERROR(VLOOKUP(spare_parts!$F1558,'Запчасти'!$A$2:$P$3371,2,0),"null")</f>
        <v>null</v>
      </c>
      <c r="Q1558" s="18"/>
      <c r="R1558" s="18"/>
      <c r="S1558" s="18"/>
      <c r="T1558" s="18"/>
      <c r="U1558" s="18"/>
      <c r="V1558" s="18"/>
    </row>
    <row r="1559" ht="15.75" customHeight="1">
      <c r="A1559" s="25" t="s">
        <v>6922</v>
      </c>
      <c r="B1559" s="27" t="s">
        <v>2029</v>
      </c>
      <c r="C1559" s="16"/>
      <c r="D1559" s="16" t="s">
        <v>35</v>
      </c>
      <c r="E1559" s="17"/>
      <c r="F1559" s="18" t="s">
        <v>6922</v>
      </c>
      <c r="G1559" s="18" t="str">
        <f>IFERROR(VLOOKUP(spare_parts!$F1559,'Запчасти'!A$2:P$3371,3,0),"null")</f>
        <v>null</v>
      </c>
      <c r="H1559" s="18" t="str">
        <f>IFERROR(VLOOKUP(spare_parts!$F1559,A:D,2,0),"null")</f>
        <v>Разделитель проволочного прутка </v>
      </c>
      <c r="I1559" s="24" t="str">
        <f>IFERROR(VLOOKUP(spare_parts!$F1559,'Запчасти'!$A$2:$P$3371,5,0),"null")</f>
        <v>null</v>
      </c>
      <c r="J1559" s="24" t="str">
        <f t="shared" si="3"/>
        <v>null</v>
      </c>
      <c r="K1559" s="18" t="str">
        <f>IFERROR(VLOOKUP(spare_parts!$F1559,'Запчасти'!$A$2:$P$3371,6,0),"null")</f>
        <v>null</v>
      </c>
      <c r="L1559" s="18" t="str">
        <f>IFERROR(VLOOKUP(spare_parts!$F1559,'Запчасти'!$A$2:$P$3371,7,0),"null")</f>
        <v>null</v>
      </c>
      <c r="M1559" s="18" t="str">
        <f>IFERROR(VLOOKUP(spare_parts!$F1559,'Запчасти'!$A$2:$P$3371,9,0),"null")</f>
        <v>null</v>
      </c>
      <c r="N1559" s="18" t="str">
        <f>IFERROR(VLOOKUP(spare_parts!$F1559,'Запчасти'!$A$2:$P$3371,10,0),"null")</f>
        <v>null</v>
      </c>
      <c r="O1559" s="18" t="str">
        <f>IFERROR(VLOOKUP(spare_parts!$F1559,'Запчасти'!$A$2:$P$3371,11,0),"null")</f>
        <v>null</v>
      </c>
      <c r="P1559" s="18" t="str">
        <f>IFERROR(VLOOKUP(spare_parts!$F1559,'Запчасти'!$A$2:$P$3371,2,0),"null")</f>
        <v>null</v>
      </c>
      <c r="Q1559" s="18"/>
      <c r="R1559" s="18"/>
      <c r="S1559" s="18"/>
      <c r="T1559" s="18"/>
      <c r="U1559" s="18"/>
      <c r="V1559" s="18"/>
    </row>
    <row r="1560" ht="15.75" customHeight="1">
      <c r="A1560" s="15">
        <v>2.06360516E9</v>
      </c>
      <c r="B1560" s="27" t="s">
        <v>6923</v>
      </c>
      <c r="C1560" s="16"/>
      <c r="D1560" s="16" t="s">
        <v>35</v>
      </c>
      <c r="E1560" s="17"/>
      <c r="F1560" s="18">
        <v>2.06360516E9</v>
      </c>
      <c r="G1560" s="18" t="str">
        <f>IFERROR(VLOOKUP(spare_parts!$F1560,'Запчасти'!A$2:P$3371,3,0),"null")</f>
        <v>null</v>
      </c>
      <c r="H1560" s="18" t="str">
        <f>IFERROR(VLOOKUP(spare_parts!$F1560,A:D,2,0),"null")</f>
        <v>БЛОК ПОДАЧИ S.428X413X167 I = 198,3</v>
      </c>
      <c r="I1560" s="24" t="str">
        <f>IFERROR(VLOOKUP(spare_parts!$F1560,'Запчасти'!$A$2:$P$3371,5,0),"null")</f>
        <v>null</v>
      </c>
      <c r="J1560" s="24" t="str">
        <f t="shared" si="3"/>
        <v>null</v>
      </c>
      <c r="K1560" s="18" t="str">
        <f>IFERROR(VLOOKUP(spare_parts!$F1560,'Запчасти'!$A$2:$P$3371,6,0),"null")</f>
        <v>null</v>
      </c>
      <c r="L1560" s="18" t="str">
        <f>IFERROR(VLOOKUP(spare_parts!$F1560,'Запчасти'!$A$2:$P$3371,7,0),"null")</f>
        <v>null</v>
      </c>
      <c r="M1560" s="18" t="str">
        <f>IFERROR(VLOOKUP(spare_parts!$F1560,'Запчасти'!$A$2:$P$3371,9,0),"null")</f>
        <v>null</v>
      </c>
      <c r="N1560" s="18" t="str">
        <f>IFERROR(VLOOKUP(spare_parts!$F1560,'Запчасти'!$A$2:$P$3371,10,0),"null")</f>
        <v>null</v>
      </c>
      <c r="O1560" s="18" t="str">
        <f>IFERROR(VLOOKUP(spare_parts!$F1560,'Запчасти'!$A$2:$P$3371,11,0),"null")</f>
        <v>null</v>
      </c>
      <c r="P1560" s="18" t="str">
        <f>IFERROR(VLOOKUP(spare_parts!$F1560,'Запчасти'!$A$2:$P$3371,2,0),"null")</f>
        <v>null</v>
      </c>
      <c r="Q1560" s="18"/>
      <c r="R1560" s="18"/>
      <c r="S1560" s="18"/>
      <c r="T1560" s="18"/>
      <c r="U1560" s="18"/>
      <c r="V1560" s="18"/>
    </row>
    <row r="1561" ht="15.75" customHeight="1">
      <c r="A1561" s="15">
        <v>2.46360503E9</v>
      </c>
      <c r="B1561" s="27" t="s">
        <v>1655</v>
      </c>
      <c r="C1561" s="16"/>
      <c r="D1561" s="16" t="s">
        <v>35</v>
      </c>
      <c r="E1561" s="17"/>
      <c r="F1561" s="18">
        <v>2.46360503E9</v>
      </c>
      <c r="G1561" s="18" t="str">
        <f>IFERROR(VLOOKUP(spare_parts!$F1561,'Запчасти'!A$2:P$3371,3,0),"null")</f>
        <v>COMPLETE MEASURE SLEEVE FOR REVERSIBLE WHEELS</v>
      </c>
      <c r="H1561" s="18" t="str">
        <f>IFERROR(VLOOKUP(spare_parts!$F1561,A:D,2,0),"null")</f>
        <v>МЕРНЫЙ РУКАВ ДЛЯ РЕВЕРСИВНЫХ РОЛИКОВ В СБОРЕ</v>
      </c>
      <c r="I1561" s="24" t="str">
        <f>IFERROR(VLOOKUP(spare_parts!$F1561,'Запчасти'!$A$2:$P$3371,5,0),"null")</f>
        <v/>
      </c>
      <c r="J1561" s="24" t="str">
        <f t="shared" si="3"/>
        <v>null</v>
      </c>
      <c r="K1561" s="18" t="str">
        <f>IFERROR(VLOOKUP(spare_parts!$F1561,'Запчасти'!$A$2:$P$3371,6,0),"null")</f>
        <v/>
      </c>
      <c r="L1561" s="18" t="str">
        <f>IFERROR(VLOOKUP(spare_parts!$F1561,'Запчасти'!$A$2:$P$3371,7,0),"null")</f>
        <v/>
      </c>
      <c r="M1561" s="18">
        <f>IFERROR(VLOOKUP(spare_parts!$F1561,'Запчасти'!$A$2:$P$3371,9,0),"null")</f>
        <v>1</v>
      </c>
      <c r="N1561" s="18" t="str">
        <f>IFERROR(VLOOKUP(spare_parts!$F1561,'Запчасти'!$A$2:$P$3371,10,0),"null")</f>
        <v>шт</v>
      </c>
      <c r="O1561" s="18" t="str">
        <f>IFERROR(VLOOKUP(spare_parts!$F1561,'Запчасти'!$A$2:$P$3371,11,0),"null")</f>
        <v/>
      </c>
      <c r="P1561" s="18">
        <f>IFERROR(VLOOKUP(spare_parts!$F1561,'Запчасти'!$A$2:$P$3371,2,0),"null")</f>
        <v>8483109500</v>
      </c>
      <c r="Q1561" s="18"/>
      <c r="R1561" s="18"/>
      <c r="S1561" s="18"/>
      <c r="T1561" s="18"/>
      <c r="U1561" s="18"/>
      <c r="V1561" s="18"/>
    </row>
    <row r="1562" ht="15.75" customHeight="1">
      <c r="A1562" s="15">
        <v>3.16500502E9</v>
      </c>
      <c r="B1562" s="27" t="s">
        <v>6924</v>
      </c>
      <c r="C1562" s="16"/>
      <c r="D1562" s="16" t="s">
        <v>35</v>
      </c>
      <c r="E1562" s="17"/>
      <c r="F1562" s="18">
        <v>3.16500502E9</v>
      </c>
      <c r="G1562" s="18" t="str">
        <f>IFERROR(VLOOKUP(spare_parts!$F1562,'Запчасти'!A$2:P$3371,3,0),"null")</f>
        <v>null</v>
      </c>
      <c r="H1562" s="18" t="str">
        <f>IFERROR(VLOOKUP(spare_parts!$F1562,A:D,2,0),"null")</f>
        <v>БЛОК ТЯГИ В СБОРЕ FORMULA 14 SAP. "RDM" (SM63605020)</v>
      </c>
      <c r="I1562" s="24" t="str">
        <f>IFERROR(VLOOKUP(spare_parts!$F1562,'Запчасти'!$A$2:$P$3371,5,0),"null")</f>
        <v>null</v>
      </c>
      <c r="J1562" s="24" t="str">
        <f t="shared" si="3"/>
        <v>null</v>
      </c>
      <c r="K1562" s="18" t="str">
        <f>IFERROR(VLOOKUP(spare_parts!$F1562,'Запчасти'!$A$2:$P$3371,6,0),"null")</f>
        <v>null</v>
      </c>
      <c r="L1562" s="18" t="str">
        <f>IFERROR(VLOOKUP(spare_parts!$F1562,'Запчасти'!$A$2:$P$3371,7,0),"null")</f>
        <v>null</v>
      </c>
      <c r="M1562" s="18" t="str">
        <f>IFERROR(VLOOKUP(spare_parts!$F1562,'Запчасти'!$A$2:$P$3371,9,0),"null")</f>
        <v>null</v>
      </c>
      <c r="N1562" s="18" t="str">
        <f>IFERROR(VLOOKUP(spare_parts!$F1562,'Запчасти'!$A$2:$P$3371,10,0),"null")</f>
        <v>null</v>
      </c>
      <c r="O1562" s="18" t="str">
        <f>IFERROR(VLOOKUP(spare_parts!$F1562,'Запчасти'!$A$2:$P$3371,11,0),"null")</f>
        <v>null</v>
      </c>
      <c r="P1562" s="18" t="str">
        <f>IFERROR(VLOOKUP(spare_parts!$F1562,'Запчасти'!$A$2:$P$3371,2,0),"null")</f>
        <v>null</v>
      </c>
      <c r="Q1562" s="18"/>
      <c r="R1562" s="18"/>
      <c r="S1562" s="18"/>
      <c r="T1562" s="18"/>
      <c r="U1562" s="18"/>
      <c r="V1562" s="18"/>
    </row>
    <row r="1563" ht="15.75" customHeight="1">
      <c r="A1563" s="15" t="s">
        <v>5139</v>
      </c>
      <c r="B1563" s="27" t="s">
        <v>6925</v>
      </c>
      <c r="C1563" s="16">
        <v>0.186</v>
      </c>
      <c r="D1563" s="16" t="s">
        <v>35</v>
      </c>
      <c r="E1563" s="17"/>
      <c r="F1563" s="18" t="s">
        <v>5139</v>
      </c>
      <c r="G1563" s="18" t="str">
        <f>IFERROR(VLOOKUP(spare_parts!$F1563,'Запчасти'!A$2:P$3371,3,0),"null")</f>
        <v/>
      </c>
      <c r="H1563" s="18" t="str">
        <f>IFERROR(VLOOKUP(spare_parts!$F1563,A:D,2,0),"null")</f>
        <v>ВСТАВКА ДЛЯ ПРАВКИ КОМБИНИРОВАННАЯ ДЛЯ ДИАМЕТРОВ 5-8</v>
      </c>
      <c r="I1563" s="24" t="str">
        <f>IFERROR(VLOOKUP(spare_parts!$F1563,'Запчасти'!$A$2:$P$3371,5,0),"null")</f>
        <v>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v>
      </c>
      <c r="J1563" s="24" t="str">
        <f t="shared" si="3"/>
        <v>null</v>
      </c>
      <c r="K1563" s="18" t="str">
        <f>IFERROR(VLOOKUP(spare_parts!$F1563,'Запчасти'!$A$2:$P$3371,6,0),"null")</f>
        <v>SCHNELL SPA</v>
      </c>
      <c r="L1563" s="18" t="str">
        <f>IFERROR(VLOOKUP(spare_parts!$F1563,'Запчасти'!$A$2:$P$3371,7,0),"null")</f>
        <v>SCHNELL</v>
      </c>
      <c r="M1563" s="18">
        <f>IFERROR(VLOOKUP(spare_parts!$F1563,'Запчасти'!$A$2:$P$3371,9,0),"null")</f>
        <v>10</v>
      </c>
      <c r="N1563" s="18" t="str">
        <f>IFERROR(VLOOKUP(spare_parts!$F1563,'Запчасти'!$A$2:$P$3371,10,0),"null")</f>
        <v>шт.</v>
      </c>
      <c r="O1563" s="18" t="str">
        <f>IFERROR(VLOOKUP(spare_parts!$F1563,'Запчасти'!$A$2:$P$3371,11,0),"null")</f>
        <v>IT</v>
      </c>
      <c r="P1563" s="18">
        <f>IFERROR(VLOOKUP(spare_parts!$F1563,'Запчасти'!$A$2:$P$3371,2,0),"null")</f>
        <v>8466940000</v>
      </c>
      <c r="Q1563" s="18"/>
      <c r="R1563" s="18"/>
      <c r="S1563" s="18"/>
      <c r="T1563" s="18"/>
      <c r="U1563" s="18"/>
      <c r="V1563" s="18"/>
    </row>
    <row r="1564" ht="15.75" customHeight="1">
      <c r="A1564" s="15">
        <v>5.634000008E9</v>
      </c>
      <c r="B1564" s="27" t="s">
        <v>6926</v>
      </c>
      <c r="C1564" s="16"/>
      <c r="D1564" s="16" t="s">
        <v>35</v>
      </c>
      <c r="E1564" s="17"/>
      <c r="F1564" s="18">
        <v>5.634000008E9</v>
      </c>
      <c r="G1564" s="18" t="str">
        <f>IFERROR(VLOOKUP(spare_parts!$F1564,'Запчасти'!A$2:P$3371,3,0),"null")</f>
        <v>null</v>
      </c>
      <c r="H1564" s="18" t="str">
        <f>IFERROR(VLOOKUP(spare_parts!$F1564,A:D,2,0),"null")</f>
        <v>РЕЛЕ ДАВЛЕНИЯ ГАЗА INVENSYS LPS 10/03</v>
      </c>
      <c r="I1564" s="24" t="str">
        <f>IFERROR(VLOOKUP(spare_parts!$F1564,'Запчасти'!$A$2:$P$3371,5,0),"null")</f>
        <v>null</v>
      </c>
      <c r="J1564" s="24" t="str">
        <f t="shared" si="3"/>
        <v>null</v>
      </c>
      <c r="K1564" s="18" t="str">
        <f>IFERROR(VLOOKUP(spare_parts!$F1564,'Запчасти'!$A$2:$P$3371,6,0),"null")</f>
        <v>null</v>
      </c>
      <c r="L1564" s="18" t="str">
        <f>IFERROR(VLOOKUP(spare_parts!$F1564,'Запчасти'!$A$2:$P$3371,7,0),"null")</f>
        <v>null</v>
      </c>
      <c r="M1564" s="18" t="str">
        <f>IFERROR(VLOOKUP(spare_parts!$F1564,'Запчасти'!$A$2:$P$3371,9,0),"null")</f>
        <v>null</v>
      </c>
      <c r="N1564" s="18" t="str">
        <f>IFERROR(VLOOKUP(spare_parts!$F1564,'Запчасти'!$A$2:$P$3371,10,0),"null")</f>
        <v>null</v>
      </c>
      <c r="O1564" s="18" t="str">
        <f>IFERROR(VLOOKUP(spare_parts!$F1564,'Запчасти'!$A$2:$P$3371,11,0),"null")</f>
        <v>null</v>
      </c>
      <c r="P1564" s="18" t="str">
        <f>IFERROR(VLOOKUP(spare_parts!$F1564,'Запчасти'!$A$2:$P$3371,2,0),"null")</f>
        <v>null</v>
      </c>
      <c r="Q1564" s="18"/>
      <c r="R1564" s="18"/>
      <c r="S1564" s="18"/>
      <c r="T1564" s="18"/>
      <c r="U1564" s="18"/>
      <c r="V1564" s="18"/>
    </row>
    <row r="1565" ht="15.75" customHeight="1">
      <c r="A1565" s="15">
        <v>5.634000019E9</v>
      </c>
      <c r="B1565" s="27" t="s">
        <v>6927</v>
      </c>
      <c r="C1565" s="16"/>
      <c r="D1565" s="16" t="s">
        <v>35</v>
      </c>
      <c r="E1565" s="17"/>
      <c r="F1565" s="18">
        <v>5.634000019E9</v>
      </c>
      <c r="G1565" s="18" t="str">
        <f>IFERROR(VLOOKUP(spare_parts!$F1565,'Запчасти'!A$2:P$3371,3,0),"null")</f>
        <v>null</v>
      </c>
      <c r="H1565" s="18" t="str">
        <f>IFERROR(VLOOKUP(spare_parts!$F1565,A:D,2,0),"null")</f>
        <v>ОСНОВАНИЕ ДЛЯ РЕЛЕ ДАВЛЕНИЯ ГАЗА MOD.LPS 10/3</v>
      </c>
      <c r="I1565" s="24" t="str">
        <f>IFERROR(VLOOKUP(spare_parts!$F1565,'Запчасти'!$A$2:$P$3371,5,0),"null")</f>
        <v>null</v>
      </c>
      <c r="J1565" s="24" t="str">
        <f t="shared" si="3"/>
        <v>null</v>
      </c>
      <c r="K1565" s="18" t="str">
        <f>IFERROR(VLOOKUP(spare_parts!$F1565,'Запчасти'!$A$2:$P$3371,6,0),"null")</f>
        <v>null</v>
      </c>
      <c r="L1565" s="18" t="str">
        <f>IFERROR(VLOOKUP(spare_parts!$F1565,'Запчасти'!$A$2:$P$3371,7,0),"null")</f>
        <v>null</v>
      </c>
      <c r="M1565" s="18" t="str">
        <f>IFERROR(VLOOKUP(spare_parts!$F1565,'Запчасти'!$A$2:$P$3371,9,0),"null")</f>
        <v>null</v>
      </c>
      <c r="N1565" s="18" t="str">
        <f>IFERROR(VLOOKUP(spare_parts!$F1565,'Запчасти'!$A$2:$P$3371,10,0),"null")</f>
        <v>null</v>
      </c>
      <c r="O1565" s="18" t="str">
        <f>IFERROR(VLOOKUP(spare_parts!$F1565,'Запчасти'!$A$2:$P$3371,11,0),"null")</f>
        <v>null</v>
      </c>
      <c r="P1565" s="18" t="str">
        <f>IFERROR(VLOOKUP(spare_parts!$F1565,'Запчасти'!$A$2:$P$3371,2,0),"null")</f>
        <v>null</v>
      </c>
      <c r="Q1565" s="18"/>
      <c r="R1565" s="18"/>
      <c r="S1565" s="18"/>
      <c r="T1565" s="18"/>
      <c r="U1565" s="18"/>
      <c r="V1565" s="18"/>
    </row>
    <row r="1566" ht="15.75" customHeight="1">
      <c r="A1566" s="15">
        <v>2.0680101E9</v>
      </c>
      <c r="B1566" s="27" t="s">
        <v>900</v>
      </c>
      <c r="C1566" s="16"/>
      <c r="D1566" s="16" t="s">
        <v>35</v>
      </c>
      <c r="E1566" s="17"/>
      <c r="F1566" s="18">
        <v>2.0680101E9</v>
      </c>
      <c r="G1566" s="18" t="str">
        <f>IFERROR(VLOOKUP(spare_parts!$F1566,'Запчасти'!A$2:P$3371,3,0),"null")</f>
        <v>BUSH CARRYNG SHAFT DE=39.50 L=77</v>
      </c>
      <c r="H1566" s="18" t="str">
        <f>IFERROR(VLOOKUP(spare_parts!$F1566,A:D,2,0),"null")</f>
        <v>ВТУЛКА КАРДАННОГО ВАЛА DE = 39,50 L = 77</v>
      </c>
      <c r="I1566" s="24" t="str">
        <f>IFERROR(VLOOKUP(spare_parts!$F1566,'Запчасти'!$A$2:$P$3371,5,0),"null")</f>
        <v>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v>
      </c>
      <c r="J1566" s="24" t="str">
        <f t="shared" si="3"/>
        <v>null</v>
      </c>
      <c r="K1566" s="18" t="str">
        <f>IFERROR(VLOOKUP(spare_parts!$F1566,'Запчасти'!$A$2:$P$3371,6,0),"null")</f>
        <v>SCHNELL SPA</v>
      </c>
      <c r="L1566" s="18" t="str">
        <f>IFERROR(VLOOKUP(spare_parts!$F1566,'Запчасти'!$A$2:$P$3371,7,0),"null")</f>
        <v>SCHNELL</v>
      </c>
      <c r="M1566" s="18">
        <f>IFERROR(VLOOKUP(spare_parts!$F1566,'Запчасти'!$A$2:$P$3371,9,0),"null")</f>
        <v>2</v>
      </c>
      <c r="N1566" s="18" t="str">
        <f>IFERROR(VLOOKUP(spare_parts!$F1566,'Запчасти'!$A$2:$P$3371,10,0),"null")</f>
        <v>шт.</v>
      </c>
      <c r="O1566" s="18" t="str">
        <f>IFERROR(VLOOKUP(spare_parts!$F1566,'Запчасти'!$A$2:$P$3371,11,0),"null")</f>
        <v>IT</v>
      </c>
      <c r="P1566" s="18">
        <f>IFERROR(VLOOKUP(spare_parts!$F1566,'Запчасти'!$A$2:$P$3371,2,0),"null")</f>
        <v>8466940000</v>
      </c>
      <c r="Q1566" s="18"/>
      <c r="R1566" s="18"/>
      <c r="S1566" s="18"/>
      <c r="T1566" s="18"/>
      <c r="U1566" s="18"/>
      <c r="V1566" s="18"/>
    </row>
    <row r="1567" ht="15.75" customHeight="1">
      <c r="A1567" s="15">
        <v>2.06801029E9</v>
      </c>
      <c r="B1567" s="27" t="s">
        <v>909</v>
      </c>
      <c r="C1567" s="16"/>
      <c r="D1567" s="16" t="s">
        <v>35</v>
      </c>
      <c r="E1567" s="17"/>
      <c r="F1567" s="18">
        <v>2.06801029E9</v>
      </c>
      <c r="G1567" s="18" t="str">
        <f>IFERROR(VLOOKUP(spare_parts!$F1567,'Запчасти'!A$2:P$3371,3,0),"null")</f>
        <v>GUIDE BLOCK FOR BENDING PIN</v>
      </c>
      <c r="H1567" s="18" t="str">
        <f>IFERROR(VLOOKUP(spare_parts!$F1567,A:D,2,0),"null")</f>
        <v>БЛОК НАПРАВЛЯЮЩЕЙ ДЛЯ ГИБОЧНОГО ШТИФТА </v>
      </c>
      <c r="I1567" s="24" t="str">
        <f>IFERROR(VLOOKUP(spare_parts!$F1567,'Запчасти'!$A$2:$P$3371,5,0),"null")</f>
        <v>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v>
      </c>
      <c r="J1567" s="24" t="str">
        <f t="shared" si="3"/>
        <v>null</v>
      </c>
      <c r="K1567" s="18" t="str">
        <f>IFERROR(VLOOKUP(spare_parts!$F1567,'Запчасти'!$A$2:$P$3371,6,0),"null")</f>
        <v>SCHNELL SPA</v>
      </c>
      <c r="L1567" s="18" t="str">
        <f>IFERROR(VLOOKUP(spare_parts!$F1567,'Запчасти'!$A$2:$P$3371,7,0),"null")</f>
        <v>SCHNELL</v>
      </c>
      <c r="M1567" s="18">
        <f>IFERROR(VLOOKUP(spare_parts!$F1567,'Запчасти'!$A$2:$P$3371,9,0),"null")</f>
        <v>2</v>
      </c>
      <c r="N1567" s="18" t="str">
        <f>IFERROR(VLOOKUP(spare_parts!$F1567,'Запчасти'!$A$2:$P$3371,10,0),"null")</f>
        <v>шт.</v>
      </c>
      <c r="O1567" s="18" t="str">
        <f>IFERROR(VLOOKUP(spare_parts!$F1567,'Запчасти'!$A$2:$P$3371,11,0),"null")</f>
        <v>IT</v>
      </c>
      <c r="P1567" s="18">
        <f>IFERROR(VLOOKUP(spare_parts!$F1567,'Запчасти'!$A$2:$P$3371,2,0),"null")</f>
        <v>7326909807</v>
      </c>
      <c r="Q1567" s="18"/>
      <c r="R1567" s="18"/>
      <c r="S1567" s="18"/>
      <c r="T1567" s="18"/>
      <c r="U1567" s="18"/>
      <c r="V1567" s="18"/>
    </row>
    <row r="1568" ht="15.75" customHeight="1">
      <c r="A1568" s="15">
        <v>2.06801048E9</v>
      </c>
      <c r="B1568" s="27" t="s">
        <v>916</v>
      </c>
      <c r="C1568" s="16"/>
      <c r="D1568" s="16" t="s">
        <v>35</v>
      </c>
      <c r="E1568" s="17"/>
      <c r="F1568" s="18">
        <v>2.06801048E9</v>
      </c>
      <c r="G1568" s="18" t="str">
        <f>IFERROR(VLOOKUP(spare_parts!$F1568,'Запчасти'!A$2:P$3371,3,0),"null")</f>
        <v>TOOTHED BLOCK 35X48X17</v>
      </c>
      <c r="H1568" s="18" t="str">
        <f>IFERROR(VLOOKUP(spare_parts!$F1568,A:D,2,0),"null")</f>
        <v>БЛОК ЗУБЧАТЫЙ 35X48X17</v>
      </c>
      <c r="I1568" s="24" t="str">
        <f>IFERROR(VLOOKUP(spare_parts!$F1568,'Запчасти'!$A$2:$P$3371,5,0),"null")</f>
        <v>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v>
      </c>
      <c r="J1568" s="24" t="str">
        <f t="shared" si="3"/>
        <v>null</v>
      </c>
      <c r="K1568" s="18" t="str">
        <f>IFERROR(VLOOKUP(spare_parts!$F1568,'Запчасти'!$A$2:$P$3371,6,0),"null")</f>
        <v>SCHNELL SPA</v>
      </c>
      <c r="L1568" s="18" t="str">
        <f>IFERROR(VLOOKUP(spare_parts!$F1568,'Запчасти'!$A$2:$P$3371,7,0),"null")</f>
        <v>SCHNELL</v>
      </c>
      <c r="M1568" s="18">
        <f>IFERROR(VLOOKUP(spare_parts!$F1568,'Запчасти'!$A$2:$P$3371,9,0),"null")</f>
        <v>2</v>
      </c>
      <c r="N1568" s="18" t="str">
        <f>IFERROR(VLOOKUP(spare_parts!$F1568,'Запчасти'!$A$2:$P$3371,10,0),"null")</f>
        <v>шт.</v>
      </c>
      <c r="O1568" s="18" t="str">
        <f>IFERROR(VLOOKUP(spare_parts!$F1568,'Запчасти'!$A$2:$P$3371,11,0),"null")</f>
        <v>IT</v>
      </c>
      <c r="P1568" s="18">
        <f>IFERROR(VLOOKUP(spare_parts!$F1568,'Запчасти'!$A$2:$P$3371,2,0),"null")</f>
        <v>7318169900</v>
      </c>
      <c r="Q1568" s="18"/>
      <c r="R1568" s="18"/>
      <c r="S1568" s="18"/>
      <c r="T1568" s="18"/>
      <c r="U1568" s="18"/>
      <c r="V1568" s="18"/>
    </row>
    <row r="1569" ht="15.75" customHeight="1">
      <c r="A1569" s="15">
        <v>2.06801023E9</v>
      </c>
      <c r="B1569" s="16" t="s">
        <v>906</v>
      </c>
      <c r="C1569" s="16"/>
      <c r="D1569" s="16" t="s">
        <v>35</v>
      </c>
      <c r="E1569" s="17"/>
      <c r="F1569" s="18">
        <v>2.06801023E9</v>
      </c>
      <c r="G1569" s="18" t="str">
        <f>IFERROR(VLOOKUP(spare_parts!$F1569,'Запчасти'!A$2:P$3371,3,0),"null")</f>
        <v>RING  De41.8 Di17 H=8.3</v>
      </c>
      <c r="H1569" s="18" t="str">
        <f>IFERROR(VLOOKUP(spare_parts!$F1569,A:D,2,0),"null")</f>
        <v>КОЛЬЦО De41.8 Di17 H = 8.3</v>
      </c>
      <c r="I1569" s="24" t="str">
        <f>IFERROR(VLOOKUP(spare_parts!$F1569,'Запчасти'!$A$2:$P$3371,5,0),"null")</f>
        <v>КОЛЬЦО СТАЛЬНОЕ. ДИАМЕТР 41,8 ММ, ВНУТР ДИАМ 17 ММ, ТОЛЩИНА 8,3 ММ. СПОСОБ ИЗГОТОВЛЕНИЯ ТОЧЕНИЕ.</v>
      </c>
      <c r="J1569" s="24" t="str">
        <f t="shared" si="3"/>
        <v>null</v>
      </c>
      <c r="K1569" s="18" t="str">
        <f>IFERROR(VLOOKUP(spare_parts!$F1569,'Запчасти'!$A$2:$P$3371,6,0),"null")</f>
        <v>SCHNELL SPA</v>
      </c>
      <c r="L1569" s="18" t="str">
        <f>IFERROR(VLOOKUP(spare_parts!$F1569,'Запчасти'!$A$2:$P$3371,7,0),"null")</f>
        <v>SCHNELL</v>
      </c>
      <c r="M1569" s="18">
        <f>IFERROR(VLOOKUP(spare_parts!$F1569,'Запчасти'!$A$2:$P$3371,9,0),"null")</f>
        <v>2</v>
      </c>
      <c r="N1569" s="18" t="str">
        <f>IFERROR(VLOOKUP(spare_parts!$F1569,'Запчасти'!$A$2:$P$3371,10,0),"null")</f>
        <v>шт.</v>
      </c>
      <c r="O1569" s="18" t="str">
        <f>IFERROR(VLOOKUP(spare_parts!$F1569,'Запчасти'!$A$2:$P$3371,11,0),"null")</f>
        <v>IT</v>
      </c>
      <c r="P1569" s="18">
        <f>IFERROR(VLOOKUP(spare_parts!$F1569,'Запчасти'!$A$2:$P$3371,2,0),"null")</f>
        <v>7326909807</v>
      </c>
      <c r="Q1569" s="18"/>
      <c r="R1569" s="18"/>
      <c r="S1569" s="18"/>
      <c r="T1569" s="18"/>
      <c r="U1569" s="18"/>
      <c r="V1569" s="18"/>
    </row>
    <row r="1570" ht="15.75" customHeight="1">
      <c r="A1570" s="15">
        <v>5.95750504E9</v>
      </c>
      <c r="B1570" s="16" t="s">
        <v>4553</v>
      </c>
      <c r="C1570" s="16"/>
      <c r="D1570" s="16" t="s">
        <v>35</v>
      </c>
      <c r="E1570" s="17"/>
      <c r="F1570" s="18">
        <v>5.95750504E9</v>
      </c>
      <c r="G1570" s="18" t="str">
        <f>IFERROR(VLOOKUP(spare_parts!$F1570,'Запчасти'!A$2:P$3371,3,0),"null")</f>
        <v>SEEGER STOP RING FOR HOLE D=40</v>
      </c>
      <c r="H1570" s="18" t="str">
        <f>IFERROR(VLOOKUP(spare_parts!$F1570,A:D,2,0),"null")</f>
        <v>КОЛЬЦО СТОПОРНОЕ SEEGER ДЛЯ ОТВЕРСТИЯ D = 40</v>
      </c>
      <c r="I1570" s="24" t="str">
        <f>IFERROR(VLOOKUP(spare_parts!$F1570,'Запчасти'!$A$2:$P$3371,5,0),"null")</f>
        <v>ШАЙБА СТОПОРНАЯ СТАЛЬНАЯ НЕЗАМКНУТАЯ, D=40 ДЛЯ ФИКСАЦИИ ПОДШИПНИКА НА ВАЛУ, ДЛЯ МАШИНЫ ГИБОЧНОЙ С АВТОМАТИЧЕСКИМ УПРАВЛЕНИЕМ ЭЛЕКТРОФИЦИРОВАННОЙ FORMULA 14</v>
      </c>
      <c r="J1570" s="24" t="str">
        <f t="shared" si="3"/>
        <v>null</v>
      </c>
      <c r="K1570" s="18" t="str">
        <f>IFERROR(VLOOKUP(spare_parts!$F1570,'Запчасти'!$A$2:$P$3371,6,0),"null")</f>
        <v>SEEGER</v>
      </c>
      <c r="L1570" s="18" t="str">
        <f>IFERROR(VLOOKUP(spare_parts!$F1570,'Запчасти'!$A$2:$P$3371,7,0),"null")</f>
        <v>SEEGER</v>
      </c>
      <c r="M1570" s="18">
        <f>IFERROR(VLOOKUP(spare_parts!$F1570,'Запчасти'!$A$2:$P$3371,9,0),"null")</f>
        <v>2</v>
      </c>
      <c r="N1570" s="18" t="str">
        <f>IFERROR(VLOOKUP(spare_parts!$F1570,'Запчасти'!$A$2:$P$3371,10,0),"null")</f>
        <v>шт.</v>
      </c>
      <c r="O1570" s="18" t="str">
        <f>IFERROR(VLOOKUP(spare_parts!$F1570,'Запчасти'!$A$2:$P$3371,11,0),"null")</f>
        <v>DE</v>
      </c>
      <c r="P1570" s="18">
        <f>IFERROR(VLOOKUP(spare_parts!$F1570,'Запчасти'!$A$2:$P$3371,2,0),"null")</f>
        <v>7318210009</v>
      </c>
      <c r="Q1570" s="18"/>
      <c r="R1570" s="18"/>
      <c r="S1570" s="18"/>
      <c r="T1570" s="18"/>
      <c r="U1570" s="18"/>
      <c r="V1570" s="18"/>
    </row>
    <row r="1571" ht="15.75" customHeight="1">
      <c r="A1571" s="15">
        <v>6.98428736E9</v>
      </c>
      <c r="B1571" s="27" t="s">
        <v>4731</v>
      </c>
      <c r="C1571" s="16">
        <v>4.0</v>
      </c>
      <c r="D1571" s="16" t="s">
        <v>35</v>
      </c>
      <c r="E1571" s="17"/>
      <c r="F1571" s="18">
        <v>6.98428736E9</v>
      </c>
      <c r="G1571" s="18" t="str">
        <f>IFERROR(VLOOKUP(spare_parts!$F1571,'Запчасти'!A$2:P$3371,3,0),"null")</f>
        <v>COMPLETE UNIT OF PIPES PLUS FITTINGS</v>
      </c>
      <c r="H1571" s="18" t="str">
        <f>IFERROR(VLOOKUP(spare_parts!$F1571,A:D,2,0),"null")</f>
        <v>КОМПЛЕКТ ШЛАНГОВ И ФИТТИНГОВ СВАРОЧНОЙ ГОРЕЛКИ ROBO 455</v>
      </c>
      <c r="I1571" s="24" t="str">
        <f>IFERROR(VLOOKUP(spare_parts!$F1571,'Запчасти'!$A$2:$P$3371,5,0),"null")</f>
        <v>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v>
      </c>
      <c r="J1571" s="24" t="str">
        <f t="shared" si="3"/>
        <v>null</v>
      </c>
      <c r="K1571" s="18" t="str">
        <f>IFERROR(VLOOKUP(spare_parts!$F1571,'Запчасти'!$A$2:$P$3371,6,0),"null")</f>
        <v>ALEXANDER BINZEL SCHWEISSTECH NIK GMBH&amp;CO.KG</v>
      </c>
      <c r="L1571" s="18" t="str">
        <f>IFERROR(VLOOKUP(spare_parts!$F1571,'Запчасти'!$A$2:$P$3371,7,0),"null")</f>
        <v>ABICOR BINZEL</v>
      </c>
      <c r="M1571" s="18">
        <f>IFERROR(VLOOKUP(spare_parts!$F1571,'Запчасти'!$A$2:$P$3371,9,0),"null")</f>
        <v>3</v>
      </c>
      <c r="N1571" s="18" t="str">
        <f>IFERROR(VLOOKUP(spare_parts!$F1571,'Запчасти'!$A$2:$P$3371,10,0),"null")</f>
        <v>шт.</v>
      </c>
      <c r="O1571" s="18" t="str">
        <f>IFERROR(VLOOKUP(spare_parts!$F1571,'Запчасти'!$A$2:$P$3371,11,0),"null")</f>
        <v>DE</v>
      </c>
      <c r="P1571" s="18">
        <f>IFERROR(VLOOKUP(spare_parts!$F1571,'Запчасти'!$A$2:$P$3371,2,0),"null")</f>
        <v>8515900000</v>
      </c>
      <c r="Q1571" s="18"/>
      <c r="R1571" s="18"/>
      <c r="S1571" s="18"/>
      <c r="T1571" s="18"/>
      <c r="U1571" s="18"/>
      <c r="V1571" s="18"/>
    </row>
    <row r="1572" ht="15.75" customHeight="1">
      <c r="A1572" s="15">
        <v>5.430411019E9</v>
      </c>
      <c r="B1572" s="27" t="s">
        <v>6928</v>
      </c>
      <c r="C1572" s="16"/>
      <c r="D1572" s="16" t="s">
        <v>35</v>
      </c>
      <c r="E1572" s="17"/>
      <c r="F1572" s="18">
        <v>5.430411019E9</v>
      </c>
      <c r="G1572" s="18" t="str">
        <f>IFERROR(VLOOKUP(spare_parts!$F1572,'Запчасти'!A$2:P$3371,3,0),"null")</f>
        <v>null</v>
      </c>
      <c r="H1572" s="18" t="str">
        <f>IFERROR(VLOOKUP(spare_parts!$F1572,A:D,2,0),"null")</f>
        <v>РЫЧАГ ПЕРЕКЛЮЧАТЕЛЯ ART.XD4-PA24 МАНИПУЛЯТОР (4 ПОЛОЖЕНИЯ -</v>
      </c>
      <c r="I1572" s="24" t="str">
        <f>IFERROR(VLOOKUP(spare_parts!$F1572,'Запчасти'!$A$2:$P$3371,5,0),"null")</f>
        <v>null</v>
      </c>
      <c r="J1572" s="24" t="str">
        <f t="shared" si="3"/>
        <v>null</v>
      </c>
      <c r="K1572" s="18" t="str">
        <f>IFERROR(VLOOKUP(spare_parts!$F1572,'Запчасти'!$A$2:$P$3371,6,0),"null")</f>
        <v>null</v>
      </c>
      <c r="L1572" s="18" t="str">
        <f>IFERROR(VLOOKUP(spare_parts!$F1572,'Запчасти'!$A$2:$P$3371,7,0),"null")</f>
        <v>null</v>
      </c>
      <c r="M1572" s="18" t="str">
        <f>IFERROR(VLOOKUP(spare_parts!$F1572,'Запчасти'!$A$2:$P$3371,9,0),"null")</f>
        <v>null</v>
      </c>
      <c r="N1572" s="18" t="str">
        <f>IFERROR(VLOOKUP(spare_parts!$F1572,'Запчасти'!$A$2:$P$3371,10,0),"null")</f>
        <v>null</v>
      </c>
      <c r="O1572" s="18" t="str">
        <f>IFERROR(VLOOKUP(spare_parts!$F1572,'Запчасти'!$A$2:$P$3371,11,0),"null")</f>
        <v>null</v>
      </c>
      <c r="P1572" s="18" t="str">
        <f>IFERROR(VLOOKUP(spare_parts!$F1572,'Запчасти'!$A$2:$P$3371,2,0),"null")</f>
        <v>null</v>
      </c>
      <c r="Q1572" s="18"/>
      <c r="R1572" s="18"/>
      <c r="S1572" s="18"/>
      <c r="T1572" s="18"/>
      <c r="U1572" s="18"/>
      <c r="V1572" s="18"/>
    </row>
    <row r="1573" ht="15.75" customHeight="1">
      <c r="A1573" s="15">
        <v>2.06350502E9</v>
      </c>
      <c r="B1573" s="27" t="s">
        <v>185</v>
      </c>
      <c r="C1573" s="16"/>
      <c r="D1573" s="16" t="s">
        <v>35</v>
      </c>
      <c r="E1573" s="17"/>
      <c r="F1573" s="18">
        <v>2.06350502E9</v>
      </c>
      <c r="G1573" s="18" t="str">
        <f>IFERROR(VLOOKUP(spare_parts!$F1573,'Запчасти'!A$2:P$3371,3,0),"null")</f>
        <v>COVER 0X0X0</v>
      </c>
      <c r="H1573" s="18" t="str">
        <f>IFERROR(VLOOKUP(spare_parts!$F1573,A:D,2,0),"null")</f>
        <v>КРЫШКА 0X0X0</v>
      </c>
      <c r="I1573" s="24" t="str">
        <f>IFERROR(VLOOKUP(spare_parts!$F1573,'Запчасти'!$A$2:$P$3371,5,0),"null")</f>
        <v>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v>
      </c>
      <c r="J1573" s="24" t="str">
        <f t="shared" si="3"/>
        <v>null</v>
      </c>
      <c r="K1573" s="18" t="str">
        <f>IFERROR(VLOOKUP(spare_parts!$F1573,'Запчасти'!$A$2:$P$3371,6,0),"null")</f>
        <v>SCHNELL SPA</v>
      </c>
      <c r="L1573" s="18" t="str">
        <f>IFERROR(VLOOKUP(spare_parts!$F1573,'Запчасти'!$A$2:$P$3371,7,0),"null")</f>
        <v>SCHNELL</v>
      </c>
      <c r="M1573" s="18">
        <f>IFERROR(VLOOKUP(spare_parts!$F1573,'Запчасти'!$A$2:$P$3371,9,0),"null")</f>
        <v>1</v>
      </c>
      <c r="N1573" s="18" t="str">
        <f>IFERROR(VLOOKUP(spare_parts!$F1573,'Запчасти'!$A$2:$P$3371,10,0),"null")</f>
        <v>шт.</v>
      </c>
      <c r="O1573" s="18" t="str">
        <f>IFERROR(VLOOKUP(spare_parts!$F1573,'Запчасти'!$A$2:$P$3371,11,0),"null")</f>
        <v>IT</v>
      </c>
      <c r="P1573" s="18">
        <f>IFERROR(VLOOKUP(spare_parts!$F1573,'Запчасти'!$A$2:$P$3371,2,0),"null")</f>
        <v>7326909807</v>
      </c>
      <c r="Q1573" s="18"/>
      <c r="R1573" s="18"/>
      <c r="S1573" s="18"/>
      <c r="T1573" s="18"/>
      <c r="U1573" s="18"/>
      <c r="V1573" s="18"/>
    </row>
    <row r="1574" ht="15.75" customHeight="1">
      <c r="A1574" s="15">
        <v>5.430110098E9</v>
      </c>
      <c r="B1574" s="27" t="s">
        <v>6929</v>
      </c>
      <c r="C1574" s="16"/>
      <c r="D1574" s="16" t="s">
        <v>35</v>
      </c>
      <c r="E1574" s="17"/>
      <c r="F1574" s="18">
        <v>5.430110098E9</v>
      </c>
      <c r="G1574" s="18" t="str">
        <f>IFERROR(VLOOKUP(spare_parts!$F1574,'Запчасти'!A$2:P$3371,3,0),"null")</f>
        <v>null</v>
      </c>
      <c r="H1574" s="18" t="str">
        <f>IFERROR(VLOOKUP(spare_parts!$F1574,A:D,2,0),"null")</f>
        <v>КОНТАКТОР MINI 6A 24VDC "NO" + ФИЛЬТР LP1K0610BD</v>
      </c>
      <c r="I1574" s="24" t="str">
        <f>IFERROR(VLOOKUP(spare_parts!$F1574,'Запчасти'!$A$2:$P$3371,5,0),"null")</f>
        <v>null</v>
      </c>
      <c r="J1574" s="24" t="str">
        <f t="shared" si="3"/>
        <v>null</v>
      </c>
      <c r="K1574" s="18" t="str">
        <f>IFERROR(VLOOKUP(spare_parts!$F1574,'Запчасти'!$A$2:$P$3371,6,0),"null")</f>
        <v>null</v>
      </c>
      <c r="L1574" s="18" t="str">
        <f>IFERROR(VLOOKUP(spare_parts!$F1574,'Запчасти'!$A$2:$P$3371,7,0),"null")</f>
        <v>null</v>
      </c>
      <c r="M1574" s="18" t="str">
        <f>IFERROR(VLOOKUP(spare_parts!$F1574,'Запчасти'!$A$2:$P$3371,9,0),"null")</f>
        <v>null</v>
      </c>
      <c r="N1574" s="18" t="str">
        <f>IFERROR(VLOOKUP(spare_parts!$F1574,'Запчасти'!$A$2:$P$3371,10,0),"null")</f>
        <v>null</v>
      </c>
      <c r="O1574" s="18" t="str">
        <f>IFERROR(VLOOKUP(spare_parts!$F1574,'Запчасти'!$A$2:$P$3371,11,0),"null")</f>
        <v>null</v>
      </c>
      <c r="P1574" s="18" t="str">
        <f>IFERROR(VLOOKUP(spare_parts!$F1574,'Запчасти'!$A$2:$P$3371,2,0),"null")</f>
        <v>null</v>
      </c>
      <c r="Q1574" s="18"/>
      <c r="R1574" s="18"/>
      <c r="S1574" s="18"/>
      <c r="T1574" s="18"/>
      <c r="U1574" s="18"/>
      <c r="V1574" s="18"/>
    </row>
    <row r="1575" ht="15.75" customHeight="1">
      <c r="A1575" s="15">
        <v>5.460001037E9</v>
      </c>
      <c r="B1575" s="27" t="s">
        <v>6930</v>
      </c>
      <c r="C1575" s="16"/>
      <c r="D1575" s="16" t="s">
        <v>35</v>
      </c>
      <c r="E1575" s="17"/>
      <c r="F1575" s="18">
        <v>5.460001037E9</v>
      </c>
      <c r="G1575" s="18" t="str">
        <f>IFERROR(VLOOKUP(spare_parts!$F1575,'Запчасти'!A$2:P$3371,3,0),"null")</f>
        <v>null</v>
      </c>
      <c r="H1575" s="18" t="str">
        <f>IFERROR(VLOOKUP(spare_parts!$F1575,A:D,2,0),"null")</f>
        <v>РЕДУКТОР ZF100CO R=1:250 200/22 X50 O B3</v>
      </c>
      <c r="I1575" s="24" t="str">
        <f>IFERROR(VLOOKUP(spare_parts!$F1575,'Запчасти'!$A$2:$P$3371,5,0),"null")</f>
        <v>null</v>
      </c>
      <c r="J1575" s="24" t="str">
        <f t="shared" si="3"/>
        <v>null</v>
      </c>
      <c r="K1575" s="18" t="str">
        <f>IFERROR(VLOOKUP(spare_parts!$F1575,'Запчасти'!$A$2:$P$3371,6,0),"null")</f>
        <v>null</v>
      </c>
      <c r="L1575" s="18" t="str">
        <f>IFERROR(VLOOKUP(spare_parts!$F1575,'Запчасти'!$A$2:$P$3371,7,0),"null")</f>
        <v>null</v>
      </c>
      <c r="M1575" s="18" t="str">
        <f>IFERROR(VLOOKUP(spare_parts!$F1575,'Запчасти'!$A$2:$P$3371,9,0),"null")</f>
        <v>null</v>
      </c>
      <c r="N1575" s="18" t="str">
        <f>IFERROR(VLOOKUP(spare_parts!$F1575,'Запчасти'!$A$2:$P$3371,10,0),"null")</f>
        <v>null</v>
      </c>
      <c r="O1575" s="18" t="str">
        <f>IFERROR(VLOOKUP(spare_parts!$F1575,'Запчасти'!$A$2:$P$3371,11,0),"null")</f>
        <v>null</v>
      </c>
      <c r="P1575" s="18" t="str">
        <f>IFERROR(VLOOKUP(spare_parts!$F1575,'Запчасти'!$A$2:$P$3371,2,0),"null")</f>
        <v>null</v>
      </c>
      <c r="Q1575" s="18"/>
      <c r="R1575" s="18"/>
      <c r="S1575" s="18"/>
      <c r="T1575" s="18"/>
      <c r="U1575" s="18"/>
      <c r="V1575" s="18"/>
    </row>
    <row r="1576" ht="15.75" customHeight="1">
      <c r="A1576" s="15">
        <v>5.460003011E9</v>
      </c>
      <c r="B1576" s="27" t="s">
        <v>6931</v>
      </c>
      <c r="C1576" s="16"/>
      <c r="D1576" s="16" t="s">
        <v>35</v>
      </c>
      <c r="E1576" s="17"/>
      <c r="F1576" s="18">
        <v>5.460003011E9</v>
      </c>
      <c r="G1576" s="18" t="str">
        <f>IFERROR(VLOOKUP(spare_parts!$F1576,'Запчасти'!A$2:P$3371,3,0),"null")</f>
        <v>null</v>
      </c>
      <c r="H1576" s="18" t="str">
        <f>IFERROR(VLOOKUP(spare_parts!$F1576,A:D,2,0),"null")</f>
        <v>РЕДУКТОР GEAR TC100CO R=1:125 200/22X50-42-O-B3 LUBR (TRAMEC)</v>
      </c>
      <c r="I1576" s="24" t="str">
        <f>IFERROR(VLOOKUP(spare_parts!$F1576,'Запчасти'!$A$2:$P$3371,5,0),"null")</f>
        <v>null</v>
      </c>
      <c r="J1576" s="24" t="str">
        <f t="shared" si="3"/>
        <v>null</v>
      </c>
      <c r="K1576" s="18" t="str">
        <f>IFERROR(VLOOKUP(spare_parts!$F1576,'Запчасти'!$A$2:$P$3371,6,0),"null")</f>
        <v>null</v>
      </c>
      <c r="L1576" s="18" t="str">
        <f>IFERROR(VLOOKUP(spare_parts!$F1576,'Запчасти'!$A$2:$P$3371,7,0),"null")</f>
        <v>null</v>
      </c>
      <c r="M1576" s="18" t="str">
        <f>IFERROR(VLOOKUP(spare_parts!$F1576,'Запчасти'!$A$2:$P$3371,9,0),"null")</f>
        <v>null</v>
      </c>
      <c r="N1576" s="18" t="str">
        <f>IFERROR(VLOOKUP(spare_parts!$F1576,'Запчасти'!$A$2:$P$3371,10,0),"null")</f>
        <v>null</v>
      </c>
      <c r="O1576" s="18" t="str">
        <f>IFERROR(VLOOKUP(spare_parts!$F1576,'Запчасти'!$A$2:$P$3371,11,0),"null")</f>
        <v>null</v>
      </c>
      <c r="P1576" s="18" t="str">
        <f>IFERROR(VLOOKUP(spare_parts!$F1576,'Запчасти'!$A$2:$P$3371,2,0),"null")</f>
        <v>null</v>
      </c>
      <c r="Q1576" s="18"/>
      <c r="R1576" s="18"/>
      <c r="S1576" s="18"/>
      <c r="T1576" s="18"/>
      <c r="U1576" s="18"/>
      <c r="V1576" s="18"/>
    </row>
    <row r="1577" ht="15.75" customHeight="1">
      <c r="A1577" s="15">
        <v>2.08860104E9</v>
      </c>
      <c r="B1577" s="16" t="s">
        <v>6932</v>
      </c>
      <c r="C1577" s="16"/>
      <c r="D1577" s="16" t="s">
        <v>35</v>
      </c>
      <c r="E1577" s="17"/>
      <c r="F1577" s="18">
        <v>2.08860104E9</v>
      </c>
      <c r="G1577" s="18" t="str">
        <f>IFERROR(VLOOKUP(spare_parts!$F1577,'Запчасти'!A$2:P$3371,3,0),"null")</f>
        <v>null</v>
      </c>
      <c r="H1577" s="18" t="str">
        <f>IFERROR(VLOOKUP(spare_parts!$F1577,A:D,2,0),"null")</f>
        <v>Фланец блокировки двигателя</v>
      </c>
      <c r="I1577" s="24" t="str">
        <f>IFERROR(VLOOKUP(spare_parts!$F1577,'Запчасти'!$A$2:$P$3371,5,0),"null")</f>
        <v>null</v>
      </c>
      <c r="J1577" s="24" t="str">
        <f t="shared" si="3"/>
        <v>null</v>
      </c>
      <c r="K1577" s="18" t="str">
        <f>IFERROR(VLOOKUP(spare_parts!$F1577,'Запчасти'!$A$2:$P$3371,6,0),"null")</f>
        <v>null</v>
      </c>
      <c r="L1577" s="18" t="str">
        <f>IFERROR(VLOOKUP(spare_parts!$F1577,'Запчасти'!$A$2:$P$3371,7,0),"null")</f>
        <v>null</v>
      </c>
      <c r="M1577" s="18" t="str">
        <f>IFERROR(VLOOKUP(spare_parts!$F1577,'Запчасти'!$A$2:$P$3371,9,0),"null")</f>
        <v>null</v>
      </c>
      <c r="N1577" s="18" t="str">
        <f>IFERROR(VLOOKUP(spare_parts!$F1577,'Запчасти'!$A$2:$P$3371,10,0),"null")</f>
        <v>null</v>
      </c>
      <c r="O1577" s="18" t="str">
        <f>IFERROR(VLOOKUP(spare_parts!$F1577,'Запчасти'!$A$2:$P$3371,11,0),"null")</f>
        <v>null</v>
      </c>
      <c r="P1577" s="18" t="str">
        <f>IFERROR(VLOOKUP(spare_parts!$F1577,'Запчасти'!$A$2:$P$3371,2,0),"null")</f>
        <v>null</v>
      </c>
      <c r="Q1577" s="18"/>
      <c r="R1577" s="18"/>
      <c r="S1577" s="18"/>
      <c r="T1577" s="18"/>
      <c r="U1577" s="18"/>
      <c r="V1577" s="18"/>
    </row>
    <row r="1578" ht="15.75" customHeight="1">
      <c r="A1578" s="15">
        <v>5.55030009E9</v>
      </c>
      <c r="B1578" s="27" t="s">
        <v>6933</v>
      </c>
      <c r="C1578" s="16"/>
      <c r="D1578" s="16" t="s">
        <v>35</v>
      </c>
      <c r="E1578" s="17"/>
      <c r="F1578" s="18">
        <v>5.55030009E9</v>
      </c>
      <c r="G1578" s="18" t="str">
        <f>IFERROR(VLOOKUP(spare_parts!$F1578,'Запчасти'!A$2:P$3371,3,0),"null")</f>
        <v>null</v>
      </c>
      <c r="H1578" s="18" t="str">
        <f>IFERROR(VLOOKUP(spare_parts!$F1578,A:D,2,0),"null")</f>
        <v>ПОДШИПНИК 50X110X27</v>
      </c>
      <c r="I1578" s="24" t="str">
        <f>IFERROR(VLOOKUP(spare_parts!$F1578,'Запчасти'!$A$2:$P$3371,5,0),"null")</f>
        <v>null</v>
      </c>
      <c r="J1578" s="24" t="str">
        <f t="shared" si="3"/>
        <v>null</v>
      </c>
      <c r="K1578" s="18" t="str">
        <f>IFERROR(VLOOKUP(spare_parts!$F1578,'Запчасти'!$A$2:$P$3371,6,0),"null")</f>
        <v>null</v>
      </c>
      <c r="L1578" s="18" t="str">
        <f>IFERROR(VLOOKUP(spare_parts!$F1578,'Запчасти'!$A$2:$P$3371,7,0),"null")</f>
        <v>null</v>
      </c>
      <c r="M1578" s="18" t="str">
        <f>IFERROR(VLOOKUP(spare_parts!$F1578,'Запчасти'!$A$2:$P$3371,9,0),"null")</f>
        <v>null</v>
      </c>
      <c r="N1578" s="18" t="str">
        <f>IFERROR(VLOOKUP(spare_parts!$F1578,'Запчасти'!$A$2:$P$3371,10,0),"null")</f>
        <v>null</v>
      </c>
      <c r="O1578" s="18" t="str">
        <f>IFERROR(VLOOKUP(spare_parts!$F1578,'Запчасти'!$A$2:$P$3371,11,0),"null")</f>
        <v>null</v>
      </c>
      <c r="P1578" s="18" t="str">
        <f>IFERROR(VLOOKUP(spare_parts!$F1578,'Запчасти'!$A$2:$P$3371,2,0),"null")</f>
        <v>null</v>
      </c>
      <c r="Q1578" s="18"/>
      <c r="R1578" s="18"/>
      <c r="S1578" s="18"/>
      <c r="T1578" s="18"/>
      <c r="U1578" s="18"/>
      <c r="V1578" s="18"/>
    </row>
    <row r="1579" ht="15.75" customHeight="1">
      <c r="A1579" s="15" t="s">
        <v>6934</v>
      </c>
      <c r="B1579" s="16" t="s">
        <v>6935</v>
      </c>
      <c r="C1579" s="16"/>
      <c r="D1579" s="16" t="s">
        <v>35</v>
      </c>
      <c r="E1579" s="17"/>
      <c r="F1579" s="18" t="s">
        <v>6934</v>
      </c>
      <c r="G1579" s="18" t="str">
        <f>IFERROR(VLOOKUP(spare_parts!$F1579,'Запчасти'!A$2:P$3371,3,0),"null")</f>
        <v>null</v>
      </c>
      <c r="H1579" s="18" t="str">
        <f>IFERROR(VLOOKUP(spare_parts!$F1579,A:D,2,0),"null")</f>
        <v>ВТУЛКА ДЛЯ РАБОТЫ С АРМАТУРОЙ 40 ММ В СБОРЕ</v>
      </c>
      <c r="I1579" s="24" t="str">
        <f>IFERROR(VLOOKUP(spare_parts!$F1579,'Запчасти'!$A$2:$P$3371,5,0),"null")</f>
        <v>null</v>
      </c>
      <c r="J1579" s="24" t="str">
        <f t="shared" si="3"/>
        <v>null</v>
      </c>
      <c r="K1579" s="18" t="str">
        <f>IFERROR(VLOOKUP(spare_parts!$F1579,'Запчасти'!$A$2:$P$3371,6,0),"null")</f>
        <v>null</v>
      </c>
      <c r="L1579" s="18" t="str">
        <f>IFERROR(VLOOKUP(spare_parts!$F1579,'Запчасти'!$A$2:$P$3371,7,0),"null")</f>
        <v>null</v>
      </c>
      <c r="M1579" s="18" t="str">
        <f>IFERROR(VLOOKUP(spare_parts!$F1579,'Запчасти'!$A$2:$P$3371,9,0),"null")</f>
        <v>null</v>
      </c>
      <c r="N1579" s="18" t="str">
        <f>IFERROR(VLOOKUP(spare_parts!$F1579,'Запчасти'!$A$2:$P$3371,10,0),"null")</f>
        <v>null</v>
      </c>
      <c r="O1579" s="18" t="str">
        <f>IFERROR(VLOOKUP(spare_parts!$F1579,'Запчасти'!$A$2:$P$3371,11,0),"null")</f>
        <v>null</v>
      </c>
      <c r="P1579" s="18" t="str">
        <f>IFERROR(VLOOKUP(spare_parts!$F1579,'Запчасти'!$A$2:$P$3371,2,0),"null")</f>
        <v>null</v>
      </c>
      <c r="Q1579" s="18"/>
      <c r="R1579" s="18"/>
      <c r="S1579" s="18"/>
      <c r="T1579" s="18"/>
      <c r="U1579" s="18"/>
      <c r="V1579" s="18"/>
    </row>
    <row r="1580" ht="15.75" customHeight="1">
      <c r="A1580" s="15" t="s">
        <v>6936</v>
      </c>
      <c r="B1580" s="16" t="s">
        <v>6798</v>
      </c>
      <c r="C1580" s="16"/>
      <c r="D1580" s="16" t="s">
        <v>35</v>
      </c>
      <c r="E1580" s="17"/>
      <c r="F1580" s="18" t="s">
        <v>6936</v>
      </c>
      <c r="G1580" s="18" t="str">
        <f>IFERROR(VLOOKUP(spare_parts!$F1580,'Запчасти'!A$2:P$3371,3,0),"null")</f>
        <v>null</v>
      </c>
      <c r="H1580" s="18" t="str">
        <f>IFERROR(VLOOKUP(spare_parts!$F1580,A:D,2,0),"null")</f>
        <v>ВИЛКА 36-40</v>
      </c>
      <c r="I1580" s="24" t="str">
        <f>IFERROR(VLOOKUP(spare_parts!$F1580,'Запчасти'!$A$2:$P$3371,5,0),"null")</f>
        <v>null</v>
      </c>
      <c r="J1580" s="24" t="str">
        <f t="shared" si="3"/>
        <v>null</v>
      </c>
      <c r="K1580" s="18" t="str">
        <f>IFERROR(VLOOKUP(spare_parts!$F1580,'Запчасти'!$A$2:$P$3371,6,0),"null")</f>
        <v>null</v>
      </c>
      <c r="L1580" s="18" t="str">
        <f>IFERROR(VLOOKUP(spare_parts!$F1580,'Запчасти'!$A$2:$P$3371,7,0),"null")</f>
        <v>null</v>
      </c>
      <c r="M1580" s="18" t="str">
        <f>IFERROR(VLOOKUP(spare_parts!$F1580,'Запчасти'!$A$2:$P$3371,9,0),"null")</f>
        <v>null</v>
      </c>
      <c r="N1580" s="18" t="str">
        <f>IFERROR(VLOOKUP(spare_parts!$F1580,'Запчасти'!$A$2:$P$3371,10,0),"null")</f>
        <v>null</v>
      </c>
      <c r="O1580" s="18" t="str">
        <f>IFERROR(VLOOKUP(spare_parts!$F1580,'Запчасти'!$A$2:$P$3371,11,0),"null")</f>
        <v>null</v>
      </c>
      <c r="P1580" s="18" t="str">
        <f>IFERROR(VLOOKUP(spare_parts!$F1580,'Запчасти'!$A$2:$P$3371,2,0),"null")</f>
        <v>null</v>
      </c>
      <c r="Q1580" s="18"/>
      <c r="R1580" s="18"/>
      <c r="S1580" s="18"/>
      <c r="T1580" s="18"/>
      <c r="U1580" s="18"/>
      <c r="V1580" s="18"/>
    </row>
    <row r="1581" ht="15.75" customHeight="1">
      <c r="A1581" s="15">
        <v>5.550010013E9</v>
      </c>
      <c r="B1581" s="16" t="s">
        <v>6937</v>
      </c>
      <c r="C1581" s="16"/>
      <c r="D1581" s="16" t="s">
        <v>35</v>
      </c>
      <c r="E1581" s="17"/>
      <c r="F1581" s="18">
        <v>5.550010013E9</v>
      </c>
      <c r="G1581" s="18" t="str">
        <f>IFERROR(VLOOKUP(spare_parts!$F1581,'Запчасти'!A$2:P$3371,3,0),"null")</f>
        <v>null</v>
      </c>
      <c r="H1581" s="18" t="str">
        <f>IFERROR(VLOOKUP(spare_parts!$F1581,A:D,2,0),"null")</f>
        <v>ПОДШИПНИК 25X47X12 SKF 6005-2RS1</v>
      </c>
      <c r="I1581" s="24" t="str">
        <f>IFERROR(VLOOKUP(spare_parts!$F1581,'Запчасти'!$A$2:$P$3371,5,0),"null")</f>
        <v>null</v>
      </c>
      <c r="J1581" s="24" t="str">
        <f t="shared" si="3"/>
        <v>null</v>
      </c>
      <c r="K1581" s="18" t="str">
        <f>IFERROR(VLOOKUP(spare_parts!$F1581,'Запчасти'!$A$2:$P$3371,6,0),"null")</f>
        <v>null</v>
      </c>
      <c r="L1581" s="18" t="str">
        <f>IFERROR(VLOOKUP(spare_parts!$F1581,'Запчасти'!$A$2:$P$3371,7,0),"null")</f>
        <v>null</v>
      </c>
      <c r="M1581" s="18" t="str">
        <f>IFERROR(VLOOKUP(spare_parts!$F1581,'Запчасти'!$A$2:$P$3371,9,0),"null")</f>
        <v>null</v>
      </c>
      <c r="N1581" s="18" t="str">
        <f>IFERROR(VLOOKUP(spare_parts!$F1581,'Запчасти'!$A$2:$P$3371,10,0),"null")</f>
        <v>null</v>
      </c>
      <c r="O1581" s="18" t="str">
        <f>IFERROR(VLOOKUP(spare_parts!$F1581,'Запчасти'!$A$2:$P$3371,11,0),"null")</f>
        <v>null</v>
      </c>
      <c r="P1581" s="18" t="str">
        <f>IFERROR(VLOOKUP(spare_parts!$F1581,'Запчасти'!$A$2:$P$3371,2,0),"null")</f>
        <v>null</v>
      </c>
      <c r="Q1581" s="18"/>
      <c r="R1581" s="18"/>
      <c r="S1581" s="18"/>
      <c r="T1581" s="18"/>
      <c r="U1581" s="18"/>
      <c r="V1581" s="18"/>
    </row>
    <row r="1582" ht="15.75" customHeight="1">
      <c r="A1582" s="15">
        <v>5.550010008E9</v>
      </c>
      <c r="B1582" s="16" t="s">
        <v>6938</v>
      </c>
      <c r="C1582" s="16"/>
      <c r="D1582" s="16" t="s">
        <v>35</v>
      </c>
      <c r="E1582" s="17"/>
      <c r="F1582" s="18">
        <v>5.550010008E9</v>
      </c>
      <c r="G1582" s="18" t="str">
        <f>IFERROR(VLOOKUP(spare_parts!$F1582,'Запчасти'!A$2:P$3371,3,0),"null")</f>
        <v>null</v>
      </c>
      <c r="H1582" s="18" t="str">
        <f>IFERROR(VLOOKUP(spare_parts!$F1582,A:D,2,0),"null")</f>
        <v>ПОДШИПНИК 25X52X15 6205-2RS1(SKF)</v>
      </c>
      <c r="I1582" s="24" t="str">
        <f>IFERROR(VLOOKUP(spare_parts!$F1582,'Запчасти'!$A$2:$P$3371,5,0),"null")</f>
        <v>null</v>
      </c>
      <c r="J1582" s="24" t="str">
        <f t="shared" si="3"/>
        <v>null</v>
      </c>
      <c r="K1582" s="18" t="str">
        <f>IFERROR(VLOOKUP(spare_parts!$F1582,'Запчасти'!$A$2:$P$3371,6,0),"null")</f>
        <v>null</v>
      </c>
      <c r="L1582" s="18" t="str">
        <f>IFERROR(VLOOKUP(spare_parts!$F1582,'Запчасти'!$A$2:$P$3371,7,0),"null")</f>
        <v>null</v>
      </c>
      <c r="M1582" s="18" t="str">
        <f>IFERROR(VLOOKUP(spare_parts!$F1582,'Запчасти'!$A$2:$P$3371,9,0),"null")</f>
        <v>null</v>
      </c>
      <c r="N1582" s="18" t="str">
        <f>IFERROR(VLOOKUP(spare_parts!$F1582,'Запчасти'!$A$2:$P$3371,10,0),"null")</f>
        <v>null</v>
      </c>
      <c r="O1582" s="18" t="str">
        <f>IFERROR(VLOOKUP(spare_parts!$F1582,'Запчасти'!$A$2:$P$3371,11,0),"null")</f>
        <v>null</v>
      </c>
      <c r="P1582" s="18" t="str">
        <f>IFERROR(VLOOKUP(spare_parts!$F1582,'Запчасти'!$A$2:$P$3371,2,0),"null")</f>
        <v>null</v>
      </c>
      <c r="Q1582" s="18"/>
      <c r="R1582" s="18"/>
      <c r="S1582" s="18"/>
      <c r="T1582" s="18"/>
      <c r="U1582" s="18"/>
      <c r="V1582" s="18"/>
    </row>
    <row r="1583" ht="15.75" customHeight="1">
      <c r="A1583" s="15">
        <v>5.550010002E9</v>
      </c>
      <c r="B1583" s="16" t="s">
        <v>6939</v>
      </c>
      <c r="C1583" s="16"/>
      <c r="D1583" s="16" t="s">
        <v>35</v>
      </c>
      <c r="E1583" s="17"/>
      <c r="F1583" s="18">
        <v>5.550010002E9</v>
      </c>
      <c r="G1583" s="18" t="str">
        <f>IFERROR(VLOOKUP(spare_parts!$F1583,'Запчасти'!A$2:P$3371,3,0),"null")</f>
        <v>null</v>
      </c>
      <c r="H1583" s="18" t="str">
        <f>IFERROR(VLOOKUP(spare_parts!$F1583,A:D,2,0),"null")</f>
        <v>Подшипник 30X62X16 SKF 6206-RS1</v>
      </c>
      <c r="I1583" s="24" t="str">
        <f>IFERROR(VLOOKUP(spare_parts!$F1583,'Запчасти'!$A$2:$P$3371,5,0),"null")</f>
        <v>null</v>
      </c>
      <c r="J1583" s="24" t="str">
        <f t="shared" si="3"/>
        <v>null</v>
      </c>
      <c r="K1583" s="18" t="str">
        <f>IFERROR(VLOOKUP(spare_parts!$F1583,'Запчасти'!$A$2:$P$3371,6,0),"null")</f>
        <v>null</v>
      </c>
      <c r="L1583" s="18" t="str">
        <f>IFERROR(VLOOKUP(spare_parts!$F1583,'Запчасти'!$A$2:$P$3371,7,0),"null")</f>
        <v>null</v>
      </c>
      <c r="M1583" s="18" t="str">
        <f>IFERROR(VLOOKUP(spare_parts!$F1583,'Запчасти'!$A$2:$P$3371,9,0),"null")</f>
        <v>null</v>
      </c>
      <c r="N1583" s="18" t="str">
        <f>IFERROR(VLOOKUP(spare_parts!$F1583,'Запчасти'!$A$2:$P$3371,10,0),"null")</f>
        <v>null</v>
      </c>
      <c r="O1583" s="18" t="str">
        <f>IFERROR(VLOOKUP(spare_parts!$F1583,'Запчасти'!$A$2:$P$3371,11,0),"null")</f>
        <v>null</v>
      </c>
      <c r="P1583" s="18" t="str">
        <f>IFERROR(VLOOKUP(spare_parts!$F1583,'Запчасти'!$A$2:$P$3371,2,0),"null")</f>
        <v>null</v>
      </c>
      <c r="Q1583" s="18"/>
      <c r="R1583" s="18"/>
      <c r="S1583" s="18"/>
      <c r="T1583" s="18"/>
      <c r="U1583" s="18"/>
      <c r="V1583" s="18"/>
    </row>
    <row r="1584" ht="15.75" customHeight="1">
      <c r="A1584" s="15">
        <v>5.550010028E9</v>
      </c>
      <c r="B1584" s="16" t="s">
        <v>6940</v>
      </c>
      <c r="C1584" s="16"/>
      <c r="D1584" s="16" t="s">
        <v>35</v>
      </c>
      <c r="E1584" s="17"/>
      <c r="F1584" s="18">
        <v>5.550010028E9</v>
      </c>
      <c r="G1584" s="18" t="str">
        <f>IFERROR(VLOOKUP(spare_parts!$F1584,'Запчасти'!A$2:P$3371,3,0),"null")</f>
        <v>null</v>
      </c>
      <c r="H1584" s="18" t="str">
        <f>IFERROR(VLOOKUP(spare_parts!$F1584,A:D,2,0),"null")</f>
        <v>ПОДШИПНИК 40X80X18 6208-2RS1(SKF)</v>
      </c>
      <c r="I1584" s="24" t="str">
        <f>IFERROR(VLOOKUP(spare_parts!$F1584,'Запчасти'!$A$2:$P$3371,5,0),"null")</f>
        <v>null</v>
      </c>
      <c r="J1584" s="24" t="str">
        <f t="shared" si="3"/>
        <v>null</v>
      </c>
      <c r="K1584" s="18" t="str">
        <f>IFERROR(VLOOKUP(spare_parts!$F1584,'Запчасти'!$A$2:$P$3371,6,0),"null")</f>
        <v>null</v>
      </c>
      <c r="L1584" s="18" t="str">
        <f>IFERROR(VLOOKUP(spare_parts!$F1584,'Запчасти'!$A$2:$P$3371,7,0),"null")</f>
        <v>null</v>
      </c>
      <c r="M1584" s="18" t="str">
        <f>IFERROR(VLOOKUP(spare_parts!$F1584,'Запчасти'!$A$2:$P$3371,9,0),"null")</f>
        <v>null</v>
      </c>
      <c r="N1584" s="18" t="str">
        <f>IFERROR(VLOOKUP(spare_parts!$F1584,'Запчасти'!$A$2:$P$3371,10,0),"null")</f>
        <v>null</v>
      </c>
      <c r="O1584" s="18" t="str">
        <f>IFERROR(VLOOKUP(spare_parts!$F1584,'Запчасти'!$A$2:$P$3371,11,0),"null")</f>
        <v>null</v>
      </c>
      <c r="P1584" s="18" t="str">
        <f>IFERROR(VLOOKUP(spare_parts!$F1584,'Запчасти'!$A$2:$P$3371,2,0),"null")</f>
        <v>null</v>
      </c>
      <c r="Q1584" s="18"/>
      <c r="R1584" s="18"/>
      <c r="S1584" s="18"/>
      <c r="T1584" s="18"/>
      <c r="U1584" s="18"/>
      <c r="V1584" s="18"/>
    </row>
    <row r="1585" ht="15.75" customHeight="1">
      <c r="A1585" s="15">
        <v>5.550000022E9</v>
      </c>
      <c r="B1585" s="16" t="s">
        <v>6941</v>
      </c>
      <c r="C1585" s="16"/>
      <c r="D1585" s="16" t="s">
        <v>35</v>
      </c>
      <c r="E1585" s="17"/>
      <c r="F1585" s="18">
        <v>5.550000022E9</v>
      </c>
      <c r="G1585" s="18" t="str">
        <f>IFERROR(VLOOKUP(spare_parts!$F1585,'Запчасти'!A$2:P$3371,3,0),"null")</f>
        <v>null</v>
      </c>
      <c r="H1585" s="18" t="str">
        <f>IFERROR(VLOOKUP(spare_parts!$F1585,A:D,2,0),"null")</f>
        <v>ПОДШИПНИК 45X75X10 16009(SKF)</v>
      </c>
      <c r="I1585" s="24" t="str">
        <f>IFERROR(VLOOKUP(spare_parts!$F1585,'Запчасти'!$A$2:$P$3371,5,0),"null")</f>
        <v>null</v>
      </c>
      <c r="J1585" s="24" t="str">
        <f t="shared" si="3"/>
        <v>null</v>
      </c>
      <c r="K1585" s="18" t="str">
        <f>IFERROR(VLOOKUP(spare_parts!$F1585,'Запчасти'!$A$2:$P$3371,6,0),"null")</f>
        <v>null</v>
      </c>
      <c r="L1585" s="18" t="str">
        <f>IFERROR(VLOOKUP(spare_parts!$F1585,'Запчасти'!$A$2:$P$3371,7,0),"null")</f>
        <v>null</v>
      </c>
      <c r="M1585" s="18" t="str">
        <f>IFERROR(VLOOKUP(spare_parts!$F1585,'Запчасти'!$A$2:$P$3371,9,0),"null")</f>
        <v>null</v>
      </c>
      <c r="N1585" s="18" t="str">
        <f>IFERROR(VLOOKUP(spare_parts!$F1585,'Запчасти'!$A$2:$P$3371,10,0),"null")</f>
        <v>null</v>
      </c>
      <c r="O1585" s="18" t="str">
        <f>IFERROR(VLOOKUP(spare_parts!$F1585,'Запчасти'!$A$2:$P$3371,11,0),"null")</f>
        <v>null</v>
      </c>
      <c r="P1585" s="18" t="str">
        <f>IFERROR(VLOOKUP(spare_parts!$F1585,'Запчасти'!$A$2:$P$3371,2,0),"null")</f>
        <v>null</v>
      </c>
      <c r="Q1585" s="18"/>
      <c r="R1585" s="18"/>
      <c r="S1585" s="18"/>
      <c r="T1585" s="18"/>
      <c r="U1585" s="18"/>
      <c r="V1585" s="18"/>
    </row>
    <row r="1586" ht="15.75" customHeight="1">
      <c r="A1586" s="15">
        <v>5.550010003E9</v>
      </c>
      <c r="B1586" s="16" t="s">
        <v>6942</v>
      </c>
      <c r="C1586" s="16"/>
      <c r="D1586" s="16" t="s">
        <v>35</v>
      </c>
      <c r="E1586" s="17"/>
      <c r="F1586" s="18">
        <v>5.550010003E9</v>
      </c>
      <c r="G1586" s="18" t="str">
        <f>IFERROR(VLOOKUP(spare_parts!$F1586,'Запчасти'!A$2:P$3371,3,0),"null")</f>
        <v>BEARING  50X90X20  SKF 6210-2RS1</v>
      </c>
      <c r="H1586" s="18" t="str">
        <f>IFERROR(VLOOKUP(spare_parts!$F1586,A:D,2,0),"null")</f>
        <v>Подшипник 50X90X20 SKF 6210-2R S1</v>
      </c>
      <c r="I1586" s="24" t="str">
        <f>IFERROR(VLOOKUP(spare_parts!$F1586,'Запчасти'!$A$2:$P$3371,5,0),"null")</f>
        <v> ПОДШИПНИК ШАРИКОВЫЙ SKF 50X90X20 SKF 6210-2RS1, ДИАМЕТР БОЛЕЕ 30ММ</v>
      </c>
      <c r="J1586" s="24" t="str">
        <f t="shared" si="3"/>
        <v>null</v>
      </c>
      <c r="K1586" s="18" t="str">
        <f>IFERROR(VLOOKUP(spare_parts!$F1586,'Запчасти'!$A$2:$P$3371,6,0),"null")</f>
        <v>SKF EXPLORER</v>
      </c>
      <c r="L1586" s="18" t="str">
        <f>IFERROR(VLOOKUP(spare_parts!$F1586,'Запчасти'!$A$2:$P$3371,7,0),"null")</f>
        <v>SKF</v>
      </c>
      <c r="M1586" s="18">
        <f>IFERROR(VLOOKUP(spare_parts!$F1586,'Запчасти'!$A$2:$P$3371,9,0),"null")</f>
        <v>16</v>
      </c>
      <c r="N1586" s="18" t="str">
        <f>IFERROR(VLOOKUP(spare_parts!$F1586,'Запчасти'!$A$2:$P$3371,10,0),"null")</f>
        <v>шт</v>
      </c>
      <c r="O1586" s="18">
        <f>IFERROR(VLOOKUP(spare_parts!$F1586,'Запчасти'!$A$2:$P$3371,11,0),"null")</f>
        <v>0</v>
      </c>
      <c r="P1586" s="18">
        <f>IFERROR(VLOOKUP(spare_parts!$F1586,'Запчасти'!$A$2:$P$3371,2,0),"null")</f>
        <v>8482109008</v>
      </c>
      <c r="Q1586" s="18"/>
      <c r="R1586" s="18"/>
      <c r="S1586" s="18"/>
      <c r="T1586" s="18"/>
      <c r="U1586" s="18"/>
      <c r="V1586" s="18"/>
    </row>
    <row r="1587" ht="15.75" customHeight="1">
      <c r="A1587" s="15">
        <v>5.550200018E9</v>
      </c>
      <c r="B1587" s="16" t="s">
        <v>6943</v>
      </c>
      <c r="C1587" s="16"/>
      <c r="D1587" s="16" t="s">
        <v>35</v>
      </c>
      <c r="E1587" s="17"/>
      <c r="F1587" s="18">
        <v>5.550200018E9</v>
      </c>
      <c r="G1587" s="18" t="str">
        <f>IFERROR(VLOOKUP(spare_parts!$F1587,'Запчасти'!A$2:P$3371,3,0),"null")</f>
        <v>null</v>
      </c>
      <c r="H1587" s="18" t="str">
        <f>IFERROR(VLOOKUP(spare_parts!$F1587,A:D,2,0),"null")</f>
        <v>ПОДШИПНИК 80X140X28.25 30216(SKF)</v>
      </c>
      <c r="I1587" s="24" t="str">
        <f>IFERROR(VLOOKUP(spare_parts!$F1587,'Запчасти'!$A$2:$P$3371,5,0),"null")</f>
        <v>null</v>
      </c>
      <c r="J1587" s="24" t="str">
        <f t="shared" si="3"/>
        <v>null</v>
      </c>
      <c r="K1587" s="18" t="str">
        <f>IFERROR(VLOOKUP(spare_parts!$F1587,'Запчасти'!$A$2:$P$3371,6,0),"null")</f>
        <v>null</v>
      </c>
      <c r="L1587" s="18" t="str">
        <f>IFERROR(VLOOKUP(spare_parts!$F1587,'Запчасти'!$A$2:$P$3371,7,0),"null")</f>
        <v>null</v>
      </c>
      <c r="M1587" s="18" t="str">
        <f>IFERROR(VLOOKUP(spare_parts!$F1587,'Запчасти'!$A$2:$P$3371,9,0),"null")</f>
        <v>null</v>
      </c>
      <c r="N1587" s="18" t="str">
        <f>IFERROR(VLOOKUP(spare_parts!$F1587,'Запчасти'!$A$2:$P$3371,10,0),"null")</f>
        <v>null</v>
      </c>
      <c r="O1587" s="18" t="str">
        <f>IFERROR(VLOOKUP(spare_parts!$F1587,'Запчасти'!$A$2:$P$3371,11,0),"null")</f>
        <v>null</v>
      </c>
      <c r="P1587" s="18" t="str">
        <f>IFERROR(VLOOKUP(spare_parts!$F1587,'Запчасти'!$A$2:$P$3371,2,0),"null")</f>
        <v>null</v>
      </c>
      <c r="Q1587" s="18"/>
      <c r="R1587" s="18"/>
      <c r="S1587" s="18"/>
      <c r="T1587" s="18"/>
      <c r="U1587" s="18"/>
      <c r="V1587" s="18"/>
    </row>
    <row r="1588" ht="15.75" customHeight="1">
      <c r="A1588" s="15">
        <v>5.550010114E9</v>
      </c>
      <c r="B1588" s="16" t="s">
        <v>6944</v>
      </c>
      <c r="C1588" s="16"/>
      <c r="D1588" s="16" t="s">
        <v>35</v>
      </c>
      <c r="E1588" s="17"/>
      <c r="F1588" s="18">
        <v>5.550010114E9</v>
      </c>
      <c r="G1588" s="18" t="str">
        <f>IFERROR(VLOOKUP(spare_parts!$F1588,'Запчасти'!A$2:P$3371,3,0),"null")</f>
        <v>null</v>
      </c>
      <c r="H1588" s="18" t="str">
        <f>IFERROR(VLOOKUP(spare_parts!$F1588,A:D,2,0),"null")</f>
        <v>ПОДШИПНИК 100X125X13 61820-2RS1 (SKF)</v>
      </c>
      <c r="I1588" s="24" t="str">
        <f>IFERROR(VLOOKUP(spare_parts!$F1588,'Запчасти'!$A$2:$P$3371,5,0),"null")</f>
        <v>null</v>
      </c>
      <c r="J1588" s="24" t="str">
        <f t="shared" si="3"/>
        <v>null</v>
      </c>
      <c r="K1588" s="18" t="str">
        <f>IFERROR(VLOOKUP(spare_parts!$F1588,'Запчасти'!$A$2:$P$3371,6,0),"null")</f>
        <v>null</v>
      </c>
      <c r="L1588" s="18" t="str">
        <f>IFERROR(VLOOKUP(spare_parts!$F1588,'Запчасти'!$A$2:$P$3371,7,0),"null")</f>
        <v>null</v>
      </c>
      <c r="M1588" s="18" t="str">
        <f>IFERROR(VLOOKUP(spare_parts!$F1588,'Запчасти'!$A$2:$P$3371,9,0),"null")</f>
        <v>null</v>
      </c>
      <c r="N1588" s="18" t="str">
        <f>IFERROR(VLOOKUP(spare_parts!$F1588,'Запчасти'!$A$2:$P$3371,10,0),"null")</f>
        <v>null</v>
      </c>
      <c r="O1588" s="18" t="str">
        <f>IFERROR(VLOOKUP(spare_parts!$F1588,'Запчасти'!$A$2:$P$3371,11,0),"null")</f>
        <v>null</v>
      </c>
      <c r="P1588" s="18" t="str">
        <f>IFERROR(VLOOKUP(spare_parts!$F1588,'Запчасти'!$A$2:$P$3371,2,0),"null")</f>
        <v>null</v>
      </c>
      <c r="Q1588" s="18"/>
      <c r="R1588" s="18"/>
      <c r="S1588" s="18"/>
      <c r="T1588" s="18"/>
      <c r="U1588" s="18"/>
      <c r="V1588" s="18"/>
    </row>
    <row r="1589" ht="15.75" customHeight="1">
      <c r="A1589" s="15">
        <v>5.550200031E9</v>
      </c>
      <c r="B1589" s="16" t="s">
        <v>6945</v>
      </c>
      <c r="C1589" s="16"/>
      <c r="D1589" s="16" t="s">
        <v>35</v>
      </c>
      <c r="E1589" s="17"/>
      <c r="F1589" s="18">
        <v>5.550200031E9</v>
      </c>
      <c r="G1589" s="18" t="str">
        <f>IFERROR(VLOOKUP(spare_parts!$F1589,'Запчасти'!A$2:P$3371,3,0),"null")</f>
        <v>null</v>
      </c>
      <c r="H1589" s="18" t="str">
        <f>IFERROR(VLOOKUP(spare_parts!$F1589,A:D,2,0),"null")</f>
        <v>ПОДШИПНИК 100X140X25 ART.32920/Q (SKF)</v>
      </c>
      <c r="I1589" s="24" t="str">
        <f>IFERROR(VLOOKUP(spare_parts!$F1589,'Запчасти'!$A$2:$P$3371,5,0),"null")</f>
        <v>null</v>
      </c>
      <c r="J1589" s="24" t="str">
        <f t="shared" si="3"/>
        <v>null</v>
      </c>
      <c r="K1589" s="18" t="str">
        <f>IFERROR(VLOOKUP(spare_parts!$F1589,'Запчасти'!$A$2:$P$3371,6,0),"null")</f>
        <v>null</v>
      </c>
      <c r="L1589" s="18" t="str">
        <f>IFERROR(VLOOKUP(spare_parts!$F1589,'Запчасти'!$A$2:$P$3371,7,0),"null")</f>
        <v>null</v>
      </c>
      <c r="M1589" s="18" t="str">
        <f>IFERROR(VLOOKUP(spare_parts!$F1589,'Запчасти'!$A$2:$P$3371,9,0),"null")</f>
        <v>null</v>
      </c>
      <c r="N1589" s="18" t="str">
        <f>IFERROR(VLOOKUP(spare_parts!$F1589,'Запчасти'!$A$2:$P$3371,10,0),"null")</f>
        <v>null</v>
      </c>
      <c r="O1589" s="18" t="str">
        <f>IFERROR(VLOOKUP(spare_parts!$F1589,'Запчасти'!$A$2:$P$3371,11,0),"null")</f>
        <v>null</v>
      </c>
      <c r="P1589" s="18" t="str">
        <f>IFERROR(VLOOKUP(spare_parts!$F1589,'Запчасти'!$A$2:$P$3371,2,0),"null")</f>
        <v>null</v>
      </c>
      <c r="Q1589" s="18"/>
      <c r="R1589" s="18"/>
      <c r="S1589" s="18"/>
      <c r="T1589" s="18"/>
      <c r="U1589" s="18"/>
      <c r="V1589" s="18"/>
    </row>
    <row r="1590" ht="15.75" customHeight="1">
      <c r="A1590" s="15">
        <v>5.550200011E9</v>
      </c>
      <c r="B1590" s="16" t="s">
        <v>6946</v>
      </c>
      <c r="C1590" s="16"/>
      <c r="D1590" s="16" t="s">
        <v>35</v>
      </c>
      <c r="E1590" s="17"/>
      <c r="F1590" s="18">
        <v>5.550200011E9</v>
      </c>
      <c r="G1590" s="18" t="str">
        <f>IFERROR(VLOOKUP(spare_parts!$F1590,'Запчасти'!A$2:P$3371,3,0),"null")</f>
        <v>null</v>
      </c>
      <c r="H1590" s="18" t="str">
        <f>IFERROR(VLOOKUP(spare_parts!$F1590,A:D,2,0),"null")</f>
        <v>ПОДШИПНИК 100X180X37 30220(SKF)</v>
      </c>
      <c r="I1590" s="24" t="str">
        <f>IFERROR(VLOOKUP(spare_parts!$F1590,'Запчасти'!$A$2:$P$3371,5,0),"null")</f>
        <v>null</v>
      </c>
      <c r="J1590" s="24" t="str">
        <f t="shared" si="3"/>
        <v>null</v>
      </c>
      <c r="K1590" s="18" t="str">
        <f>IFERROR(VLOOKUP(spare_parts!$F1590,'Запчасти'!$A$2:$P$3371,6,0),"null")</f>
        <v>null</v>
      </c>
      <c r="L1590" s="18" t="str">
        <f>IFERROR(VLOOKUP(spare_parts!$F1590,'Запчасти'!$A$2:$P$3371,7,0),"null")</f>
        <v>null</v>
      </c>
      <c r="M1590" s="18" t="str">
        <f>IFERROR(VLOOKUP(spare_parts!$F1590,'Запчасти'!$A$2:$P$3371,9,0),"null")</f>
        <v>null</v>
      </c>
      <c r="N1590" s="18" t="str">
        <f>IFERROR(VLOOKUP(spare_parts!$F1590,'Запчасти'!$A$2:$P$3371,10,0),"null")</f>
        <v>null</v>
      </c>
      <c r="O1590" s="18" t="str">
        <f>IFERROR(VLOOKUP(spare_parts!$F1590,'Запчасти'!$A$2:$P$3371,11,0),"null")</f>
        <v>null</v>
      </c>
      <c r="P1590" s="18" t="str">
        <f>IFERROR(VLOOKUP(spare_parts!$F1590,'Запчасти'!$A$2:$P$3371,2,0),"null")</f>
        <v>null</v>
      </c>
      <c r="Q1590" s="18"/>
      <c r="R1590" s="18"/>
      <c r="S1590" s="18"/>
      <c r="T1590" s="18"/>
      <c r="U1590" s="18"/>
      <c r="V1590" s="18"/>
    </row>
    <row r="1591" ht="15.75" customHeight="1">
      <c r="A1591" s="15">
        <v>5.550010142E9</v>
      </c>
      <c r="B1591" s="16" t="s">
        <v>6947</v>
      </c>
      <c r="C1591" s="16"/>
      <c r="D1591" s="16" t="s">
        <v>35</v>
      </c>
      <c r="E1591" s="17"/>
      <c r="F1591" s="18">
        <v>5.550010142E9</v>
      </c>
      <c r="G1591" s="18" t="str">
        <f>IFERROR(VLOOKUP(spare_parts!$F1591,'Запчасти'!A$2:P$3371,3,0),"null")</f>
        <v>null</v>
      </c>
      <c r="H1591" s="18" t="str">
        <f>IFERROR(VLOOKUP(spare_parts!$F1591,A:D,2,0),"null")</f>
        <v>ПОДШИПНИК 105X160X26 ART.6021 (SKF)</v>
      </c>
      <c r="I1591" s="24" t="str">
        <f>IFERROR(VLOOKUP(spare_parts!$F1591,'Запчасти'!$A$2:$P$3371,5,0),"null")</f>
        <v>null</v>
      </c>
      <c r="J1591" s="24" t="str">
        <f t="shared" si="3"/>
        <v>null</v>
      </c>
      <c r="K1591" s="18" t="str">
        <f>IFERROR(VLOOKUP(spare_parts!$F1591,'Запчасти'!$A$2:$P$3371,6,0),"null")</f>
        <v>null</v>
      </c>
      <c r="L1591" s="18" t="str">
        <f>IFERROR(VLOOKUP(spare_parts!$F1591,'Запчасти'!$A$2:$P$3371,7,0),"null")</f>
        <v>null</v>
      </c>
      <c r="M1591" s="18" t="str">
        <f>IFERROR(VLOOKUP(spare_parts!$F1591,'Запчасти'!$A$2:$P$3371,9,0),"null")</f>
        <v>null</v>
      </c>
      <c r="N1591" s="18" t="str">
        <f>IFERROR(VLOOKUP(spare_parts!$F1591,'Запчасти'!$A$2:$P$3371,10,0),"null")</f>
        <v>null</v>
      </c>
      <c r="O1591" s="18" t="str">
        <f>IFERROR(VLOOKUP(spare_parts!$F1591,'Запчасти'!$A$2:$P$3371,11,0),"null")</f>
        <v>null</v>
      </c>
      <c r="P1591" s="18" t="str">
        <f>IFERROR(VLOOKUP(spare_parts!$F1591,'Запчасти'!$A$2:$P$3371,2,0),"null")</f>
        <v>null</v>
      </c>
      <c r="Q1591" s="18"/>
      <c r="R1591" s="18"/>
      <c r="S1591" s="18"/>
      <c r="T1591" s="18"/>
      <c r="U1591" s="18"/>
      <c r="V1591" s="18"/>
    </row>
    <row r="1592" ht="15.75" customHeight="1">
      <c r="A1592" s="15">
        <v>5.550300042E9</v>
      </c>
      <c r="B1592" s="16" t="s">
        <v>6948</v>
      </c>
      <c r="C1592" s="16"/>
      <c r="D1592" s="16" t="s">
        <v>35</v>
      </c>
      <c r="E1592" s="17"/>
      <c r="F1592" s="18">
        <v>5.550300042E9</v>
      </c>
      <c r="G1592" s="18" t="str">
        <f>IFERROR(VLOOKUP(spare_parts!$F1592,'Запчасти'!A$2:P$3371,3,0),"null")</f>
        <v>null</v>
      </c>
      <c r="H1592" s="18" t="str">
        <f>IFERROR(VLOOKUP(spare_parts!$F1592,A:D,2,0),"null")</f>
        <v>ПОДШИПНИК 110x180x69  24122 CCK30/W33(SKF)</v>
      </c>
      <c r="I1592" s="24" t="str">
        <f>IFERROR(VLOOKUP(spare_parts!$F1592,'Запчасти'!$A$2:$P$3371,5,0),"null")</f>
        <v>null</v>
      </c>
      <c r="J1592" s="24" t="str">
        <f t="shared" si="3"/>
        <v>null</v>
      </c>
      <c r="K1592" s="18" t="str">
        <f>IFERROR(VLOOKUP(spare_parts!$F1592,'Запчасти'!$A$2:$P$3371,6,0),"null")</f>
        <v>null</v>
      </c>
      <c r="L1592" s="18" t="str">
        <f>IFERROR(VLOOKUP(spare_parts!$F1592,'Запчасти'!$A$2:$P$3371,7,0),"null")</f>
        <v>null</v>
      </c>
      <c r="M1592" s="18" t="str">
        <f>IFERROR(VLOOKUP(spare_parts!$F1592,'Запчасти'!$A$2:$P$3371,9,0),"null")</f>
        <v>null</v>
      </c>
      <c r="N1592" s="18" t="str">
        <f>IFERROR(VLOOKUP(spare_parts!$F1592,'Запчасти'!$A$2:$P$3371,10,0),"null")</f>
        <v>null</v>
      </c>
      <c r="O1592" s="18" t="str">
        <f>IFERROR(VLOOKUP(spare_parts!$F1592,'Запчасти'!$A$2:$P$3371,11,0),"null")</f>
        <v>null</v>
      </c>
      <c r="P1592" s="18" t="str">
        <f>IFERROR(VLOOKUP(spare_parts!$F1592,'Запчасти'!$A$2:$P$3371,2,0),"null")</f>
        <v>null</v>
      </c>
      <c r="Q1592" s="18"/>
      <c r="R1592" s="18"/>
      <c r="S1592" s="18"/>
      <c r="T1592" s="18"/>
      <c r="U1592" s="18"/>
      <c r="V1592" s="18"/>
    </row>
    <row r="1593" ht="15.75" customHeight="1">
      <c r="A1593" s="15">
        <v>5.550000034E9</v>
      </c>
      <c r="B1593" s="16" t="s">
        <v>6949</v>
      </c>
      <c r="C1593" s="16"/>
      <c r="D1593" s="16" t="s">
        <v>35</v>
      </c>
      <c r="E1593" s="17"/>
      <c r="F1593" s="18">
        <v>5.550000034E9</v>
      </c>
      <c r="G1593" s="18" t="str">
        <f>IFERROR(VLOOKUP(spare_parts!$F1593,'Запчасти'!A$2:P$3371,3,0),"null")</f>
        <v>BEARING 10X30X9 6200 2RS1 (SKF)</v>
      </c>
      <c r="H1593" s="18" t="str">
        <f>IFERROR(VLOOKUP(spare_parts!$F1593,A:D,2,0),"null")</f>
        <v>Подшипник 10X30X9 6200 2RS1 (SKF)</v>
      </c>
      <c r="I1593" s="24" t="str">
        <f>IFERROR(VLOOKUP(spare_parts!$F1593,'Запчасти'!$A$2:$P$3371,5,0),"null")</f>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c r="J1593" s="24" t="str">
        <f t="shared" si="3"/>
        <v>null</v>
      </c>
      <c r="K1593" s="18" t="str">
        <f>IFERROR(VLOOKUP(spare_parts!$F1593,'Запчасти'!$A$2:$P$3371,6,0),"null")</f>
        <v>SKF BEARINGS</v>
      </c>
      <c r="L1593" s="18" t="str">
        <f>IFERROR(VLOOKUP(spare_parts!$F1593,'Запчасти'!$A$2:$P$3371,7,0),"null")</f>
        <v>SKF</v>
      </c>
      <c r="M1593" s="18">
        <f>IFERROR(VLOOKUP(spare_parts!$F1593,'Запчасти'!$A$2:$P$3371,9,0),"null")</f>
        <v>16</v>
      </c>
      <c r="N1593" s="18" t="str">
        <f>IFERROR(VLOOKUP(spare_parts!$F1593,'Запчасти'!$A$2:$P$3371,10,0),"null")</f>
        <v>шт</v>
      </c>
      <c r="O1593" s="18" t="str">
        <f>IFERROR(VLOOKUP(spare_parts!$F1593,'Запчасти'!$A$2:$P$3371,11,0),"null")</f>
        <v>POLAND</v>
      </c>
      <c r="P1593" s="18">
        <f>IFERROR(VLOOKUP(spare_parts!$F1593,'Запчасти'!$A$2:$P$3371,2,0),"null")</f>
        <v>8482101009</v>
      </c>
      <c r="Q1593" s="18"/>
      <c r="R1593" s="18"/>
      <c r="S1593" s="18"/>
      <c r="T1593" s="18"/>
      <c r="U1593" s="18"/>
      <c r="V1593" s="18"/>
    </row>
    <row r="1594" ht="15.75" customHeight="1">
      <c r="A1594" s="15">
        <v>5.550200012E9</v>
      </c>
      <c r="B1594" s="16" t="s">
        <v>6950</v>
      </c>
      <c r="C1594" s="16"/>
      <c r="D1594" s="16" t="s">
        <v>35</v>
      </c>
      <c r="E1594" s="17"/>
      <c r="F1594" s="18">
        <v>5.550200012E9</v>
      </c>
      <c r="G1594" s="18" t="str">
        <f>IFERROR(VLOOKUP(spare_parts!$F1594,'Запчасти'!A$2:P$3371,3,0),"null")</f>
        <v>null</v>
      </c>
      <c r="H1594" s="18" t="str">
        <f>IFERROR(VLOOKUP(spare_parts!$F1594,A:D,2,0),"null")</f>
        <v>ПОДШИПНИК 110X200X41 SKF 30222</v>
      </c>
      <c r="I1594" s="24" t="str">
        <f>IFERROR(VLOOKUP(spare_parts!$F1594,'Запчасти'!$A$2:$P$3371,5,0),"null")</f>
        <v>null</v>
      </c>
      <c r="J1594" s="24" t="str">
        <f t="shared" si="3"/>
        <v>null</v>
      </c>
      <c r="K1594" s="18" t="str">
        <f>IFERROR(VLOOKUP(spare_parts!$F1594,'Запчасти'!$A$2:$P$3371,6,0),"null")</f>
        <v>null</v>
      </c>
      <c r="L1594" s="18" t="str">
        <f>IFERROR(VLOOKUP(spare_parts!$F1594,'Запчасти'!$A$2:$P$3371,7,0),"null")</f>
        <v>null</v>
      </c>
      <c r="M1594" s="18" t="str">
        <f>IFERROR(VLOOKUP(spare_parts!$F1594,'Запчасти'!$A$2:$P$3371,9,0),"null")</f>
        <v>null</v>
      </c>
      <c r="N1594" s="18" t="str">
        <f>IFERROR(VLOOKUP(spare_parts!$F1594,'Запчасти'!$A$2:$P$3371,10,0),"null")</f>
        <v>null</v>
      </c>
      <c r="O1594" s="18" t="str">
        <f>IFERROR(VLOOKUP(spare_parts!$F1594,'Запчасти'!$A$2:$P$3371,11,0),"null")</f>
        <v>null</v>
      </c>
      <c r="P1594" s="18" t="str">
        <f>IFERROR(VLOOKUP(spare_parts!$F1594,'Запчасти'!$A$2:$P$3371,2,0),"null")</f>
        <v>null</v>
      </c>
      <c r="Q1594" s="18"/>
      <c r="R1594" s="18"/>
      <c r="S1594" s="18"/>
      <c r="T1594" s="18"/>
      <c r="U1594" s="18"/>
      <c r="V1594" s="18"/>
    </row>
    <row r="1595" ht="15.75" customHeight="1">
      <c r="A1595" s="15">
        <v>5.55030007E9</v>
      </c>
      <c r="B1595" s="16" t="s">
        <v>6951</v>
      </c>
      <c r="C1595" s="16"/>
      <c r="D1595" s="16" t="s">
        <v>35</v>
      </c>
      <c r="E1595" s="17"/>
      <c r="F1595" s="18">
        <v>5.55030007E9</v>
      </c>
      <c r="G1595" s="18" t="str">
        <f>IFERROR(VLOOKUP(spare_parts!$F1595,'Запчасти'!A$2:P$3371,3,0),"null")</f>
        <v>null</v>
      </c>
      <c r="H1595" s="18" t="str">
        <f>IFERROR(VLOOKUP(spare_parts!$F1595,A:D,2,0),"null")</f>
        <v>ПОДШИПНИК 120X215X58 22224 E(SKF)</v>
      </c>
      <c r="I1595" s="24" t="str">
        <f>IFERROR(VLOOKUP(spare_parts!$F1595,'Запчасти'!$A$2:$P$3371,5,0),"null")</f>
        <v>null</v>
      </c>
      <c r="J1595" s="24" t="str">
        <f t="shared" si="3"/>
        <v>null</v>
      </c>
      <c r="K1595" s="18" t="str">
        <f>IFERROR(VLOOKUP(spare_parts!$F1595,'Запчасти'!$A$2:$P$3371,6,0),"null")</f>
        <v>null</v>
      </c>
      <c r="L1595" s="18" t="str">
        <f>IFERROR(VLOOKUP(spare_parts!$F1595,'Запчасти'!$A$2:$P$3371,7,0),"null")</f>
        <v>null</v>
      </c>
      <c r="M1595" s="18" t="str">
        <f>IFERROR(VLOOKUP(spare_parts!$F1595,'Запчасти'!$A$2:$P$3371,9,0),"null")</f>
        <v>null</v>
      </c>
      <c r="N1595" s="18" t="str">
        <f>IFERROR(VLOOKUP(spare_parts!$F1595,'Запчасти'!$A$2:$P$3371,10,0),"null")</f>
        <v>null</v>
      </c>
      <c r="O1595" s="18" t="str">
        <f>IFERROR(VLOOKUP(spare_parts!$F1595,'Запчасти'!$A$2:$P$3371,11,0),"null")</f>
        <v>null</v>
      </c>
      <c r="P1595" s="18" t="str">
        <f>IFERROR(VLOOKUP(spare_parts!$F1595,'Запчасти'!$A$2:$P$3371,2,0),"null")</f>
        <v>null</v>
      </c>
      <c r="Q1595" s="18"/>
      <c r="R1595" s="18"/>
      <c r="S1595" s="18"/>
      <c r="T1595" s="18"/>
      <c r="U1595" s="18"/>
      <c r="V1595" s="18"/>
    </row>
    <row r="1596" ht="15.75" customHeight="1">
      <c r="A1596" s="15">
        <v>5.550000036E9</v>
      </c>
      <c r="B1596" s="16" t="s">
        <v>6952</v>
      </c>
      <c r="C1596" s="16"/>
      <c r="D1596" s="16" t="s">
        <v>35</v>
      </c>
      <c r="E1596" s="17"/>
      <c r="F1596" s="18">
        <v>5.550000036E9</v>
      </c>
      <c r="G1596" s="18" t="str">
        <f>IFERROR(VLOOKUP(spare_parts!$F1596,'Запчасти'!A$2:P$3371,3,0),"null")</f>
        <v>null</v>
      </c>
      <c r="H1596" s="18" t="str">
        <f>IFERROR(VLOOKUP(spare_parts!$F1596,A:D,2,0),"null")</f>
        <v>ПОДШИПНИК 12X21X5 61801 2RS1 (SKF)</v>
      </c>
      <c r="I1596" s="24" t="str">
        <f>IFERROR(VLOOKUP(spare_parts!$F1596,'Запчасти'!$A$2:$P$3371,5,0),"null")</f>
        <v>null</v>
      </c>
      <c r="J1596" s="24" t="str">
        <f t="shared" si="3"/>
        <v>null</v>
      </c>
      <c r="K1596" s="18" t="str">
        <f>IFERROR(VLOOKUP(spare_parts!$F1596,'Запчасти'!$A$2:$P$3371,6,0),"null")</f>
        <v>null</v>
      </c>
      <c r="L1596" s="18" t="str">
        <f>IFERROR(VLOOKUP(spare_parts!$F1596,'Запчасти'!$A$2:$P$3371,7,0),"null")</f>
        <v>null</v>
      </c>
      <c r="M1596" s="18" t="str">
        <f>IFERROR(VLOOKUP(spare_parts!$F1596,'Запчасти'!$A$2:$P$3371,9,0),"null")</f>
        <v>null</v>
      </c>
      <c r="N1596" s="18" t="str">
        <f>IFERROR(VLOOKUP(spare_parts!$F1596,'Запчасти'!$A$2:$P$3371,10,0),"null")</f>
        <v>null</v>
      </c>
      <c r="O1596" s="18" t="str">
        <f>IFERROR(VLOOKUP(spare_parts!$F1596,'Запчасти'!$A$2:$P$3371,11,0),"null")</f>
        <v>null</v>
      </c>
      <c r="P1596" s="18" t="str">
        <f>IFERROR(VLOOKUP(spare_parts!$F1596,'Запчасти'!$A$2:$P$3371,2,0),"null")</f>
        <v>null</v>
      </c>
      <c r="Q1596" s="18"/>
      <c r="R1596" s="18"/>
      <c r="S1596" s="18"/>
      <c r="T1596" s="18"/>
      <c r="U1596" s="18"/>
      <c r="V1596" s="18"/>
    </row>
    <row r="1597" ht="15.75" customHeight="1">
      <c r="A1597" s="15">
        <v>5.550010051E9</v>
      </c>
      <c r="B1597" s="16" t="s">
        <v>6953</v>
      </c>
      <c r="C1597" s="16"/>
      <c r="D1597" s="16" t="s">
        <v>35</v>
      </c>
      <c r="E1597" s="17"/>
      <c r="F1597" s="18">
        <v>5.550010051E9</v>
      </c>
      <c r="G1597" s="18" t="str">
        <f>IFERROR(VLOOKUP(spare_parts!$F1597,'Запчасти'!A$2:P$3371,3,0),"null")</f>
        <v>null</v>
      </c>
      <c r="H1597" s="18" t="str">
        <f>IFERROR(VLOOKUP(spare_parts!$F1597,A:D,2,0),"null")</f>
        <v>ПОДШИПНИК 12X24X6 61901-2RS1(SKF)</v>
      </c>
      <c r="I1597" s="24" t="str">
        <f>IFERROR(VLOOKUP(spare_parts!$F1597,'Запчасти'!$A$2:$P$3371,5,0),"null")</f>
        <v>null</v>
      </c>
      <c r="J1597" s="24" t="str">
        <f t="shared" si="3"/>
        <v>null</v>
      </c>
      <c r="K1597" s="18" t="str">
        <f>IFERROR(VLOOKUP(spare_parts!$F1597,'Запчасти'!$A$2:$P$3371,6,0),"null")</f>
        <v>null</v>
      </c>
      <c r="L1597" s="18" t="str">
        <f>IFERROR(VLOOKUP(spare_parts!$F1597,'Запчасти'!$A$2:$P$3371,7,0),"null")</f>
        <v>null</v>
      </c>
      <c r="M1597" s="18" t="str">
        <f>IFERROR(VLOOKUP(spare_parts!$F1597,'Запчасти'!$A$2:$P$3371,9,0),"null")</f>
        <v>null</v>
      </c>
      <c r="N1597" s="18" t="str">
        <f>IFERROR(VLOOKUP(spare_parts!$F1597,'Запчасти'!$A$2:$P$3371,10,0),"null")</f>
        <v>null</v>
      </c>
      <c r="O1597" s="18" t="str">
        <f>IFERROR(VLOOKUP(spare_parts!$F1597,'Запчасти'!$A$2:$P$3371,11,0),"null")</f>
        <v>null</v>
      </c>
      <c r="P1597" s="18" t="str">
        <f>IFERROR(VLOOKUP(spare_parts!$F1597,'Запчасти'!$A$2:$P$3371,2,0),"null")</f>
        <v>null</v>
      </c>
      <c r="Q1597" s="18"/>
      <c r="R1597" s="18"/>
      <c r="S1597" s="18"/>
      <c r="T1597" s="18"/>
      <c r="U1597" s="18"/>
      <c r="V1597" s="18"/>
    </row>
    <row r="1598" ht="15.75" customHeight="1">
      <c r="A1598" s="15">
        <v>5.550010066E9</v>
      </c>
      <c r="B1598" s="16" t="s">
        <v>6954</v>
      </c>
      <c r="C1598" s="16"/>
      <c r="D1598" s="16" t="s">
        <v>35</v>
      </c>
      <c r="E1598" s="17"/>
      <c r="F1598" s="18">
        <v>5.550010066E9</v>
      </c>
      <c r="G1598" s="18" t="str">
        <f>IFERROR(VLOOKUP(spare_parts!$F1598,'Запчасти'!A$2:P$3371,3,0),"null")</f>
        <v>null</v>
      </c>
      <c r="H1598" s="18" t="str">
        <f>IFERROR(VLOOKUP(spare_parts!$F1598,A:D,2,0),"null")</f>
        <v>ПОДШИПНИК 12X28X8 6001-2RS1(SKF)</v>
      </c>
      <c r="I1598" s="24" t="str">
        <f>IFERROR(VLOOKUP(spare_parts!$F1598,'Запчасти'!$A$2:$P$3371,5,0),"null")</f>
        <v>null</v>
      </c>
      <c r="J1598" s="24" t="str">
        <f t="shared" si="3"/>
        <v>null</v>
      </c>
      <c r="K1598" s="18" t="str">
        <f>IFERROR(VLOOKUP(spare_parts!$F1598,'Запчасти'!$A$2:$P$3371,6,0),"null")</f>
        <v>null</v>
      </c>
      <c r="L1598" s="18" t="str">
        <f>IFERROR(VLOOKUP(spare_parts!$F1598,'Запчасти'!$A$2:$P$3371,7,0),"null")</f>
        <v>null</v>
      </c>
      <c r="M1598" s="18" t="str">
        <f>IFERROR(VLOOKUP(spare_parts!$F1598,'Запчасти'!$A$2:$P$3371,9,0),"null")</f>
        <v>null</v>
      </c>
      <c r="N1598" s="18" t="str">
        <f>IFERROR(VLOOKUP(spare_parts!$F1598,'Запчасти'!$A$2:$P$3371,10,0),"null")</f>
        <v>null</v>
      </c>
      <c r="O1598" s="18" t="str">
        <f>IFERROR(VLOOKUP(spare_parts!$F1598,'Запчасти'!$A$2:$P$3371,11,0),"null")</f>
        <v>null</v>
      </c>
      <c r="P1598" s="18" t="str">
        <f>IFERROR(VLOOKUP(spare_parts!$F1598,'Запчасти'!$A$2:$P$3371,2,0),"null")</f>
        <v>null</v>
      </c>
      <c r="Q1598" s="18"/>
      <c r="R1598" s="18"/>
      <c r="S1598" s="18"/>
      <c r="T1598" s="18"/>
      <c r="U1598" s="18"/>
      <c r="V1598" s="18"/>
    </row>
    <row r="1599" ht="15.75" customHeight="1">
      <c r="A1599" s="15">
        <v>5.550010017E9</v>
      </c>
      <c r="B1599" s="16" t="s">
        <v>6955</v>
      </c>
      <c r="C1599" s="16"/>
      <c r="D1599" s="16" t="s">
        <v>35</v>
      </c>
      <c r="E1599" s="17"/>
      <c r="F1599" s="18">
        <v>5.550010017E9</v>
      </c>
      <c r="G1599" s="18" t="str">
        <f>IFERROR(VLOOKUP(spare_parts!$F1599,'Запчасти'!A$2:P$3371,3,0),"null")</f>
        <v>BEARING 12X32X10 SKF 6201-2RS1</v>
      </c>
      <c r="H1599" s="18" t="str">
        <f>IFERROR(VLOOKUP(spare_parts!$F1599,A:D,2,0),"null")</f>
        <v>Подшипник 12X32X10 SKF 6201−2RS1</v>
      </c>
      <c r="I1599" s="24" t="str">
        <f>IFERROR(VLOOKUP(spare_parts!$F1599,'Запчасти'!$A$2:$P$3371,5,0),"null")</f>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c r="J1599" s="24" t="str">
        <f t="shared" si="3"/>
        <v>null</v>
      </c>
      <c r="K1599" s="18" t="str">
        <f>IFERROR(VLOOKUP(spare_parts!$F1599,'Запчасти'!$A$2:$P$3371,6,0),"null")</f>
        <v>SKF EXPLORER</v>
      </c>
      <c r="L1599" s="18" t="str">
        <f>IFERROR(VLOOKUP(spare_parts!$F1599,'Запчасти'!$A$2:$P$3371,7,0),"null")</f>
        <v>SKF</v>
      </c>
      <c r="M1599" s="18">
        <f>IFERROR(VLOOKUP(spare_parts!$F1599,'Запчасти'!$A$2:$P$3371,9,0),"null")</f>
        <v>4</v>
      </c>
      <c r="N1599" s="18" t="str">
        <f>IFERROR(VLOOKUP(spare_parts!$F1599,'Запчасти'!$A$2:$P$3371,10,0),"null")</f>
        <v>шт</v>
      </c>
      <c r="O1599" s="18">
        <f>IFERROR(VLOOKUP(spare_parts!$F1599,'Запчасти'!$A$2:$P$3371,11,0),"null")</f>
        <v>0</v>
      </c>
      <c r="P1599" s="18">
        <f>IFERROR(VLOOKUP(spare_parts!$F1599,'Запчасти'!$A$2:$P$3371,2,0),"null")</f>
        <v>8482109008</v>
      </c>
      <c r="Q1599" s="18"/>
      <c r="R1599" s="18"/>
      <c r="S1599" s="18"/>
      <c r="T1599" s="18"/>
      <c r="U1599" s="18"/>
      <c r="V1599" s="18"/>
    </row>
    <row r="1600" ht="15.75" customHeight="1">
      <c r="A1600" s="15">
        <v>5.5011E9</v>
      </c>
      <c r="B1600" s="16" t="s">
        <v>6956</v>
      </c>
      <c r="C1600" s="16"/>
      <c r="D1600" s="16" t="s">
        <v>35</v>
      </c>
      <c r="E1600" s="17"/>
      <c r="F1600" s="18">
        <v>5.5011E9</v>
      </c>
      <c r="G1600" s="18" t="str">
        <f>IFERROR(VLOOKUP(spare_parts!$F1600,'Запчасти'!A$2:P$3371,3,0),"null")</f>
        <v>null</v>
      </c>
      <c r="H1600" s="18" t="str">
        <f>IFERROR(VLOOKUP(spare_parts!$F1600,A:D,2,0),"null")</f>
        <v>ПОДШИПНИК 12X32X15.9 SKF 3201ATN9</v>
      </c>
      <c r="I1600" s="24" t="str">
        <f>IFERROR(VLOOKUP(spare_parts!$F1600,'Запчасти'!$A$2:$P$3371,5,0),"null")</f>
        <v>null</v>
      </c>
      <c r="J1600" s="24" t="str">
        <f t="shared" si="3"/>
        <v>null</v>
      </c>
      <c r="K1600" s="18" t="str">
        <f>IFERROR(VLOOKUP(spare_parts!$F1600,'Запчасти'!$A$2:$P$3371,6,0),"null")</f>
        <v>null</v>
      </c>
      <c r="L1600" s="18" t="str">
        <f>IFERROR(VLOOKUP(spare_parts!$F1600,'Запчасти'!$A$2:$P$3371,7,0),"null")</f>
        <v>null</v>
      </c>
      <c r="M1600" s="18" t="str">
        <f>IFERROR(VLOOKUP(spare_parts!$F1600,'Запчасти'!$A$2:$P$3371,9,0),"null")</f>
        <v>null</v>
      </c>
      <c r="N1600" s="18" t="str">
        <f>IFERROR(VLOOKUP(spare_parts!$F1600,'Запчасти'!$A$2:$P$3371,10,0),"null")</f>
        <v>null</v>
      </c>
      <c r="O1600" s="18" t="str">
        <f>IFERROR(VLOOKUP(spare_parts!$F1600,'Запчасти'!$A$2:$P$3371,11,0),"null")</f>
        <v>null</v>
      </c>
      <c r="P1600" s="18" t="str">
        <f>IFERROR(VLOOKUP(spare_parts!$F1600,'Запчасти'!$A$2:$P$3371,2,0),"null")</f>
        <v>null</v>
      </c>
      <c r="Q1600" s="18"/>
      <c r="R1600" s="18"/>
      <c r="S1600" s="18"/>
      <c r="T1600" s="18"/>
      <c r="U1600" s="18"/>
      <c r="V1600" s="18"/>
    </row>
    <row r="1601" ht="15.75" customHeight="1">
      <c r="A1601" s="15">
        <v>5.550010146E9</v>
      </c>
      <c r="B1601" s="16" t="s">
        <v>6957</v>
      </c>
      <c r="C1601" s="16"/>
      <c r="D1601" s="16" t="s">
        <v>35</v>
      </c>
      <c r="E1601" s="17"/>
      <c r="F1601" s="18">
        <v>5.550010146E9</v>
      </c>
      <c r="G1601" s="18" t="str">
        <f>IFERROR(VLOOKUP(spare_parts!$F1601,'Запчасти'!A$2:P$3371,3,0),"null")</f>
        <v>null</v>
      </c>
      <c r="H1601" s="18" t="str">
        <f>IFERROR(VLOOKUP(spare_parts!$F1601,A:D,2,0),"null")</f>
        <v>ПОДШИПНИК 12X35X10 361201 R (SKF)</v>
      </c>
      <c r="I1601" s="24" t="str">
        <f>IFERROR(VLOOKUP(spare_parts!$F1601,'Запчасти'!$A$2:$P$3371,5,0),"null")</f>
        <v>null</v>
      </c>
      <c r="J1601" s="24" t="str">
        <f t="shared" si="3"/>
        <v>null</v>
      </c>
      <c r="K1601" s="18" t="str">
        <f>IFERROR(VLOOKUP(spare_parts!$F1601,'Запчасти'!$A$2:$P$3371,6,0),"null")</f>
        <v>null</v>
      </c>
      <c r="L1601" s="18" t="str">
        <f>IFERROR(VLOOKUP(spare_parts!$F1601,'Запчасти'!$A$2:$P$3371,7,0),"null")</f>
        <v>null</v>
      </c>
      <c r="M1601" s="18" t="str">
        <f>IFERROR(VLOOKUP(spare_parts!$F1601,'Запчасти'!$A$2:$P$3371,9,0),"null")</f>
        <v>null</v>
      </c>
      <c r="N1601" s="18" t="str">
        <f>IFERROR(VLOOKUP(spare_parts!$F1601,'Запчасти'!$A$2:$P$3371,10,0),"null")</f>
        <v>null</v>
      </c>
      <c r="O1601" s="18" t="str">
        <f>IFERROR(VLOOKUP(spare_parts!$F1601,'Запчасти'!$A$2:$P$3371,11,0),"null")</f>
        <v>null</v>
      </c>
      <c r="P1601" s="18" t="str">
        <f>IFERROR(VLOOKUP(spare_parts!$F1601,'Запчасти'!$A$2:$P$3371,2,0),"null")</f>
        <v>null</v>
      </c>
      <c r="Q1601" s="18"/>
      <c r="R1601" s="18"/>
      <c r="S1601" s="18"/>
      <c r="T1601" s="18"/>
      <c r="U1601" s="18"/>
      <c r="V1601" s="18"/>
    </row>
    <row r="1602" ht="15.75" customHeight="1">
      <c r="A1602" s="15">
        <v>5.550010143E9</v>
      </c>
      <c r="B1602" s="16" t="s">
        <v>6958</v>
      </c>
      <c r="C1602" s="16"/>
      <c r="D1602" s="16" t="s">
        <v>35</v>
      </c>
      <c r="E1602" s="17"/>
      <c r="F1602" s="18">
        <v>5.550010143E9</v>
      </c>
      <c r="G1602" s="18" t="str">
        <f>IFERROR(VLOOKUP(spare_parts!$F1602,'Запчасти'!A$2:P$3371,3,0),"null")</f>
        <v>null</v>
      </c>
      <c r="H1602" s="18" t="str">
        <f>IFERROR(VLOOKUP(spare_parts!$F1602,A:D,2,0),"null")</f>
        <v>ПОДШИПНИК 12X37X12 6301-2RSH (SKF)</v>
      </c>
      <c r="I1602" s="24" t="str">
        <f>IFERROR(VLOOKUP(spare_parts!$F1602,'Запчасти'!$A$2:$P$3371,5,0),"null")</f>
        <v>null</v>
      </c>
      <c r="J1602" s="24" t="str">
        <f t="shared" si="3"/>
        <v>null</v>
      </c>
      <c r="K1602" s="18" t="str">
        <f>IFERROR(VLOOKUP(spare_parts!$F1602,'Запчасти'!$A$2:$P$3371,6,0),"null")</f>
        <v>null</v>
      </c>
      <c r="L1602" s="18" t="str">
        <f>IFERROR(VLOOKUP(spare_parts!$F1602,'Запчасти'!$A$2:$P$3371,7,0),"null")</f>
        <v>null</v>
      </c>
      <c r="M1602" s="18" t="str">
        <f>IFERROR(VLOOKUP(spare_parts!$F1602,'Запчасти'!$A$2:$P$3371,9,0),"null")</f>
        <v>null</v>
      </c>
      <c r="N1602" s="18" t="str">
        <f>IFERROR(VLOOKUP(spare_parts!$F1602,'Запчасти'!$A$2:$P$3371,10,0),"null")</f>
        <v>null</v>
      </c>
      <c r="O1602" s="18" t="str">
        <f>IFERROR(VLOOKUP(spare_parts!$F1602,'Запчасти'!$A$2:$P$3371,11,0),"null")</f>
        <v>null</v>
      </c>
      <c r="P1602" s="18" t="str">
        <f>IFERROR(VLOOKUP(spare_parts!$F1602,'Запчасти'!$A$2:$P$3371,2,0),"null")</f>
        <v>null</v>
      </c>
      <c r="Q1602" s="18"/>
      <c r="R1602" s="18"/>
      <c r="S1602" s="18"/>
      <c r="T1602" s="18"/>
      <c r="U1602" s="18"/>
      <c r="V1602" s="18"/>
    </row>
    <row r="1603" ht="15.75" customHeight="1">
      <c r="A1603" s="15">
        <v>5.550010105E9</v>
      </c>
      <c r="B1603" s="16" t="s">
        <v>6959</v>
      </c>
      <c r="C1603" s="16"/>
      <c r="D1603" s="16" t="s">
        <v>35</v>
      </c>
      <c r="E1603" s="17"/>
      <c r="F1603" s="18">
        <v>5.550010105E9</v>
      </c>
      <c r="G1603" s="18" t="str">
        <f>IFERROR(VLOOKUP(spare_parts!$F1603,'Запчасти'!A$2:P$3371,3,0),"null")</f>
        <v>null</v>
      </c>
      <c r="H1603" s="18" t="str">
        <f>IFERROR(VLOOKUP(spare_parts!$F1603,A:D,2,0),"null")</f>
        <v>ПОДШИПНИК 130X165X18 SKF 61826-2RS1</v>
      </c>
      <c r="I1603" s="24" t="str">
        <f>IFERROR(VLOOKUP(spare_parts!$F1603,'Запчасти'!$A$2:$P$3371,5,0),"null")</f>
        <v>null</v>
      </c>
      <c r="J1603" s="24" t="str">
        <f t="shared" si="3"/>
        <v>null</v>
      </c>
      <c r="K1603" s="18" t="str">
        <f>IFERROR(VLOOKUP(spare_parts!$F1603,'Запчасти'!$A$2:$P$3371,6,0),"null")</f>
        <v>null</v>
      </c>
      <c r="L1603" s="18" t="str">
        <f>IFERROR(VLOOKUP(spare_parts!$F1603,'Запчасти'!$A$2:$P$3371,7,0),"null")</f>
        <v>null</v>
      </c>
      <c r="M1603" s="18" t="str">
        <f>IFERROR(VLOOKUP(spare_parts!$F1603,'Запчасти'!$A$2:$P$3371,9,0),"null")</f>
        <v>null</v>
      </c>
      <c r="N1603" s="18" t="str">
        <f>IFERROR(VLOOKUP(spare_parts!$F1603,'Запчасти'!$A$2:$P$3371,10,0),"null")</f>
        <v>null</v>
      </c>
      <c r="O1603" s="18" t="str">
        <f>IFERROR(VLOOKUP(spare_parts!$F1603,'Запчасти'!$A$2:$P$3371,11,0),"null")</f>
        <v>null</v>
      </c>
      <c r="P1603" s="18" t="str">
        <f>IFERROR(VLOOKUP(spare_parts!$F1603,'Запчасти'!$A$2:$P$3371,2,0),"null")</f>
        <v>null</v>
      </c>
      <c r="Q1603" s="18"/>
      <c r="R1603" s="18"/>
      <c r="S1603" s="18"/>
      <c r="T1603" s="18"/>
      <c r="U1603" s="18"/>
      <c r="V1603" s="18"/>
    </row>
    <row r="1604" ht="15.75" customHeight="1">
      <c r="A1604" s="15">
        <v>5.550010087E9</v>
      </c>
      <c r="B1604" s="16" t="s">
        <v>6960</v>
      </c>
      <c r="C1604" s="16"/>
      <c r="D1604" s="16" t="s">
        <v>35</v>
      </c>
      <c r="E1604" s="17"/>
      <c r="F1604" s="18">
        <v>5.550010087E9</v>
      </c>
      <c r="G1604" s="18" t="str">
        <f>IFERROR(VLOOKUP(spare_parts!$F1604,'Запчасти'!A$2:P$3371,3,0),"null")</f>
        <v>null</v>
      </c>
      <c r="H1604" s="18" t="str">
        <f>IFERROR(VLOOKUP(spare_parts!$F1604,A:D,2,0),"null")</f>
        <v>ПОДШИПНИК 130X165X18 SKF 61826-2RZ</v>
      </c>
      <c r="I1604" s="24" t="str">
        <f>IFERROR(VLOOKUP(spare_parts!$F1604,'Запчасти'!$A$2:$P$3371,5,0),"null")</f>
        <v>null</v>
      </c>
      <c r="J1604" s="24" t="str">
        <f t="shared" si="3"/>
        <v>null</v>
      </c>
      <c r="K1604" s="18" t="str">
        <f>IFERROR(VLOOKUP(spare_parts!$F1604,'Запчасти'!$A$2:$P$3371,6,0),"null")</f>
        <v>null</v>
      </c>
      <c r="L1604" s="18" t="str">
        <f>IFERROR(VLOOKUP(spare_parts!$F1604,'Запчасти'!$A$2:$P$3371,7,0),"null")</f>
        <v>null</v>
      </c>
      <c r="M1604" s="18" t="str">
        <f>IFERROR(VLOOKUP(spare_parts!$F1604,'Запчасти'!$A$2:$P$3371,9,0),"null")</f>
        <v>null</v>
      </c>
      <c r="N1604" s="18" t="str">
        <f>IFERROR(VLOOKUP(spare_parts!$F1604,'Запчасти'!$A$2:$P$3371,10,0),"null")</f>
        <v>null</v>
      </c>
      <c r="O1604" s="18" t="str">
        <f>IFERROR(VLOOKUP(spare_parts!$F1604,'Запчасти'!$A$2:$P$3371,11,0),"null")</f>
        <v>null</v>
      </c>
      <c r="P1604" s="18" t="str">
        <f>IFERROR(VLOOKUP(spare_parts!$F1604,'Запчасти'!$A$2:$P$3371,2,0),"null")</f>
        <v>null</v>
      </c>
      <c r="Q1604" s="18"/>
      <c r="R1604" s="18"/>
      <c r="S1604" s="18"/>
      <c r="T1604" s="18"/>
      <c r="U1604" s="18"/>
      <c r="V1604" s="18"/>
    </row>
    <row r="1605" ht="15.75" customHeight="1">
      <c r="A1605" s="15">
        <v>5.550300035E9</v>
      </c>
      <c r="B1605" s="16" t="s">
        <v>6961</v>
      </c>
      <c r="C1605" s="16"/>
      <c r="D1605" s="16" t="s">
        <v>35</v>
      </c>
      <c r="E1605" s="17"/>
      <c r="F1605" s="18">
        <v>5.550300035E9</v>
      </c>
      <c r="G1605" s="18" t="str">
        <f>IFERROR(VLOOKUP(spare_parts!$F1605,'Запчасти'!A$2:P$3371,3,0),"null")</f>
        <v>null</v>
      </c>
      <c r="H1605" s="18" t="str">
        <f>IFERROR(VLOOKUP(spare_parts!$F1605,A:D,2,0),"null")</f>
        <v>ПОДШИПНИК 130X210X64 23126 CC/W33(SKF)</v>
      </c>
      <c r="I1605" s="24" t="str">
        <f>IFERROR(VLOOKUP(spare_parts!$F1605,'Запчасти'!$A$2:$P$3371,5,0),"null")</f>
        <v>null</v>
      </c>
      <c r="J1605" s="24" t="str">
        <f t="shared" si="3"/>
        <v>null</v>
      </c>
      <c r="K1605" s="18" t="str">
        <f>IFERROR(VLOOKUP(spare_parts!$F1605,'Запчасти'!$A$2:$P$3371,6,0),"null")</f>
        <v>null</v>
      </c>
      <c r="L1605" s="18" t="str">
        <f>IFERROR(VLOOKUP(spare_parts!$F1605,'Запчасти'!$A$2:$P$3371,7,0),"null")</f>
        <v>null</v>
      </c>
      <c r="M1605" s="18" t="str">
        <f>IFERROR(VLOOKUP(spare_parts!$F1605,'Запчасти'!$A$2:$P$3371,9,0),"null")</f>
        <v>null</v>
      </c>
      <c r="N1605" s="18" t="str">
        <f>IFERROR(VLOOKUP(spare_parts!$F1605,'Запчасти'!$A$2:$P$3371,10,0),"null")</f>
        <v>null</v>
      </c>
      <c r="O1605" s="18" t="str">
        <f>IFERROR(VLOOKUP(spare_parts!$F1605,'Запчасти'!$A$2:$P$3371,11,0),"null")</f>
        <v>null</v>
      </c>
      <c r="P1605" s="18" t="str">
        <f>IFERROR(VLOOKUP(spare_parts!$F1605,'Запчасти'!$A$2:$P$3371,2,0),"null")</f>
        <v>null</v>
      </c>
      <c r="Q1605" s="18"/>
      <c r="R1605" s="18"/>
      <c r="S1605" s="18"/>
      <c r="T1605" s="18"/>
      <c r="U1605" s="18"/>
      <c r="V1605" s="18"/>
    </row>
    <row r="1606" ht="15.75" customHeight="1">
      <c r="A1606" s="15">
        <v>5.55020004E9</v>
      </c>
      <c r="B1606" s="16" t="s">
        <v>6962</v>
      </c>
      <c r="C1606" s="16"/>
      <c r="D1606" s="16" t="s">
        <v>35</v>
      </c>
      <c r="E1606" s="17"/>
      <c r="F1606" s="18">
        <v>5.55020004E9</v>
      </c>
      <c r="G1606" s="18" t="str">
        <f>IFERROR(VLOOKUP(spare_parts!$F1606,'Запчасти'!A$2:P$3371,3,0),"null")</f>
        <v>null</v>
      </c>
      <c r="H1606" s="18" t="str">
        <f>IFERROR(VLOOKUP(spare_parts!$F1606,A:D,2,0),"null")</f>
        <v>ПОДШИПНИК 130X230X67.75 32226 (SKF)</v>
      </c>
      <c r="I1606" s="24" t="str">
        <f>IFERROR(VLOOKUP(spare_parts!$F1606,'Запчасти'!$A$2:$P$3371,5,0),"null")</f>
        <v>null</v>
      </c>
      <c r="J1606" s="24" t="str">
        <f t="shared" si="3"/>
        <v>null</v>
      </c>
      <c r="K1606" s="18" t="str">
        <f>IFERROR(VLOOKUP(spare_parts!$F1606,'Запчасти'!$A$2:$P$3371,6,0),"null")</f>
        <v>null</v>
      </c>
      <c r="L1606" s="18" t="str">
        <f>IFERROR(VLOOKUP(spare_parts!$F1606,'Запчасти'!$A$2:$P$3371,7,0),"null")</f>
        <v>null</v>
      </c>
      <c r="M1606" s="18" t="str">
        <f>IFERROR(VLOOKUP(spare_parts!$F1606,'Запчасти'!$A$2:$P$3371,9,0),"null")</f>
        <v>null</v>
      </c>
      <c r="N1606" s="18" t="str">
        <f>IFERROR(VLOOKUP(spare_parts!$F1606,'Запчасти'!$A$2:$P$3371,10,0),"null")</f>
        <v>null</v>
      </c>
      <c r="O1606" s="18" t="str">
        <f>IFERROR(VLOOKUP(spare_parts!$F1606,'Запчасти'!$A$2:$P$3371,11,0),"null")</f>
        <v>null</v>
      </c>
      <c r="P1606" s="18" t="str">
        <f>IFERROR(VLOOKUP(spare_parts!$F1606,'Запчасти'!$A$2:$P$3371,2,0),"null")</f>
        <v>null</v>
      </c>
      <c r="Q1606" s="18"/>
      <c r="R1606" s="18"/>
      <c r="S1606" s="18"/>
      <c r="T1606" s="18"/>
      <c r="U1606" s="18"/>
      <c r="V1606" s="18"/>
    </row>
    <row r="1607" ht="15.75" customHeight="1">
      <c r="A1607" s="15">
        <v>5.550300082E9</v>
      </c>
      <c r="B1607" s="16" t="s">
        <v>6963</v>
      </c>
      <c r="C1607" s="16"/>
      <c r="D1607" s="16" t="s">
        <v>35</v>
      </c>
      <c r="E1607" s="17"/>
      <c r="F1607" s="18">
        <v>5.550300082E9</v>
      </c>
      <c r="G1607" s="18" t="str">
        <f>IFERROR(VLOOKUP(spare_parts!$F1607,'Запчасти'!A$2:P$3371,3,0),"null")</f>
        <v>null</v>
      </c>
      <c r="H1607" s="18" t="str">
        <f>IFERROR(VLOOKUP(spare_parts!$F1607,A:D,2,0),"null")</f>
        <v>ПОДШИПНИК 140X210X22 ART.16028 (SKF)</v>
      </c>
      <c r="I1607" s="24" t="str">
        <f>IFERROR(VLOOKUP(spare_parts!$F1607,'Запчасти'!$A$2:$P$3371,5,0),"null")</f>
        <v>null</v>
      </c>
      <c r="J1607" s="24" t="str">
        <f t="shared" si="3"/>
        <v>null</v>
      </c>
      <c r="K1607" s="18" t="str">
        <f>IFERROR(VLOOKUP(spare_parts!$F1607,'Запчасти'!$A$2:$P$3371,6,0),"null")</f>
        <v>null</v>
      </c>
      <c r="L1607" s="18" t="str">
        <f>IFERROR(VLOOKUP(spare_parts!$F1607,'Запчасти'!$A$2:$P$3371,7,0),"null")</f>
        <v>null</v>
      </c>
      <c r="M1607" s="18" t="str">
        <f>IFERROR(VLOOKUP(spare_parts!$F1607,'Запчасти'!$A$2:$P$3371,9,0),"null")</f>
        <v>null</v>
      </c>
      <c r="N1607" s="18" t="str">
        <f>IFERROR(VLOOKUP(spare_parts!$F1607,'Запчасти'!$A$2:$P$3371,10,0),"null")</f>
        <v>null</v>
      </c>
      <c r="O1607" s="18" t="str">
        <f>IFERROR(VLOOKUP(spare_parts!$F1607,'Запчасти'!$A$2:$P$3371,11,0),"null")</f>
        <v>null</v>
      </c>
      <c r="P1607" s="18" t="str">
        <f>IFERROR(VLOOKUP(spare_parts!$F1607,'Запчасти'!$A$2:$P$3371,2,0),"null")</f>
        <v>null</v>
      </c>
      <c r="Q1607" s="18"/>
      <c r="R1607" s="18"/>
      <c r="S1607" s="18"/>
      <c r="T1607" s="18"/>
      <c r="U1607" s="18"/>
      <c r="V1607" s="18"/>
    </row>
    <row r="1608" ht="15.75" customHeight="1">
      <c r="A1608" s="15">
        <v>5.550300043E9</v>
      </c>
      <c r="B1608" s="16" t="s">
        <v>6964</v>
      </c>
      <c r="C1608" s="16"/>
      <c r="D1608" s="16" t="s">
        <v>35</v>
      </c>
      <c r="E1608" s="17"/>
      <c r="F1608" s="18">
        <v>5.550300043E9</v>
      </c>
      <c r="G1608" s="18" t="str">
        <f>IFERROR(VLOOKUP(spare_parts!$F1608,'Запчасти'!A$2:P$3371,3,0),"null")</f>
        <v>null</v>
      </c>
      <c r="H1608" s="18" t="str">
        <f>IFERROR(VLOOKUP(spare_parts!$F1608,A:D,2,0),"null")</f>
        <v>ПОДШИПНИК 150x250x100 24130 CC/W33(SKF)</v>
      </c>
      <c r="I1608" s="24" t="str">
        <f>IFERROR(VLOOKUP(spare_parts!$F1608,'Запчасти'!$A$2:$P$3371,5,0),"null")</f>
        <v>null</v>
      </c>
      <c r="J1608" s="24" t="str">
        <f t="shared" si="3"/>
        <v>null</v>
      </c>
      <c r="K1608" s="18" t="str">
        <f>IFERROR(VLOOKUP(spare_parts!$F1608,'Запчасти'!$A$2:$P$3371,6,0),"null")</f>
        <v>null</v>
      </c>
      <c r="L1608" s="18" t="str">
        <f>IFERROR(VLOOKUP(spare_parts!$F1608,'Запчасти'!$A$2:$P$3371,7,0),"null")</f>
        <v>null</v>
      </c>
      <c r="M1608" s="18" t="str">
        <f>IFERROR(VLOOKUP(spare_parts!$F1608,'Запчасти'!$A$2:$P$3371,9,0),"null")</f>
        <v>null</v>
      </c>
      <c r="N1608" s="18" t="str">
        <f>IFERROR(VLOOKUP(spare_parts!$F1608,'Запчасти'!$A$2:$P$3371,10,0),"null")</f>
        <v>null</v>
      </c>
      <c r="O1608" s="18" t="str">
        <f>IFERROR(VLOOKUP(spare_parts!$F1608,'Запчасти'!$A$2:$P$3371,11,0),"null")</f>
        <v>null</v>
      </c>
      <c r="P1608" s="18" t="str">
        <f>IFERROR(VLOOKUP(spare_parts!$F1608,'Запчасти'!$A$2:$P$3371,2,0),"null")</f>
        <v>null</v>
      </c>
      <c r="Q1608" s="18"/>
      <c r="R1608" s="18"/>
      <c r="S1608" s="18"/>
      <c r="T1608" s="18"/>
      <c r="U1608" s="18"/>
      <c r="V1608" s="18"/>
    </row>
    <row r="1609" ht="15.75" customHeight="1">
      <c r="A1609" s="15">
        <v>5.550010115E9</v>
      </c>
      <c r="B1609" s="16" t="s">
        <v>6965</v>
      </c>
      <c r="C1609" s="16"/>
      <c r="D1609" s="16" t="s">
        <v>35</v>
      </c>
      <c r="E1609" s="17"/>
      <c r="F1609" s="18">
        <v>5.550010115E9</v>
      </c>
      <c r="G1609" s="18" t="str">
        <f>IFERROR(VLOOKUP(spare_parts!$F1609,'Запчасти'!A$2:P$3371,3,0),"null")</f>
        <v>null</v>
      </c>
      <c r="H1609" s="18" t="str">
        <f>IFERROR(VLOOKUP(spare_parts!$F1609,A:D,2,0),"null")</f>
        <v>ПОДШИПНИК 15X28X7 61902-2RS1 (SKF)</v>
      </c>
      <c r="I1609" s="24" t="str">
        <f>IFERROR(VLOOKUP(spare_parts!$F1609,'Запчасти'!$A$2:$P$3371,5,0),"null")</f>
        <v>null</v>
      </c>
      <c r="J1609" s="24" t="str">
        <f t="shared" si="3"/>
        <v>null</v>
      </c>
      <c r="K1609" s="18" t="str">
        <f>IFERROR(VLOOKUP(spare_parts!$F1609,'Запчасти'!$A$2:$P$3371,6,0),"null")</f>
        <v>null</v>
      </c>
      <c r="L1609" s="18" t="str">
        <f>IFERROR(VLOOKUP(spare_parts!$F1609,'Запчасти'!$A$2:$P$3371,7,0),"null")</f>
        <v>null</v>
      </c>
      <c r="M1609" s="18" t="str">
        <f>IFERROR(VLOOKUP(spare_parts!$F1609,'Запчасти'!$A$2:$P$3371,9,0),"null")</f>
        <v>null</v>
      </c>
      <c r="N1609" s="18" t="str">
        <f>IFERROR(VLOOKUP(spare_parts!$F1609,'Запчасти'!$A$2:$P$3371,10,0),"null")</f>
        <v>null</v>
      </c>
      <c r="O1609" s="18" t="str">
        <f>IFERROR(VLOOKUP(spare_parts!$F1609,'Запчасти'!$A$2:$P$3371,11,0),"null")</f>
        <v>null</v>
      </c>
      <c r="P1609" s="18" t="str">
        <f>IFERROR(VLOOKUP(spare_parts!$F1609,'Запчасти'!$A$2:$P$3371,2,0),"null")</f>
        <v>null</v>
      </c>
      <c r="Q1609" s="18"/>
      <c r="R1609" s="18"/>
      <c r="S1609" s="18"/>
      <c r="T1609" s="18"/>
      <c r="U1609" s="18"/>
      <c r="V1609" s="18"/>
    </row>
    <row r="1610" ht="15.75" customHeight="1">
      <c r="A1610" s="15">
        <v>5.550000015E9</v>
      </c>
      <c r="B1610" s="16" t="s">
        <v>6966</v>
      </c>
      <c r="C1610" s="16"/>
      <c r="D1610" s="16" t="s">
        <v>35</v>
      </c>
      <c r="E1610" s="17"/>
      <c r="F1610" s="18">
        <v>5.550000015E9</v>
      </c>
      <c r="G1610" s="18" t="str">
        <f>IFERROR(VLOOKUP(spare_parts!$F1610,'Запчасти'!A$2:P$3371,3,0),"null")</f>
        <v>null</v>
      </c>
      <c r="H1610" s="18" t="str">
        <f>IFERROR(VLOOKUP(spare_parts!$F1610,A:D,2,0),"null")</f>
        <v>ПОДШИПНИК 15X32X8 SKF 16002</v>
      </c>
      <c r="I1610" s="24" t="str">
        <f>IFERROR(VLOOKUP(spare_parts!$F1610,'Запчасти'!$A$2:$P$3371,5,0),"null")</f>
        <v>null</v>
      </c>
      <c r="J1610" s="24" t="str">
        <f t="shared" si="3"/>
        <v>null</v>
      </c>
      <c r="K1610" s="18" t="str">
        <f>IFERROR(VLOOKUP(spare_parts!$F1610,'Запчасти'!$A$2:$P$3371,6,0),"null")</f>
        <v>null</v>
      </c>
      <c r="L1610" s="18" t="str">
        <f>IFERROR(VLOOKUP(spare_parts!$F1610,'Запчасти'!$A$2:$P$3371,7,0),"null")</f>
        <v>null</v>
      </c>
      <c r="M1610" s="18" t="str">
        <f>IFERROR(VLOOKUP(spare_parts!$F1610,'Запчасти'!$A$2:$P$3371,9,0),"null")</f>
        <v>null</v>
      </c>
      <c r="N1610" s="18" t="str">
        <f>IFERROR(VLOOKUP(spare_parts!$F1610,'Запчасти'!$A$2:$P$3371,10,0),"null")</f>
        <v>null</v>
      </c>
      <c r="O1610" s="18" t="str">
        <f>IFERROR(VLOOKUP(spare_parts!$F1610,'Запчасти'!$A$2:$P$3371,11,0),"null")</f>
        <v>null</v>
      </c>
      <c r="P1610" s="18" t="str">
        <f>IFERROR(VLOOKUP(spare_parts!$F1610,'Запчасти'!$A$2:$P$3371,2,0),"null")</f>
        <v>null</v>
      </c>
      <c r="Q1610" s="18"/>
      <c r="R1610" s="18"/>
      <c r="S1610" s="18"/>
      <c r="T1610" s="18"/>
      <c r="U1610" s="18"/>
      <c r="V1610" s="18"/>
    </row>
    <row r="1611" ht="15.75" customHeight="1">
      <c r="A1611" s="15">
        <v>5.550010009E9</v>
      </c>
      <c r="B1611" s="16" t="s">
        <v>6967</v>
      </c>
      <c r="C1611" s="16"/>
      <c r="D1611" s="16" t="s">
        <v>35</v>
      </c>
      <c r="E1611" s="17"/>
      <c r="F1611" s="18">
        <v>5.550010009E9</v>
      </c>
      <c r="G1611" s="18" t="str">
        <f>IFERROR(VLOOKUP(spare_parts!$F1611,'Запчасти'!A$2:P$3371,3,0),"null")</f>
        <v>null</v>
      </c>
      <c r="H1611" s="18" t="str">
        <f>IFERROR(VLOOKUP(spare_parts!$F1611,A:D,2,0),"null")</f>
        <v>ПОДШИПНИК 15X32X9  6002-2RS1(SKF)</v>
      </c>
      <c r="I1611" s="24" t="str">
        <f>IFERROR(VLOOKUP(spare_parts!$F1611,'Запчасти'!$A$2:$P$3371,5,0),"null")</f>
        <v>null</v>
      </c>
      <c r="J1611" s="24" t="str">
        <f t="shared" si="3"/>
        <v>null</v>
      </c>
      <c r="K1611" s="18" t="str">
        <f>IFERROR(VLOOKUP(spare_parts!$F1611,'Запчасти'!$A$2:$P$3371,6,0),"null")</f>
        <v>null</v>
      </c>
      <c r="L1611" s="18" t="str">
        <f>IFERROR(VLOOKUP(spare_parts!$F1611,'Запчасти'!$A$2:$P$3371,7,0),"null")</f>
        <v>null</v>
      </c>
      <c r="M1611" s="18" t="str">
        <f>IFERROR(VLOOKUP(spare_parts!$F1611,'Запчасти'!$A$2:$P$3371,9,0),"null")</f>
        <v>null</v>
      </c>
      <c r="N1611" s="18" t="str">
        <f>IFERROR(VLOOKUP(spare_parts!$F1611,'Запчасти'!$A$2:$P$3371,10,0),"null")</f>
        <v>null</v>
      </c>
      <c r="O1611" s="18" t="str">
        <f>IFERROR(VLOOKUP(spare_parts!$F1611,'Запчасти'!$A$2:$P$3371,11,0),"null")</f>
        <v>null</v>
      </c>
      <c r="P1611" s="18" t="str">
        <f>IFERROR(VLOOKUP(spare_parts!$F1611,'Запчасти'!$A$2:$P$3371,2,0),"null")</f>
        <v>null</v>
      </c>
      <c r="Q1611" s="18"/>
      <c r="R1611" s="18"/>
      <c r="S1611" s="18"/>
      <c r="T1611" s="18"/>
      <c r="U1611" s="18"/>
      <c r="V1611" s="18"/>
    </row>
    <row r="1612" ht="15.75" customHeight="1">
      <c r="A1612" s="15">
        <v>5.550010018E9</v>
      </c>
      <c r="B1612" s="16" t="s">
        <v>6968</v>
      </c>
      <c r="C1612" s="16"/>
      <c r="D1612" s="16" t="s">
        <v>35</v>
      </c>
      <c r="E1612" s="17"/>
      <c r="F1612" s="18">
        <v>5.550010018E9</v>
      </c>
      <c r="G1612" s="18" t="str">
        <f>IFERROR(VLOOKUP(spare_parts!$F1612,'Запчасти'!A$2:P$3371,3,0),"null")</f>
        <v>null</v>
      </c>
      <c r="H1612" s="18" t="str">
        <f>IFERROR(VLOOKUP(spare_parts!$F1612,A:D,2,0),"null")</f>
        <v>ПОДШИПНИК 15X35X11 SKF 6202-2RS1</v>
      </c>
      <c r="I1612" s="24" t="str">
        <f>IFERROR(VLOOKUP(spare_parts!$F1612,'Запчасти'!$A$2:$P$3371,5,0),"null")</f>
        <v>null</v>
      </c>
      <c r="J1612" s="24" t="str">
        <f t="shared" si="3"/>
        <v>null</v>
      </c>
      <c r="K1612" s="18" t="str">
        <f>IFERROR(VLOOKUP(spare_parts!$F1612,'Запчасти'!$A$2:$P$3371,6,0),"null")</f>
        <v>null</v>
      </c>
      <c r="L1612" s="18" t="str">
        <f>IFERROR(VLOOKUP(spare_parts!$F1612,'Запчасти'!$A$2:$P$3371,7,0),"null")</f>
        <v>null</v>
      </c>
      <c r="M1612" s="18" t="str">
        <f>IFERROR(VLOOKUP(spare_parts!$F1612,'Запчасти'!$A$2:$P$3371,9,0),"null")</f>
        <v>null</v>
      </c>
      <c r="N1612" s="18" t="str">
        <f>IFERROR(VLOOKUP(spare_parts!$F1612,'Запчасти'!$A$2:$P$3371,10,0),"null")</f>
        <v>null</v>
      </c>
      <c r="O1612" s="18" t="str">
        <f>IFERROR(VLOOKUP(spare_parts!$F1612,'Запчасти'!$A$2:$P$3371,11,0),"null")</f>
        <v>null</v>
      </c>
      <c r="P1612" s="18" t="str">
        <f>IFERROR(VLOOKUP(spare_parts!$F1612,'Запчасти'!$A$2:$P$3371,2,0),"null")</f>
        <v>null</v>
      </c>
      <c r="Q1612" s="18"/>
      <c r="R1612" s="18"/>
      <c r="S1612" s="18"/>
      <c r="T1612" s="18"/>
      <c r="U1612" s="18"/>
      <c r="V1612" s="18"/>
    </row>
    <row r="1613" ht="15.75" customHeight="1">
      <c r="A1613" s="15">
        <v>5.550010103E9</v>
      </c>
      <c r="B1613" s="16" t="s">
        <v>6969</v>
      </c>
      <c r="C1613" s="16"/>
      <c r="D1613" s="16" t="s">
        <v>35</v>
      </c>
      <c r="E1613" s="17"/>
      <c r="F1613" s="18">
        <v>5.550010103E9</v>
      </c>
      <c r="G1613" s="18" t="str">
        <f>IFERROR(VLOOKUP(spare_parts!$F1613,'Запчасти'!A$2:P$3371,3,0),"null")</f>
        <v>BEARING 15X35X14 SKF 62202-2RS1</v>
      </c>
      <c r="H1613" s="18" t="str">
        <f>IFERROR(VLOOKUP(spare_parts!$F1613,A:D,2,0),"null")</f>
        <v>ПОДШИПНИК 15X35X14 SKF 62202−2RS1</v>
      </c>
      <c r="I1613" s="24" t="str">
        <f>IFERROR(VLOOKUP(spare_parts!$F1613,'Запчасти'!$A$2:$P$3371,5,0),"null")</f>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c r="J1613" s="24" t="str">
        <f t="shared" si="3"/>
        <v>null</v>
      </c>
      <c r="K1613" s="18" t="str">
        <f>IFERROR(VLOOKUP(spare_parts!$F1613,'Запчасти'!$A$2:$P$3371,6,0),"null")</f>
        <v>SKF EXPLORER</v>
      </c>
      <c r="L1613" s="18" t="str">
        <f>IFERROR(VLOOKUP(spare_parts!$F1613,'Запчасти'!$A$2:$P$3371,7,0),"null")</f>
        <v>SKF</v>
      </c>
      <c r="M1613" s="18">
        <f>IFERROR(VLOOKUP(spare_parts!$F1613,'Запчасти'!$A$2:$P$3371,9,0),"null")</f>
        <v>2</v>
      </c>
      <c r="N1613" s="18" t="str">
        <f>IFERROR(VLOOKUP(spare_parts!$F1613,'Запчасти'!$A$2:$P$3371,10,0),"null")</f>
        <v>шт</v>
      </c>
      <c r="O1613" s="18" t="str">
        <f>IFERROR(VLOOKUP(spare_parts!$F1613,'Запчасти'!$A$2:$P$3371,11,0),"null")</f>
        <v>Poland</v>
      </c>
      <c r="P1613" s="18">
        <f>IFERROR(VLOOKUP(spare_parts!$F1613,'Запчасти'!$A$2:$P$3371,2,0),"null")</f>
        <v>8482109008</v>
      </c>
      <c r="Q1613" s="18"/>
      <c r="R1613" s="18"/>
      <c r="S1613" s="18"/>
      <c r="T1613" s="18"/>
      <c r="U1613" s="18"/>
      <c r="V1613" s="18"/>
    </row>
    <row r="1614" ht="15.75" customHeight="1">
      <c r="A1614" s="15">
        <v>5.550111017E9</v>
      </c>
      <c r="B1614" s="16" t="s">
        <v>6970</v>
      </c>
      <c r="C1614" s="16"/>
      <c r="D1614" s="16" t="s">
        <v>35</v>
      </c>
      <c r="E1614" s="17"/>
      <c r="F1614" s="18">
        <v>5.550111017E9</v>
      </c>
      <c r="G1614" s="18" t="str">
        <f>IFERROR(VLOOKUP(spare_parts!$F1614,'Запчасти'!A$2:P$3371,3,0),"null")</f>
        <v>null</v>
      </c>
      <c r="H1614" s="18" t="str">
        <f>IFERROR(VLOOKUP(spare_parts!$F1614,A:D,2,0),"null")</f>
        <v>ПОДШИПНИК 15X35X15.9 3202 A-2RS1TN9 (SKF)</v>
      </c>
      <c r="I1614" s="24" t="str">
        <f>IFERROR(VLOOKUP(spare_parts!$F1614,'Запчасти'!$A$2:$P$3371,5,0),"null")</f>
        <v>null</v>
      </c>
      <c r="J1614" s="24" t="str">
        <f t="shared" si="3"/>
        <v>null</v>
      </c>
      <c r="K1614" s="18" t="str">
        <f>IFERROR(VLOOKUP(spare_parts!$F1614,'Запчасти'!$A$2:$P$3371,6,0),"null")</f>
        <v>null</v>
      </c>
      <c r="L1614" s="18" t="str">
        <f>IFERROR(VLOOKUP(spare_parts!$F1614,'Запчасти'!$A$2:$P$3371,7,0),"null")</f>
        <v>null</v>
      </c>
      <c r="M1614" s="18" t="str">
        <f>IFERROR(VLOOKUP(spare_parts!$F1614,'Запчасти'!$A$2:$P$3371,9,0),"null")</f>
        <v>null</v>
      </c>
      <c r="N1614" s="18" t="str">
        <f>IFERROR(VLOOKUP(spare_parts!$F1614,'Запчасти'!$A$2:$P$3371,10,0),"null")</f>
        <v>null</v>
      </c>
      <c r="O1614" s="18" t="str">
        <f>IFERROR(VLOOKUP(spare_parts!$F1614,'Запчасти'!$A$2:$P$3371,11,0),"null")</f>
        <v>null</v>
      </c>
      <c r="P1614" s="18" t="str">
        <f>IFERROR(VLOOKUP(spare_parts!$F1614,'Запчасти'!$A$2:$P$3371,2,0),"null")</f>
        <v>null</v>
      </c>
      <c r="Q1614" s="18"/>
      <c r="R1614" s="18"/>
      <c r="S1614" s="18"/>
      <c r="T1614" s="18"/>
      <c r="U1614" s="18"/>
      <c r="V1614" s="18"/>
    </row>
    <row r="1615" ht="15.75" customHeight="1">
      <c r="A1615" s="15">
        <v>5.550000047E9</v>
      </c>
      <c r="B1615" s="16" t="s">
        <v>6971</v>
      </c>
      <c r="C1615" s="16"/>
      <c r="D1615" s="16" t="s">
        <v>35</v>
      </c>
      <c r="E1615" s="17"/>
      <c r="F1615" s="18">
        <v>5.550000047E9</v>
      </c>
      <c r="G1615" s="18" t="str">
        <f>IFERROR(VLOOKUP(spare_parts!$F1615,'Запчасти'!A$2:P$3371,3,0),"null")</f>
        <v>null</v>
      </c>
      <c r="H1615" s="18" t="str">
        <f>IFERROR(VLOOKUP(spare_parts!$F1615,A:D,2,0),"null")</f>
        <v>ПОДШИПНИК 16014 70X110X13  (SKF)</v>
      </c>
      <c r="I1615" s="24" t="str">
        <f>IFERROR(VLOOKUP(spare_parts!$F1615,'Запчасти'!$A$2:$P$3371,5,0),"null")</f>
        <v>null</v>
      </c>
      <c r="J1615" s="24" t="str">
        <f t="shared" si="3"/>
        <v>null</v>
      </c>
      <c r="K1615" s="18" t="str">
        <f>IFERROR(VLOOKUP(spare_parts!$F1615,'Запчасти'!$A$2:$P$3371,6,0),"null")</f>
        <v>null</v>
      </c>
      <c r="L1615" s="18" t="str">
        <f>IFERROR(VLOOKUP(spare_parts!$F1615,'Запчасти'!$A$2:$P$3371,7,0),"null")</f>
        <v>null</v>
      </c>
      <c r="M1615" s="18" t="str">
        <f>IFERROR(VLOOKUP(spare_parts!$F1615,'Запчасти'!$A$2:$P$3371,9,0),"null")</f>
        <v>null</v>
      </c>
      <c r="N1615" s="18" t="str">
        <f>IFERROR(VLOOKUP(spare_parts!$F1615,'Запчасти'!$A$2:$P$3371,10,0),"null")</f>
        <v>null</v>
      </c>
      <c r="O1615" s="18" t="str">
        <f>IFERROR(VLOOKUP(spare_parts!$F1615,'Запчасти'!$A$2:$P$3371,11,0),"null")</f>
        <v>null</v>
      </c>
      <c r="P1615" s="18" t="str">
        <f>IFERROR(VLOOKUP(spare_parts!$F1615,'Запчасти'!$A$2:$P$3371,2,0),"null")</f>
        <v>null</v>
      </c>
      <c r="Q1615" s="18"/>
      <c r="R1615" s="18"/>
      <c r="S1615" s="18"/>
      <c r="T1615" s="18"/>
      <c r="U1615" s="18"/>
      <c r="V1615" s="18"/>
    </row>
    <row r="1616" ht="15.75" customHeight="1">
      <c r="A1616" s="15">
        <v>5.550300051E9</v>
      </c>
      <c r="B1616" s="16" t="s">
        <v>6972</v>
      </c>
      <c r="C1616" s="16"/>
      <c r="D1616" s="16" t="s">
        <v>35</v>
      </c>
      <c r="E1616" s="17"/>
      <c r="F1616" s="18">
        <v>5.550300051E9</v>
      </c>
      <c r="G1616" s="18" t="str">
        <f>IFERROR(VLOOKUP(spare_parts!$F1616,'Запчасти'!A$2:P$3371,3,0),"null")</f>
        <v>null</v>
      </c>
      <c r="H1616" s="18" t="str">
        <f>IFERROR(VLOOKUP(spare_parts!$F1616,A:D,2,0),"null")</f>
        <v>ПОДШИПНИК 170X260X90 ART.C4034(SKF)</v>
      </c>
      <c r="I1616" s="24" t="str">
        <f>IFERROR(VLOOKUP(spare_parts!$F1616,'Запчасти'!$A$2:$P$3371,5,0),"null")</f>
        <v>null</v>
      </c>
      <c r="J1616" s="24" t="str">
        <f t="shared" si="3"/>
        <v>null</v>
      </c>
      <c r="K1616" s="18" t="str">
        <f>IFERROR(VLOOKUP(spare_parts!$F1616,'Запчасти'!$A$2:$P$3371,6,0),"null")</f>
        <v>null</v>
      </c>
      <c r="L1616" s="18" t="str">
        <f>IFERROR(VLOOKUP(spare_parts!$F1616,'Запчасти'!$A$2:$P$3371,7,0),"null")</f>
        <v>null</v>
      </c>
      <c r="M1616" s="18" t="str">
        <f>IFERROR(VLOOKUP(spare_parts!$F1616,'Запчасти'!$A$2:$P$3371,9,0),"null")</f>
        <v>null</v>
      </c>
      <c r="N1616" s="18" t="str">
        <f>IFERROR(VLOOKUP(spare_parts!$F1616,'Запчасти'!$A$2:$P$3371,10,0),"null")</f>
        <v>null</v>
      </c>
      <c r="O1616" s="18" t="str">
        <f>IFERROR(VLOOKUP(spare_parts!$F1616,'Запчасти'!$A$2:$P$3371,11,0),"null")</f>
        <v>null</v>
      </c>
      <c r="P1616" s="18" t="str">
        <f>IFERROR(VLOOKUP(spare_parts!$F1616,'Запчасти'!$A$2:$P$3371,2,0),"null")</f>
        <v>null</v>
      </c>
      <c r="Q1616" s="18"/>
      <c r="R1616" s="18"/>
      <c r="S1616" s="18"/>
      <c r="T1616" s="18"/>
      <c r="U1616" s="18"/>
      <c r="V1616" s="18"/>
    </row>
    <row r="1617" ht="15.75" customHeight="1">
      <c r="A1617" s="15">
        <v>5.550010012E9</v>
      </c>
      <c r="B1617" s="16" t="s">
        <v>6973</v>
      </c>
      <c r="C1617" s="16"/>
      <c r="D1617" s="16" t="s">
        <v>35</v>
      </c>
      <c r="E1617" s="17"/>
      <c r="F1617" s="18">
        <v>5.550010012E9</v>
      </c>
      <c r="G1617" s="18" t="str">
        <f>IFERROR(VLOOKUP(spare_parts!$F1617,'Запчасти'!A$2:P$3371,3,0),"null")</f>
        <v>null</v>
      </c>
      <c r="H1617" s="18" t="str">
        <f>IFERROR(VLOOKUP(spare_parts!$F1617,A:D,2,0),"null")</f>
        <v>ПОДШИПНИК 17X35X10 6003-2RS1(SKF)</v>
      </c>
      <c r="I1617" s="24" t="str">
        <f>IFERROR(VLOOKUP(spare_parts!$F1617,'Запчасти'!$A$2:$P$3371,5,0),"null")</f>
        <v>null</v>
      </c>
      <c r="J1617" s="24" t="str">
        <f t="shared" si="3"/>
        <v>null</v>
      </c>
      <c r="K1617" s="18" t="str">
        <f>IFERROR(VLOOKUP(spare_parts!$F1617,'Запчасти'!$A$2:$P$3371,6,0),"null")</f>
        <v>null</v>
      </c>
      <c r="L1617" s="18" t="str">
        <f>IFERROR(VLOOKUP(spare_parts!$F1617,'Запчасти'!$A$2:$P$3371,7,0),"null")</f>
        <v>null</v>
      </c>
      <c r="M1617" s="18" t="str">
        <f>IFERROR(VLOOKUP(spare_parts!$F1617,'Запчасти'!$A$2:$P$3371,9,0),"null")</f>
        <v>null</v>
      </c>
      <c r="N1617" s="18" t="str">
        <f>IFERROR(VLOOKUP(spare_parts!$F1617,'Запчасти'!$A$2:$P$3371,10,0),"null")</f>
        <v>null</v>
      </c>
      <c r="O1617" s="18" t="str">
        <f>IFERROR(VLOOKUP(spare_parts!$F1617,'Запчасти'!$A$2:$P$3371,11,0),"null")</f>
        <v>null</v>
      </c>
      <c r="P1617" s="18" t="str">
        <f>IFERROR(VLOOKUP(spare_parts!$F1617,'Запчасти'!$A$2:$P$3371,2,0),"null")</f>
        <v>null</v>
      </c>
      <c r="Q1617" s="18"/>
      <c r="R1617" s="18"/>
      <c r="S1617" s="18"/>
      <c r="T1617" s="18"/>
      <c r="U1617" s="18"/>
      <c r="V1617" s="18"/>
    </row>
    <row r="1618" ht="15.75" customHeight="1">
      <c r="A1618" s="15">
        <v>5.550010023E9</v>
      </c>
      <c r="B1618" s="16" t="s">
        <v>6974</v>
      </c>
      <c r="C1618" s="16"/>
      <c r="D1618" s="16" t="s">
        <v>35</v>
      </c>
      <c r="E1618" s="17"/>
      <c r="F1618" s="18">
        <v>5.550010023E9</v>
      </c>
      <c r="G1618" s="18" t="str">
        <f>IFERROR(VLOOKUP(spare_parts!$F1618,'Запчасти'!A$2:P$3371,3,0),"null")</f>
        <v>null</v>
      </c>
      <c r="H1618" s="18" t="str">
        <f>IFERROR(VLOOKUP(spare_parts!$F1618,A:D,2,0),"null")</f>
        <v>ПОДШИПНИК 17X40X12 6203-2RS1(SKF)</v>
      </c>
      <c r="I1618" s="24" t="str">
        <f>IFERROR(VLOOKUP(spare_parts!$F1618,'Запчасти'!$A$2:$P$3371,5,0),"null")</f>
        <v>null</v>
      </c>
      <c r="J1618" s="24" t="str">
        <f t="shared" si="3"/>
        <v>null</v>
      </c>
      <c r="K1618" s="18" t="str">
        <f>IFERROR(VLOOKUP(spare_parts!$F1618,'Запчасти'!$A$2:$P$3371,6,0),"null")</f>
        <v>null</v>
      </c>
      <c r="L1618" s="18" t="str">
        <f>IFERROR(VLOOKUP(spare_parts!$F1618,'Запчасти'!$A$2:$P$3371,7,0),"null")</f>
        <v>null</v>
      </c>
      <c r="M1618" s="18" t="str">
        <f>IFERROR(VLOOKUP(spare_parts!$F1618,'Запчасти'!$A$2:$P$3371,9,0),"null")</f>
        <v>null</v>
      </c>
      <c r="N1618" s="18" t="str">
        <f>IFERROR(VLOOKUP(spare_parts!$F1618,'Запчасти'!$A$2:$P$3371,10,0),"null")</f>
        <v>null</v>
      </c>
      <c r="O1618" s="18" t="str">
        <f>IFERROR(VLOOKUP(spare_parts!$F1618,'Запчасти'!$A$2:$P$3371,11,0),"null")</f>
        <v>null</v>
      </c>
      <c r="P1618" s="18" t="str">
        <f>IFERROR(VLOOKUP(spare_parts!$F1618,'Запчасти'!$A$2:$P$3371,2,0),"null")</f>
        <v>null</v>
      </c>
      <c r="Q1618" s="18"/>
      <c r="R1618" s="18"/>
      <c r="S1618" s="18"/>
      <c r="T1618" s="18"/>
      <c r="U1618" s="18"/>
      <c r="V1618" s="18"/>
    </row>
    <row r="1619" ht="15.75" customHeight="1">
      <c r="A1619" s="15">
        <v>5.550111009E9</v>
      </c>
      <c r="B1619" s="16" t="s">
        <v>6975</v>
      </c>
      <c r="C1619" s="16"/>
      <c r="D1619" s="16" t="s">
        <v>35</v>
      </c>
      <c r="E1619" s="17"/>
      <c r="F1619" s="18">
        <v>5.550111009E9</v>
      </c>
      <c r="G1619" s="18" t="str">
        <f>IFERROR(VLOOKUP(spare_parts!$F1619,'Запчасти'!A$2:P$3371,3,0),"null")</f>
        <v>null</v>
      </c>
      <c r="H1619" s="18" t="str">
        <f>IFERROR(VLOOKUP(spare_parts!$F1619,A:D,2,0),"null")</f>
        <v>ПОДШИПНИК 17X40X17.5 3203 A-2RS1TN9(SKF)</v>
      </c>
      <c r="I1619" s="24" t="str">
        <f>IFERROR(VLOOKUP(spare_parts!$F1619,'Запчасти'!$A$2:$P$3371,5,0),"null")</f>
        <v>null</v>
      </c>
      <c r="J1619" s="24" t="str">
        <f t="shared" si="3"/>
        <v>null</v>
      </c>
      <c r="K1619" s="18" t="str">
        <f>IFERROR(VLOOKUP(spare_parts!$F1619,'Запчасти'!$A$2:$P$3371,6,0),"null")</f>
        <v>null</v>
      </c>
      <c r="L1619" s="18" t="str">
        <f>IFERROR(VLOOKUP(spare_parts!$F1619,'Запчасти'!$A$2:$P$3371,7,0),"null")</f>
        <v>null</v>
      </c>
      <c r="M1619" s="18" t="str">
        <f>IFERROR(VLOOKUP(spare_parts!$F1619,'Запчасти'!$A$2:$P$3371,9,0),"null")</f>
        <v>null</v>
      </c>
      <c r="N1619" s="18" t="str">
        <f>IFERROR(VLOOKUP(spare_parts!$F1619,'Запчасти'!$A$2:$P$3371,10,0),"null")</f>
        <v>null</v>
      </c>
      <c r="O1619" s="18" t="str">
        <f>IFERROR(VLOOKUP(spare_parts!$F1619,'Запчасти'!$A$2:$P$3371,11,0),"null")</f>
        <v>null</v>
      </c>
      <c r="P1619" s="18" t="str">
        <f>IFERROR(VLOOKUP(spare_parts!$F1619,'Запчасти'!$A$2:$P$3371,2,0),"null")</f>
        <v>null</v>
      </c>
      <c r="Q1619" s="18"/>
      <c r="R1619" s="18"/>
      <c r="S1619" s="18"/>
      <c r="T1619" s="18"/>
      <c r="U1619" s="18"/>
      <c r="V1619" s="18"/>
    </row>
    <row r="1620" ht="15.75" customHeight="1">
      <c r="A1620" s="15">
        <v>5.550010024E9</v>
      </c>
      <c r="B1620" s="16" t="s">
        <v>6976</v>
      </c>
      <c r="C1620" s="16"/>
      <c r="D1620" s="16" t="s">
        <v>35</v>
      </c>
      <c r="E1620" s="17"/>
      <c r="F1620" s="18">
        <v>5.550010024E9</v>
      </c>
      <c r="G1620" s="18" t="str">
        <f>IFERROR(VLOOKUP(spare_parts!$F1620,'Запчасти'!A$2:P$3371,3,0),"null")</f>
        <v>null</v>
      </c>
      <c r="H1620" s="18" t="str">
        <f>IFERROR(VLOOKUP(spare_parts!$F1620,A:D,2,0),"null")</f>
        <v>ПОДШИПНИК 17X47X14 SKF 6303-2RS1</v>
      </c>
      <c r="I1620" s="24" t="str">
        <f>IFERROR(VLOOKUP(spare_parts!$F1620,'Запчасти'!$A$2:$P$3371,5,0),"null")</f>
        <v>null</v>
      </c>
      <c r="J1620" s="24" t="str">
        <f t="shared" si="3"/>
        <v>null</v>
      </c>
      <c r="K1620" s="18" t="str">
        <f>IFERROR(VLOOKUP(spare_parts!$F1620,'Запчасти'!$A$2:$P$3371,6,0),"null")</f>
        <v>null</v>
      </c>
      <c r="L1620" s="18" t="str">
        <f>IFERROR(VLOOKUP(spare_parts!$F1620,'Запчасти'!$A$2:$P$3371,7,0),"null")</f>
        <v>null</v>
      </c>
      <c r="M1620" s="18" t="str">
        <f>IFERROR(VLOOKUP(spare_parts!$F1620,'Запчасти'!$A$2:$P$3371,9,0),"null")</f>
        <v>null</v>
      </c>
      <c r="N1620" s="18" t="str">
        <f>IFERROR(VLOOKUP(spare_parts!$F1620,'Запчасти'!$A$2:$P$3371,10,0),"null")</f>
        <v>null</v>
      </c>
      <c r="O1620" s="18" t="str">
        <f>IFERROR(VLOOKUP(spare_parts!$F1620,'Запчасти'!$A$2:$P$3371,11,0),"null")</f>
        <v>null</v>
      </c>
      <c r="P1620" s="18" t="str">
        <f>IFERROR(VLOOKUP(spare_parts!$F1620,'Запчасти'!$A$2:$P$3371,2,0),"null")</f>
        <v>null</v>
      </c>
      <c r="Q1620" s="18"/>
      <c r="R1620" s="18"/>
      <c r="S1620" s="18"/>
      <c r="T1620" s="18"/>
      <c r="U1620" s="18"/>
      <c r="V1620" s="18"/>
    </row>
    <row r="1621" ht="15.75" customHeight="1">
      <c r="A1621" s="15">
        <v>5.550300065E9</v>
      </c>
      <c r="B1621" s="16" t="s">
        <v>6977</v>
      </c>
      <c r="C1621" s="16"/>
      <c r="D1621" s="16" t="s">
        <v>35</v>
      </c>
      <c r="E1621" s="17"/>
      <c r="F1621" s="18">
        <v>5.550300065E9</v>
      </c>
      <c r="G1621" s="18" t="str">
        <f>IFERROR(VLOOKUP(spare_parts!$F1621,'Запчасти'!A$2:P$3371,3,0),"null")</f>
        <v>null</v>
      </c>
      <c r="H1621" s="18" t="str">
        <f>IFERROR(VLOOKUP(spare_parts!$F1621,A:D,2,0),"null")</f>
        <v>ПОДШИПНИК 180x100x46 22220 E/C4 (SKF)</v>
      </c>
      <c r="I1621" s="24" t="str">
        <f>IFERROR(VLOOKUP(spare_parts!$F1621,'Запчасти'!$A$2:$P$3371,5,0),"null")</f>
        <v>null</v>
      </c>
      <c r="J1621" s="24" t="str">
        <f t="shared" si="3"/>
        <v>null</v>
      </c>
      <c r="K1621" s="18" t="str">
        <f>IFERROR(VLOOKUP(spare_parts!$F1621,'Запчасти'!$A$2:$P$3371,6,0),"null")</f>
        <v>null</v>
      </c>
      <c r="L1621" s="18" t="str">
        <f>IFERROR(VLOOKUP(spare_parts!$F1621,'Запчасти'!$A$2:$P$3371,7,0),"null")</f>
        <v>null</v>
      </c>
      <c r="M1621" s="18" t="str">
        <f>IFERROR(VLOOKUP(spare_parts!$F1621,'Запчасти'!$A$2:$P$3371,9,0),"null")</f>
        <v>null</v>
      </c>
      <c r="N1621" s="18" t="str">
        <f>IFERROR(VLOOKUP(spare_parts!$F1621,'Запчасти'!$A$2:$P$3371,10,0),"null")</f>
        <v>null</v>
      </c>
      <c r="O1621" s="18" t="str">
        <f>IFERROR(VLOOKUP(spare_parts!$F1621,'Запчасти'!$A$2:$P$3371,11,0),"null")</f>
        <v>null</v>
      </c>
      <c r="P1621" s="18" t="str">
        <f>IFERROR(VLOOKUP(spare_parts!$F1621,'Запчасти'!$A$2:$P$3371,2,0),"null")</f>
        <v>null</v>
      </c>
      <c r="Q1621" s="18"/>
      <c r="R1621" s="18"/>
      <c r="S1621" s="18"/>
      <c r="T1621" s="18"/>
      <c r="U1621" s="18"/>
      <c r="V1621" s="18"/>
    </row>
    <row r="1622" ht="15.75" customHeight="1">
      <c r="A1622" s="15">
        <v>5.550300084E9</v>
      </c>
      <c r="B1622" s="16" t="s">
        <v>6978</v>
      </c>
      <c r="C1622" s="16"/>
      <c r="D1622" s="16" t="s">
        <v>35</v>
      </c>
      <c r="E1622" s="17"/>
      <c r="F1622" s="18">
        <v>5.550300084E9</v>
      </c>
      <c r="G1622" s="18" t="str">
        <f>IFERROR(VLOOKUP(spare_parts!$F1622,'Запчасти'!A$2:P$3371,3,0),"null")</f>
        <v>null</v>
      </c>
      <c r="H1622" s="18" t="str">
        <f>IFERROR(VLOOKUP(spare_parts!$F1622,A:D,2,0),"null")</f>
        <v>ПОДШИПНИК 180X225X45 NA ART.4836 (SKF)</v>
      </c>
      <c r="I1622" s="24" t="str">
        <f>IFERROR(VLOOKUP(spare_parts!$F1622,'Запчасти'!$A$2:$P$3371,5,0),"null")</f>
        <v>null</v>
      </c>
      <c r="J1622" s="24" t="str">
        <f t="shared" si="3"/>
        <v>null</v>
      </c>
      <c r="K1622" s="18" t="str">
        <f>IFERROR(VLOOKUP(spare_parts!$F1622,'Запчасти'!$A$2:$P$3371,6,0),"null")</f>
        <v>null</v>
      </c>
      <c r="L1622" s="18" t="str">
        <f>IFERROR(VLOOKUP(spare_parts!$F1622,'Запчасти'!$A$2:$P$3371,7,0),"null")</f>
        <v>null</v>
      </c>
      <c r="M1622" s="18" t="str">
        <f>IFERROR(VLOOKUP(spare_parts!$F1622,'Запчасти'!$A$2:$P$3371,9,0),"null")</f>
        <v>null</v>
      </c>
      <c r="N1622" s="18" t="str">
        <f>IFERROR(VLOOKUP(spare_parts!$F1622,'Запчасти'!$A$2:$P$3371,10,0),"null")</f>
        <v>null</v>
      </c>
      <c r="O1622" s="18" t="str">
        <f>IFERROR(VLOOKUP(spare_parts!$F1622,'Запчасти'!$A$2:$P$3371,11,0),"null")</f>
        <v>null</v>
      </c>
      <c r="P1622" s="18" t="str">
        <f>IFERROR(VLOOKUP(spare_parts!$F1622,'Запчасти'!$A$2:$P$3371,2,0),"null")</f>
        <v>null</v>
      </c>
      <c r="Q1622" s="18"/>
      <c r="R1622" s="18"/>
      <c r="S1622" s="18"/>
      <c r="T1622" s="18"/>
      <c r="U1622" s="18"/>
      <c r="V1622" s="18"/>
    </row>
    <row r="1623" ht="15.75" customHeight="1">
      <c r="A1623" s="15">
        <v>5.550300005E9</v>
      </c>
      <c r="B1623" s="16" t="s">
        <v>6979</v>
      </c>
      <c r="C1623" s="16"/>
      <c r="D1623" s="16" t="s">
        <v>35</v>
      </c>
      <c r="E1623" s="17"/>
      <c r="F1623" s="18">
        <v>5.550300005E9</v>
      </c>
      <c r="G1623" s="18" t="str">
        <f>IFERROR(VLOOKUP(spare_parts!$F1623,'Запчасти'!A$2:P$3371,3,0),"null")</f>
        <v>null</v>
      </c>
      <c r="H1623" s="18" t="str">
        <f>IFERROR(VLOOKUP(spare_parts!$F1623,A:D,2,0),"null")</f>
        <v>ПОДШИПНИК 200x280x60 23940-S-MB(SKF)</v>
      </c>
      <c r="I1623" s="24" t="str">
        <f>IFERROR(VLOOKUP(spare_parts!$F1623,'Запчасти'!$A$2:$P$3371,5,0),"null")</f>
        <v>null</v>
      </c>
      <c r="J1623" s="24" t="str">
        <f t="shared" si="3"/>
        <v>null</v>
      </c>
      <c r="K1623" s="18" t="str">
        <f>IFERROR(VLOOKUP(spare_parts!$F1623,'Запчасти'!$A$2:$P$3371,6,0),"null")</f>
        <v>null</v>
      </c>
      <c r="L1623" s="18" t="str">
        <f>IFERROR(VLOOKUP(spare_parts!$F1623,'Запчасти'!$A$2:$P$3371,7,0),"null")</f>
        <v>null</v>
      </c>
      <c r="M1623" s="18" t="str">
        <f>IFERROR(VLOOKUP(spare_parts!$F1623,'Запчасти'!$A$2:$P$3371,9,0),"null")</f>
        <v>null</v>
      </c>
      <c r="N1623" s="18" t="str">
        <f>IFERROR(VLOOKUP(spare_parts!$F1623,'Запчасти'!$A$2:$P$3371,10,0),"null")</f>
        <v>null</v>
      </c>
      <c r="O1623" s="18" t="str">
        <f>IFERROR(VLOOKUP(spare_parts!$F1623,'Запчасти'!$A$2:$P$3371,11,0),"null")</f>
        <v>null</v>
      </c>
      <c r="P1623" s="18" t="str">
        <f>IFERROR(VLOOKUP(spare_parts!$F1623,'Запчасти'!$A$2:$P$3371,2,0),"null")</f>
        <v>null</v>
      </c>
      <c r="Q1623" s="18"/>
      <c r="R1623" s="18"/>
      <c r="S1623" s="18"/>
      <c r="T1623" s="18"/>
      <c r="U1623" s="18"/>
      <c r="V1623" s="18"/>
    </row>
    <row r="1624" ht="15.75" customHeight="1">
      <c r="A1624" s="15">
        <v>5.550600009E9</v>
      </c>
      <c r="B1624" s="16" t="s">
        <v>6980</v>
      </c>
      <c r="C1624" s="16"/>
      <c r="D1624" s="16" t="s">
        <v>35</v>
      </c>
      <c r="E1624" s="17"/>
      <c r="F1624" s="18">
        <v>5.550600009E9</v>
      </c>
      <c r="G1624" s="18" t="str">
        <f>IFERROR(VLOOKUP(spare_parts!$F1624,'Запчасти'!A$2:P$3371,3,0),"null")</f>
        <v>null</v>
      </c>
      <c r="H1624" s="18" t="str">
        <f>IFERROR(VLOOKUP(spare_parts!$F1624,A:D,2,0),"null")</f>
        <v>ПОДШИПНИК 20Х35Х10 51104 (SKF)</v>
      </c>
      <c r="I1624" s="24" t="str">
        <f>IFERROR(VLOOKUP(spare_parts!$F1624,'Запчасти'!$A$2:$P$3371,5,0),"null")</f>
        <v>null</v>
      </c>
      <c r="J1624" s="24" t="str">
        <f t="shared" si="3"/>
        <v>null</v>
      </c>
      <c r="K1624" s="18" t="str">
        <f>IFERROR(VLOOKUP(spare_parts!$F1624,'Запчасти'!$A$2:$P$3371,6,0),"null")</f>
        <v>null</v>
      </c>
      <c r="L1624" s="18" t="str">
        <f>IFERROR(VLOOKUP(spare_parts!$F1624,'Запчасти'!$A$2:$P$3371,7,0),"null")</f>
        <v>null</v>
      </c>
      <c r="M1624" s="18" t="str">
        <f>IFERROR(VLOOKUP(spare_parts!$F1624,'Запчасти'!$A$2:$P$3371,9,0),"null")</f>
        <v>null</v>
      </c>
      <c r="N1624" s="18" t="str">
        <f>IFERROR(VLOOKUP(spare_parts!$F1624,'Запчасти'!$A$2:$P$3371,10,0),"null")</f>
        <v>null</v>
      </c>
      <c r="O1624" s="18" t="str">
        <f>IFERROR(VLOOKUP(spare_parts!$F1624,'Запчасти'!$A$2:$P$3371,11,0),"null")</f>
        <v>null</v>
      </c>
      <c r="P1624" s="18" t="str">
        <f>IFERROR(VLOOKUP(spare_parts!$F1624,'Запчасти'!$A$2:$P$3371,2,0),"null")</f>
        <v>null</v>
      </c>
      <c r="Q1624" s="18"/>
      <c r="R1624" s="18"/>
      <c r="S1624" s="18"/>
      <c r="T1624" s="18"/>
      <c r="U1624" s="18"/>
      <c r="V1624" s="18"/>
    </row>
    <row r="1625" ht="15.75" customHeight="1">
      <c r="A1625" s="15">
        <v>5.55001003E9</v>
      </c>
      <c r="B1625" s="16" t="s">
        <v>6981</v>
      </c>
      <c r="C1625" s="16"/>
      <c r="D1625" s="16" t="s">
        <v>35</v>
      </c>
      <c r="E1625" s="17"/>
      <c r="F1625" s="18">
        <v>5.55001003E9</v>
      </c>
      <c r="G1625" s="18" t="str">
        <f>IFERROR(VLOOKUP(spare_parts!$F1625,'Запчасти'!A$2:P$3371,3,0),"null")</f>
        <v>BEARING 20X37X9 61904-2RS1(SKF)</v>
      </c>
      <c r="H1625" s="18" t="str">
        <f>IFERROR(VLOOKUP(spare_parts!$F1625,A:D,2,0),"null")</f>
        <v>ПОДШИПНИК 20Х37Х9 61904-2RS1 (SKF)</v>
      </c>
      <c r="I1625" s="24" t="str">
        <f>IFERROR(VLOOKUP(spare_parts!$F1625,'Запчасти'!$A$2:$P$3371,5,0),"null")</f>
        <v>ПОДШИПНИК ШАРИКОВЫЙ ОДНОРЯДНЫЙ. ВНЕШ.ДИАМ 37 ММ, ВНУТР. ДИАМ 20 ММ, ШИРИНА 9 ММ. УСТАНАВЛИВАЕТСЯ В РОЛИК ПРАВКИ ГИБОЧНОГО СТАНКА.</v>
      </c>
      <c r="J1625" s="24" t="str">
        <f t="shared" si="3"/>
        <v>null</v>
      </c>
      <c r="K1625" s="18" t="str">
        <f>IFERROR(VLOOKUP(spare_parts!$F1625,'Запчасти'!$A$2:$P$3371,6,0),"null")</f>
        <v>NSK</v>
      </c>
      <c r="L1625" s="18" t="str">
        <f>IFERROR(VLOOKUP(spare_parts!$F1625,'Запчасти'!$A$2:$P$3371,7,0),"null")</f>
        <v>NSK</v>
      </c>
      <c r="M1625" s="18">
        <f>IFERROR(VLOOKUP(spare_parts!$F1625,'Запчасти'!$A$2:$P$3371,9,0),"null")</f>
        <v>2</v>
      </c>
      <c r="N1625" s="18" t="str">
        <f>IFERROR(VLOOKUP(spare_parts!$F1625,'Запчасти'!$A$2:$P$3371,10,0),"null")</f>
        <v>шт</v>
      </c>
      <c r="O1625" s="18" t="str">
        <f>IFERROR(VLOOKUP(spare_parts!$F1625,'Запчасти'!$A$2:$P$3371,11,0),"null")</f>
        <v>PL</v>
      </c>
      <c r="P1625" s="18">
        <f>IFERROR(VLOOKUP(spare_parts!$F1625,'Запчасти'!$A$2:$P$3371,2,0),"null")</f>
        <v>8482109008</v>
      </c>
      <c r="Q1625" s="18"/>
      <c r="R1625" s="18"/>
      <c r="S1625" s="18"/>
      <c r="T1625" s="18"/>
      <c r="U1625" s="18"/>
      <c r="V1625" s="18"/>
    </row>
    <row r="1626" ht="15.75" customHeight="1">
      <c r="A1626" s="15">
        <v>5.55001E9</v>
      </c>
      <c r="B1626" s="16" t="s">
        <v>6982</v>
      </c>
      <c r="C1626" s="16"/>
      <c r="D1626" s="16" t="s">
        <v>35</v>
      </c>
      <c r="E1626" s="17"/>
      <c r="F1626" s="18">
        <v>5.55001E9</v>
      </c>
      <c r="G1626" s="18" t="str">
        <f>IFERROR(VLOOKUP(spare_parts!$F1626,'Запчасти'!A$2:P$3371,3,0),"null")</f>
        <v>null</v>
      </c>
      <c r="H1626" s="18" t="str">
        <f>IFERROR(VLOOKUP(spare_parts!$F1626,A:D,2,0),"null")</f>
        <v>ПОДШИПНИК  20X42X12 SKF 6004-2RS1</v>
      </c>
      <c r="I1626" s="24" t="str">
        <f>IFERROR(VLOOKUP(spare_parts!$F1626,'Запчасти'!$A$2:$P$3371,5,0),"null")</f>
        <v>null</v>
      </c>
      <c r="J1626" s="24" t="str">
        <f t="shared" si="3"/>
        <v>null</v>
      </c>
      <c r="K1626" s="18" t="str">
        <f>IFERROR(VLOOKUP(spare_parts!$F1626,'Запчасти'!$A$2:$P$3371,6,0),"null")</f>
        <v>null</v>
      </c>
      <c r="L1626" s="18" t="str">
        <f>IFERROR(VLOOKUP(spare_parts!$F1626,'Запчасти'!$A$2:$P$3371,7,0),"null")</f>
        <v>null</v>
      </c>
      <c r="M1626" s="18" t="str">
        <f>IFERROR(VLOOKUP(spare_parts!$F1626,'Запчасти'!$A$2:$P$3371,9,0),"null")</f>
        <v>null</v>
      </c>
      <c r="N1626" s="18" t="str">
        <f>IFERROR(VLOOKUP(spare_parts!$F1626,'Запчасти'!$A$2:$P$3371,10,0),"null")</f>
        <v>null</v>
      </c>
      <c r="O1626" s="18" t="str">
        <f>IFERROR(VLOOKUP(spare_parts!$F1626,'Запчасти'!$A$2:$P$3371,11,0),"null")</f>
        <v>null</v>
      </c>
      <c r="P1626" s="18" t="str">
        <f>IFERROR(VLOOKUP(spare_parts!$F1626,'Запчасти'!$A$2:$P$3371,2,0),"null")</f>
        <v>null</v>
      </c>
      <c r="Q1626" s="18"/>
      <c r="R1626" s="18"/>
      <c r="S1626" s="18"/>
      <c r="T1626" s="18"/>
      <c r="U1626" s="18"/>
      <c r="V1626" s="18"/>
    </row>
    <row r="1627" ht="15.75" customHeight="1">
      <c r="A1627" s="15">
        <v>5.550200016E9</v>
      </c>
      <c r="B1627" s="16" t="s">
        <v>6983</v>
      </c>
      <c r="C1627" s="16"/>
      <c r="D1627" s="16" t="s">
        <v>35</v>
      </c>
      <c r="E1627" s="17"/>
      <c r="F1627" s="18">
        <v>5.550200016E9</v>
      </c>
      <c r="G1627" s="18" t="str">
        <f>IFERROR(VLOOKUP(spare_parts!$F1627,'Запчасти'!A$2:P$3371,3,0),"null")</f>
        <v>null</v>
      </c>
      <c r="H1627" s="18" t="str">
        <f>IFERROR(VLOOKUP(spare_parts!$F1627,A:D,2,0),"null")</f>
        <v>ПОДШИПНИК 20X42X15 32004 PER(SKF)</v>
      </c>
      <c r="I1627" s="24" t="str">
        <f>IFERROR(VLOOKUP(spare_parts!$F1627,'Запчасти'!$A$2:$P$3371,5,0),"null")</f>
        <v>null</v>
      </c>
      <c r="J1627" s="24" t="str">
        <f t="shared" si="3"/>
        <v>null</v>
      </c>
      <c r="K1627" s="18" t="str">
        <f>IFERROR(VLOOKUP(spare_parts!$F1627,'Запчасти'!$A$2:$P$3371,6,0),"null")</f>
        <v>null</v>
      </c>
      <c r="L1627" s="18" t="str">
        <f>IFERROR(VLOOKUP(spare_parts!$F1627,'Запчасти'!$A$2:$P$3371,7,0),"null")</f>
        <v>null</v>
      </c>
      <c r="M1627" s="18" t="str">
        <f>IFERROR(VLOOKUP(spare_parts!$F1627,'Запчасти'!$A$2:$P$3371,9,0),"null")</f>
        <v>null</v>
      </c>
      <c r="N1627" s="18" t="str">
        <f>IFERROR(VLOOKUP(spare_parts!$F1627,'Запчасти'!$A$2:$P$3371,10,0),"null")</f>
        <v>null</v>
      </c>
      <c r="O1627" s="18" t="str">
        <f>IFERROR(VLOOKUP(spare_parts!$F1627,'Запчасти'!$A$2:$P$3371,11,0),"null")</f>
        <v>null</v>
      </c>
      <c r="P1627" s="18" t="str">
        <f>IFERROR(VLOOKUP(spare_parts!$F1627,'Запчасти'!$A$2:$P$3371,2,0),"null")</f>
        <v>null</v>
      </c>
      <c r="Q1627" s="18"/>
      <c r="R1627" s="18"/>
      <c r="S1627" s="18"/>
      <c r="T1627" s="18"/>
      <c r="U1627" s="18"/>
      <c r="V1627" s="18"/>
    </row>
    <row r="1628" ht="15.75" customHeight="1">
      <c r="A1628" s="15">
        <v>5.550010019E9</v>
      </c>
      <c r="B1628" s="16" t="s">
        <v>6984</v>
      </c>
      <c r="C1628" s="16"/>
      <c r="D1628" s="16" t="s">
        <v>35</v>
      </c>
      <c r="E1628" s="17"/>
      <c r="F1628" s="18">
        <v>5.550010019E9</v>
      </c>
      <c r="G1628" s="18" t="str">
        <f>IFERROR(VLOOKUP(spare_parts!$F1628,'Запчасти'!A$2:P$3371,3,0),"null")</f>
        <v>BEARING 20X47X14  SKF 6204-2RS1</v>
      </c>
      <c r="H1628" s="18" t="str">
        <f>IFERROR(VLOOKUP(spare_parts!$F1628,A:D,2,0),"null")</f>
        <v>ПОДШИПНИК 20X47X14 SKF 6204−2RS1</v>
      </c>
      <c r="I1628" s="24" t="str">
        <f>IFERROR(VLOOKUP(spare_parts!$F1628,'Запчасти'!$A$2:$P$3371,5,0),"null")</f>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c r="J1628" s="24" t="str">
        <f t="shared" si="3"/>
        <v>null</v>
      </c>
      <c r="K1628" s="18" t="str">
        <f>IFERROR(VLOOKUP(spare_parts!$F1628,'Запчасти'!$A$2:$P$3371,6,0),"null")</f>
        <v>SKF EXPLORER</v>
      </c>
      <c r="L1628" s="18" t="str">
        <f>IFERROR(VLOOKUP(spare_parts!$F1628,'Запчасти'!$A$2:$P$3371,7,0),"null")</f>
        <v>SKF</v>
      </c>
      <c r="M1628" s="18">
        <f>IFERROR(VLOOKUP(spare_parts!$F1628,'Запчасти'!$A$2:$P$3371,9,0),"null")</f>
        <v>20</v>
      </c>
      <c r="N1628" s="18" t="str">
        <f>IFERROR(VLOOKUP(spare_parts!$F1628,'Запчасти'!$A$2:$P$3371,10,0),"null")</f>
        <v>шт</v>
      </c>
      <c r="O1628" s="18" t="str">
        <f>IFERROR(VLOOKUP(spare_parts!$F1628,'Запчасти'!$A$2:$P$3371,11,0),"null")</f>
        <v>Poland</v>
      </c>
      <c r="P1628" s="18">
        <f>IFERROR(VLOOKUP(spare_parts!$F1628,'Запчасти'!$A$2:$P$3371,2,0),"null")</f>
        <v>8482109008</v>
      </c>
      <c r="Q1628" s="18"/>
      <c r="R1628" s="18"/>
      <c r="S1628" s="18"/>
      <c r="T1628" s="18"/>
      <c r="U1628" s="18"/>
      <c r="V1628" s="18"/>
    </row>
    <row r="1629" ht="15.75" customHeight="1">
      <c r="A1629" s="15">
        <v>5.5502E9</v>
      </c>
      <c r="B1629" s="16" t="s">
        <v>6985</v>
      </c>
      <c r="C1629" s="16"/>
      <c r="D1629" s="16" t="s">
        <v>35</v>
      </c>
      <c r="E1629" s="17"/>
      <c r="F1629" s="18">
        <v>5.5502E9</v>
      </c>
      <c r="G1629" s="18" t="str">
        <f>IFERROR(VLOOKUP(spare_parts!$F1629,'Запчасти'!A$2:P$3371,3,0),"null")</f>
        <v>null</v>
      </c>
      <c r="H1629" s="18" t="str">
        <f>IFERROR(VLOOKUP(spare_parts!$F1629,A:D,2,0),"null")</f>
        <v>ПОДШИПНИК 20X47X15.25 SKF 30204 J2(SKF)</v>
      </c>
      <c r="I1629" s="24" t="str">
        <f>IFERROR(VLOOKUP(spare_parts!$F1629,'Запчасти'!$A$2:$P$3371,5,0),"null")</f>
        <v>null</v>
      </c>
      <c r="J1629" s="24" t="str">
        <f t="shared" si="3"/>
        <v>null</v>
      </c>
      <c r="K1629" s="18" t="str">
        <f>IFERROR(VLOOKUP(spare_parts!$F1629,'Запчасти'!$A$2:$P$3371,6,0),"null")</f>
        <v>null</v>
      </c>
      <c r="L1629" s="18" t="str">
        <f>IFERROR(VLOOKUP(spare_parts!$F1629,'Запчасти'!$A$2:$P$3371,7,0),"null")</f>
        <v>null</v>
      </c>
      <c r="M1629" s="18" t="str">
        <f>IFERROR(VLOOKUP(spare_parts!$F1629,'Запчасти'!$A$2:$P$3371,9,0),"null")</f>
        <v>null</v>
      </c>
      <c r="N1629" s="18" t="str">
        <f>IFERROR(VLOOKUP(spare_parts!$F1629,'Запчасти'!$A$2:$P$3371,10,0),"null")</f>
        <v>null</v>
      </c>
      <c r="O1629" s="18" t="str">
        <f>IFERROR(VLOOKUP(spare_parts!$F1629,'Запчасти'!$A$2:$P$3371,11,0),"null")</f>
        <v>null</v>
      </c>
      <c r="P1629" s="18" t="str">
        <f>IFERROR(VLOOKUP(spare_parts!$F1629,'Запчасти'!$A$2:$P$3371,2,0),"null")</f>
        <v>null</v>
      </c>
      <c r="Q1629" s="18"/>
      <c r="R1629" s="18"/>
      <c r="S1629" s="18"/>
      <c r="T1629" s="18"/>
      <c r="U1629" s="18"/>
      <c r="V1629" s="18"/>
    </row>
    <row r="1630" ht="15.75" customHeight="1">
      <c r="A1630" s="15">
        <v>5.550520001E9</v>
      </c>
      <c r="B1630" s="16" t="s">
        <v>6986</v>
      </c>
      <c r="C1630" s="16"/>
      <c r="D1630" s="16" t="s">
        <v>35</v>
      </c>
      <c r="E1630" s="17"/>
      <c r="F1630" s="18">
        <v>5.550520001E9</v>
      </c>
      <c r="G1630" s="18" t="str">
        <f>IFERROR(VLOOKUP(spare_parts!$F1630,'Запчасти'!A$2:P$3371,3,0),"null")</f>
        <v>null</v>
      </c>
      <c r="H1630" s="18" t="str">
        <f>IFERROR(VLOOKUP(spare_parts!$F1630,A:D,2,0),"null")</f>
        <v>ПОДШИПНИК 20X47X18 SKF 2204 E-2RS 1</v>
      </c>
      <c r="I1630" s="24" t="str">
        <f>IFERROR(VLOOKUP(spare_parts!$F1630,'Запчасти'!$A$2:$P$3371,5,0),"null")</f>
        <v>null</v>
      </c>
      <c r="J1630" s="24" t="str">
        <f t="shared" si="3"/>
        <v>null</v>
      </c>
      <c r="K1630" s="18" t="str">
        <f>IFERROR(VLOOKUP(spare_parts!$F1630,'Запчасти'!$A$2:$P$3371,6,0),"null")</f>
        <v>null</v>
      </c>
      <c r="L1630" s="18" t="str">
        <f>IFERROR(VLOOKUP(spare_parts!$F1630,'Запчасти'!$A$2:$P$3371,7,0),"null")</f>
        <v>null</v>
      </c>
      <c r="M1630" s="18" t="str">
        <f>IFERROR(VLOOKUP(spare_parts!$F1630,'Запчасти'!$A$2:$P$3371,9,0),"null")</f>
        <v>null</v>
      </c>
      <c r="N1630" s="18" t="str">
        <f>IFERROR(VLOOKUP(spare_parts!$F1630,'Запчасти'!$A$2:$P$3371,10,0),"null")</f>
        <v>null</v>
      </c>
      <c r="O1630" s="18" t="str">
        <f>IFERROR(VLOOKUP(spare_parts!$F1630,'Запчасти'!$A$2:$P$3371,11,0),"null")</f>
        <v>null</v>
      </c>
      <c r="P1630" s="18" t="str">
        <f>IFERROR(VLOOKUP(spare_parts!$F1630,'Запчасти'!$A$2:$P$3371,2,0),"null")</f>
        <v>null</v>
      </c>
      <c r="Q1630" s="18"/>
      <c r="R1630" s="18"/>
      <c r="S1630" s="18"/>
      <c r="T1630" s="18"/>
      <c r="U1630" s="18"/>
      <c r="V1630" s="18"/>
    </row>
    <row r="1631" ht="15.75" customHeight="1">
      <c r="A1631" s="15">
        <v>5.550010053E9</v>
      </c>
      <c r="B1631" s="16" t="s">
        <v>6987</v>
      </c>
      <c r="C1631" s="16">
        <v>0.14</v>
      </c>
      <c r="D1631" s="16" t="s">
        <v>35</v>
      </c>
      <c r="E1631" s="17"/>
      <c r="F1631" s="18">
        <v>5.550010053E9</v>
      </c>
      <c r="G1631" s="18" t="str">
        <f>IFERROR(VLOOKUP(spare_parts!$F1631,'Запчасти'!A$2:P$3371,3,0),"null")</f>
        <v>BEARING 20X52X15 SKF 6304-RS1</v>
      </c>
      <c r="H1631" s="18" t="str">
        <f>IFERROR(VLOOKUP(spare_parts!$F1631,A:D,2,0),"null")</f>
        <v>Подшипник 20X52X15 SKF 6304−RS1</v>
      </c>
      <c r="I1631" s="24" t="str">
        <f>IFERROR(VLOOKUP(spare_parts!$F1631,'Запчасти'!$A$2:$P$3371,5,0),"null")</f>
        <v>ПОДШИПНИК ШАРИКОВЫЙ РАДИАЛЬНЫЙ ОДНОРЯДНЫЙ СТАЛЬНОЙ, ТИП 6304.2RS1, НАИБОЛЬШИЙ НАРУЖ. ДИАМ.52 ММ, РАЗМ. 20X52X15, УСТАНАВЛИВАЕТСЯ НА ВАЛ ОПОРНОГО РОЛИКА</v>
      </c>
      <c r="J1631" s="24" t="str">
        <f t="shared" si="3"/>
        <v>null</v>
      </c>
      <c r="K1631" s="18" t="str">
        <f>IFERROR(VLOOKUP(spare_parts!$F1631,'Запчасти'!$A$2:$P$3371,6,0),"null")</f>
        <v>SKF EXPLORER</v>
      </c>
      <c r="L1631" s="18" t="str">
        <f>IFERROR(VLOOKUP(spare_parts!$F1631,'Запчасти'!$A$2:$P$3371,7,0),"null")</f>
        <v>SKF</v>
      </c>
      <c r="M1631" s="18">
        <f>IFERROR(VLOOKUP(spare_parts!$F1631,'Запчасти'!$A$2:$P$3371,9,0),"null")</f>
        <v>32</v>
      </c>
      <c r="N1631" s="18" t="str">
        <f>IFERROR(VLOOKUP(spare_parts!$F1631,'Запчасти'!$A$2:$P$3371,10,0),"null")</f>
        <v>шт</v>
      </c>
      <c r="O1631" s="18" t="str">
        <f>IFERROR(VLOOKUP(spare_parts!$F1631,'Запчасти'!$A$2:$P$3371,11,0),"null")</f>
        <v>Poland</v>
      </c>
      <c r="P1631" s="18">
        <f>IFERROR(VLOOKUP(spare_parts!$F1631,'Запчасти'!$A$2:$P$3371,2,0),"null")</f>
        <v>8482109008</v>
      </c>
      <c r="Q1631" s="18"/>
      <c r="R1631" s="18"/>
      <c r="S1631" s="18"/>
      <c r="T1631" s="18"/>
      <c r="U1631" s="18"/>
      <c r="V1631" s="18"/>
    </row>
    <row r="1632" ht="15.75" customHeight="1">
      <c r="A1632" s="15">
        <v>5.550111005E9</v>
      </c>
      <c r="B1632" s="16" t="s">
        <v>6988</v>
      </c>
      <c r="C1632" s="16"/>
      <c r="D1632" s="16" t="s">
        <v>35</v>
      </c>
      <c r="E1632" s="17"/>
      <c r="F1632" s="18">
        <v>5.550111005E9</v>
      </c>
      <c r="G1632" s="18" t="str">
        <f>IFERROR(VLOOKUP(spare_parts!$F1632,'Запчасти'!A$2:P$3371,3,0),"null")</f>
        <v>null</v>
      </c>
      <c r="H1632" s="18" t="str">
        <f>IFERROR(VLOOKUP(spare_parts!$F1632,A:D,2,0),"null")</f>
        <v>ПОДШИПНИК 20X52X22.2 3304 A-2RS1TN9(SKF)</v>
      </c>
      <c r="I1632" s="24" t="str">
        <f>IFERROR(VLOOKUP(spare_parts!$F1632,'Запчасти'!$A$2:$P$3371,5,0),"null")</f>
        <v>null</v>
      </c>
      <c r="J1632" s="24" t="str">
        <f t="shared" si="3"/>
        <v>null</v>
      </c>
      <c r="K1632" s="18" t="str">
        <f>IFERROR(VLOOKUP(spare_parts!$F1632,'Запчасти'!$A$2:$P$3371,6,0),"null")</f>
        <v>null</v>
      </c>
      <c r="L1632" s="18" t="str">
        <f>IFERROR(VLOOKUP(spare_parts!$F1632,'Запчасти'!$A$2:$P$3371,7,0),"null")</f>
        <v>null</v>
      </c>
      <c r="M1632" s="18" t="str">
        <f>IFERROR(VLOOKUP(spare_parts!$F1632,'Запчасти'!$A$2:$P$3371,9,0),"null")</f>
        <v>null</v>
      </c>
      <c r="N1632" s="18" t="str">
        <f>IFERROR(VLOOKUP(spare_parts!$F1632,'Запчасти'!$A$2:$P$3371,10,0),"null")</f>
        <v>null</v>
      </c>
      <c r="O1632" s="18" t="str">
        <f>IFERROR(VLOOKUP(spare_parts!$F1632,'Запчасти'!$A$2:$P$3371,11,0),"null")</f>
        <v>null</v>
      </c>
      <c r="P1632" s="18" t="str">
        <f>IFERROR(VLOOKUP(spare_parts!$F1632,'Запчасти'!$A$2:$P$3371,2,0),"null")</f>
        <v>null</v>
      </c>
      <c r="Q1632" s="18"/>
      <c r="R1632" s="18"/>
      <c r="S1632" s="18"/>
      <c r="T1632" s="18"/>
      <c r="U1632" s="18"/>
      <c r="V1632" s="18"/>
    </row>
    <row r="1633" ht="15.75" customHeight="1">
      <c r="A1633" s="15">
        <v>5.550801003E9</v>
      </c>
      <c r="B1633" s="16" t="s">
        <v>6989</v>
      </c>
      <c r="C1633" s="16"/>
      <c r="D1633" s="16" t="s">
        <v>35</v>
      </c>
      <c r="E1633" s="17"/>
      <c r="F1633" s="18">
        <v>5.550801003E9</v>
      </c>
      <c r="G1633" s="18" t="str">
        <f>IFERROR(VLOOKUP(spare_parts!$F1633,'Запчасти'!A$2:P$3371,3,0),"null")</f>
        <v>null</v>
      </c>
      <c r="H1633" s="18" t="str">
        <f>IFERROR(VLOOKUP(spare_parts!$F1633,A:D,2,0),"null")</f>
        <v>ПОДШИПНИК 22X30X13 RNA ART.4903 (SKF)</v>
      </c>
      <c r="I1633" s="24" t="str">
        <f>IFERROR(VLOOKUP(spare_parts!$F1633,'Запчасти'!$A$2:$P$3371,5,0),"null")</f>
        <v>null</v>
      </c>
      <c r="J1633" s="24" t="str">
        <f t="shared" si="3"/>
        <v>null</v>
      </c>
      <c r="K1633" s="18" t="str">
        <f>IFERROR(VLOOKUP(spare_parts!$F1633,'Запчасти'!$A$2:$P$3371,6,0),"null")</f>
        <v>null</v>
      </c>
      <c r="L1633" s="18" t="str">
        <f>IFERROR(VLOOKUP(spare_parts!$F1633,'Запчасти'!$A$2:$P$3371,7,0),"null")</f>
        <v>null</v>
      </c>
      <c r="M1633" s="18" t="str">
        <f>IFERROR(VLOOKUP(spare_parts!$F1633,'Запчасти'!$A$2:$P$3371,9,0),"null")</f>
        <v>null</v>
      </c>
      <c r="N1633" s="18" t="str">
        <f>IFERROR(VLOOKUP(spare_parts!$F1633,'Запчасти'!$A$2:$P$3371,10,0),"null")</f>
        <v>null</v>
      </c>
      <c r="O1633" s="18" t="str">
        <f>IFERROR(VLOOKUP(spare_parts!$F1633,'Запчасти'!$A$2:$P$3371,11,0),"null")</f>
        <v>null</v>
      </c>
      <c r="P1633" s="18" t="str">
        <f>IFERROR(VLOOKUP(spare_parts!$F1633,'Запчасти'!$A$2:$P$3371,2,0),"null")</f>
        <v>null</v>
      </c>
      <c r="Q1633" s="18"/>
      <c r="R1633" s="18"/>
      <c r="S1633" s="18"/>
      <c r="T1633" s="18"/>
      <c r="U1633" s="18"/>
      <c r="V1633" s="18"/>
    </row>
    <row r="1634" ht="15.75" customHeight="1">
      <c r="A1634" s="15">
        <v>5.550410005E9</v>
      </c>
      <c r="B1634" s="16" t="s">
        <v>6990</v>
      </c>
      <c r="C1634" s="16"/>
      <c r="D1634" s="16" t="s">
        <v>35</v>
      </c>
      <c r="E1634" s="17"/>
      <c r="F1634" s="18">
        <v>5.550410005E9</v>
      </c>
      <c r="G1634" s="18" t="str">
        <f>IFERROR(VLOOKUP(spare_parts!$F1634,'Запчасти'!A$2:P$3371,3,0),"null")</f>
        <v>null</v>
      </c>
      <c r="H1634" s="18" t="str">
        <f>IFERROR(VLOOKUP(spare_parts!$F1634,A:D,2,0),"null")</f>
        <v>ПОДШИПНИК 25X38X20 SKF NKI 25/20</v>
      </c>
      <c r="I1634" s="24" t="str">
        <f>IFERROR(VLOOKUP(spare_parts!$F1634,'Запчасти'!$A$2:$P$3371,5,0),"null")</f>
        <v>null</v>
      </c>
      <c r="J1634" s="24" t="str">
        <f t="shared" si="3"/>
        <v>null</v>
      </c>
      <c r="K1634" s="18" t="str">
        <f>IFERROR(VLOOKUP(spare_parts!$F1634,'Запчасти'!$A$2:$P$3371,6,0),"null")</f>
        <v>null</v>
      </c>
      <c r="L1634" s="18" t="str">
        <f>IFERROR(VLOOKUP(spare_parts!$F1634,'Запчасти'!$A$2:$P$3371,7,0),"null")</f>
        <v>null</v>
      </c>
      <c r="M1634" s="18" t="str">
        <f>IFERROR(VLOOKUP(spare_parts!$F1634,'Запчасти'!$A$2:$P$3371,9,0),"null")</f>
        <v>null</v>
      </c>
      <c r="N1634" s="18" t="str">
        <f>IFERROR(VLOOKUP(spare_parts!$F1634,'Запчасти'!$A$2:$P$3371,10,0),"null")</f>
        <v>null</v>
      </c>
      <c r="O1634" s="18" t="str">
        <f>IFERROR(VLOOKUP(spare_parts!$F1634,'Запчасти'!$A$2:$P$3371,11,0),"null")</f>
        <v>null</v>
      </c>
      <c r="P1634" s="18" t="str">
        <f>IFERROR(VLOOKUP(spare_parts!$F1634,'Запчасти'!$A$2:$P$3371,2,0),"null")</f>
        <v>null</v>
      </c>
      <c r="Q1634" s="18"/>
      <c r="R1634" s="18"/>
      <c r="S1634" s="18"/>
      <c r="T1634" s="18"/>
      <c r="U1634" s="18"/>
      <c r="V1634" s="18"/>
    </row>
    <row r="1635" ht="15.75" customHeight="1">
      <c r="A1635" s="15">
        <v>5.550401E9</v>
      </c>
      <c r="B1635" s="16" t="s">
        <v>6991</v>
      </c>
      <c r="C1635" s="16"/>
      <c r="D1635" s="16" t="s">
        <v>35</v>
      </c>
      <c r="E1635" s="17"/>
      <c r="F1635" s="18">
        <v>5.550401E9</v>
      </c>
      <c r="G1635" s="18" t="str">
        <f>IFERROR(VLOOKUP(spare_parts!$F1635,'Запчасти'!A$2:P$3371,3,0),"null")</f>
        <v>null</v>
      </c>
      <c r="H1635" s="18" t="str">
        <f>IFERROR(VLOOKUP(spare_parts!$F1635,A:D,2,0),"null")</f>
        <v>ПОДШИПНИК 25X42X18 NA 4905-2RS (SKF)</v>
      </c>
      <c r="I1635" s="24" t="str">
        <f>IFERROR(VLOOKUP(spare_parts!$F1635,'Запчасти'!$A$2:$P$3371,5,0),"null")</f>
        <v>null</v>
      </c>
      <c r="J1635" s="24" t="str">
        <f t="shared" si="3"/>
        <v>null</v>
      </c>
      <c r="K1635" s="18" t="str">
        <f>IFERROR(VLOOKUP(spare_parts!$F1635,'Запчасти'!$A$2:$P$3371,6,0),"null")</f>
        <v>null</v>
      </c>
      <c r="L1635" s="18" t="str">
        <f>IFERROR(VLOOKUP(spare_parts!$F1635,'Запчасти'!$A$2:$P$3371,7,0),"null")</f>
        <v>null</v>
      </c>
      <c r="M1635" s="18" t="str">
        <f>IFERROR(VLOOKUP(spare_parts!$F1635,'Запчасти'!$A$2:$P$3371,9,0),"null")</f>
        <v>null</v>
      </c>
      <c r="N1635" s="18" t="str">
        <f>IFERROR(VLOOKUP(spare_parts!$F1635,'Запчасти'!$A$2:$P$3371,10,0),"null")</f>
        <v>null</v>
      </c>
      <c r="O1635" s="18" t="str">
        <f>IFERROR(VLOOKUP(spare_parts!$F1635,'Запчасти'!$A$2:$P$3371,11,0),"null")</f>
        <v>null</v>
      </c>
      <c r="P1635" s="18" t="str">
        <f>IFERROR(VLOOKUP(spare_parts!$F1635,'Запчасти'!$A$2:$P$3371,2,0),"null")</f>
        <v>null</v>
      </c>
      <c r="Q1635" s="18"/>
      <c r="R1635" s="18"/>
      <c r="S1635" s="18"/>
      <c r="T1635" s="18"/>
      <c r="U1635" s="18"/>
      <c r="V1635" s="18"/>
    </row>
    <row r="1636" ht="15.75" customHeight="1">
      <c r="A1636" s="15">
        <v>5.550010072E9</v>
      </c>
      <c r="B1636" s="16" t="s">
        <v>6992</v>
      </c>
      <c r="C1636" s="16"/>
      <c r="D1636" s="16" t="s">
        <v>35</v>
      </c>
      <c r="E1636" s="17"/>
      <c r="F1636" s="18">
        <v>5.550010072E9</v>
      </c>
      <c r="G1636" s="18" t="str">
        <f>IFERROR(VLOOKUP(spare_parts!$F1636,'Запчасти'!A$2:P$3371,3,0),"null")</f>
        <v>null</v>
      </c>
      <c r="H1636" s="18" t="str">
        <f>IFERROR(VLOOKUP(spare_parts!$F1636,A:D,2,0),"null")</f>
        <v>ПОДШИПНИК 25X42X9 SKF 61905-2RS1</v>
      </c>
      <c r="I1636" s="24" t="str">
        <f>IFERROR(VLOOKUP(spare_parts!$F1636,'Запчасти'!$A$2:$P$3371,5,0),"null")</f>
        <v>null</v>
      </c>
      <c r="J1636" s="24" t="str">
        <f t="shared" si="3"/>
        <v>null</v>
      </c>
      <c r="K1636" s="18" t="str">
        <f>IFERROR(VLOOKUP(spare_parts!$F1636,'Запчасти'!$A$2:$P$3371,6,0),"null")</f>
        <v>null</v>
      </c>
      <c r="L1636" s="18" t="str">
        <f>IFERROR(VLOOKUP(spare_parts!$F1636,'Запчасти'!$A$2:$P$3371,7,0),"null")</f>
        <v>null</v>
      </c>
      <c r="M1636" s="18" t="str">
        <f>IFERROR(VLOOKUP(spare_parts!$F1636,'Запчасти'!$A$2:$P$3371,9,0),"null")</f>
        <v>null</v>
      </c>
      <c r="N1636" s="18" t="str">
        <f>IFERROR(VLOOKUP(spare_parts!$F1636,'Запчасти'!$A$2:$P$3371,10,0),"null")</f>
        <v>null</v>
      </c>
      <c r="O1636" s="18" t="str">
        <f>IFERROR(VLOOKUP(spare_parts!$F1636,'Запчасти'!$A$2:$P$3371,11,0),"null")</f>
        <v>null</v>
      </c>
      <c r="P1636" s="18" t="str">
        <f>IFERROR(VLOOKUP(spare_parts!$F1636,'Запчасти'!$A$2:$P$3371,2,0),"null")</f>
        <v>null</v>
      </c>
      <c r="Q1636" s="18"/>
      <c r="R1636" s="18"/>
      <c r="S1636" s="18"/>
      <c r="T1636" s="18"/>
      <c r="U1636" s="18"/>
      <c r="V1636" s="18"/>
    </row>
    <row r="1637" ht="15.75" customHeight="1">
      <c r="A1637" s="15">
        <v>5.5508E9</v>
      </c>
      <c r="B1637" s="16" t="s">
        <v>6993</v>
      </c>
      <c r="C1637" s="16"/>
      <c r="D1637" s="16" t="s">
        <v>35</v>
      </c>
      <c r="E1637" s="17"/>
      <c r="F1637" s="18">
        <v>5.5508E9</v>
      </c>
      <c r="G1637" s="18" t="str">
        <f>IFERROR(VLOOKUP(spare_parts!$F1637,'Запчасти'!A$2:P$3371,3,0),"null")</f>
        <v>null</v>
      </c>
      <c r="H1637" s="18" t="str">
        <f>IFERROR(VLOOKUP(spare_parts!$F1637,A:D,2,0),"null")</f>
        <v>ПОДШИПНИК 25x47x12 NU 1005(SKF)</v>
      </c>
      <c r="I1637" s="24" t="str">
        <f>IFERROR(VLOOKUP(spare_parts!$F1637,'Запчасти'!$A$2:$P$3371,5,0),"null")</f>
        <v>null</v>
      </c>
      <c r="J1637" s="24" t="str">
        <f t="shared" si="3"/>
        <v>null</v>
      </c>
      <c r="K1637" s="18" t="str">
        <f>IFERROR(VLOOKUP(spare_parts!$F1637,'Запчасти'!$A$2:$P$3371,6,0),"null")</f>
        <v>null</v>
      </c>
      <c r="L1637" s="18" t="str">
        <f>IFERROR(VLOOKUP(spare_parts!$F1637,'Запчасти'!$A$2:$P$3371,7,0),"null")</f>
        <v>null</v>
      </c>
      <c r="M1637" s="18" t="str">
        <f>IFERROR(VLOOKUP(spare_parts!$F1637,'Запчасти'!$A$2:$P$3371,9,0),"null")</f>
        <v>null</v>
      </c>
      <c r="N1637" s="18" t="str">
        <f>IFERROR(VLOOKUP(spare_parts!$F1637,'Запчасти'!$A$2:$P$3371,10,0),"null")</f>
        <v>null</v>
      </c>
      <c r="O1637" s="18" t="str">
        <f>IFERROR(VLOOKUP(spare_parts!$F1637,'Запчасти'!$A$2:$P$3371,11,0),"null")</f>
        <v>null</v>
      </c>
      <c r="P1637" s="18" t="str">
        <f>IFERROR(VLOOKUP(spare_parts!$F1637,'Запчасти'!$A$2:$P$3371,2,0),"null")</f>
        <v>null</v>
      </c>
      <c r="Q1637" s="18"/>
      <c r="R1637" s="18"/>
      <c r="S1637" s="18"/>
      <c r="T1637" s="18"/>
      <c r="U1637" s="18"/>
      <c r="V1637" s="18"/>
    </row>
    <row r="1638" ht="15.75" customHeight="1">
      <c r="A1638" s="15">
        <v>5.5506E9</v>
      </c>
      <c r="B1638" s="16" t="s">
        <v>6994</v>
      </c>
      <c r="C1638" s="16"/>
      <c r="D1638" s="16" t="s">
        <v>35</v>
      </c>
      <c r="E1638" s="17"/>
      <c r="F1638" s="18">
        <v>5.5506E9</v>
      </c>
      <c r="G1638" s="18" t="str">
        <f>IFERROR(VLOOKUP(spare_parts!$F1638,'Запчасти'!A$2:P$3371,3,0),"null")</f>
        <v>null</v>
      </c>
      <c r="H1638" s="18" t="str">
        <f>IFERROR(VLOOKUP(spare_parts!$F1638,A:D,2,0),"null")</f>
        <v>ПОДШИПНИК 25X47X15 51205(SKF)</v>
      </c>
      <c r="I1638" s="24" t="str">
        <f>IFERROR(VLOOKUP(spare_parts!$F1638,'Запчасти'!$A$2:$P$3371,5,0),"null")</f>
        <v>null</v>
      </c>
      <c r="J1638" s="24" t="str">
        <f t="shared" si="3"/>
        <v>null</v>
      </c>
      <c r="K1638" s="18" t="str">
        <f>IFERROR(VLOOKUP(spare_parts!$F1638,'Запчасти'!$A$2:$P$3371,6,0),"null")</f>
        <v>null</v>
      </c>
      <c r="L1638" s="18" t="str">
        <f>IFERROR(VLOOKUP(spare_parts!$F1638,'Запчасти'!$A$2:$P$3371,7,0),"null")</f>
        <v>null</v>
      </c>
      <c r="M1638" s="18" t="str">
        <f>IFERROR(VLOOKUP(spare_parts!$F1638,'Запчасти'!$A$2:$P$3371,9,0),"null")</f>
        <v>null</v>
      </c>
      <c r="N1638" s="18" t="str">
        <f>IFERROR(VLOOKUP(spare_parts!$F1638,'Запчасти'!$A$2:$P$3371,10,0),"null")</f>
        <v>null</v>
      </c>
      <c r="O1638" s="18" t="str">
        <f>IFERROR(VLOOKUP(spare_parts!$F1638,'Запчасти'!$A$2:$P$3371,11,0),"null")</f>
        <v>null</v>
      </c>
      <c r="P1638" s="18" t="str">
        <f>IFERROR(VLOOKUP(spare_parts!$F1638,'Запчасти'!$A$2:$P$3371,2,0),"null")</f>
        <v>null</v>
      </c>
      <c r="Q1638" s="18"/>
      <c r="R1638" s="18"/>
      <c r="S1638" s="18"/>
      <c r="T1638" s="18"/>
      <c r="U1638" s="18"/>
      <c r="V1638" s="18"/>
    </row>
    <row r="1639" ht="15.75" customHeight="1">
      <c r="A1639" s="15">
        <v>5.550200001E9</v>
      </c>
      <c r="B1639" s="16" t="s">
        <v>6995</v>
      </c>
      <c r="C1639" s="16"/>
      <c r="D1639" s="16" t="s">
        <v>35</v>
      </c>
      <c r="E1639" s="17"/>
      <c r="F1639" s="18">
        <v>5.550200001E9</v>
      </c>
      <c r="G1639" s="18" t="str">
        <f>IFERROR(VLOOKUP(spare_parts!$F1639,'Запчасти'!A$2:P$3371,3,0),"null")</f>
        <v>null</v>
      </c>
      <c r="H1639" s="18" t="str">
        <f>IFERROR(VLOOKUP(spare_parts!$F1639,A:D,2,0),"null")</f>
        <v>ПОДШИПНИК 25X52X16.25 SKF 30205 J2(SKF)</v>
      </c>
      <c r="I1639" s="24" t="str">
        <f>IFERROR(VLOOKUP(spare_parts!$F1639,'Запчасти'!$A$2:$P$3371,5,0),"null")</f>
        <v>null</v>
      </c>
      <c r="J1639" s="24" t="str">
        <f t="shared" si="3"/>
        <v>null</v>
      </c>
      <c r="K1639" s="18" t="str">
        <f>IFERROR(VLOOKUP(spare_parts!$F1639,'Запчасти'!$A$2:$P$3371,6,0),"null")</f>
        <v>null</v>
      </c>
      <c r="L1639" s="18" t="str">
        <f>IFERROR(VLOOKUP(spare_parts!$F1639,'Запчасти'!$A$2:$P$3371,7,0),"null")</f>
        <v>null</v>
      </c>
      <c r="M1639" s="18" t="str">
        <f>IFERROR(VLOOKUP(spare_parts!$F1639,'Запчасти'!$A$2:$P$3371,9,0),"null")</f>
        <v>null</v>
      </c>
      <c r="N1639" s="18" t="str">
        <f>IFERROR(VLOOKUP(spare_parts!$F1639,'Запчасти'!$A$2:$P$3371,10,0),"null")</f>
        <v>null</v>
      </c>
      <c r="O1639" s="18" t="str">
        <f>IFERROR(VLOOKUP(spare_parts!$F1639,'Запчасти'!$A$2:$P$3371,11,0),"null")</f>
        <v>null</v>
      </c>
      <c r="P1639" s="18" t="str">
        <f>IFERROR(VLOOKUP(spare_parts!$F1639,'Запчасти'!$A$2:$P$3371,2,0),"null")</f>
        <v>null</v>
      </c>
      <c r="Q1639" s="18"/>
      <c r="R1639" s="18"/>
      <c r="S1639" s="18"/>
      <c r="T1639" s="18"/>
      <c r="U1639" s="18"/>
      <c r="V1639" s="18"/>
    </row>
    <row r="1640" ht="15.75" customHeight="1">
      <c r="A1640" s="15">
        <v>5.550111006E9</v>
      </c>
      <c r="B1640" s="16" t="s">
        <v>6996</v>
      </c>
      <c r="C1640" s="16"/>
      <c r="D1640" s="16" t="s">
        <v>35</v>
      </c>
      <c r="E1640" s="17"/>
      <c r="F1640" s="18">
        <v>5.550111006E9</v>
      </c>
      <c r="G1640" s="18" t="str">
        <f>IFERROR(VLOOKUP(spare_parts!$F1640,'Запчасти'!A$2:P$3371,3,0),"null")</f>
        <v>null</v>
      </c>
      <c r="H1640" s="18" t="str">
        <f>IFERROR(VLOOKUP(spare_parts!$F1640,A:D,2,0),"null")</f>
        <v>ПОДШИПНИК 25X52X20.6 3205 A-2RS1TN9(SKF)</v>
      </c>
      <c r="I1640" s="24" t="str">
        <f>IFERROR(VLOOKUP(spare_parts!$F1640,'Запчасти'!$A$2:$P$3371,5,0),"null")</f>
        <v>null</v>
      </c>
      <c r="J1640" s="24" t="str">
        <f t="shared" si="3"/>
        <v>null</v>
      </c>
      <c r="K1640" s="18" t="str">
        <f>IFERROR(VLOOKUP(spare_parts!$F1640,'Запчасти'!$A$2:$P$3371,6,0),"null")</f>
        <v>null</v>
      </c>
      <c r="L1640" s="18" t="str">
        <f>IFERROR(VLOOKUP(spare_parts!$F1640,'Запчасти'!$A$2:$P$3371,7,0),"null")</f>
        <v>null</v>
      </c>
      <c r="M1640" s="18" t="str">
        <f>IFERROR(VLOOKUP(spare_parts!$F1640,'Запчасти'!$A$2:$P$3371,9,0),"null")</f>
        <v>null</v>
      </c>
      <c r="N1640" s="18" t="str">
        <f>IFERROR(VLOOKUP(spare_parts!$F1640,'Запчасти'!$A$2:$P$3371,10,0),"null")</f>
        <v>null</v>
      </c>
      <c r="O1640" s="18" t="str">
        <f>IFERROR(VLOOKUP(spare_parts!$F1640,'Запчасти'!$A$2:$P$3371,11,0),"null")</f>
        <v>null</v>
      </c>
      <c r="P1640" s="18" t="str">
        <f>IFERROR(VLOOKUP(spare_parts!$F1640,'Запчасти'!$A$2:$P$3371,2,0),"null")</f>
        <v>null</v>
      </c>
      <c r="Q1640" s="18"/>
      <c r="R1640" s="18"/>
      <c r="S1640" s="18"/>
      <c r="T1640" s="18"/>
      <c r="U1640" s="18"/>
      <c r="V1640" s="18"/>
    </row>
    <row r="1641" ht="15.75" customHeight="1">
      <c r="A1641" s="15">
        <v>5.550111008E9</v>
      </c>
      <c r="B1641" s="16" t="s">
        <v>6997</v>
      </c>
      <c r="C1641" s="16"/>
      <c r="D1641" s="16" t="s">
        <v>35</v>
      </c>
      <c r="E1641" s="17"/>
      <c r="F1641" s="18">
        <v>5.550111008E9</v>
      </c>
      <c r="G1641" s="18" t="str">
        <f>IFERROR(VLOOKUP(spare_parts!$F1641,'Запчасти'!A$2:P$3371,3,0),"null")</f>
        <v>null</v>
      </c>
      <c r="H1641" s="18" t="str">
        <f>IFERROR(VLOOKUP(spare_parts!$F1641,A:D,2,0),"null")</f>
        <v>ПОДШИПНИК 25X52X20.6 SKF 3205A-2ZTN9</v>
      </c>
      <c r="I1641" s="24" t="str">
        <f>IFERROR(VLOOKUP(spare_parts!$F1641,'Запчасти'!$A$2:$P$3371,5,0),"null")</f>
        <v>null</v>
      </c>
      <c r="J1641" s="24" t="str">
        <f t="shared" si="3"/>
        <v>null</v>
      </c>
      <c r="K1641" s="18" t="str">
        <f>IFERROR(VLOOKUP(spare_parts!$F1641,'Запчасти'!$A$2:$P$3371,6,0),"null")</f>
        <v>null</v>
      </c>
      <c r="L1641" s="18" t="str">
        <f>IFERROR(VLOOKUP(spare_parts!$F1641,'Запчасти'!$A$2:$P$3371,7,0),"null")</f>
        <v>null</v>
      </c>
      <c r="M1641" s="18" t="str">
        <f>IFERROR(VLOOKUP(spare_parts!$F1641,'Запчасти'!$A$2:$P$3371,9,0),"null")</f>
        <v>null</v>
      </c>
      <c r="N1641" s="18" t="str">
        <f>IFERROR(VLOOKUP(spare_parts!$F1641,'Запчасти'!$A$2:$P$3371,10,0),"null")</f>
        <v>null</v>
      </c>
      <c r="O1641" s="18" t="str">
        <f>IFERROR(VLOOKUP(spare_parts!$F1641,'Запчасти'!$A$2:$P$3371,11,0),"null")</f>
        <v>null</v>
      </c>
      <c r="P1641" s="18" t="str">
        <f>IFERROR(VLOOKUP(spare_parts!$F1641,'Запчасти'!$A$2:$P$3371,2,0),"null")</f>
        <v>null</v>
      </c>
      <c r="Q1641" s="18"/>
      <c r="R1641" s="18"/>
      <c r="S1641" s="18"/>
      <c r="T1641" s="18"/>
      <c r="U1641" s="18"/>
      <c r="V1641" s="18"/>
    </row>
    <row r="1642" ht="15.75" customHeight="1">
      <c r="A1642" s="15">
        <v>5.550300068E9</v>
      </c>
      <c r="B1642" s="16" t="s">
        <v>6998</v>
      </c>
      <c r="C1642" s="16"/>
      <c r="D1642" s="16" t="s">
        <v>35</v>
      </c>
      <c r="E1642" s="17"/>
      <c r="F1642" s="18">
        <v>5.550300068E9</v>
      </c>
      <c r="G1642" s="18" t="str">
        <f>IFERROR(VLOOKUP(spare_parts!$F1642,'Запчасти'!A$2:P$3371,3,0),"null")</f>
        <v>null</v>
      </c>
      <c r="H1642" s="18" t="str">
        <f>IFERROR(VLOOKUP(spare_parts!$F1642,A:D,2,0),"null")</f>
        <v>ПОДШИПНИК 25X52X23 TENUTA INCORP. BS2-2205-2CS (SKF)</v>
      </c>
      <c r="I1642" s="24" t="str">
        <f>IFERROR(VLOOKUP(spare_parts!$F1642,'Запчасти'!$A$2:$P$3371,5,0),"null")</f>
        <v>null</v>
      </c>
      <c r="J1642" s="24" t="str">
        <f t="shared" si="3"/>
        <v>null</v>
      </c>
      <c r="K1642" s="18" t="str">
        <f>IFERROR(VLOOKUP(spare_parts!$F1642,'Запчасти'!$A$2:$P$3371,6,0),"null")</f>
        <v>null</v>
      </c>
      <c r="L1642" s="18" t="str">
        <f>IFERROR(VLOOKUP(spare_parts!$F1642,'Запчасти'!$A$2:$P$3371,7,0),"null")</f>
        <v>null</v>
      </c>
      <c r="M1642" s="18" t="str">
        <f>IFERROR(VLOOKUP(spare_parts!$F1642,'Запчасти'!$A$2:$P$3371,9,0),"null")</f>
        <v>null</v>
      </c>
      <c r="N1642" s="18" t="str">
        <f>IFERROR(VLOOKUP(spare_parts!$F1642,'Запчасти'!$A$2:$P$3371,10,0),"null")</f>
        <v>null</v>
      </c>
      <c r="O1642" s="18" t="str">
        <f>IFERROR(VLOOKUP(spare_parts!$F1642,'Запчасти'!$A$2:$P$3371,11,0),"null")</f>
        <v>null</v>
      </c>
      <c r="P1642" s="18" t="str">
        <f>IFERROR(VLOOKUP(spare_parts!$F1642,'Запчасти'!$A$2:$P$3371,2,0),"null")</f>
        <v>null</v>
      </c>
      <c r="Q1642" s="18"/>
      <c r="R1642" s="18"/>
      <c r="S1642" s="18"/>
      <c r="T1642" s="18"/>
      <c r="U1642" s="18"/>
      <c r="V1642" s="18"/>
    </row>
    <row r="1643" ht="15.75" customHeight="1">
      <c r="A1643" s="15">
        <v>5.550010083E9</v>
      </c>
      <c r="B1643" s="16" t="s">
        <v>6999</v>
      </c>
      <c r="C1643" s="16"/>
      <c r="D1643" s="16" t="s">
        <v>35</v>
      </c>
      <c r="E1643" s="17"/>
      <c r="F1643" s="18">
        <v>5.550010083E9</v>
      </c>
      <c r="G1643" s="18" t="str">
        <f>IFERROR(VLOOKUP(spare_parts!$F1643,'Запчасти'!A$2:P$3371,3,0),"null")</f>
        <v>null</v>
      </c>
      <c r="H1643" s="18" t="str">
        <f>IFERROR(VLOOKUP(spare_parts!$F1643,A:D,2,0),"null")</f>
        <v>ПОДШИПНИК 25X62X15 361205 (SKF)</v>
      </c>
      <c r="I1643" s="24" t="str">
        <f>IFERROR(VLOOKUP(spare_parts!$F1643,'Запчасти'!$A$2:$P$3371,5,0),"null")</f>
        <v>null</v>
      </c>
      <c r="J1643" s="24" t="str">
        <f t="shared" si="3"/>
        <v>null</v>
      </c>
      <c r="K1643" s="18" t="str">
        <f>IFERROR(VLOOKUP(spare_parts!$F1643,'Запчасти'!$A$2:$P$3371,6,0),"null")</f>
        <v>null</v>
      </c>
      <c r="L1643" s="18" t="str">
        <f>IFERROR(VLOOKUP(spare_parts!$F1643,'Запчасти'!$A$2:$P$3371,7,0),"null")</f>
        <v>null</v>
      </c>
      <c r="M1643" s="18" t="str">
        <f>IFERROR(VLOOKUP(spare_parts!$F1643,'Запчасти'!$A$2:$P$3371,9,0),"null")</f>
        <v>null</v>
      </c>
      <c r="N1643" s="18" t="str">
        <f>IFERROR(VLOOKUP(spare_parts!$F1643,'Запчасти'!$A$2:$P$3371,10,0),"null")</f>
        <v>null</v>
      </c>
      <c r="O1643" s="18" t="str">
        <f>IFERROR(VLOOKUP(spare_parts!$F1643,'Запчасти'!$A$2:$P$3371,11,0),"null")</f>
        <v>null</v>
      </c>
      <c r="P1643" s="18" t="str">
        <f>IFERROR(VLOOKUP(spare_parts!$F1643,'Запчасти'!$A$2:$P$3371,2,0),"null")</f>
        <v>null</v>
      </c>
      <c r="Q1643" s="18"/>
      <c r="R1643" s="18"/>
      <c r="S1643" s="18"/>
      <c r="T1643" s="18"/>
      <c r="U1643" s="18"/>
      <c r="V1643" s="18"/>
    </row>
    <row r="1644" ht="15.75" customHeight="1">
      <c r="A1644" s="15">
        <v>5.550010007E9</v>
      </c>
      <c r="B1644" s="16" t="s">
        <v>7000</v>
      </c>
      <c r="C1644" s="16"/>
      <c r="D1644" s="16" t="s">
        <v>35</v>
      </c>
      <c r="E1644" s="17"/>
      <c r="F1644" s="18">
        <v>5.550010007E9</v>
      </c>
      <c r="G1644" s="18" t="str">
        <f>IFERROR(VLOOKUP(spare_parts!$F1644,'Запчасти'!A$2:P$3371,3,0),"null")</f>
        <v>null</v>
      </c>
      <c r="H1644" s="18" t="str">
        <f>IFERROR(VLOOKUP(spare_parts!$F1644,A:D,2,0),"null")</f>
        <v>ПОДШИПНИК 25X62X17 6305-2RS1(SKF)</v>
      </c>
      <c r="I1644" s="24" t="str">
        <f>IFERROR(VLOOKUP(spare_parts!$F1644,'Запчасти'!$A$2:$P$3371,5,0),"null")</f>
        <v>null</v>
      </c>
      <c r="J1644" s="24" t="str">
        <f t="shared" si="3"/>
        <v>null</v>
      </c>
      <c r="K1644" s="18" t="str">
        <f>IFERROR(VLOOKUP(spare_parts!$F1644,'Запчасти'!$A$2:$P$3371,6,0),"null")</f>
        <v>null</v>
      </c>
      <c r="L1644" s="18" t="str">
        <f>IFERROR(VLOOKUP(spare_parts!$F1644,'Запчасти'!$A$2:$P$3371,7,0),"null")</f>
        <v>null</v>
      </c>
      <c r="M1644" s="18" t="str">
        <f>IFERROR(VLOOKUP(spare_parts!$F1644,'Запчасти'!$A$2:$P$3371,9,0),"null")</f>
        <v>null</v>
      </c>
      <c r="N1644" s="18" t="str">
        <f>IFERROR(VLOOKUP(spare_parts!$F1644,'Запчасти'!$A$2:$P$3371,10,0),"null")</f>
        <v>null</v>
      </c>
      <c r="O1644" s="18" t="str">
        <f>IFERROR(VLOOKUP(spare_parts!$F1644,'Запчасти'!$A$2:$P$3371,11,0),"null")</f>
        <v>null</v>
      </c>
      <c r="P1644" s="18" t="str">
        <f>IFERROR(VLOOKUP(spare_parts!$F1644,'Запчасти'!$A$2:$P$3371,2,0),"null")</f>
        <v>null</v>
      </c>
      <c r="Q1644" s="18"/>
      <c r="R1644" s="18"/>
      <c r="S1644" s="18"/>
      <c r="T1644" s="18"/>
      <c r="U1644" s="18"/>
      <c r="V1644" s="18"/>
    </row>
    <row r="1645" ht="15.75" customHeight="1">
      <c r="A1645" s="15">
        <v>5.550300006E9</v>
      </c>
      <c r="B1645" s="16" t="s">
        <v>7001</v>
      </c>
      <c r="C1645" s="16"/>
      <c r="D1645" s="16" t="s">
        <v>35</v>
      </c>
      <c r="E1645" s="17"/>
      <c r="F1645" s="18">
        <v>5.550300006E9</v>
      </c>
      <c r="G1645" s="18" t="str">
        <f>IFERROR(VLOOKUP(spare_parts!$F1645,'Запчасти'!A$2:P$3371,3,0),"null")</f>
        <v>null</v>
      </c>
      <c r="H1645" s="18" t="str">
        <f>IFERROR(VLOOKUP(spare_parts!$F1645,A:D,2,0),"null")</f>
        <v>ПОДШИПНИК 260x360x75 23952-MB(SKF)</v>
      </c>
      <c r="I1645" s="24" t="str">
        <f>IFERROR(VLOOKUP(spare_parts!$F1645,'Запчасти'!$A$2:$P$3371,5,0),"null")</f>
        <v>null</v>
      </c>
      <c r="J1645" s="24" t="str">
        <f t="shared" si="3"/>
        <v>null</v>
      </c>
      <c r="K1645" s="18" t="str">
        <f>IFERROR(VLOOKUP(spare_parts!$F1645,'Запчасти'!$A$2:$P$3371,6,0),"null")</f>
        <v>null</v>
      </c>
      <c r="L1645" s="18" t="str">
        <f>IFERROR(VLOOKUP(spare_parts!$F1645,'Запчасти'!$A$2:$P$3371,7,0),"null")</f>
        <v>null</v>
      </c>
      <c r="M1645" s="18" t="str">
        <f>IFERROR(VLOOKUP(spare_parts!$F1645,'Запчасти'!$A$2:$P$3371,9,0),"null")</f>
        <v>null</v>
      </c>
      <c r="N1645" s="18" t="str">
        <f>IFERROR(VLOOKUP(spare_parts!$F1645,'Запчасти'!$A$2:$P$3371,10,0),"null")</f>
        <v>null</v>
      </c>
      <c r="O1645" s="18" t="str">
        <f>IFERROR(VLOOKUP(spare_parts!$F1645,'Запчасти'!$A$2:$P$3371,11,0),"null")</f>
        <v>null</v>
      </c>
      <c r="P1645" s="18" t="str">
        <f>IFERROR(VLOOKUP(spare_parts!$F1645,'Запчасти'!$A$2:$P$3371,2,0),"null")</f>
        <v>null</v>
      </c>
      <c r="Q1645" s="18"/>
      <c r="R1645" s="18"/>
      <c r="S1645" s="18"/>
      <c r="T1645" s="18"/>
      <c r="U1645" s="18"/>
      <c r="V1645" s="18"/>
    </row>
    <row r="1646" ht="15.75" customHeight="1">
      <c r="A1646" s="15">
        <v>5.550400011E9</v>
      </c>
      <c r="B1646" s="16" t="s">
        <v>7002</v>
      </c>
      <c r="C1646" s="16"/>
      <c r="D1646" s="16" t="s">
        <v>35</v>
      </c>
      <c r="E1646" s="17"/>
      <c r="F1646" s="18">
        <v>5.550400011E9</v>
      </c>
      <c r="G1646" s="18" t="str">
        <f>IFERROR(VLOOKUP(spare_parts!$F1646,'Запчасти'!A$2:P$3371,3,0),"null")</f>
        <v>null</v>
      </c>
      <c r="H1646" s="18" t="str">
        <f>IFERROR(VLOOKUP(spare_parts!$F1646,A:D,2,0),"null")</f>
        <v>ПОДШИПНИК 30X42X17 RNA 4905(SKF)</v>
      </c>
      <c r="I1646" s="24" t="str">
        <f>IFERROR(VLOOKUP(spare_parts!$F1646,'Запчасти'!$A$2:$P$3371,5,0),"null")</f>
        <v>null</v>
      </c>
      <c r="J1646" s="24" t="str">
        <f t="shared" si="3"/>
        <v>null</v>
      </c>
      <c r="K1646" s="18" t="str">
        <f>IFERROR(VLOOKUP(spare_parts!$F1646,'Запчасти'!$A$2:$P$3371,6,0),"null")</f>
        <v>null</v>
      </c>
      <c r="L1646" s="18" t="str">
        <f>IFERROR(VLOOKUP(spare_parts!$F1646,'Запчасти'!$A$2:$P$3371,7,0),"null")</f>
        <v>null</v>
      </c>
      <c r="M1646" s="18" t="str">
        <f>IFERROR(VLOOKUP(spare_parts!$F1646,'Запчасти'!$A$2:$P$3371,9,0),"null")</f>
        <v>null</v>
      </c>
      <c r="N1646" s="18" t="str">
        <f>IFERROR(VLOOKUP(spare_parts!$F1646,'Запчасти'!$A$2:$P$3371,10,0),"null")</f>
        <v>null</v>
      </c>
      <c r="O1646" s="18" t="str">
        <f>IFERROR(VLOOKUP(spare_parts!$F1646,'Запчасти'!$A$2:$P$3371,11,0),"null")</f>
        <v>null</v>
      </c>
      <c r="P1646" s="18" t="str">
        <f>IFERROR(VLOOKUP(spare_parts!$F1646,'Запчасти'!$A$2:$P$3371,2,0),"null")</f>
        <v>null</v>
      </c>
      <c r="Q1646" s="18"/>
      <c r="R1646" s="18"/>
      <c r="S1646" s="18"/>
      <c r="T1646" s="18"/>
      <c r="U1646" s="18"/>
      <c r="V1646" s="18"/>
    </row>
    <row r="1647" ht="15.75" customHeight="1">
      <c r="A1647" s="15">
        <v>5.55060001E9</v>
      </c>
      <c r="B1647" s="16" t="s">
        <v>7003</v>
      </c>
      <c r="C1647" s="16"/>
      <c r="D1647" s="16" t="s">
        <v>35</v>
      </c>
      <c r="E1647" s="17"/>
      <c r="F1647" s="18">
        <v>5.55060001E9</v>
      </c>
      <c r="G1647" s="18" t="str">
        <f>IFERROR(VLOOKUP(spare_parts!$F1647,'Запчасти'!A$2:P$3371,3,0),"null")</f>
        <v>null</v>
      </c>
      <c r="H1647" s="18" t="str">
        <f>IFERROR(VLOOKUP(spare_parts!$F1647,A:D,2,0),"null")</f>
        <v>ПОДШИПНИК 30X47X11 51106 (SKF)</v>
      </c>
      <c r="I1647" s="24" t="str">
        <f>IFERROR(VLOOKUP(spare_parts!$F1647,'Запчасти'!$A$2:$P$3371,5,0),"null")</f>
        <v>null</v>
      </c>
      <c r="J1647" s="24" t="str">
        <f t="shared" si="3"/>
        <v>null</v>
      </c>
      <c r="K1647" s="18" t="str">
        <f>IFERROR(VLOOKUP(spare_parts!$F1647,'Запчасти'!$A$2:$P$3371,6,0),"null")</f>
        <v>null</v>
      </c>
      <c r="L1647" s="18" t="str">
        <f>IFERROR(VLOOKUP(spare_parts!$F1647,'Запчасти'!$A$2:$P$3371,7,0),"null")</f>
        <v>null</v>
      </c>
      <c r="M1647" s="18" t="str">
        <f>IFERROR(VLOOKUP(spare_parts!$F1647,'Запчасти'!$A$2:$P$3371,9,0),"null")</f>
        <v>null</v>
      </c>
      <c r="N1647" s="18" t="str">
        <f>IFERROR(VLOOKUP(spare_parts!$F1647,'Запчасти'!$A$2:$P$3371,10,0),"null")</f>
        <v>null</v>
      </c>
      <c r="O1647" s="18" t="str">
        <f>IFERROR(VLOOKUP(spare_parts!$F1647,'Запчасти'!$A$2:$P$3371,11,0),"null")</f>
        <v>null</v>
      </c>
      <c r="P1647" s="18" t="str">
        <f>IFERROR(VLOOKUP(spare_parts!$F1647,'Запчасти'!$A$2:$P$3371,2,0),"null")</f>
        <v>null</v>
      </c>
      <c r="Q1647" s="18"/>
      <c r="R1647" s="18"/>
      <c r="S1647" s="18"/>
      <c r="T1647" s="18"/>
      <c r="U1647" s="18"/>
      <c r="V1647" s="18"/>
    </row>
    <row r="1648" ht="15.75" customHeight="1">
      <c r="A1648" s="15">
        <v>5.550600006E9</v>
      </c>
      <c r="B1648" s="16" t="s">
        <v>7004</v>
      </c>
      <c r="C1648" s="16"/>
      <c r="D1648" s="16" t="s">
        <v>35</v>
      </c>
      <c r="E1648" s="17"/>
      <c r="F1648" s="18">
        <v>5.550600006E9</v>
      </c>
      <c r="G1648" s="18" t="str">
        <f>IFERROR(VLOOKUP(spare_parts!$F1648,'Запчасти'!A$2:P$3371,3,0),"null")</f>
        <v>null</v>
      </c>
      <c r="H1648" s="18" t="str">
        <f>IFERROR(VLOOKUP(spare_parts!$F1648,A:D,2,0),"null")</f>
        <v>ПОДШИПНИК 30X52X16 SKF 51206</v>
      </c>
      <c r="I1648" s="24" t="str">
        <f>IFERROR(VLOOKUP(spare_parts!$F1648,'Запчасти'!$A$2:$P$3371,5,0),"null")</f>
        <v>null</v>
      </c>
      <c r="J1648" s="24" t="str">
        <f t="shared" si="3"/>
        <v>null</v>
      </c>
      <c r="K1648" s="18" t="str">
        <f>IFERROR(VLOOKUP(spare_parts!$F1648,'Запчасти'!$A$2:$P$3371,6,0),"null")</f>
        <v>null</v>
      </c>
      <c r="L1648" s="18" t="str">
        <f>IFERROR(VLOOKUP(spare_parts!$F1648,'Запчасти'!$A$2:$P$3371,7,0),"null")</f>
        <v>null</v>
      </c>
      <c r="M1648" s="18" t="str">
        <f>IFERROR(VLOOKUP(spare_parts!$F1648,'Запчасти'!$A$2:$P$3371,9,0),"null")</f>
        <v>null</v>
      </c>
      <c r="N1648" s="18" t="str">
        <f>IFERROR(VLOOKUP(spare_parts!$F1648,'Запчасти'!$A$2:$P$3371,10,0),"null")</f>
        <v>null</v>
      </c>
      <c r="O1648" s="18" t="str">
        <f>IFERROR(VLOOKUP(spare_parts!$F1648,'Запчасти'!$A$2:$P$3371,11,0),"null")</f>
        <v>null</v>
      </c>
      <c r="P1648" s="18" t="str">
        <f>IFERROR(VLOOKUP(spare_parts!$F1648,'Запчасти'!$A$2:$P$3371,2,0),"null")</f>
        <v>null</v>
      </c>
      <c r="Q1648" s="18"/>
      <c r="R1648" s="18"/>
      <c r="S1648" s="18"/>
      <c r="T1648" s="18"/>
      <c r="U1648" s="18"/>
      <c r="V1648" s="18"/>
    </row>
    <row r="1649" ht="15.75" customHeight="1">
      <c r="A1649" s="15">
        <v>5.550010001E9</v>
      </c>
      <c r="B1649" s="16" t="s">
        <v>7005</v>
      </c>
      <c r="C1649" s="16"/>
      <c r="D1649" s="16" t="s">
        <v>35</v>
      </c>
      <c r="E1649" s="17"/>
      <c r="F1649" s="18">
        <v>5.550010001E9</v>
      </c>
      <c r="G1649" s="18" t="str">
        <f>IFERROR(VLOOKUP(spare_parts!$F1649,'Запчасти'!A$2:P$3371,3,0),"null")</f>
        <v>null</v>
      </c>
      <c r="H1649" s="18" t="str">
        <f>IFERROR(VLOOKUP(spare_parts!$F1649,A:D,2,0),"null")</f>
        <v>ПОДШИПНИК 30X55X13 6006-2RS1(SKF)</v>
      </c>
      <c r="I1649" s="24" t="str">
        <f>IFERROR(VLOOKUP(spare_parts!$F1649,'Запчасти'!$A$2:$P$3371,5,0),"null")</f>
        <v>null</v>
      </c>
      <c r="J1649" s="24" t="str">
        <f t="shared" si="3"/>
        <v>null</v>
      </c>
      <c r="K1649" s="18" t="str">
        <f>IFERROR(VLOOKUP(spare_parts!$F1649,'Запчасти'!$A$2:$P$3371,6,0),"null")</f>
        <v>null</v>
      </c>
      <c r="L1649" s="18" t="str">
        <f>IFERROR(VLOOKUP(spare_parts!$F1649,'Запчасти'!$A$2:$P$3371,7,0),"null")</f>
        <v>null</v>
      </c>
      <c r="M1649" s="18" t="str">
        <f>IFERROR(VLOOKUP(spare_parts!$F1649,'Запчасти'!$A$2:$P$3371,9,0),"null")</f>
        <v>null</v>
      </c>
      <c r="N1649" s="18" t="str">
        <f>IFERROR(VLOOKUP(spare_parts!$F1649,'Запчасти'!$A$2:$P$3371,10,0),"null")</f>
        <v>null</v>
      </c>
      <c r="O1649" s="18" t="str">
        <f>IFERROR(VLOOKUP(spare_parts!$F1649,'Запчасти'!$A$2:$P$3371,11,0),"null")</f>
        <v>null</v>
      </c>
      <c r="P1649" s="18" t="str">
        <f>IFERROR(VLOOKUP(spare_parts!$F1649,'Запчасти'!$A$2:$P$3371,2,0),"null")</f>
        <v>null</v>
      </c>
      <c r="Q1649" s="18"/>
      <c r="R1649" s="18"/>
      <c r="S1649" s="18"/>
      <c r="T1649" s="18"/>
      <c r="U1649" s="18"/>
      <c r="V1649" s="18"/>
    </row>
    <row r="1650" ht="15.75" customHeight="1">
      <c r="A1650" s="15">
        <v>5.550000003E9</v>
      </c>
      <c r="B1650" s="16" t="s">
        <v>7006</v>
      </c>
      <c r="C1650" s="16"/>
      <c r="D1650" s="16" t="s">
        <v>35</v>
      </c>
      <c r="E1650" s="17"/>
      <c r="F1650" s="18">
        <v>5.550000003E9</v>
      </c>
      <c r="G1650" s="18" t="str">
        <f>IFERROR(VLOOKUP(spare_parts!$F1650,'Запчасти'!A$2:P$3371,3,0),"null")</f>
        <v>null</v>
      </c>
      <c r="H1650" s="18" t="str">
        <f>IFERROR(VLOOKUP(spare_parts!$F1650,A:D,2,0),"null")</f>
        <v>ПОДШИПНИК 30X55X13 6006(SKF)</v>
      </c>
      <c r="I1650" s="24" t="str">
        <f>IFERROR(VLOOKUP(spare_parts!$F1650,'Запчасти'!$A$2:$P$3371,5,0),"null")</f>
        <v>null</v>
      </c>
      <c r="J1650" s="24" t="str">
        <f t="shared" si="3"/>
        <v>null</v>
      </c>
      <c r="K1650" s="18" t="str">
        <f>IFERROR(VLOOKUP(spare_parts!$F1650,'Запчасти'!$A$2:$P$3371,6,0),"null")</f>
        <v>null</v>
      </c>
      <c r="L1650" s="18" t="str">
        <f>IFERROR(VLOOKUP(spare_parts!$F1650,'Запчасти'!$A$2:$P$3371,7,0),"null")</f>
        <v>null</v>
      </c>
      <c r="M1650" s="18" t="str">
        <f>IFERROR(VLOOKUP(spare_parts!$F1650,'Запчасти'!$A$2:$P$3371,9,0),"null")</f>
        <v>null</v>
      </c>
      <c r="N1650" s="18" t="str">
        <f>IFERROR(VLOOKUP(spare_parts!$F1650,'Запчасти'!$A$2:$P$3371,10,0),"null")</f>
        <v>null</v>
      </c>
      <c r="O1650" s="18" t="str">
        <f>IFERROR(VLOOKUP(spare_parts!$F1650,'Запчасти'!$A$2:$P$3371,11,0),"null")</f>
        <v>null</v>
      </c>
      <c r="P1650" s="18" t="str">
        <f>IFERROR(VLOOKUP(spare_parts!$F1650,'Запчасти'!$A$2:$P$3371,2,0),"null")</f>
        <v>null</v>
      </c>
      <c r="Q1650" s="18"/>
      <c r="R1650" s="18"/>
      <c r="S1650" s="18"/>
      <c r="T1650" s="18"/>
      <c r="U1650" s="18"/>
      <c r="V1650" s="18"/>
    </row>
    <row r="1651" ht="15.75" customHeight="1">
      <c r="A1651" s="15">
        <v>5.550800003E9</v>
      </c>
      <c r="B1651" s="16" t="s">
        <v>7007</v>
      </c>
      <c r="C1651" s="16"/>
      <c r="D1651" s="16" t="s">
        <v>35</v>
      </c>
      <c r="E1651" s="17"/>
      <c r="F1651" s="18">
        <v>5.550800003E9</v>
      </c>
      <c r="G1651" s="18" t="str">
        <f>IFERROR(VLOOKUP(spare_parts!$F1651,'Запчасти'!A$2:P$3371,3,0),"null")</f>
        <v>null</v>
      </c>
      <c r="H1651" s="18" t="str">
        <f>IFERROR(VLOOKUP(spare_parts!$F1651,A:D,2,0),"null")</f>
        <v>ПОДШИПНИК 30X55X13 NU 1006(SKF)</v>
      </c>
      <c r="I1651" s="24" t="str">
        <f>IFERROR(VLOOKUP(spare_parts!$F1651,'Запчасти'!$A$2:$P$3371,5,0),"null")</f>
        <v>null</v>
      </c>
      <c r="J1651" s="24" t="str">
        <f t="shared" si="3"/>
        <v>null</v>
      </c>
      <c r="K1651" s="18" t="str">
        <f>IFERROR(VLOOKUP(spare_parts!$F1651,'Запчасти'!$A$2:$P$3371,6,0),"null")</f>
        <v>null</v>
      </c>
      <c r="L1651" s="18" t="str">
        <f>IFERROR(VLOOKUP(spare_parts!$F1651,'Запчасти'!$A$2:$P$3371,7,0),"null")</f>
        <v>null</v>
      </c>
      <c r="M1651" s="18" t="str">
        <f>IFERROR(VLOOKUP(spare_parts!$F1651,'Запчасти'!$A$2:$P$3371,9,0),"null")</f>
        <v>null</v>
      </c>
      <c r="N1651" s="18" t="str">
        <f>IFERROR(VLOOKUP(spare_parts!$F1651,'Запчасти'!$A$2:$P$3371,10,0),"null")</f>
        <v>null</v>
      </c>
      <c r="O1651" s="18" t="str">
        <f>IFERROR(VLOOKUP(spare_parts!$F1651,'Запчасти'!$A$2:$P$3371,11,0),"null")</f>
        <v>null</v>
      </c>
      <c r="P1651" s="18" t="str">
        <f>IFERROR(VLOOKUP(spare_parts!$F1651,'Запчасти'!$A$2:$P$3371,2,0),"null")</f>
        <v>null</v>
      </c>
      <c r="Q1651" s="18"/>
      <c r="R1651" s="18"/>
      <c r="S1651" s="18"/>
      <c r="T1651" s="18"/>
      <c r="U1651" s="18"/>
      <c r="V1651" s="18"/>
    </row>
    <row r="1652" ht="15.75" customHeight="1">
      <c r="A1652" s="15">
        <v>5.550600001E9</v>
      </c>
      <c r="B1652" s="16" t="s">
        <v>7008</v>
      </c>
      <c r="C1652" s="16"/>
      <c r="D1652" s="16" t="s">
        <v>35</v>
      </c>
      <c r="E1652" s="17"/>
      <c r="F1652" s="18">
        <v>5.550600001E9</v>
      </c>
      <c r="G1652" s="18" t="str">
        <f>IFERROR(VLOOKUP(spare_parts!$F1652,'Запчасти'!A$2:P$3371,3,0),"null")</f>
        <v>null</v>
      </c>
      <c r="H1652" s="18" t="str">
        <f>IFERROR(VLOOKUP(spare_parts!$F1652,A:D,2,0),"null")</f>
        <v>ПОДШИПНИК 30X60X21 51306(SKF)</v>
      </c>
      <c r="I1652" s="24" t="str">
        <f>IFERROR(VLOOKUP(spare_parts!$F1652,'Запчасти'!$A$2:$P$3371,5,0),"null")</f>
        <v>null</v>
      </c>
      <c r="J1652" s="24" t="str">
        <f t="shared" si="3"/>
        <v>null</v>
      </c>
      <c r="K1652" s="18" t="str">
        <f>IFERROR(VLOOKUP(spare_parts!$F1652,'Запчасти'!$A$2:$P$3371,6,0),"null")</f>
        <v>null</v>
      </c>
      <c r="L1652" s="18" t="str">
        <f>IFERROR(VLOOKUP(spare_parts!$F1652,'Запчасти'!$A$2:$P$3371,7,0),"null")</f>
        <v>null</v>
      </c>
      <c r="M1652" s="18" t="str">
        <f>IFERROR(VLOOKUP(spare_parts!$F1652,'Запчасти'!$A$2:$P$3371,9,0),"null")</f>
        <v>null</v>
      </c>
      <c r="N1652" s="18" t="str">
        <f>IFERROR(VLOOKUP(spare_parts!$F1652,'Запчасти'!$A$2:$P$3371,10,0),"null")</f>
        <v>null</v>
      </c>
      <c r="O1652" s="18" t="str">
        <f>IFERROR(VLOOKUP(spare_parts!$F1652,'Запчасти'!$A$2:$P$3371,11,0),"null")</f>
        <v>null</v>
      </c>
      <c r="P1652" s="18" t="str">
        <f>IFERROR(VLOOKUP(spare_parts!$F1652,'Запчасти'!$A$2:$P$3371,2,0),"null")</f>
        <v>null</v>
      </c>
      <c r="Q1652" s="18"/>
      <c r="R1652" s="18"/>
      <c r="S1652" s="18"/>
      <c r="T1652" s="18"/>
      <c r="U1652" s="18"/>
      <c r="V1652" s="18"/>
    </row>
    <row r="1653" ht="15.75" customHeight="1">
      <c r="A1653" s="15">
        <v>5.550300039E9</v>
      </c>
      <c r="B1653" s="16" t="s">
        <v>7009</v>
      </c>
      <c r="C1653" s="16"/>
      <c r="D1653" s="16" t="s">
        <v>35</v>
      </c>
      <c r="E1653" s="17"/>
      <c r="F1653" s="18">
        <v>5.550300039E9</v>
      </c>
      <c r="G1653" s="18" t="str">
        <f>IFERROR(VLOOKUP(spare_parts!$F1653,'Запчасти'!A$2:P$3371,3,0),"null")</f>
        <v>null</v>
      </c>
      <c r="H1653" s="18" t="str">
        <f>IFERROR(VLOOKUP(spare_parts!$F1653,A:D,2,0),"null")</f>
        <v>ПОДШИПНИК 30x62x16 NU 206 ECP(SKF)</v>
      </c>
      <c r="I1653" s="24" t="str">
        <f>IFERROR(VLOOKUP(spare_parts!$F1653,'Запчасти'!$A$2:$P$3371,5,0),"null")</f>
        <v>null</v>
      </c>
      <c r="J1653" s="24" t="str">
        <f t="shared" si="3"/>
        <v>null</v>
      </c>
      <c r="K1653" s="18" t="str">
        <f>IFERROR(VLOOKUP(spare_parts!$F1653,'Запчасти'!$A$2:$P$3371,6,0),"null")</f>
        <v>null</v>
      </c>
      <c r="L1653" s="18" t="str">
        <f>IFERROR(VLOOKUP(spare_parts!$F1653,'Запчасти'!$A$2:$P$3371,7,0),"null")</f>
        <v>null</v>
      </c>
      <c r="M1653" s="18" t="str">
        <f>IFERROR(VLOOKUP(spare_parts!$F1653,'Запчасти'!$A$2:$P$3371,9,0),"null")</f>
        <v>null</v>
      </c>
      <c r="N1653" s="18" t="str">
        <f>IFERROR(VLOOKUP(spare_parts!$F1653,'Запчасти'!$A$2:$P$3371,10,0),"null")</f>
        <v>null</v>
      </c>
      <c r="O1653" s="18" t="str">
        <f>IFERROR(VLOOKUP(spare_parts!$F1653,'Запчасти'!$A$2:$P$3371,11,0),"null")</f>
        <v>null</v>
      </c>
      <c r="P1653" s="18" t="str">
        <f>IFERROR(VLOOKUP(spare_parts!$F1653,'Запчасти'!$A$2:$P$3371,2,0),"null")</f>
        <v>null</v>
      </c>
      <c r="Q1653" s="18"/>
      <c r="R1653" s="18"/>
      <c r="S1653" s="18"/>
      <c r="T1653" s="18"/>
      <c r="U1653" s="18"/>
      <c r="V1653" s="18"/>
    </row>
    <row r="1654" ht="15.75" customHeight="1">
      <c r="A1654" s="15">
        <v>5.550200002E9</v>
      </c>
      <c r="B1654" s="16" t="s">
        <v>7010</v>
      </c>
      <c r="C1654" s="16"/>
      <c r="D1654" s="16" t="s">
        <v>35</v>
      </c>
      <c r="E1654" s="17"/>
      <c r="F1654" s="18">
        <v>5.550200002E9</v>
      </c>
      <c r="G1654" s="18" t="str">
        <f>IFERROR(VLOOKUP(spare_parts!$F1654,'Запчасти'!A$2:P$3371,3,0),"null")</f>
        <v>null</v>
      </c>
      <c r="H1654" s="18" t="str">
        <f>IFERROR(VLOOKUP(spare_parts!$F1654,A:D,2,0),"null")</f>
        <v>ПОДШИПНИК 30X62X17.25 SKF 30206 J2(SKF)</v>
      </c>
      <c r="I1654" s="24" t="str">
        <f>IFERROR(VLOOKUP(spare_parts!$F1654,'Запчасти'!$A$2:$P$3371,5,0),"null")</f>
        <v>null</v>
      </c>
      <c r="J1654" s="24" t="str">
        <f t="shared" si="3"/>
        <v>null</v>
      </c>
      <c r="K1654" s="18" t="str">
        <f>IFERROR(VLOOKUP(spare_parts!$F1654,'Запчасти'!$A$2:$P$3371,6,0),"null")</f>
        <v>null</v>
      </c>
      <c r="L1654" s="18" t="str">
        <f>IFERROR(VLOOKUP(spare_parts!$F1654,'Запчасти'!$A$2:$P$3371,7,0),"null")</f>
        <v>null</v>
      </c>
      <c r="M1654" s="18" t="str">
        <f>IFERROR(VLOOKUP(spare_parts!$F1654,'Запчасти'!$A$2:$P$3371,9,0),"null")</f>
        <v>null</v>
      </c>
      <c r="N1654" s="18" t="str">
        <f>IFERROR(VLOOKUP(spare_parts!$F1654,'Запчасти'!$A$2:$P$3371,10,0),"null")</f>
        <v>null</v>
      </c>
      <c r="O1654" s="18" t="str">
        <f>IFERROR(VLOOKUP(spare_parts!$F1654,'Запчасти'!$A$2:$P$3371,11,0),"null")</f>
        <v>null</v>
      </c>
      <c r="P1654" s="18" t="str">
        <f>IFERROR(VLOOKUP(spare_parts!$F1654,'Запчасти'!$A$2:$P$3371,2,0),"null")</f>
        <v>null</v>
      </c>
      <c r="Q1654" s="18"/>
      <c r="R1654" s="18"/>
      <c r="S1654" s="18"/>
      <c r="T1654" s="18"/>
      <c r="U1654" s="18"/>
      <c r="V1654" s="18"/>
    </row>
    <row r="1655" ht="15.75" customHeight="1">
      <c r="A1655" s="15">
        <v>5.550500001E9</v>
      </c>
      <c r="B1655" s="16" t="s">
        <v>7011</v>
      </c>
      <c r="C1655" s="16"/>
      <c r="D1655" s="16" t="s">
        <v>35</v>
      </c>
      <c r="E1655" s="17"/>
      <c r="F1655" s="18">
        <v>5.550500001E9</v>
      </c>
      <c r="G1655" s="18" t="str">
        <f>IFERROR(VLOOKUP(spare_parts!$F1655,'Запчасти'!A$2:P$3371,3,0),"null")</f>
        <v>null</v>
      </c>
      <c r="H1655" s="18" t="str">
        <f>IFERROR(VLOOKUP(spare_parts!$F1655,A:D,2,0),"null")</f>
        <v>ПОДШИПНИК 30X62X20 SKF 2206 ETN9</v>
      </c>
      <c r="I1655" s="24" t="str">
        <f>IFERROR(VLOOKUP(spare_parts!$F1655,'Запчасти'!$A$2:$P$3371,5,0),"null")</f>
        <v>null</v>
      </c>
      <c r="J1655" s="24" t="str">
        <f t="shared" si="3"/>
        <v>null</v>
      </c>
      <c r="K1655" s="18" t="str">
        <f>IFERROR(VLOOKUP(spare_parts!$F1655,'Запчасти'!$A$2:$P$3371,6,0),"null")</f>
        <v>null</v>
      </c>
      <c r="L1655" s="18" t="str">
        <f>IFERROR(VLOOKUP(spare_parts!$F1655,'Запчасти'!$A$2:$P$3371,7,0),"null")</f>
        <v>null</v>
      </c>
      <c r="M1655" s="18" t="str">
        <f>IFERROR(VLOOKUP(spare_parts!$F1655,'Запчасти'!$A$2:$P$3371,9,0),"null")</f>
        <v>null</v>
      </c>
      <c r="N1655" s="18" t="str">
        <f>IFERROR(VLOOKUP(spare_parts!$F1655,'Запчасти'!$A$2:$P$3371,10,0),"null")</f>
        <v>null</v>
      </c>
      <c r="O1655" s="18" t="str">
        <f>IFERROR(VLOOKUP(spare_parts!$F1655,'Запчасти'!$A$2:$P$3371,11,0),"null")</f>
        <v>null</v>
      </c>
      <c r="P1655" s="18" t="str">
        <f>IFERROR(VLOOKUP(spare_parts!$F1655,'Запчасти'!$A$2:$P$3371,2,0),"null")</f>
        <v>null</v>
      </c>
      <c r="Q1655" s="18"/>
      <c r="R1655" s="18"/>
      <c r="S1655" s="18"/>
      <c r="T1655" s="18"/>
      <c r="U1655" s="18"/>
      <c r="V1655" s="18"/>
    </row>
    <row r="1656" ht="15.75" customHeight="1">
      <c r="A1656" s="15">
        <v>5.550300003E9</v>
      </c>
      <c r="B1656" s="16" t="s">
        <v>7012</v>
      </c>
      <c r="C1656" s="16"/>
      <c r="D1656" s="16" t="s">
        <v>35</v>
      </c>
      <c r="E1656" s="17"/>
      <c r="F1656" s="18">
        <v>5.550300003E9</v>
      </c>
      <c r="G1656" s="18" t="str">
        <f>IFERROR(VLOOKUP(spare_parts!$F1656,'Запчасти'!A$2:P$3371,3,0),"null")</f>
        <v>null</v>
      </c>
      <c r="H1656" s="18" t="str">
        <f>IFERROR(VLOOKUP(spare_parts!$F1656,A:D,2,0),"null")</f>
        <v>ПОДШИПНИК 30X62X20 SKF 22206 E</v>
      </c>
      <c r="I1656" s="24" t="str">
        <f>IFERROR(VLOOKUP(spare_parts!$F1656,'Запчасти'!$A$2:$P$3371,5,0),"null")</f>
        <v>null</v>
      </c>
      <c r="J1656" s="24" t="str">
        <f t="shared" si="3"/>
        <v>null</v>
      </c>
      <c r="K1656" s="18" t="str">
        <f>IFERROR(VLOOKUP(spare_parts!$F1656,'Запчасти'!$A$2:$P$3371,6,0),"null")</f>
        <v>null</v>
      </c>
      <c r="L1656" s="18" t="str">
        <f>IFERROR(VLOOKUP(spare_parts!$F1656,'Запчасти'!$A$2:$P$3371,7,0),"null")</f>
        <v>null</v>
      </c>
      <c r="M1656" s="18" t="str">
        <f>IFERROR(VLOOKUP(spare_parts!$F1656,'Запчасти'!$A$2:$P$3371,9,0),"null")</f>
        <v>null</v>
      </c>
      <c r="N1656" s="18" t="str">
        <f>IFERROR(VLOOKUP(spare_parts!$F1656,'Запчасти'!$A$2:$P$3371,10,0),"null")</f>
        <v>null</v>
      </c>
      <c r="O1656" s="18" t="str">
        <f>IFERROR(VLOOKUP(spare_parts!$F1656,'Запчасти'!$A$2:$P$3371,11,0),"null")</f>
        <v>null</v>
      </c>
      <c r="P1656" s="18" t="str">
        <f>IFERROR(VLOOKUP(spare_parts!$F1656,'Запчасти'!$A$2:$P$3371,2,0),"null")</f>
        <v>null</v>
      </c>
      <c r="Q1656" s="18"/>
      <c r="R1656" s="18"/>
      <c r="S1656" s="18"/>
      <c r="T1656" s="18"/>
      <c r="U1656" s="18"/>
      <c r="V1656" s="18"/>
    </row>
    <row r="1657" ht="15.75" customHeight="1">
      <c r="A1657" s="15">
        <v>5.550300059E9</v>
      </c>
      <c r="B1657" s="16" t="s">
        <v>7013</v>
      </c>
      <c r="C1657" s="16"/>
      <c r="D1657" s="16" t="s">
        <v>35</v>
      </c>
      <c r="E1657" s="17"/>
      <c r="F1657" s="18">
        <v>5.550300059E9</v>
      </c>
      <c r="G1657" s="18" t="str">
        <f>IFERROR(VLOOKUP(spare_parts!$F1657,'Запчасти'!A$2:P$3371,3,0),"null")</f>
        <v>null</v>
      </c>
      <c r="H1657" s="18" t="str">
        <f>IFERROR(VLOOKUP(spare_parts!$F1657,A:D,2,0),"null")</f>
        <v>ПОДШИПНИК 30X62X20 SKF 22206-E/C3</v>
      </c>
      <c r="I1657" s="24" t="str">
        <f>IFERROR(VLOOKUP(spare_parts!$F1657,'Запчасти'!$A$2:$P$3371,5,0),"null")</f>
        <v>null</v>
      </c>
      <c r="J1657" s="24" t="str">
        <f t="shared" si="3"/>
        <v>null</v>
      </c>
      <c r="K1657" s="18" t="str">
        <f>IFERROR(VLOOKUP(spare_parts!$F1657,'Запчасти'!$A$2:$P$3371,6,0),"null")</f>
        <v>null</v>
      </c>
      <c r="L1657" s="18" t="str">
        <f>IFERROR(VLOOKUP(spare_parts!$F1657,'Запчасти'!$A$2:$P$3371,7,0),"null")</f>
        <v>null</v>
      </c>
      <c r="M1657" s="18" t="str">
        <f>IFERROR(VLOOKUP(spare_parts!$F1657,'Запчасти'!$A$2:$P$3371,9,0),"null")</f>
        <v>null</v>
      </c>
      <c r="N1657" s="18" t="str">
        <f>IFERROR(VLOOKUP(spare_parts!$F1657,'Запчасти'!$A$2:$P$3371,10,0),"null")</f>
        <v>null</v>
      </c>
      <c r="O1657" s="18" t="str">
        <f>IFERROR(VLOOKUP(spare_parts!$F1657,'Запчасти'!$A$2:$P$3371,11,0),"null")</f>
        <v>null</v>
      </c>
      <c r="P1657" s="18" t="str">
        <f>IFERROR(VLOOKUP(spare_parts!$F1657,'Запчасти'!$A$2:$P$3371,2,0),"null")</f>
        <v>null</v>
      </c>
      <c r="Q1657" s="18"/>
      <c r="R1657" s="18"/>
      <c r="S1657" s="18"/>
      <c r="T1657" s="18"/>
      <c r="U1657" s="18"/>
      <c r="V1657" s="18"/>
    </row>
    <row r="1658" ht="15.75" customHeight="1">
      <c r="A1658" s="15">
        <v>5.550300067E9</v>
      </c>
      <c r="B1658" s="16" t="s">
        <v>7014</v>
      </c>
      <c r="C1658" s="16"/>
      <c r="D1658" s="16" t="s">
        <v>35</v>
      </c>
      <c r="E1658" s="17"/>
      <c r="F1658" s="18">
        <v>5.550300067E9</v>
      </c>
      <c r="G1658" s="18" t="str">
        <f>IFERROR(VLOOKUP(spare_parts!$F1658,'Запчасти'!A$2:P$3371,3,0),"null")</f>
        <v>null</v>
      </c>
      <c r="H1658" s="18" t="str">
        <f>IFERROR(VLOOKUP(spare_parts!$F1658,A:D,2,0),"null")</f>
        <v>ПОДШИПНИК 30X62X20 SKF 22206-E/C4</v>
      </c>
      <c r="I1658" s="24" t="str">
        <f>IFERROR(VLOOKUP(spare_parts!$F1658,'Запчасти'!$A$2:$P$3371,5,0),"null")</f>
        <v>null</v>
      </c>
      <c r="J1658" s="24" t="str">
        <f t="shared" si="3"/>
        <v>null</v>
      </c>
      <c r="K1658" s="18" t="str">
        <f>IFERROR(VLOOKUP(spare_parts!$F1658,'Запчасти'!$A$2:$P$3371,6,0),"null")</f>
        <v>null</v>
      </c>
      <c r="L1658" s="18" t="str">
        <f>IFERROR(VLOOKUP(spare_parts!$F1658,'Запчасти'!$A$2:$P$3371,7,0),"null")</f>
        <v>null</v>
      </c>
      <c r="M1658" s="18" t="str">
        <f>IFERROR(VLOOKUP(spare_parts!$F1658,'Запчасти'!$A$2:$P$3371,9,0),"null")</f>
        <v>null</v>
      </c>
      <c r="N1658" s="18" t="str">
        <f>IFERROR(VLOOKUP(spare_parts!$F1658,'Запчасти'!$A$2:$P$3371,10,0),"null")</f>
        <v>null</v>
      </c>
      <c r="O1658" s="18" t="str">
        <f>IFERROR(VLOOKUP(spare_parts!$F1658,'Запчасти'!$A$2:$P$3371,11,0),"null")</f>
        <v>null</v>
      </c>
      <c r="P1658" s="18" t="str">
        <f>IFERROR(VLOOKUP(spare_parts!$F1658,'Запчасти'!$A$2:$P$3371,2,0),"null")</f>
        <v>null</v>
      </c>
      <c r="Q1658" s="18"/>
      <c r="R1658" s="18"/>
      <c r="S1658" s="18"/>
      <c r="T1658" s="18"/>
      <c r="U1658" s="18"/>
      <c r="V1658" s="18"/>
    </row>
    <row r="1659" ht="15.75" customHeight="1">
      <c r="A1659" s="15">
        <v>5.550200008E9</v>
      </c>
      <c r="B1659" s="16" t="s">
        <v>7015</v>
      </c>
      <c r="C1659" s="16"/>
      <c r="D1659" s="16" t="s">
        <v>35</v>
      </c>
      <c r="E1659" s="17"/>
      <c r="F1659" s="18">
        <v>5.550200008E9</v>
      </c>
      <c r="G1659" s="18" t="str">
        <f>IFERROR(VLOOKUP(spare_parts!$F1659,'Запчасти'!A$2:P$3371,3,0),"null")</f>
        <v>null</v>
      </c>
      <c r="H1659" s="18" t="str">
        <f>IFERROR(VLOOKUP(spare_parts!$F1659,A:D,2,0),"null")</f>
        <v>ПОДШИПНИК 30X62X21.25 SKF 32206 J2</v>
      </c>
      <c r="I1659" s="24" t="str">
        <f>IFERROR(VLOOKUP(spare_parts!$F1659,'Запчасти'!$A$2:$P$3371,5,0),"null")</f>
        <v>null</v>
      </c>
      <c r="J1659" s="24" t="str">
        <f t="shared" si="3"/>
        <v>null</v>
      </c>
      <c r="K1659" s="18" t="str">
        <f>IFERROR(VLOOKUP(spare_parts!$F1659,'Запчасти'!$A$2:$P$3371,6,0),"null")</f>
        <v>null</v>
      </c>
      <c r="L1659" s="18" t="str">
        <f>IFERROR(VLOOKUP(spare_parts!$F1659,'Запчасти'!$A$2:$P$3371,7,0),"null")</f>
        <v>null</v>
      </c>
      <c r="M1659" s="18" t="str">
        <f>IFERROR(VLOOKUP(spare_parts!$F1659,'Запчасти'!$A$2:$P$3371,9,0),"null")</f>
        <v>null</v>
      </c>
      <c r="N1659" s="18" t="str">
        <f>IFERROR(VLOOKUP(spare_parts!$F1659,'Запчасти'!$A$2:$P$3371,10,0),"null")</f>
        <v>null</v>
      </c>
      <c r="O1659" s="18" t="str">
        <f>IFERROR(VLOOKUP(spare_parts!$F1659,'Запчасти'!$A$2:$P$3371,11,0),"null")</f>
        <v>null</v>
      </c>
      <c r="P1659" s="18" t="str">
        <f>IFERROR(VLOOKUP(spare_parts!$F1659,'Запчасти'!$A$2:$P$3371,2,0),"null")</f>
        <v>null</v>
      </c>
      <c r="Q1659" s="18"/>
      <c r="R1659" s="18"/>
      <c r="S1659" s="18"/>
      <c r="T1659" s="18"/>
      <c r="U1659" s="18"/>
      <c r="V1659" s="18"/>
    </row>
    <row r="1660" ht="15.75" customHeight="1">
      <c r="A1660" s="15">
        <v>5.550010006E9</v>
      </c>
      <c r="B1660" s="16" t="s">
        <v>7016</v>
      </c>
      <c r="C1660" s="16"/>
      <c r="D1660" s="16" t="s">
        <v>35</v>
      </c>
      <c r="E1660" s="17"/>
      <c r="F1660" s="18">
        <v>5.550010006E9</v>
      </c>
      <c r="G1660" s="18" t="str">
        <f>IFERROR(VLOOKUP(spare_parts!$F1660,'Запчасти'!A$2:P$3371,3,0),"null")</f>
        <v>null</v>
      </c>
      <c r="H1660" s="18" t="str">
        <f>IFERROR(VLOOKUP(spare_parts!$F1660,A:D,2,0),"null")</f>
        <v>ПОДШИПНИК 30X72X19 6306-2RS1(SKF)</v>
      </c>
      <c r="I1660" s="24" t="str">
        <f>IFERROR(VLOOKUP(spare_parts!$F1660,'Запчасти'!$A$2:$P$3371,5,0),"null")</f>
        <v>null</v>
      </c>
      <c r="J1660" s="24" t="str">
        <f t="shared" si="3"/>
        <v>null</v>
      </c>
      <c r="K1660" s="18" t="str">
        <f>IFERROR(VLOOKUP(spare_parts!$F1660,'Запчасти'!$A$2:$P$3371,6,0),"null")</f>
        <v>null</v>
      </c>
      <c r="L1660" s="18" t="str">
        <f>IFERROR(VLOOKUP(spare_parts!$F1660,'Запчасти'!$A$2:$P$3371,7,0),"null")</f>
        <v>null</v>
      </c>
      <c r="M1660" s="18" t="str">
        <f>IFERROR(VLOOKUP(spare_parts!$F1660,'Запчасти'!$A$2:$P$3371,9,0),"null")</f>
        <v>null</v>
      </c>
      <c r="N1660" s="18" t="str">
        <f>IFERROR(VLOOKUP(spare_parts!$F1660,'Запчасти'!$A$2:$P$3371,10,0),"null")</f>
        <v>null</v>
      </c>
      <c r="O1660" s="18" t="str">
        <f>IFERROR(VLOOKUP(spare_parts!$F1660,'Запчасти'!$A$2:$P$3371,11,0),"null")</f>
        <v>null</v>
      </c>
      <c r="P1660" s="18" t="str">
        <f>IFERROR(VLOOKUP(spare_parts!$F1660,'Запчасти'!$A$2:$P$3371,2,0),"null")</f>
        <v>null</v>
      </c>
      <c r="Q1660" s="18"/>
      <c r="R1660" s="18"/>
      <c r="S1660" s="18"/>
      <c r="T1660" s="18"/>
      <c r="U1660" s="18"/>
      <c r="V1660" s="18"/>
    </row>
    <row r="1661" ht="15.75" customHeight="1">
      <c r="A1661" s="15">
        <v>5.550100004E9</v>
      </c>
      <c r="B1661" s="16" t="s">
        <v>7017</v>
      </c>
      <c r="C1661" s="16"/>
      <c r="D1661" s="16" t="s">
        <v>35</v>
      </c>
      <c r="E1661" s="17"/>
      <c r="F1661" s="18">
        <v>5.550100004E9</v>
      </c>
      <c r="G1661" s="18" t="str">
        <f>IFERROR(VLOOKUP(spare_parts!$F1661,'Запчасти'!A$2:P$3371,3,0),"null")</f>
        <v>null</v>
      </c>
      <c r="H1661" s="18" t="str">
        <f>IFERROR(VLOOKUP(spare_parts!$F1661,A:D,2,0),"null")</f>
        <v>ПОДШИПНИК 30X72X19 SKF 7306 BEP(SKF)</v>
      </c>
      <c r="I1661" s="24" t="str">
        <f>IFERROR(VLOOKUP(spare_parts!$F1661,'Запчасти'!$A$2:$P$3371,5,0),"null")</f>
        <v>null</v>
      </c>
      <c r="J1661" s="24" t="str">
        <f t="shared" si="3"/>
        <v>null</v>
      </c>
      <c r="K1661" s="18" t="str">
        <f>IFERROR(VLOOKUP(spare_parts!$F1661,'Запчасти'!$A$2:$P$3371,6,0),"null")</f>
        <v>null</v>
      </c>
      <c r="L1661" s="18" t="str">
        <f>IFERROR(VLOOKUP(spare_parts!$F1661,'Запчасти'!$A$2:$P$3371,7,0),"null")</f>
        <v>null</v>
      </c>
      <c r="M1661" s="18" t="str">
        <f>IFERROR(VLOOKUP(spare_parts!$F1661,'Запчасти'!$A$2:$P$3371,9,0),"null")</f>
        <v>null</v>
      </c>
      <c r="N1661" s="18" t="str">
        <f>IFERROR(VLOOKUP(spare_parts!$F1661,'Запчасти'!$A$2:$P$3371,10,0),"null")</f>
        <v>null</v>
      </c>
      <c r="O1661" s="18" t="str">
        <f>IFERROR(VLOOKUP(spare_parts!$F1661,'Запчасти'!$A$2:$P$3371,11,0),"null")</f>
        <v>null</v>
      </c>
      <c r="P1661" s="18" t="str">
        <f>IFERROR(VLOOKUP(spare_parts!$F1661,'Запчасти'!$A$2:$P$3371,2,0),"null")</f>
        <v>null</v>
      </c>
      <c r="Q1661" s="18"/>
      <c r="R1661" s="18"/>
      <c r="S1661" s="18"/>
      <c r="T1661" s="18"/>
      <c r="U1661" s="18"/>
      <c r="V1661" s="18"/>
    </row>
    <row r="1662" ht="15.75" customHeight="1">
      <c r="A1662" s="15">
        <v>5.550010089E9</v>
      </c>
      <c r="B1662" s="16" t="s">
        <v>7018</v>
      </c>
      <c r="C1662" s="16"/>
      <c r="D1662" s="16" t="s">
        <v>35</v>
      </c>
      <c r="E1662" s="17"/>
      <c r="F1662" s="18">
        <v>5.550010089E9</v>
      </c>
      <c r="G1662" s="18" t="str">
        <f>IFERROR(VLOOKUP(spare_parts!$F1662,'Запчасти'!A$2:P$3371,3,0),"null")</f>
        <v>null</v>
      </c>
      <c r="H1662" s="18" t="str">
        <f>IFERROR(VLOOKUP(spare_parts!$F1662,A:D,2,0),"null")</f>
        <v>ПОДШИПНИК 35X47X7 SKF 61807-2RS1</v>
      </c>
      <c r="I1662" s="24" t="str">
        <f>IFERROR(VLOOKUP(spare_parts!$F1662,'Запчасти'!$A$2:$P$3371,5,0),"null")</f>
        <v>null</v>
      </c>
      <c r="J1662" s="24" t="str">
        <f t="shared" si="3"/>
        <v>null</v>
      </c>
      <c r="K1662" s="18" t="str">
        <f>IFERROR(VLOOKUP(spare_parts!$F1662,'Запчасти'!$A$2:$P$3371,6,0),"null")</f>
        <v>null</v>
      </c>
      <c r="L1662" s="18" t="str">
        <f>IFERROR(VLOOKUP(spare_parts!$F1662,'Запчасти'!$A$2:$P$3371,7,0),"null")</f>
        <v>null</v>
      </c>
      <c r="M1662" s="18" t="str">
        <f>IFERROR(VLOOKUP(spare_parts!$F1662,'Запчасти'!$A$2:$P$3371,9,0),"null")</f>
        <v>null</v>
      </c>
      <c r="N1662" s="18" t="str">
        <f>IFERROR(VLOOKUP(spare_parts!$F1662,'Запчасти'!$A$2:$P$3371,10,0),"null")</f>
        <v>null</v>
      </c>
      <c r="O1662" s="18" t="str">
        <f>IFERROR(VLOOKUP(spare_parts!$F1662,'Запчасти'!$A$2:$P$3371,11,0),"null")</f>
        <v>null</v>
      </c>
      <c r="P1662" s="18" t="str">
        <f>IFERROR(VLOOKUP(spare_parts!$F1662,'Запчасти'!$A$2:$P$3371,2,0),"null")</f>
        <v>null</v>
      </c>
      <c r="Q1662" s="18"/>
      <c r="R1662" s="18"/>
      <c r="S1662" s="18"/>
      <c r="T1662" s="18"/>
      <c r="U1662" s="18"/>
      <c r="V1662" s="18"/>
    </row>
    <row r="1663" ht="15.75" customHeight="1">
      <c r="A1663" s="15">
        <v>5.55001005E9</v>
      </c>
      <c r="B1663" s="16" t="s">
        <v>7019</v>
      </c>
      <c r="C1663" s="16"/>
      <c r="D1663" s="16" t="s">
        <v>35</v>
      </c>
      <c r="E1663" s="17"/>
      <c r="F1663" s="18">
        <v>5.55001005E9</v>
      </c>
      <c r="G1663" s="18" t="str">
        <f>IFERROR(VLOOKUP(spare_parts!$F1663,'Запчасти'!A$2:P$3371,3,0),"null")</f>
        <v>null</v>
      </c>
      <c r="H1663" s="18" t="str">
        <f>IFERROR(VLOOKUP(spare_parts!$F1663,A:D,2,0),"null")</f>
        <v>ПОДШИПНИК 35X55X10 61907-2RS1(SKF)</v>
      </c>
      <c r="I1663" s="24" t="str">
        <f>IFERROR(VLOOKUP(spare_parts!$F1663,'Запчасти'!$A$2:$P$3371,5,0),"null")</f>
        <v>null</v>
      </c>
      <c r="J1663" s="24" t="str">
        <f t="shared" si="3"/>
        <v>null</v>
      </c>
      <c r="K1663" s="18" t="str">
        <f>IFERROR(VLOOKUP(spare_parts!$F1663,'Запчасти'!$A$2:$P$3371,6,0),"null")</f>
        <v>null</v>
      </c>
      <c r="L1663" s="18" t="str">
        <f>IFERROR(VLOOKUP(spare_parts!$F1663,'Запчасти'!$A$2:$P$3371,7,0),"null")</f>
        <v>null</v>
      </c>
      <c r="M1663" s="18" t="str">
        <f>IFERROR(VLOOKUP(spare_parts!$F1663,'Запчасти'!$A$2:$P$3371,9,0),"null")</f>
        <v>null</v>
      </c>
      <c r="N1663" s="18" t="str">
        <f>IFERROR(VLOOKUP(spare_parts!$F1663,'Запчасти'!$A$2:$P$3371,10,0),"null")</f>
        <v>null</v>
      </c>
      <c r="O1663" s="18" t="str">
        <f>IFERROR(VLOOKUP(spare_parts!$F1663,'Запчасти'!$A$2:$P$3371,11,0),"null")</f>
        <v>null</v>
      </c>
      <c r="P1663" s="18" t="str">
        <f>IFERROR(VLOOKUP(spare_parts!$F1663,'Запчасти'!$A$2:$P$3371,2,0),"null")</f>
        <v>null</v>
      </c>
      <c r="Q1663" s="18"/>
      <c r="R1663" s="18"/>
      <c r="S1663" s="18"/>
      <c r="T1663" s="18"/>
      <c r="U1663" s="18"/>
      <c r="V1663" s="18"/>
    </row>
    <row r="1664" ht="15.75" customHeight="1">
      <c r="A1664" s="15">
        <v>5.550010011E9</v>
      </c>
      <c r="B1664" s="16" t="s">
        <v>7020</v>
      </c>
      <c r="C1664" s="16"/>
      <c r="D1664" s="16" t="s">
        <v>35</v>
      </c>
      <c r="E1664" s="17"/>
      <c r="F1664" s="18">
        <v>5.550010011E9</v>
      </c>
      <c r="G1664" s="18" t="str">
        <f>IFERROR(VLOOKUP(spare_parts!$F1664,'Запчасти'!A$2:P$3371,3,0),"null")</f>
        <v>BEARING 35X62X14  SKF 6007-2RS1</v>
      </c>
      <c r="H1664" s="18" t="str">
        <f>IFERROR(VLOOKUP(spare_parts!$F1664,A:D,2,0),"null")</f>
        <v>Подшипник</v>
      </c>
      <c r="I1664" s="24" t="str">
        <f>IFERROR(VLOOKUP(spare_parts!$F1664,'Запчасти'!$A$2:$P$3371,5,0),"null")</f>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c r="J1664" s="24" t="str">
        <f t="shared" si="3"/>
        <v>null</v>
      </c>
      <c r="K1664" s="18" t="str">
        <f>IFERROR(VLOOKUP(spare_parts!$F1664,'Запчасти'!$A$2:$P$3371,6,0),"null")</f>
        <v>SKF</v>
      </c>
      <c r="L1664" s="18" t="str">
        <f>IFERROR(VLOOKUP(spare_parts!$F1664,'Запчасти'!$A$2:$P$3371,7,0),"null")</f>
        <v>SKF</v>
      </c>
      <c r="M1664" s="18">
        <f>IFERROR(VLOOKUP(spare_parts!$F1664,'Запчасти'!$A$2:$P$3371,9,0),"null")</f>
        <v>4</v>
      </c>
      <c r="N1664" s="18" t="str">
        <f>IFERROR(VLOOKUP(spare_parts!$F1664,'Запчасти'!$A$2:$P$3371,10,0),"null")</f>
        <v>шт</v>
      </c>
      <c r="O1664" s="18" t="str">
        <f>IFERROR(VLOOKUP(spare_parts!$F1664,'Запчасти'!$A$2:$P$3371,11,0),"null")</f>
        <v>Poland</v>
      </c>
      <c r="P1664" s="18">
        <f>IFERROR(VLOOKUP(spare_parts!$F1664,'Запчасти'!$A$2:$P$3371,2,0),"null")</f>
        <v>8482109008</v>
      </c>
      <c r="Q1664" s="18"/>
      <c r="R1664" s="18"/>
      <c r="S1664" s="18"/>
      <c r="T1664" s="18"/>
      <c r="U1664" s="18"/>
      <c r="V1664" s="18"/>
    </row>
    <row r="1665" ht="15.75" customHeight="1">
      <c r="A1665" s="15">
        <v>5.55001009E9</v>
      </c>
      <c r="B1665" s="16" t="s">
        <v>7021</v>
      </c>
      <c r="C1665" s="16"/>
      <c r="D1665" s="16" t="s">
        <v>35</v>
      </c>
      <c r="E1665" s="17"/>
      <c r="F1665" s="18">
        <v>5.55001009E9</v>
      </c>
      <c r="G1665" s="18" t="str">
        <f>IFERROR(VLOOKUP(spare_parts!$F1665,'Запчасти'!A$2:P$3371,3,0),"null")</f>
        <v>BEARING 35X62X14 6007-DDUC3 (NSK)</v>
      </c>
      <c r="H1665" s="18" t="str">
        <f>IFERROR(VLOOKUP(spare_parts!$F1665,A:D,2,0),"null")</f>
        <v>Подшипник 35X62X14 6007-DDUC3 (NSK)</v>
      </c>
      <c r="I1665" s="24" t="str">
        <f>IFERROR(VLOOKUP(spare_parts!$F1665,'Запчасти'!$A$2:$P$3371,5,0),"null")</f>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c r="J1665" s="24" t="str">
        <f t="shared" si="3"/>
        <v>null</v>
      </c>
      <c r="K1665" s="18" t="str">
        <f>IFERROR(VLOOKUP(spare_parts!$F1665,'Запчасти'!$A$2:$P$3371,6,0),"null")</f>
        <v>NSK</v>
      </c>
      <c r="L1665" s="18" t="str">
        <f>IFERROR(VLOOKUP(spare_parts!$F1665,'Запчасти'!$A$2:$P$3371,7,0),"null")</f>
        <v>NSK</v>
      </c>
      <c r="M1665" s="18">
        <f>IFERROR(VLOOKUP(spare_parts!$F1665,'Запчасти'!$A$2:$P$3371,9,0),"null")</f>
        <v>4</v>
      </c>
      <c r="N1665" s="18" t="str">
        <f>IFERROR(VLOOKUP(spare_parts!$F1665,'Запчасти'!$A$2:$P$3371,10,0),"null")</f>
        <v>шт</v>
      </c>
      <c r="O1665" s="18" t="str">
        <f>IFERROR(VLOOKUP(spare_parts!$F1665,'Запчасти'!$A$2:$P$3371,11,0),"null")</f>
        <v>JAPAN</v>
      </c>
      <c r="P1665" s="18">
        <f>IFERROR(VLOOKUP(spare_parts!$F1665,'Запчасти'!$A$2:$P$3371,2,0),"null")</f>
        <v>8482109008</v>
      </c>
      <c r="Q1665" s="18"/>
      <c r="R1665" s="18"/>
      <c r="S1665" s="18"/>
      <c r="T1665" s="18"/>
      <c r="U1665" s="18"/>
      <c r="V1665" s="18"/>
    </row>
    <row r="1666" ht="15.75" customHeight="1">
      <c r="A1666" s="15">
        <v>5.550600005E9</v>
      </c>
      <c r="B1666" s="16" t="s">
        <v>7022</v>
      </c>
      <c r="C1666" s="16"/>
      <c r="D1666" s="16" t="s">
        <v>35</v>
      </c>
      <c r="E1666" s="17"/>
      <c r="F1666" s="18">
        <v>5.550600005E9</v>
      </c>
      <c r="G1666" s="18" t="str">
        <f>IFERROR(VLOOKUP(spare_parts!$F1666,'Запчасти'!A$2:P$3371,3,0),"null")</f>
        <v>null</v>
      </c>
      <c r="H1666" s="18" t="str">
        <f>IFERROR(VLOOKUP(spare_parts!$F1666,A:D,2,0),"null")</f>
        <v>ПОДШИПНИК 35X68X24 51307(SKF)</v>
      </c>
      <c r="I1666" s="24" t="str">
        <f>IFERROR(VLOOKUP(spare_parts!$F1666,'Запчасти'!$A$2:$P$3371,5,0),"null")</f>
        <v>null</v>
      </c>
      <c r="J1666" s="24" t="str">
        <f t="shared" si="3"/>
        <v>null</v>
      </c>
      <c r="K1666" s="18" t="str">
        <f>IFERROR(VLOOKUP(spare_parts!$F1666,'Запчасти'!$A$2:$P$3371,6,0),"null")</f>
        <v>null</v>
      </c>
      <c r="L1666" s="18" t="str">
        <f>IFERROR(VLOOKUP(spare_parts!$F1666,'Запчасти'!$A$2:$P$3371,7,0),"null")</f>
        <v>null</v>
      </c>
      <c r="M1666" s="18" t="str">
        <f>IFERROR(VLOOKUP(spare_parts!$F1666,'Запчасти'!$A$2:$P$3371,9,0),"null")</f>
        <v>null</v>
      </c>
      <c r="N1666" s="18" t="str">
        <f>IFERROR(VLOOKUP(spare_parts!$F1666,'Запчасти'!$A$2:$P$3371,10,0),"null")</f>
        <v>null</v>
      </c>
      <c r="O1666" s="18" t="str">
        <f>IFERROR(VLOOKUP(spare_parts!$F1666,'Запчасти'!$A$2:$P$3371,11,0),"null")</f>
        <v>null</v>
      </c>
      <c r="P1666" s="18" t="str">
        <f>IFERROR(VLOOKUP(spare_parts!$F1666,'Запчасти'!$A$2:$P$3371,2,0),"null")</f>
        <v>null</v>
      </c>
      <c r="Q1666" s="18"/>
      <c r="R1666" s="18"/>
      <c r="S1666" s="18"/>
      <c r="T1666" s="18"/>
      <c r="U1666" s="18"/>
      <c r="V1666" s="18"/>
    </row>
    <row r="1667" ht="15.75" customHeight="1">
      <c r="A1667" s="15">
        <v>5.550010025E9</v>
      </c>
      <c r="B1667" s="16" t="s">
        <v>7023</v>
      </c>
      <c r="C1667" s="16"/>
      <c r="D1667" s="16" t="s">
        <v>35</v>
      </c>
      <c r="E1667" s="17"/>
      <c r="F1667" s="18">
        <v>5.550010025E9</v>
      </c>
      <c r="G1667" s="18" t="str">
        <f>IFERROR(VLOOKUP(spare_parts!$F1667,'Запчасти'!A$2:P$3371,3,0),"null")</f>
        <v>null</v>
      </c>
      <c r="H1667" s="18" t="str">
        <f>IFERROR(VLOOKUP(spare_parts!$F1667,A:D,2,0),"null")</f>
        <v>ПОДШИПНИК 35X72X17 6207-2RS1(SKF)</v>
      </c>
      <c r="I1667" s="24" t="str">
        <f>IFERROR(VLOOKUP(spare_parts!$F1667,'Запчасти'!$A$2:$P$3371,5,0),"null")</f>
        <v>null</v>
      </c>
      <c r="J1667" s="24" t="str">
        <f t="shared" si="3"/>
        <v>null</v>
      </c>
      <c r="K1667" s="18" t="str">
        <f>IFERROR(VLOOKUP(spare_parts!$F1667,'Запчасти'!$A$2:$P$3371,6,0),"null")</f>
        <v>null</v>
      </c>
      <c r="L1667" s="18" t="str">
        <f>IFERROR(VLOOKUP(spare_parts!$F1667,'Запчасти'!$A$2:$P$3371,7,0),"null")</f>
        <v>null</v>
      </c>
      <c r="M1667" s="18" t="str">
        <f>IFERROR(VLOOKUP(spare_parts!$F1667,'Запчасти'!$A$2:$P$3371,9,0),"null")</f>
        <v>null</v>
      </c>
      <c r="N1667" s="18" t="str">
        <f>IFERROR(VLOOKUP(spare_parts!$F1667,'Запчасти'!$A$2:$P$3371,10,0),"null")</f>
        <v>null</v>
      </c>
      <c r="O1667" s="18" t="str">
        <f>IFERROR(VLOOKUP(spare_parts!$F1667,'Запчасти'!$A$2:$P$3371,11,0),"null")</f>
        <v>null</v>
      </c>
      <c r="P1667" s="18" t="str">
        <f>IFERROR(VLOOKUP(spare_parts!$F1667,'Запчасти'!$A$2:$P$3371,2,0),"null")</f>
        <v>null</v>
      </c>
      <c r="Q1667" s="18"/>
      <c r="R1667" s="18"/>
      <c r="S1667" s="18"/>
      <c r="T1667" s="18"/>
      <c r="U1667" s="18"/>
      <c r="V1667" s="18"/>
    </row>
    <row r="1668" ht="15.75" customHeight="1">
      <c r="A1668" s="15">
        <v>5.550120005E9</v>
      </c>
      <c r="B1668" s="16" t="s">
        <v>7024</v>
      </c>
      <c r="C1668" s="16"/>
      <c r="D1668" s="16" t="s">
        <v>35</v>
      </c>
      <c r="E1668" s="17"/>
      <c r="F1668" s="18">
        <v>5.550120005E9</v>
      </c>
      <c r="G1668" s="18" t="str">
        <f>IFERROR(VLOOKUP(spare_parts!$F1668,'Запчасти'!A$2:P$3371,3,0),"null")</f>
        <v>null</v>
      </c>
      <c r="H1668" s="18" t="str">
        <f>IFERROR(VLOOKUP(spare_parts!$F1668,A:D,2,0),"null")</f>
        <v>ПОДШИПНИК 35X72X17 QJ 207 N2MA (SKF)</v>
      </c>
      <c r="I1668" s="24" t="str">
        <f>IFERROR(VLOOKUP(spare_parts!$F1668,'Запчасти'!$A$2:$P$3371,5,0),"null")</f>
        <v>null</v>
      </c>
      <c r="J1668" s="24" t="str">
        <f t="shared" si="3"/>
        <v>null</v>
      </c>
      <c r="K1668" s="18" t="str">
        <f>IFERROR(VLOOKUP(spare_parts!$F1668,'Запчасти'!$A$2:$P$3371,6,0),"null")</f>
        <v>null</v>
      </c>
      <c r="L1668" s="18" t="str">
        <f>IFERROR(VLOOKUP(spare_parts!$F1668,'Запчасти'!$A$2:$P$3371,7,0),"null")</f>
        <v>null</v>
      </c>
      <c r="M1668" s="18" t="str">
        <f>IFERROR(VLOOKUP(spare_parts!$F1668,'Запчасти'!$A$2:$P$3371,9,0),"null")</f>
        <v>null</v>
      </c>
      <c r="N1668" s="18" t="str">
        <f>IFERROR(VLOOKUP(spare_parts!$F1668,'Запчасти'!$A$2:$P$3371,10,0),"null")</f>
        <v>null</v>
      </c>
      <c r="O1668" s="18" t="str">
        <f>IFERROR(VLOOKUP(spare_parts!$F1668,'Запчасти'!$A$2:$P$3371,11,0),"null")</f>
        <v>null</v>
      </c>
      <c r="P1668" s="18" t="str">
        <f>IFERROR(VLOOKUP(spare_parts!$F1668,'Запчасти'!$A$2:$P$3371,2,0),"null")</f>
        <v>null</v>
      </c>
      <c r="Q1668" s="18"/>
      <c r="R1668" s="18"/>
      <c r="S1668" s="18"/>
      <c r="T1668" s="18"/>
      <c r="U1668" s="18"/>
      <c r="V1668" s="18"/>
    </row>
    <row r="1669" ht="15.75" customHeight="1">
      <c r="A1669" s="15">
        <v>5.550300008E9</v>
      </c>
      <c r="B1669" s="16" t="s">
        <v>7025</v>
      </c>
      <c r="C1669" s="16"/>
      <c r="D1669" s="16" t="s">
        <v>35</v>
      </c>
      <c r="E1669" s="17"/>
      <c r="F1669" s="18">
        <v>5.550300008E9</v>
      </c>
      <c r="G1669" s="18" t="str">
        <f>IFERROR(VLOOKUP(spare_parts!$F1669,'Запчасти'!A$2:P$3371,3,0),"null")</f>
        <v>null</v>
      </c>
      <c r="H1669" s="18" t="str">
        <f>IFERROR(VLOOKUP(spare_parts!$F1669,A:D,2,0),"null")</f>
        <v>ПОДШИПНИК 35X72X23 22207 E(SKF)</v>
      </c>
      <c r="I1669" s="24" t="str">
        <f>IFERROR(VLOOKUP(spare_parts!$F1669,'Запчасти'!$A$2:$P$3371,5,0),"null")</f>
        <v>null</v>
      </c>
      <c r="J1669" s="24" t="str">
        <f t="shared" si="3"/>
        <v>null</v>
      </c>
      <c r="K1669" s="18" t="str">
        <f>IFERROR(VLOOKUP(spare_parts!$F1669,'Запчасти'!$A$2:$P$3371,6,0),"null")</f>
        <v>null</v>
      </c>
      <c r="L1669" s="18" t="str">
        <f>IFERROR(VLOOKUP(spare_parts!$F1669,'Запчасти'!$A$2:$P$3371,7,0),"null")</f>
        <v>null</v>
      </c>
      <c r="M1669" s="18" t="str">
        <f>IFERROR(VLOOKUP(spare_parts!$F1669,'Запчасти'!$A$2:$P$3371,9,0),"null")</f>
        <v>null</v>
      </c>
      <c r="N1669" s="18" t="str">
        <f>IFERROR(VLOOKUP(spare_parts!$F1669,'Запчасти'!$A$2:$P$3371,10,0),"null")</f>
        <v>null</v>
      </c>
      <c r="O1669" s="18" t="str">
        <f>IFERROR(VLOOKUP(spare_parts!$F1669,'Запчасти'!$A$2:$P$3371,11,0),"null")</f>
        <v>null</v>
      </c>
      <c r="P1669" s="18" t="str">
        <f>IFERROR(VLOOKUP(spare_parts!$F1669,'Запчасти'!$A$2:$P$3371,2,0),"null")</f>
        <v>null</v>
      </c>
      <c r="Q1669" s="18"/>
      <c r="R1669" s="18"/>
      <c r="S1669" s="18"/>
      <c r="T1669" s="18"/>
      <c r="U1669" s="18"/>
      <c r="V1669" s="18"/>
    </row>
    <row r="1670" ht="15.75" customHeight="1">
      <c r="A1670" s="15">
        <v>5.550200009E9</v>
      </c>
      <c r="B1670" s="16" t="s">
        <v>7026</v>
      </c>
      <c r="C1670" s="16"/>
      <c r="D1670" s="16" t="s">
        <v>35</v>
      </c>
      <c r="E1670" s="17"/>
      <c r="F1670" s="18">
        <v>5.550200009E9</v>
      </c>
      <c r="G1670" s="18" t="str">
        <f>IFERROR(VLOOKUP(spare_parts!$F1670,'Запчасти'!A$2:P$3371,3,0),"null")</f>
        <v>null</v>
      </c>
      <c r="H1670" s="18" t="str">
        <f>IFERROR(VLOOKUP(spare_parts!$F1670,A:D,2,0),"null")</f>
        <v>ПОДШИПНИК 35X72X24.25 32207 J2(SKF)</v>
      </c>
      <c r="I1670" s="24" t="str">
        <f>IFERROR(VLOOKUP(spare_parts!$F1670,'Запчасти'!$A$2:$P$3371,5,0),"null")</f>
        <v>null</v>
      </c>
      <c r="J1670" s="24" t="str">
        <f t="shared" si="3"/>
        <v>null</v>
      </c>
      <c r="K1670" s="18" t="str">
        <f>IFERROR(VLOOKUP(spare_parts!$F1670,'Запчасти'!$A$2:$P$3371,6,0),"null")</f>
        <v>null</v>
      </c>
      <c r="L1670" s="18" t="str">
        <f>IFERROR(VLOOKUP(spare_parts!$F1670,'Запчасти'!$A$2:$P$3371,7,0),"null")</f>
        <v>null</v>
      </c>
      <c r="M1670" s="18" t="str">
        <f>IFERROR(VLOOKUP(spare_parts!$F1670,'Запчасти'!$A$2:$P$3371,9,0),"null")</f>
        <v>null</v>
      </c>
      <c r="N1670" s="18" t="str">
        <f>IFERROR(VLOOKUP(spare_parts!$F1670,'Запчасти'!$A$2:$P$3371,10,0),"null")</f>
        <v>null</v>
      </c>
      <c r="O1670" s="18" t="str">
        <f>IFERROR(VLOOKUP(spare_parts!$F1670,'Запчасти'!$A$2:$P$3371,11,0),"null")</f>
        <v>null</v>
      </c>
      <c r="P1670" s="18" t="str">
        <f>IFERROR(VLOOKUP(spare_parts!$F1670,'Запчасти'!$A$2:$P$3371,2,0),"null")</f>
        <v>null</v>
      </c>
      <c r="Q1670" s="18"/>
      <c r="R1670" s="18"/>
      <c r="S1670" s="18"/>
      <c r="T1670" s="18"/>
      <c r="U1670" s="18"/>
      <c r="V1670" s="18"/>
    </row>
    <row r="1671" ht="15.75" customHeight="1">
      <c r="A1671" s="15">
        <v>5.550010021E9</v>
      </c>
      <c r="B1671" s="16" t="s">
        <v>7027</v>
      </c>
      <c r="C1671" s="16"/>
      <c r="D1671" s="16" t="s">
        <v>35</v>
      </c>
      <c r="E1671" s="17"/>
      <c r="F1671" s="18">
        <v>5.550010021E9</v>
      </c>
      <c r="G1671" s="18" t="str">
        <f>IFERROR(VLOOKUP(spare_parts!$F1671,'Запчасти'!A$2:P$3371,3,0),"null")</f>
        <v>null</v>
      </c>
      <c r="H1671" s="18" t="str">
        <f>IFERROR(VLOOKUP(spare_parts!$F1671,A:D,2,0),"null")</f>
        <v>ПОДШИПНИК 35X80X21 6307-2RS1(SKF)</v>
      </c>
      <c r="I1671" s="24" t="str">
        <f>IFERROR(VLOOKUP(spare_parts!$F1671,'Запчасти'!$A$2:$P$3371,5,0),"null")</f>
        <v>null</v>
      </c>
      <c r="J1671" s="24" t="str">
        <f t="shared" si="3"/>
        <v>null</v>
      </c>
      <c r="K1671" s="18" t="str">
        <f>IFERROR(VLOOKUP(spare_parts!$F1671,'Запчасти'!$A$2:$P$3371,6,0),"null")</f>
        <v>null</v>
      </c>
      <c r="L1671" s="18" t="str">
        <f>IFERROR(VLOOKUP(spare_parts!$F1671,'Запчасти'!$A$2:$P$3371,7,0),"null")</f>
        <v>null</v>
      </c>
      <c r="M1671" s="18" t="str">
        <f>IFERROR(VLOOKUP(spare_parts!$F1671,'Запчасти'!$A$2:$P$3371,9,0),"null")</f>
        <v>null</v>
      </c>
      <c r="N1671" s="18" t="str">
        <f>IFERROR(VLOOKUP(spare_parts!$F1671,'Запчасти'!$A$2:$P$3371,10,0),"null")</f>
        <v>null</v>
      </c>
      <c r="O1671" s="18" t="str">
        <f>IFERROR(VLOOKUP(spare_parts!$F1671,'Запчасти'!$A$2:$P$3371,11,0),"null")</f>
        <v>null</v>
      </c>
      <c r="P1671" s="18" t="str">
        <f>IFERROR(VLOOKUP(spare_parts!$F1671,'Запчасти'!$A$2:$P$3371,2,0),"null")</f>
        <v>null</v>
      </c>
      <c r="Q1671" s="18"/>
      <c r="R1671" s="18"/>
      <c r="S1671" s="18"/>
      <c r="T1671" s="18"/>
      <c r="U1671" s="18"/>
      <c r="V1671" s="18"/>
    </row>
    <row r="1672" ht="15.75" customHeight="1">
      <c r="A1672" s="15">
        <v>5.550100002E9</v>
      </c>
      <c r="B1672" s="16" t="s">
        <v>7028</v>
      </c>
      <c r="C1672" s="16"/>
      <c r="D1672" s="16" t="s">
        <v>35</v>
      </c>
      <c r="E1672" s="17"/>
      <c r="F1672" s="18">
        <v>5.550100002E9</v>
      </c>
      <c r="G1672" s="18" t="str">
        <f>IFERROR(VLOOKUP(spare_parts!$F1672,'Запчасти'!A$2:P$3371,3,0),"null")</f>
        <v>null</v>
      </c>
      <c r="H1672" s="18" t="str">
        <f>IFERROR(VLOOKUP(spare_parts!$F1672,A:D,2,0),"null")</f>
        <v>ПОДШИПНИК 35X80X21 SKF 7307 BEP(SKF)</v>
      </c>
      <c r="I1672" s="24" t="str">
        <f>IFERROR(VLOOKUP(spare_parts!$F1672,'Запчасти'!$A$2:$P$3371,5,0),"null")</f>
        <v>null</v>
      </c>
      <c r="J1672" s="24" t="str">
        <f t="shared" si="3"/>
        <v>null</v>
      </c>
      <c r="K1672" s="18" t="str">
        <f>IFERROR(VLOOKUP(spare_parts!$F1672,'Запчасти'!$A$2:$P$3371,6,0),"null")</f>
        <v>null</v>
      </c>
      <c r="L1672" s="18" t="str">
        <f>IFERROR(VLOOKUP(spare_parts!$F1672,'Запчасти'!$A$2:$P$3371,7,0),"null")</f>
        <v>null</v>
      </c>
      <c r="M1672" s="18" t="str">
        <f>IFERROR(VLOOKUP(spare_parts!$F1672,'Запчасти'!$A$2:$P$3371,9,0),"null")</f>
        <v>null</v>
      </c>
      <c r="N1672" s="18" t="str">
        <f>IFERROR(VLOOKUP(spare_parts!$F1672,'Запчасти'!$A$2:$P$3371,10,0),"null")</f>
        <v>null</v>
      </c>
      <c r="O1672" s="18" t="str">
        <f>IFERROR(VLOOKUP(spare_parts!$F1672,'Запчасти'!$A$2:$P$3371,11,0),"null")</f>
        <v>null</v>
      </c>
      <c r="P1672" s="18" t="str">
        <f>IFERROR(VLOOKUP(spare_parts!$F1672,'Запчасти'!$A$2:$P$3371,2,0),"null")</f>
        <v>null</v>
      </c>
      <c r="Q1672" s="18"/>
      <c r="R1672" s="18"/>
      <c r="S1672" s="18"/>
      <c r="T1672" s="18"/>
      <c r="U1672" s="18"/>
      <c r="V1672" s="18"/>
    </row>
    <row r="1673" ht="15.75" customHeight="1">
      <c r="A1673" s="15">
        <v>5.550120003E9</v>
      </c>
      <c r="B1673" s="16" t="s">
        <v>7029</v>
      </c>
      <c r="C1673" s="16"/>
      <c r="D1673" s="16" t="s">
        <v>35</v>
      </c>
      <c r="E1673" s="17"/>
      <c r="F1673" s="18">
        <v>5.550120003E9</v>
      </c>
      <c r="G1673" s="18" t="str">
        <f>IFERROR(VLOOKUP(spare_parts!$F1673,'Запчасти'!A$2:P$3371,3,0),"null")</f>
        <v>null</v>
      </c>
      <c r="H1673" s="18" t="str">
        <f>IFERROR(VLOOKUP(spare_parts!$F1673,A:D,2,0),"null")</f>
        <v>ПОДШИПНИК 35X80X21 SKF QJ 307 MA</v>
      </c>
      <c r="I1673" s="24" t="str">
        <f>IFERROR(VLOOKUP(spare_parts!$F1673,'Запчасти'!$A$2:$P$3371,5,0),"null")</f>
        <v>null</v>
      </c>
      <c r="J1673" s="24" t="str">
        <f t="shared" si="3"/>
        <v>null</v>
      </c>
      <c r="K1673" s="18" t="str">
        <f>IFERROR(VLOOKUP(spare_parts!$F1673,'Запчасти'!$A$2:$P$3371,6,0),"null")</f>
        <v>null</v>
      </c>
      <c r="L1673" s="18" t="str">
        <f>IFERROR(VLOOKUP(spare_parts!$F1673,'Запчасти'!$A$2:$P$3371,7,0),"null")</f>
        <v>null</v>
      </c>
      <c r="M1673" s="18" t="str">
        <f>IFERROR(VLOOKUP(spare_parts!$F1673,'Запчасти'!$A$2:$P$3371,9,0),"null")</f>
        <v>null</v>
      </c>
      <c r="N1673" s="18" t="str">
        <f>IFERROR(VLOOKUP(spare_parts!$F1673,'Запчасти'!$A$2:$P$3371,10,0),"null")</f>
        <v>null</v>
      </c>
      <c r="O1673" s="18" t="str">
        <f>IFERROR(VLOOKUP(spare_parts!$F1673,'Запчасти'!$A$2:$P$3371,11,0),"null")</f>
        <v>null</v>
      </c>
      <c r="P1673" s="18" t="str">
        <f>IFERROR(VLOOKUP(spare_parts!$F1673,'Запчасти'!$A$2:$P$3371,2,0),"null")</f>
        <v>null</v>
      </c>
      <c r="Q1673" s="18"/>
      <c r="R1673" s="18"/>
      <c r="S1673" s="18"/>
      <c r="T1673" s="18"/>
      <c r="U1673" s="18"/>
      <c r="V1673" s="18"/>
    </row>
    <row r="1674" ht="15.75" customHeight="1">
      <c r="A1674" s="15">
        <v>5.55020001E9</v>
      </c>
      <c r="B1674" s="16" t="s">
        <v>7030</v>
      </c>
      <c r="C1674" s="16"/>
      <c r="D1674" s="16" t="s">
        <v>35</v>
      </c>
      <c r="E1674" s="17"/>
      <c r="F1674" s="18">
        <v>5.55020001E9</v>
      </c>
      <c r="G1674" s="18" t="str">
        <f>IFERROR(VLOOKUP(spare_parts!$F1674,'Запчасти'!A$2:P$3371,3,0),"null")</f>
        <v>null</v>
      </c>
      <c r="H1674" s="18" t="str">
        <f>IFERROR(VLOOKUP(spare_parts!$F1674,A:D,2,0),"null")</f>
        <v>ПОДШИПНИК 35X80X32.75 32307 J2(SKF)</v>
      </c>
      <c r="I1674" s="24" t="str">
        <f>IFERROR(VLOOKUP(spare_parts!$F1674,'Запчасти'!$A$2:$P$3371,5,0),"null")</f>
        <v>null</v>
      </c>
      <c r="J1674" s="24" t="str">
        <f t="shared" si="3"/>
        <v>null</v>
      </c>
      <c r="K1674" s="18" t="str">
        <f>IFERROR(VLOOKUP(spare_parts!$F1674,'Запчасти'!$A$2:$P$3371,6,0),"null")</f>
        <v>null</v>
      </c>
      <c r="L1674" s="18" t="str">
        <f>IFERROR(VLOOKUP(spare_parts!$F1674,'Запчасти'!$A$2:$P$3371,7,0),"null")</f>
        <v>null</v>
      </c>
      <c r="M1674" s="18" t="str">
        <f>IFERROR(VLOOKUP(spare_parts!$F1674,'Запчасти'!$A$2:$P$3371,9,0),"null")</f>
        <v>null</v>
      </c>
      <c r="N1674" s="18" t="str">
        <f>IFERROR(VLOOKUP(spare_parts!$F1674,'Запчасти'!$A$2:$P$3371,10,0),"null")</f>
        <v>null</v>
      </c>
      <c r="O1674" s="18" t="str">
        <f>IFERROR(VLOOKUP(spare_parts!$F1674,'Запчасти'!$A$2:$P$3371,11,0),"null")</f>
        <v>null</v>
      </c>
      <c r="P1674" s="18" t="str">
        <f>IFERROR(VLOOKUP(spare_parts!$F1674,'Запчасти'!$A$2:$P$3371,2,0),"null")</f>
        <v>null</v>
      </c>
      <c r="Q1674" s="18"/>
      <c r="R1674" s="18"/>
      <c r="S1674" s="18"/>
      <c r="T1674" s="18"/>
      <c r="U1674" s="18"/>
      <c r="V1674" s="18"/>
    </row>
    <row r="1675" ht="15.75" customHeight="1">
      <c r="A1675" s="15">
        <v>5.550111002E9</v>
      </c>
      <c r="B1675" s="16" t="s">
        <v>7031</v>
      </c>
      <c r="C1675" s="16"/>
      <c r="D1675" s="16" t="s">
        <v>35</v>
      </c>
      <c r="E1675" s="17"/>
      <c r="F1675" s="18">
        <v>5.550111002E9</v>
      </c>
      <c r="G1675" s="18" t="str">
        <f>IFERROR(VLOOKUP(spare_parts!$F1675,'Запчасти'!A$2:P$3371,3,0),"null")</f>
        <v>null</v>
      </c>
      <c r="H1675" s="18" t="str">
        <f>IFERROR(VLOOKUP(spare_parts!$F1675,A:D,2,0),"null")</f>
        <v>ПОДШИПНИК 35X80X34.9 3307 A-2RS(SKF)</v>
      </c>
      <c r="I1675" s="24" t="str">
        <f>IFERROR(VLOOKUP(spare_parts!$F1675,'Запчасти'!$A$2:$P$3371,5,0),"null")</f>
        <v>null</v>
      </c>
      <c r="J1675" s="24" t="str">
        <f t="shared" si="3"/>
        <v>null</v>
      </c>
      <c r="K1675" s="18" t="str">
        <f>IFERROR(VLOOKUP(spare_parts!$F1675,'Запчасти'!$A$2:$P$3371,6,0),"null")</f>
        <v>null</v>
      </c>
      <c r="L1675" s="18" t="str">
        <f>IFERROR(VLOOKUP(spare_parts!$F1675,'Запчасти'!$A$2:$P$3371,7,0),"null")</f>
        <v>null</v>
      </c>
      <c r="M1675" s="18" t="str">
        <f>IFERROR(VLOOKUP(spare_parts!$F1675,'Запчасти'!$A$2:$P$3371,9,0),"null")</f>
        <v>null</v>
      </c>
      <c r="N1675" s="18" t="str">
        <f>IFERROR(VLOOKUP(spare_parts!$F1675,'Запчасти'!$A$2:$P$3371,10,0),"null")</f>
        <v>null</v>
      </c>
      <c r="O1675" s="18" t="str">
        <f>IFERROR(VLOOKUP(spare_parts!$F1675,'Запчасти'!$A$2:$P$3371,11,0),"null")</f>
        <v>null</v>
      </c>
      <c r="P1675" s="18" t="str">
        <f>IFERROR(VLOOKUP(spare_parts!$F1675,'Запчасти'!$A$2:$P$3371,2,0),"null")</f>
        <v>null</v>
      </c>
      <c r="Q1675" s="18"/>
      <c r="R1675" s="18"/>
      <c r="S1675" s="18"/>
      <c r="T1675" s="18"/>
      <c r="U1675" s="18"/>
      <c r="V1675" s="18"/>
    </row>
    <row r="1676" ht="15.75" customHeight="1">
      <c r="A1676" s="15">
        <v>5.550400008E9</v>
      </c>
      <c r="B1676" s="16" t="s">
        <v>7032</v>
      </c>
      <c r="C1676" s="16"/>
      <c r="D1676" s="16" t="s">
        <v>35</v>
      </c>
      <c r="E1676" s="17"/>
      <c r="F1676" s="18">
        <v>5.550400008E9</v>
      </c>
      <c r="G1676" s="18" t="str">
        <f>IFERROR(VLOOKUP(spare_parts!$F1676,'Запчасти'!A$2:P$3371,3,0),"null")</f>
        <v>null</v>
      </c>
      <c r="H1676" s="18" t="str">
        <f>IFERROR(VLOOKUP(spare_parts!$F1676,A:D,2,0),"null")</f>
        <v>ПОДШИПНИК 40X52X36 RNA 69/32(SKF)</v>
      </c>
      <c r="I1676" s="24" t="str">
        <f>IFERROR(VLOOKUP(spare_parts!$F1676,'Запчасти'!$A$2:$P$3371,5,0),"null")</f>
        <v>null</v>
      </c>
      <c r="J1676" s="24" t="str">
        <f t="shared" si="3"/>
        <v>null</v>
      </c>
      <c r="K1676" s="18" t="str">
        <f>IFERROR(VLOOKUP(spare_parts!$F1676,'Запчасти'!$A$2:$P$3371,6,0),"null")</f>
        <v>null</v>
      </c>
      <c r="L1676" s="18" t="str">
        <f>IFERROR(VLOOKUP(spare_parts!$F1676,'Запчасти'!$A$2:$P$3371,7,0),"null")</f>
        <v>null</v>
      </c>
      <c r="M1676" s="18" t="str">
        <f>IFERROR(VLOOKUP(spare_parts!$F1676,'Запчасти'!$A$2:$P$3371,9,0),"null")</f>
        <v>null</v>
      </c>
      <c r="N1676" s="18" t="str">
        <f>IFERROR(VLOOKUP(spare_parts!$F1676,'Запчасти'!$A$2:$P$3371,10,0),"null")</f>
        <v>null</v>
      </c>
      <c r="O1676" s="18" t="str">
        <f>IFERROR(VLOOKUP(spare_parts!$F1676,'Запчасти'!$A$2:$P$3371,11,0),"null")</f>
        <v>null</v>
      </c>
      <c r="P1676" s="18" t="str">
        <f>IFERROR(VLOOKUP(spare_parts!$F1676,'Запчасти'!$A$2:$P$3371,2,0),"null")</f>
        <v>null</v>
      </c>
      <c r="Q1676" s="18"/>
      <c r="R1676" s="18"/>
      <c r="S1676" s="18"/>
      <c r="T1676" s="18"/>
      <c r="U1676" s="18"/>
      <c r="V1676" s="18"/>
    </row>
    <row r="1677" ht="15.75" customHeight="1">
      <c r="A1677" s="15">
        <v>5.550000026E9</v>
      </c>
      <c r="B1677" s="16" t="s">
        <v>7033</v>
      </c>
      <c r="C1677" s="16"/>
      <c r="D1677" s="16" t="s">
        <v>35</v>
      </c>
      <c r="E1677" s="17"/>
      <c r="F1677" s="18">
        <v>5.550000026E9</v>
      </c>
      <c r="G1677" s="18" t="str">
        <f>IFERROR(VLOOKUP(spare_parts!$F1677,'Запчасти'!A$2:P$3371,3,0),"null")</f>
        <v>null</v>
      </c>
      <c r="H1677" s="18" t="str">
        <f>IFERROR(VLOOKUP(spare_parts!$F1677,A:D,2,0),"null")</f>
        <v>ПОДШИПНИК 40X62X12 61908-2RS1(SKF)</v>
      </c>
      <c r="I1677" s="24" t="str">
        <f>IFERROR(VLOOKUP(spare_parts!$F1677,'Запчасти'!$A$2:$P$3371,5,0),"null")</f>
        <v>null</v>
      </c>
      <c r="J1677" s="24" t="str">
        <f t="shared" si="3"/>
        <v>null</v>
      </c>
      <c r="K1677" s="18" t="str">
        <f>IFERROR(VLOOKUP(spare_parts!$F1677,'Запчасти'!$A$2:$P$3371,6,0),"null")</f>
        <v>null</v>
      </c>
      <c r="L1677" s="18" t="str">
        <f>IFERROR(VLOOKUP(spare_parts!$F1677,'Запчасти'!$A$2:$P$3371,7,0),"null")</f>
        <v>null</v>
      </c>
      <c r="M1677" s="18" t="str">
        <f>IFERROR(VLOOKUP(spare_parts!$F1677,'Запчасти'!$A$2:$P$3371,9,0),"null")</f>
        <v>null</v>
      </c>
      <c r="N1677" s="18" t="str">
        <f>IFERROR(VLOOKUP(spare_parts!$F1677,'Запчасти'!$A$2:$P$3371,10,0),"null")</f>
        <v>null</v>
      </c>
      <c r="O1677" s="18" t="str">
        <f>IFERROR(VLOOKUP(spare_parts!$F1677,'Запчасти'!$A$2:$P$3371,11,0),"null")</f>
        <v>null</v>
      </c>
      <c r="P1677" s="18" t="str">
        <f>IFERROR(VLOOKUP(spare_parts!$F1677,'Запчасти'!$A$2:$P$3371,2,0),"null")</f>
        <v>null</v>
      </c>
      <c r="Q1677" s="18"/>
      <c r="R1677" s="18"/>
      <c r="S1677" s="18"/>
      <c r="T1677" s="18"/>
      <c r="U1677" s="18"/>
      <c r="V1677" s="18"/>
    </row>
    <row r="1678" ht="15.75" customHeight="1">
      <c r="A1678" s="15">
        <v>5.550010014E9</v>
      </c>
      <c r="B1678" s="16" t="s">
        <v>7034</v>
      </c>
      <c r="C1678" s="16"/>
      <c r="D1678" s="16" t="s">
        <v>35</v>
      </c>
      <c r="E1678" s="17"/>
      <c r="F1678" s="18">
        <v>5.550010014E9</v>
      </c>
      <c r="G1678" s="18" t="str">
        <f>IFERROR(VLOOKUP(spare_parts!$F1678,'Запчасти'!A$2:P$3371,3,0),"null")</f>
        <v>null</v>
      </c>
      <c r="H1678" s="18" t="str">
        <f>IFERROR(VLOOKUP(spare_parts!$F1678,A:D,2,0),"null")</f>
        <v>ПОДШИПНИК 40X68X15 6008-2RS1(SKF)</v>
      </c>
      <c r="I1678" s="24" t="str">
        <f>IFERROR(VLOOKUP(spare_parts!$F1678,'Запчасти'!$A$2:$P$3371,5,0),"null")</f>
        <v>null</v>
      </c>
      <c r="J1678" s="24" t="str">
        <f t="shared" si="3"/>
        <v>null</v>
      </c>
      <c r="K1678" s="18" t="str">
        <f>IFERROR(VLOOKUP(spare_parts!$F1678,'Запчасти'!$A$2:$P$3371,6,0),"null")</f>
        <v>null</v>
      </c>
      <c r="L1678" s="18" t="str">
        <f>IFERROR(VLOOKUP(spare_parts!$F1678,'Запчасти'!$A$2:$P$3371,7,0),"null")</f>
        <v>null</v>
      </c>
      <c r="M1678" s="18" t="str">
        <f>IFERROR(VLOOKUP(spare_parts!$F1678,'Запчасти'!$A$2:$P$3371,9,0),"null")</f>
        <v>null</v>
      </c>
      <c r="N1678" s="18" t="str">
        <f>IFERROR(VLOOKUP(spare_parts!$F1678,'Запчасти'!$A$2:$P$3371,10,0),"null")</f>
        <v>null</v>
      </c>
      <c r="O1678" s="18" t="str">
        <f>IFERROR(VLOOKUP(spare_parts!$F1678,'Запчасти'!$A$2:$P$3371,11,0),"null")</f>
        <v>null</v>
      </c>
      <c r="P1678" s="18" t="str">
        <f>IFERROR(VLOOKUP(spare_parts!$F1678,'Запчасти'!$A$2:$P$3371,2,0),"null")</f>
        <v>null</v>
      </c>
      <c r="Q1678" s="18"/>
      <c r="R1678" s="18"/>
      <c r="S1678" s="18"/>
      <c r="T1678" s="18"/>
      <c r="U1678" s="18"/>
      <c r="V1678" s="18"/>
    </row>
    <row r="1679" ht="15.75" customHeight="1">
      <c r="A1679" s="15">
        <v>5.550600003E9</v>
      </c>
      <c r="B1679" s="16" t="s">
        <v>7035</v>
      </c>
      <c r="C1679" s="16"/>
      <c r="D1679" s="16" t="s">
        <v>35</v>
      </c>
      <c r="E1679" s="17"/>
      <c r="F1679" s="18">
        <v>5.550600003E9</v>
      </c>
      <c r="G1679" s="18" t="str">
        <f>IFERROR(VLOOKUP(spare_parts!$F1679,'Запчасти'!A$2:P$3371,3,0),"null")</f>
        <v>null</v>
      </c>
      <c r="H1679" s="18" t="str">
        <f>IFERROR(VLOOKUP(spare_parts!$F1679,A:D,2,0),"null")</f>
        <v>ПОДШИПНИК 40X78X26 51308(SKF)</v>
      </c>
      <c r="I1679" s="24" t="str">
        <f>IFERROR(VLOOKUP(spare_parts!$F1679,'Запчасти'!$A$2:$P$3371,5,0),"null")</f>
        <v>null</v>
      </c>
      <c r="J1679" s="24" t="str">
        <f t="shared" si="3"/>
        <v>null</v>
      </c>
      <c r="K1679" s="18" t="str">
        <f>IFERROR(VLOOKUP(spare_parts!$F1679,'Запчасти'!$A$2:$P$3371,6,0),"null")</f>
        <v>null</v>
      </c>
      <c r="L1679" s="18" t="str">
        <f>IFERROR(VLOOKUP(spare_parts!$F1679,'Запчасти'!$A$2:$P$3371,7,0),"null")</f>
        <v>null</v>
      </c>
      <c r="M1679" s="18" t="str">
        <f>IFERROR(VLOOKUP(spare_parts!$F1679,'Запчасти'!$A$2:$P$3371,9,0),"null")</f>
        <v>null</v>
      </c>
      <c r="N1679" s="18" t="str">
        <f>IFERROR(VLOOKUP(spare_parts!$F1679,'Запчасти'!$A$2:$P$3371,10,0),"null")</f>
        <v>null</v>
      </c>
      <c r="O1679" s="18" t="str">
        <f>IFERROR(VLOOKUP(spare_parts!$F1679,'Запчасти'!$A$2:$P$3371,11,0),"null")</f>
        <v>null</v>
      </c>
      <c r="P1679" s="18" t="str">
        <f>IFERROR(VLOOKUP(spare_parts!$F1679,'Запчасти'!$A$2:$P$3371,2,0),"null")</f>
        <v>null</v>
      </c>
      <c r="Q1679" s="18"/>
      <c r="R1679" s="18"/>
      <c r="S1679" s="18"/>
      <c r="T1679" s="18"/>
      <c r="U1679" s="18"/>
      <c r="V1679" s="18"/>
    </row>
    <row r="1680" ht="15.75" customHeight="1">
      <c r="A1680" s="15">
        <v>5.550000007E9</v>
      </c>
      <c r="B1680" s="16" t="s">
        <v>7036</v>
      </c>
      <c r="C1680" s="16"/>
      <c r="D1680" s="16" t="s">
        <v>35</v>
      </c>
      <c r="E1680" s="17"/>
      <c r="F1680" s="18">
        <v>5.550000007E9</v>
      </c>
      <c r="G1680" s="18" t="str">
        <f>IFERROR(VLOOKUP(spare_parts!$F1680,'Запчасти'!A$2:P$3371,3,0),"null")</f>
        <v>null</v>
      </c>
      <c r="H1680" s="18" t="str">
        <f>IFERROR(VLOOKUP(spare_parts!$F1680,A:D,2,0),"null")</f>
        <v>ПОДШИПНИК 40X80X18 6208(SKF)</v>
      </c>
      <c r="I1680" s="24" t="str">
        <f>IFERROR(VLOOKUP(spare_parts!$F1680,'Запчасти'!$A$2:$P$3371,5,0),"null")</f>
        <v>null</v>
      </c>
      <c r="J1680" s="24" t="str">
        <f t="shared" si="3"/>
        <v>null</v>
      </c>
      <c r="K1680" s="18" t="str">
        <f>IFERROR(VLOOKUP(spare_parts!$F1680,'Запчасти'!$A$2:$P$3371,6,0),"null")</f>
        <v>null</v>
      </c>
      <c r="L1680" s="18" t="str">
        <f>IFERROR(VLOOKUP(spare_parts!$F1680,'Запчасти'!$A$2:$P$3371,7,0),"null")</f>
        <v>null</v>
      </c>
      <c r="M1680" s="18" t="str">
        <f>IFERROR(VLOOKUP(spare_parts!$F1680,'Запчасти'!$A$2:$P$3371,9,0),"null")</f>
        <v>null</v>
      </c>
      <c r="N1680" s="18" t="str">
        <f>IFERROR(VLOOKUP(spare_parts!$F1680,'Запчасти'!$A$2:$P$3371,10,0),"null")</f>
        <v>null</v>
      </c>
      <c r="O1680" s="18" t="str">
        <f>IFERROR(VLOOKUP(spare_parts!$F1680,'Запчасти'!$A$2:$P$3371,11,0),"null")</f>
        <v>null</v>
      </c>
      <c r="P1680" s="18" t="str">
        <f>IFERROR(VLOOKUP(spare_parts!$F1680,'Запчасти'!$A$2:$P$3371,2,0),"null")</f>
        <v>null</v>
      </c>
      <c r="Q1680" s="18"/>
      <c r="R1680" s="18"/>
      <c r="S1680" s="18"/>
      <c r="T1680" s="18"/>
      <c r="U1680" s="18"/>
      <c r="V1680" s="18"/>
    </row>
    <row r="1681" ht="15.75" customHeight="1">
      <c r="A1681" s="15">
        <v>5.550000035E9</v>
      </c>
      <c r="B1681" s="16" t="s">
        <v>7037</v>
      </c>
      <c r="C1681" s="16"/>
      <c r="D1681" s="16" t="s">
        <v>35</v>
      </c>
      <c r="E1681" s="17"/>
      <c r="F1681" s="18">
        <v>5.550000035E9</v>
      </c>
      <c r="G1681" s="18" t="str">
        <f>IFERROR(VLOOKUP(spare_parts!$F1681,'Запчасти'!A$2:P$3371,3,0),"null")</f>
        <v>null</v>
      </c>
      <c r="H1681" s="18" t="str">
        <f>IFERROR(VLOOKUP(spare_parts!$F1681,A:D,2,0),"null")</f>
        <v>ПОДШИПНИК 40X80X18 6208 2RS1 (SKF)</v>
      </c>
      <c r="I1681" s="24" t="str">
        <f>IFERROR(VLOOKUP(spare_parts!$F1681,'Запчасти'!$A$2:$P$3371,5,0),"null")</f>
        <v>null</v>
      </c>
      <c r="J1681" s="24" t="str">
        <f t="shared" si="3"/>
        <v>null</v>
      </c>
      <c r="K1681" s="18" t="str">
        <f>IFERROR(VLOOKUP(spare_parts!$F1681,'Запчасти'!$A$2:$P$3371,6,0),"null")</f>
        <v>null</v>
      </c>
      <c r="L1681" s="18" t="str">
        <f>IFERROR(VLOOKUP(spare_parts!$F1681,'Запчасти'!$A$2:$P$3371,7,0),"null")</f>
        <v>null</v>
      </c>
      <c r="M1681" s="18" t="str">
        <f>IFERROR(VLOOKUP(spare_parts!$F1681,'Запчасти'!$A$2:$P$3371,9,0),"null")</f>
        <v>null</v>
      </c>
      <c r="N1681" s="18" t="str">
        <f>IFERROR(VLOOKUP(spare_parts!$F1681,'Запчасти'!$A$2:$P$3371,10,0),"null")</f>
        <v>null</v>
      </c>
      <c r="O1681" s="18" t="str">
        <f>IFERROR(VLOOKUP(spare_parts!$F1681,'Запчасти'!$A$2:$P$3371,11,0),"null")</f>
        <v>null</v>
      </c>
      <c r="P1681" s="18" t="str">
        <f>IFERROR(VLOOKUP(spare_parts!$F1681,'Запчасти'!$A$2:$P$3371,2,0),"null")</f>
        <v>null</v>
      </c>
      <c r="Q1681" s="18"/>
      <c r="R1681" s="18"/>
      <c r="S1681" s="18"/>
      <c r="T1681" s="18"/>
      <c r="U1681" s="18"/>
      <c r="V1681" s="18"/>
    </row>
    <row r="1682" ht="15.75" customHeight="1">
      <c r="A1682" s="15">
        <v>5.550120004E9</v>
      </c>
      <c r="B1682" s="16" t="s">
        <v>7038</v>
      </c>
      <c r="C1682" s="16"/>
      <c r="D1682" s="16" t="s">
        <v>35</v>
      </c>
      <c r="E1682" s="17"/>
      <c r="F1682" s="18">
        <v>5.550120004E9</v>
      </c>
      <c r="G1682" s="18" t="str">
        <f>IFERROR(VLOOKUP(spare_parts!$F1682,'Запчасти'!A$2:P$3371,3,0),"null")</f>
        <v>null</v>
      </c>
      <c r="H1682" s="18" t="str">
        <f>IFERROR(VLOOKUP(spare_parts!$F1682,A:D,2,0),"null")</f>
        <v>ПОДШИПНИК 40X80X18 QJ 208 N2MA (SKF)</v>
      </c>
      <c r="I1682" s="24" t="str">
        <f>IFERROR(VLOOKUP(spare_parts!$F1682,'Запчасти'!$A$2:$P$3371,5,0),"null")</f>
        <v>null</v>
      </c>
      <c r="J1682" s="24" t="str">
        <f t="shared" si="3"/>
        <v>null</v>
      </c>
      <c r="K1682" s="18" t="str">
        <f>IFERROR(VLOOKUP(spare_parts!$F1682,'Запчасти'!$A$2:$P$3371,6,0),"null")</f>
        <v>null</v>
      </c>
      <c r="L1682" s="18" t="str">
        <f>IFERROR(VLOOKUP(spare_parts!$F1682,'Запчасти'!$A$2:$P$3371,7,0),"null")</f>
        <v>null</v>
      </c>
      <c r="M1682" s="18" t="str">
        <f>IFERROR(VLOOKUP(spare_parts!$F1682,'Запчасти'!$A$2:$P$3371,9,0),"null")</f>
        <v>null</v>
      </c>
      <c r="N1682" s="18" t="str">
        <f>IFERROR(VLOOKUP(spare_parts!$F1682,'Запчасти'!$A$2:$P$3371,10,0),"null")</f>
        <v>null</v>
      </c>
      <c r="O1682" s="18" t="str">
        <f>IFERROR(VLOOKUP(spare_parts!$F1682,'Запчасти'!$A$2:$P$3371,11,0),"null")</f>
        <v>null</v>
      </c>
      <c r="P1682" s="18" t="str">
        <f>IFERROR(VLOOKUP(spare_parts!$F1682,'Запчасти'!$A$2:$P$3371,2,0),"null")</f>
        <v>null</v>
      </c>
      <c r="Q1682" s="18"/>
      <c r="R1682" s="18"/>
      <c r="S1682" s="18"/>
      <c r="T1682" s="18"/>
      <c r="U1682" s="18"/>
      <c r="V1682" s="18"/>
    </row>
    <row r="1683" ht="15.75" customHeight="1">
      <c r="A1683" s="15">
        <v>5.550200003E9</v>
      </c>
      <c r="B1683" s="16" t="s">
        <v>7039</v>
      </c>
      <c r="C1683" s="16"/>
      <c r="D1683" s="16" t="s">
        <v>35</v>
      </c>
      <c r="E1683" s="17"/>
      <c r="F1683" s="18">
        <v>5.550200003E9</v>
      </c>
      <c r="G1683" s="18" t="str">
        <f>IFERROR(VLOOKUP(spare_parts!$F1683,'Запчасти'!A$2:P$3371,3,0),"null")</f>
        <v>null</v>
      </c>
      <c r="H1683" s="18" t="str">
        <f>IFERROR(VLOOKUP(spare_parts!$F1683,A:D,2,0),"null")</f>
        <v>ПОДШИПНИК 40X80X19.75 30208(SKF)</v>
      </c>
      <c r="I1683" s="24" t="str">
        <f>IFERROR(VLOOKUP(spare_parts!$F1683,'Запчасти'!$A$2:$P$3371,5,0),"null")</f>
        <v>null</v>
      </c>
      <c r="J1683" s="24" t="str">
        <f t="shared" si="3"/>
        <v>null</v>
      </c>
      <c r="K1683" s="18" t="str">
        <f>IFERROR(VLOOKUP(spare_parts!$F1683,'Запчасти'!$A$2:$P$3371,6,0),"null")</f>
        <v>null</v>
      </c>
      <c r="L1683" s="18" t="str">
        <f>IFERROR(VLOOKUP(spare_parts!$F1683,'Запчасти'!$A$2:$P$3371,7,0),"null")</f>
        <v>null</v>
      </c>
      <c r="M1683" s="18" t="str">
        <f>IFERROR(VLOOKUP(spare_parts!$F1683,'Запчасти'!$A$2:$P$3371,9,0),"null")</f>
        <v>null</v>
      </c>
      <c r="N1683" s="18" t="str">
        <f>IFERROR(VLOOKUP(spare_parts!$F1683,'Запчасти'!$A$2:$P$3371,10,0),"null")</f>
        <v>null</v>
      </c>
      <c r="O1683" s="18" t="str">
        <f>IFERROR(VLOOKUP(spare_parts!$F1683,'Запчасти'!$A$2:$P$3371,11,0),"null")</f>
        <v>null</v>
      </c>
      <c r="P1683" s="18" t="str">
        <f>IFERROR(VLOOKUP(spare_parts!$F1683,'Запчасти'!$A$2:$P$3371,2,0),"null")</f>
        <v>null</v>
      </c>
      <c r="Q1683" s="18"/>
      <c r="R1683" s="18"/>
      <c r="S1683" s="18"/>
      <c r="T1683" s="18"/>
      <c r="U1683" s="18"/>
      <c r="V1683" s="18"/>
    </row>
    <row r="1684" ht="15.75" customHeight="1">
      <c r="A1684" s="15">
        <v>5.550300066E9</v>
      </c>
      <c r="B1684" s="16" t="s">
        <v>7040</v>
      </c>
      <c r="C1684" s="16"/>
      <c r="D1684" s="16" t="s">
        <v>35</v>
      </c>
      <c r="E1684" s="17"/>
      <c r="F1684" s="18">
        <v>5.550300066E9</v>
      </c>
      <c r="G1684" s="18" t="str">
        <f>IFERROR(VLOOKUP(spare_parts!$F1684,'Запчасти'!A$2:P$3371,3,0),"null")</f>
        <v>null</v>
      </c>
      <c r="H1684" s="18" t="str">
        <f>IFERROR(VLOOKUP(spare_parts!$F1684,A:D,2,0),"null")</f>
        <v>ПОДШИПНИК 40X80X23 22208 E/C4(SKF)</v>
      </c>
      <c r="I1684" s="24" t="str">
        <f>IFERROR(VLOOKUP(spare_parts!$F1684,'Запчасти'!$A$2:$P$3371,5,0),"null")</f>
        <v>null</v>
      </c>
      <c r="J1684" s="24" t="str">
        <f t="shared" si="3"/>
        <v>null</v>
      </c>
      <c r="K1684" s="18" t="str">
        <f>IFERROR(VLOOKUP(spare_parts!$F1684,'Запчасти'!$A$2:$P$3371,6,0),"null")</f>
        <v>null</v>
      </c>
      <c r="L1684" s="18" t="str">
        <f>IFERROR(VLOOKUP(spare_parts!$F1684,'Запчасти'!$A$2:$P$3371,7,0),"null")</f>
        <v>null</v>
      </c>
      <c r="M1684" s="18" t="str">
        <f>IFERROR(VLOOKUP(spare_parts!$F1684,'Запчасти'!$A$2:$P$3371,9,0),"null")</f>
        <v>null</v>
      </c>
      <c r="N1684" s="18" t="str">
        <f>IFERROR(VLOOKUP(spare_parts!$F1684,'Запчасти'!$A$2:$P$3371,10,0),"null")</f>
        <v>null</v>
      </c>
      <c r="O1684" s="18" t="str">
        <f>IFERROR(VLOOKUP(spare_parts!$F1684,'Запчасти'!$A$2:$P$3371,11,0),"null")</f>
        <v>null</v>
      </c>
      <c r="P1684" s="18" t="str">
        <f>IFERROR(VLOOKUP(spare_parts!$F1684,'Запчасти'!$A$2:$P$3371,2,0),"null")</f>
        <v>null</v>
      </c>
      <c r="Q1684" s="18"/>
      <c r="R1684" s="18"/>
      <c r="S1684" s="18"/>
      <c r="T1684" s="18"/>
      <c r="U1684" s="18"/>
      <c r="V1684" s="18"/>
    </row>
    <row r="1685" ht="15.75" customHeight="1">
      <c r="A1685" s="15">
        <v>5.550010056E9</v>
      </c>
      <c r="B1685" s="16" t="s">
        <v>7041</v>
      </c>
      <c r="C1685" s="16"/>
      <c r="D1685" s="16" t="s">
        <v>35</v>
      </c>
      <c r="E1685" s="17"/>
      <c r="F1685" s="18">
        <v>5.550010056E9</v>
      </c>
      <c r="G1685" s="18" t="str">
        <f>IFERROR(VLOOKUP(spare_parts!$F1685,'Запчасти'!A$2:P$3371,3,0),"null")</f>
        <v>null</v>
      </c>
      <c r="H1685" s="18" t="str">
        <f>IFERROR(VLOOKUP(spare_parts!$F1685,A:D,2,0),"null")</f>
        <v>ПОДШИПНИК 40X80X23 62208-2RS1(SKF)</v>
      </c>
      <c r="I1685" s="24" t="str">
        <f>IFERROR(VLOOKUP(spare_parts!$F1685,'Запчасти'!$A$2:$P$3371,5,0),"null")</f>
        <v>null</v>
      </c>
      <c r="J1685" s="24" t="str">
        <f t="shared" si="3"/>
        <v>null</v>
      </c>
      <c r="K1685" s="18" t="str">
        <f>IFERROR(VLOOKUP(spare_parts!$F1685,'Запчасти'!$A$2:$P$3371,6,0),"null")</f>
        <v>null</v>
      </c>
      <c r="L1685" s="18" t="str">
        <f>IFERROR(VLOOKUP(spare_parts!$F1685,'Запчасти'!$A$2:$P$3371,7,0),"null")</f>
        <v>null</v>
      </c>
      <c r="M1685" s="18" t="str">
        <f>IFERROR(VLOOKUP(spare_parts!$F1685,'Запчасти'!$A$2:$P$3371,9,0),"null")</f>
        <v>null</v>
      </c>
      <c r="N1685" s="18" t="str">
        <f>IFERROR(VLOOKUP(spare_parts!$F1685,'Запчасти'!$A$2:$P$3371,10,0),"null")</f>
        <v>null</v>
      </c>
      <c r="O1685" s="18" t="str">
        <f>IFERROR(VLOOKUP(spare_parts!$F1685,'Запчасти'!$A$2:$P$3371,11,0),"null")</f>
        <v>null</v>
      </c>
      <c r="P1685" s="18" t="str">
        <f>IFERROR(VLOOKUP(spare_parts!$F1685,'Запчасти'!$A$2:$P$3371,2,0),"null")</f>
        <v>null</v>
      </c>
      <c r="Q1685" s="18"/>
      <c r="R1685" s="18"/>
      <c r="S1685" s="18"/>
      <c r="T1685" s="18"/>
      <c r="U1685" s="18"/>
      <c r="V1685" s="18"/>
    </row>
    <row r="1686" ht="15.75" customHeight="1">
      <c r="A1686" s="15">
        <v>5.550111E9</v>
      </c>
      <c r="B1686" s="16" t="s">
        <v>7042</v>
      </c>
      <c r="C1686" s="16"/>
      <c r="D1686" s="16" t="s">
        <v>35</v>
      </c>
      <c r="E1686" s="17"/>
      <c r="F1686" s="18">
        <v>5.550111E9</v>
      </c>
      <c r="G1686" s="18" t="str">
        <f>IFERROR(VLOOKUP(spare_parts!$F1686,'Запчасти'!A$2:P$3371,3,0),"null")</f>
        <v>null</v>
      </c>
      <c r="H1686" s="18" t="str">
        <f>IFERROR(VLOOKUP(spare_parts!$F1686,A:D,2,0),"null")</f>
        <v>ПОДШИПНИК 40X80X30.2 3208 A-2RS1TN9(SKF)</v>
      </c>
      <c r="I1686" s="24" t="str">
        <f>IFERROR(VLOOKUP(spare_parts!$F1686,'Запчасти'!$A$2:$P$3371,5,0),"null")</f>
        <v>null</v>
      </c>
      <c r="J1686" s="24" t="str">
        <f t="shared" si="3"/>
        <v>null</v>
      </c>
      <c r="K1686" s="18" t="str">
        <f>IFERROR(VLOOKUP(spare_parts!$F1686,'Запчасти'!$A$2:$P$3371,6,0),"null")</f>
        <v>null</v>
      </c>
      <c r="L1686" s="18" t="str">
        <f>IFERROR(VLOOKUP(spare_parts!$F1686,'Запчасти'!$A$2:$P$3371,7,0),"null")</f>
        <v>null</v>
      </c>
      <c r="M1686" s="18" t="str">
        <f>IFERROR(VLOOKUP(spare_parts!$F1686,'Запчасти'!$A$2:$P$3371,9,0),"null")</f>
        <v>null</v>
      </c>
      <c r="N1686" s="18" t="str">
        <f>IFERROR(VLOOKUP(spare_parts!$F1686,'Запчасти'!$A$2:$P$3371,10,0),"null")</f>
        <v>null</v>
      </c>
      <c r="O1686" s="18" t="str">
        <f>IFERROR(VLOOKUP(spare_parts!$F1686,'Запчасти'!$A$2:$P$3371,11,0),"null")</f>
        <v>null</v>
      </c>
      <c r="P1686" s="18" t="str">
        <f>IFERROR(VLOOKUP(spare_parts!$F1686,'Запчасти'!$A$2:$P$3371,2,0),"null")</f>
        <v>null</v>
      </c>
      <c r="Q1686" s="18"/>
      <c r="R1686" s="18"/>
      <c r="S1686" s="18"/>
      <c r="T1686" s="18"/>
      <c r="U1686" s="18"/>
      <c r="V1686" s="18"/>
    </row>
    <row r="1687" ht="15.75" customHeight="1">
      <c r="A1687" s="15">
        <v>5.550010067E9</v>
      </c>
      <c r="B1687" s="16" t="s">
        <v>7043</v>
      </c>
      <c r="C1687" s="16"/>
      <c r="D1687" s="16" t="s">
        <v>35</v>
      </c>
      <c r="E1687" s="17"/>
      <c r="F1687" s="18">
        <v>5.550010067E9</v>
      </c>
      <c r="G1687" s="18" t="str">
        <f>IFERROR(VLOOKUP(spare_parts!$F1687,'Запчасти'!A$2:P$3371,3,0),"null")</f>
        <v>null</v>
      </c>
      <c r="H1687" s="18" t="str">
        <f>IFERROR(VLOOKUP(spare_parts!$F1687,A:D,2,0),"null")</f>
        <v>ПОДШИПНИК 40X90X23 6308-2RS1(SKF)</v>
      </c>
      <c r="I1687" s="24" t="str">
        <f>IFERROR(VLOOKUP(spare_parts!$F1687,'Запчасти'!$A$2:$P$3371,5,0),"null")</f>
        <v>null</v>
      </c>
      <c r="J1687" s="24" t="str">
        <f t="shared" si="3"/>
        <v>null</v>
      </c>
      <c r="K1687" s="18" t="str">
        <f>IFERROR(VLOOKUP(spare_parts!$F1687,'Запчасти'!$A$2:$P$3371,6,0),"null")</f>
        <v>null</v>
      </c>
      <c r="L1687" s="18" t="str">
        <f>IFERROR(VLOOKUP(spare_parts!$F1687,'Запчасти'!$A$2:$P$3371,7,0),"null")</f>
        <v>null</v>
      </c>
      <c r="M1687" s="18" t="str">
        <f>IFERROR(VLOOKUP(spare_parts!$F1687,'Запчасти'!$A$2:$P$3371,9,0),"null")</f>
        <v>null</v>
      </c>
      <c r="N1687" s="18" t="str">
        <f>IFERROR(VLOOKUP(spare_parts!$F1687,'Запчасти'!$A$2:$P$3371,10,0),"null")</f>
        <v>null</v>
      </c>
      <c r="O1687" s="18" t="str">
        <f>IFERROR(VLOOKUP(spare_parts!$F1687,'Запчасти'!$A$2:$P$3371,11,0),"null")</f>
        <v>null</v>
      </c>
      <c r="P1687" s="18" t="str">
        <f>IFERROR(VLOOKUP(spare_parts!$F1687,'Запчасти'!$A$2:$P$3371,2,0),"null")</f>
        <v>null</v>
      </c>
      <c r="Q1687" s="18"/>
      <c r="R1687" s="18"/>
      <c r="S1687" s="18"/>
      <c r="T1687" s="18"/>
      <c r="U1687" s="18"/>
      <c r="V1687" s="18"/>
    </row>
    <row r="1688" ht="15.75" customHeight="1">
      <c r="A1688" s="15">
        <v>5.550520002E9</v>
      </c>
      <c r="B1688" s="16" t="s">
        <v>7044</v>
      </c>
      <c r="C1688" s="16"/>
      <c r="D1688" s="16" t="s">
        <v>35</v>
      </c>
      <c r="E1688" s="17"/>
      <c r="F1688" s="18">
        <v>5.550520002E9</v>
      </c>
      <c r="G1688" s="18" t="str">
        <f>IFERROR(VLOOKUP(spare_parts!$F1688,'Запчасти'!A$2:P$3371,3,0),"null")</f>
        <v>null</v>
      </c>
      <c r="H1688" s="18" t="str">
        <f>IFERROR(VLOOKUP(spare_parts!$F1688,A:D,2,0),"null")</f>
        <v>ПОДШИПНИК 45X100X36 2309 2RS.TV (SKF)</v>
      </c>
      <c r="I1688" s="24" t="str">
        <f>IFERROR(VLOOKUP(spare_parts!$F1688,'Запчасти'!$A$2:$P$3371,5,0),"null")</f>
        <v>null</v>
      </c>
      <c r="J1688" s="24" t="str">
        <f t="shared" si="3"/>
        <v>null</v>
      </c>
      <c r="K1688" s="18" t="str">
        <f>IFERROR(VLOOKUP(spare_parts!$F1688,'Запчасти'!$A$2:$P$3371,6,0),"null")</f>
        <v>null</v>
      </c>
      <c r="L1688" s="18" t="str">
        <f>IFERROR(VLOOKUP(spare_parts!$F1688,'Запчасти'!$A$2:$P$3371,7,0),"null")</f>
        <v>null</v>
      </c>
      <c r="M1688" s="18" t="str">
        <f>IFERROR(VLOOKUP(spare_parts!$F1688,'Запчасти'!$A$2:$P$3371,9,0),"null")</f>
        <v>null</v>
      </c>
      <c r="N1688" s="18" t="str">
        <f>IFERROR(VLOOKUP(spare_parts!$F1688,'Запчасти'!$A$2:$P$3371,10,0),"null")</f>
        <v>null</v>
      </c>
      <c r="O1688" s="18" t="str">
        <f>IFERROR(VLOOKUP(spare_parts!$F1688,'Запчасти'!$A$2:$P$3371,11,0),"null")</f>
        <v>null</v>
      </c>
      <c r="P1688" s="18" t="str">
        <f>IFERROR(VLOOKUP(spare_parts!$F1688,'Запчасти'!$A$2:$P$3371,2,0),"null")</f>
        <v>null</v>
      </c>
      <c r="Q1688" s="18"/>
      <c r="R1688" s="18"/>
      <c r="S1688" s="18"/>
      <c r="T1688" s="18"/>
      <c r="U1688" s="18"/>
      <c r="V1688" s="18"/>
    </row>
    <row r="1689" ht="15.75" customHeight="1">
      <c r="A1689" s="15">
        <v>5.550000044E9</v>
      </c>
      <c r="B1689" s="16" t="s">
        <v>7045</v>
      </c>
      <c r="C1689" s="16"/>
      <c r="D1689" s="16" t="s">
        <v>35</v>
      </c>
      <c r="E1689" s="17"/>
      <c r="F1689" s="18">
        <v>5.550000044E9</v>
      </c>
      <c r="G1689" s="18" t="str">
        <f>IFERROR(VLOOKUP(spare_parts!$F1689,'Запчасти'!A$2:P$3371,3,0),"null")</f>
        <v>null</v>
      </c>
      <c r="H1689" s="18" t="str">
        <f>IFERROR(VLOOKUP(spare_parts!$F1689,A:D,2,0),"null")</f>
        <v>ПОДШИПНИК 45X68X12 61909-2RS1 SKF</v>
      </c>
      <c r="I1689" s="24" t="str">
        <f>IFERROR(VLOOKUP(spare_parts!$F1689,'Запчасти'!$A$2:$P$3371,5,0),"null")</f>
        <v>null</v>
      </c>
      <c r="J1689" s="24" t="str">
        <f t="shared" si="3"/>
        <v>null</v>
      </c>
      <c r="K1689" s="18" t="str">
        <f>IFERROR(VLOOKUP(spare_parts!$F1689,'Запчасти'!$A$2:$P$3371,6,0),"null")</f>
        <v>null</v>
      </c>
      <c r="L1689" s="18" t="str">
        <f>IFERROR(VLOOKUP(spare_parts!$F1689,'Запчасти'!$A$2:$P$3371,7,0),"null")</f>
        <v>null</v>
      </c>
      <c r="M1689" s="18" t="str">
        <f>IFERROR(VLOOKUP(spare_parts!$F1689,'Запчасти'!$A$2:$P$3371,9,0),"null")</f>
        <v>null</v>
      </c>
      <c r="N1689" s="18" t="str">
        <f>IFERROR(VLOOKUP(spare_parts!$F1689,'Запчасти'!$A$2:$P$3371,10,0),"null")</f>
        <v>null</v>
      </c>
      <c r="O1689" s="18" t="str">
        <f>IFERROR(VLOOKUP(spare_parts!$F1689,'Запчасти'!$A$2:$P$3371,11,0),"null")</f>
        <v>null</v>
      </c>
      <c r="P1689" s="18" t="str">
        <f>IFERROR(VLOOKUP(spare_parts!$F1689,'Запчасти'!$A$2:$P$3371,2,0),"null")</f>
        <v>null</v>
      </c>
      <c r="Q1689" s="18"/>
      <c r="R1689" s="18"/>
      <c r="S1689" s="18"/>
      <c r="T1689" s="18"/>
      <c r="U1689" s="18"/>
      <c r="V1689" s="18"/>
    </row>
    <row r="1690" ht="15.75" customHeight="1">
      <c r="A1690" s="15">
        <v>5.550010015E9</v>
      </c>
      <c r="B1690" s="16" t="s">
        <v>7046</v>
      </c>
      <c r="C1690" s="16"/>
      <c r="D1690" s="16" t="s">
        <v>35</v>
      </c>
      <c r="E1690" s="17"/>
      <c r="F1690" s="18">
        <v>5.550010015E9</v>
      </c>
      <c r="G1690" s="18" t="str">
        <f>IFERROR(VLOOKUP(spare_parts!$F1690,'Запчасти'!A$2:P$3371,3,0),"null")</f>
        <v>null</v>
      </c>
      <c r="H1690" s="18" t="str">
        <f>IFERROR(VLOOKUP(spare_parts!$F1690,A:D,2,0),"null")</f>
        <v>ПОДШИПНИК 45X75X16 6009-2RS1(SKF)</v>
      </c>
      <c r="I1690" s="24" t="str">
        <f>IFERROR(VLOOKUP(spare_parts!$F1690,'Запчасти'!$A$2:$P$3371,5,0),"null")</f>
        <v>null</v>
      </c>
      <c r="J1690" s="24" t="str">
        <f t="shared" si="3"/>
        <v>null</v>
      </c>
      <c r="K1690" s="18" t="str">
        <f>IFERROR(VLOOKUP(spare_parts!$F1690,'Запчасти'!$A$2:$P$3371,6,0),"null")</f>
        <v>null</v>
      </c>
      <c r="L1690" s="18" t="str">
        <f>IFERROR(VLOOKUP(spare_parts!$F1690,'Запчасти'!$A$2:$P$3371,7,0),"null")</f>
        <v>null</v>
      </c>
      <c r="M1690" s="18" t="str">
        <f>IFERROR(VLOOKUP(spare_parts!$F1690,'Запчасти'!$A$2:$P$3371,9,0),"null")</f>
        <v>null</v>
      </c>
      <c r="N1690" s="18" t="str">
        <f>IFERROR(VLOOKUP(spare_parts!$F1690,'Запчасти'!$A$2:$P$3371,10,0),"null")</f>
        <v>null</v>
      </c>
      <c r="O1690" s="18" t="str">
        <f>IFERROR(VLOOKUP(spare_parts!$F1690,'Запчасти'!$A$2:$P$3371,11,0),"null")</f>
        <v>null</v>
      </c>
      <c r="P1690" s="18" t="str">
        <f>IFERROR(VLOOKUP(spare_parts!$F1690,'Запчасти'!$A$2:$P$3371,2,0),"null")</f>
        <v>null</v>
      </c>
      <c r="Q1690" s="18"/>
      <c r="R1690" s="18"/>
      <c r="S1690" s="18"/>
      <c r="T1690" s="18"/>
      <c r="U1690" s="18"/>
      <c r="V1690" s="18"/>
    </row>
    <row r="1691" ht="15.75" customHeight="1">
      <c r="A1691" s="15">
        <v>5.550000008E9</v>
      </c>
      <c r="B1691" s="16" t="s">
        <v>7047</v>
      </c>
      <c r="C1691" s="16"/>
      <c r="D1691" s="16" t="s">
        <v>35</v>
      </c>
      <c r="E1691" s="17"/>
      <c r="F1691" s="18">
        <v>5.550000008E9</v>
      </c>
      <c r="G1691" s="18" t="str">
        <f>IFERROR(VLOOKUP(spare_parts!$F1691,'Запчасти'!A$2:P$3371,3,0),"null")</f>
        <v>null</v>
      </c>
      <c r="H1691" s="18" t="str">
        <f>IFERROR(VLOOKUP(spare_parts!$F1691,A:D,2,0),"null")</f>
        <v>ПОДШИПНИК 45X85X19 6209(SKF)</v>
      </c>
      <c r="I1691" s="24" t="str">
        <f>IFERROR(VLOOKUP(spare_parts!$F1691,'Запчасти'!$A$2:$P$3371,5,0),"null")</f>
        <v>null</v>
      </c>
      <c r="J1691" s="24" t="str">
        <f t="shared" si="3"/>
        <v>null</v>
      </c>
      <c r="K1691" s="18" t="str">
        <f>IFERROR(VLOOKUP(spare_parts!$F1691,'Запчасти'!$A$2:$P$3371,6,0),"null")</f>
        <v>null</v>
      </c>
      <c r="L1691" s="18" t="str">
        <f>IFERROR(VLOOKUP(spare_parts!$F1691,'Запчасти'!$A$2:$P$3371,7,0),"null")</f>
        <v>null</v>
      </c>
      <c r="M1691" s="18" t="str">
        <f>IFERROR(VLOOKUP(spare_parts!$F1691,'Запчасти'!$A$2:$P$3371,9,0),"null")</f>
        <v>null</v>
      </c>
      <c r="N1691" s="18" t="str">
        <f>IFERROR(VLOOKUP(spare_parts!$F1691,'Запчасти'!$A$2:$P$3371,10,0),"null")</f>
        <v>null</v>
      </c>
      <c r="O1691" s="18" t="str">
        <f>IFERROR(VLOOKUP(spare_parts!$F1691,'Запчасти'!$A$2:$P$3371,11,0),"null")</f>
        <v>null</v>
      </c>
      <c r="P1691" s="18" t="str">
        <f>IFERROR(VLOOKUP(spare_parts!$F1691,'Запчасти'!$A$2:$P$3371,2,0),"null")</f>
        <v>null</v>
      </c>
      <c r="Q1691" s="18"/>
      <c r="R1691" s="18"/>
      <c r="S1691" s="18"/>
      <c r="T1691" s="18"/>
      <c r="U1691" s="18"/>
      <c r="V1691" s="18"/>
    </row>
    <row r="1692" ht="15.75" customHeight="1">
      <c r="A1692" s="15">
        <v>5.550510002E9</v>
      </c>
      <c r="B1692" s="16" t="s">
        <v>7048</v>
      </c>
      <c r="C1692" s="16"/>
      <c r="D1692" s="16" t="s">
        <v>35</v>
      </c>
      <c r="E1692" s="17"/>
      <c r="F1692" s="18">
        <v>5.550510002E9</v>
      </c>
      <c r="G1692" s="18" t="str">
        <f>IFERROR(VLOOKUP(spare_parts!$F1692,'Запчасти'!A$2:P$3371,3,0),"null")</f>
        <v>null</v>
      </c>
      <c r="H1692" s="18" t="str">
        <f>IFERROR(VLOOKUP(spare_parts!$F1692,A:D,2,0),"null")</f>
        <v>ПОДШИПНИК 45X85X19 SKF 1209 EKTN9</v>
      </c>
      <c r="I1692" s="24" t="str">
        <f>IFERROR(VLOOKUP(spare_parts!$F1692,'Запчасти'!$A$2:$P$3371,5,0),"null")</f>
        <v>null</v>
      </c>
      <c r="J1692" s="24" t="str">
        <f t="shared" si="3"/>
        <v>null</v>
      </c>
      <c r="K1692" s="18" t="str">
        <f>IFERROR(VLOOKUP(spare_parts!$F1692,'Запчасти'!$A$2:$P$3371,6,0),"null")</f>
        <v>null</v>
      </c>
      <c r="L1692" s="18" t="str">
        <f>IFERROR(VLOOKUP(spare_parts!$F1692,'Запчасти'!$A$2:$P$3371,7,0),"null")</f>
        <v>null</v>
      </c>
      <c r="M1692" s="18" t="str">
        <f>IFERROR(VLOOKUP(spare_parts!$F1692,'Запчасти'!$A$2:$P$3371,9,0),"null")</f>
        <v>null</v>
      </c>
      <c r="N1692" s="18" t="str">
        <f>IFERROR(VLOOKUP(spare_parts!$F1692,'Запчасти'!$A$2:$P$3371,10,0),"null")</f>
        <v>null</v>
      </c>
      <c r="O1692" s="18" t="str">
        <f>IFERROR(VLOOKUP(spare_parts!$F1692,'Запчасти'!$A$2:$P$3371,11,0),"null")</f>
        <v>null</v>
      </c>
      <c r="P1692" s="18" t="str">
        <f>IFERROR(VLOOKUP(spare_parts!$F1692,'Запчасти'!$A$2:$P$3371,2,0),"null")</f>
        <v>null</v>
      </c>
      <c r="Q1692" s="18"/>
      <c r="R1692" s="18"/>
      <c r="S1692" s="18"/>
      <c r="T1692" s="18"/>
      <c r="U1692" s="18"/>
      <c r="V1692" s="18"/>
    </row>
    <row r="1693" ht="15.75" customHeight="1">
      <c r="A1693" s="15">
        <v>5.550100001E9</v>
      </c>
      <c r="B1693" s="16" t="s">
        <v>7049</v>
      </c>
      <c r="C1693" s="16"/>
      <c r="D1693" s="16" t="s">
        <v>35</v>
      </c>
      <c r="E1693" s="17"/>
      <c r="F1693" s="18">
        <v>5.550100001E9</v>
      </c>
      <c r="G1693" s="18" t="str">
        <f>IFERROR(VLOOKUP(spare_parts!$F1693,'Запчасти'!A$2:P$3371,3,0),"null")</f>
        <v>null</v>
      </c>
      <c r="H1693" s="18" t="str">
        <f>IFERROR(VLOOKUP(spare_parts!$F1693,A:D,2,0),"null")</f>
        <v>ПОДШИПНИК 45X85X19 SKF 7209 BEP</v>
      </c>
      <c r="I1693" s="24" t="str">
        <f>IFERROR(VLOOKUP(spare_parts!$F1693,'Запчасти'!$A$2:$P$3371,5,0),"null")</f>
        <v>null</v>
      </c>
      <c r="J1693" s="24" t="str">
        <f t="shared" si="3"/>
        <v>null</v>
      </c>
      <c r="K1693" s="18" t="str">
        <f>IFERROR(VLOOKUP(spare_parts!$F1693,'Запчасти'!$A$2:$P$3371,6,0),"null")</f>
        <v>null</v>
      </c>
      <c r="L1693" s="18" t="str">
        <f>IFERROR(VLOOKUP(spare_parts!$F1693,'Запчасти'!$A$2:$P$3371,7,0),"null")</f>
        <v>null</v>
      </c>
      <c r="M1693" s="18" t="str">
        <f>IFERROR(VLOOKUP(spare_parts!$F1693,'Запчасти'!$A$2:$P$3371,9,0),"null")</f>
        <v>null</v>
      </c>
      <c r="N1693" s="18" t="str">
        <f>IFERROR(VLOOKUP(spare_parts!$F1693,'Запчасти'!$A$2:$P$3371,10,0),"null")</f>
        <v>null</v>
      </c>
      <c r="O1693" s="18" t="str">
        <f>IFERROR(VLOOKUP(spare_parts!$F1693,'Запчасти'!$A$2:$P$3371,11,0),"null")</f>
        <v>null</v>
      </c>
      <c r="P1693" s="18" t="str">
        <f>IFERROR(VLOOKUP(spare_parts!$F1693,'Запчасти'!$A$2:$P$3371,2,0),"null")</f>
        <v>null</v>
      </c>
      <c r="Q1693" s="18"/>
      <c r="R1693" s="18"/>
      <c r="S1693" s="18"/>
      <c r="T1693" s="18"/>
      <c r="U1693" s="18"/>
      <c r="V1693" s="18"/>
    </row>
    <row r="1694" ht="15.75" customHeight="1">
      <c r="A1694" s="15">
        <v>5.550520003E9</v>
      </c>
      <c r="B1694" s="16" t="s">
        <v>7050</v>
      </c>
      <c r="C1694" s="16"/>
      <c r="D1694" s="16" t="s">
        <v>35</v>
      </c>
      <c r="E1694" s="17"/>
      <c r="F1694" s="18">
        <v>5.550520003E9</v>
      </c>
      <c r="G1694" s="18" t="str">
        <f>IFERROR(VLOOKUP(spare_parts!$F1694,'Запчасти'!A$2:P$3371,3,0),"null")</f>
        <v>null</v>
      </c>
      <c r="H1694" s="18" t="str">
        <f>IFERROR(VLOOKUP(spare_parts!$F1694,A:D,2,0),"null")</f>
        <v>ПОДШИПНИК 45X85X23 2209 E 2RS1TN9 (SKF)</v>
      </c>
      <c r="I1694" s="24" t="str">
        <f>IFERROR(VLOOKUP(spare_parts!$F1694,'Запчасти'!$A$2:$P$3371,5,0),"null")</f>
        <v>null</v>
      </c>
      <c r="J1694" s="24" t="str">
        <f t="shared" si="3"/>
        <v>null</v>
      </c>
      <c r="K1694" s="18" t="str">
        <f>IFERROR(VLOOKUP(spare_parts!$F1694,'Запчасти'!$A$2:$P$3371,6,0),"null")</f>
        <v>null</v>
      </c>
      <c r="L1694" s="18" t="str">
        <f>IFERROR(VLOOKUP(spare_parts!$F1694,'Запчасти'!$A$2:$P$3371,7,0),"null")</f>
        <v>null</v>
      </c>
      <c r="M1694" s="18" t="str">
        <f>IFERROR(VLOOKUP(spare_parts!$F1694,'Запчасти'!$A$2:$P$3371,9,0),"null")</f>
        <v>null</v>
      </c>
      <c r="N1694" s="18" t="str">
        <f>IFERROR(VLOOKUP(spare_parts!$F1694,'Запчасти'!$A$2:$P$3371,10,0),"null")</f>
        <v>null</v>
      </c>
      <c r="O1694" s="18" t="str">
        <f>IFERROR(VLOOKUP(spare_parts!$F1694,'Запчасти'!$A$2:$P$3371,11,0),"null")</f>
        <v>null</v>
      </c>
      <c r="P1694" s="18" t="str">
        <f>IFERROR(VLOOKUP(spare_parts!$F1694,'Запчасти'!$A$2:$P$3371,2,0),"null")</f>
        <v>null</v>
      </c>
      <c r="Q1694" s="18"/>
      <c r="R1694" s="18"/>
      <c r="S1694" s="18"/>
      <c r="T1694" s="18"/>
      <c r="U1694" s="18"/>
      <c r="V1694" s="18"/>
    </row>
    <row r="1695" ht="15.75" customHeight="1">
      <c r="A1695" s="15">
        <v>5.550010054E9</v>
      </c>
      <c r="B1695" s="16" t="s">
        <v>7051</v>
      </c>
      <c r="C1695" s="16"/>
      <c r="D1695" s="16" t="s">
        <v>35</v>
      </c>
      <c r="E1695" s="17"/>
      <c r="F1695" s="18">
        <v>5.550010054E9</v>
      </c>
      <c r="G1695" s="18" t="str">
        <f>IFERROR(VLOOKUP(spare_parts!$F1695,'Запчасти'!A$2:P$3371,3,0),"null")</f>
        <v>null</v>
      </c>
      <c r="H1695" s="18" t="str">
        <f>IFERROR(VLOOKUP(spare_parts!$F1695,A:D,2,0),"null")</f>
        <v>ПОДШИПНИК 45X85X23 62209-2RS1(SKF)</v>
      </c>
      <c r="I1695" s="24" t="str">
        <f>IFERROR(VLOOKUP(spare_parts!$F1695,'Запчасти'!$A$2:$P$3371,5,0),"null")</f>
        <v>null</v>
      </c>
      <c r="J1695" s="24" t="str">
        <f t="shared" si="3"/>
        <v>null</v>
      </c>
      <c r="K1695" s="18" t="str">
        <f>IFERROR(VLOOKUP(spare_parts!$F1695,'Запчасти'!$A$2:$P$3371,6,0),"null")</f>
        <v>null</v>
      </c>
      <c r="L1695" s="18" t="str">
        <f>IFERROR(VLOOKUP(spare_parts!$F1695,'Запчасти'!$A$2:$P$3371,7,0),"null")</f>
        <v>null</v>
      </c>
      <c r="M1695" s="18" t="str">
        <f>IFERROR(VLOOKUP(spare_parts!$F1695,'Запчасти'!$A$2:$P$3371,9,0),"null")</f>
        <v>null</v>
      </c>
      <c r="N1695" s="18" t="str">
        <f>IFERROR(VLOOKUP(spare_parts!$F1695,'Запчасти'!$A$2:$P$3371,10,0),"null")</f>
        <v>null</v>
      </c>
      <c r="O1695" s="18" t="str">
        <f>IFERROR(VLOOKUP(spare_parts!$F1695,'Запчасти'!$A$2:$P$3371,11,0),"null")</f>
        <v>null</v>
      </c>
      <c r="P1695" s="18" t="str">
        <f>IFERROR(VLOOKUP(spare_parts!$F1695,'Запчасти'!$A$2:$P$3371,2,0),"null")</f>
        <v>null</v>
      </c>
      <c r="Q1695" s="18"/>
      <c r="R1695" s="18"/>
      <c r="S1695" s="18"/>
      <c r="T1695" s="18"/>
      <c r="U1695" s="18"/>
      <c r="V1695" s="18"/>
    </row>
    <row r="1696" ht="15.75" customHeight="1">
      <c r="A1696" s="15">
        <v>5.550300004E9</v>
      </c>
      <c r="B1696" s="16" t="s">
        <v>7052</v>
      </c>
      <c r="C1696" s="16"/>
      <c r="D1696" s="16" t="s">
        <v>35</v>
      </c>
      <c r="E1696" s="17"/>
      <c r="F1696" s="18">
        <v>5.550300004E9</v>
      </c>
      <c r="G1696" s="18" t="str">
        <f>IFERROR(VLOOKUP(spare_parts!$F1696,'Запчасти'!A$2:P$3371,3,0),"null")</f>
        <v>null</v>
      </c>
      <c r="H1696" s="18" t="str">
        <f>IFERROR(VLOOKUP(spare_parts!$F1696,A:D,2,0),"null")</f>
        <v>ПОДШИПНИК 45X85X23 22209 E(SKF)</v>
      </c>
      <c r="I1696" s="24" t="str">
        <f>IFERROR(VLOOKUP(spare_parts!$F1696,'Запчасти'!$A$2:$P$3371,5,0),"null")</f>
        <v>null</v>
      </c>
      <c r="J1696" s="24" t="str">
        <f t="shared" si="3"/>
        <v>null</v>
      </c>
      <c r="K1696" s="18" t="str">
        <f>IFERROR(VLOOKUP(spare_parts!$F1696,'Запчасти'!$A$2:$P$3371,6,0),"null")</f>
        <v>null</v>
      </c>
      <c r="L1696" s="18" t="str">
        <f>IFERROR(VLOOKUP(spare_parts!$F1696,'Запчасти'!$A$2:$P$3371,7,0),"null")</f>
        <v>null</v>
      </c>
      <c r="M1696" s="18" t="str">
        <f>IFERROR(VLOOKUP(spare_parts!$F1696,'Запчасти'!$A$2:$P$3371,9,0),"null")</f>
        <v>null</v>
      </c>
      <c r="N1696" s="18" t="str">
        <f>IFERROR(VLOOKUP(spare_parts!$F1696,'Запчасти'!$A$2:$P$3371,10,0),"null")</f>
        <v>null</v>
      </c>
      <c r="O1696" s="18" t="str">
        <f>IFERROR(VLOOKUP(spare_parts!$F1696,'Запчасти'!$A$2:$P$3371,11,0),"null")</f>
        <v>null</v>
      </c>
      <c r="P1696" s="18" t="str">
        <f>IFERROR(VLOOKUP(spare_parts!$F1696,'Запчасти'!$A$2:$P$3371,2,0),"null")</f>
        <v>null</v>
      </c>
      <c r="Q1696" s="18"/>
      <c r="R1696" s="18"/>
      <c r="S1696" s="18"/>
      <c r="T1696" s="18"/>
      <c r="U1696" s="18"/>
      <c r="V1696" s="18"/>
    </row>
    <row r="1697" ht="15.75" customHeight="1">
      <c r="A1697" s="15">
        <v>5.550020001E9</v>
      </c>
      <c r="B1697" s="16" t="s">
        <v>3359</v>
      </c>
      <c r="C1697" s="16"/>
      <c r="D1697" s="16" t="s">
        <v>35</v>
      </c>
      <c r="E1697" s="17"/>
      <c r="F1697" s="18">
        <v>5.550020001E9</v>
      </c>
      <c r="G1697" s="18" t="str">
        <f>IFERROR(VLOOKUP(spare_parts!$F1697,'Запчасти'!A$2:P$3371,3,0),"null")</f>
        <v>BEARING 45X85X23 SKF 4209 ATN9</v>
      </c>
      <c r="H1697" s="18" t="str">
        <f>IFERROR(VLOOKUP(spare_parts!$F1697,A:D,2,0),"null")</f>
        <v>ПОДШИПНИК 45X85X23 SKF 4209 ATN9</v>
      </c>
      <c r="I1697" s="24" t="str">
        <f>IFERROR(VLOOKUP(spare_parts!$F1697,'Запчасти'!$A$2:$P$3371,5,0),"null")</f>
        <v>ПОДШИПНИК ШАРИКОВЫЙ РАДИАЛЬНЫЙ ДВУХРЯДНЫЙ SKF 4209ATN9 45X85X23 ДЛЯ ПРАВИЛЬНО-ОТРЕЗНОГО СТАНКА R12</v>
      </c>
      <c r="J1697" s="24" t="str">
        <f t="shared" si="3"/>
        <v>null</v>
      </c>
      <c r="K1697" s="18" t="str">
        <f>IFERROR(VLOOKUP(spare_parts!$F1697,'Запчасти'!$A$2:$P$3371,6,0),"null")</f>
        <v>SKF EXPLORER</v>
      </c>
      <c r="L1697" s="18" t="str">
        <f>IFERROR(VLOOKUP(spare_parts!$F1697,'Запчасти'!$A$2:$P$3371,7,0),"null")</f>
        <v>SKF</v>
      </c>
      <c r="M1697" s="18">
        <f>IFERROR(VLOOKUP(spare_parts!$F1697,'Запчасти'!$A$2:$P$3371,9,0),"null")</f>
        <v>1</v>
      </c>
      <c r="N1697" s="18" t="str">
        <f>IFERROR(VLOOKUP(spare_parts!$F1697,'Запчасти'!$A$2:$P$3371,10,0),"null")</f>
        <v>шт.</v>
      </c>
      <c r="O1697" s="18" t="str">
        <f>IFERROR(VLOOKUP(spare_parts!$F1697,'Запчасти'!$A$2:$P$3371,11,0),"null")</f>
        <v>JP</v>
      </c>
      <c r="P1697" s="18">
        <f>IFERROR(VLOOKUP(spare_parts!$F1697,'Запчасти'!$A$2:$P$3371,2,0),"null")</f>
        <v>8482109008</v>
      </c>
      <c r="Q1697" s="18"/>
      <c r="R1697" s="18"/>
      <c r="S1697" s="18"/>
      <c r="T1697" s="18"/>
      <c r="U1697" s="18"/>
      <c r="V1697" s="18"/>
    </row>
    <row r="1698" ht="15.75" customHeight="1">
      <c r="A1698" s="15">
        <v>5.55020002E9</v>
      </c>
      <c r="B1698" s="16" t="s">
        <v>7053</v>
      </c>
      <c r="C1698" s="16"/>
      <c r="D1698" s="16" t="s">
        <v>35</v>
      </c>
      <c r="E1698" s="17"/>
      <c r="F1698" s="18">
        <v>5.55020002E9</v>
      </c>
      <c r="G1698" s="18" t="str">
        <f>IFERROR(VLOOKUP(spare_parts!$F1698,'Запчасти'!A$2:P$3371,3,0),"null")</f>
        <v>null</v>
      </c>
      <c r="H1698" s="18" t="str">
        <f>IFERROR(VLOOKUP(spare_parts!$F1698,A:D,2,0),"null")</f>
        <v>ПОДШИПНИК 45X85X24.75 SKF 32209</v>
      </c>
      <c r="I1698" s="24" t="str">
        <f>IFERROR(VLOOKUP(spare_parts!$F1698,'Запчасти'!$A$2:$P$3371,5,0),"null")</f>
        <v>null</v>
      </c>
      <c r="J1698" s="24" t="str">
        <f t="shared" si="3"/>
        <v>null</v>
      </c>
      <c r="K1698" s="18" t="str">
        <f>IFERROR(VLOOKUP(spare_parts!$F1698,'Запчасти'!$A$2:$P$3371,6,0),"null")</f>
        <v>null</v>
      </c>
      <c r="L1698" s="18" t="str">
        <f>IFERROR(VLOOKUP(spare_parts!$F1698,'Запчасти'!$A$2:$P$3371,7,0),"null")</f>
        <v>null</v>
      </c>
      <c r="M1698" s="18" t="str">
        <f>IFERROR(VLOOKUP(spare_parts!$F1698,'Запчасти'!$A$2:$P$3371,9,0),"null")</f>
        <v>null</v>
      </c>
      <c r="N1698" s="18" t="str">
        <f>IFERROR(VLOOKUP(spare_parts!$F1698,'Запчасти'!$A$2:$P$3371,10,0),"null")</f>
        <v>null</v>
      </c>
      <c r="O1698" s="18" t="str">
        <f>IFERROR(VLOOKUP(spare_parts!$F1698,'Запчасти'!$A$2:$P$3371,11,0),"null")</f>
        <v>null</v>
      </c>
      <c r="P1698" s="18" t="str">
        <f>IFERROR(VLOOKUP(spare_parts!$F1698,'Запчасти'!$A$2:$P$3371,2,0),"null")</f>
        <v>null</v>
      </c>
      <c r="Q1698" s="18"/>
      <c r="R1698" s="18"/>
      <c r="S1698" s="18"/>
      <c r="T1698" s="18"/>
      <c r="U1698" s="18"/>
      <c r="V1698" s="18"/>
    </row>
    <row r="1699" ht="15.75" customHeight="1">
      <c r="A1699" s="15">
        <v>5.550400012E9</v>
      </c>
      <c r="B1699" s="16" t="s">
        <v>7054</v>
      </c>
      <c r="C1699" s="16"/>
      <c r="D1699" s="16" t="s">
        <v>35</v>
      </c>
      <c r="E1699" s="17"/>
      <c r="F1699" s="18">
        <v>5.550400012E9</v>
      </c>
      <c r="G1699" s="18" t="str">
        <f>IFERROR(VLOOKUP(spare_parts!$F1699,'Запчасти'!A$2:P$3371,3,0),"null")</f>
        <v>null</v>
      </c>
      <c r="H1699" s="18" t="str">
        <f>IFERROR(VLOOKUP(spare_parts!$F1699,A:D,2,0),"null")</f>
        <v>ПОДШИПНИК 48X62X40 RNA 6908(SKF)</v>
      </c>
      <c r="I1699" s="24" t="str">
        <f>IFERROR(VLOOKUP(spare_parts!$F1699,'Запчасти'!$A$2:$P$3371,5,0),"null")</f>
        <v>null</v>
      </c>
      <c r="J1699" s="24" t="str">
        <f t="shared" si="3"/>
        <v>null</v>
      </c>
      <c r="K1699" s="18" t="str">
        <f>IFERROR(VLOOKUP(spare_parts!$F1699,'Запчасти'!$A$2:$P$3371,6,0),"null")</f>
        <v>null</v>
      </c>
      <c r="L1699" s="18" t="str">
        <f>IFERROR(VLOOKUP(spare_parts!$F1699,'Запчасти'!$A$2:$P$3371,7,0),"null")</f>
        <v>null</v>
      </c>
      <c r="M1699" s="18" t="str">
        <f>IFERROR(VLOOKUP(spare_parts!$F1699,'Запчасти'!$A$2:$P$3371,9,0),"null")</f>
        <v>null</v>
      </c>
      <c r="N1699" s="18" t="str">
        <f>IFERROR(VLOOKUP(spare_parts!$F1699,'Запчасти'!$A$2:$P$3371,10,0),"null")</f>
        <v>null</v>
      </c>
      <c r="O1699" s="18" t="str">
        <f>IFERROR(VLOOKUP(spare_parts!$F1699,'Запчасти'!$A$2:$P$3371,11,0),"null")</f>
        <v>null</v>
      </c>
      <c r="P1699" s="18" t="str">
        <f>IFERROR(VLOOKUP(spare_parts!$F1699,'Запчасти'!$A$2:$P$3371,2,0),"null")</f>
        <v>null</v>
      </c>
      <c r="Q1699" s="18"/>
      <c r="R1699" s="18"/>
      <c r="S1699" s="18"/>
      <c r="T1699" s="18"/>
      <c r="U1699" s="18"/>
      <c r="V1699" s="18"/>
    </row>
    <row r="1700" ht="15.75" customHeight="1">
      <c r="A1700" s="15">
        <v>5.550010022E9</v>
      </c>
      <c r="B1700" s="16" t="s">
        <v>7055</v>
      </c>
      <c r="C1700" s="16"/>
      <c r="D1700" s="16" t="s">
        <v>35</v>
      </c>
      <c r="E1700" s="17"/>
      <c r="F1700" s="18">
        <v>5.550010022E9</v>
      </c>
      <c r="G1700" s="18" t="str">
        <f>IFERROR(VLOOKUP(spare_parts!$F1700,'Запчасти'!A$2:P$3371,3,0),"null")</f>
        <v>null</v>
      </c>
      <c r="H1700" s="18" t="str">
        <f>IFERROR(VLOOKUP(spare_parts!$F1700,A:D,2,0),"null")</f>
        <v>ПОДШИПНИК 50X80X16 6010-2RS1(SKF)</v>
      </c>
      <c r="I1700" s="24" t="str">
        <f>IFERROR(VLOOKUP(spare_parts!$F1700,'Запчасти'!$A$2:$P$3371,5,0),"null")</f>
        <v>null</v>
      </c>
      <c r="J1700" s="24" t="str">
        <f t="shared" si="3"/>
        <v>null</v>
      </c>
      <c r="K1700" s="18" t="str">
        <f>IFERROR(VLOOKUP(spare_parts!$F1700,'Запчасти'!$A$2:$P$3371,6,0),"null")</f>
        <v>null</v>
      </c>
      <c r="L1700" s="18" t="str">
        <f>IFERROR(VLOOKUP(spare_parts!$F1700,'Запчасти'!$A$2:$P$3371,7,0),"null")</f>
        <v>null</v>
      </c>
      <c r="M1700" s="18" t="str">
        <f>IFERROR(VLOOKUP(spare_parts!$F1700,'Запчасти'!$A$2:$P$3371,9,0),"null")</f>
        <v>null</v>
      </c>
      <c r="N1700" s="18" t="str">
        <f>IFERROR(VLOOKUP(spare_parts!$F1700,'Запчасти'!$A$2:$P$3371,10,0),"null")</f>
        <v>null</v>
      </c>
      <c r="O1700" s="18" t="str">
        <f>IFERROR(VLOOKUP(spare_parts!$F1700,'Запчасти'!$A$2:$P$3371,11,0),"null")</f>
        <v>null</v>
      </c>
      <c r="P1700" s="18" t="str">
        <f>IFERROR(VLOOKUP(spare_parts!$F1700,'Запчасти'!$A$2:$P$3371,2,0),"null")</f>
        <v>null</v>
      </c>
      <c r="Q1700" s="18"/>
      <c r="R1700" s="18"/>
      <c r="S1700" s="18"/>
      <c r="T1700" s="18"/>
      <c r="U1700" s="18"/>
      <c r="V1700" s="18"/>
    </row>
    <row r="1701" ht="15.75" customHeight="1">
      <c r="A1701" s="15">
        <v>5.550200015E9</v>
      </c>
      <c r="B1701" s="16" t="s">
        <v>7056</v>
      </c>
      <c r="C1701" s="16"/>
      <c r="D1701" s="16" t="s">
        <v>35</v>
      </c>
      <c r="E1701" s="17"/>
      <c r="F1701" s="18">
        <v>5.550200015E9</v>
      </c>
      <c r="G1701" s="18" t="str">
        <f>IFERROR(VLOOKUP(spare_parts!$F1701,'Запчасти'!A$2:P$3371,3,0),"null")</f>
        <v>null</v>
      </c>
      <c r="H1701" s="18" t="str">
        <f>IFERROR(VLOOKUP(spare_parts!$F1701,A:D,2,0),"null")</f>
        <v>ПОДШИПНИК 50X80X20 32010 PER(SKF)</v>
      </c>
      <c r="I1701" s="24" t="str">
        <f>IFERROR(VLOOKUP(spare_parts!$F1701,'Запчасти'!$A$2:$P$3371,5,0),"null")</f>
        <v>null</v>
      </c>
      <c r="J1701" s="24" t="str">
        <f t="shared" si="3"/>
        <v>null</v>
      </c>
      <c r="K1701" s="18" t="str">
        <f>IFERROR(VLOOKUP(spare_parts!$F1701,'Запчасти'!$A$2:$P$3371,6,0),"null")</f>
        <v>null</v>
      </c>
      <c r="L1701" s="18" t="str">
        <f>IFERROR(VLOOKUP(spare_parts!$F1701,'Запчасти'!$A$2:$P$3371,7,0),"null")</f>
        <v>null</v>
      </c>
      <c r="M1701" s="18" t="str">
        <f>IFERROR(VLOOKUP(spare_parts!$F1701,'Запчасти'!$A$2:$P$3371,9,0),"null")</f>
        <v>null</v>
      </c>
      <c r="N1701" s="18" t="str">
        <f>IFERROR(VLOOKUP(spare_parts!$F1701,'Запчасти'!$A$2:$P$3371,10,0),"null")</f>
        <v>null</v>
      </c>
      <c r="O1701" s="18" t="str">
        <f>IFERROR(VLOOKUP(spare_parts!$F1701,'Запчасти'!$A$2:$P$3371,11,0),"null")</f>
        <v>null</v>
      </c>
      <c r="P1701" s="18" t="str">
        <f>IFERROR(VLOOKUP(spare_parts!$F1701,'Запчасти'!$A$2:$P$3371,2,0),"null")</f>
        <v>null</v>
      </c>
      <c r="Q1701" s="18"/>
      <c r="R1701" s="18"/>
      <c r="S1701" s="18"/>
      <c r="T1701" s="18"/>
      <c r="U1701" s="18"/>
      <c r="V1701" s="18"/>
    </row>
    <row r="1702" ht="15.75" customHeight="1">
      <c r="A1702" s="15">
        <v>5.55020003E9</v>
      </c>
      <c r="B1702" s="16" t="s">
        <v>7057</v>
      </c>
      <c r="C1702" s="16"/>
      <c r="D1702" s="16" t="s">
        <v>35</v>
      </c>
      <c r="E1702" s="17"/>
      <c r="F1702" s="18">
        <v>5.55020003E9</v>
      </c>
      <c r="G1702" s="18" t="str">
        <f>IFERROR(VLOOKUP(spare_parts!$F1702,'Запчасти'!A$2:P$3371,3,0),"null")</f>
        <v>null</v>
      </c>
      <c r="H1702" s="18" t="str">
        <f>IFERROR(VLOOKUP(spare_parts!$F1702,A:D,2,0),"null")</f>
        <v>ПОДШИПНИК 50X90X21,75 30210 J2/Q (SKF)</v>
      </c>
      <c r="I1702" s="24" t="str">
        <f>IFERROR(VLOOKUP(spare_parts!$F1702,'Запчасти'!$A$2:$P$3371,5,0),"null")</f>
        <v>null</v>
      </c>
      <c r="J1702" s="24" t="str">
        <f t="shared" si="3"/>
        <v>null</v>
      </c>
      <c r="K1702" s="18" t="str">
        <f>IFERROR(VLOOKUP(spare_parts!$F1702,'Запчасти'!$A$2:$P$3371,6,0),"null")</f>
        <v>null</v>
      </c>
      <c r="L1702" s="18" t="str">
        <f>IFERROR(VLOOKUP(spare_parts!$F1702,'Запчасти'!$A$2:$P$3371,7,0),"null")</f>
        <v>null</v>
      </c>
      <c r="M1702" s="18" t="str">
        <f>IFERROR(VLOOKUP(spare_parts!$F1702,'Запчасти'!$A$2:$P$3371,9,0),"null")</f>
        <v>null</v>
      </c>
      <c r="N1702" s="18" t="str">
        <f>IFERROR(VLOOKUP(spare_parts!$F1702,'Запчасти'!$A$2:$P$3371,10,0),"null")</f>
        <v>null</v>
      </c>
      <c r="O1702" s="18" t="str">
        <f>IFERROR(VLOOKUP(spare_parts!$F1702,'Запчасти'!$A$2:$P$3371,11,0),"null")</f>
        <v>null</v>
      </c>
      <c r="P1702" s="18" t="str">
        <f>IFERROR(VLOOKUP(spare_parts!$F1702,'Запчасти'!$A$2:$P$3371,2,0),"null")</f>
        <v>null</v>
      </c>
      <c r="Q1702" s="18"/>
      <c r="R1702" s="18"/>
      <c r="S1702" s="18"/>
      <c r="T1702" s="18"/>
      <c r="U1702" s="18"/>
      <c r="V1702" s="18"/>
    </row>
    <row r="1703" ht="15.75" customHeight="1">
      <c r="A1703" s="15">
        <v>5.55030002E9</v>
      </c>
      <c r="B1703" s="16" t="s">
        <v>7058</v>
      </c>
      <c r="C1703" s="16"/>
      <c r="D1703" s="16" t="s">
        <v>35</v>
      </c>
      <c r="E1703" s="17"/>
      <c r="F1703" s="18">
        <v>5.55030002E9</v>
      </c>
      <c r="G1703" s="18" t="str">
        <f>IFERROR(VLOOKUP(spare_parts!$F1703,'Запчасти'!A$2:P$3371,3,0),"null")</f>
        <v>null</v>
      </c>
      <c r="H1703" s="18" t="str">
        <f>IFERROR(VLOOKUP(spare_parts!$F1703,A:D,2,0),"null")</f>
        <v>ПОДШИПНИК 50X90X23 2210 EKTN9(SKF)</v>
      </c>
      <c r="I1703" s="24" t="str">
        <f>IFERROR(VLOOKUP(spare_parts!$F1703,'Запчасти'!$A$2:$P$3371,5,0),"null")</f>
        <v>null</v>
      </c>
      <c r="J1703" s="24" t="str">
        <f t="shared" si="3"/>
        <v>null</v>
      </c>
      <c r="K1703" s="18" t="str">
        <f>IFERROR(VLOOKUP(spare_parts!$F1703,'Запчасти'!$A$2:$P$3371,6,0),"null")</f>
        <v>null</v>
      </c>
      <c r="L1703" s="18" t="str">
        <f>IFERROR(VLOOKUP(spare_parts!$F1703,'Запчасти'!$A$2:$P$3371,7,0),"null")</f>
        <v>null</v>
      </c>
      <c r="M1703" s="18" t="str">
        <f>IFERROR(VLOOKUP(spare_parts!$F1703,'Запчасти'!$A$2:$P$3371,9,0),"null")</f>
        <v>null</v>
      </c>
      <c r="N1703" s="18" t="str">
        <f>IFERROR(VLOOKUP(spare_parts!$F1703,'Запчасти'!$A$2:$P$3371,10,0),"null")</f>
        <v>null</v>
      </c>
      <c r="O1703" s="18" t="str">
        <f>IFERROR(VLOOKUP(spare_parts!$F1703,'Запчасти'!$A$2:$P$3371,11,0),"null")</f>
        <v>null</v>
      </c>
      <c r="P1703" s="18" t="str">
        <f>IFERROR(VLOOKUP(spare_parts!$F1703,'Запчасти'!$A$2:$P$3371,2,0),"null")</f>
        <v>null</v>
      </c>
      <c r="Q1703" s="18"/>
      <c r="R1703" s="18"/>
      <c r="S1703" s="18"/>
      <c r="T1703" s="18"/>
      <c r="U1703" s="18"/>
      <c r="V1703" s="18"/>
    </row>
    <row r="1704" ht="15.75" customHeight="1">
      <c r="A1704" s="15">
        <v>5.550300019E9</v>
      </c>
      <c r="B1704" s="16" t="s">
        <v>7059</v>
      </c>
      <c r="C1704" s="16"/>
      <c r="D1704" s="16" t="s">
        <v>35</v>
      </c>
      <c r="E1704" s="17"/>
      <c r="F1704" s="18">
        <v>5.550300019E9</v>
      </c>
      <c r="G1704" s="18" t="str">
        <f>IFERROR(VLOOKUP(spare_parts!$F1704,'Запчасти'!A$2:P$3371,3,0),"null")</f>
        <v>null</v>
      </c>
      <c r="H1704" s="18" t="str">
        <f>IFERROR(VLOOKUP(spare_parts!$F1704,A:D,2,0),"null")</f>
        <v>ПОДШИПНИК 50X90X23 2210 ETN9(SKF)</v>
      </c>
      <c r="I1704" s="24" t="str">
        <f>IFERROR(VLOOKUP(spare_parts!$F1704,'Запчасти'!$A$2:$P$3371,5,0),"null")</f>
        <v>null</v>
      </c>
      <c r="J1704" s="24" t="str">
        <f t="shared" si="3"/>
        <v>null</v>
      </c>
      <c r="K1704" s="18" t="str">
        <f>IFERROR(VLOOKUP(spare_parts!$F1704,'Запчасти'!$A$2:$P$3371,6,0),"null")</f>
        <v>null</v>
      </c>
      <c r="L1704" s="18" t="str">
        <f>IFERROR(VLOOKUP(spare_parts!$F1704,'Запчасти'!$A$2:$P$3371,7,0),"null")</f>
        <v>null</v>
      </c>
      <c r="M1704" s="18" t="str">
        <f>IFERROR(VLOOKUP(spare_parts!$F1704,'Запчасти'!$A$2:$P$3371,9,0),"null")</f>
        <v>null</v>
      </c>
      <c r="N1704" s="18" t="str">
        <f>IFERROR(VLOOKUP(spare_parts!$F1704,'Запчасти'!$A$2:$P$3371,10,0),"null")</f>
        <v>null</v>
      </c>
      <c r="O1704" s="18" t="str">
        <f>IFERROR(VLOOKUP(spare_parts!$F1704,'Запчасти'!$A$2:$P$3371,11,0),"null")</f>
        <v>null</v>
      </c>
      <c r="P1704" s="18" t="str">
        <f>IFERROR(VLOOKUP(spare_parts!$F1704,'Запчасти'!$A$2:$P$3371,2,0),"null")</f>
        <v>null</v>
      </c>
      <c r="Q1704" s="18"/>
      <c r="R1704" s="18"/>
      <c r="S1704" s="18"/>
      <c r="T1704" s="18"/>
      <c r="U1704" s="18"/>
      <c r="V1704" s="18"/>
    </row>
    <row r="1705" ht="15.75" customHeight="1">
      <c r="A1705" s="15">
        <v>5.5503E9</v>
      </c>
      <c r="B1705" s="16" t="s">
        <v>6903</v>
      </c>
      <c r="C1705" s="16"/>
      <c r="D1705" s="16" t="s">
        <v>35</v>
      </c>
      <c r="E1705" s="17"/>
      <c r="F1705" s="18">
        <v>5.5503E9</v>
      </c>
      <c r="G1705" s="18" t="str">
        <f>IFERROR(VLOOKUP(spare_parts!$F1705,'Запчасти'!A$2:P$3371,3,0),"null")</f>
        <v>null</v>
      </c>
      <c r="H1705" s="18" t="str">
        <f>IFERROR(VLOOKUP(spare_parts!$F1705,A:D,2,0),"null")</f>
        <v>ПОДШИПНИК 50X90X23 22210 E(SKF)</v>
      </c>
      <c r="I1705" s="24" t="str">
        <f>IFERROR(VLOOKUP(spare_parts!$F1705,'Запчасти'!$A$2:$P$3371,5,0),"null")</f>
        <v>null</v>
      </c>
      <c r="J1705" s="24" t="str">
        <f t="shared" si="3"/>
        <v>null</v>
      </c>
      <c r="K1705" s="18" t="str">
        <f>IFERROR(VLOOKUP(spare_parts!$F1705,'Запчасти'!$A$2:$P$3371,6,0),"null")</f>
        <v>null</v>
      </c>
      <c r="L1705" s="18" t="str">
        <f>IFERROR(VLOOKUP(spare_parts!$F1705,'Запчасти'!$A$2:$P$3371,7,0),"null")</f>
        <v>null</v>
      </c>
      <c r="M1705" s="18" t="str">
        <f>IFERROR(VLOOKUP(spare_parts!$F1705,'Запчасти'!$A$2:$P$3371,9,0),"null")</f>
        <v>null</v>
      </c>
      <c r="N1705" s="18" t="str">
        <f>IFERROR(VLOOKUP(spare_parts!$F1705,'Запчасти'!$A$2:$P$3371,10,0),"null")</f>
        <v>null</v>
      </c>
      <c r="O1705" s="18" t="str">
        <f>IFERROR(VLOOKUP(spare_parts!$F1705,'Запчасти'!$A$2:$P$3371,11,0),"null")</f>
        <v>null</v>
      </c>
      <c r="P1705" s="18" t="str">
        <f>IFERROR(VLOOKUP(spare_parts!$F1705,'Запчасти'!$A$2:$P$3371,2,0),"null")</f>
        <v>null</v>
      </c>
      <c r="Q1705" s="18"/>
      <c r="R1705" s="18"/>
      <c r="S1705" s="18"/>
      <c r="T1705" s="18"/>
      <c r="U1705" s="18"/>
      <c r="V1705" s="18"/>
    </row>
    <row r="1706" ht="15.75" customHeight="1">
      <c r="A1706" s="15">
        <v>5.55002E9</v>
      </c>
      <c r="B1706" s="16" t="s">
        <v>7060</v>
      </c>
      <c r="C1706" s="16"/>
      <c r="D1706" s="16" t="s">
        <v>35</v>
      </c>
      <c r="E1706" s="17"/>
      <c r="F1706" s="18">
        <v>5.55002E9</v>
      </c>
      <c r="G1706" s="18" t="str">
        <f>IFERROR(VLOOKUP(spare_parts!$F1706,'Запчасти'!A$2:P$3371,3,0),"null")</f>
        <v>null</v>
      </c>
      <c r="H1706" s="18" t="str">
        <f>IFERROR(VLOOKUP(spare_parts!$F1706,A:D,2,0),"null")</f>
        <v>ПОДШИПНИК 50X90X23 SKF 4210 ATN9</v>
      </c>
      <c r="I1706" s="24" t="str">
        <f>IFERROR(VLOOKUP(spare_parts!$F1706,'Запчасти'!$A$2:$P$3371,5,0),"null")</f>
        <v>null</v>
      </c>
      <c r="J1706" s="24" t="str">
        <f t="shared" si="3"/>
        <v>null</v>
      </c>
      <c r="K1706" s="18" t="str">
        <f>IFERROR(VLOOKUP(spare_parts!$F1706,'Запчасти'!$A$2:$P$3371,6,0),"null")</f>
        <v>null</v>
      </c>
      <c r="L1706" s="18" t="str">
        <f>IFERROR(VLOOKUP(spare_parts!$F1706,'Запчасти'!$A$2:$P$3371,7,0),"null")</f>
        <v>null</v>
      </c>
      <c r="M1706" s="18" t="str">
        <f>IFERROR(VLOOKUP(spare_parts!$F1706,'Запчасти'!$A$2:$P$3371,9,0),"null")</f>
        <v>null</v>
      </c>
      <c r="N1706" s="18" t="str">
        <f>IFERROR(VLOOKUP(spare_parts!$F1706,'Запчасти'!$A$2:$P$3371,10,0),"null")</f>
        <v>null</v>
      </c>
      <c r="O1706" s="18" t="str">
        <f>IFERROR(VLOOKUP(spare_parts!$F1706,'Запчасти'!$A$2:$P$3371,11,0),"null")</f>
        <v>null</v>
      </c>
      <c r="P1706" s="18" t="str">
        <f>IFERROR(VLOOKUP(spare_parts!$F1706,'Запчасти'!$A$2:$P$3371,2,0),"null")</f>
        <v>null</v>
      </c>
      <c r="Q1706" s="18"/>
      <c r="R1706" s="18"/>
      <c r="S1706" s="18"/>
      <c r="T1706" s="18"/>
      <c r="U1706" s="18"/>
      <c r="V1706" s="18"/>
    </row>
    <row r="1707" ht="15.75" customHeight="1">
      <c r="A1707" s="15">
        <v>5.550300058E9</v>
      </c>
      <c r="B1707" s="16" t="s">
        <v>7061</v>
      </c>
      <c r="C1707" s="16"/>
      <c r="D1707" s="16" t="s">
        <v>35</v>
      </c>
      <c r="E1707" s="17"/>
      <c r="F1707" s="18">
        <v>5.550300058E9</v>
      </c>
      <c r="G1707" s="18" t="str">
        <f>IFERROR(VLOOKUP(spare_parts!$F1707,'Запчасти'!A$2:P$3371,3,0),"null")</f>
        <v>null</v>
      </c>
      <c r="H1707" s="18" t="str">
        <f>IFERROR(VLOOKUP(spare_parts!$F1707,A:D,2,0),"null")</f>
        <v>ПОДШИПНИК 50X90X28 BS2-2210 2CS(SKF)</v>
      </c>
      <c r="I1707" s="24" t="str">
        <f>IFERROR(VLOOKUP(spare_parts!$F1707,'Запчасти'!$A$2:$P$3371,5,0),"null")</f>
        <v>null</v>
      </c>
      <c r="J1707" s="24" t="str">
        <f t="shared" si="3"/>
        <v>null</v>
      </c>
      <c r="K1707" s="18" t="str">
        <f>IFERROR(VLOOKUP(spare_parts!$F1707,'Запчасти'!$A$2:$P$3371,6,0),"null")</f>
        <v>null</v>
      </c>
      <c r="L1707" s="18" t="str">
        <f>IFERROR(VLOOKUP(spare_parts!$F1707,'Запчасти'!$A$2:$P$3371,7,0),"null")</f>
        <v>null</v>
      </c>
      <c r="M1707" s="18" t="str">
        <f>IFERROR(VLOOKUP(spare_parts!$F1707,'Запчасти'!$A$2:$P$3371,9,0),"null")</f>
        <v>null</v>
      </c>
      <c r="N1707" s="18" t="str">
        <f>IFERROR(VLOOKUP(spare_parts!$F1707,'Запчасти'!$A$2:$P$3371,10,0),"null")</f>
        <v>null</v>
      </c>
      <c r="O1707" s="18" t="str">
        <f>IFERROR(VLOOKUP(spare_parts!$F1707,'Запчасти'!$A$2:$P$3371,11,0),"null")</f>
        <v>null</v>
      </c>
      <c r="P1707" s="18" t="str">
        <f>IFERROR(VLOOKUP(spare_parts!$F1707,'Запчасти'!$A$2:$P$3371,2,0),"null")</f>
        <v>null</v>
      </c>
      <c r="Q1707" s="18"/>
      <c r="R1707" s="18"/>
      <c r="S1707" s="18"/>
      <c r="T1707" s="18"/>
      <c r="U1707" s="18"/>
      <c r="V1707" s="18"/>
    </row>
    <row r="1708" ht="15.75" customHeight="1">
      <c r="A1708" s="15">
        <v>5.550111001E9</v>
      </c>
      <c r="B1708" s="16" t="s">
        <v>7062</v>
      </c>
      <c r="C1708" s="16"/>
      <c r="D1708" s="16" t="s">
        <v>35</v>
      </c>
      <c r="E1708" s="17"/>
      <c r="F1708" s="18">
        <v>5.550111001E9</v>
      </c>
      <c r="G1708" s="18" t="str">
        <f>IFERROR(VLOOKUP(spare_parts!$F1708,'Запчасти'!A$2:P$3371,3,0),"null")</f>
        <v>null</v>
      </c>
      <c r="H1708" s="18" t="str">
        <f>IFERROR(VLOOKUP(spare_parts!$F1708,A:D,2,0),"null")</f>
        <v>ПОДШИПНИК 50X90X30.2 3210 E-2RS1TN9(SKF)</v>
      </c>
      <c r="I1708" s="24" t="str">
        <f>IFERROR(VLOOKUP(spare_parts!$F1708,'Запчасти'!$A$2:$P$3371,5,0),"null")</f>
        <v>null</v>
      </c>
      <c r="J1708" s="24" t="str">
        <f t="shared" si="3"/>
        <v>null</v>
      </c>
      <c r="K1708" s="18" t="str">
        <f>IFERROR(VLOOKUP(spare_parts!$F1708,'Запчасти'!$A$2:$P$3371,6,0),"null")</f>
        <v>null</v>
      </c>
      <c r="L1708" s="18" t="str">
        <f>IFERROR(VLOOKUP(spare_parts!$F1708,'Запчасти'!$A$2:$P$3371,7,0),"null")</f>
        <v>null</v>
      </c>
      <c r="M1708" s="18" t="str">
        <f>IFERROR(VLOOKUP(spare_parts!$F1708,'Запчасти'!$A$2:$P$3371,9,0),"null")</f>
        <v>null</v>
      </c>
      <c r="N1708" s="18" t="str">
        <f>IFERROR(VLOOKUP(spare_parts!$F1708,'Запчасти'!$A$2:$P$3371,10,0),"null")</f>
        <v>null</v>
      </c>
      <c r="O1708" s="18" t="str">
        <f>IFERROR(VLOOKUP(spare_parts!$F1708,'Запчасти'!$A$2:$P$3371,11,0),"null")</f>
        <v>null</v>
      </c>
      <c r="P1708" s="18" t="str">
        <f>IFERROR(VLOOKUP(spare_parts!$F1708,'Запчасти'!$A$2:$P$3371,2,0),"null")</f>
        <v>null</v>
      </c>
      <c r="Q1708" s="18"/>
      <c r="R1708" s="18"/>
      <c r="S1708" s="18"/>
      <c r="T1708" s="18"/>
      <c r="U1708" s="18"/>
      <c r="V1708" s="18"/>
    </row>
    <row r="1709" ht="15.75" customHeight="1">
      <c r="A1709" s="15">
        <v>5.550200013E9</v>
      </c>
      <c r="B1709" s="16" t="s">
        <v>7063</v>
      </c>
      <c r="C1709" s="16"/>
      <c r="D1709" s="16" t="s">
        <v>35</v>
      </c>
      <c r="E1709" s="17"/>
      <c r="F1709" s="18">
        <v>5.550200013E9</v>
      </c>
      <c r="G1709" s="18" t="str">
        <f>IFERROR(VLOOKUP(spare_parts!$F1709,'Запчасти'!A$2:P$3371,3,0),"null")</f>
        <v>null</v>
      </c>
      <c r="H1709" s="18" t="str">
        <f>IFERROR(VLOOKUP(spare_parts!$F1709,A:D,2,0),"null")</f>
        <v>ПОДШИПНИК 50X90X24.75 32210(SKF)</v>
      </c>
      <c r="I1709" s="24" t="str">
        <f>IFERROR(VLOOKUP(spare_parts!$F1709,'Запчасти'!$A$2:$P$3371,5,0),"null")</f>
        <v>null</v>
      </c>
      <c r="J1709" s="24" t="str">
        <f t="shared" si="3"/>
        <v>null</v>
      </c>
      <c r="K1709" s="18" t="str">
        <f>IFERROR(VLOOKUP(spare_parts!$F1709,'Запчасти'!$A$2:$P$3371,6,0),"null")</f>
        <v>null</v>
      </c>
      <c r="L1709" s="18" t="str">
        <f>IFERROR(VLOOKUP(spare_parts!$F1709,'Запчасти'!$A$2:$P$3371,7,0),"null")</f>
        <v>null</v>
      </c>
      <c r="M1709" s="18" t="str">
        <f>IFERROR(VLOOKUP(spare_parts!$F1709,'Запчасти'!$A$2:$P$3371,9,0),"null")</f>
        <v>null</v>
      </c>
      <c r="N1709" s="18" t="str">
        <f>IFERROR(VLOOKUP(spare_parts!$F1709,'Запчасти'!$A$2:$P$3371,10,0),"null")</f>
        <v>null</v>
      </c>
      <c r="O1709" s="18" t="str">
        <f>IFERROR(VLOOKUP(spare_parts!$F1709,'Запчасти'!$A$2:$P$3371,11,0),"null")</f>
        <v>null</v>
      </c>
      <c r="P1709" s="18" t="str">
        <f>IFERROR(VLOOKUP(spare_parts!$F1709,'Запчасти'!$A$2:$P$3371,2,0),"null")</f>
        <v>null</v>
      </c>
      <c r="Q1709" s="18"/>
      <c r="R1709" s="18"/>
      <c r="S1709" s="18"/>
      <c r="T1709" s="18"/>
      <c r="U1709" s="18"/>
      <c r="V1709" s="18"/>
    </row>
    <row r="1710" ht="15.75" customHeight="1">
      <c r="A1710" s="15">
        <v>5.550010046E9</v>
      </c>
      <c r="B1710" s="16" t="s">
        <v>7064</v>
      </c>
      <c r="C1710" s="16"/>
      <c r="D1710" s="16" t="s">
        <v>35</v>
      </c>
      <c r="E1710" s="17"/>
      <c r="F1710" s="18">
        <v>5.550010046E9</v>
      </c>
      <c r="G1710" s="18" t="str">
        <f>IFERROR(VLOOKUP(spare_parts!$F1710,'Запчасти'!A$2:P$3371,3,0),"null")</f>
        <v>null</v>
      </c>
      <c r="H1710" s="18" t="str">
        <f>IFERROR(VLOOKUP(spare_parts!$F1710,A:D,2,0),"null")</f>
        <v>ПОДШИПНИК 55X100X21 6211-2RS1SKF</v>
      </c>
      <c r="I1710" s="24" t="str">
        <f>IFERROR(VLOOKUP(spare_parts!$F1710,'Запчасти'!$A$2:$P$3371,5,0),"null")</f>
        <v>null</v>
      </c>
      <c r="J1710" s="24" t="str">
        <f t="shared" si="3"/>
        <v>null</v>
      </c>
      <c r="K1710" s="18" t="str">
        <f>IFERROR(VLOOKUP(spare_parts!$F1710,'Запчасти'!$A$2:$P$3371,6,0),"null")</f>
        <v>null</v>
      </c>
      <c r="L1710" s="18" t="str">
        <f>IFERROR(VLOOKUP(spare_parts!$F1710,'Запчасти'!$A$2:$P$3371,7,0),"null")</f>
        <v>null</v>
      </c>
      <c r="M1710" s="18" t="str">
        <f>IFERROR(VLOOKUP(spare_parts!$F1710,'Запчасти'!$A$2:$P$3371,9,0),"null")</f>
        <v>null</v>
      </c>
      <c r="N1710" s="18" t="str">
        <f>IFERROR(VLOOKUP(spare_parts!$F1710,'Запчасти'!$A$2:$P$3371,10,0),"null")</f>
        <v>null</v>
      </c>
      <c r="O1710" s="18" t="str">
        <f>IFERROR(VLOOKUP(spare_parts!$F1710,'Запчасти'!$A$2:$P$3371,11,0),"null")</f>
        <v>null</v>
      </c>
      <c r="P1710" s="18" t="str">
        <f>IFERROR(VLOOKUP(spare_parts!$F1710,'Запчасти'!$A$2:$P$3371,2,0),"null")</f>
        <v>null</v>
      </c>
      <c r="Q1710" s="18"/>
      <c r="R1710" s="18"/>
      <c r="S1710" s="18"/>
      <c r="T1710" s="18"/>
      <c r="U1710" s="18"/>
      <c r="V1710" s="18"/>
    </row>
    <row r="1711" ht="15.75" customHeight="1">
      <c r="A1711" s="15">
        <v>5.550300036E9</v>
      </c>
      <c r="B1711" s="16" t="s">
        <v>7065</v>
      </c>
      <c r="C1711" s="16"/>
      <c r="D1711" s="16" t="s">
        <v>35</v>
      </c>
      <c r="E1711" s="17"/>
      <c r="F1711" s="18">
        <v>5.550300036E9</v>
      </c>
      <c r="G1711" s="18" t="str">
        <f>IFERROR(VLOOKUP(spare_parts!$F1711,'Запчасти'!A$2:P$3371,3,0),"null")</f>
        <v>null</v>
      </c>
      <c r="H1711" s="18" t="str">
        <f>IFERROR(VLOOKUP(spare_parts!$F1711,A:D,2,0),"null")</f>
        <v>ПОДШИПНИК 55X100X25 22211 E(SKF)</v>
      </c>
      <c r="I1711" s="24" t="str">
        <f>IFERROR(VLOOKUP(spare_parts!$F1711,'Запчасти'!$A$2:$P$3371,5,0),"null")</f>
        <v>null</v>
      </c>
      <c r="J1711" s="24" t="str">
        <f t="shared" si="3"/>
        <v>null</v>
      </c>
      <c r="K1711" s="18" t="str">
        <f>IFERROR(VLOOKUP(spare_parts!$F1711,'Запчасти'!$A$2:$P$3371,6,0),"null")</f>
        <v>null</v>
      </c>
      <c r="L1711" s="18" t="str">
        <f>IFERROR(VLOOKUP(spare_parts!$F1711,'Запчасти'!$A$2:$P$3371,7,0),"null")</f>
        <v>null</v>
      </c>
      <c r="M1711" s="18" t="str">
        <f>IFERROR(VLOOKUP(spare_parts!$F1711,'Запчасти'!$A$2:$P$3371,9,0),"null")</f>
        <v>null</v>
      </c>
      <c r="N1711" s="18" t="str">
        <f>IFERROR(VLOOKUP(spare_parts!$F1711,'Запчасти'!$A$2:$P$3371,10,0),"null")</f>
        <v>null</v>
      </c>
      <c r="O1711" s="18" t="str">
        <f>IFERROR(VLOOKUP(spare_parts!$F1711,'Запчасти'!$A$2:$P$3371,11,0),"null")</f>
        <v>null</v>
      </c>
      <c r="P1711" s="18" t="str">
        <f>IFERROR(VLOOKUP(spare_parts!$F1711,'Запчасти'!$A$2:$P$3371,2,0),"null")</f>
        <v>null</v>
      </c>
      <c r="Q1711" s="18"/>
      <c r="R1711" s="18"/>
      <c r="S1711" s="18"/>
      <c r="T1711" s="18"/>
      <c r="U1711" s="18"/>
      <c r="V1711" s="18"/>
    </row>
    <row r="1712" ht="15.75" customHeight="1">
      <c r="A1712" s="15">
        <v>5.550300049E9</v>
      </c>
      <c r="B1712" s="16" t="s">
        <v>7066</v>
      </c>
      <c r="C1712" s="16"/>
      <c r="D1712" s="16" t="s">
        <v>35</v>
      </c>
      <c r="E1712" s="17"/>
      <c r="F1712" s="18">
        <v>5.550300049E9</v>
      </c>
      <c r="G1712" s="18" t="str">
        <f>IFERROR(VLOOKUP(spare_parts!$F1712,'Запчасти'!A$2:P$3371,3,0),"null")</f>
        <v>null</v>
      </c>
      <c r="H1712" s="18" t="str">
        <f>IFERROR(VLOOKUP(spare_parts!$F1712,A:D,2,0),"null")</f>
        <v>ПОДШИПНИК 55X100X31 BS2-2211 2CS(SKF)</v>
      </c>
      <c r="I1712" s="24" t="str">
        <f>IFERROR(VLOOKUP(spare_parts!$F1712,'Запчасти'!$A$2:$P$3371,5,0),"null")</f>
        <v>null</v>
      </c>
      <c r="J1712" s="24" t="str">
        <f t="shared" si="3"/>
        <v>null</v>
      </c>
      <c r="K1712" s="18" t="str">
        <f>IFERROR(VLOOKUP(spare_parts!$F1712,'Запчасти'!$A$2:$P$3371,6,0),"null")</f>
        <v>null</v>
      </c>
      <c r="L1712" s="18" t="str">
        <f>IFERROR(VLOOKUP(spare_parts!$F1712,'Запчасти'!$A$2:$P$3371,7,0),"null")</f>
        <v>null</v>
      </c>
      <c r="M1712" s="18" t="str">
        <f>IFERROR(VLOOKUP(spare_parts!$F1712,'Запчасти'!$A$2:$P$3371,9,0),"null")</f>
        <v>null</v>
      </c>
      <c r="N1712" s="18" t="str">
        <f>IFERROR(VLOOKUP(spare_parts!$F1712,'Запчасти'!$A$2:$P$3371,10,0),"null")</f>
        <v>null</v>
      </c>
      <c r="O1712" s="18" t="str">
        <f>IFERROR(VLOOKUP(spare_parts!$F1712,'Запчасти'!$A$2:$P$3371,11,0),"null")</f>
        <v>null</v>
      </c>
      <c r="P1712" s="18" t="str">
        <f>IFERROR(VLOOKUP(spare_parts!$F1712,'Запчасти'!$A$2:$P$3371,2,0),"null")</f>
        <v>null</v>
      </c>
      <c r="Q1712" s="18"/>
      <c r="R1712" s="18"/>
      <c r="S1712" s="18"/>
      <c r="T1712" s="18"/>
      <c r="U1712" s="18"/>
      <c r="V1712" s="18"/>
    </row>
    <row r="1713" ht="15.75" customHeight="1">
      <c r="A1713" s="15">
        <v>5.550010108E9</v>
      </c>
      <c r="B1713" s="16" t="s">
        <v>7067</v>
      </c>
      <c r="C1713" s="16"/>
      <c r="D1713" s="16" t="s">
        <v>35</v>
      </c>
      <c r="E1713" s="17"/>
      <c r="F1713" s="18">
        <v>5.550010108E9</v>
      </c>
      <c r="G1713" s="18" t="str">
        <f>IFERROR(VLOOKUP(spare_parts!$F1713,'Запчасти'!A$2:P$3371,3,0),"null")</f>
        <v>null</v>
      </c>
      <c r="H1713" s="18" t="str">
        <f>IFERROR(VLOOKUP(spare_parts!$F1713,A:D,2,0),"null")</f>
        <v>ПОДШИПНИК 6005 2-Z (SKF)</v>
      </c>
      <c r="I1713" s="24" t="str">
        <f>IFERROR(VLOOKUP(spare_parts!$F1713,'Запчасти'!$A$2:$P$3371,5,0),"null")</f>
        <v>null</v>
      </c>
      <c r="J1713" s="24" t="str">
        <f t="shared" si="3"/>
        <v>null</v>
      </c>
      <c r="K1713" s="18" t="str">
        <f>IFERROR(VLOOKUP(spare_parts!$F1713,'Запчасти'!$A$2:$P$3371,6,0),"null")</f>
        <v>null</v>
      </c>
      <c r="L1713" s="18" t="str">
        <f>IFERROR(VLOOKUP(spare_parts!$F1713,'Запчасти'!$A$2:$P$3371,7,0),"null")</f>
        <v>null</v>
      </c>
      <c r="M1713" s="18" t="str">
        <f>IFERROR(VLOOKUP(spare_parts!$F1713,'Запчасти'!$A$2:$P$3371,9,0),"null")</f>
        <v>null</v>
      </c>
      <c r="N1713" s="18" t="str">
        <f>IFERROR(VLOOKUP(spare_parts!$F1713,'Запчасти'!$A$2:$P$3371,10,0),"null")</f>
        <v>null</v>
      </c>
      <c r="O1713" s="18" t="str">
        <f>IFERROR(VLOOKUP(spare_parts!$F1713,'Запчасти'!$A$2:$P$3371,11,0),"null")</f>
        <v>null</v>
      </c>
      <c r="P1713" s="18" t="str">
        <f>IFERROR(VLOOKUP(spare_parts!$F1713,'Запчасти'!$A$2:$P$3371,2,0),"null")</f>
        <v>null</v>
      </c>
      <c r="Q1713" s="18"/>
      <c r="R1713" s="18"/>
      <c r="S1713" s="18"/>
      <c r="T1713" s="18"/>
      <c r="U1713" s="18"/>
      <c r="V1713" s="18"/>
    </row>
    <row r="1714" ht="15.75" customHeight="1">
      <c r="A1714" s="15">
        <v>5.550010004E9</v>
      </c>
      <c r="B1714" s="16" t="s">
        <v>7068</v>
      </c>
      <c r="C1714" s="16"/>
      <c r="D1714" s="16" t="s">
        <v>35</v>
      </c>
      <c r="E1714" s="17"/>
      <c r="F1714" s="18">
        <v>5.550010004E9</v>
      </c>
      <c r="G1714" s="18" t="str">
        <f>IFERROR(VLOOKUP(spare_parts!$F1714,'Запчасти'!A$2:P$3371,3,0),"null")</f>
        <v>null</v>
      </c>
      <c r="H1714" s="18" t="str">
        <f>IFERROR(VLOOKUP(spare_parts!$F1714,A:D,2,0),"null")</f>
        <v>ПОДШИПНИК 60X110X22 6212-2RS1(SKF)</v>
      </c>
      <c r="I1714" s="24" t="str">
        <f>IFERROR(VLOOKUP(spare_parts!$F1714,'Запчасти'!$A$2:$P$3371,5,0),"null")</f>
        <v>null</v>
      </c>
      <c r="J1714" s="24" t="str">
        <f t="shared" si="3"/>
        <v>null</v>
      </c>
      <c r="K1714" s="18" t="str">
        <f>IFERROR(VLOOKUP(spare_parts!$F1714,'Запчасти'!$A$2:$P$3371,6,0),"null")</f>
        <v>null</v>
      </c>
      <c r="L1714" s="18" t="str">
        <f>IFERROR(VLOOKUP(spare_parts!$F1714,'Запчасти'!$A$2:$P$3371,7,0),"null")</f>
        <v>null</v>
      </c>
      <c r="M1714" s="18" t="str">
        <f>IFERROR(VLOOKUP(spare_parts!$F1714,'Запчасти'!$A$2:$P$3371,9,0),"null")</f>
        <v>null</v>
      </c>
      <c r="N1714" s="18" t="str">
        <f>IFERROR(VLOOKUP(spare_parts!$F1714,'Запчасти'!$A$2:$P$3371,10,0),"null")</f>
        <v>null</v>
      </c>
      <c r="O1714" s="18" t="str">
        <f>IFERROR(VLOOKUP(spare_parts!$F1714,'Запчасти'!$A$2:$P$3371,11,0),"null")</f>
        <v>null</v>
      </c>
      <c r="P1714" s="18" t="str">
        <f>IFERROR(VLOOKUP(spare_parts!$F1714,'Запчасти'!$A$2:$P$3371,2,0),"null")</f>
        <v>null</v>
      </c>
      <c r="Q1714" s="18"/>
      <c r="R1714" s="18"/>
      <c r="S1714" s="18"/>
      <c r="T1714" s="18"/>
      <c r="U1714" s="18"/>
      <c r="V1714" s="18"/>
    </row>
    <row r="1715" ht="15.75" customHeight="1">
      <c r="A1715" s="15">
        <v>5.550010145E9</v>
      </c>
      <c r="B1715" s="16" t="s">
        <v>7069</v>
      </c>
      <c r="C1715" s="16"/>
      <c r="D1715" s="16" t="s">
        <v>35</v>
      </c>
      <c r="E1715" s="17"/>
      <c r="F1715" s="18">
        <v>5.550010145E9</v>
      </c>
      <c r="G1715" s="18" t="str">
        <f>IFERROR(VLOOKUP(spare_parts!$F1715,'Запчасти'!A$2:P$3371,3,0),"null")</f>
        <v>null</v>
      </c>
      <c r="H1715" s="18" t="str">
        <f>IFERROR(VLOOKUP(spare_parts!$F1715,A:D,2,0),"null")</f>
        <v>ПОДШИПНИК 60X110X22 6212 2RSC3 (SKF)</v>
      </c>
      <c r="I1715" s="24" t="str">
        <f>IFERROR(VLOOKUP(spare_parts!$F1715,'Запчасти'!$A$2:$P$3371,5,0),"null")</f>
        <v>null</v>
      </c>
      <c r="J1715" s="24" t="str">
        <f t="shared" si="3"/>
        <v>null</v>
      </c>
      <c r="K1715" s="18" t="str">
        <f>IFERROR(VLOOKUP(spare_parts!$F1715,'Запчасти'!$A$2:$P$3371,6,0),"null")</f>
        <v>null</v>
      </c>
      <c r="L1715" s="18" t="str">
        <f>IFERROR(VLOOKUP(spare_parts!$F1715,'Запчасти'!$A$2:$P$3371,7,0),"null")</f>
        <v>null</v>
      </c>
      <c r="M1715" s="18" t="str">
        <f>IFERROR(VLOOKUP(spare_parts!$F1715,'Запчасти'!$A$2:$P$3371,9,0),"null")</f>
        <v>null</v>
      </c>
      <c r="N1715" s="18" t="str">
        <f>IFERROR(VLOOKUP(spare_parts!$F1715,'Запчасти'!$A$2:$P$3371,10,0),"null")</f>
        <v>null</v>
      </c>
      <c r="O1715" s="18" t="str">
        <f>IFERROR(VLOOKUP(spare_parts!$F1715,'Запчасти'!$A$2:$P$3371,11,0),"null")</f>
        <v>null</v>
      </c>
      <c r="P1715" s="18" t="str">
        <f>IFERROR(VLOOKUP(spare_parts!$F1715,'Запчасти'!$A$2:$P$3371,2,0),"null")</f>
        <v>null</v>
      </c>
      <c r="Q1715" s="18"/>
      <c r="R1715" s="18"/>
      <c r="S1715" s="18"/>
      <c r="T1715" s="18"/>
      <c r="U1715" s="18"/>
      <c r="V1715" s="18"/>
    </row>
    <row r="1716" ht="15.75" customHeight="1">
      <c r="A1716" s="15">
        <v>5.550800001E9</v>
      </c>
      <c r="B1716" s="16" t="s">
        <v>7070</v>
      </c>
      <c r="C1716" s="16"/>
      <c r="D1716" s="16" t="s">
        <v>35</v>
      </c>
      <c r="E1716" s="17"/>
      <c r="F1716" s="18">
        <v>5.550800001E9</v>
      </c>
      <c r="G1716" s="18" t="str">
        <f>IFERROR(VLOOKUP(spare_parts!$F1716,'Запчасти'!A$2:P$3371,3,0),"null")</f>
        <v>null</v>
      </c>
      <c r="H1716" s="18" t="str">
        <f>IFERROR(VLOOKUP(spare_parts!$F1716,A:D,2,0),"null")</f>
        <v>ПОДШИПНИК 60X110X22 NUP 212 EC(SKF)</v>
      </c>
      <c r="I1716" s="24" t="str">
        <f>IFERROR(VLOOKUP(spare_parts!$F1716,'Запчасти'!$A$2:$P$3371,5,0),"null")</f>
        <v>null</v>
      </c>
      <c r="J1716" s="24" t="str">
        <f t="shared" si="3"/>
        <v>null</v>
      </c>
      <c r="K1716" s="18" t="str">
        <f>IFERROR(VLOOKUP(spare_parts!$F1716,'Запчасти'!$A$2:$P$3371,6,0),"null")</f>
        <v>null</v>
      </c>
      <c r="L1716" s="18" t="str">
        <f>IFERROR(VLOOKUP(spare_parts!$F1716,'Запчасти'!$A$2:$P$3371,7,0),"null")</f>
        <v>null</v>
      </c>
      <c r="M1716" s="18" t="str">
        <f>IFERROR(VLOOKUP(spare_parts!$F1716,'Запчасти'!$A$2:$P$3371,9,0),"null")</f>
        <v>null</v>
      </c>
      <c r="N1716" s="18" t="str">
        <f>IFERROR(VLOOKUP(spare_parts!$F1716,'Запчасти'!$A$2:$P$3371,10,0),"null")</f>
        <v>null</v>
      </c>
      <c r="O1716" s="18" t="str">
        <f>IFERROR(VLOOKUP(spare_parts!$F1716,'Запчасти'!$A$2:$P$3371,11,0),"null")</f>
        <v>null</v>
      </c>
      <c r="P1716" s="18" t="str">
        <f>IFERROR(VLOOKUP(spare_parts!$F1716,'Запчасти'!$A$2:$P$3371,2,0),"null")</f>
        <v>null</v>
      </c>
      <c r="Q1716" s="18"/>
      <c r="R1716" s="18"/>
      <c r="S1716" s="18"/>
      <c r="T1716" s="18"/>
      <c r="U1716" s="18"/>
      <c r="V1716" s="18"/>
    </row>
    <row r="1717" ht="15.75" customHeight="1">
      <c r="A1717" s="15">
        <v>5.550120006E9</v>
      </c>
      <c r="B1717" s="16" t="s">
        <v>7071</v>
      </c>
      <c r="C1717" s="16"/>
      <c r="D1717" s="16" t="s">
        <v>35</v>
      </c>
      <c r="E1717" s="17"/>
      <c r="F1717" s="18">
        <v>5.550120006E9</v>
      </c>
      <c r="G1717" s="18" t="str">
        <f>IFERROR(VLOOKUP(spare_parts!$F1717,'Запчасти'!A$2:P$3371,3,0),"null")</f>
        <v>null</v>
      </c>
      <c r="H1717" s="18" t="str">
        <f>IFERROR(VLOOKUP(spare_parts!$F1717,A:D,2,0),"null")</f>
        <v>ПОДШИПНИК 60X110X22 QJ 212 (SKF)</v>
      </c>
      <c r="I1717" s="24" t="str">
        <f>IFERROR(VLOOKUP(spare_parts!$F1717,'Запчасти'!$A$2:$P$3371,5,0),"null")</f>
        <v>null</v>
      </c>
      <c r="J1717" s="24" t="str">
        <f t="shared" si="3"/>
        <v>null</v>
      </c>
      <c r="K1717" s="18" t="str">
        <f>IFERROR(VLOOKUP(spare_parts!$F1717,'Запчасти'!$A$2:$P$3371,6,0),"null")</f>
        <v>null</v>
      </c>
      <c r="L1717" s="18" t="str">
        <f>IFERROR(VLOOKUP(spare_parts!$F1717,'Запчасти'!$A$2:$P$3371,7,0),"null")</f>
        <v>null</v>
      </c>
      <c r="M1717" s="18" t="str">
        <f>IFERROR(VLOOKUP(spare_parts!$F1717,'Запчасти'!$A$2:$P$3371,9,0),"null")</f>
        <v>null</v>
      </c>
      <c r="N1717" s="18" t="str">
        <f>IFERROR(VLOOKUP(spare_parts!$F1717,'Запчасти'!$A$2:$P$3371,10,0),"null")</f>
        <v>null</v>
      </c>
      <c r="O1717" s="18" t="str">
        <f>IFERROR(VLOOKUP(spare_parts!$F1717,'Запчасти'!$A$2:$P$3371,11,0),"null")</f>
        <v>null</v>
      </c>
      <c r="P1717" s="18" t="str">
        <f>IFERROR(VLOOKUP(spare_parts!$F1717,'Запчасти'!$A$2:$P$3371,2,0),"null")</f>
        <v>null</v>
      </c>
      <c r="Q1717" s="18"/>
      <c r="R1717" s="18"/>
      <c r="S1717" s="18"/>
      <c r="T1717" s="18"/>
      <c r="U1717" s="18"/>
      <c r="V1717" s="18"/>
    </row>
    <row r="1718" ht="15.75" customHeight="1">
      <c r="A1718" s="15">
        <v>5.550300001E9</v>
      </c>
      <c r="B1718" s="16" t="s">
        <v>3374</v>
      </c>
      <c r="C1718" s="16"/>
      <c r="D1718" s="16" t="s">
        <v>35</v>
      </c>
      <c r="E1718" s="17"/>
      <c r="F1718" s="18">
        <v>5.550300001E9</v>
      </c>
      <c r="G1718" s="18" t="str">
        <f>IFERROR(VLOOKUP(spare_parts!$F1718,'Запчасти'!A$2:P$3371,3,0),"null")</f>
        <v>BEARING 60X110X28 22212 E(SKF)</v>
      </c>
      <c r="H1718" s="18" t="str">
        <f>IFERROR(VLOOKUP(spare_parts!$F1718,A:D,2,0),"null")</f>
        <v>ПОДШИПНИК 60X110X28 22212 E(SKF)</v>
      </c>
      <c r="I1718" s="24" t="str">
        <f>IFERROR(VLOOKUP(spare_parts!$F1718,'Запчасти'!$A$2:$P$3371,5,0),"null")</f>
        <v>ПОДШИПНИК РОЛИКОВЫЙ ДВУХРЯДНЫЙ СФЕРИЧЕСКИЙ МОДЕЛЬ 22212 Е ГАБАРИТЫ: 60Х110Х28 ММ. ДЛЯ ОБОРУДОВАНИЯ ПРОИЗВОДСТВА ОБЪЕМНЫХ КАРКАСОВ.</v>
      </c>
      <c r="J1718" s="24" t="str">
        <f t="shared" si="3"/>
        <v>null</v>
      </c>
      <c r="K1718" s="18" t="str">
        <f>IFERROR(VLOOKUP(spare_parts!$F1718,'Запчасти'!$A$2:$P$3371,6,0),"null")</f>
        <v>SKF EXPLORER</v>
      </c>
      <c r="L1718" s="18" t="str">
        <f>IFERROR(VLOOKUP(spare_parts!$F1718,'Запчасти'!$A$2:$P$3371,7,0),"null")</f>
        <v>SKF</v>
      </c>
      <c r="M1718" s="18">
        <f>IFERROR(VLOOKUP(spare_parts!$F1718,'Запчасти'!$A$2:$P$3371,9,0),"null")</f>
        <v>2</v>
      </c>
      <c r="N1718" s="18" t="str">
        <f>IFERROR(VLOOKUP(spare_parts!$F1718,'Запчасти'!$A$2:$P$3371,10,0),"null")</f>
        <v>шт</v>
      </c>
      <c r="O1718" s="18">
        <f>IFERROR(VLOOKUP(spare_parts!$F1718,'Запчасти'!$A$2:$P$3371,11,0),"null")</f>
        <v>0</v>
      </c>
      <c r="P1718" s="18">
        <f>IFERROR(VLOOKUP(spare_parts!$F1718,'Запчасти'!$A$2:$P$3371,2,0),"null")</f>
        <v>8482300009</v>
      </c>
      <c r="Q1718" s="18"/>
      <c r="R1718" s="18"/>
      <c r="S1718" s="18"/>
      <c r="T1718" s="18"/>
      <c r="U1718" s="18"/>
      <c r="V1718" s="18"/>
    </row>
    <row r="1719" ht="15.75" customHeight="1">
      <c r="A1719" s="15">
        <v>5.550410001E9</v>
      </c>
      <c r="B1719" s="16" t="s">
        <v>7072</v>
      </c>
      <c r="C1719" s="16"/>
      <c r="D1719" s="16" t="s">
        <v>35</v>
      </c>
      <c r="E1719" s="17"/>
      <c r="F1719" s="18">
        <v>5.550410001E9</v>
      </c>
      <c r="G1719" s="18" t="str">
        <f>IFERROR(VLOOKUP(spare_parts!$F1719,'Запчасти'!A$2:P$3371,3,0),"null")</f>
        <v>null</v>
      </c>
      <c r="H1719" s="18" t="str">
        <f>IFERROR(VLOOKUP(spare_parts!$F1719,A:D,2,0),"null")</f>
        <v>ПОДШИПНИК 60X82X25 SKF NKI 60/25</v>
      </c>
      <c r="I1719" s="24" t="str">
        <f>IFERROR(VLOOKUP(spare_parts!$F1719,'Запчасти'!$A$2:$P$3371,5,0),"null")</f>
        <v>null</v>
      </c>
      <c r="J1719" s="24" t="str">
        <f t="shared" si="3"/>
        <v>null</v>
      </c>
      <c r="K1719" s="18" t="str">
        <f>IFERROR(VLOOKUP(spare_parts!$F1719,'Запчасти'!$A$2:$P$3371,6,0),"null")</f>
        <v>null</v>
      </c>
      <c r="L1719" s="18" t="str">
        <f>IFERROR(VLOOKUP(spare_parts!$F1719,'Запчасти'!$A$2:$P$3371,7,0),"null")</f>
        <v>null</v>
      </c>
      <c r="M1719" s="18" t="str">
        <f>IFERROR(VLOOKUP(spare_parts!$F1719,'Запчасти'!$A$2:$P$3371,9,0),"null")</f>
        <v>null</v>
      </c>
      <c r="N1719" s="18" t="str">
        <f>IFERROR(VLOOKUP(spare_parts!$F1719,'Запчасти'!$A$2:$P$3371,10,0),"null")</f>
        <v>null</v>
      </c>
      <c r="O1719" s="18" t="str">
        <f>IFERROR(VLOOKUP(spare_parts!$F1719,'Запчасти'!$A$2:$P$3371,11,0),"null")</f>
        <v>null</v>
      </c>
      <c r="P1719" s="18" t="str">
        <f>IFERROR(VLOOKUP(spare_parts!$F1719,'Запчасти'!$A$2:$P$3371,2,0),"null")</f>
        <v>null</v>
      </c>
      <c r="Q1719" s="18"/>
      <c r="R1719" s="18"/>
      <c r="S1719" s="18"/>
      <c r="T1719" s="18"/>
      <c r="U1719" s="18"/>
      <c r="V1719" s="18"/>
    </row>
    <row r="1720" ht="15.75" customHeight="1">
      <c r="A1720" s="15">
        <v>5.550010156E9</v>
      </c>
      <c r="B1720" s="16" t="s">
        <v>7073</v>
      </c>
      <c r="C1720" s="16"/>
      <c r="D1720" s="16" t="s">
        <v>35</v>
      </c>
      <c r="E1720" s="17"/>
      <c r="F1720" s="18">
        <v>5.550010156E9</v>
      </c>
      <c r="G1720" s="18" t="str">
        <f>IFERROR(VLOOKUP(spare_parts!$F1720,'Запчасти'!A$2:P$3371,3,0),"null")</f>
        <v>null</v>
      </c>
      <c r="H1720" s="18" t="str">
        <f>IFERROR(VLOOKUP(spare_parts!$F1720,A:D,2,0),"null")</f>
        <v>ПОДШИПНИК 60X85X13 61912-2RS1 (SKF)</v>
      </c>
      <c r="I1720" s="24" t="str">
        <f>IFERROR(VLOOKUP(spare_parts!$F1720,'Запчасти'!$A$2:$P$3371,5,0),"null")</f>
        <v>null</v>
      </c>
      <c r="J1720" s="24" t="str">
        <f t="shared" si="3"/>
        <v>null</v>
      </c>
      <c r="K1720" s="18" t="str">
        <f>IFERROR(VLOOKUP(spare_parts!$F1720,'Запчасти'!$A$2:$P$3371,6,0),"null")</f>
        <v>null</v>
      </c>
      <c r="L1720" s="18" t="str">
        <f>IFERROR(VLOOKUP(spare_parts!$F1720,'Запчасти'!$A$2:$P$3371,7,0),"null")</f>
        <v>null</v>
      </c>
      <c r="M1720" s="18" t="str">
        <f>IFERROR(VLOOKUP(spare_parts!$F1720,'Запчасти'!$A$2:$P$3371,9,0),"null")</f>
        <v>null</v>
      </c>
      <c r="N1720" s="18" t="str">
        <f>IFERROR(VLOOKUP(spare_parts!$F1720,'Запчасти'!$A$2:$P$3371,10,0),"null")</f>
        <v>null</v>
      </c>
      <c r="O1720" s="18" t="str">
        <f>IFERROR(VLOOKUP(spare_parts!$F1720,'Запчасти'!$A$2:$P$3371,11,0),"null")</f>
        <v>null</v>
      </c>
      <c r="P1720" s="18" t="str">
        <f>IFERROR(VLOOKUP(spare_parts!$F1720,'Запчасти'!$A$2:$P$3371,2,0),"null")</f>
        <v>null</v>
      </c>
      <c r="Q1720" s="18"/>
      <c r="R1720" s="18"/>
      <c r="S1720" s="18"/>
      <c r="T1720" s="18"/>
      <c r="U1720" s="18"/>
      <c r="V1720" s="18"/>
    </row>
    <row r="1721" ht="15.75" customHeight="1">
      <c r="A1721" s="15">
        <v>5.550801E9</v>
      </c>
      <c r="B1721" s="16" t="s">
        <v>7074</v>
      </c>
      <c r="C1721" s="16"/>
      <c r="D1721" s="16" t="s">
        <v>35</v>
      </c>
      <c r="E1721" s="17"/>
      <c r="F1721" s="18">
        <v>5.550801E9</v>
      </c>
      <c r="G1721" s="18" t="str">
        <f>IFERROR(VLOOKUP(spare_parts!$F1721,'Запчасти'!A$2:P$3371,3,0),"null")</f>
        <v>null</v>
      </c>
      <c r="H1721" s="18" t="str">
        <f>IFERROR(VLOOKUP(spare_parts!$F1721,A:D,2,0),"null")</f>
        <v>ПОДШИПНИК 60X85X25 NNC 4912 V(SKF)</v>
      </c>
      <c r="I1721" s="24" t="str">
        <f>IFERROR(VLOOKUP(spare_parts!$F1721,'Запчасти'!$A$2:$P$3371,5,0),"null")</f>
        <v>null</v>
      </c>
      <c r="J1721" s="24" t="str">
        <f t="shared" si="3"/>
        <v>null</v>
      </c>
      <c r="K1721" s="18" t="str">
        <f>IFERROR(VLOOKUP(spare_parts!$F1721,'Запчасти'!$A$2:$P$3371,6,0),"null")</f>
        <v>null</v>
      </c>
      <c r="L1721" s="18" t="str">
        <f>IFERROR(VLOOKUP(spare_parts!$F1721,'Запчасти'!$A$2:$P$3371,7,0),"null")</f>
        <v>null</v>
      </c>
      <c r="M1721" s="18" t="str">
        <f>IFERROR(VLOOKUP(spare_parts!$F1721,'Запчасти'!$A$2:$P$3371,9,0),"null")</f>
        <v>null</v>
      </c>
      <c r="N1721" s="18" t="str">
        <f>IFERROR(VLOOKUP(spare_parts!$F1721,'Запчасти'!$A$2:$P$3371,10,0),"null")</f>
        <v>null</v>
      </c>
      <c r="O1721" s="18" t="str">
        <f>IFERROR(VLOOKUP(spare_parts!$F1721,'Запчасти'!$A$2:$P$3371,11,0),"null")</f>
        <v>null</v>
      </c>
      <c r="P1721" s="18" t="str">
        <f>IFERROR(VLOOKUP(spare_parts!$F1721,'Запчасти'!$A$2:$P$3371,2,0),"null")</f>
        <v>null</v>
      </c>
      <c r="Q1721" s="18"/>
      <c r="R1721" s="18"/>
      <c r="S1721" s="18"/>
      <c r="T1721" s="18"/>
      <c r="U1721" s="18"/>
      <c r="V1721" s="18"/>
    </row>
    <row r="1722" ht="15.75" customHeight="1">
      <c r="A1722" s="15">
        <v>5.550000063E9</v>
      </c>
      <c r="B1722" s="16" t="s">
        <v>7075</v>
      </c>
      <c r="C1722" s="16"/>
      <c r="D1722" s="16" t="s">
        <v>35</v>
      </c>
      <c r="E1722" s="17"/>
      <c r="F1722" s="18">
        <v>5.550000063E9</v>
      </c>
      <c r="G1722" s="18" t="str">
        <f>IFERROR(VLOOKUP(spare_parts!$F1722,'Запчасти'!A$2:P$3371,3,0),"null")</f>
        <v>null</v>
      </c>
      <c r="H1722" s="18" t="str">
        <f>IFERROR(VLOOKUP(spare_parts!$F1722,A:D,2,0),"null")</f>
        <v>ПОДШИПНИК 61800 - 2RS1 (SKF)</v>
      </c>
      <c r="I1722" s="24" t="str">
        <f>IFERROR(VLOOKUP(spare_parts!$F1722,'Запчасти'!$A$2:$P$3371,5,0),"null")</f>
        <v>null</v>
      </c>
      <c r="J1722" s="24" t="str">
        <f t="shared" si="3"/>
        <v>null</v>
      </c>
      <c r="K1722" s="18" t="str">
        <f>IFERROR(VLOOKUP(spare_parts!$F1722,'Запчасти'!$A$2:$P$3371,6,0),"null")</f>
        <v>null</v>
      </c>
      <c r="L1722" s="18" t="str">
        <f>IFERROR(VLOOKUP(spare_parts!$F1722,'Запчасти'!$A$2:$P$3371,7,0),"null")</f>
        <v>null</v>
      </c>
      <c r="M1722" s="18" t="str">
        <f>IFERROR(VLOOKUP(spare_parts!$F1722,'Запчасти'!$A$2:$P$3371,9,0),"null")</f>
        <v>null</v>
      </c>
      <c r="N1722" s="18" t="str">
        <f>IFERROR(VLOOKUP(spare_parts!$F1722,'Запчасти'!$A$2:$P$3371,10,0),"null")</f>
        <v>null</v>
      </c>
      <c r="O1722" s="18" t="str">
        <f>IFERROR(VLOOKUP(spare_parts!$F1722,'Запчасти'!$A$2:$P$3371,11,0),"null")</f>
        <v>null</v>
      </c>
      <c r="P1722" s="18" t="str">
        <f>IFERROR(VLOOKUP(spare_parts!$F1722,'Запчасти'!$A$2:$P$3371,2,0),"null")</f>
        <v>null</v>
      </c>
      <c r="Q1722" s="18"/>
      <c r="R1722" s="18"/>
      <c r="S1722" s="18"/>
      <c r="T1722" s="18"/>
      <c r="U1722" s="18"/>
      <c r="V1722" s="18"/>
    </row>
    <row r="1723" ht="15.75" customHeight="1">
      <c r="A1723" s="15">
        <v>5.550010107E9</v>
      </c>
      <c r="B1723" s="16" t="s">
        <v>7076</v>
      </c>
      <c r="C1723" s="16"/>
      <c r="D1723" s="16" t="s">
        <v>35</v>
      </c>
      <c r="E1723" s="17"/>
      <c r="F1723" s="18">
        <v>5.550010107E9</v>
      </c>
      <c r="G1723" s="18" t="str">
        <f>IFERROR(VLOOKUP(spare_parts!$F1723,'Запчасти'!A$2:P$3371,3,0),"null")</f>
        <v>null</v>
      </c>
      <c r="H1723" s="18" t="str">
        <f>IFERROR(VLOOKUP(spare_parts!$F1723,A:D,2,0),"null")</f>
        <v>ПОДШИПНИК 61820 2RSR-Y INA (SKF)</v>
      </c>
      <c r="I1723" s="24" t="str">
        <f>IFERROR(VLOOKUP(spare_parts!$F1723,'Запчасти'!$A$2:$P$3371,5,0),"null")</f>
        <v>null</v>
      </c>
      <c r="J1723" s="24" t="str">
        <f t="shared" si="3"/>
        <v>null</v>
      </c>
      <c r="K1723" s="18" t="str">
        <f>IFERROR(VLOOKUP(spare_parts!$F1723,'Запчасти'!$A$2:$P$3371,6,0),"null")</f>
        <v>null</v>
      </c>
      <c r="L1723" s="18" t="str">
        <f>IFERROR(VLOOKUP(spare_parts!$F1723,'Запчасти'!$A$2:$P$3371,7,0),"null")</f>
        <v>null</v>
      </c>
      <c r="M1723" s="18" t="str">
        <f>IFERROR(VLOOKUP(spare_parts!$F1723,'Запчасти'!$A$2:$P$3371,9,0),"null")</f>
        <v>null</v>
      </c>
      <c r="N1723" s="18" t="str">
        <f>IFERROR(VLOOKUP(spare_parts!$F1723,'Запчасти'!$A$2:$P$3371,10,0),"null")</f>
        <v>null</v>
      </c>
      <c r="O1723" s="18" t="str">
        <f>IFERROR(VLOOKUP(spare_parts!$F1723,'Запчасти'!$A$2:$P$3371,11,0),"null")</f>
        <v>null</v>
      </c>
      <c r="P1723" s="18" t="str">
        <f>IFERROR(VLOOKUP(spare_parts!$F1723,'Запчасти'!$A$2:$P$3371,2,0),"null")</f>
        <v>null</v>
      </c>
      <c r="Q1723" s="18"/>
      <c r="R1723" s="18"/>
      <c r="S1723" s="18"/>
      <c r="T1723" s="18"/>
      <c r="U1723" s="18"/>
      <c r="V1723" s="18"/>
    </row>
    <row r="1724" ht="15.75" customHeight="1">
      <c r="A1724" s="15">
        <v>5.550010157E9</v>
      </c>
      <c r="B1724" s="16" t="s">
        <v>7077</v>
      </c>
      <c r="C1724" s="16"/>
      <c r="D1724" s="16" t="s">
        <v>35</v>
      </c>
      <c r="E1724" s="17"/>
      <c r="F1724" s="18">
        <v>5.550010157E9</v>
      </c>
      <c r="G1724" s="18" t="str">
        <f>IFERROR(VLOOKUP(spare_parts!$F1724,'Запчасти'!A$2:P$3371,3,0),"null")</f>
        <v>null</v>
      </c>
      <c r="H1724" s="18" t="str">
        <f>IFERROR(VLOOKUP(spare_parts!$F1724,A:D,2,0),"null")</f>
        <v>ПОДШИПНИК 6205 85008006205000 (SKF TRG)</v>
      </c>
      <c r="I1724" s="24" t="str">
        <f>IFERROR(VLOOKUP(spare_parts!$F1724,'Запчасти'!$A$2:$P$3371,5,0),"null")</f>
        <v>null</v>
      </c>
      <c r="J1724" s="24" t="str">
        <f t="shared" si="3"/>
        <v>null</v>
      </c>
      <c r="K1724" s="18" t="str">
        <f>IFERROR(VLOOKUP(spare_parts!$F1724,'Запчасти'!$A$2:$P$3371,6,0),"null")</f>
        <v>null</v>
      </c>
      <c r="L1724" s="18" t="str">
        <f>IFERROR(VLOOKUP(spare_parts!$F1724,'Запчасти'!$A$2:$P$3371,7,0),"null")</f>
        <v>null</v>
      </c>
      <c r="M1724" s="18" t="str">
        <f>IFERROR(VLOOKUP(spare_parts!$F1724,'Запчасти'!$A$2:$P$3371,9,0),"null")</f>
        <v>null</v>
      </c>
      <c r="N1724" s="18" t="str">
        <f>IFERROR(VLOOKUP(spare_parts!$F1724,'Запчасти'!$A$2:$P$3371,10,0),"null")</f>
        <v>null</v>
      </c>
      <c r="O1724" s="18" t="str">
        <f>IFERROR(VLOOKUP(spare_parts!$F1724,'Запчасти'!$A$2:$P$3371,11,0),"null")</f>
        <v>null</v>
      </c>
      <c r="P1724" s="18" t="str">
        <f>IFERROR(VLOOKUP(spare_parts!$F1724,'Запчасти'!$A$2:$P$3371,2,0),"null")</f>
        <v>null</v>
      </c>
      <c r="Q1724" s="18"/>
      <c r="R1724" s="18"/>
      <c r="S1724" s="18"/>
      <c r="T1724" s="18"/>
      <c r="U1724" s="18"/>
      <c r="V1724" s="18"/>
    </row>
    <row r="1725" ht="15.75" customHeight="1">
      <c r="A1725" s="15">
        <v>5.550070001E9</v>
      </c>
      <c r="B1725" s="16" t="s">
        <v>7078</v>
      </c>
      <c r="C1725" s="16"/>
      <c r="D1725" s="16" t="s">
        <v>35</v>
      </c>
      <c r="E1725" s="17"/>
      <c r="F1725" s="18">
        <v>5.550070001E9</v>
      </c>
      <c r="G1725" s="18" t="str">
        <f>IFERROR(VLOOKUP(spare_parts!$F1725,'Запчасти'!A$2:P$3371,3,0),"null")</f>
        <v>null</v>
      </c>
      <c r="H1725" s="18" t="str">
        <f>IFERROR(VLOOKUP(spare_parts!$F1725,A:D,2,0),"null")</f>
        <v>ПОДШИПНИК SENSORIZZATO 6206/064S2/EA002A(SKF)</v>
      </c>
      <c r="I1725" s="24" t="str">
        <f>IFERROR(VLOOKUP(spare_parts!$F1725,'Запчасти'!$A$2:$P$3371,5,0),"null")</f>
        <v>null</v>
      </c>
      <c r="J1725" s="24" t="str">
        <f t="shared" si="3"/>
        <v>null</v>
      </c>
      <c r="K1725" s="18" t="str">
        <f>IFERROR(VLOOKUP(spare_parts!$F1725,'Запчасти'!$A$2:$P$3371,6,0),"null")</f>
        <v>null</v>
      </c>
      <c r="L1725" s="18" t="str">
        <f>IFERROR(VLOOKUP(spare_parts!$F1725,'Запчасти'!$A$2:$P$3371,7,0),"null")</f>
        <v>null</v>
      </c>
      <c r="M1725" s="18" t="str">
        <f>IFERROR(VLOOKUP(spare_parts!$F1725,'Запчасти'!$A$2:$P$3371,9,0),"null")</f>
        <v>null</v>
      </c>
      <c r="N1725" s="18" t="str">
        <f>IFERROR(VLOOKUP(spare_parts!$F1725,'Запчасти'!$A$2:$P$3371,10,0),"null")</f>
        <v>null</v>
      </c>
      <c r="O1725" s="18" t="str">
        <f>IFERROR(VLOOKUP(spare_parts!$F1725,'Запчасти'!$A$2:$P$3371,11,0),"null")</f>
        <v>null</v>
      </c>
      <c r="P1725" s="18" t="str">
        <f>IFERROR(VLOOKUP(spare_parts!$F1725,'Запчасти'!$A$2:$P$3371,2,0),"null")</f>
        <v>null</v>
      </c>
      <c r="Q1725" s="18"/>
      <c r="R1725" s="18"/>
      <c r="S1725" s="18"/>
      <c r="T1725" s="18"/>
      <c r="U1725" s="18"/>
      <c r="V1725" s="18"/>
    </row>
    <row r="1726" ht="15.75" customHeight="1">
      <c r="A1726" s="15">
        <v>5.550010032E9</v>
      </c>
      <c r="B1726" s="16" t="s">
        <v>7079</v>
      </c>
      <c r="C1726" s="16"/>
      <c r="D1726" s="16" t="s">
        <v>35</v>
      </c>
      <c r="E1726" s="17"/>
      <c r="F1726" s="18">
        <v>5.550010032E9</v>
      </c>
      <c r="G1726" s="18" t="str">
        <f>IFERROR(VLOOKUP(spare_parts!$F1726,'Запчасти'!A$2:P$3371,3,0),"null")</f>
        <v>null</v>
      </c>
      <c r="H1726" s="18" t="str">
        <f>IFERROR(VLOOKUP(spare_parts!$F1726,A:D,2,0),"null")</f>
        <v>ПОДШИПНИК 65X120X23 6213-2RS1(SKF)</v>
      </c>
      <c r="I1726" s="24" t="str">
        <f>IFERROR(VLOOKUP(spare_parts!$F1726,'Запчасти'!$A$2:$P$3371,5,0),"null")</f>
        <v>null</v>
      </c>
      <c r="J1726" s="24" t="str">
        <f t="shared" si="3"/>
        <v>null</v>
      </c>
      <c r="K1726" s="18" t="str">
        <f>IFERROR(VLOOKUP(spare_parts!$F1726,'Запчасти'!$A$2:$P$3371,6,0),"null")</f>
        <v>null</v>
      </c>
      <c r="L1726" s="18" t="str">
        <f>IFERROR(VLOOKUP(spare_parts!$F1726,'Запчасти'!$A$2:$P$3371,7,0),"null")</f>
        <v>null</v>
      </c>
      <c r="M1726" s="18" t="str">
        <f>IFERROR(VLOOKUP(spare_parts!$F1726,'Запчасти'!$A$2:$P$3371,9,0),"null")</f>
        <v>null</v>
      </c>
      <c r="N1726" s="18" t="str">
        <f>IFERROR(VLOOKUP(spare_parts!$F1726,'Запчасти'!$A$2:$P$3371,10,0),"null")</f>
        <v>null</v>
      </c>
      <c r="O1726" s="18" t="str">
        <f>IFERROR(VLOOKUP(spare_parts!$F1726,'Запчасти'!$A$2:$P$3371,11,0),"null")</f>
        <v>null</v>
      </c>
      <c r="P1726" s="18" t="str">
        <f>IFERROR(VLOOKUP(spare_parts!$F1726,'Запчасти'!$A$2:$P$3371,2,0),"null")</f>
        <v>null</v>
      </c>
      <c r="Q1726" s="18"/>
      <c r="R1726" s="18"/>
      <c r="S1726" s="18"/>
      <c r="T1726" s="18"/>
      <c r="U1726" s="18"/>
      <c r="V1726" s="18"/>
    </row>
    <row r="1727" ht="15.75" customHeight="1">
      <c r="A1727" s="15">
        <v>5.550300009E9</v>
      </c>
      <c r="B1727" s="16" t="s">
        <v>7080</v>
      </c>
      <c r="C1727" s="16"/>
      <c r="D1727" s="16" t="s">
        <v>35</v>
      </c>
      <c r="E1727" s="17"/>
      <c r="F1727" s="18">
        <v>5.550300009E9</v>
      </c>
      <c r="G1727" s="18" t="str">
        <f>IFERROR(VLOOKUP(spare_parts!$F1727,'Запчасти'!A$2:P$3371,3,0),"null")</f>
        <v>null</v>
      </c>
      <c r="H1727" s="18" t="str">
        <f>IFERROR(VLOOKUP(spare_parts!$F1727,A:D,2,0),"null")</f>
        <v>ПОДШИПНИК 65X120X31 22213 E(SKF)</v>
      </c>
      <c r="I1727" s="24" t="str">
        <f>IFERROR(VLOOKUP(spare_parts!$F1727,'Запчасти'!$A$2:$P$3371,5,0),"null")</f>
        <v>null</v>
      </c>
      <c r="J1727" s="24" t="str">
        <f t="shared" si="3"/>
        <v>null</v>
      </c>
      <c r="K1727" s="18" t="str">
        <f>IFERROR(VLOOKUP(spare_parts!$F1727,'Запчасти'!$A$2:$P$3371,6,0),"null")</f>
        <v>null</v>
      </c>
      <c r="L1727" s="18" t="str">
        <f>IFERROR(VLOOKUP(spare_parts!$F1727,'Запчасти'!$A$2:$P$3371,7,0),"null")</f>
        <v>null</v>
      </c>
      <c r="M1727" s="18" t="str">
        <f>IFERROR(VLOOKUP(spare_parts!$F1727,'Запчасти'!$A$2:$P$3371,9,0),"null")</f>
        <v>null</v>
      </c>
      <c r="N1727" s="18" t="str">
        <f>IFERROR(VLOOKUP(spare_parts!$F1727,'Запчасти'!$A$2:$P$3371,10,0),"null")</f>
        <v>null</v>
      </c>
      <c r="O1727" s="18" t="str">
        <f>IFERROR(VLOOKUP(spare_parts!$F1727,'Запчасти'!$A$2:$P$3371,11,0),"null")</f>
        <v>null</v>
      </c>
      <c r="P1727" s="18" t="str">
        <f>IFERROR(VLOOKUP(spare_parts!$F1727,'Запчасти'!$A$2:$P$3371,2,0),"null")</f>
        <v>null</v>
      </c>
      <c r="Q1727" s="18"/>
      <c r="R1727" s="18"/>
      <c r="S1727" s="18"/>
      <c r="T1727" s="18"/>
      <c r="U1727" s="18"/>
      <c r="V1727" s="18"/>
    </row>
    <row r="1728" ht="15.75" customHeight="1">
      <c r="A1728" s="15">
        <v>5.55012E9</v>
      </c>
      <c r="B1728" s="16" t="s">
        <v>7081</v>
      </c>
      <c r="C1728" s="16"/>
      <c r="D1728" s="16" t="s">
        <v>35</v>
      </c>
      <c r="E1728" s="17"/>
      <c r="F1728" s="18">
        <v>5.55012E9</v>
      </c>
      <c r="G1728" s="18" t="str">
        <f>IFERROR(VLOOKUP(spare_parts!$F1728,'Запчасти'!A$2:P$3371,3,0),"null")</f>
        <v>null</v>
      </c>
      <c r="H1728" s="18" t="str">
        <f>IFERROR(VLOOKUP(spare_parts!$F1728,A:D,2,0),"null")</f>
        <v>ПОДШИПНИК 65X140X33 SKF QJ 313 MA</v>
      </c>
      <c r="I1728" s="24" t="str">
        <f>IFERROR(VLOOKUP(spare_parts!$F1728,'Запчасти'!$A$2:$P$3371,5,0),"null")</f>
        <v>null</v>
      </c>
      <c r="J1728" s="24" t="str">
        <f t="shared" si="3"/>
        <v>null</v>
      </c>
      <c r="K1728" s="18" t="str">
        <f>IFERROR(VLOOKUP(spare_parts!$F1728,'Запчасти'!$A$2:$P$3371,6,0),"null")</f>
        <v>null</v>
      </c>
      <c r="L1728" s="18" t="str">
        <f>IFERROR(VLOOKUP(spare_parts!$F1728,'Запчасти'!$A$2:$P$3371,7,0),"null")</f>
        <v>null</v>
      </c>
      <c r="M1728" s="18" t="str">
        <f>IFERROR(VLOOKUP(spare_parts!$F1728,'Запчасти'!$A$2:$P$3371,9,0),"null")</f>
        <v>null</v>
      </c>
      <c r="N1728" s="18" t="str">
        <f>IFERROR(VLOOKUP(spare_parts!$F1728,'Запчасти'!$A$2:$P$3371,10,0),"null")</f>
        <v>null</v>
      </c>
      <c r="O1728" s="18" t="str">
        <f>IFERROR(VLOOKUP(spare_parts!$F1728,'Запчасти'!$A$2:$P$3371,11,0),"null")</f>
        <v>null</v>
      </c>
      <c r="P1728" s="18" t="str">
        <f>IFERROR(VLOOKUP(spare_parts!$F1728,'Запчасти'!$A$2:$P$3371,2,0),"null")</f>
        <v>null</v>
      </c>
      <c r="Q1728" s="18"/>
      <c r="R1728" s="18"/>
      <c r="S1728" s="18"/>
      <c r="T1728" s="18"/>
      <c r="U1728" s="18"/>
      <c r="V1728" s="18"/>
    </row>
    <row r="1729" ht="15.75" customHeight="1">
      <c r="A1729" s="15">
        <v>5.550400002E9</v>
      </c>
      <c r="B1729" s="16" t="s">
        <v>7082</v>
      </c>
      <c r="C1729" s="16"/>
      <c r="D1729" s="16" t="s">
        <v>35</v>
      </c>
      <c r="E1729" s="17"/>
      <c r="F1729" s="18">
        <v>5.550400002E9</v>
      </c>
      <c r="G1729" s="18" t="str">
        <f>IFERROR(VLOOKUP(spare_parts!$F1729,'Запчасти'!A$2:P$3371,3,0),"null")</f>
        <v>null</v>
      </c>
      <c r="H1729" s="18" t="str">
        <f>IFERROR(VLOOKUP(spare_parts!$F1729,A:D,2,0),"null")</f>
        <v>ПОДШИПНИК 65X78X25 SKF NK 65/25</v>
      </c>
      <c r="I1729" s="24" t="str">
        <f>IFERROR(VLOOKUP(spare_parts!$F1729,'Запчасти'!$A$2:$P$3371,5,0),"null")</f>
        <v>null</v>
      </c>
      <c r="J1729" s="24" t="str">
        <f t="shared" si="3"/>
        <v>null</v>
      </c>
      <c r="K1729" s="18" t="str">
        <f>IFERROR(VLOOKUP(spare_parts!$F1729,'Запчасти'!$A$2:$P$3371,6,0),"null")</f>
        <v>null</v>
      </c>
      <c r="L1729" s="18" t="str">
        <f>IFERROR(VLOOKUP(spare_parts!$F1729,'Запчасти'!$A$2:$P$3371,7,0),"null")</f>
        <v>null</v>
      </c>
      <c r="M1729" s="18" t="str">
        <f>IFERROR(VLOOKUP(spare_parts!$F1729,'Запчасти'!$A$2:$P$3371,9,0),"null")</f>
        <v>null</v>
      </c>
      <c r="N1729" s="18" t="str">
        <f>IFERROR(VLOOKUP(spare_parts!$F1729,'Запчасти'!$A$2:$P$3371,10,0),"null")</f>
        <v>null</v>
      </c>
      <c r="O1729" s="18" t="str">
        <f>IFERROR(VLOOKUP(spare_parts!$F1729,'Запчасти'!$A$2:$P$3371,11,0),"null")</f>
        <v>null</v>
      </c>
      <c r="P1729" s="18" t="str">
        <f>IFERROR(VLOOKUP(spare_parts!$F1729,'Запчасти'!$A$2:$P$3371,2,0),"null")</f>
        <v>null</v>
      </c>
      <c r="Q1729" s="18"/>
      <c r="R1729" s="18"/>
      <c r="S1729" s="18"/>
      <c r="T1729" s="18"/>
      <c r="U1729" s="18"/>
      <c r="V1729" s="18"/>
    </row>
    <row r="1730" ht="15.75" customHeight="1">
      <c r="A1730" s="15">
        <v>5.550400016E9</v>
      </c>
      <c r="B1730" s="16" t="s">
        <v>7083</v>
      </c>
      <c r="C1730" s="16"/>
      <c r="D1730" s="16" t="s">
        <v>35</v>
      </c>
      <c r="E1730" s="17"/>
      <c r="F1730" s="18">
        <v>5.550400016E9</v>
      </c>
      <c r="G1730" s="18" t="str">
        <f>IFERROR(VLOOKUP(spare_parts!$F1730,'Запчасти'!A$2:P$3371,3,0),"null")</f>
        <v>null</v>
      </c>
      <c r="H1730" s="18" t="str">
        <f>IFERROR(VLOOKUP(spare_parts!$F1730,A:D,2,0),"null")</f>
        <v>ПОДШИПНИК 65X78X35 NK 65/35 (SKF)</v>
      </c>
      <c r="I1730" s="24" t="str">
        <f>IFERROR(VLOOKUP(spare_parts!$F1730,'Запчасти'!$A$2:$P$3371,5,0),"null")</f>
        <v>null</v>
      </c>
      <c r="J1730" s="24" t="str">
        <f t="shared" si="3"/>
        <v>null</v>
      </c>
      <c r="K1730" s="18" t="str">
        <f>IFERROR(VLOOKUP(spare_parts!$F1730,'Запчасти'!$A$2:$P$3371,6,0),"null")</f>
        <v>null</v>
      </c>
      <c r="L1730" s="18" t="str">
        <f>IFERROR(VLOOKUP(spare_parts!$F1730,'Запчасти'!$A$2:$P$3371,7,0),"null")</f>
        <v>null</v>
      </c>
      <c r="M1730" s="18" t="str">
        <f>IFERROR(VLOOKUP(spare_parts!$F1730,'Запчасти'!$A$2:$P$3371,9,0),"null")</f>
        <v>null</v>
      </c>
      <c r="N1730" s="18" t="str">
        <f>IFERROR(VLOOKUP(spare_parts!$F1730,'Запчасти'!$A$2:$P$3371,10,0),"null")</f>
        <v>null</v>
      </c>
      <c r="O1730" s="18" t="str">
        <f>IFERROR(VLOOKUP(spare_parts!$F1730,'Запчасти'!$A$2:$P$3371,11,0),"null")</f>
        <v>null</v>
      </c>
      <c r="P1730" s="18" t="str">
        <f>IFERROR(VLOOKUP(spare_parts!$F1730,'Запчасти'!$A$2:$P$3371,2,0),"null")</f>
        <v>null</v>
      </c>
      <c r="Q1730" s="18"/>
      <c r="R1730" s="18"/>
      <c r="S1730" s="18"/>
      <c r="T1730" s="18"/>
      <c r="U1730" s="18"/>
      <c r="V1730" s="18"/>
    </row>
    <row r="1731" ht="15.75" customHeight="1">
      <c r="A1731" s="15">
        <v>5.550000053E9</v>
      </c>
      <c r="B1731" s="16" t="s">
        <v>7084</v>
      </c>
      <c r="C1731" s="16"/>
      <c r="D1731" s="16" t="s">
        <v>35</v>
      </c>
      <c r="E1731" s="17"/>
      <c r="F1731" s="18">
        <v>5.550000053E9</v>
      </c>
      <c r="G1731" s="18" t="str">
        <f>IFERROR(VLOOKUP(spare_parts!$F1731,'Запчасти'!A$2:P$3371,3,0),"null")</f>
        <v>null</v>
      </c>
      <c r="H1731" s="18" t="str">
        <f>IFERROR(VLOOKUP(spare_parts!$F1731,A:D,2,0),"null")</f>
        <v>ПОДШИПНИК 70X100X16 61914-2RS (SKF)</v>
      </c>
      <c r="I1731" s="24" t="str">
        <f>IFERROR(VLOOKUP(spare_parts!$F1731,'Запчасти'!$A$2:$P$3371,5,0),"null")</f>
        <v>null</v>
      </c>
      <c r="J1731" s="24" t="str">
        <f t="shared" si="3"/>
        <v>null</v>
      </c>
      <c r="K1731" s="18" t="str">
        <f>IFERROR(VLOOKUP(spare_parts!$F1731,'Запчасти'!$A$2:$P$3371,6,0),"null")</f>
        <v>null</v>
      </c>
      <c r="L1731" s="18" t="str">
        <f>IFERROR(VLOOKUP(spare_parts!$F1731,'Запчасти'!$A$2:$P$3371,7,0),"null")</f>
        <v>null</v>
      </c>
      <c r="M1731" s="18" t="str">
        <f>IFERROR(VLOOKUP(spare_parts!$F1731,'Запчасти'!$A$2:$P$3371,9,0),"null")</f>
        <v>null</v>
      </c>
      <c r="N1731" s="18" t="str">
        <f>IFERROR(VLOOKUP(spare_parts!$F1731,'Запчасти'!$A$2:$P$3371,10,0),"null")</f>
        <v>null</v>
      </c>
      <c r="O1731" s="18" t="str">
        <f>IFERROR(VLOOKUP(spare_parts!$F1731,'Запчасти'!$A$2:$P$3371,11,0),"null")</f>
        <v>null</v>
      </c>
      <c r="P1731" s="18" t="str">
        <f>IFERROR(VLOOKUP(spare_parts!$F1731,'Запчасти'!$A$2:$P$3371,2,0),"null")</f>
        <v>null</v>
      </c>
      <c r="Q1731" s="18"/>
      <c r="R1731" s="18"/>
      <c r="S1731" s="18"/>
      <c r="T1731" s="18"/>
      <c r="U1731" s="18"/>
      <c r="V1731" s="18"/>
    </row>
    <row r="1732" ht="15.75" customHeight="1">
      <c r="A1732" s="15">
        <v>5.550000037E9</v>
      </c>
      <c r="B1732" s="16" t="s">
        <v>7085</v>
      </c>
      <c r="C1732" s="16"/>
      <c r="D1732" s="16" t="s">
        <v>35</v>
      </c>
      <c r="E1732" s="17"/>
      <c r="F1732" s="18">
        <v>5.550000037E9</v>
      </c>
      <c r="G1732" s="18" t="str">
        <f>IFERROR(VLOOKUP(spare_parts!$F1732,'Запчасти'!A$2:P$3371,3,0),"null")</f>
        <v>null</v>
      </c>
      <c r="H1732" s="18" t="str">
        <f>IFERROR(VLOOKUP(spare_parts!$F1732,A:D,2,0),"null")</f>
        <v>ПОДШИПНИК 70X125X24 6214 2RS1 (SKF)</v>
      </c>
      <c r="I1732" s="24" t="str">
        <f>IFERROR(VLOOKUP(spare_parts!$F1732,'Запчасти'!$A$2:$P$3371,5,0),"null")</f>
        <v>null</v>
      </c>
      <c r="J1732" s="24" t="str">
        <f t="shared" si="3"/>
        <v>null</v>
      </c>
      <c r="K1732" s="18" t="str">
        <f>IFERROR(VLOOKUP(spare_parts!$F1732,'Запчасти'!$A$2:$P$3371,6,0),"null")</f>
        <v>null</v>
      </c>
      <c r="L1732" s="18" t="str">
        <f>IFERROR(VLOOKUP(spare_parts!$F1732,'Запчасти'!$A$2:$P$3371,7,0),"null")</f>
        <v>null</v>
      </c>
      <c r="M1732" s="18" t="str">
        <f>IFERROR(VLOOKUP(spare_parts!$F1732,'Запчасти'!$A$2:$P$3371,9,0),"null")</f>
        <v>null</v>
      </c>
      <c r="N1732" s="18" t="str">
        <f>IFERROR(VLOOKUP(spare_parts!$F1732,'Запчасти'!$A$2:$P$3371,10,0),"null")</f>
        <v>null</v>
      </c>
      <c r="O1732" s="18" t="str">
        <f>IFERROR(VLOOKUP(spare_parts!$F1732,'Запчасти'!$A$2:$P$3371,11,0),"null")</f>
        <v>null</v>
      </c>
      <c r="P1732" s="18" t="str">
        <f>IFERROR(VLOOKUP(spare_parts!$F1732,'Запчасти'!$A$2:$P$3371,2,0),"null")</f>
        <v>null</v>
      </c>
      <c r="Q1732" s="18"/>
      <c r="R1732" s="18"/>
      <c r="S1732" s="18"/>
      <c r="T1732" s="18"/>
      <c r="U1732" s="18"/>
      <c r="V1732" s="18"/>
    </row>
    <row r="1733" ht="15.75" customHeight="1">
      <c r="A1733" s="15">
        <v>5.550000029E9</v>
      </c>
      <c r="B1733" s="16" t="s">
        <v>7086</v>
      </c>
      <c r="C1733" s="16"/>
      <c r="D1733" s="16" t="s">
        <v>35</v>
      </c>
      <c r="E1733" s="17"/>
      <c r="F1733" s="18">
        <v>5.550000029E9</v>
      </c>
      <c r="G1733" s="18" t="str">
        <f>IFERROR(VLOOKUP(spare_parts!$F1733,'Запчасти'!A$2:P$3371,3,0),"null")</f>
        <v>null</v>
      </c>
      <c r="H1733" s="18" t="str">
        <f>IFERROR(VLOOKUP(spare_parts!$F1733,A:D,2,0),"null")</f>
        <v>ПОДШИПНИК 70X125X24 SKF 6214</v>
      </c>
      <c r="I1733" s="24" t="str">
        <f>IFERROR(VLOOKUP(spare_parts!$F1733,'Запчасти'!$A$2:$P$3371,5,0),"null")</f>
        <v>null</v>
      </c>
      <c r="J1733" s="24" t="str">
        <f t="shared" si="3"/>
        <v>null</v>
      </c>
      <c r="K1733" s="18" t="str">
        <f>IFERROR(VLOOKUP(spare_parts!$F1733,'Запчасти'!$A$2:$P$3371,6,0),"null")</f>
        <v>null</v>
      </c>
      <c r="L1733" s="18" t="str">
        <f>IFERROR(VLOOKUP(spare_parts!$F1733,'Запчасти'!$A$2:$P$3371,7,0),"null")</f>
        <v>null</v>
      </c>
      <c r="M1733" s="18" t="str">
        <f>IFERROR(VLOOKUP(spare_parts!$F1733,'Запчасти'!$A$2:$P$3371,9,0),"null")</f>
        <v>null</v>
      </c>
      <c r="N1733" s="18" t="str">
        <f>IFERROR(VLOOKUP(spare_parts!$F1733,'Запчасти'!$A$2:$P$3371,10,0),"null")</f>
        <v>null</v>
      </c>
      <c r="O1733" s="18" t="str">
        <f>IFERROR(VLOOKUP(spare_parts!$F1733,'Запчасти'!$A$2:$P$3371,11,0),"null")</f>
        <v>null</v>
      </c>
      <c r="P1733" s="18" t="str">
        <f>IFERROR(VLOOKUP(spare_parts!$F1733,'Запчасти'!$A$2:$P$3371,2,0),"null")</f>
        <v>null</v>
      </c>
      <c r="Q1733" s="18"/>
      <c r="R1733" s="18"/>
      <c r="S1733" s="18"/>
      <c r="T1733" s="18"/>
      <c r="U1733" s="18"/>
      <c r="V1733" s="18"/>
    </row>
    <row r="1734" ht="15.75" customHeight="1">
      <c r="A1734" s="15">
        <v>5.550300029E9</v>
      </c>
      <c r="B1734" s="16" t="s">
        <v>7087</v>
      </c>
      <c r="C1734" s="16"/>
      <c r="D1734" s="16" t="s">
        <v>35</v>
      </c>
      <c r="E1734" s="17"/>
      <c r="F1734" s="18">
        <v>5.550300029E9</v>
      </c>
      <c r="G1734" s="18" t="str">
        <f>IFERROR(VLOOKUP(spare_parts!$F1734,'Запчасти'!A$2:P$3371,3,0),"null")</f>
        <v>null</v>
      </c>
      <c r="H1734" s="18" t="str">
        <f>IFERROR(VLOOKUP(spare_parts!$F1734,A:D,2,0),"null")</f>
        <v>ПОДШИПНИК 70X125X31 22214 E(SKF)</v>
      </c>
      <c r="I1734" s="24" t="str">
        <f>IFERROR(VLOOKUP(spare_parts!$F1734,'Запчасти'!$A$2:$P$3371,5,0),"null")</f>
        <v>null</v>
      </c>
      <c r="J1734" s="24" t="str">
        <f t="shared" si="3"/>
        <v>null</v>
      </c>
      <c r="K1734" s="18" t="str">
        <f>IFERROR(VLOOKUP(spare_parts!$F1734,'Запчасти'!$A$2:$P$3371,6,0),"null")</f>
        <v>null</v>
      </c>
      <c r="L1734" s="18" t="str">
        <f>IFERROR(VLOOKUP(spare_parts!$F1734,'Запчасти'!$A$2:$P$3371,7,0),"null")</f>
        <v>null</v>
      </c>
      <c r="M1734" s="18" t="str">
        <f>IFERROR(VLOOKUP(spare_parts!$F1734,'Запчасти'!$A$2:$P$3371,9,0),"null")</f>
        <v>null</v>
      </c>
      <c r="N1734" s="18" t="str">
        <f>IFERROR(VLOOKUP(spare_parts!$F1734,'Запчасти'!$A$2:$P$3371,10,0),"null")</f>
        <v>null</v>
      </c>
      <c r="O1734" s="18" t="str">
        <f>IFERROR(VLOOKUP(spare_parts!$F1734,'Запчасти'!$A$2:$P$3371,11,0),"null")</f>
        <v>null</v>
      </c>
      <c r="P1734" s="18" t="str">
        <f>IFERROR(VLOOKUP(spare_parts!$F1734,'Запчасти'!$A$2:$P$3371,2,0),"null")</f>
        <v>null</v>
      </c>
      <c r="Q1734" s="18"/>
      <c r="R1734" s="18"/>
      <c r="S1734" s="18"/>
      <c r="T1734" s="18"/>
      <c r="U1734" s="18"/>
      <c r="V1734" s="18"/>
    </row>
    <row r="1735" ht="15.75" customHeight="1">
      <c r="A1735" s="15">
        <v>5.550010109E9</v>
      </c>
      <c r="B1735" s="16" t="s">
        <v>7088</v>
      </c>
      <c r="C1735" s="16"/>
      <c r="D1735" s="16" t="s">
        <v>35</v>
      </c>
      <c r="E1735" s="17"/>
      <c r="F1735" s="18">
        <v>5.550010109E9</v>
      </c>
      <c r="G1735" s="18" t="str">
        <f>IFERROR(VLOOKUP(spare_parts!$F1735,'Запчасти'!A$2:P$3371,3,0),"null")</f>
        <v>null</v>
      </c>
      <c r="H1735" s="18" t="str">
        <f>IFERROR(VLOOKUP(spare_parts!$F1735,A:D,2,0),"null")</f>
        <v>ПОДШИПНИК 70X150X35 6314-2RS1(SKF)</v>
      </c>
      <c r="I1735" s="24" t="str">
        <f>IFERROR(VLOOKUP(spare_parts!$F1735,'Запчасти'!$A$2:$P$3371,5,0),"null")</f>
        <v>null</v>
      </c>
      <c r="J1735" s="24" t="str">
        <f t="shared" si="3"/>
        <v>null</v>
      </c>
      <c r="K1735" s="18" t="str">
        <f>IFERROR(VLOOKUP(spare_parts!$F1735,'Запчасти'!$A$2:$P$3371,6,0),"null")</f>
        <v>null</v>
      </c>
      <c r="L1735" s="18" t="str">
        <f>IFERROR(VLOOKUP(spare_parts!$F1735,'Запчасти'!$A$2:$P$3371,7,0),"null")</f>
        <v>null</v>
      </c>
      <c r="M1735" s="18" t="str">
        <f>IFERROR(VLOOKUP(spare_parts!$F1735,'Запчасти'!$A$2:$P$3371,9,0),"null")</f>
        <v>null</v>
      </c>
      <c r="N1735" s="18" t="str">
        <f>IFERROR(VLOOKUP(spare_parts!$F1735,'Запчасти'!$A$2:$P$3371,10,0),"null")</f>
        <v>null</v>
      </c>
      <c r="O1735" s="18" t="str">
        <f>IFERROR(VLOOKUP(spare_parts!$F1735,'Запчасти'!$A$2:$P$3371,11,0),"null")</f>
        <v>null</v>
      </c>
      <c r="P1735" s="18" t="str">
        <f>IFERROR(VLOOKUP(spare_parts!$F1735,'Запчасти'!$A$2:$P$3371,2,0),"null")</f>
        <v>null</v>
      </c>
      <c r="Q1735" s="18"/>
      <c r="R1735" s="18"/>
      <c r="S1735" s="18"/>
      <c r="T1735" s="18"/>
      <c r="U1735" s="18"/>
      <c r="V1735" s="18"/>
    </row>
    <row r="1736" ht="15.75" customHeight="1">
      <c r="A1736" s="15">
        <v>5.550300033E9</v>
      </c>
      <c r="B1736" s="16" t="s">
        <v>7089</v>
      </c>
      <c r="C1736" s="16"/>
      <c r="D1736" s="16" t="s">
        <v>35</v>
      </c>
      <c r="E1736" s="17"/>
      <c r="F1736" s="18">
        <v>5.550300033E9</v>
      </c>
      <c r="G1736" s="18" t="str">
        <f>IFERROR(VLOOKUP(spare_parts!$F1736,'Запчасти'!A$2:P$3371,3,0),"null")</f>
        <v>null</v>
      </c>
      <c r="H1736" s="18" t="str">
        <f>IFERROR(VLOOKUP(spare_parts!$F1736,A:D,2,0),"null")</f>
        <v>ПОДШИПНИК 70X150X35 21314 CC(SKF)</v>
      </c>
      <c r="I1736" s="24" t="str">
        <f>IFERROR(VLOOKUP(spare_parts!$F1736,'Запчасти'!$A$2:$P$3371,5,0),"null")</f>
        <v>null</v>
      </c>
      <c r="J1736" s="24" t="str">
        <f t="shared" si="3"/>
        <v>null</v>
      </c>
      <c r="K1736" s="18" t="str">
        <f>IFERROR(VLOOKUP(spare_parts!$F1736,'Запчасти'!$A$2:$P$3371,6,0),"null")</f>
        <v>null</v>
      </c>
      <c r="L1736" s="18" t="str">
        <f>IFERROR(VLOOKUP(spare_parts!$F1736,'Запчасти'!$A$2:$P$3371,7,0),"null")</f>
        <v>null</v>
      </c>
      <c r="M1736" s="18" t="str">
        <f>IFERROR(VLOOKUP(spare_parts!$F1736,'Запчасти'!$A$2:$P$3371,9,0),"null")</f>
        <v>null</v>
      </c>
      <c r="N1736" s="18" t="str">
        <f>IFERROR(VLOOKUP(spare_parts!$F1736,'Запчасти'!$A$2:$P$3371,10,0),"null")</f>
        <v>null</v>
      </c>
      <c r="O1736" s="18" t="str">
        <f>IFERROR(VLOOKUP(spare_parts!$F1736,'Запчасти'!$A$2:$P$3371,11,0),"null")</f>
        <v>null</v>
      </c>
      <c r="P1736" s="18" t="str">
        <f>IFERROR(VLOOKUP(spare_parts!$F1736,'Запчасти'!$A$2:$P$3371,2,0),"null")</f>
        <v>null</v>
      </c>
      <c r="Q1736" s="18"/>
      <c r="R1736" s="18"/>
      <c r="S1736" s="18"/>
      <c r="T1736" s="18"/>
      <c r="U1736" s="18"/>
      <c r="V1736" s="18"/>
    </row>
    <row r="1737" ht="15.75" customHeight="1">
      <c r="A1737" s="15">
        <v>5.550400021E9</v>
      </c>
      <c r="B1737" s="16" t="s">
        <v>7090</v>
      </c>
      <c r="C1737" s="16"/>
      <c r="D1737" s="16" t="s">
        <v>35</v>
      </c>
      <c r="E1737" s="17"/>
      <c r="F1737" s="18">
        <v>5.550400021E9</v>
      </c>
      <c r="G1737" s="18" t="str">
        <f>IFERROR(VLOOKUP(spare_parts!$F1737,'Запчасти'!A$2:P$3371,3,0),"null")</f>
        <v>null</v>
      </c>
      <c r="H1737" s="18" t="str">
        <f>IFERROR(VLOOKUP(spare_parts!$F1737,A:D,2,0),"null")</f>
        <v>ПОДШИПНИК 70X85X35 NK 70/35(SKF)</v>
      </c>
      <c r="I1737" s="24" t="str">
        <f>IFERROR(VLOOKUP(spare_parts!$F1737,'Запчасти'!$A$2:$P$3371,5,0),"null")</f>
        <v>null</v>
      </c>
      <c r="J1737" s="24" t="str">
        <f t="shared" si="3"/>
        <v>null</v>
      </c>
      <c r="K1737" s="18" t="str">
        <f>IFERROR(VLOOKUP(spare_parts!$F1737,'Запчасти'!$A$2:$P$3371,6,0),"null")</f>
        <v>null</v>
      </c>
      <c r="L1737" s="18" t="str">
        <f>IFERROR(VLOOKUP(spare_parts!$F1737,'Запчасти'!$A$2:$P$3371,7,0),"null")</f>
        <v>null</v>
      </c>
      <c r="M1737" s="18" t="str">
        <f>IFERROR(VLOOKUP(spare_parts!$F1737,'Запчасти'!$A$2:$P$3371,9,0),"null")</f>
        <v>null</v>
      </c>
      <c r="N1737" s="18" t="str">
        <f>IFERROR(VLOOKUP(spare_parts!$F1737,'Запчасти'!$A$2:$P$3371,10,0),"null")</f>
        <v>null</v>
      </c>
      <c r="O1737" s="18" t="str">
        <f>IFERROR(VLOOKUP(spare_parts!$F1737,'Запчасти'!$A$2:$P$3371,11,0),"null")</f>
        <v>null</v>
      </c>
      <c r="P1737" s="18" t="str">
        <f>IFERROR(VLOOKUP(spare_parts!$F1737,'Запчасти'!$A$2:$P$3371,2,0),"null")</f>
        <v>null</v>
      </c>
      <c r="Q1737" s="18"/>
      <c r="R1737" s="18"/>
      <c r="S1737" s="18"/>
      <c r="T1737" s="18"/>
      <c r="U1737" s="18"/>
      <c r="V1737" s="18"/>
    </row>
    <row r="1738" ht="15.75" customHeight="1">
      <c r="A1738" s="15">
        <v>5.550010086E9</v>
      </c>
      <c r="B1738" s="16" t="s">
        <v>7091</v>
      </c>
      <c r="C1738" s="16"/>
      <c r="D1738" s="16" t="s">
        <v>35</v>
      </c>
      <c r="E1738" s="17"/>
      <c r="F1738" s="18">
        <v>5.550010086E9</v>
      </c>
      <c r="G1738" s="18" t="str">
        <f>IFERROR(VLOOKUP(spare_parts!$F1738,'Запчасти'!A$2:P$3371,3,0),"null")</f>
        <v>null</v>
      </c>
      <c r="H1738" s="18" t="str">
        <f>IFERROR(VLOOKUP(spare_parts!$F1738,A:D,2,0),"null")</f>
        <v>ПОДШИПНИК 70X90X10 SKF 61814-2RS1</v>
      </c>
      <c r="I1738" s="24" t="str">
        <f>IFERROR(VLOOKUP(spare_parts!$F1738,'Запчасти'!$A$2:$P$3371,5,0),"null")</f>
        <v>null</v>
      </c>
      <c r="J1738" s="24" t="str">
        <f t="shared" si="3"/>
        <v>null</v>
      </c>
      <c r="K1738" s="18" t="str">
        <f>IFERROR(VLOOKUP(spare_parts!$F1738,'Запчасти'!$A$2:$P$3371,6,0),"null")</f>
        <v>null</v>
      </c>
      <c r="L1738" s="18" t="str">
        <f>IFERROR(VLOOKUP(spare_parts!$F1738,'Запчасти'!$A$2:$P$3371,7,0),"null")</f>
        <v>null</v>
      </c>
      <c r="M1738" s="18" t="str">
        <f>IFERROR(VLOOKUP(spare_parts!$F1738,'Запчасти'!$A$2:$P$3371,9,0),"null")</f>
        <v>null</v>
      </c>
      <c r="N1738" s="18" t="str">
        <f>IFERROR(VLOOKUP(spare_parts!$F1738,'Запчасти'!$A$2:$P$3371,10,0),"null")</f>
        <v>null</v>
      </c>
      <c r="O1738" s="18" t="str">
        <f>IFERROR(VLOOKUP(spare_parts!$F1738,'Запчасти'!$A$2:$P$3371,11,0),"null")</f>
        <v>null</v>
      </c>
      <c r="P1738" s="18" t="str">
        <f>IFERROR(VLOOKUP(spare_parts!$F1738,'Запчасти'!$A$2:$P$3371,2,0),"null")</f>
        <v>null</v>
      </c>
      <c r="Q1738" s="18"/>
      <c r="R1738" s="18"/>
      <c r="S1738" s="18"/>
      <c r="T1738" s="18"/>
      <c r="U1738" s="18"/>
      <c r="V1738" s="18"/>
    </row>
    <row r="1739" ht="15.75" customHeight="1">
      <c r="A1739" s="15">
        <v>5.550200017E9</v>
      </c>
      <c r="B1739" s="16" t="s">
        <v>7092</v>
      </c>
      <c r="C1739" s="16"/>
      <c r="D1739" s="16" t="s">
        <v>35</v>
      </c>
      <c r="E1739" s="17"/>
      <c r="F1739" s="18">
        <v>5.550200017E9</v>
      </c>
      <c r="G1739" s="18" t="str">
        <f>IFERROR(VLOOKUP(spare_parts!$F1739,'Запчасти'!A$2:P$3371,3,0),"null")</f>
        <v>null</v>
      </c>
      <c r="H1739" s="18" t="str">
        <f>IFERROR(VLOOKUP(spare_parts!$F1739,A:D,2,0),"null")</f>
        <v>ПОДШИПНИК 75X130X27.25 30215(SKF)</v>
      </c>
      <c r="I1739" s="24" t="str">
        <f>IFERROR(VLOOKUP(spare_parts!$F1739,'Запчасти'!$A$2:$P$3371,5,0),"null")</f>
        <v>null</v>
      </c>
      <c r="J1739" s="24" t="str">
        <f t="shared" si="3"/>
        <v>null</v>
      </c>
      <c r="K1739" s="18" t="str">
        <f>IFERROR(VLOOKUP(spare_parts!$F1739,'Запчасти'!$A$2:$P$3371,6,0),"null")</f>
        <v>null</v>
      </c>
      <c r="L1739" s="18" t="str">
        <f>IFERROR(VLOOKUP(spare_parts!$F1739,'Запчасти'!$A$2:$P$3371,7,0),"null")</f>
        <v>null</v>
      </c>
      <c r="M1739" s="18" t="str">
        <f>IFERROR(VLOOKUP(spare_parts!$F1739,'Запчасти'!$A$2:$P$3371,9,0),"null")</f>
        <v>null</v>
      </c>
      <c r="N1739" s="18" t="str">
        <f>IFERROR(VLOOKUP(spare_parts!$F1739,'Запчасти'!$A$2:$P$3371,10,0),"null")</f>
        <v>null</v>
      </c>
      <c r="O1739" s="18" t="str">
        <f>IFERROR(VLOOKUP(spare_parts!$F1739,'Запчасти'!$A$2:$P$3371,11,0),"null")</f>
        <v>null</v>
      </c>
      <c r="P1739" s="18" t="str">
        <f>IFERROR(VLOOKUP(spare_parts!$F1739,'Запчасти'!$A$2:$P$3371,2,0),"null")</f>
        <v>null</v>
      </c>
      <c r="Q1739" s="18"/>
      <c r="R1739" s="18"/>
      <c r="S1739" s="18"/>
      <c r="T1739" s="18"/>
      <c r="U1739" s="18"/>
      <c r="V1739" s="18"/>
    </row>
    <row r="1740" ht="15.75" customHeight="1">
      <c r="A1740" s="15">
        <v>5.55030001E9</v>
      </c>
      <c r="B1740" s="16" t="s">
        <v>7093</v>
      </c>
      <c r="C1740" s="16"/>
      <c r="D1740" s="16" t="s">
        <v>35</v>
      </c>
      <c r="E1740" s="17"/>
      <c r="F1740" s="18">
        <v>5.55030001E9</v>
      </c>
      <c r="G1740" s="18" t="str">
        <f>IFERROR(VLOOKUP(spare_parts!$F1740,'Запчасти'!A$2:P$3371,3,0),"null")</f>
        <v>null</v>
      </c>
      <c r="H1740" s="18" t="str">
        <f>IFERROR(VLOOKUP(spare_parts!$F1740,A:D,2,0),"null")</f>
        <v>ПОДШИПНИК 75X130X31 22215 E(SKF)</v>
      </c>
      <c r="I1740" s="24" t="str">
        <f>IFERROR(VLOOKUP(spare_parts!$F1740,'Запчасти'!$A$2:$P$3371,5,0),"null")</f>
        <v>null</v>
      </c>
      <c r="J1740" s="24" t="str">
        <f t="shared" si="3"/>
        <v>null</v>
      </c>
      <c r="K1740" s="18" t="str">
        <f>IFERROR(VLOOKUP(spare_parts!$F1740,'Запчасти'!$A$2:$P$3371,6,0),"null")</f>
        <v>null</v>
      </c>
      <c r="L1740" s="18" t="str">
        <f>IFERROR(VLOOKUP(spare_parts!$F1740,'Запчасти'!$A$2:$P$3371,7,0),"null")</f>
        <v>null</v>
      </c>
      <c r="M1740" s="18" t="str">
        <f>IFERROR(VLOOKUP(spare_parts!$F1740,'Запчасти'!$A$2:$P$3371,9,0),"null")</f>
        <v>null</v>
      </c>
      <c r="N1740" s="18" t="str">
        <f>IFERROR(VLOOKUP(spare_parts!$F1740,'Запчасти'!$A$2:$P$3371,10,0),"null")</f>
        <v>null</v>
      </c>
      <c r="O1740" s="18" t="str">
        <f>IFERROR(VLOOKUP(spare_parts!$F1740,'Запчасти'!$A$2:$P$3371,11,0),"null")</f>
        <v>null</v>
      </c>
      <c r="P1740" s="18" t="str">
        <f>IFERROR(VLOOKUP(spare_parts!$F1740,'Запчасти'!$A$2:$P$3371,2,0),"null")</f>
        <v>null</v>
      </c>
      <c r="Q1740" s="18"/>
      <c r="R1740" s="18"/>
      <c r="S1740" s="18"/>
      <c r="T1740" s="18"/>
      <c r="U1740" s="18"/>
      <c r="V1740" s="18"/>
    </row>
    <row r="1741" ht="15.75" customHeight="1">
      <c r="A1741" s="15">
        <v>5.55030006E9</v>
      </c>
      <c r="B1741" s="16" t="s">
        <v>7094</v>
      </c>
      <c r="C1741" s="16"/>
      <c r="D1741" s="16" t="s">
        <v>35</v>
      </c>
      <c r="E1741" s="17"/>
      <c r="F1741" s="18">
        <v>5.55030006E9</v>
      </c>
      <c r="G1741" s="18" t="str">
        <f>IFERROR(VLOOKUP(spare_parts!$F1741,'Запчасти'!A$2:P$3371,3,0),"null")</f>
        <v>null</v>
      </c>
      <c r="H1741" s="18" t="str">
        <f>IFERROR(VLOOKUP(spare_parts!$F1741,A:D,2,0),"null")</f>
        <v>ПОДШИПНИК 75X130X31 SKF 22215-E/C3</v>
      </c>
      <c r="I1741" s="24" t="str">
        <f>IFERROR(VLOOKUP(spare_parts!$F1741,'Запчасти'!$A$2:$P$3371,5,0),"null")</f>
        <v>null</v>
      </c>
      <c r="J1741" s="24" t="str">
        <f t="shared" si="3"/>
        <v>null</v>
      </c>
      <c r="K1741" s="18" t="str">
        <f>IFERROR(VLOOKUP(spare_parts!$F1741,'Запчасти'!$A$2:$P$3371,6,0),"null")</f>
        <v>null</v>
      </c>
      <c r="L1741" s="18" t="str">
        <f>IFERROR(VLOOKUP(spare_parts!$F1741,'Запчасти'!$A$2:$P$3371,7,0),"null")</f>
        <v>null</v>
      </c>
      <c r="M1741" s="18" t="str">
        <f>IFERROR(VLOOKUP(spare_parts!$F1741,'Запчасти'!$A$2:$P$3371,9,0),"null")</f>
        <v>null</v>
      </c>
      <c r="N1741" s="18" t="str">
        <f>IFERROR(VLOOKUP(spare_parts!$F1741,'Запчасти'!$A$2:$P$3371,10,0),"null")</f>
        <v>null</v>
      </c>
      <c r="O1741" s="18" t="str">
        <f>IFERROR(VLOOKUP(spare_parts!$F1741,'Запчасти'!$A$2:$P$3371,11,0),"null")</f>
        <v>null</v>
      </c>
      <c r="P1741" s="18" t="str">
        <f>IFERROR(VLOOKUP(spare_parts!$F1741,'Запчасти'!$A$2:$P$3371,2,0),"null")</f>
        <v>null</v>
      </c>
      <c r="Q1741" s="18"/>
      <c r="R1741" s="18"/>
      <c r="S1741" s="18"/>
      <c r="T1741" s="18"/>
      <c r="U1741" s="18"/>
      <c r="V1741" s="18"/>
    </row>
    <row r="1742" ht="15.75" customHeight="1">
      <c r="A1742" s="15">
        <v>5.550300071E9</v>
      </c>
      <c r="B1742" s="16" t="s">
        <v>7095</v>
      </c>
      <c r="C1742" s="16"/>
      <c r="D1742" s="16" t="s">
        <v>35</v>
      </c>
      <c r="E1742" s="17"/>
      <c r="F1742" s="18">
        <v>5.550300071E9</v>
      </c>
      <c r="G1742" s="18" t="str">
        <f>IFERROR(VLOOKUP(spare_parts!$F1742,'Запчасти'!A$2:P$3371,3,0),"null")</f>
        <v>null</v>
      </c>
      <c r="H1742" s="18" t="str">
        <f>IFERROR(VLOOKUP(spare_parts!$F1742,A:D,2,0),"null")</f>
        <v>ПОДШИПНИК 75X160X37 CCK ART.21315 (SKF)</v>
      </c>
      <c r="I1742" s="24" t="str">
        <f>IFERROR(VLOOKUP(spare_parts!$F1742,'Запчасти'!$A$2:$P$3371,5,0),"null")</f>
        <v>null</v>
      </c>
      <c r="J1742" s="24" t="str">
        <f t="shared" si="3"/>
        <v>null</v>
      </c>
      <c r="K1742" s="18" t="str">
        <f>IFERROR(VLOOKUP(spare_parts!$F1742,'Запчасти'!$A$2:$P$3371,6,0),"null")</f>
        <v>null</v>
      </c>
      <c r="L1742" s="18" t="str">
        <f>IFERROR(VLOOKUP(spare_parts!$F1742,'Запчасти'!$A$2:$P$3371,7,0),"null")</f>
        <v>null</v>
      </c>
      <c r="M1742" s="18" t="str">
        <f>IFERROR(VLOOKUP(spare_parts!$F1742,'Запчасти'!$A$2:$P$3371,9,0),"null")</f>
        <v>null</v>
      </c>
      <c r="N1742" s="18" t="str">
        <f>IFERROR(VLOOKUP(spare_parts!$F1742,'Запчасти'!$A$2:$P$3371,10,0),"null")</f>
        <v>null</v>
      </c>
      <c r="O1742" s="18" t="str">
        <f>IFERROR(VLOOKUP(spare_parts!$F1742,'Запчасти'!$A$2:$P$3371,11,0),"null")</f>
        <v>null</v>
      </c>
      <c r="P1742" s="18" t="str">
        <f>IFERROR(VLOOKUP(spare_parts!$F1742,'Запчасти'!$A$2:$P$3371,2,0),"null")</f>
        <v>null</v>
      </c>
      <c r="Q1742" s="18"/>
      <c r="R1742" s="18"/>
      <c r="S1742" s="18"/>
      <c r="T1742" s="18"/>
      <c r="U1742" s="18"/>
      <c r="V1742" s="18"/>
    </row>
    <row r="1743" ht="15.75" customHeight="1">
      <c r="A1743" s="15">
        <v>5.550400007E9</v>
      </c>
      <c r="B1743" s="16" t="s">
        <v>7096</v>
      </c>
      <c r="C1743" s="16"/>
      <c r="D1743" s="16" t="s">
        <v>35</v>
      </c>
      <c r="E1743" s="17"/>
      <c r="F1743" s="18">
        <v>5.550400007E9</v>
      </c>
      <c r="G1743" s="18" t="str">
        <f>IFERROR(VLOOKUP(spare_parts!$F1743,'Запчасти'!A$2:P$3371,3,0),"null")</f>
        <v>BEARING 75X92X35 NK 75/35 (SKF)</v>
      </c>
      <c r="H1743" s="18" t="str">
        <f>IFERROR(VLOOKUP(spare_parts!$F1743,A:D,2,0),"null")</f>
        <v>Подшипник 75X92X35 NK 75/35 (SKF)</v>
      </c>
      <c r="I1743" s="24" t="str">
        <f>IFERROR(VLOOKUP(spare_parts!$F1743,'Запчасти'!$A$2:$P$3371,5,0),"null")</f>
        <v> ПОДШИПНИК РОЛИКОВЫЙ
ИГОЛЬЧАТЫЙ, 75/35 РАЗМЕРЫ
75X92X35.С МЕХАНИЧЕСКИ
ОБРАБОТАННЫМИ КОЛЬЦАМИ,
ДЛЯ ПОДВИЖНЫХ ЧАСТЕЙ
ГИБОЧНОГО СТАНКА PRIMA13</v>
      </c>
      <c r="J1743" s="24" t="str">
        <f t="shared" si="3"/>
        <v>null</v>
      </c>
      <c r="K1743" s="18" t="str">
        <f>IFERROR(VLOOKUP(spare_parts!$F1743,'Запчасти'!$A$2:$P$3371,6,0),"null")</f>
        <v>NTN CORPORATION</v>
      </c>
      <c r="L1743" s="18" t="str">
        <f>IFERROR(VLOOKUP(spare_parts!$F1743,'Запчасти'!$A$2:$P$3371,7,0),"null")</f>
        <v>NTN</v>
      </c>
      <c r="M1743" s="18">
        <f>IFERROR(VLOOKUP(spare_parts!$F1743,'Запчасти'!$A$2:$P$3371,9,0),"null")</f>
        <v>1</v>
      </c>
      <c r="N1743" s="18" t="str">
        <f>IFERROR(VLOOKUP(spare_parts!$F1743,'Запчасти'!$A$2:$P$3371,10,0),"null")</f>
        <v>шт</v>
      </c>
      <c r="O1743" s="18" t="str">
        <f>IFERROR(VLOOKUP(spare_parts!$F1743,'Запчасти'!$A$2:$P$3371,11,0),"null")</f>
        <v>Japan</v>
      </c>
      <c r="P1743" s="18">
        <f>IFERROR(VLOOKUP(spare_parts!$F1743,'Запчасти'!$A$2:$P$3371,2,0),"null")</f>
        <v>8482400009</v>
      </c>
      <c r="Q1743" s="18"/>
      <c r="R1743" s="18"/>
      <c r="S1743" s="18"/>
      <c r="T1743" s="18"/>
      <c r="U1743" s="18"/>
      <c r="V1743" s="18"/>
    </row>
    <row r="1744" ht="15.75" customHeight="1">
      <c r="A1744" s="15">
        <v>5.550010029E9</v>
      </c>
      <c r="B1744" s="16" t="s">
        <v>7097</v>
      </c>
      <c r="C1744" s="16"/>
      <c r="D1744" s="16" t="s">
        <v>35</v>
      </c>
      <c r="E1744" s="17"/>
      <c r="F1744" s="18">
        <v>5.550010029E9</v>
      </c>
      <c r="G1744" s="18" t="str">
        <f>IFERROR(VLOOKUP(spare_parts!$F1744,'Запчасти'!A$2:P$3371,3,0),"null")</f>
        <v>null</v>
      </c>
      <c r="H1744" s="18" t="str">
        <f>IFERROR(VLOOKUP(spare_parts!$F1744,A:D,2,0),"null")</f>
        <v>ПОДШИПНИК 7X19X6  SKF 607-2RS1</v>
      </c>
      <c r="I1744" s="24" t="str">
        <f>IFERROR(VLOOKUP(spare_parts!$F1744,'Запчасти'!$A$2:$P$3371,5,0),"null")</f>
        <v>null</v>
      </c>
      <c r="J1744" s="24" t="str">
        <f t="shared" si="3"/>
        <v>null</v>
      </c>
      <c r="K1744" s="18" t="str">
        <f>IFERROR(VLOOKUP(spare_parts!$F1744,'Запчасти'!$A$2:$P$3371,6,0),"null")</f>
        <v>null</v>
      </c>
      <c r="L1744" s="18" t="str">
        <f>IFERROR(VLOOKUP(spare_parts!$F1744,'Запчасти'!$A$2:$P$3371,7,0),"null")</f>
        <v>null</v>
      </c>
      <c r="M1744" s="18" t="str">
        <f>IFERROR(VLOOKUP(spare_parts!$F1744,'Запчасти'!$A$2:$P$3371,9,0),"null")</f>
        <v>null</v>
      </c>
      <c r="N1744" s="18" t="str">
        <f>IFERROR(VLOOKUP(spare_parts!$F1744,'Запчасти'!$A$2:$P$3371,10,0),"null")</f>
        <v>null</v>
      </c>
      <c r="O1744" s="18" t="str">
        <f>IFERROR(VLOOKUP(spare_parts!$F1744,'Запчасти'!$A$2:$P$3371,11,0),"null")</f>
        <v>null</v>
      </c>
      <c r="P1744" s="18" t="str">
        <f>IFERROR(VLOOKUP(spare_parts!$F1744,'Запчасти'!$A$2:$P$3371,2,0),"null")</f>
        <v>null</v>
      </c>
      <c r="Q1744" s="18"/>
      <c r="R1744" s="18"/>
      <c r="S1744" s="18"/>
      <c r="T1744" s="18"/>
      <c r="U1744" s="18"/>
      <c r="V1744" s="18"/>
    </row>
    <row r="1745" ht="15.75" customHeight="1">
      <c r="A1745" s="15">
        <v>5.55001001E9</v>
      </c>
      <c r="B1745" s="16" t="s">
        <v>7098</v>
      </c>
      <c r="C1745" s="16"/>
      <c r="D1745" s="16" t="s">
        <v>35</v>
      </c>
      <c r="E1745" s="17"/>
      <c r="F1745" s="18">
        <v>5.55001001E9</v>
      </c>
      <c r="G1745" s="18" t="str">
        <f>IFERROR(VLOOKUP(spare_parts!$F1745,'Запчасти'!A$2:P$3371,3,0),"null")</f>
        <v>null</v>
      </c>
      <c r="H1745" s="18" t="str">
        <f>IFERROR(VLOOKUP(spare_parts!$F1745,A:D,2,0),"null")</f>
        <v>ПОДШИПНИК 80X125X22 6016-2RS1(SKF)</v>
      </c>
      <c r="I1745" s="24" t="str">
        <f>IFERROR(VLOOKUP(spare_parts!$F1745,'Запчасти'!$A$2:$P$3371,5,0),"null")</f>
        <v>null</v>
      </c>
      <c r="J1745" s="24" t="str">
        <f t="shared" si="3"/>
        <v>null</v>
      </c>
      <c r="K1745" s="18" t="str">
        <f>IFERROR(VLOOKUP(spare_parts!$F1745,'Запчасти'!$A$2:$P$3371,6,0),"null")</f>
        <v>null</v>
      </c>
      <c r="L1745" s="18" t="str">
        <f>IFERROR(VLOOKUP(spare_parts!$F1745,'Запчасти'!$A$2:$P$3371,7,0),"null")</f>
        <v>null</v>
      </c>
      <c r="M1745" s="18" t="str">
        <f>IFERROR(VLOOKUP(spare_parts!$F1745,'Запчасти'!$A$2:$P$3371,9,0),"null")</f>
        <v>null</v>
      </c>
      <c r="N1745" s="18" t="str">
        <f>IFERROR(VLOOKUP(spare_parts!$F1745,'Запчасти'!$A$2:$P$3371,10,0),"null")</f>
        <v>null</v>
      </c>
      <c r="O1745" s="18" t="str">
        <f>IFERROR(VLOOKUP(spare_parts!$F1745,'Запчасти'!$A$2:$P$3371,11,0),"null")</f>
        <v>null</v>
      </c>
      <c r="P1745" s="18" t="str">
        <f>IFERROR(VLOOKUP(spare_parts!$F1745,'Запчасти'!$A$2:$P$3371,2,0),"null")</f>
        <v>null</v>
      </c>
      <c r="Q1745" s="18"/>
      <c r="R1745" s="18"/>
      <c r="S1745" s="18"/>
      <c r="T1745" s="18"/>
      <c r="U1745" s="18"/>
      <c r="V1745" s="18"/>
    </row>
    <row r="1746" ht="15.75" customHeight="1">
      <c r="A1746" s="15">
        <v>5.550300083E9</v>
      </c>
      <c r="B1746" s="16" t="s">
        <v>7099</v>
      </c>
      <c r="C1746" s="16"/>
      <c r="D1746" s="16" t="s">
        <v>35</v>
      </c>
      <c r="E1746" s="17"/>
      <c r="F1746" s="18">
        <v>5.550300083E9</v>
      </c>
      <c r="G1746" s="18" t="str">
        <f>IFERROR(VLOOKUP(spare_parts!$F1746,'Запчасти'!A$2:P$3371,3,0),"null")</f>
        <v>null</v>
      </c>
      <c r="H1746" s="18" t="str">
        <f>IFERROR(VLOOKUP(spare_parts!$F1746,A:D,2,0),"null")</f>
        <v>ПОДШИПНИК 80X140X40 ART.BS2-2216 2CS (SKF)</v>
      </c>
      <c r="I1746" s="24" t="str">
        <f>IFERROR(VLOOKUP(spare_parts!$F1746,'Запчасти'!$A$2:$P$3371,5,0),"null")</f>
        <v>null</v>
      </c>
      <c r="J1746" s="24" t="str">
        <f t="shared" si="3"/>
        <v>null</v>
      </c>
      <c r="K1746" s="18" t="str">
        <f>IFERROR(VLOOKUP(spare_parts!$F1746,'Запчасти'!$A$2:$P$3371,6,0),"null")</f>
        <v>null</v>
      </c>
      <c r="L1746" s="18" t="str">
        <f>IFERROR(VLOOKUP(spare_parts!$F1746,'Запчасти'!$A$2:$P$3371,7,0),"null")</f>
        <v>null</v>
      </c>
      <c r="M1746" s="18" t="str">
        <f>IFERROR(VLOOKUP(spare_parts!$F1746,'Запчасти'!$A$2:$P$3371,9,0),"null")</f>
        <v>null</v>
      </c>
      <c r="N1746" s="18" t="str">
        <f>IFERROR(VLOOKUP(spare_parts!$F1746,'Запчасти'!$A$2:$P$3371,10,0),"null")</f>
        <v>null</v>
      </c>
      <c r="O1746" s="18" t="str">
        <f>IFERROR(VLOOKUP(spare_parts!$F1746,'Запчасти'!$A$2:$P$3371,11,0),"null")</f>
        <v>null</v>
      </c>
      <c r="P1746" s="18" t="str">
        <f>IFERROR(VLOOKUP(spare_parts!$F1746,'Запчасти'!$A$2:$P$3371,2,0),"null")</f>
        <v>null</v>
      </c>
      <c r="Q1746" s="18"/>
      <c r="R1746" s="18"/>
      <c r="S1746" s="18"/>
      <c r="T1746" s="18"/>
      <c r="U1746" s="18"/>
      <c r="V1746" s="18"/>
    </row>
    <row r="1747" ht="15.75" customHeight="1">
      <c r="A1747" s="15">
        <v>5.550300069E9</v>
      </c>
      <c r="B1747" s="16" t="s">
        <v>7100</v>
      </c>
      <c r="C1747" s="16"/>
      <c r="D1747" s="16" t="s">
        <v>35</v>
      </c>
      <c r="E1747" s="17"/>
      <c r="F1747" s="18">
        <v>5.550300069E9</v>
      </c>
      <c r="G1747" s="18" t="str">
        <f>IFERROR(VLOOKUP(spare_parts!$F1747,'Запчасти'!A$2:P$3371,3,0),"null")</f>
        <v>null</v>
      </c>
      <c r="H1747" s="18" t="str">
        <f>IFERROR(VLOOKUP(spare_parts!$F1747,A:D,2,0),"null")</f>
        <v>ПОДШИПНИК 80X170X58 22316 E (SKF)</v>
      </c>
      <c r="I1747" s="24" t="str">
        <f>IFERROR(VLOOKUP(spare_parts!$F1747,'Запчасти'!$A$2:$P$3371,5,0),"null")</f>
        <v>null</v>
      </c>
      <c r="J1747" s="24" t="str">
        <f t="shared" si="3"/>
        <v>null</v>
      </c>
      <c r="K1747" s="18" t="str">
        <f>IFERROR(VLOOKUP(spare_parts!$F1747,'Запчасти'!$A$2:$P$3371,6,0),"null")</f>
        <v>null</v>
      </c>
      <c r="L1747" s="18" t="str">
        <f>IFERROR(VLOOKUP(spare_parts!$F1747,'Запчасти'!$A$2:$P$3371,7,0),"null")</f>
        <v>null</v>
      </c>
      <c r="M1747" s="18" t="str">
        <f>IFERROR(VLOOKUP(spare_parts!$F1747,'Запчасти'!$A$2:$P$3371,9,0),"null")</f>
        <v>null</v>
      </c>
      <c r="N1747" s="18" t="str">
        <f>IFERROR(VLOOKUP(spare_parts!$F1747,'Запчасти'!$A$2:$P$3371,10,0),"null")</f>
        <v>null</v>
      </c>
      <c r="O1747" s="18" t="str">
        <f>IFERROR(VLOOKUP(spare_parts!$F1747,'Запчасти'!$A$2:$P$3371,11,0),"null")</f>
        <v>null</v>
      </c>
      <c r="P1747" s="18" t="str">
        <f>IFERROR(VLOOKUP(spare_parts!$F1747,'Запчасти'!$A$2:$P$3371,2,0),"null")</f>
        <v>null</v>
      </c>
      <c r="Q1747" s="18"/>
      <c r="R1747" s="18"/>
      <c r="S1747" s="18"/>
      <c r="T1747" s="18"/>
      <c r="U1747" s="18"/>
      <c r="V1747" s="18"/>
    </row>
    <row r="1748" ht="15.75" customHeight="1">
      <c r="A1748" s="15">
        <v>5.550400013E9</v>
      </c>
      <c r="B1748" s="16" t="s">
        <v>7101</v>
      </c>
      <c r="C1748" s="16"/>
      <c r="D1748" s="16" t="s">
        <v>35</v>
      </c>
      <c r="E1748" s="17"/>
      <c r="F1748" s="18">
        <v>5.550400013E9</v>
      </c>
      <c r="G1748" s="18" t="str">
        <f>IFERROR(VLOOKUP(spare_parts!$F1748,'Запчасти'!A$2:P$3371,3,0),"null")</f>
        <v>null</v>
      </c>
      <c r="H1748" s="18" t="str">
        <f>IFERROR(VLOOKUP(spare_parts!$F1748,A:D,2,0),"null")</f>
        <v>ПОДШИПНИК 80X95X35 NK 80/3 (SKF)</v>
      </c>
      <c r="I1748" s="24" t="str">
        <f>IFERROR(VLOOKUP(spare_parts!$F1748,'Запчасти'!$A$2:$P$3371,5,0),"null")</f>
        <v>null</v>
      </c>
      <c r="J1748" s="24" t="str">
        <f t="shared" si="3"/>
        <v>null</v>
      </c>
      <c r="K1748" s="18" t="str">
        <f>IFERROR(VLOOKUP(spare_parts!$F1748,'Запчасти'!$A$2:$P$3371,6,0),"null")</f>
        <v>null</v>
      </c>
      <c r="L1748" s="18" t="str">
        <f>IFERROR(VLOOKUP(spare_parts!$F1748,'Запчасти'!$A$2:$P$3371,7,0),"null")</f>
        <v>null</v>
      </c>
      <c r="M1748" s="18" t="str">
        <f>IFERROR(VLOOKUP(spare_parts!$F1748,'Запчасти'!$A$2:$P$3371,9,0),"null")</f>
        <v>null</v>
      </c>
      <c r="N1748" s="18" t="str">
        <f>IFERROR(VLOOKUP(spare_parts!$F1748,'Запчасти'!$A$2:$P$3371,10,0),"null")</f>
        <v>null</v>
      </c>
      <c r="O1748" s="18" t="str">
        <f>IFERROR(VLOOKUP(spare_parts!$F1748,'Запчасти'!$A$2:$P$3371,11,0),"null")</f>
        <v>null</v>
      </c>
      <c r="P1748" s="18" t="str">
        <f>IFERROR(VLOOKUP(spare_parts!$F1748,'Запчасти'!$A$2:$P$3371,2,0),"null")</f>
        <v>null</v>
      </c>
      <c r="Q1748" s="18"/>
      <c r="R1748" s="18"/>
      <c r="S1748" s="18"/>
      <c r="T1748" s="18"/>
      <c r="U1748" s="18"/>
      <c r="V1748" s="18"/>
    </row>
    <row r="1749" ht="15.75" customHeight="1">
      <c r="A1749" s="15">
        <v>5.55030008E9</v>
      </c>
      <c r="B1749" s="16" t="s">
        <v>7102</v>
      </c>
      <c r="C1749" s="16"/>
      <c r="D1749" s="16" t="s">
        <v>35</v>
      </c>
      <c r="E1749" s="17"/>
      <c r="F1749" s="18">
        <v>5.55030008E9</v>
      </c>
      <c r="G1749" s="18" t="str">
        <f>IFERROR(VLOOKUP(spare_parts!$F1749,'Запчасти'!A$2:P$3371,3,0),"null")</f>
        <v>null</v>
      </c>
      <c r="H1749" s="18" t="str">
        <f>IFERROR(VLOOKUP(spare_parts!$F1749,A:D,2,0),"null")</f>
        <v>ПОДШИПНИК 85-150-44 TENUTA INCORP. BS2-2217-2CS (SKF)</v>
      </c>
      <c r="I1749" s="24" t="str">
        <f>IFERROR(VLOOKUP(spare_parts!$F1749,'Запчасти'!$A$2:$P$3371,5,0),"null")</f>
        <v>null</v>
      </c>
      <c r="J1749" s="24" t="str">
        <f t="shared" si="3"/>
        <v>null</v>
      </c>
      <c r="K1749" s="18" t="str">
        <f>IFERROR(VLOOKUP(spare_parts!$F1749,'Запчасти'!$A$2:$P$3371,6,0),"null")</f>
        <v>null</v>
      </c>
      <c r="L1749" s="18" t="str">
        <f>IFERROR(VLOOKUP(spare_parts!$F1749,'Запчасти'!$A$2:$P$3371,7,0),"null")</f>
        <v>null</v>
      </c>
      <c r="M1749" s="18" t="str">
        <f>IFERROR(VLOOKUP(spare_parts!$F1749,'Запчасти'!$A$2:$P$3371,9,0),"null")</f>
        <v>null</v>
      </c>
      <c r="N1749" s="18" t="str">
        <f>IFERROR(VLOOKUP(spare_parts!$F1749,'Запчасти'!$A$2:$P$3371,10,0),"null")</f>
        <v>null</v>
      </c>
      <c r="O1749" s="18" t="str">
        <f>IFERROR(VLOOKUP(spare_parts!$F1749,'Запчасти'!$A$2:$P$3371,11,0),"null")</f>
        <v>null</v>
      </c>
      <c r="P1749" s="18" t="str">
        <f>IFERROR(VLOOKUP(spare_parts!$F1749,'Запчасти'!$A$2:$P$3371,2,0),"null")</f>
        <v>null</v>
      </c>
      <c r="Q1749" s="18"/>
      <c r="R1749" s="18"/>
      <c r="S1749" s="18"/>
      <c r="T1749" s="18"/>
      <c r="U1749" s="18"/>
      <c r="V1749" s="18"/>
    </row>
    <row r="1750" ht="15.75" customHeight="1">
      <c r="A1750" s="15">
        <v>5.550400017E9</v>
      </c>
      <c r="B1750" s="16" t="s">
        <v>7103</v>
      </c>
      <c r="C1750" s="16"/>
      <c r="D1750" s="16" t="s">
        <v>35</v>
      </c>
      <c r="E1750" s="17"/>
      <c r="F1750" s="18">
        <v>5.550400017E9</v>
      </c>
      <c r="G1750" s="18" t="str">
        <f>IFERROR(VLOOKUP(spare_parts!$F1750,'Запчасти'!A$2:P$3371,3,0),"null")</f>
        <v>null</v>
      </c>
      <c r="H1750" s="18" t="str">
        <f>IFERROR(VLOOKUP(spare_parts!$F1750,A:D,2,0),"null")</f>
        <v>ПОДШИПНИК  85X105X35 SKF NK 85/35</v>
      </c>
      <c r="I1750" s="24" t="str">
        <f>IFERROR(VLOOKUP(spare_parts!$F1750,'Запчасти'!$A$2:$P$3371,5,0),"null")</f>
        <v>null</v>
      </c>
      <c r="J1750" s="24" t="str">
        <f t="shared" si="3"/>
        <v>null</v>
      </c>
      <c r="K1750" s="18" t="str">
        <f>IFERROR(VLOOKUP(spare_parts!$F1750,'Запчасти'!$A$2:$P$3371,6,0),"null")</f>
        <v>null</v>
      </c>
      <c r="L1750" s="18" t="str">
        <f>IFERROR(VLOOKUP(spare_parts!$F1750,'Запчасти'!$A$2:$P$3371,7,0),"null")</f>
        <v>null</v>
      </c>
      <c r="M1750" s="18" t="str">
        <f>IFERROR(VLOOKUP(spare_parts!$F1750,'Запчасти'!$A$2:$P$3371,9,0),"null")</f>
        <v>null</v>
      </c>
      <c r="N1750" s="18" t="str">
        <f>IFERROR(VLOOKUP(spare_parts!$F1750,'Запчасти'!$A$2:$P$3371,10,0),"null")</f>
        <v>null</v>
      </c>
      <c r="O1750" s="18" t="str">
        <f>IFERROR(VLOOKUP(spare_parts!$F1750,'Запчасти'!$A$2:$P$3371,11,0),"null")</f>
        <v>null</v>
      </c>
      <c r="P1750" s="18" t="str">
        <f>IFERROR(VLOOKUP(spare_parts!$F1750,'Запчасти'!$A$2:$P$3371,2,0),"null")</f>
        <v>null</v>
      </c>
      <c r="Q1750" s="18"/>
      <c r="R1750" s="18"/>
      <c r="S1750" s="18"/>
      <c r="T1750" s="18"/>
      <c r="U1750" s="18"/>
      <c r="V1750" s="18"/>
    </row>
    <row r="1751" ht="15.75" customHeight="1">
      <c r="A1751" s="15">
        <v>5.550010055E9</v>
      </c>
      <c r="B1751" s="16" t="s">
        <v>7104</v>
      </c>
      <c r="C1751" s="16"/>
      <c r="D1751" s="16" t="s">
        <v>35</v>
      </c>
      <c r="E1751" s="17"/>
      <c r="F1751" s="18">
        <v>5.550010055E9</v>
      </c>
      <c r="G1751" s="18" t="str">
        <f>IFERROR(VLOOKUP(spare_parts!$F1751,'Запчасти'!A$2:P$3371,3,0),"null")</f>
        <v>null</v>
      </c>
      <c r="H1751" s="18" t="str">
        <f>IFERROR(VLOOKUP(spare_parts!$F1751,A:D,2,0),"null")</f>
        <v>ПОДШИПНИК 8X22X7 SKF 608-2RS1</v>
      </c>
      <c r="I1751" s="24" t="str">
        <f>IFERROR(VLOOKUP(spare_parts!$F1751,'Запчасти'!$A$2:$P$3371,5,0),"null")</f>
        <v>null</v>
      </c>
      <c r="J1751" s="24" t="str">
        <f t="shared" si="3"/>
        <v>null</v>
      </c>
      <c r="K1751" s="18" t="str">
        <f>IFERROR(VLOOKUP(spare_parts!$F1751,'Запчасти'!$A$2:$P$3371,6,0),"null")</f>
        <v>null</v>
      </c>
      <c r="L1751" s="18" t="str">
        <f>IFERROR(VLOOKUP(spare_parts!$F1751,'Запчасти'!$A$2:$P$3371,7,0),"null")</f>
        <v>null</v>
      </c>
      <c r="M1751" s="18" t="str">
        <f>IFERROR(VLOOKUP(spare_parts!$F1751,'Запчасти'!$A$2:$P$3371,9,0),"null")</f>
        <v>null</v>
      </c>
      <c r="N1751" s="18" t="str">
        <f>IFERROR(VLOOKUP(spare_parts!$F1751,'Запчасти'!$A$2:$P$3371,10,0),"null")</f>
        <v>null</v>
      </c>
      <c r="O1751" s="18" t="str">
        <f>IFERROR(VLOOKUP(spare_parts!$F1751,'Запчасти'!$A$2:$P$3371,11,0),"null")</f>
        <v>null</v>
      </c>
      <c r="P1751" s="18" t="str">
        <f>IFERROR(VLOOKUP(spare_parts!$F1751,'Запчасти'!$A$2:$P$3371,2,0),"null")</f>
        <v>null</v>
      </c>
      <c r="Q1751" s="18"/>
      <c r="R1751" s="18"/>
      <c r="S1751" s="18"/>
      <c r="T1751" s="18"/>
      <c r="U1751" s="18"/>
      <c r="V1751" s="18"/>
    </row>
    <row r="1752" ht="15.75" customHeight="1">
      <c r="A1752" s="15">
        <v>5.550400024E9</v>
      </c>
      <c r="B1752" s="16" t="s">
        <v>7105</v>
      </c>
      <c r="C1752" s="16"/>
      <c r="D1752" s="16" t="s">
        <v>35</v>
      </c>
      <c r="E1752" s="17"/>
      <c r="F1752" s="18">
        <v>5.550400024E9</v>
      </c>
      <c r="G1752" s="18" t="str">
        <f>IFERROR(VLOOKUP(spare_parts!$F1752,'Запчасти'!A$2:P$3371,3,0),"null")</f>
        <v>null</v>
      </c>
      <c r="H1752" s="18" t="str">
        <f>IFERROR(VLOOKUP(spare_parts!$F1752,A:D,2,0),"null")</f>
        <v>ПОДШИПНИК 90x110x35 NK 90/35A(SKF)</v>
      </c>
      <c r="I1752" s="24" t="str">
        <f>IFERROR(VLOOKUP(spare_parts!$F1752,'Запчасти'!$A$2:$P$3371,5,0),"null")</f>
        <v>null</v>
      </c>
      <c r="J1752" s="24" t="str">
        <f t="shared" si="3"/>
        <v>null</v>
      </c>
      <c r="K1752" s="18" t="str">
        <f>IFERROR(VLOOKUP(spare_parts!$F1752,'Запчасти'!$A$2:$P$3371,6,0),"null")</f>
        <v>null</v>
      </c>
      <c r="L1752" s="18" t="str">
        <f>IFERROR(VLOOKUP(spare_parts!$F1752,'Запчасти'!$A$2:$P$3371,7,0),"null")</f>
        <v>null</v>
      </c>
      <c r="M1752" s="18" t="str">
        <f>IFERROR(VLOOKUP(spare_parts!$F1752,'Запчасти'!$A$2:$P$3371,9,0),"null")</f>
        <v>null</v>
      </c>
      <c r="N1752" s="18" t="str">
        <f>IFERROR(VLOOKUP(spare_parts!$F1752,'Запчасти'!$A$2:$P$3371,10,0),"null")</f>
        <v>null</v>
      </c>
      <c r="O1752" s="18" t="str">
        <f>IFERROR(VLOOKUP(spare_parts!$F1752,'Запчасти'!$A$2:$P$3371,11,0),"null")</f>
        <v>null</v>
      </c>
      <c r="P1752" s="18" t="str">
        <f>IFERROR(VLOOKUP(spare_parts!$F1752,'Запчасти'!$A$2:$P$3371,2,0),"null")</f>
        <v>null</v>
      </c>
      <c r="Q1752" s="18"/>
      <c r="R1752" s="18"/>
      <c r="S1752" s="18"/>
      <c r="T1752" s="18"/>
      <c r="U1752" s="18"/>
      <c r="V1752" s="18"/>
    </row>
    <row r="1753" ht="15.75" customHeight="1">
      <c r="A1753" s="15">
        <v>5.550410009E9</v>
      </c>
      <c r="B1753" s="16" t="s">
        <v>7106</v>
      </c>
      <c r="C1753" s="16"/>
      <c r="D1753" s="16" t="s">
        <v>35</v>
      </c>
      <c r="E1753" s="17"/>
      <c r="F1753" s="18">
        <v>5.550410009E9</v>
      </c>
      <c r="G1753" s="18" t="str">
        <f>IFERROR(VLOOKUP(spare_parts!$F1753,'Запчасти'!A$2:P$3371,3,0),"null")</f>
        <v>null</v>
      </c>
      <c r="H1753" s="18" t="str">
        <f>IFERROR(VLOOKUP(spare_parts!$F1753,A:D,2,0),"null")</f>
        <v>ПОДШИПНИК 90X120X36 NKI 90/36 (SKF)</v>
      </c>
      <c r="I1753" s="24" t="str">
        <f>IFERROR(VLOOKUP(spare_parts!$F1753,'Запчасти'!$A$2:$P$3371,5,0),"null")</f>
        <v>null</v>
      </c>
      <c r="J1753" s="24" t="str">
        <f t="shared" si="3"/>
        <v>null</v>
      </c>
      <c r="K1753" s="18" t="str">
        <f>IFERROR(VLOOKUP(spare_parts!$F1753,'Запчасти'!$A$2:$P$3371,6,0),"null")</f>
        <v>null</v>
      </c>
      <c r="L1753" s="18" t="str">
        <f>IFERROR(VLOOKUP(spare_parts!$F1753,'Запчасти'!$A$2:$P$3371,7,0),"null")</f>
        <v>null</v>
      </c>
      <c r="M1753" s="18" t="str">
        <f>IFERROR(VLOOKUP(spare_parts!$F1753,'Запчасти'!$A$2:$P$3371,9,0),"null")</f>
        <v>null</v>
      </c>
      <c r="N1753" s="18" t="str">
        <f>IFERROR(VLOOKUP(spare_parts!$F1753,'Запчасти'!$A$2:$P$3371,10,0),"null")</f>
        <v>null</v>
      </c>
      <c r="O1753" s="18" t="str">
        <f>IFERROR(VLOOKUP(spare_parts!$F1753,'Запчасти'!$A$2:$P$3371,11,0),"null")</f>
        <v>null</v>
      </c>
      <c r="P1753" s="18" t="str">
        <f>IFERROR(VLOOKUP(spare_parts!$F1753,'Запчасти'!$A$2:$P$3371,2,0),"null")</f>
        <v>null</v>
      </c>
      <c r="Q1753" s="18"/>
      <c r="R1753" s="18"/>
      <c r="S1753" s="18"/>
      <c r="T1753" s="18"/>
      <c r="U1753" s="18"/>
      <c r="V1753" s="18"/>
    </row>
    <row r="1754" ht="15.75" customHeight="1">
      <c r="A1754" s="15">
        <v>5.550000049E9</v>
      </c>
      <c r="B1754" s="16" t="s">
        <v>7107</v>
      </c>
      <c r="C1754" s="16"/>
      <c r="D1754" s="16" t="s">
        <v>35</v>
      </c>
      <c r="E1754" s="17"/>
      <c r="F1754" s="18">
        <v>5.550000049E9</v>
      </c>
      <c r="G1754" s="18" t="str">
        <f>IFERROR(VLOOKUP(spare_parts!$F1754,'Запчасти'!A$2:P$3371,3,0),"null")</f>
        <v>null</v>
      </c>
      <c r="H1754" s="18" t="str">
        <f>IFERROR(VLOOKUP(spare_parts!$F1754,A:D,2,0),"null")</f>
        <v>ПОДШИПНИК 90X125X18 SKF 61918</v>
      </c>
      <c r="I1754" s="24" t="str">
        <f>IFERROR(VLOOKUP(spare_parts!$F1754,'Запчасти'!$A$2:$P$3371,5,0),"null")</f>
        <v>null</v>
      </c>
      <c r="J1754" s="24" t="str">
        <f t="shared" si="3"/>
        <v>null</v>
      </c>
      <c r="K1754" s="18" t="str">
        <f>IFERROR(VLOOKUP(spare_parts!$F1754,'Запчасти'!$A$2:$P$3371,6,0),"null")</f>
        <v>null</v>
      </c>
      <c r="L1754" s="18" t="str">
        <f>IFERROR(VLOOKUP(spare_parts!$F1754,'Запчасти'!$A$2:$P$3371,7,0),"null")</f>
        <v>null</v>
      </c>
      <c r="M1754" s="18" t="str">
        <f>IFERROR(VLOOKUP(spare_parts!$F1754,'Запчасти'!$A$2:$P$3371,9,0),"null")</f>
        <v>null</v>
      </c>
      <c r="N1754" s="18" t="str">
        <f>IFERROR(VLOOKUP(spare_parts!$F1754,'Запчасти'!$A$2:$P$3371,10,0),"null")</f>
        <v>null</v>
      </c>
      <c r="O1754" s="18" t="str">
        <f>IFERROR(VLOOKUP(spare_parts!$F1754,'Запчасти'!$A$2:$P$3371,11,0),"null")</f>
        <v>null</v>
      </c>
      <c r="P1754" s="18" t="str">
        <f>IFERROR(VLOOKUP(spare_parts!$F1754,'Запчасти'!$A$2:$P$3371,2,0),"null")</f>
        <v>null</v>
      </c>
      <c r="Q1754" s="18"/>
      <c r="R1754" s="18"/>
      <c r="S1754" s="18"/>
      <c r="T1754" s="18"/>
      <c r="U1754" s="18"/>
      <c r="V1754" s="18"/>
    </row>
    <row r="1755" ht="15.75" customHeight="1">
      <c r="A1755" s="15">
        <v>5.550200028E9</v>
      </c>
      <c r="B1755" s="16" t="s">
        <v>7108</v>
      </c>
      <c r="C1755" s="16"/>
      <c r="D1755" s="16" t="s">
        <v>35</v>
      </c>
      <c r="E1755" s="17"/>
      <c r="F1755" s="18">
        <v>5.550200028E9</v>
      </c>
      <c r="G1755" s="18" t="str">
        <f>IFERROR(VLOOKUP(spare_parts!$F1755,'Запчасти'!A$2:P$3371,3,0),"null")</f>
        <v>null</v>
      </c>
      <c r="H1755" s="18" t="str">
        <f>IFERROR(VLOOKUP(spare_parts!$F1755,A:D,2,0),"null")</f>
        <v>ПОДШИПНИК 90X160X32.5 30218(SKF)</v>
      </c>
      <c r="I1755" s="24" t="str">
        <f>IFERROR(VLOOKUP(spare_parts!$F1755,'Запчасти'!$A$2:$P$3371,5,0),"null")</f>
        <v>null</v>
      </c>
      <c r="J1755" s="24" t="str">
        <f t="shared" si="3"/>
        <v>null</v>
      </c>
      <c r="K1755" s="18" t="str">
        <f>IFERROR(VLOOKUP(spare_parts!$F1755,'Запчасти'!$A$2:$P$3371,6,0),"null")</f>
        <v>null</v>
      </c>
      <c r="L1755" s="18" t="str">
        <f>IFERROR(VLOOKUP(spare_parts!$F1755,'Запчасти'!$A$2:$P$3371,7,0),"null")</f>
        <v>null</v>
      </c>
      <c r="M1755" s="18" t="str">
        <f>IFERROR(VLOOKUP(spare_parts!$F1755,'Запчасти'!$A$2:$P$3371,9,0),"null")</f>
        <v>null</v>
      </c>
      <c r="N1755" s="18" t="str">
        <f>IFERROR(VLOOKUP(spare_parts!$F1755,'Запчасти'!$A$2:$P$3371,10,0),"null")</f>
        <v>null</v>
      </c>
      <c r="O1755" s="18" t="str">
        <f>IFERROR(VLOOKUP(spare_parts!$F1755,'Запчасти'!$A$2:$P$3371,11,0),"null")</f>
        <v>null</v>
      </c>
      <c r="P1755" s="18" t="str">
        <f>IFERROR(VLOOKUP(spare_parts!$F1755,'Запчасти'!$A$2:$P$3371,2,0),"null")</f>
        <v>null</v>
      </c>
      <c r="Q1755" s="18"/>
      <c r="R1755" s="18"/>
      <c r="S1755" s="18"/>
      <c r="T1755" s="18"/>
      <c r="U1755" s="18"/>
      <c r="V1755" s="18"/>
    </row>
    <row r="1756" ht="15.75" customHeight="1">
      <c r="A1756" s="15">
        <v>5.550300034E9</v>
      </c>
      <c r="B1756" s="16" t="s">
        <v>7109</v>
      </c>
      <c r="C1756" s="16"/>
      <c r="D1756" s="16" t="s">
        <v>35</v>
      </c>
      <c r="E1756" s="17"/>
      <c r="F1756" s="18">
        <v>5.550300034E9</v>
      </c>
      <c r="G1756" s="18" t="str">
        <f>IFERROR(VLOOKUP(spare_parts!$F1756,'Запчасти'!A$2:P$3371,3,0),"null")</f>
        <v>null</v>
      </c>
      <c r="H1756" s="18" t="str">
        <f>IFERROR(VLOOKUP(spare_parts!$F1756,A:D,2,0),"null")</f>
        <v>ПОДШИПНИК 90X160X40 22218 EK(SKF)</v>
      </c>
      <c r="I1756" s="24" t="str">
        <f>IFERROR(VLOOKUP(spare_parts!$F1756,'Запчасти'!$A$2:$P$3371,5,0),"null")</f>
        <v>null</v>
      </c>
      <c r="J1756" s="24" t="str">
        <f t="shared" si="3"/>
        <v>null</v>
      </c>
      <c r="K1756" s="18" t="str">
        <f>IFERROR(VLOOKUP(spare_parts!$F1756,'Запчасти'!$A$2:$P$3371,6,0),"null")</f>
        <v>null</v>
      </c>
      <c r="L1756" s="18" t="str">
        <f>IFERROR(VLOOKUP(spare_parts!$F1756,'Запчасти'!$A$2:$P$3371,7,0),"null")</f>
        <v>null</v>
      </c>
      <c r="M1756" s="18" t="str">
        <f>IFERROR(VLOOKUP(spare_parts!$F1756,'Запчасти'!$A$2:$P$3371,9,0),"null")</f>
        <v>null</v>
      </c>
      <c r="N1756" s="18" t="str">
        <f>IFERROR(VLOOKUP(spare_parts!$F1756,'Запчасти'!$A$2:$P$3371,10,0),"null")</f>
        <v>null</v>
      </c>
      <c r="O1756" s="18" t="str">
        <f>IFERROR(VLOOKUP(spare_parts!$F1756,'Запчасти'!$A$2:$P$3371,11,0),"null")</f>
        <v>null</v>
      </c>
      <c r="P1756" s="18" t="str">
        <f>IFERROR(VLOOKUP(spare_parts!$F1756,'Запчасти'!$A$2:$P$3371,2,0),"null")</f>
        <v>null</v>
      </c>
      <c r="Q1756" s="18"/>
      <c r="R1756" s="18"/>
      <c r="S1756" s="18"/>
      <c r="T1756" s="18"/>
      <c r="U1756" s="18"/>
      <c r="V1756" s="18"/>
    </row>
    <row r="1757" ht="15.75" customHeight="1">
      <c r="A1757" s="15">
        <v>5.550010141E9</v>
      </c>
      <c r="B1757" s="16" t="s">
        <v>7110</v>
      </c>
      <c r="C1757" s="16"/>
      <c r="D1757" s="16" t="s">
        <v>35</v>
      </c>
      <c r="E1757" s="17"/>
      <c r="F1757" s="18">
        <v>5.550010141E9</v>
      </c>
      <c r="G1757" s="18" t="str">
        <f>IFERROR(VLOOKUP(spare_parts!$F1757,'Запчасти'!A$2:P$3371,3,0),"null")</f>
        <v>null</v>
      </c>
      <c r="H1757" s="18" t="str">
        <f>IFERROR(VLOOKUP(spare_parts!$F1757,A:D,2,0),"null")</f>
        <v>ПОДШИПНИК 95X170X32 6219 2RS (SKF)</v>
      </c>
      <c r="I1757" s="24" t="str">
        <f>IFERROR(VLOOKUP(spare_parts!$F1757,'Запчасти'!$A$2:$P$3371,5,0),"null")</f>
        <v>null</v>
      </c>
      <c r="J1757" s="24" t="str">
        <f t="shared" si="3"/>
        <v>null</v>
      </c>
      <c r="K1757" s="18" t="str">
        <f>IFERROR(VLOOKUP(spare_parts!$F1757,'Запчасти'!$A$2:$P$3371,6,0),"null")</f>
        <v>null</v>
      </c>
      <c r="L1757" s="18" t="str">
        <f>IFERROR(VLOOKUP(spare_parts!$F1757,'Запчасти'!$A$2:$P$3371,7,0),"null")</f>
        <v>null</v>
      </c>
      <c r="M1757" s="18" t="str">
        <f>IFERROR(VLOOKUP(spare_parts!$F1757,'Запчасти'!$A$2:$P$3371,9,0),"null")</f>
        <v>null</v>
      </c>
      <c r="N1757" s="18" t="str">
        <f>IFERROR(VLOOKUP(spare_parts!$F1757,'Запчасти'!$A$2:$P$3371,10,0),"null")</f>
        <v>null</v>
      </c>
      <c r="O1757" s="18" t="str">
        <f>IFERROR(VLOOKUP(spare_parts!$F1757,'Запчасти'!$A$2:$P$3371,11,0),"null")</f>
        <v>null</v>
      </c>
      <c r="P1757" s="18" t="str">
        <f>IFERROR(VLOOKUP(spare_parts!$F1757,'Запчасти'!$A$2:$P$3371,2,0),"null")</f>
        <v>null</v>
      </c>
      <c r="Q1757" s="18"/>
      <c r="R1757" s="18"/>
      <c r="S1757" s="18"/>
      <c r="T1757" s="18"/>
      <c r="U1757" s="18"/>
      <c r="V1757" s="18"/>
    </row>
    <row r="1758" ht="15.75" customHeight="1">
      <c r="A1758" s="15">
        <v>5.550400005E9</v>
      </c>
      <c r="B1758" s="16" t="s">
        <v>7111</v>
      </c>
      <c r="C1758" s="16"/>
      <c r="D1758" s="16" t="s">
        <v>35</v>
      </c>
      <c r="E1758" s="17"/>
      <c r="F1758" s="18">
        <v>5.550400005E9</v>
      </c>
      <c r="G1758" s="18" t="str">
        <f>IFERROR(VLOOKUP(spare_parts!$F1758,'Запчасти'!A$2:P$3371,3,0),"null")</f>
        <v>BEARING NK 50/25 A 50X62X25 NK 50/25 A(SKF)</v>
      </c>
      <c r="H1758" s="18" t="str">
        <f>IFERROR(VLOOKUP(spare_parts!$F1758,A:D,2,0),"null")</f>
        <v>Подшипник NK 50/25 A 50X62X25 NK
50/25 A(SKF)</v>
      </c>
      <c r="I1758" s="24" t="str">
        <f>IFERROR(VLOOKUP(spare_parts!$F1758,'Запчасти'!$A$2:$P$3371,5,0),"null")</f>
        <v>ПОДШИПНИК РОЛИКОВЫЙ ИГОЛЬЧАТЫЙ, 50/25. РАЗМЕРЫ 50X62X25. С МЕХАНИЧЕСКИ ОБРАБОТАННЫМИ КОЛЬЦАМИ,
ДЛЯ ПОДВИЖНЫХ ЧАСТЕЙ
ГИБОЧНОГО СТАНКА PRIMA13</v>
      </c>
      <c r="J1758" s="24" t="str">
        <f t="shared" si="3"/>
        <v>null</v>
      </c>
      <c r="K1758" s="18" t="str">
        <f>IFERROR(VLOOKUP(spare_parts!$F1758,'Запчасти'!$A$2:$P$3371,6,0),"null")</f>
        <v>NTN CORPORATION</v>
      </c>
      <c r="L1758" s="18" t="str">
        <f>IFERROR(VLOOKUP(spare_parts!$F1758,'Запчасти'!$A$2:$P$3371,7,0),"null")</f>
        <v>NTN</v>
      </c>
      <c r="M1758" s="18">
        <f>IFERROR(VLOOKUP(spare_parts!$F1758,'Запчасти'!$A$2:$P$3371,9,0),"null")</f>
        <v>1</v>
      </c>
      <c r="N1758" s="18" t="str">
        <f>IFERROR(VLOOKUP(spare_parts!$F1758,'Запчасти'!$A$2:$P$3371,10,0),"null")</f>
        <v>шт</v>
      </c>
      <c r="O1758" s="18" t="str">
        <f>IFERROR(VLOOKUP(spare_parts!$F1758,'Запчасти'!$A$2:$P$3371,11,0),"null")</f>
        <v>Japan</v>
      </c>
      <c r="P1758" s="18">
        <f>IFERROR(VLOOKUP(spare_parts!$F1758,'Запчасти'!$A$2:$P$3371,2,0),"null")</f>
        <v>8482400009</v>
      </c>
      <c r="Q1758" s="18"/>
      <c r="R1758" s="18"/>
      <c r="S1758" s="18"/>
      <c r="T1758" s="18"/>
      <c r="U1758" s="18"/>
      <c r="V1758" s="18"/>
    </row>
    <row r="1759" ht="15.75" customHeight="1">
      <c r="A1759" s="15">
        <v>5.550400028E9</v>
      </c>
      <c r="B1759" s="16" t="s">
        <v>7112</v>
      </c>
      <c r="C1759" s="16"/>
      <c r="D1759" s="16" t="s">
        <v>35</v>
      </c>
      <c r="E1759" s="17"/>
      <c r="F1759" s="18">
        <v>5.550400028E9</v>
      </c>
      <c r="G1759" s="18" t="str">
        <f>IFERROR(VLOOKUP(spare_parts!$F1759,'Запчасти'!A$2:P$3371,3,0),"null")</f>
        <v>null</v>
      </c>
      <c r="H1759" s="18" t="str">
        <f>IFERROR(VLOOKUP(spare_parts!$F1759,A:D,2,0),"null")</f>
        <v>ПОДШИПНИК SKF  6009_2RS1</v>
      </c>
      <c r="I1759" s="24" t="str">
        <f>IFERROR(VLOOKUP(spare_parts!$F1759,'Запчасти'!$A$2:$P$3371,5,0),"null")</f>
        <v>null</v>
      </c>
      <c r="J1759" s="24" t="str">
        <f t="shared" si="3"/>
        <v>null</v>
      </c>
      <c r="K1759" s="18" t="str">
        <f>IFERROR(VLOOKUP(spare_parts!$F1759,'Запчасти'!$A$2:$P$3371,6,0),"null")</f>
        <v>null</v>
      </c>
      <c r="L1759" s="18" t="str">
        <f>IFERROR(VLOOKUP(spare_parts!$F1759,'Запчасти'!$A$2:$P$3371,7,0),"null")</f>
        <v>null</v>
      </c>
      <c r="M1759" s="18" t="str">
        <f>IFERROR(VLOOKUP(spare_parts!$F1759,'Запчасти'!$A$2:$P$3371,9,0),"null")</f>
        <v>null</v>
      </c>
      <c r="N1759" s="18" t="str">
        <f>IFERROR(VLOOKUP(spare_parts!$F1759,'Запчасти'!$A$2:$P$3371,10,0),"null")</f>
        <v>null</v>
      </c>
      <c r="O1759" s="18" t="str">
        <f>IFERROR(VLOOKUP(spare_parts!$F1759,'Запчасти'!$A$2:$P$3371,11,0),"null")</f>
        <v>null</v>
      </c>
      <c r="P1759" s="18" t="str">
        <f>IFERROR(VLOOKUP(spare_parts!$F1759,'Запчасти'!$A$2:$P$3371,2,0),"null")</f>
        <v>null</v>
      </c>
      <c r="Q1759" s="18"/>
      <c r="R1759" s="18"/>
      <c r="S1759" s="18"/>
      <c r="T1759" s="18"/>
      <c r="U1759" s="18"/>
      <c r="V1759" s="18"/>
    </row>
    <row r="1760" ht="15.75" customHeight="1">
      <c r="A1760" s="15">
        <v>5.550300002E9</v>
      </c>
      <c r="B1760" s="16" t="s">
        <v>7113</v>
      </c>
      <c r="C1760" s="16"/>
      <c r="D1760" s="16" t="s">
        <v>35</v>
      </c>
      <c r="E1760" s="17"/>
      <c r="F1760" s="18">
        <v>5.550300002E9</v>
      </c>
      <c r="G1760" s="18" t="str">
        <f>IFERROR(VLOOKUP(spare_parts!$F1760,'Запчасти'!A$2:P$3371,3,0),"null")</f>
        <v>BEARING TYPE 25X52X18 SKF 22205 E</v>
      </c>
      <c r="H1760" s="18" t="str">
        <f>IFERROR(VLOOKUP(spare_parts!$F1760,A:D,2,0),"null")</f>
        <v>ПОДШИПНИК 25X52X18 22205 E(SKF)</v>
      </c>
      <c r="I1760" s="24" t="str">
        <f>IFERROR(VLOOKUP(spare_parts!$F1760,'Запчасти'!$A$2:$P$3371,5,0),"null")</f>
        <v>ПОДШИПНИК РОЛИКОВЫЙ МОДЕЛИ SKF 22205. МОНТИРУЕТСЯ В КОРПУС УЗЛА БАЛАНСИРА, ПОЗВОЛЯЕТ ВРАЩАТЬ ПРИВОДНОЙ ВАЛ</v>
      </c>
      <c r="J1760" s="24" t="str">
        <f t="shared" si="3"/>
        <v>null</v>
      </c>
      <c r="K1760" s="18" t="str">
        <f>IFERROR(VLOOKUP(spare_parts!$F1760,'Запчасти'!$A$2:$P$3371,6,0),"null")</f>
        <v>SKF</v>
      </c>
      <c r="L1760" s="18" t="str">
        <f>IFERROR(VLOOKUP(spare_parts!$F1760,'Запчасти'!$A$2:$P$3371,7,0),"null")</f>
        <v>SKF</v>
      </c>
      <c r="M1760" s="18">
        <f>IFERROR(VLOOKUP(spare_parts!$F1760,'Запчасти'!$A$2:$P$3371,9,0),"null")</f>
        <v>1</v>
      </c>
      <c r="N1760" s="18" t="str">
        <f>IFERROR(VLOOKUP(spare_parts!$F1760,'Запчасти'!$A$2:$P$3371,10,0),"null")</f>
        <v>ШТ</v>
      </c>
      <c r="O1760" s="18" t="str">
        <f>IFERROR(VLOOKUP(spare_parts!$F1760,'Запчасти'!$A$2:$P$3371,11,0),"null")</f>
        <v>GB</v>
      </c>
      <c r="P1760" s="18">
        <f>IFERROR(VLOOKUP(spare_parts!$F1760,'Запчасти'!$A$2:$P$3371,2,0),"null")</f>
        <v>8482300009</v>
      </c>
      <c r="Q1760" s="18"/>
      <c r="R1760" s="18"/>
      <c r="S1760" s="18"/>
      <c r="T1760" s="18"/>
      <c r="U1760" s="18"/>
      <c r="V1760" s="18"/>
    </row>
    <row r="1761" ht="15.75" customHeight="1">
      <c r="A1761" s="15">
        <v>5.550010078E9</v>
      </c>
      <c r="B1761" s="16" t="s">
        <v>7114</v>
      </c>
      <c r="C1761" s="16"/>
      <c r="D1761" s="16" t="s">
        <v>35</v>
      </c>
      <c r="E1761" s="17"/>
      <c r="F1761" s="18">
        <v>5.550010078E9</v>
      </c>
      <c r="G1761" s="18" t="str">
        <f>IFERROR(VLOOKUP(spare_parts!$F1761,'Запчасти'!A$2:P$3371,3,0),"null")</f>
        <v>null</v>
      </c>
      <c r="H1761" s="18" t="str">
        <f>IFERROR(VLOOKUP(spare_parts!$F1761,A:D,2,0),"null")</f>
        <v>ПОДШИПНИК 50X110X27 6310-2RS1 (FAG)</v>
      </c>
      <c r="I1761" s="24" t="str">
        <f>IFERROR(VLOOKUP(spare_parts!$F1761,'Запчасти'!$A$2:$P$3371,5,0),"null")</f>
        <v>null</v>
      </c>
      <c r="J1761" s="24" t="str">
        <f t="shared" si="3"/>
        <v>null</v>
      </c>
      <c r="K1761" s="18" t="str">
        <f>IFERROR(VLOOKUP(spare_parts!$F1761,'Запчасти'!$A$2:$P$3371,6,0),"null")</f>
        <v>null</v>
      </c>
      <c r="L1761" s="18" t="str">
        <f>IFERROR(VLOOKUP(spare_parts!$F1761,'Запчасти'!$A$2:$P$3371,7,0),"null")</f>
        <v>null</v>
      </c>
      <c r="M1761" s="18" t="str">
        <f>IFERROR(VLOOKUP(spare_parts!$F1761,'Запчасти'!$A$2:$P$3371,9,0),"null")</f>
        <v>null</v>
      </c>
      <c r="N1761" s="18" t="str">
        <f>IFERROR(VLOOKUP(spare_parts!$F1761,'Запчасти'!$A$2:$P$3371,10,0),"null")</f>
        <v>null</v>
      </c>
      <c r="O1761" s="18" t="str">
        <f>IFERROR(VLOOKUP(spare_parts!$F1761,'Запчасти'!$A$2:$P$3371,11,0),"null")</f>
        <v>null</v>
      </c>
      <c r="P1761" s="18" t="str">
        <f>IFERROR(VLOOKUP(spare_parts!$F1761,'Запчасти'!$A$2:$P$3371,2,0),"null")</f>
        <v>null</v>
      </c>
      <c r="Q1761" s="18"/>
      <c r="R1761" s="18"/>
      <c r="S1761" s="18"/>
      <c r="T1761" s="18"/>
      <c r="U1761" s="18"/>
      <c r="V1761" s="18"/>
    </row>
    <row r="1762" ht="15.75" customHeight="1">
      <c r="A1762" s="15" t="s">
        <v>4982</v>
      </c>
      <c r="B1762" s="16" t="s">
        <v>4984</v>
      </c>
      <c r="C1762" s="16">
        <v>0.0</v>
      </c>
      <c r="D1762" s="16" t="s">
        <v>35</v>
      </c>
      <c r="E1762" s="17"/>
      <c r="F1762" s="18" t="s">
        <v>4982</v>
      </c>
      <c r="G1762" s="18" t="str">
        <f>IFERROR(VLOOKUP(spare_parts!$F1762,'Запчасти'!A$2:P$3371,3,0),"null")</f>
        <v>HOOK 69.500X137.50X5</v>
      </c>
      <c r="H1762" s="18" t="str">
        <f>IFERROR(VLOOKUP(spare_parts!$F1762,A:D,2,0),"null")</f>
        <v>КРЮК 69.500X137.50X5</v>
      </c>
      <c r="I1762" s="24" t="str">
        <f>IFERROR(VLOOKUP(spare_parts!$F1762,'Запчасти'!$A$2:$P$3371,5,0),"null")</f>
        <v>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v>
      </c>
      <c r="J1762" s="24" t="str">
        <f t="shared" si="3"/>
        <v>null</v>
      </c>
      <c r="K1762" s="18" t="str">
        <f>IFERROR(VLOOKUP(spare_parts!$F1762,'Запчасти'!$A$2:$P$3371,6,0),"null")</f>
        <v>SCHNELL SPA</v>
      </c>
      <c r="L1762" s="18" t="str">
        <f>IFERROR(VLOOKUP(spare_parts!$F1762,'Запчасти'!$A$2:$P$3371,7,0),"null")</f>
        <v>SCHNELL</v>
      </c>
      <c r="M1762" s="18">
        <f>IFERROR(VLOOKUP(spare_parts!$F1762,'Запчасти'!$A$2:$P$3371,9,0),"null")</f>
        <v>2</v>
      </c>
      <c r="N1762" s="18" t="str">
        <f>IFERROR(VLOOKUP(spare_parts!$F1762,'Запчасти'!$A$2:$P$3371,10,0),"null")</f>
        <v>шт.</v>
      </c>
      <c r="O1762" s="18" t="str">
        <f>IFERROR(VLOOKUP(spare_parts!$F1762,'Запчасти'!$A$2:$P$3371,11,0),"null")</f>
        <v>IT</v>
      </c>
      <c r="P1762" s="18">
        <f>IFERROR(VLOOKUP(spare_parts!$F1762,'Запчасти'!$A$2:$P$3371,2,0),"null")</f>
        <v>7326909807</v>
      </c>
      <c r="Q1762" s="18"/>
      <c r="R1762" s="18"/>
      <c r="S1762" s="18"/>
      <c r="T1762" s="18"/>
      <c r="U1762" s="18"/>
      <c r="V1762" s="18"/>
    </row>
    <row r="1763" ht="15.75" customHeight="1">
      <c r="A1763" s="15">
        <v>5.901612035E9</v>
      </c>
      <c r="B1763" s="16" t="s">
        <v>4254</v>
      </c>
      <c r="C1763" s="16">
        <v>0.01</v>
      </c>
      <c r="D1763" s="16" t="s">
        <v>35</v>
      </c>
      <c r="E1763" s="17"/>
      <c r="F1763" s="18">
        <v>5.901612035E9</v>
      </c>
      <c r="G1763" s="18" t="str">
        <f>IFERROR(VLOOKUP(spare_parts!$F1763,'Запчасти'!A$2:P$3371,3,0),"null")</f>
        <v>Hex bolt M12X35 DIN 933</v>
      </c>
      <c r="H1763" s="18" t="str">
        <f>IFERROR(VLOOKUP(spare_parts!$F1763,A:D,2,0),"null")</f>
        <v>ВИНТ TE M12X35 T.FIL.UNI 5739-8.8</v>
      </c>
      <c r="I1763" s="24" t="str">
        <f>IFERROR(VLOOKUP(spare_parts!$F1763,'Запчасти'!$A$2:$P$3371,5,0),"null")</f>
        <v>БОЛТ СТАЛЬНОЙ С ШЕСТИГРАННОЙ ГОЛОВКОЙ. РЕЗЬБА М12Х35. ПРЕДЕЛ ПРОЧНОСТИ 800 МПА.</v>
      </c>
      <c r="J1763" s="24" t="str">
        <f t="shared" si="3"/>
        <v>null</v>
      </c>
      <c r="K1763" s="18" t="str">
        <f>IFERROR(VLOOKUP(spare_parts!$F1763,'Запчасти'!$A$2:$P$3371,6,0),"null")</f>
        <v>SCHNELL SPA</v>
      </c>
      <c r="L1763" s="18" t="str">
        <f>IFERROR(VLOOKUP(spare_parts!$F1763,'Запчасти'!$A$2:$P$3371,7,0),"null")</f>
        <v>SCHNELL</v>
      </c>
      <c r="M1763" s="18">
        <f>IFERROR(VLOOKUP(spare_parts!$F1763,'Запчасти'!$A$2:$P$3371,9,0),"null")</f>
        <v>50</v>
      </c>
      <c r="N1763" s="18" t="str">
        <f>IFERROR(VLOOKUP(spare_parts!$F1763,'Запчасти'!$A$2:$P$3371,10,0),"null")</f>
        <v>шт.</v>
      </c>
      <c r="O1763" s="18" t="str">
        <f>IFERROR(VLOOKUP(spare_parts!$F1763,'Запчасти'!$A$2:$P$3371,11,0),"null")</f>
        <v>IT</v>
      </c>
      <c r="P1763" s="18">
        <f>IFERROR(VLOOKUP(spare_parts!$F1763,'Запчасти'!$A$2:$P$3371,2,0),"null")</f>
        <v>7318158900</v>
      </c>
      <c r="Q1763" s="18"/>
      <c r="R1763" s="18"/>
      <c r="S1763" s="18"/>
      <c r="T1763" s="18"/>
      <c r="U1763" s="18"/>
      <c r="V1763" s="18"/>
    </row>
    <row r="1764" ht="15.75" customHeight="1">
      <c r="A1764" s="15">
        <v>2.08940204E9</v>
      </c>
      <c r="B1764" s="16" t="s">
        <v>1480</v>
      </c>
      <c r="C1764" s="16">
        <v>0.0</v>
      </c>
      <c r="D1764" s="16" t="s">
        <v>35</v>
      </c>
      <c r="E1764" s="17"/>
      <c r="F1764" s="18">
        <v>2.08940204E9</v>
      </c>
      <c r="G1764" s="18" t="str">
        <f>IFERROR(VLOOKUP(spare_parts!$F1764,'Запчасти'!A$2:P$3371,3,0),"null")</f>
        <v/>
      </c>
      <c r="H1764" s="18" t="str">
        <f>IFERROR(VLOOKUP(spare_parts!$F1764,A:D,2,0),"null")</f>
        <v>ЗАДВИЖКА С ВИЛКОЙ</v>
      </c>
      <c r="I1764" s="24" t="str">
        <f>IFERROR(VLOOKUP(spare_parts!$F1764,'Запчасти'!$A$2:$P$3371,5,0),"null")</f>
        <v>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v>
      </c>
      <c r="J1764" s="24" t="str">
        <f t="shared" si="3"/>
        <v>null</v>
      </c>
      <c r="K1764" s="18" t="str">
        <f>IFERROR(VLOOKUP(spare_parts!$F1764,'Запчасти'!$A$2:$P$3371,6,0),"null")</f>
        <v>SCHNELL SPA</v>
      </c>
      <c r="L1764" s="18" t="str">
        <f>IFERROR(VLOOKUP(spare_parts!$F1764,'Запчасти'!$A$2:$P$3371,7,0),"null")</f>
        <v>SCHNELL</v>
      </c>
      <c r="M1764" s="18">
        <f>IFERROR(VLOOKUP(spare_parts!$F1764,'Запчасти'!$A$2:$P$3371,9,0),"null")</f>
        <v>2</v>
      </c>
      <c r="N1764" s="18" t="str">
        <f>IFERROR(VLOOKUP(spare_parts!$F1764,'Запчасти'!$A$2:$P$3371,10,0),"null")</f>
        <v>шт.</v>
      </c>
      <c r="O1764" s="18" t="str">
        <f>IFERROR(VLOOKUP(spare_parts!$F1764,'Запчасти'!$A$2:$P$3371,11,0),"null")</f>
        <v>IT</v>
      </c>
      <c r="P1764" s="18">
        <f>IFERROR(VLOOKUP(spare_parts!$F1764,'Запчасти'!$A$2:$P$3371,2,0),"null")</f>
        <v>8515900000</v>
      </c>
      <c r="Q1764" s="18"/>
      <c r="R1764" s="18"/>
      <c r="S1764" s="18"/>
      <c r="T1764" s="18"/>
      <c r="U1764" s="18"/>
      <c r="V1764" s="18"/>
    </row>
    <row r="1765" ht="15.75" customHeight="1">
      <c r="A1765" s="15">
        <v>5.99291002E9</v>
      </c>
      <c r="B1765" s="16" t="s">
        <v>4646</v>
      </c>
      <c r="C1765" s="16">
        <v>0.01</v>
      </c>
      <c r="D1765" s="16" t="s">
        <v>35</v>
      </c>
      <c r="E1765" s="17"/>
      <c r="F1765" s="18">
        <v>5.99291002E9</v>
      </c>
      <c r="G1765" s="18" t="str">
        <f>IFERROR(VLOOKUP(spare_parts!$F1765,'Запчасти'!A$2:P$3371,3,0),"null")</f>
        <v>SELF-LOCKING NUT M20X1.5-UNI 7473-8.8</v>
      </c>
      <c r="H1765" s="18" t="str">
        <f>IFERROR(VLOOKUP(spare_parts!$F1765,A:D,2,0),"null")</f>
        <v>ГАЙКА САМОКОНТРЯЩАЯСЯ M.20X1,5 UNI7473 8,8</v>
      </c>
      <c r="I1765" s="24" t="str">
        <f>IFERROR(VLOOKUP(spare_parts!$F1765,'Запчасти'!$A$2:$P$3371,5,0),"null")</f>
        <v>ГАЙКА САМОСТОПОРЯЩАЯСЯ СТАЛЬНАЯ С РЕЗЬБОЙ М20, ИМЕЕТ РЕЗИНОВОЕ КОЛЬЦО ДЛЯ ПРЕДОТВРАЩЕНИЯ ОТКРУЧИВАНИЯ, ДЛЯ СТАНКА ДЛЯ ВЯЗКИ ЦИЛИНДРИЧЕСКИХ СВАЙ CM PRO 2500</v>
      </c>
      <c r="J1765" s="24" t="str">
        <f t="shared" si="3"/>
        <v>null</v>
      </c>
      <c r="K1765" s="18" t="str">
        <f>IFERROR(VLOOKUP(spare_parts!$F1765,'Запчасти'!$A$2:$P$3371,6,0),"null")</f>
        <v>SCHNELL SPA</v>
      </c>
      <c r="L1765" s="18" t="str">
        <f>IFERROR(VLOOKUP(spare_parts!$F1765,'Запчасти'!$A$2:$P$3371,7,0),"null")</f>
        <v>SCHNELL</v>
      </c>
      <c r="M1765" s="18">
        <f>IFERROR(VLOOKUP(spare_parts!$F1765,'Запчасти'!$A$2:$P$3371,9,0),"null")</f>
        <v>4</v>
      </c>
      <c r="N1765" s="18" t="str">
        <f>IFERROR(VLOOKUP(spare_parts!$F1765,'Запчасти'!$A$2:$P$3371,10,0),"null")</f>
        <v>шт.</v>
      </c>
      <c r="O1765" s="18" t="str">
        <f>IFERROR(VLOOKUP(spare_parts!$F1765,'Запчасти'!$A$2:$P$3371,11,0),"null")</f>
        <v>IT</v>
      </c>
      <c r="P1765" s="18">
        <f>IFERROR(VLOOKUP(spare_parts!$F1765,'Запчасти'!$A$2:$P$3371,2,0),"null")</f>
        <v>7318165000</v>
      </c>
      <c r="Q1765" s="18"/>
      <c r="R1765" s="18"/>
      <c r="S1765" s="18"/>
      <c r="T1765" s="18"/>
      <c r="U1765" s="18"/>
      <c r="V1765" s="18"/>
    </row>
    <row r="1766" ht="15.75" customHeight="1">
      <c r="A1766" s="15">
        <v>5.90162014E9</v>
      </c>
      <c r="B1766" s="16" t="s">
        <v>4261</v>
      </c>
      <c r="C1766" s="16">
        <v>0.01</v>
      </c>
      <c r="D1766" s="16" t="s">
        <v>35</v>
      </c>
      <c r="E1766" s="17"/>
      <c r="F1766" s="18">
        <v>5.90162014E9</v>
      </c>
      <c r="G1766" s="18" t="str">
        <f>IFERROR(VLOOKUP(spare_parts!$F1766,'Запчасти'!A$2:P$3371,3,0),"null")</f>
        <v>Hex bolt M20X140 DIN 933</v>
      </c>
      <c r="H1766" s="18" t="str">
        <f>IFERROR(VLOOKUP(spare_parts!$F1766,A:D,2,0),"null")</f>
        <v>ВИНТ TE M20X140 T.FIL.-UNI 5739-8.8</v>
      </c>
      <c r="I1766" s="24" t="str">
        <f>IFERROR(VLOOKUP(spare_parts!$F1766,'Запчасти'!$A$2:$P$3371,5,0),"null")</f>
        <v>БОЛТ СТАЛЬНОЙ С ШЕСТИГРАННОЙ ГОЛОВКОЙ. РЕЗЬБА М20Х140. ПРЕДЕЛ ПРОЧНОСТИ 800 МПА.</v>
      </c>
      <c r="J1766" s="24" t="str">
        <f t="shared" si="3"/>
        <v>null</v>
      </c>
      <c r="K1766" s="18" t="str">
        <f>IFERROR(VLOOKUP(spare_parts!$F1766,'Запчасти'!$A$2:$P$3371,6,0),"null")</f>
        <v>SCHNELL SPA</v>
      </c>
      <c r="L1766" s="18" t="str">
        <f>IFERROR(VLOOKUP(spare_parts!$F1766,'Запчасти'!$A$2:$P$3371,7,0),"null")</f>
        <v>SCHNELL</v>
      </c>
      <c r="M1766" s="18">
        <f>IFERROR(VLOOKUP(spare_parts!$F1766,'Запчасти'!$A$2:$P$3371,9,0),"null")</f>
        <v>2</v>
      </c>
      <c r="N1766" s="18" t="str">
        <f>IFERROR(VLOOKUP(spare_parts!$F1766,'Запчасти'!$A$2:$P$3371,10,0),"null")</f>
        <v>шт.</v>
      </c>
      <c r="O1766" s="18" t="str">
        <f>IFERROR(VLOOKUP(spare_parts!$F1766,'Запчасти'!$A$2:$P$3371,11,0),"null")</f>
        <v>IT</v>
      </c>
      <c r="P1766" s="18">
        <f>IFERROR(VLOOKUP(spare_parts!$F1766,'Запчасти'!$A$2:$P$3371,2,0),"null")</f>
        <v>7318158900</v>
      </c>
      <c r="Q1766" s="18"/>
      <c r="R1766" s="18"/>
      <c r="S1766" s="18"/>
      <c r="T1766" s="18"/>
      <c r="U1766" s="18"/>
      <c r="V1766" s="18"/>
    </row>
    <row r="1767" ht="15.75" customHeight="1">
      <c r="A1767" s="15">
        <v>5.430922024E9</v>
      </c>
      <c r="B1767" s="16" t="s">
        <v>2348</v>
      </c>
      <c r="C1767" s="16">
        <v>0.05</v>
      </c>
      <c r="D1767" s="16" t="s">
        <v>35</v>
      </c>
      <c r="E1767" s="17"/>
      <c r="F1767" s="18">
        <v>5.430922024E9</v>
      </c>
      <c r="G1767" s="18" t="str">
        <f>IFERROR(VLOOKUP(spare_parts!$F1767,'Запчасти'!A$2:P$3371,3,0),"null")</f>
        <v>ADAPTER MORS/RJ45 8 PIN FL-PP-RJ45-SCC ART.2901642(PHOE.)</v>
      </c>
      <c r="H1767" s="18" t="str">
        <f>IFERROR(VLOOKUP(spare_parts!$F1767,A:D,2,0),"null")</f>
        <v>АДАПТЕР MORS/RJ45 8 PIN FL-PP-RJ45-SCC ART.2901642(PHOE.)</v>
      </c>
      <c r="I1767" s="24" t="str">
        <f>IFERROR(VLOOKUP(spare_parts!$F1767,'Запчасти'!$A$2:$P$3371,5,0),"null")</f>
        <v>ПАТЧ-ПАНЕЛЬ ДЛЯ РАЗВЕДЕНИЯ ПРОВОДОВ ИЗ ГНЕЗДА RJ45 НА 8 ПРУЖИННЫХ КЛЕММ. CAT5E. ИНТЕРФЕЙС ETHERNET 10/100/1000 МБИТ/С. УСТАНОВКА НА DIN РЕЙКУ. РАЗМЕРЫ 29Х90Х53 ММ. НАПРЯЖЕНИЕ 24В.</v>
      </c>
      <c r="J1767" s="24" t="str">
        <f t="shared" si="3"/>
        <v>null</v>
      </c>
      <c r="K1767" s="18" t="str">
        <f>IFERROR(VLOOKUP(spare_parts!$F1767,'Запчасти'!$A$2:$P$3371,6,0),"null")</f>
        <v>PHOENIX CONTACT</v>
      </c>
      <c r="L1767" s="18" t="str">
        <f>IFERROR(VLOOKUP(spare_parts!$F1767,'Запчасти'!$A$2:$P$3371,7,0),"null")</f>
        <v>PHOENIX CONTACT</v>
      </c>
      <c r="M1767" s="18">
        <f>IFERROR(VLOOKUP(spare_parts!$F1767,'Запчасти'!$A$2:$P$3371,9,0),"null")</f>
        <v>1</v>
      </c>
      <c r="N1767" s="18" t="str">
        <f>IFERROR(VLOOKUP(spare_parts!$F1767,'Запчасти'!$A$2:$P$3371,10,0),"null")</f>
        <v>шт.</v>
      </c>
      <c r="O1767" s="18" t="str">
        <f>IFERROR(VLOOKUP(spare_parts!$F1767,'Запчасти'!$A$2:$P$3371,11,0),"null")</f>
        <v>ID</v>
      </c>
      <c r="P1767" s="18">
        <f>IFERROR(VLOOKUP(spare_parts!$F1767,'Запчасти'!$A$2:$P$3371,2,0),"null")</f>
        <v>8536900100</v>
      </c>
      <c r="Q1767" s="18"/>
      <c r="R1767" s="18"/>
      <c r="S1767" s="18"/>
      <c r="T1767" s="18"/>
      <c r="U1767" s="18"/>
      <c r="V1767" s="18"/>
    </row>
    <row r="1768" ht="15.75" customHeight="1">
      <c r="A1768" s="15">
        <v>6.91832206E9</v>
      </c>
      <c r="B1768" s="16" t="s">
        <v>4663</v>
      </c>
      <c r="C1768" s="16">
        <v>0.9</v>
      </c>
      <c r="D1768" s="16" t="s">
        <v>35</v>
      </c>
      <c r="E1768" s="17"/>
      <c r="F1768" s="18">
        <v>6.91832206E9</v>
      </c>
      <c r="G1768" s="18" t="str">
        <f>IFERROR(VLOOKUP(spare_parts!$F1768,'Запчасти'!A$2:P$3371,3,0),"null")</f>
        <v>BLADE FOR SHEAR C/42-C/45 ST.ART.40042/14</v>
      </c>
      <c r="H1768" s="18" t="str">
        <f>IFERROR(VLOOKUP(spare_parts!$F1768,A:D,2,0),"null")</f>
        <v>НОЖ ДЛЯ ОТРЕЗНОГО СТАНКА C/42-C/45 ST. ART.40042/14</v>
      </c>
      <c r="I1768" s="24" t="str">
        <f>IFERROR(VLOOKUP(spare_parts!$F1768,'Запчасти'!$A$2:$P$3371,5,0),"null")</f>
        <v>ЛЕЗВИЕ СТАЛЬНОЕ ДЛЯ РУБКИ АРМАТУРЫ. РАЗМЕРЫ 90Х65Х20. ДЛЯ РУЧБОЧНОГО СТАНКА С45/ST</v>
      </c>
      <c r="J1768" s="24" t="str">
        <f t="shared" si="3"/>
        <v>null</v>
      </c>
      <c r="K1768" s="18" t="str">
        <f>IFERROR(VLOOKUP(spare_parts!$F1768,'Запчасти'!$A$2:$P$3371,6,0),"null")</f>
        <v>SCHNELL SPA</v>
      </c>
      <c r="L1768" s="18" t="str">
        <f>IFERROR(VLOOKUP(spare_parts!$F1768,'Запчасти'!$A$2:$P$3371,7,0),"null")</f>
        <v>SCHNELL</v>
      </c>
      <c r="M1768" s="18">
        <f>IFERROR(VLOOKUP(spare_parts!$F1768,'Запчасти'!$A$2:$P$3371,9,0),"null")</f>
        <v>12</v>
      </c>
      <c r="N1768" s="18" t="str">
        <f>IFERROR(VLOOKUP(spare_parts!$F1768,'Запчасти'!$A$2:$P$3371,10,0),"null")</f>
        <v>шт.</v>
      </c>
      <c r="O1768" s="18" t="str">
        <f>IFERROR(VLOOKUP(spare_parts!$F1768,'Запчасти'!$A$2:$P$3371,11,0),"null")</f>
        <v>IT</v>
      </c>
      <c r="P1768" s="18">
        <f>IFERROR(VLOOKUP(spare_parts!$F1768,'Запчасти'!$A$2:$P$3371,2,0),"null")</f>
        <v>8208100000</v>
      </c>
      <c r="Q1768" s="18"/>
      <c r="R1768" s="18"/>
      <c r="S1768" s="18"/>
      <c r="T1768" s="18"/>
      <c r="U1768" s="18"/>
      <c r="V1768" s="18"/>
    </row>
    <row r="1769" ht="15.75" customHeight="1">
      <c r="A1769" s="15" t="s">
        <v>7115</v>
      </c>
      <c r="B1769" s="16" t="s">
        <v>7116</v>
      </c>
      <c r="C1769" s="16"/>
      <c r="D1769" s="16" t="s">
        <v>35</v>
      </c>
      <c r="E1769" s="17"/>
      <c r="F1769" s="18" t="s">
        <v>7115</v>
      </c>
      <c r="G1769" s="18" t="str">
        <f>IFERROR(VLOOKUP(spare_parts!$F1769,'Запчасти'!A$2:P$3371,3,0),"null")</f>
        <v>null</v>
      </c>
      <c r="H1769" s="18" t="str">
        <f>IFERROR(VLOOKUP(spare_parts!$F1769,A:D,2,0),"null")</f>
        <v>ВТУЛКА ДЛЯ РАБОТЫ С АРМАТУРОЙ 55 ММ </v>
      </c>
      <c r="I1769" s="24" t="str">
        <f>IFERROR(VLOOKUP(spare_parts!$F1769,'Запчасти'!$A$2:$P$3371,5,0),"null")</f>
        <v>null</v>
      </c>
      <c r="J1769" s="24" t="str">
        <f t="shared" si="3"/>
        <v>null</v>
      </c>
      <c r="K1769" s="18" t="str">
        <f>IFERROR(VLOOKUP(spare_parts!$F1769,'Запчасти'!$A$2:$P$3371,6,0),"null")</f>
        <v>null</v>
      </c>
      <c r="L1769" s="18" t="str">
        <f>IFERROR(VLOOKUP(spare_parts!$F1769,'Запчасти'!$A$2:$P$3371,7,0),"null")</f>
        <v>null</v>
      </c>
      <c r="M1769" s="18" t="str">
        <f>IFERROR(VLOOKUP(spare_parts!$F1769,'Запчасти'!$A$2:$P$3371,9,0),"null")</f>
        <v>null</v>
      </c>
      <c r="N1769" s="18" t="str">
        <f>IFERROR(VLOOKUP(spare_parts!$F1769,'Запчасти'!$A$2:$P$3371,10,0),"null")</f>
        <v>null</v>
      </c>
      <c r="O1769" s="18" t="str">
        <f>IFERROR(VLOOKUP(spare_parts!$F1769,'Запчасти'!$A$2:$P$3371,11,0),"null")</f>
        <v>null</v>
      </c>
      <c r="P1769" s="18" t="str">
        <f>IFERROR(VLOOKUP(spare_parts!$F1769,'Запчасти'!$A$2:$P$3371,2,0),"null")</f>
        <v>null</v>
      </c>
      <c r="Q1769" s="18"/>
      <c r="R1769" s="18"/>
      <c r="S1769" s="18"/>
      <c r="T1769" s="18"/>
      <c r="U1769" s="18"/>
      <c r="V1769" s="18"/>
    </row>
    <row r="1770" ht="15.75" customHeight="1">
      <c r="A1770" s="15">
        <v>5.557000049E9</v>
      </c>
      <c r="B1770" s="16" t="s">
        <v>7117</v>
      </c>
      <c r="C1770" s="16"/>
      <c r="D1770" s="16" t="s">
        <v>35</v>
      </c>
      <c r="E1770" s="17"/>
      <c r="F1770" s="18">
        <v>5.557000049E9</v>
      </c>
      <c r="G1770" s="18" t="str">
        <f>IFERROR(VLOOKUP(spare_parts!$F1770,'Запчасти'!A$2:P$3371,3,0),"null")</f>
        <v>null</v>
      </c>
      <c r="H1770" s="18" t="str">
        <f>IFERROR(VLOOKUP(spare_parts!$F1770,A:D,2,0),"null")</f>
        <v>КОРПУС ПОДШИПНИКА СО ВСТРОЕННЫМИ ШАРИКОВЫМИ ПОДШИПНИКАМИ R1622 714 22</v>
      </c>
      <c r="I1770" s="24" t="str">
        <f>IFERROR(VLOOKUP(spare_parts!$F1770,'Запчасти'!$A$2:$P$3371,5,0),"null")</f>
        <v>null</v>
      </c>
      <c r="J1770" s="24" t="str">
        <f t="shared" si="3"/>
        <v>null</v>
      </c>
      <c r="K1770" s="18" t="str">
        <f>IFERROR(VLOOKUP(spare_parts!$F1770,'Запчасти'!$A$2:$P$3371,6,0),"null")</f>
        <v>null</v>
      </c>
      <c r="L1770" s="18" t="str">
        <f>IFERROR(VLOOKUP(spare_parts!$F1770,'Запчасти'!$A$2:$P$3371,7,0),"null")</f>
        <v>null</v>
      </c>
      <c r="M1770" s="18" t="str">
        <f>IFERROR(VLOOKUP(spare_parts!$F1770,'Запчасти'!$A$2:$P$3371,9,0),"null")</f>
        <v>null</v>
      </c>
      <c r="N1770" s="18" t="str">
        <f>IFERROR(VLOOKUP(spare_parts!$F1770,'Запчасти'!$A$2:$P$3371,10,0),"null")</f>
        <v>null</v>
      </c>
      <c r="O1770" s="18" t="str">
        <f>IFERROR(VLOOKUP(spare_parts!$F1770,'Запчасти'!$A$2:$P$3371,11,0),"null")</f>
        <v>null</v>
      </c>
      <c r="P1770" s="18" t="str">
        <f>IFERROR(VLOOKUP(spare_parts!$F1770,'Запчасти'!$A$2:$P$3371,2,0),"null")</f>
        <v>null</v>
      </c>
      <c r="Q1770" s="18"/>
      <c r="R1770" s="18"/>
      <c r="S1770" s="18"/>
      <c r="T1770" s="18"/>
      <c r="U1770" s="18"/>
      <c r="V1770" s="18"/>
    </row>
    <row r="1771" ht="15.75" customHeight="1">
      <c r="A1771" s="15">
        <v>2.4635115E9</v>
      </c>
      <c r="B1771" s="16" t="s">
        <v>1588</v>
      </c>
      <c r="C1771" s="16"/>
      <c r="D1771" s="16" t="s">
        <v>35</v>
      </c>
      <c r="E1771" s="17"/>
      <c r="F1771" s="18">
        <v>2.4635115E9</v>
      </c>
      <c r="G1771" s="18" t="str">
        <f>IFERROR(VLOOKUP(spare_parts!$F1771,'Запчасти'!A$2:P$3371,3,0),"null")</f>
        <v>COMPLETE ECCENTRIC SHAFT</v>
      </c>
      <c r="H1771" s="18" t="str">
        <f>IFERROR(VLOOKUP(spare_parts!$F1771,A:D,2,0),"null")</f>
        <v>ВАЛ ЭКСЦЕНТРИКА В СБОРЕ </v>
      </c>
      <c r="I1771" s="24" t="str">
        <f>IFERROR(VLOOKUP(spare_parts!$F1771,'Запчасти'!$A$2:$P$3371,5,0),"null")</f>
        <v>ВАЛ СТАЛЬНОЙ ЭКСЦЕНТРИКОВЫЙ ПЕРЕДАЕТ ДВИЖЕНИЕ ОТ ПНЕВМОЦИЛИНДРА НА ОСНОВНОЙ ГИБОЧНЫЙ ВАЛ В МАШИНЕ СКОБОГИБОЧНОЙ, МОДЕЛЬ FORMULA 14</v>
      </c>
      <c r="J1771" s="24" t="str">
        <f t="shared" si="3"/>
        <v>null</v>
      </c>
      <c r="K1771" s="18" t="str">
        <f>IFERROR(VLOOKUP(spare_parts!$F1771,'Запчасти'!$A$2:$P$3371,6,0),"null")</f>
        <v>SCHNELL SPA</v>
      </c>
      <c r="L1771" s="18" t="str">
        <f>IFERROR(VLOOKUP(spare_parts!$F1771,'Запчасти'!$A$2:$P$3371,7,0),"null")</f>
        <v>SCHNELL</v>
      </c>
      <c r="M1771" s="18">
        <f>IFERROR(VLOOKUP(spare_parts!$F1771,'Запчасти'!$A$2:$P$3371,9,0),"null")</f>
        <v>1</v>
      </c>
      <c r="N1771" s="18" t="str">
        <f>IFERROR(VLOOKUP(spare_parts!$F1771,'Запчасти'!$A$2:$P$3371,10,0),"null")</f>
        <v>шт.</v>
      </c>
      <c r="O1771" s="18" t="str">
        <f>IFERROR(VLOOKUP(spare_parts!$F1771,'Запчасти'!$A$2:$P$3371,11,0),"null")</f>
        <v>IT</v>
      </c>
      <c r="P1771" s="18">
        <f>IFERROR(VLOOKUP(spare_parts!$F1771,'Запчасти'!$A$2:$P$3371,2,0),"null")</f>
        <v>8483109500</v>
      </c>
      <c r="Q1771" s="18"/>
      <c r="R1771" s="18"/>
      <c r="S1771" s="18"/>
      <c r="T1771" s="18"/>
      <c r="U1771" s="18"/>
      <c r="V1771" s="18"/>
    </row>
    <row r="1772" ht="15.75" customHeight="1">
      <c r="A1772" s="15">
        <v>2.0635212E9</v>
      </c>
      <c r="B1772" s="16" t="s">
        <v>393</v>
      </c>
      <c r="C1772" s="16"/>
      <c r="D1772" s="16" t="s">
        <v>35</v>
      </c>
      <c r="E1772" s="17"/>
      <c r="F1772" s="18">
        <v>2.0635212E9</v>
      </c>
      <c r="G1772" s="18" t="str">
        <f>IFERROR(VLOOKUP(spare_parts!$F1772,'Запчасти'!A$2:P$3371,3,0),"null")</f>
        <v>BLADE CARRYING BLOCK 1XD.14</v>
      </c>
      <c r="H1772" s="18" t="str">
        <f>IFERROR(VLOOKUP(spare_parts!$F1772,A:D,2,0),"null")</f>
        <v>БЛОК ДЛЯ ПЕРЕНОСА НОЖА 1XD.14</v>
      </c>
      <c r="I1772" s="24" t="str">
        <f>IFERROR(VLOOKUP(spare_parts!$F1772,'Запчасти'!$A$2:$P$3371,5,0),"null")</f>
        <v>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c r="J1772" s="24" t="str">
        <f t="shared" si="3"/>
        <v>null</v>
      </c>
      <c r="K1772" s="18" t="str">
        <f>IFERROR(VLOOKUP(spare_parts!$F1772,'Запчасти'!$A$2:$P$3371,6,0),"null")</f>
        <v>SCHNELL SPA</v>
      </c>
      <c r="L1772" s="18" t="str">
        <f>IFERROR(VLOOKUP(spare_parts!$F1772,'Запчасти'!$A$2:$P$3371,7,0),"null")</f>
        <v>SCHNELL</v>
      </c>
      <c r="M1772" s="18">
        <f>IFERROR(VLOOKUP(spare_parts!$F1772,'Запчасти'!$A$2:$P$3371,9,0),"null")</f>
        <v>1</v>
      </c>
      <c r="N1772" s="18" t="str">
        <f>IFERROR(VLOOKUP(spare_parts!$F1772,'Запчасти'!$A$2:$P$3371,10,0),"null")</f>
        <v>шт.</v>
      </c>
      <c r="O1772" s="18" t="str">
        <f>IFERROR(VLOOKUP(spare_parts!$F1772,'Запчасти'!$A$2:$P$3371,11,0),"null")</f>
        <v>IT</v>
      </c>
      <c r="P1772" s="18">
        <f>IFERROR(VLOOKUP(spare_parts!$F1772,'Запчасти'!$A$2:$P$3371,2,0),"null")</f>
        <v>7326909807</v>
      </c>
      <c r="Q1772" s="18"/>
      <c r="R1772" s="18"/>
      <c r="S1772" s="18"/>
      <c r="T1772" s="18"/>
      <c r="U1772" s="18"/>
      <c r="V1772" s="18"/>
    </row>
    <row r="1773" ht="15.75" customHeight="1">
      <c r="A1773" s="15">
        <v>2.06352123E9</v>
      </c>
      <c r="B1773" s="16" t="s">
        <v>396</v>
      </c>
      <c r="C1773" s="16"/>
      <c r="D1773" s="16" t="s">
        <v>35</v>
      </c>
      <c r="E1773" s="17"/>
      <c r="F1773" s="18">
        <v>2.06352123E9</v>
      </c>
      <c r="G1773" s="18" t="str">
        <f>IFERROR(VLOOKUP(spare_parts!$F1773,'Запчасти'!A$2:P$3371,3,0),"null")</f>
        <v>CARRYING BLOCK FOR BLADE 1XD.12/13</v>
      </c>
      <c r="H1773" s="18" t="str">
        <f>IFERROR(VLOOKUP(spare_parts!$F1773,A:D,2,0),"null")</f>
        <v>БЛОК ДЛЯ ПЕРЕНОСА НОЖА 1XD.12/13</v>
      </c>
      <c r="I1773" s="24" t="str">
        <f>IFERROR(VLOOKUP(spare_parts!$F1773,'Запчасти'!$A$2:$P$3371,5,0),"null")</f>
        <v>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c r="J1773" s="24" t="str">
        <f t="shared" si="3"/>
        <v>null</v>
      </c>
      <c r="K1773" s="18" t="str">
        <f>IFERROR(VLOOKUP(spare_parts!$F1773,'Запчасти'!$A$2:$P$3371,6,0),"null")</f>
        <v>SCHNELL SPA</v>
      </c>
      <c r="L1773" s="18" t="str">
        <f>IFERROR(VLOOKUP(spare_parts!$F1773,'Запчасти'!$A$2:$P$3371,7,0),"null")</f>
        <v>SCHNELL</v>
      </c>
      <c r="M1773" s="18">
        <f>IFERROR(VLOOKUP(spare_parts!$F1773,'Запчасти'!$A$2:$P$3371,9,0),"null")</f>
        <v>1</v>
      </c>
      <c r="N1773" s="18" t="str">
        <f>IFERROR(VLOOKUP(spare_parts!$F1773,'Запчасти'!$A$2:$P$3371,10,0),"null")</f>
        <v>шт.</v>
      </c>
      <c r="O1773" s="18" t="str">
        <f>IFERROR(VLOOKUP(spare_parts!$F1773,'Запчасти'!$A$2:$P$3371,11,0),"null")</f>
        <v>IT</v>
      </c>
      <c r="P1773" s="18">
        <f>IFERROR(VLOOKUP(spare_parts!$F1773,'Запчасти'!$A$2:$P$3371,2,0),"null")</f>
        <v>7326909807</v>
      </c>
      <c r="Q1773" s="18"/>
      <c r="R1773" s="18"/>
      <c r="S1773" s="18"/>
      <c r="T1773" s="18"/>
      <c r="U1773" s="18"/>
      <c r="V1773" s="18"/>
    </row>
    <row r="1774" ht="15.75" customHeight="1">
      <c r="A1774" s="15">
        <v>5.458049E9</v>
      </c>
      <c r="B1774" s="16" t="s">
        <v>3076</v>
      </c>
      <c r="C1774" s="16"/>
      <c r="D1774" s="16" t="s">
        <v>35</v>
      </c>
      <c r="E1774" s="17"/>
      <c r="F1774" s="18">
        <v>5.458049E9</v>
      </c>
      <c r="G1774" s="18" t="str">
        <f>IFERROR(VLOOKUP(spare_parts!$F1774,'Запчасти'!A$2:P$3371,3,0),"null")</f>
        <v/>
      </c>
      <c r="H1774" s="18" t="str">
        <f>IFERROR(VLOOKUP(spare_parts!$F1774,A:D,2,0),"null")</f>
        <v>СЕРВОДВИГАТЕЛЬ DSP1-100MO64U-40-54-BOB-TNP-K-AN-O-000 (BAUM.)</v>
      </c>
      <c r="I1774" s="24" t="str">
        <f>IFERROR(VLOOKUP(spare_parts!$F1774,'Запчасти'!$A$2:$P$3371,5,0),"null")</f>
        <v>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v>
      </c>
      <c r="J1774" s="24" t="str">
        <f t="shared" si="3"/>
        <v>null</v>
      </c>
      <c r="K1774" s="18" t="str">
        <f>IFERROR(VLOOKUP(spare_parts!$F1774,'Запчасти'!$A$2:$P$3371,6,0),"null")</f>
        <v>BAUMUELLER NUERNBERG GMBH</v>
      </c>
      <c r="L1774" s="18" t="str">
        <f>IFERROR(VLOOKUP(spare_parts!$F1774,'Запчасти'!$A$2:$P$3371,7,0),"null")</f>
        <v>BAUMULLER</v>
      </c>
      <c r="M1774" s="18">
        <f>IFERROR(VLOOKUP(spare_parts!$F1774,'Запчасти'!$A$2:$P$3371,9,0),"null")</f>
        <v>1</v>
      </c>
      <c r="N1774" s="18" t="str">
        <f>IFERROR(VLOOKUP(spare_parts!$F1774,'Запчасти'!$A$2:$P$3371,10,0),"null")</f>
        <v>шт.</v>
      </c>
      <c r="O1774" s="18" t="str">
        <f>IFERROR(VLOOKUP(spare_parts!$F1774,'Запчасти'!$A$2:$P$3371,11,0),"null")</f>
        <v>DE</v>
      </c>
      <c r="P1774" s="18">
        <f>IFERROR(VLOOKUP(spare_parts!$F1774,'Запчасти'!$A$2:$P$3371,2,0),"null")</f>
        <v>8501523000</v>
      </c>
      <c r="Q1774" s="18"/>
      <c r="R1774" s="18"/>
      <c r="S1774" s="18"/>
      <c r="T1774" s="18"/>
      <c r="U1774" s="18"/>
      <c r="V1774" s="18"/>
    </row>
    <row r="1775" ht="15.75" customHeight="1">
      <c r="A1775" s="15">
        <v>2.0182202E9</v>
      </c>
      <c r="B1775" s="16" t="s">
        <v>7118</v>
      </c>
      <c r="C1775" s="16"/>
      <c r="D1775" s="16" t="s">
        <v>35</v>
      </c>
      <c r="E1775" s="17"/>
      <c r="F1775" s="18">
        <v>2.0182202E9</v>
      </c>
      <c r="G1775" s="18" t="str">
        <f>IFERROR(VLOOKUP(spare_parts!$F1775,'Запчасти'!A$2:P$3371,3,0),"null")</f>
        <v>null</v>
      </c>
      <c r="H1775" s="18" t="str">
        <f>IFERROR(VLOOKUP(spare_parts!$F1775,A:D,2,0),"null")</f>
        <v>ПЛАСТИНА ЭЛЕКТРОДА ОПОРНАЯ ПРАВАЯ ВЕРХНЯЯ В СБОРЕ DX</v>
      </c>
      <c r="I1775" s="24" t="str">
        <f>IFERROR(VLOOKUP(spare_parts!$F1775,'Запчасти'!$A$2:$P$3371,5,0),"null")</f>
        <v>null</v>
      </c>
      <c r="J1775" s="24" t="str">
        <f t="shared" si="3"/>
        <v>null</v>
      </c>
      <c r="K1775" s="18" t="str">
        <f>IFERROR(VLOOKUP(spare_parts!$F1775,'Запчасти'!$A$2:$P$3371,6,0),"null")</f>
        <v>null</v>
      </c>
      <c r="L1775" s="18" t="str">
        <f>IFERROR(VLOOKUP(spare_parts!$F1775,'Запчасти'!$A$2:$P$3371,7,0),"null")</f>
        <v>null</v>
      </c>
      <c r="M1775" s="18" t="str">
        <f>IFERROR(VLOOKUP(spare_parts!$F1775,'Запчасти'!$A$2:$P$3371,9,0),"null")</f>
        <v>null</v>
      </c>
      <c r="N1775" s="18" t="str">
        <f>IFERROR(VLOOKUP(spare_parts!$F1775,'Запчасти'!$A$2:$P$3371,10,0),"null")</f>
        <v>null</v>
      </c>
      <c r="O1775" s="18" t="str">
        <f>IFERROR(VLOOKUP(spare_parts!$F1775,'Запчасти'!$A$2:$P$3371,11,0),"null")</f>
        <v>null</v>
      </c>
      <c r="P1775" s="18" t="str">
        <f>IFERROR(VLOOKUP(spare_parts!$F1775,'Запчасти'!$A$2:$P$3371,2,0),"null")</f>
        <v>null</v>
      </c>
      <c r="Q1775" s="18"/>
      <c r="R1775" s="18"/>
      <c r="S1775" s="18"/>
      <c r="T1775" s="18"/>
      <c r="U1775" s="18"/>
      <c r="V1775" s="18"/>
    </row>
    <row r="1776" ht="15.75" customHeight="1">
      <c r="A1776" s="15">
        <v>2.01822016E9</v>
      </c>
      <c r="B1776" s="16" t="s">
        <v>7119</v>
      </c>
      <c r="C1776" s="16"/>
      <c r="D1776" s="16" t="s">
        <v>35</v>
      </c>
      <c r="E1776" s="17"/>
      <c r="F1776" s="18">
        <v>2.01822016E9</v>
      </c>
      <c r="G1776" s="18" t="str">
        <f>IFERROR(VLOOKUP(spare_parts!$F1776,'Запчасти'!A$2:P$3371,3,0),"null")</f>
        <v>null</v>
      </c>
      <c r="H1776" s="18" t="str">
        <f>IFERROR(VLOOKUP(spare_parts!$F1776,A:D,2,0),"null")</f>
        <v>ПЛИТА 200X205 SP = 29</v>
      </c>
      <c r="I1776" s="24" t="str">
        <f>IFERROR(VLOOKUP(spare_parts!$F1776,'Запчасти'!$A$2:$P$3371,5,0),"null")</f>
        <v>null</v>
      </c>
      <c r="J1776" s="24" t="str">
        <f t="shared" si="3"/>
        <v>null</v>
      </c>
      <c r="K1776" s="18" t="str">
        <f>IFERROR(VLOOKUP(spare_parts!$F1776,'Запчасти'!$A$2:$P$3371,6,0),"null")</f>
        <v>null</v>
      </c>
      <c r="L1776" s="18" t="str">
        <f>IFERROR(VLOOKUP(spare_parts!$F1776,'Запчасти'!$A$2:$P$3371,7,0),"null")</f>
        <v>null</v>
      </c>
      <c r="M1776" s="18" t="str">
        <f>IFERROR(VLOOKUP(spare_parts!$F1776,'Запчасти'!$A$2:$P$3371,9,0),"null")</f>
        <v>null</v>
      </c>
      <c r="N1776" s="18" t="str">
        <f>IFERROR(VLOOKUP(spare_parts!$F1776,'Запчасти'!$A$2:$P$3371,10,0),"null")</f>
        <v>null</v>
      </c>
      <c r="O1776" s="18" t="str">
        <f>IFERROR(VLOOKUP(spare_parts!$F1776,'Запчасти'!$A$2:$P$3371,11,0),"null")</f>
        <v>null</v>
      </c>
      <c r="P1776" s="18" t="str">
        <f>IFERROR(VLOOKUP(spare_parts!$F1776,'Запчасти'!$A$2:$P$3371,2,0),"null")</f>
        <v>null</v>
      </c>
      <c r="Q1776" s="18"/>
      <c r="R1776" s="18"/>
      <c r="S1776" s="18"/>
      <c r="T1776" s="18"/>
      <c r="U1776" s="18"/>
      <c r="V1776" s="18"/>
    </row>
    <row r="1777" ht="15.75" customHeight="1">
      <c r="A1777" s="15">
        <v>5.431100064E9</v>
      </c>
      <c r="B1777" s="16" t="s">
        <v>2531</v>
      </c>
      <c r="C1777" s="16"/>
      <c r="D1777" s="16" t="s">
        <v>35</v>
      </c>
      <c r="E1777" s="17"/>
      <c r="F1777" s="18">
        <v>5.431100064E9</v>
      </c>
      <c r="G1777" s="18" t="str">
        <f>IFERROR(VLOOKUP(spare_parts!$F1777,'Запчасти'!A$2:P$3371,3,0),"null")</f>
        <v>ENCODER 4000 IMP. M12 8P ART.8.5000.D314.4000 (KUBLER)</v>
      </c>
      <c r="H1777" s="18" t="str">
        <f>IFERROR(VLOOKUP(spare_parts!$F1777,A:D,2,0),"null")</f>
        <v>Энкодер 4000 IMP. M12 8P ART.8.5000.D314.4000 (KUBLER)</v>
      </c>
      <c r="I1777" s="24" t="str">
        <f>IFERROR(VLOOKUP(spare_parts!$F1777,'Запчасти'!$A$2:$P$3371,5,0),"null")</f>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c r="J1777" s="24" t="str">
        <f t="shared" si="3"/>
        <v>null</v>
      </c>
      <c r="K1777" s="18" t="str">
        <f>IFERROR(VLOOKUP(spare_parts!$F1777,'Запчасти'!$A$2:$P$3371,6,0),"null")</f>
        <v>FRITZ KUBLER GMBH</v>
      </c>
      <c r="L1777" s="18" t="str">
        <f>IFERROR(VLOOKUP(spare_parts!$F1777,'Запчасти'!$A$2:$P$3371,7,0),"null")</f>
        <v>KUBLER</v>
      </c>
      <c r="M1777" s="18">
        <f>IFERROR(VLOOKUP(spare_parts!$F1777,'Запчасти'!$A$2:$P$3371,9,0),"null")</f>
        <v>1</v>
      </c>
      <c r="N1777" s="18" t="str">
        <f>IFERROR(VLOOKUP(spare_parts!$F1777,'Запчасти'!$A$2:$P$3371,10,0),"null")</f>
        <v>шт</v>
      </c>
      <c r="O1777" s="18" t="str">
        <f>IFERROR(VLOOKUP(spare_parts!$F1777,'Запчасти'!$A$2:$P$3371,11,0),"null")</f>
        <v>DE</v>
      </c>
      <c r="P1777" s="18">
        <f>IFERROR(VLOOKUP(spare_parts!$F1777,'Запчасти'!$A$2:$P$3371,2,0),"null")</f>
        <v>9031803400</v>
      </c>
      <c r="Q1777" s="18"/>
      <c r="R1777" s="18"/>
      <c r="S1777" s="18"/>
      <c r="T1777" s="18"/>
      <c r="U1777" s="18"/>
      <c r="V1777" s="18"/>
    </row>
    <row r="1778" ht="15.75" customHeight="1">
      <c r="A1778" s="15">
        <v>2.06602112E9</v>
      </c>
      <c r="B1778" s="16" t="s">
        <v>7120</v>
      </c>
      <c r="C1778" s="16"/>
      <c r="D1778" s="16" t="s">
        <v>35</v>
      </c>
      <c r="E1778" s="17"/>
      <c r="F1778" s="18">
        <v>2.06602112E9</v>
      </c>
      <c r="G1778" s="18" t="str">
        <f>IFERROR(VLOOKUP(spare_parts!$F1778,'Запчасти'!A$2:P$3371,3,0),"null")</f>
        <v>null</v>
      </c>
      <c r="H1778" s="18" t="str">
        <f>IFERROR(VLOOKUP(spare_parts!$F1778,A:D,2,0),"null")</f>
        <v>НОЖ ФИКСИРОВАННЫЙ ДЛЯ ДВУХ ПРУТКОВ D10-12</v>
      </c>
      <c r="I1778" s="24" t="str">
        <f>IFERROR(VLOOKUP(spare_parts!$F1778,'Запчасти'!$A$2:$P$3371,5,0),"null")</f>
        <v>null</v>
      </c>
      <c r="J1778" s="24" t="str">
        <f t="shared" si="3"/>
        <v>null</v>
      </c>
      <c r="K1778" s="18" t="str">
        <f>IFERROR(VLOOKUP(spare_parts!$F1778,'Запчасти'!$A$2:$P$3371,6,0),"null")</f>
        <v>null</v>
      </c>
      <c r="L1778" s="18" t="str">
        <f>IFERROR(VLOOKUP(spare_parts!$F1778,'Запчасти'!$A$2:$P$3371,7,0),"null")</f>
        <v>null</v>
      </c>
      <c r="M1778" s="18" t="str">
        <f>IFERROR(VLOOKUP(spare_parts!$F1778,'Запчасти'!$A$2:$P$3371,9,0),"null")</f>
        <v>null</v>
      </c>
      <c r="N1778" s="18" t="str">
        <f>IFERROR(VLOOKUP(spare_parts!$F1778,'Запчасти'!$A$2:$P$3371,10,0),"null")</f>
        <v>null</v>
      </c>
      <c r="O1778" s="18" t="str">
        <f>IFERROR(VLOOKUP(spare_parts!$F1778,'Запчасти'!$A$2:$P$3371,11,0),"null")</f>
        <v>null</v>
      </c>
      <c r="P1778" s="18" t="str">
        <f>IFERROR(VLOOKUP(spare_parts!$F1778,'Запчасти'!$A$2:$P$3371,2,0),"null")</f>
        <v>null</v>
      </c>
      <c r="Q1778" s="18"/>
      <c r="R1778" s="18"/>
      <c r="S1778" s="18"/>
      <c r="T1778" s="18"/>
      <c r="U1778" s="18"/>
      <c r="V1778" s="18"/>
    </row>
    <row r="1779" ht="15.75" customHeight="1">
      <c r="A1779" s="15">
        <v>2.11822016E9</v>
      </c>
      <c r="B1779" s="16" t="s">
        <v>7121</v>
      </c>
      <c r="C1779" s="16"/>
      <c r="D1779" s="16" t="s">
        <v>35</v>
      </c>
      <c r="E1779" s="17"/>
      <c r="F1779" s="18">
        <v>2.11822016E9</v>
      </c>
      <c r="G1779" s="18" t="str">
        <f>IFERROR(VLOOKUP(spare_parts!$F1779,'Запчасти'!A$2:P$3371,3,0),"null")</f>
        <v>null</v>
      </c>
      <c r="H1779" s="18" t="str">
        <f>IFERROR(VLOOKUP(spare_parts!$F1779,A:D,2,0),"null")</f>
        <v>ВТУЛКА DI=8.5 DE=21 L=25 (B2018220160)</v>
      </c>
      <c r="I1779" s="24" t="str">
        <f>IFERROR(VLOOKUP(spare_parts!$F1779,'Запчасти'!$A$2:$P$3371,5,0),"null")</f>
        <v>null</v>
      </c>
      <c r="J1779" s="24" t="str">
        <f t="shared" si="3"/>
        <v>null</v>
      </c>
      <c r="K1779" s="18" t="str">
        <f>IFERROR(VLOOKUP(spare_parts!$F1779,'Запчасти'!$A$2:$P$3371,6,0),"null")</f>
        <v>null</v>
      </c>
      <c r="L1779" s="18" t="str">
        <f>IFERROR(VLOOKUP(spare_parts!$F1779,'Запчасти'!$A$2:$P$3371,7,0),"null")</f>
        <v>null</v>
      </c>
      <c r="M1779" s="18" t="str">
        <f>IFERROR(VLOOKUP(spare_parts!$F1779,'Запчасти'!$A$2:$P$3371,9,0),"null")</f>
        <v>null</v>
      </c>
      <c r="N1779" s="18" t="str">
        <f>IFERROR(VLOOKUP(spare_parts!$F1779,'Запчасти'!$A$2:$P$3371,10,0),"null")</f>
        <v>null</v>
      </c>
      <c r="O1779" s="18" t="str">
        <f>IFERROR(VLOOKUP(spare_parts!$F1779,'Запчасти'!$A$2:$P$3371,11,0),"null")</f>
        <v>null</v>
      </c>
      <c r="P1779" s="18" t="str">
        <f>IFERROR(VLOOKUP(spare_parts!$F1779,'Запчасти'!$A$2:$P$3371,2,0),"null")</f>
        <v>null</v>
      </c>
      <c r="Q1779" s="18"/>
      <c r="R1779" s="18"/>
      <c r="S1779" s="18"/>
      <c r="T1779" s="18"/>
      <c r="U1779" s="18"/>
      <c r="V1779" s="18"/>
    </row>
    <row r="1780" ht="15.75" customHeight="1">
      <c r="A1780" s="15">
        <v>2.1182202E9</v>
      </c>
      <c r="B1780" s="16" t="s">
        <v>7122</v>
      </c>
      <c r="C1780" s="16"/>
      <c r="D1780" s="16" t="s">
        <v>35</v>
      </c>
      <c r="E1780" s="17"/>
      <c r="F1780" s="18">
        <v>2.1182202E9</v>
      </c>
      <c r="G1780" s="18" t="str">
        <f>IFERROR(VLOOKUP(spare_parts!$F1780,'Запчасти'!A$2:P$3371,3,0),"null")</f>
        <v>null</v>
      </c>
      <c r="H1780" s="18" t="str">
        <f>IFERROR(VLOOKUP(spare_parts!$F1780,A:D,2,0),"null")</f>
        <v>ВТУЛКА DI=8.5 DE=21 L=23 (B2018220200)</v>
      </c>
      <c r="I1780" s="24" t="str">
        <f>IFERROR(VLOOKUP(spare_parts!$F1780,'Запчасти'!$A$2:$P$3371,5,0),"null")</f>
        <v>null</v>
      </c>
      <c r="J1780" s="24" t="str">
        <f t="shared" si="3"/>
        <v>null</v>
      </c>
      <c r="K1780" s="18" t="str">
        <f>IFERROR(VLOOKUP(spare_parts!$F1780,'Запчасти'!$A$2:$P$3371,6,0),"null")</f>
        <v>null</v>
      </c>
      <c r="L1780" s="18" t="str">
        <f>IFERROR(VLOOKUP(spare_parts!$F1780,'Запчасти'!$A$2:$P$3371,7,0),"null")</f>
        <v>null</v>
      </c>
      <c r="M1780" s="18" t="str">
        <f>IFERROR(VLOOKUP(spare_parts!$F1780,'Запчасти'!$A$2:$P$3371,9,0),"null")</f>
        <v>null</v>
      </c>
      <c r="N1780" s="18" t="str">
        <f>IFERROR(VLOOKUP(spare_parts!$F1780,'Запчасти'!$A$2:$P$3371,10,0),"null")</f>
        <v>null</v>
      </c>
      <c r="O1780" s="18" t="str">
        <f>IFERROR(VLOOKUP(spare_parts!$F1780,'Запчасти'!$A$2:$P$3371,11,0),"null")</f>
        <v>null</v>
      </c>
      <c r="P1780" s="18" t="str">
        <f>IFERROR(VLOOKUP(spare_parts!$F1780,'Запчасти'!$A$2:$P$3371,2,0),"null")</f>
        <v>null</v>
      </c>
      <c r="Q1780" s="18"/>
      <c r="R1780" s="18"/>
      <c r="S1780" s="18"/>
      <c r="T1780" s="18"/>
      <c r="U1780" s="18"/>
      <c r="V1780" s="18"/>
    </row>
    <row r="1781" ht="15.75" customHeight="1">
      <c r="A1781" s="15">
        <v>2.52399001E9</v>
      </c>
      <c r="B1781" s="16" t="s">
        <v>1882</v>
      </c>
      <c r="C1781" s="16"/>
      <c r="D1781" s="16" t="s">
        <v>35</v>
      </c>
      <c r="E1781" s="17"/>
      <c r="F1781" s="18">
        <v>2.52399001E9</v>
      </c>
      <c r="G1781" s="18" t="str">
        <f>IFERROR(VLOOKUP(spare_parts!$F1781,'Запчасти'!A$2:P$3371,3,0),"null")</f>
        <v>COMPL.PNEUMAT.MICROCYLINDER ISO 6432 D=50 H=55  + GLYCODUR</v>
      </c>
      <c r="H1781" s="18" t="str">
        <f>IFERROR(VLOOKUP(spare_parts!$F1781,A:D,2,0),"null")</f>
        <v>ПНЕВМОЦИЛИНДР В СБОРЕ ISO 6432 D=50 H=55 C.1260.50.55.M + GLYCODUR																		</v>
      </c>
      <c r="I1781" s="24" t="str">
        <f>IFERROR(VLOOKUP(spare_parts!$F1781,'Запчасти'!$A$2:$P$3371,5,0),"null")</f>
        <v>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v>
      </c>
      <c r="J1781" s="24" t="str">
        <f t="shared" si="3"/>
        <v>null</v>
      </c>
      <c r="K1781" s="18" t="str">
        <f>IFERROR(VLOOKUP(spare_parts!$F1781,'Запчасти'!$A$2:$P$3371,6,0),"null")</f>
        <v>FESTO AG &amp; CO.KG</v>
      </c>
      <c r="L1781" s="18" t="str">
        <f>IFERROR(VLOOKUP(spare_parts!$F1781,'Запчасти'!$A$2:$P$3371,7,0),"null")</f>
        <v>FESTO</v>
      </c>
      <c r="M1781" s="18">
        <f>IFERROR(VLOOKUP(spare_parts!$F1781,'Запчасти'!$A$2:$P$3371,9,0),"null")</f>
        <v>1</v>
      </c>
      <c r="N1781" s="18" t="str">
        <f>IFERROR(VLOOKUP(spare_parts!$F1781,'Запчасти'!$A$2:$P$3371,10,0),"null")</f>
        <v>шт.</v>
      </c>
      <c r="O1781" s="18" t="str">
        <f>IFERROR(VLOOKUP(spare_parts!$F1781,'Запчасти'!$A$2:$P$3371,11,0),"null")</f>
        <v>IT</v>
      </c>
      <c r="P1781" s="18">
        <f>IFERROR(VLOOKUP(spare_parts!$F1781,'Запчасти'!$A$2:$P$3371,2,0),"null")</f>
        <v>8412310009</v>
      </c>
      <c r="Q1781" s="18"/>
      <c r="R1781" s="18"/>
      <c r="S1781" s="18"/>
      <c r="T1781" s="18"/>
      <c r="U1781" s="18"/>
      <c r="V1781" s="18"/>
    </row>
    <row r="1782" ht="15.75" customHeight="1">
      <c r="A1782" s="15" t="s">
        <v>5396</v>
      </c>
      <c r="B1782" s="16" t="s">
        <v>5398</v>
      </c>
      <c r="C1782" s="16"/>
      <c r="D1782" s="16" t="s">
        <v>35</v>
      </c>
      <c r="E1782" s="17"/>
      <c r="F1782" s="18" t="s">
        <v>5396</v>
      </c>
      <c r="G1782" s="18" t="str">
        <f>IFERROR(VLOOKUP(spare_parts!$F1782,'Запчасти'!A$2:P$3371,3,0),"null")</f>
        <v>SHAFT Г_x0098_E=55 L=287.50</v>
      </c>
      <c r="H1782" s="18" t="str">
        <f>IFERROR(VLOOKUP(spare_parts!$F1782,A:D,2,0),"null")</f>
        <v>ВАЛ ØE = 55 L = 287,50</v>
      </c>
      <c r="I1782" s="24" t="str">
        <f>IFERROR(VLOOKUP(spare_parts!$F1782,'Запчасти'!$A$2:$P$3371,5,0),"null")</f>
        <v> ВАЛ СТАЛЬНОЙ. ИСПОЛЬЗУЕТСЯ ДЛЯ ПЕРЕДАЧИ ВРАЩЕНИЯ ОТ ПРИВОДНОГО ВАЛА УЗЛА ПРОТЯЖКИ АРМАТУРЫ СТАНКА R12 НА ПРИВОДНОЙ РОЛИК.</v>
      </c>
      <c r="J1782" s="24" t="str">
        <f t="shared" si="3"/>
        <v>null</v>
      </c>
      <c r="K1782" s="18" t="str">
        <f>IFERROR(VLOOKUP(spare_parts!$F1782,'Запчасти'!$A$2:$P$3371,6,0),"null")</f>
        <v>SCHNELL SPA</v>
      </c>
      <c r="L1782" s="18" t="str">
        <f>IFERROR(VLOOKUP(spare_parts!$F1782,'Запчасти'!$A$2:$P$3371,7,0),"null")</f>
        <v>SCHNELL</v>
      </c>
      <c r="M1782" s="18">
        <f>IFERROR(VLOOKUP(spare_parts!$F1782,'Запчасти'!$A$2:$P$3371,9,0),"null")</f>
        <v>1</v>
      </c>
      <c r="N1782" s="18" t="str">
        <f>IFERROR(VLOOKUP(spare_parts!$F1782,'Запчасти'!$A$2:$P$3371,10,0),"null")</f>
        <v>шт.</v>
      </c>
      <c r="O1782" s="18" t="str">
        <f>IFERROR(VLOOKUP(spare_parts!$F1782,'Запчасти'!$A$2:$P$3371,11,0),"null")</f>
        <v>IT</v>
      </c>
      <c r="P1782" s="18">
        <f>IFERROR(VLOOKUP(spare_parts!$F1782,'Запчасти'!$A$2:$P$3371,2,0),"null")</f>
        <v>8483109500</v>
      </c>
      <c r="Q1782" s="18"/>
      <c r="R1782" s="18"/>
      <c r="S1782" s="18"/>
      <c r="T1782" s="18"/>
      <c r="U1782" s="18"/>
      <c r="V1782" s="18"/>
    </row>
    <row r="1783" ht="15.75" customHeight="1">
      <c r="A1783" s="15">
        <v>2.42602006E9</v>
      </c>
      <c r="B1783" s="16" t="s">
        <v>1501</v>
      </c>
      <c r="C1783" s="16"/>
      <c r="D1783" s="16" t="s">
        <v>35</v>
      </c>
      <c r="E1783" s="17"/>
      <c r="F1783" s="18">
        <v>2.42602006E9</v>
      </c>
      <c r="G1783" s="18" t="str">
        <f>IFERROR(VLOOKUP(spare_parts!$F1783,'Запчасти'!A$2:P$3371,3,0),"null")</f>
        <v/>
      </c>
      <c r="H1783" s="18" t="str">
        <f>IFERROR(VLOOKUP(spare_parts!$F1783,A:D,2,0),"null")</f>
        <v>ШТИФТ ГИБОЧНЫЙ DE=80 L=148.50</v>
      </c>
      <c r="I1783" s="24" t="str">
        <f>IFERROR(VLOOKUP(spare_parts!$F1783,'Запчасти'!$A$2:$P$3371,5,0),"null")</f>
        <v>ГИБОЧНЫЙ СТАЛЬНОЙ ПАЛЕЦ В СБОРЕ. УСТАНАВЛИВАЕТСЯ В ГИБОЧНЫЙ ДИСК СТАНКА ROBOMASTER 60 И ИСПОЛЬЗУЕТСЯ ДЛЯ ЗАГИБА АРМАТУРЫ ВОКРУГ ЦЕНТРАЛЬНОЙ ГИБОЧНОЙ ОПРАВКИ.</v>
      </c>
      <c r="J1783" s="24" t="str">
        <f t="shared" si="3"/>
        <v>null</v>
      </c>
      <c r="K1783" s="18" t="str">
        <f>IFERROR(VLOOKUP(spare_parts!$F1783,'Запчасти'!$A$2:$P$3371,6,0),"null")</f>
        <v>SCHNELL SPA</v>
      </c>
      <c r="L1783" s="18" t="str">
        <f>IFERROR(VLOOKUP(spare_parts!$F1783,'Запчасти'!$A$2:$P$3371,7,0),"null")</f>
        <v>SCHNELL</v>
      </c>
      <c r="M1783" s="18">
        <f>IFERROR(VLOOKUP(spare_parts!$F1783,'Запчасти'!$A$2:$P$3371,9,0),"null")</f>
        <v>2</v>
      </c>
      <c r="N1783" s="18" t="str">
        <f>IFERROR(VLOOKUP(spare_parts!$F1783,'Запчасти'!$A$2:$P$3371,10,0),"null")</f>
        <v>шт.</v>
      </c>
      <c r="O1783" s="18" t="str">
        <f>IFERROR(VLOOKUP(spare_parts!$F1783,'Запчасти'!$A$2:$P$3371,11,0),"null")</f>
        <v>IT</v>
      </c>
      <c r="P1783" s="18">
        <f>IFERROR(VLOOKUP(spare_parts!$F1783,'Запчасти'!$A$2:$P$3371,2,0),"null")</f>
        <v>8466940000</v>
      </c>
      <c r="Q1783" s="18"/>
      <c r="R1783" s="18"/>
      <c r="S1783" s="18"/>
      <c r="T1783" s="18"/>
      <c r="U1783" s="18"/>
      <c r="V1783" s="18"/>
    </row>
    <row r="1784" ht="15.75" customHeight="1">
      <c r="A1784" s="15" t="s">
        <v>5103</v>
      </c>
      <c r="B1784" s="16" t="s">
        <v>5105</v>
      </c>
      <c r="C1784" s="16"/>
      <c r="D1784" s="16" t="s">
        <v>35</v>
      </c>
      <c r="E1784" s="17"/>
      <c r="F1784" s="18" t="s">
        <v>5103</v>
      </c>
      <c r="G1784" s="18" t="str">
        <f>IFERROR(VLOOKUP(spare_parts!$F1784,'Запчасти'!A$2:P$3371,3,0),"null")</f>
        <v>MEASURE SHAFT Г_x0098_E=40 L=212.50</v>
      </c>
      <c r="H1784" s="18" t="str">
        <f>IFERROR(VLOOKUP(spare_parts!$F1784,A:D,2,0),"null")</f>
        <v>ВАЛ ИЗМЕРИТЕЛЬНЫЙ ØE = 40 L = 212,50</v>
      </c>
      <c r="I1784" s="24" t="str">
        <f>IFERROR(VLOOKUP(spare_parts!$F1784,'Запчасти'!$A$2:$P$3371,5,0),"null")</f>
        <v> ВАЛ СТАЛЬНОЙ ДЛЯ ВРАЩЕНИЯ РОЛИКА ИЗМЕРЕНИЯ АРМАТУРЫ. ИСПОЛЬЗУЕТСЯ ДЛЯ ПЕРЕДАЧИ ВРАЩЕНИЯ ОТ РОЛИКА НА ЭНКОДЕР ИЗМЕРЕНИЯ ДЛИНЫ СТАНКА R12.</v>
      </c>
      <c r="J1784" s="24" t="str">
        <f t="shared" si="3"/>
        <v>null</v>
      </c>
      <c r="K1784" s="18" t="str">
        <f>IFERROR(VLOOKUP(spare_parts!$F1784,'Запчасти'!$A$2:$P$3371,6,0),"null")</f>
        <v>SCHNELL SPA</v>
      </c>
      <c r="L1784" s="18" t="str">
        <f>IFERROR(VLOOKUP(spare_parts!$F1784,'Запчасти'!$A$2:$P$3371,7,0),"null")</f>
        <v>SCHNELL</v>
      </c>
      <c r="M1784" s="18">
        <f>IFERROR(VLOOKUP(spare_parts!$F1784,'Запчасти'!$A$2:$P$3371,9,0),"null")</f>
        <v>1</v>
      </c>
      <c r="N1784" s="18" t="str">
        <f>IFERROR(VLOOKUP(spare_parts!$F1784,'Запчасти'!$A$2:$P$3371,10,0),"null")</f>
        <v>шт.</v>
      </c>
      <c r="O1784" s="18" t="str">
        <f>IFERROR(VLOOKUP(spare_parts!$F1784,'Запчасти'!$A$2:$P$3371,11,0),"null")</f>
        <v>IT</v>
      </c>
      <c r="P1784" s="18">
        <f>IFERROR(VLOOKUP(spare_parts!$F1784,'Запчасти'!$A$2:$P$3371,2,0),"null")</f>
        <v>8483109500</v>
      </c>
      <c r="Q1784" s="18"/>
      <c r="R1784" s="18"/>
      <c r="S1784" s="18"/>
      <c r="T1784" s="18"/>
      <c r="U1784" s="18"/>
      <c r="V1784" s="18"/>
    </row>
    <row r="1785" ht="15.75" customHeight="1">
      <c r="A1785" s="15">
        <v>2.19371201E9</v>
      </c>
      <c r="B1785" s="16" t="s">
        <v>7123</v>
      </c>
      <c r="C1785" s="16">
        <v>52.5</v>
      </c>
      <c r="D1785" s="16" t="s">
        <v>35</v>
      </c>
      <c r="E1785" s="17"/>
      <c r="F1785" s="18">
        <v>2.19371201E9</v>
      </c>
      <c r="G1785" s="18" t="str">
        <f>IFERROR(VLOOKUP(spare_parts!$F1785,'Запчасти'!A$2:P$3371,3,0),"null")</f>
        <v>null</v>
      </c>
      <c r="H1785" s="18" t="str">
        <f>IFERROR(VLOOKUP(spare_parts!$F1785,A:D,2,0),"null")</f>
        <v>КОЛОННА ФИКСИРОВАННАЯ ДЛЯ РАЗМОТЧИКА</v>
      </c>
      <c r="I1785" s="24" t="str">
        <f>IFERROR(VLOOKUP(spare_parts!$F1785,'Запчасти'!$A$2:$P$3371,5,0),"null")</f>
        <v>null</v>
      </c>
      <c r="J1785" s="24" t="str">
        <f t="shared" si="3"/>
        <v>null</v>
      </c>
      <c r="K1785" s="18" t="str">
        <f>IFERROR(VLOOKUP(spare_parts!$F1785,'Запчасти'!$A$2:$P$3371,6,0),"null")</f>
        <v>null</v>
      </c>
      <c r="L1785" s="18" t="str">
        <f>IFERROR(VLOOKUP(spare_parts!$F1785,'Запчасти'!$A$2:$P$3371,7,0),"null")</f>
        <v>null</v>
      </c>
      <c r="M1785" s="18" t="str">
        <f>IFERROR(VLOOKUP(spare_parts!$F1785,'Запчасти'!$A$2:$P$3371,9,0),"null")</f>
        <v>null</v>
      </c>
      <c r="N1785" s="18" t="str">
        <f>IFERROR(VLOOKUP(spare_parts!$F1785,'Запчасти'!$A$2:$P$3371,10,0),"null")</f>
        <v>null</v>
      </c>
      <c r="O1785" s="18" t="str">
        <f>IFERROR(VLOOKUP(spare_parts!$F1785,'Запчасти'!$A$2:$P$3371,11,0),"null")</f>
        <v>null</v>
      </c>
      <c r="P1785" s="18" t="str">
        <f>IFERROR(VLOOKUP(spare_parts!$F1785,'Запчасти'!$A$2:$P$3371,2,0),"null")</f>
        <v>null</v>
      </c>
      <c r="Q1785" s="18"/>
      <c r="R1785" s="18"/>
      <c r="S1785" s="18"/>
      <c r="T1785" s="18"/>
      <c r="U1785" s="18"/>
      <c r="V1785" s="18"/>
    </row>
    <row r="1786" ht="15.75" customHeight="1">
      <c r="A1786" s="15">
        <v>2.59371269E9</v>
      </c>
      <c r="B1786" s="16" t="s">
        <v>7124</v>
      </c>
      <c r="C1786" s="16">
        <v>80.0</v>
      </c>
      <c r="D1786" s="16" t="s">
        <v>35</v>
      </c>
      <c r="E1786" s="17"/>
      <c r="F1786" s="18">
        <v>2.59371269E9</v>
      </c>
      <c r="G1786" s="18" t="str">
        <f>IFERROR(VLOOKUP(spare_parts!$F1786,'Запчасти'!A$2:P$3371,3,0),"null")</f>
        <v>null</v>
      </c>
      <c r="H1786" s="18" t="str">
        <f>IFERROR(VLOOKUP(spare_parts!$F1786,A:D,2,0),"null")</f>
        <v>РОЛИКОВАЯ НАПРАВЛЯЮЩАЯ С ДВУМЯ СЕКЦИЯМИ D.57-58 100Cr6</v>
      </c>
      <c r="I1786" s="24" t="str">
        <f>IFERROR(VLOOKUP(spare_parts!$F1786,'Запчасти'!$A$2:$P$3371,5,0),"null")</f>
        <v>null</v>
      </c>
      <c r="J1786" s="24" t="str">
        <f t="shared" si="3"/>
        <v>null</v>
      </c>
      <c r="K1786" s="18" t="str">
        <f>IFERROR(VLOOKUP(spare_parts!$F1786,'Запчасти'!$A$2:$P$3371,6,0),"null")</f>
        <v>null</v>
      </c>
      <c r="L1786" s="18" t="str">
        <f>IFERROR(VLOOKUP(spare_parts!$F1786,'Запчасти'!$A$2:$P$3371,7,0),"null")</f>
        <v>null</v>
      </c>
      <c r="M1786" s="18" t="str">
        <f>IFERROR(VLOOKUP(spare_parts!$F1786,'Запчасти'!$A$2:$P$3371,9,0),"null")</f>
        <v>null</v>
      </c>
      <c r="N1786" s="18" t="str">
        <f>IFERROR(VLOOKUP(spare_parts!$F1786,'Запчасти'!$A$2:$P$3371,10,0),"null")</f>
        <v>null</v>
      </c>
      <c r="O1786" s="18" t="str">
        <f>IFERROR(VLOOKUP(spare_parts!$F1786,'Запчасти'!$A$2:$P$3371,11,0),"null")</f>
        <v>null</v>
      </c>
      <c r="P1786" s="18" t="str">
        <f>IFERROR(VLOOKUP(spare_parts!$F1786,'Запчасти'!$A$2:$P$3371,2,0),"null")</f>
        <v>null</v>
      </c>
      <c r="Q1786" s="18"/>
      <c r="R1786" s="18"/>
      <c r="S1786" s="18"/>
      <c r="T1786" s="18"/>
      <c r="U1786" s="18"/>
      <c r="V1786" s="18"/>
    </row>
    <row r="1787" ht="15.75" customHeight="1">
      <c r="A1787" s="15" t="s">
        <v>7125</v>
      </c>
      <c r="B1787" s="16" t="s">
        <v>7126</v>
      </c>
      <c r="C1787" s="16"/>
      <c r="D1787" s="16" t="s">
        <v>35</v>
      </c>
      <c r="E1787" s="17"/>
      <c r="F1787" s="18" t="s">
        <v>7125</v>
      </c>
      <c r="G1787" s="18" t="str">
        <f>IFERROR(VLOOKUP(spare_parts!$F1787,'Запчасти'!A$2:P$3371,3,0),"null")</f>
        <v>null</v>
      </c>
      <c r="H1787" s="18" t="str">
        <f>IFERROR(VLOOKUP(spare_parts!$F1787,A:D,2,0),"null")</f>
        <v>ЭЛЕКТРОД НИЖНИЙ SOLDA TOPO PT6 50X80 L = 110</v>
      </c>
      <c r="I1787" s="24" t="str">
        <f>IFERROR(VLOOKUP(spare_parts!$F1787,'Запчасти'!$A$2:$P$3371,5,0),"null")</f>
        <v>null</v>
      </c>
      <c r="J1787" s="24" t="str">
        <f t="shared" si="3"/>
        <v>null</v>
      </c>
      <c r="K1787" s="18" t="str">
        <f>IFERROR(VLOOKUP(spare_parts!$F1787,'Запчасти'!$A$2:$P$3371,6,0),"null")</f>
        <v>null</v>
      </c>
      <c r="L1787" s="18" t="str">
        <f>IFERROR(VLOOKUP(spare_parts!$F1787,'Запчасти'!$A$2:$P$3371,7,0),"null")</f>
        <v>null</v>
      </c>
      <c r="M1787" s="18" t="str">
        <f>IFERROR(VLOOKUP(spare_parts!$F1787,'Запчасти'!$A$2:$P$3371,9,0),"null")</f>
        <v>null</v>
      </c>
      <c r="N1787" s="18" t="str">
        <f>IFERROR(VLOOKUP(spare_parts!$F1787,'Запчасти'!$A$2:$P$3371,10,0),"null")</f>
        <v>null</v>
      </c>
      <c r="O1787" s="18" t="str">
        <f>IFERROR(VLOOKUP(spare_parts!$F1787,'Запчасти'!$A$2:$P$3371,11,0),"null")</f>
        <v>null</v>
      </c>
      <c r="P1787" s="18" t="str">
        <f>IFERROR(VLOOKUP(spare_parts!$F1787,'Запчасти'!$A$2:$P$3371,2,0),"null")</f>
        <v>null</v>
      </c>
      <c r="Q1787" s="18"/>
      <c r="R1787" s="18"/>
      <c r="S1787" s="18"/>
      <c r="T1787" s="18"/>
      <c r="U1787" s="18"/>
      <c r="V1787" s="18"/>
    </row>
    <row r="1788" ht="15.75" customHeight="1">
      <c r="A1788" s="15" t="s">
        <v>7127</v>
      </c>
      <c r="B1788" s="16" t="s">
        <v>7128</v>
      </c>
      <c r="C1788" s="16"/>
      <c r="D1788" s="16" t="s">
        <v>35</v>
      </c>
      <c r="E1788" s="17"/>
      <c r="F1788" s="18" t="s">
        <v>7127</v>
      </c>
      <c r="G1788" s="18" t="str">
        <f>IFERROR(VLOOKUP(spare_parts!$F1788,'Запчасти'!A$2:P$3371,3,0),"null")</f>
        <v>null</v>
      </c>
      <c r="H1788" s="18" t="str">
        <f>IFERROR(VLOOKUP(spare_parts!$F1788,A:D,2,0),"null")</f>
        <v>ЭЛЕКТРОД  ВЕРХНИЙ SOLDA TOPO PT6 50X80 L = 110 </v>
      </c>
      <c r="I1788" s="24" t="str">
        <f>IFERROR(VLOOKUP(spare_parts!$F1788,'Запчасти'!$A$2:$P$3371,5,0),"null")</f>
        <v>null</v>
      </c>
      <c r="J1788" s="24" t="str">
        <f t="shared" si="3"/>
        <v>null</v>
      </c>
      <c r="K1788" s="18" t="str">
        <f>IFERROR(VLOOKUP(spare_parts!$F1788,'Запчасти'!$A$2:$P$3371,6,0),"null")</f>
        <v>null</v>
      </c>
      <c r="L1788" s="18" t="str">
        <f>IFERROR(VLOOKUP(spare_parts!$F1788,'Запчасти'!$A$2:$P$3371,7,0),"null")</f>
        <v>null</v>
      </c>
      <c r="M1788" s="18" t="str">
        <f>IFERROR(VLOOKUP(spare_parts!$F1788,'Запчасти'!$A$2:$P$3371,9,0),"null")</f>
        <v>null</v>
      </c>
      <c r="N1788" s="18" t="str">
        <f>IFERROR(VLOOKUP(spare_parts!$F1788,'Запчасти'!$A$2:$P$3371,10,0),"null")</f>
        <v>null</v>
      </c>
      <c r="O1788" s="18" t="str">
        <f>IFERROR(VLOOKUP(spare_parts!$F1788,'Запчасти'!$A$2:$P$3371,11,0),"null")</f>
        <v>null</v>
      </c>
      <c r="P1788" s="18" t="str">
        <f>IFERROR(VLOOKUP(spare_parts!$F1788,'Запчасти'!$A$2:$P$3371,2,0),"null")</f>
        <v>null</v>
      </c>
      <c r="Q1788" s="18"/>
      <c r="R1788" s="18"/>
      <c r="S1788" s="18"/>
      <c r="T1788" s="18"/>
      <c r="U1788" s="18"/>
      <c r="V1788" s="18"/>
    </row>
    <row r="1789" ht="15.75" customHeight="1">
      <c r="A1789" s="15">
        <v>5.590800058E9</v>
      </c>
      <c r="B1789" s="16" t="s">
        <v>7129</v>
      </c>
      <c r="C1789" s="16"/>
      <c r="D1789" s="16" t="s">
        <v>35</v>
      </c>
      <c r="E1789" s="17"/>
      <c r="F1789" s="18">
        <v>5.590800058E9</v>
      </c>
      <c r="G1789" s="18" t="str">
        <f>IFERROR(VLOOKUP(spare_parts!$F1789,'Запчасти'!A$2:P$3371,3,0),"null")</f>
        <v>null</v>
      </c>
      <c r="H1789" s="18" t="str">
        <f>IFERROR(VLOOKUP(spare_parts!$F1789,A:D,2,0),"null")</f>
        <v>КОЛЬЦО NILOS NUP 214 AV</v>
      </c>
      <c r="I1789" s="24" t="str">
        <f>IFERROR(VLOOKUP(spare_parts!$F1789,'Запчасти'!$A$2:$P$3371,5,0),"null")</f>
        <v>null</v>
      </c>
      <c r="J1789" s="24" t="str">
        <f t="shared" si="3"/>
        <v>null</v>
      </c>
      <c r="K1789" s="18" t="str">
        <f>IFERROR(VLOOKUP(spare_parts!$F1789,'Запчасти'!$A$2:$P$3371,6,0),"null")</f>
        <v>null</v>
      </c>
      <c r="L1789" s="18" t="str">
        <f>IFERROR(VLOOKUP(spare_parts!$F1789,'Запчасти'!$A$2:$P$3371,7,0),"null")</f>
        <v>null</v>
      </c>
      <c r="M1789" s="18" t="str">
        <f>IFERROR(VLOOKUP(spare_parts!$F1789,'Запчасти'!$A$2:$P$3371,9,0),"null")</f>
        <v>null</v>
      </c>
      <c r="N1789" s="18" t="str">
        <f>IFERROR(VLOOKUP(spare_parts!$F1789,'Запчасти'!$A$2:$P$3371,10,0),"null")</f>
        <v>null</v>
      </c>
      <c r="O1789" s="18" t="str">
        <f>IFERROR(VLOOKUP(spare_parts!$F1789,'Запчасти'!$A$2:$P$3371,11,0),"null")</f>
        <v>null</v>
      </c>
      <c r="P1789" s="18" t="str">
        <f>IFERROR(VLOOKUP(spare_parts!$F1789,'Запчасти'!$A$2:$P$3371,2,0),"null")</f>
        <v>null</v>
      </c>
      <c r="Q1789" s="18"/>
      <c r="R1789" s="18"/>
      <c r="S1789" s="18"/>
      <c r="T1789" s="18"/>
      <c r="U1789" s="18"/>
      <c r="V1789" s="18"/>
    </row>
    <row r="1790" ht="15.75" customHeight="1">
      <c r="A1790" s="15">
        <v>5.430440067E9</v>
      </c>
      <c r="B1790" s="16" t="s">
        <v>7130</v>
      </c>
      <c r="C1790" s="16"/>
      <c r="D1790" s="16" t="s">
        <v>35</v>
      </c>
      <c r="E1790" s="17"/>
      <c r="F1790" s="18">
        <v>5.430440067E9</v>
      </c>
      <c r="G1790" s="18" t="str">
        <f>IFERROR(VLOOKUP(spare_parts!$F1790,'Запчасти'!A$2:P$3371,3,0),"null")</f>
        <v>null</v>
      </c>
      <c r="H1790" s="18" t="str">
        <f>IFERROR(VLOOKUP(spare_parts!$F1790,A:D,2,0),"null")</f>
        <v>ЭЛЕКТРОВЫКЛЮЧАТЕЛЬ ЦЕПИ БЕЗОПАСНОСТИ ART.FS3096E024 (PIZZATO)</v>
      </c>
      <c r="I1790" s="24" t="str">
        <f>IFERROR(VLOOKUP(spare_parts!$F1790,'Запчасти'!$A$2:$P$3371,5,0),"null")</f>
        <v>null</v>
      </c>
      <c r="J1790" s="24" t="str">
        <f t="shared" si="3"/>
        <v>null</v>
      </c>
      <c r="K1790" s="18" t="str">
        <f>IFERROR(VLOOKUP(spare_parts!$F1790,'Запчасти'!$A$2:$P$3371,6,0),"null")</f>
        <v>null</v>
      </c>
      <c r="L1790" s="18" t="str">
        <f>IFERROR(VLOOKUP(spare_parts!$F1790,'Запчасти'!$A$2:$P$3371,7,0),"null")</f>
        <v>null</v>
      </c>
      <c r="M1790" s="18" t="str">
        <f>IFERROR(VLOOKUP(spare_parts!$F1790,'Запчасти'!$A$2:$P$3371,9,0),"null")</f>
        <v>null</v>
      </c>
      <c r="N1790" s="18" t="str">
        <f>IFERROR(VLOOKUP(spare_parts!$F1790,'Запчасти'!$A$2:$P$3371,10,0),"null")</f>
        <v>null</v>
      </c>
      <c r="O1790" s="18" t="str">
        <f>IFERROR(VLOOKUP(spare_parts!$F1790,'Запчасти'!$A$2:$P$3371,11,0),"null")</f>
        <v>null</v>
      </c>
      <c r="P1790" s="18" t="str">
        <f>IFERROR(VLOOKUP(spare_parts!$F1790,'Запчасти'!$A$2:$P$3371,2,0),"null")</f>
        <v>null</v>
      </c>
      <c r="Q1790" s="18"/>
      <c r="R1790" s="18"/>
      <c r="S1790" s="18"/>
      <c r="T1790" s="18"/>
      <c r="U1790" s="18"/>
      <c r="V1790" s="18"/>
    </row>
    <row r="1791" ht="15.75" customHeight="1">
      <c r="A1791" s="15">
        <v>5.430590004E9</v>
      </c>
      <c r="B1791" s="16" t="s">
        <v>7131</v>
      </c>
      <c r="C1791" s="16"/>
      <c r="D1791" s="16" t="s">
        <v>35</v>
      </c>
      <c r="E1791" s="17"/>
      <c r="F1791" s="18">
        <v>5.430590004E9</v>
      </c>
      <c r="G1791" s="18" t="str">
        <f>IFERROR(VLOOKUP(spare_parts!$F1791,'Запчасти'!A$2:P$3371,3,0),"null")</f>
        <v>null</v>
      </c>
      <c r="H1791" s="18" t="str">
        <f>IFERROR(VLOOKUP(spare_parts!$F1791,A:D,2,0),"null")</f>
        <v>КЛЮЧ АКТУАТОР ПРЯМОЙ ART.VF KEYD2</v>
      </c>
      <c r="I1791" s="24" t="str">
        <f>IFERROR(VLOOKUP(spare_parts!$F1791,'Запчасти'!$A$2:$P$3371,5,0),"null")</f>
        <v>null</v>
      </c>
      <c r="J1791" s="24" t="str">
        <f t="shared" si="3"/>
        <v>null</v>
      </c>
      <c r="K1791" s="18" t="str">
        <f>IFERROR(VLOOKUP(spare_parts!$F1791,'Запчасти'!$A$2:$P$3371,6,0),"null")</f>
        <v>null</v>
      </c>
      <c r="L1791" s="18" t="str">
        <f>IFERROR(VLOOKUP(spare_parts!$F1791,'Запчасти'!$A$2:$P$3371,7,0),"null")</f>
        <v>null</v>
      </c>
      <c r="M1791" s="18" t="str">
        <f>IFERROR(VLOOKUP(spare_parts!$F1791,'Запчасти'!$A$2:$P$3371,9,0),"null")</f>
        <v>null</v>
      </c>
      <c r="N1791" s="18" t="str">
        <f>IFERROR(VLOOKUP(spare_parts!$F1791,'Запчасти'!$A$2:$P$3371,10,0),"null")</f>
        <v>null</v>
      </c>
      <c r="O1791" s="18" t="str">
        <f>IFERROR(VLOOKUP(spare_parts!$F1791,'Запчасти'!$A$2:$P$3371,11,0),"null")</f>
        <v>null</v>
      </c>
      <c r="P1791" s="18" t="str">
        <f>IFERROR(VLOOKUP(spare_parts!$F1791,'Запчасти'!$A$2:$P$3371,2,0),"null")</f>
        <v>null</v>
      </c>
      <c r="Q1791" s="18"/>
      <c r="R1791" s="18"/>
      <c r="S1791" s="18"/>
      <c r="T1791" s="18"/>
      <c r="U1791" s="18"/>
      <c r="V1791" s="18"/>
    </row>
    <row r="1792" ht="15.75" customHeight="1">
      <c r="A1792" s="15">
        <v>2.86350604E9</v>
      </c>
      <c r="B1792" s="16" t="s">
        <v>7132</v>
      </c>
      <c r="C1792" s="16">
        <v>5.0</v>
      </c>
      <c r="D1792" s="16" t="s">
        <v>35</v>
      </c>
      <c r="E1792" s="17"/>
      <c r="F1792" s="18">
        <v>2.86350604E9</v>
      </c>
      <c r="G1792" s="18" t="str">
        <f>IFERROR(VLOOKUP(spare_parts!$F1792,'Запчасти'!A$2:P$3371,3,0),"null")</f>
        <v>PREMONTAGGIO CANOTTO DI PRESSIONE</v>
      </c>
      <c r="H1792" s="18" t="str">
        <f>IFERROR(VLOOKUP(spare_parts!$F1792,A:D,2,0),"null")</f>
        <v>ВАЛ ПРИЖИМНОЙ В СБОРЕ</v>
      </c>
      <c r="I1792" s="24" t="str">
        <f>IFERROR(VLOOKUP(spare_parts!$F1792,'Запчасти'!$A$2:$P$3371,5,0),"null")</f>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c r="J1792" s="24" t="str">
        <f t="shared" si="3"/>
        <v>null</v>
      </c>
      <c r="K1792" s="18" t="str">
        <f>IFERROR(VLOOKUP(spare_parts!$F1792,'Запчасти'!$A$2:$P$3371,6,0),"null")</f>
        <v>SCHNELL SPA</v>
      </c>
      <c r="L1792" s="18" t="str">
        <f>IFERROR(VLOOKUP(spare_parts!$F1792,'Запчасти'!$A$2:$P$3371,7,0),"null")</f>
        <v>SCHNELL</v>
      </c>
      <c r="M1792" s="18">
        <f>IFERROR(VLOOKUP(spare_parts!$F1792,'Запчасти'!$A$2:$P$3371,9,0),"null")</f>
        <v>1</v>
      </c>
      <c r="N1792" s="18" t="str">
        <f>IFERROR(VLOOKUP(spare_parts!$F1792,'Запчасти'!$A$2:$P$3371,10,0),"null")</f>
        <v>шт</v>
      </c>
      <c r="O1792" s="18" t="str">
        <f>IFERROR(VLOOKUP(spare_parts!$F1792,'Запчасти'!$A$2:$P$3371,11,0),"null")</f>
        <v>IT</v>
      </c>
      <c r="P1792" s="18">
        <f>IFERROR(VLOOKUP(spare_parts!$F1792,'Запчасти'!$A$2:$P$3371,2,0),"null")</f>
        <v>8483109500</v>
      </c>
      <c r="Q1792" s="18"/>
      <c r="R1792" s="18"/>
      <c r="S1792" s="18"/>
      <c r="T1792" s="18"/>
      <c r="U1792" s="18"/>
      <c r="V1792" s="18"/>
    </row>
    <row r="1793" ht="15.75" customHeight="1">
      <c r="A1793" s="15">
        <v>2.06601025E9</v>
      </c>
      <c r="B1793" s="16" t="s">
        <v>739</v>
      </c>
      <c r="C1793" s="16">
        <v>0.056</v>
      </c>
      <c r="D1793" s="16" t="s">
        <v>35</v>
      </c>
      <c r="E1793" s="17"/>
      <c r="F1793" s="18">
        <v>2.06601025E9</v>
      </c>
      <c r="G1793" s="18" t="str">
        <f>IFERROR(VLOOKUP(spare_parts!$F1793,'Запчасти'!A$2:P$3371,3,0),"null")</f>
        <v/>
      </c>
      <c r="H1793" s="18" t="str">
        <f>IFERROR(VLOOKUP(spare_parts!$F1793,A:D,2,0),"null")</f>
        <v>ПРОСТАВКА ØE=28 ØI=20.500 H=14.200</v>
      </c>
      <c r="I1793" s="24" t="str">
        <f>IFERROR(VLOOKUP(spare_parts!$F1793,'Запчасти'!$A$2:$P$3371,5,0),"null")</f>
        <v>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v>
      </c>
      <c r="J1793" s="24" t="str">
        <f t="shared" si="3"/>
        <v>null</v>
      </c>
      <c r="K1793" s="18" t="str">
        <f>IFERROR(VLOOKUP(spare_parts!$F1793,'Запчасти'!$A$2:$P$3371,6,0),"null")</f>
        <v>SCHNELL SPA</v>
      </c>
      <c r="L1793" s="18" t="str">
        <f>IFERROR(VLOOKUP(spare_parts!$F1793,'Запчасти'!$A$2:$P$3371,7,0),"null")</f>
        <v>SCHNELL</v>
      </c>
      <c r="M1793" s="18">
        <f>IFERROR(VLOOKUP(spare_parts!$F1793,'Запчасти'!$A$2:$P$3371,9,0),"null")</f>
        <v>2</v>
      </c>
      <c r="N1793" s="18" t="str">
        <f>IFERROR(VLOOKUP(spare_parts!$F1793,'Запчасти'!$A$2:$P$3371,10,0),"null")</f>
        <v>шт.</v>
      </c>
      <c r="O1793" s="18" t="str">
        <f>IFERROR(VLOOKUP(spare_parts!$F1793,'Запчасти'!$A$2:$P$3371,11,0),"null")</f>
        <v>IT</v>
      </c>
      <c r="P1793" s="18">
        <f>IFERROR(VLOOKUP(spare_parts!$F1793,'Запчасти'!$A$2:$P$3371,2,0),"null")</f>
        <v>7326909807</v>
      </c>
      <c r="Q1793" s="18"/>
      <c r="R1793" s="18"/>
      <c r="S1793" s="18"/>
      <c r="T1793" s="18"/>
      <c r="U1793" s="18"/>
      <c r="V1793" s="18"/>
    </row>
    <row r="1794" ht="15.75" customHeight="1">
      <c r="A1794" s="15">
        <v>2.06601008E9</v>
      </c>
      <c r="B1794" s="16" t="s">
        <v>700</v>
      </c>
      <c r="C1794" s="16">
        <v>0.587</v>
      </c>
      <c r="D1794" s="16" t="s">
        <v>35</v>
      </c>
      <c r="E1794" s="17"/>
      <c r="F1794" s="18">
        <v>2.06601008E9</v>
      </c>
      <c r="G1794" s="18" t="str">
        <f>IFERROR(VLOOKUP(spare_parts!$F1794,'Запчасти'!A$2:P$3371,3,0),"null")</f>
        <v/>
      </c>
      <c r="H1794" s="18" t="str">
        <f>IFERROR(VLOOKUP(spare_parts!$F1794,A:D,2,0),"null")</f>
        <v>ФЛАНЕЦ ОПОРНЫЙ СКРЕБКОВОГО КОЛЬЦА De125 H=14</v>
      </c>
      <c r="I1794" s="24" t="str">
        <f>IFERROR(VLOOKUP(spare_parts!$F1794,'Запчасти'!$A$2:$P$3371,5,0),"null")</f>
        <v>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v>
      </c>
      <c r="J1794" s="24" t="str">
        <f t="shared" si="3"/>
        <v>null</v>
      </c>
      <c r="K1794" s="18" t="str">
        <f>IFERROR(VLOOKUP(spare_parts!$F1794,'Запчасти'!$A$2:$P$3371,6,0),"null")</f>
        <v>SCHNELL SPA</v>
      </c>
      <c r="L1794" s="18" t="str">
        <f>IFERROR(VLOOKUP(spare_parts!$F1794,'Запчасти'!$A$2:$P$3371,7,0),"null")</f>
        <v>SCHNELL</v>
      </c>
      <c r="M1794" s="18">
        <f>IFERROR(VLOOKUP(spare_parts!$F1794,'Запчасти'!$A$2:$P$3371,9,0),"null")</f>
        <v>1</v>
      </c>
      <c r="N1794" s="18" t="str">
        <f>IFERROR(VLOOKUP(spare_parts!$F1794,'Запчасти'!$A$2:$P$3371,10,0),"null")</f>
        <v>шт.</v>
      </c>
      <c r="O1794" s="18" t="str">
        <f>IFERROR(VLOOKUP(spare_parts!$F1794,'Запчасти'!$A$2:$P$3371,11,0),"null")</f>
        <v>IT</v>
      </c>
      <c r="P1794" s="18">
        <f>IFERROR(VLOOKUP(spare_parts!$F1794,'Запчасти'!$A$2:$P$3371,2,0),"null")</f>
        <v>7307910000</v>
      </c>
      <c r="Q1794" s="18"/>
      <c r="R1794" s="18"/>
      <c r="S1794" s="18"/>
      <c r="T1794" s="18"/>
      <c r="U1794" s="18"/>
      <c r="V1794" s="18"/>
    </row>
    <row r="1795" ht="15.75" customHeight="1">
      <c r="A1795" s="15">
        <v>2.06601007E9</v>
      </c>
      <c r="B1795" s="16" t="s">
        <v>698</v>
      </c>
      <c r="C1795" s="16">
        <v>0.71</v>
      </c>
      <c r="D1795" s="16" t="s">
        <v>35</v>
      </c>
      <c r="E1795" s="17"/>
      <c r="F1795" s="18">
        <v>2.06601007E9</v>
      </c>
      <c r="G1795" s="18" t="str">
        <f>IFERROR(VLOOKUP(spare_parts!$F1795,'Запчасти'!A$2:P$3371,3,0),"null")</f>
        <v/>
      </c>
      <c r="H1795" s="18" t="str">
        <f>IFERROR(VLOOKUP(spare_parts!$F1795,A:D,2,0),"null")</f>
        <v>ФЛАНЕЦ ОПОРНЫЙ САЛЬНИКА De125 H=18</v>
      </c>
      <c r="I1795" s="24" t="str">
        <f>IFERROR(VLOOKUP(spare_parts!$F1795,'Запчасти'!$A$2:$P$3371,5,0),"null")</f>
        <v> СТАЛЬНОЙ ПРИЖИМНОЙ ФЛАНЕЦ. ФРЕЗЕРОВАНИЕ, ТОЧЕНИЕ, СВЕРЛЕНИЕ, НАРЕЗАНИЕ РЕЗЬБЫ. ДЛЯ МЕХАНИХМА ГИБКИ СТАНКА FORMULA 14</v>
      </c>
      <c r="J1795" s="24" t="str">
        <f t="shared" si="3"/>
        <v>null</v>
      </c>
      <c r="K1795" s="18" t="str">
        <f>IFERROR(VLOOKUP(spare_parts!$F1795,'Запчасти'!$A$2:$P$3371,6,0),"null")</f>
        <v>SCHNELL SPA</v>
      </c>
      <c r="L1795" s="18" t="str">
        <f>IFERROR(VLOOKUP(spare_parts!$F1795,'Запчасти'!$A$2:$P$3371,7,0),"null")</f>
        <v>SCHNELL</v>
      </c>
      <c r="M1795" s="18">
        <f>IFERROR(VLOOKUP(spare_parts!$F1795,'Запчасти'!$A$2:$P$3371,9,0),"null")</f>
        <v>1</v>
      </c>
      <c r="N1795" s="18" t="str">
        <f>IFERROR(VLOOKUP(spare_parts!$F1795,'Запчасти'!$A$2:$P$3371,10,0),"null")</f>
        <v>шт.</v>
      </c>
      <c r="O1795" s="18" t="str">
        <f>IFERROR(VLOOKUP(spare_parts!$F1795,'Запчасти'!$A$2:$P$3371,11,0),"null")</f>
        <v>IT</v>
      </c>
      <c r="P1795" s="18">
        <f>IFERROR(VLOOKUP(spare_parts!$F1795,'Запчасти'!$A$2:$P$3371,2,0),"null")</f>
        <v>7307910000</v>
      </c>
      <c r="Q1795" s="18"/>
      <c r="R1795" s="18"/>
      <c r="S1795" s="18"/>
      <c r="T1795" s="18"/>
      <c r="U1795" s="18"/>
      <c r="V1795" s="18"/>
    </row>
    <row r="1796" ht="15.75" customHeight="1">
      <c r="A1796" s="15">
        <v>2.06601029E9</v>
      </c>
      <c r="B1796" s="16" t="s">
        <v>751</v>
      </c>
      <c r="C1796" s="16">
        <v>1.0</v>
      </c>
      <c r="D1796" s="16" t="s">
        <v>35</v>
      </c>
      <c r="E1796" s="17"/>
      <c r="F1796" s="18">
        <v>2.06601029E9</v>
      </c>
      <c r="G1796" s="18" t="str">
        <f>IFERROR(VLOOKUP(spare_parts!$F1796,'Запчасти'!A$2:P$3371,3,0),"null")</f>
        <v/>
      </c>
      <c r="H1796" s="18" t="str">
        <f>IFERROR(VLOOKUP(spare_parts!$F1796,A:D,2,0),"null")</f>
        <v>ГАЙКА КОЛЬЦЕВАЯ ДЛЯ СЕНСОРА DE 82 DI 50,1 H=17</v>
      </c>
      <c r="I1796" s="24" t="str">
        <f>IFERROR(VLOOKUP(spare_parts!$F1796,'Запчасти'!$A$2:$P$3371,5,0),"null")</f>
        <v>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c r="J1796" s="24" t="str">
        <f t="shared" si="3"/>
        <v>null</v>
      </c>
      <c r="K1796" s="18" t="str">
        <f>IFERROR(VLOOKUP(spare_parts!$F1796,'Запчасти'!$A$2:$P$3371,6,0),"null")</f>
        <v>SCHNELL SPA</v>
      </c>
      <c r="L1796" s="18" t="str">
        <f>IFERROR(VLOOKUP(spare_parts!$F1796,'Запчасти'!$A$2:$P$3371,7,0),"null")</f>
        <v>SCHNELL</v>
      </c>
      <c r="M1796" s="18">
        <f>IFERROR(VLOOKUP(spare_parts!$F1796,'Запчасти'!$A$2:$P$3371,9,0),"null")</f>
        <v>1</v>
      </c>
      <c r="N1796" s="18" t="str">
        <f>IFERROR(VLOOKUP(spare_parts!$F1796,'Запчасти'!$A$2:$P$3371,10,0),"null")</f>
        <v>шт.</v>
      </c>
      <c r="O1796" s="18" t="str">
        <f>IFERROR(VLOOKUP(spare_parts!$F1796,'Запчасти'!$A$2:$P$3371,11,0),"null")</f>
        <v>IT</v>
      </c>
      <c r="P1796" s="18">
        <f>IFERROR(VLOOKUP(spare_parts!$F1796,'Запчасти'!$A$2:$P$3371,2,0),"null")</f>
        <v>8466940000</v>
      </c>
      <c r="Q1796" s="18"/>
      <c r="R1796" s="18"/>
      <c r="S1796" s="18"/>
      <c r="T1796" s="18"/>
      <c r="U1796" s="18"/>
      <c r="V1796" s="18"/>
    </row>
    <row r="1797" ht="15.75" customHeight="1">
      <c r="A1797" s="15">
        <v>2.06601006E9</v>
      </c>
      <c r="B1797" s="16" t="s">
        <v>696</v>
      </c>
      <c r="C1797" s="16">
        <v>0.3</v>
      </c>
      <c r="D1797" s="16" t="s">
        <v>35</v>
      </c>
      <c r="E1797" s="17"/>
      <c r="F1797" s="18">
        <v>2.06601006E9</v>
      </c>
      <c r="G1797" s="18" t="str">
        <f>IFERROR(VLOOKUP(spare_parts!$F1797,'Запчасти'!A$2:P$3371,3,0),"null")</f>
        <v/>
      </c>
      <c r="H1797" s="18" t="str">
        <f>IFERROR(VLOOKUP(spare_parts!$F1797,A:D,2,0),"null")</f>
        <v>ФЛАНЕЦ ОПОРНЫЙ ПОДШИПНИКА De92 Di57 H=13</v>
      </c>
      <c r="I1797" s="24" t="str">
        <f>IFERROR(VLOOKUP(spare_parts!$F1797,'Запчасти'!$A$2:$P$3371,5,0),"null")</f>
        <v> СТАЛЬНАЯ КРЫШКА С 6 ОТВЕРСТИЯМИ. ИСПОЛЬЗУЕТСЯ ДЛЯ ПОДЖАТИЯ ПОДШИПНИКА ГИБОЧНОГО ВАЛА. ТОЧЕНИЕ, ФРЕЕРОВАНИЕ, СВЕРЛЕНИЕ, НАРЕЗАНИЕ РЕЗЬБЫ</v>
      </c>
      <c r="J1797" s="24" t="str">
        <f t="shared" si="3"/>
        <v>null</v>
      </c>
      <c r="K1797" s="18" t="str">
        <f>IFERROR(VLOOKUP(spare_parts!$F1797,'Запчасти'!$A$2:$P$3371,6,0),"null")</f>
        <v>SCHNELL SPA</v>
      </c>
      <c r="L1797" s="18" t="str">
        <f>IFERROR(VLOOKUP(spare_parts!$F1797,'Запчасти'!$A$2:$P$3371,7,0),"null")</f>
        <v>SCHNELL</v>
      </c>
      <c r="M1797" s="18">
        <f>IFERROR(VLOOKUP(spare_parts!$F1797,'Запчасти'!$A$2:$P$3371,9,0),"null")</f>
        <v>1</v>
      </c>
      <c r="N1797" s="18" t="str">
        <f>IFERROR(VLOOKUP(spare_parts!$F1797,'Запчасти'!$A$2:$P$3371,10,0),"null")</f>
        <v>шт.</v>
      </c>
      <c r="O1797" s="18" t="str">
        <f>IFERROR(VLOOKUP(spare_parts!$F1797,'Запчасти'!$A$2:$P$3371,11,0),"null")</f>
        <v>IT</v>
      </c>
      <c r="P1797" s="18">
        <f>IFERROR(VLOOKUP(spare_parts!$F1797,'Запчасти'!$A$2:$P$3371,2,0),"null")</f>
        <v>7326909807</v>
      </c>
      <c r="Q1797" s="18"/>
      <c r="R1797" s="18"/>
      <c r="S1797" s="18"/>
      <c r="T1797" s="18"/>
      <c r="U1797" s="18"/>
      <c r="V1797" s="18"/>
    </row>
    <row r="1798" ht="15.75" customHeight="1">
      <c r="A1798" s="15">
        <v>5.95200803E9</v>
      </c>
      <c r="B1798" s="16" t="s">
        <v>4496</v>
      </c>
      <c r="C1798" s="16">
        <v>0.01</v>
      </c>
      <c r="D1798" s="16" t="s">
        <v>35</v>
      </c>
      <c r="E1798" s="17"/>
      <c r="F1798" s="18">
        <v>5.95200803E9</v>
      </c>
      <c r="G1798" s="18" t="str">
        <f>IFERROR(VLOOKUP(spare_parts!$F1798,'Запчасти'!A$2:P$3371,3,0),"null")</f>
        <v/>
      </c>
      <c r="H1798" s="18" t="str">
        <f>IFERROR(VLOOKUP(spare_parts!$F1798,A:D,2,0),"null")</f>
        <v>ШПОНКА 8X7X30</v>
      </c>
      <c r="I1798" s="24" t="str">
        <f>IFERROR(VLOOKUP(spare_parts!$F1798,'Запчасти'!$A$2:$P$3371,5,0),"null")</f>
        <v> ШПОНКА. СТАЛЬ.ФРЕЗЕРОВАНИЕ, ШЛИФОВАНИЕ. ГАБАРИТЫ 8 Х 7 Х 30 ММ. ДЛЯ УЗЛА ГИБКИ АРМАТУРЫ СТАНКА FORMULA 14</v>
      </c>
      <c r="J1798" s="24" t="str">
        <f t="shared" si="3"/>
        <v>null</v>
      </c>
      <c r="K1798" s="18" t="str">
        <f>IFERROR(VLOOKUP(spare_parts!$F1798,'Запчасти'!$A$2:$P$3371,6,0),"null")</f>
        <v>SCHNELL SPA</v>
      </c>
      <c r="L1798" s="18" t="str">
        <f>IFERROR(VLOOKUP(spare_parts!$F1798,'Запчасти'!$A$2:$P$3371,7,0),"null")</f>
        <v>SCHNELL</v>
      </c>
      <c r="M1798" s="18">
        <f>IFERROR(VLOOKUP(spare_parts!$F1798,'Запчасти'!$A$2:$P$3371,9,0),"null")</f>
        <v>1</v>
      </c>
      <c r="N1798" s="18" t="str">
        <f>IFERROR(VLOOKUP(spare_parts!$F1798,'Запчасти'!$A$2:$P$3371,10,0),"null")</f>
        <v>шт.</v>
      </c>
      <c r="O1798" s="18" t="str">
        <f>IFERROR(VLOOKUP(spare_parts!$F1798,'Запчасти'!$A$2:$P$3371,11,0),"null")</f>
        <v>IT</v>
      </c>
      <c r="P1798" s="18">
        <f>IFERROR(VLOOKUP(spare_parts!$F1798,'Запчасти'!$A$2:$P$3371,2,0),"null")</f>
        <v>7318240009</v>
      </c>
      <c r="Q1798" s="18"/>
      <c r="R1798" s="18"/>
      <c r="S1798" s="18"/>
      <c r="T1798" s="18"/>
      <c r="U1798" s="18"/>
      <c r="V1798" s="18"/>
    </row>
    <row r="1799" ht="15.75" customHeight="1">
      <c r="A1799" s="15">
        <v>2.46501001E9</v>
      </c>
      <c r="B1799" s="16" t="s">
        <v>7133</v>
      </c>
      <c r="C1799" s="16">
        <v>68.444</v>
      </c>
      <c r="D1799" s="16" t="s">
        <v>35</v>
      </c>
      <c r="E1799" s="17"/>
      <c r="F1799" s="18">
        <v>2.46501001E9</v>
      </c>
      <c r="G1799" s="18" t="str">
        <f>IFERROR(VLOOKUP(spare_parts!$F1799,'Запчасти'!A$2:P$3371,3,0),"null")</f>
        <v>null</v>
      </c>
      <c r="H1799" s="18" t="str">
        <f>IFERROR(VLOOKUP(spare_parts!$F1799,A:D,2,0),"null")</f>
        <v>УЗЕЛ ГИБОЧНЫЙ 2D В СБОРЕ БЕЗ МОТОРА</v>
      </c>
      <c r="I1799" s="24" t="str">
        <f>IFERROR(VLOOKUP(spare_parts!$F1799,'Запчасти'!$A$2:$P$3371,5,0),"null")</f>
        <v>null</v>
      </c>
      <c r="J1799" s="24" t="str">
        <f t="shared" si="3"/>
        <v>null</v>
      </c>
      <c r="K1799" s="18" t="str">
        <f>IFERROR(VLOOKUP(spare_parts!$F1799,'Запчасти'!$A$2:$P$3371,6,0),"null")</f>
        <v>null</v>
      </c>
      <c r="L1799" s="18" t="str">
        <f>IFERROR(VLOOKUP(spare_parts!$F1799,'Запчасти'!$A$2:$P$3371,7,0),"null")</f>
        <v>null</v>
      </c>
      <c r="M1799" s="18" t="str">
        <f>IFERROR(VLOOKUP(spare_parts!$F1799,'Запчасти'!$A$2:$P$3371,9,0),"null")</f>
        <v>null</v>
      </c>
      <c r="N1799" s="18" t="str">
        <f>IFERROR(VLOOKUP(spare_parts!$F1799,'Запчасти'!$A$2:$P$3371,10,0),"null")</f>
        <v>null</v>
      </c>
      <c r="O1799" s="18" t="str">
        <f>IFERROR(VLOOKUP(spare_parts!$F1799,'Запчасти'!$A$2:$P$3371,11,0),"null")</f>
        <v>null</v>
      </c>
      <c r="P1799" s="18" t="str">
        <f>IFERROR(VLOOKUP(spare_parts!$F1799,'Запчасти'!$A$2:$P$3371,2,0),"null")</f>
        <v>null</v>
      </c>
      <c r="Q1799" s="18"/>
      <c r="R1799" s="18"/>
      <c r="S1799" s="18"/>
      <c r="T1799" s="18"/>
      <c r="U1799" s="18"/>
      <c r="V1799" s="18"/>
    </row>
    <row r="1800" ht="15.75" customHeight="1">
      <c r="A1800" s="15">
        <v>2.463506022E9</v>
      </c>
      <c r="B1800" s="27" t="s">
        <v>7134</v>
      </c>
      <c r="C1800" s="16"/>
      <c r="D1800" s="16" t="s">
        <v>35</v>
      </c>
      <c r="E1800" s="17"/>
      <c r="F1800" s="18">
        <v>2.463506022E9</v>
      </c>
      <c r="G1800" s="18" t="str">
        <f>IFERROR(VLOOKUP(spare_parts!$F1800,'Запчасти'!A$2:P$3371,3,0),"null")</f>
        <v>null</v>
      </c>
      <c r="H1800" s="18" t="str">
        <f>IFERROR(VLOOKUP(spare_parts!$F1800,A:D,2,0),"null")</f>
        <v>УЗЕЛ ПРОТЯЖКИ УСИЛЕННЫЙ НЕ МОТОРИЗОВАННЫЙ ПРЕДВАРИТЕЛЬНО СОБРАННЫЙ</v>
      </c>
      <c r="I1800" s="24" t="str">
        <f>IFERROR(VLOOKUP(spare_parts!$F1800,'Запчасти'!$A$2:$P$3371,5,0),"null")</f>
        <v>null</v>
      </c>
      <c r="J1800" s="24" t="str">
        <f t="shared" si="3"/>
        <v>null</v>
      </c>
      <c r="K1800" s="18" t="str">
        <f>IFERROR(VLOOKUP(spare_parts!$F1800,'Запчасти'!$A$2:$P$3371,6,0),"null")</f>
        <v>null</v>
      </c>
      <c r="L1800" s="18" t="str">
        <f>IFERROR(VLOOKUP(spare_parts!$F1800,'Запчасти'!$A$2:$P$3371,7,0),"null")</f>
        <v>null</v>
      </c>
      <c r="M1800" s="18" t="str">
        <f>IFERROR(VLOOKUP(spare_parts!$F1800,'Запчасти'!$A$2:$P$3371,9,0),"null")</f>
        <v>null</v>
      </c>
      <c r="N1800" s="18" t="str">
        <f>IFERROR(VLOOKUP(spare_parts!$F1800,'Запчасти'!$A$2:$P$3371,10,0),"null")</f>
        <v>null</v>
      </c>
      <c r="O1800" s="18" t="str">
        <f>IFERROR(VLOOKUP(spare_parts!$F1800,'Запчасти'!$A$2:$P$3371,11,0),"null")</f>
        <v>null</v>
      </c>
      <c r="P1800" s="18" t="str">
        <f>IFERROR(VLOOKUP(spare_parts!$F1800,'Запчасти'!$A$2:$P$3371,2,0),"null")</f>
        <v>null</v>
      </c>
      <c r="Q1800" s="18"/>
      <c r="R1800" s="18"/>
      <c r="S1800" s="18"/>
      <c r="T1800" s="18"/>
      <c r="U1800" s="18"/>
      <c r="V1800" s="18"/>
    </row>
    <row r="1801" ht="15.75" customHeight="1">
      <c r="A1801" s="15">
        <v>2.568230261E9</v>
      </c>
      <c r="B1801" s="27" t="s">
        <v>7135</v>
      </c>
      <c r="C1801" s="16"/>
      <c r="D1801" s="16" t="s">
        <v>35</v>
      </c>
      <c r="E1801" s="17"/>
      <c r="F1801" s="18">
        <v>2.568230261E9</v>
      </c>
      <c r="G1801" s="18" t="str">
        <f>IFERROR(VLOOKUP(spare_parts!$F1801,'Запчасти'!A$2:P$3371,3,0),"null")</f>
        <v>null</v>
      </c>
      <c r="H1801" s="18" t="str">
        <f>IFERROR(VLOOKUP(spare_parts!$F1801,A:D,2,0),"null")</f>
        <v>РОЛИК ПРАВКИ КОМБИНИРОВАННЫЙ "V"-ОБРАЗНЫЙ В СБОРЕ DP 85.96</v>
      </c>
      <c r="I1801" s="24" t="str">
        <f>IFERROR(VLOOKUP(spare_parts!$F1801,'Запчасти'!$A$2:$P$3371,5,0),"null")</f>
        <v>null</v>
      </c>
      <c r="J1801" s="24" t="str">
        <f t="shared" si="3"/>
        <v>null</v>
      </c>
      <c r="K1801" s="18" t="str">
        <f>IFERROR(VLOOKUP(spare_parts!$F1801,'Запчасти'!$A$2:$P$3371,6,0),"null")</f>
        <v>null</v>
      </c>
      <c r="L1801" s="18" t="str">
        <f>IFERROR(VLOOKUP(spare_parts!$F1801,'Запчасти'!$A$2:$P$3371,7,0),"null")</f>
        <v>null</v>
      </c>
      <c r="M1801" s="18" t="str">
        <f>IFERROR(VLOOKUP(spare_parts!$F1801,'Запчасти'!$A$2:$P$3371,9,0),"null")</f>
        <v>null</v>
      </c>
      <c r="N1801" s="18" t="str">
        <f>IFERROR(VLOOKUP(spare_parts!$F1801,'Запчасти'!$A$2:$P$3371,10,0),"null")</f>
        <v>null</v>
      </c>
      <c r="O1801" s="18" t="str">
        <f>IFERROR(VLOOKUP(spare_parts!$F1801,'Запчасти'!$A$2:$P$3371,11,0),"null")</f>
        <v>null</v>
      </c>
      <c r="P1801" s="18" t="str">
        <f>IFERROR(VLOOKUP(spare_parts!$F1801,'Запчасти'!$A$2:$P$3371,2,0),"null")</f>
        <v>null</v>
      </c>
      <c r="Q1801" s="18"/>
      <c r="R1801" s="18"/>
      <c r="S1801" s="18"/>
      <c r="T1801" s="18"/>
      <c r="U1801" s="18"/>
      <c r="V1801" s="18"/>
    </row>
    <row r="1802" ht="15.75" customHeight="1">
      <c r="A1802" s="15">
        <v>5.658026002E9</v>
      </c>
      <c r="B1802" s="27" t="s">
        <v>4103</v>
      </c>
      <c r="C1802" s="16"/>
      <c r="D1802" s="16" t="s">
        <v>35</v>
      </c>
      <c r="E1802" s="17"/>
      <c r="F1802" s="18">
        <v>5.658026002E9</v>
      </c>
      <c r="G1802" s="18" t="str">
        <f>IFERROR(VLOOKUP(spare_parts!$F1802,'Запчасти'!A$2:P$3371,3,0),"null")</f>
        <v/>
      </c>
      <c r="H1802" s="18" t="str">
        <f>IFERROR(VLOOKUP(spare_parts!$F1802,A:D,2,0),"null")</f>
        <v>ТАВОТНИЦА D.6 ВНЕШ. Cod.93006 (DROPSA)</v>
      </c>
      <c r="I1802" s="24" t="str">
        <f>IFERROR(VLOOKUP(spare_parts!$F1802,'Запчасти'!$A$2:$P$3371,5,0),"null")</f>
        <v>СТАЛЬНАЯ КОНИЧЕСКАЯ ДВУХСТОРОННЯЯ ВСТАВКА D.6. ДЛЯ КЛАПАНА ДОЗАТОРА СМАЗКИ. ИСПОЛЬЗУЕТСЯ В ГИБОЧНОМ СТАНКЕ NEXTRA 16. СПОСОБ ИЗГОТОВЛЕНИЯ - ТОЧЕНИЕ.</v>
      </c>
      <c r="J1802" s="24" t="str">
        <f t="shared" si="3"/>
        <v>null</v>
      </c>
      <c r="K1802" s="18" t="str">
        <f>IFERROR(VLOOKUP(spare_parts!$F1802,'Запчасти'!$A$2:$P$3371,6,0),"null")</f>
        <v>DROP SA</v>
      </c>
      <c r="L1802" s="18" t="str">
        <f>IFERROR(VLOOKUP(spare_parts!$F1802,'Запчасти'!$A$2:$P$3371,7,0),"null")</f>
        <v>DROPSA</v>
      </c>
      <c r="M1802" s="18">
        <f>IFERROR(VLOOKUP(spare_parts!$F1802,'Запчасти'!$A$2:$P$3371,9,0),"null")</f>
        <v>10</v>
      </c>
      <c r="N1802" s="18" t="str">
        <f>IFERROR(VLOOKUP(spare_parts!$F1802,'Запчасти'!$A$2:$P$3371,10,0),"null")</f>
        <v>шт.</v>
      </c>
      <c r="O1802" s="18" t="str">
        <f>IFERROR(VLOOKUP(spare_parts!$F1802,'Запчасти'!$A$2:$P$3371,11,0),"null")</f>
        <v>IT</v>
      </c>
      <c r="P1802" s="18">
        <f>IFERROR(VLOOKUP(spare_parts!$F1802,'Запчасти'!$A$2:$P$3371,2,0),"null")</f>
        <v>7326909807</v>
      </c>
      <c r="Q1802" s="18"/>
      <c r="R1802" s="18"/>
      <c r="S1802" s="18"/>
      <c r="T1802" s="18"/>
      <c r="U1802" s="18"/>
      <c r="V1802" s="18"/>
    </row>
    <row r="1803" ht="15.75" customHeight="1">
      <c r="A1803" s="15">
        <v>5.459940031E9</v>
      </c>
      <c r="B1803" s="27" t="s">
        <v>7136</v>
      </c>
      <c r="C1803" s="16"/>
      <c r="D1803" s="16" t="s">
        <v>35</v>
      </c>
      <c r="E1803" s="17"/>
      <c r="F1803" s="18">
        <v>5.459940031E9</v>
      </c>
      <c r="G1803" s="18" t="str">
        <f>IFERROR(VLOOKUP(spare_parts!$F1803,'Запчасти'!A$2:P$3371,3,0),"null")</f>
        <v>null</v>
      </c>
      <c r="H1803" s="18" t="str">
        <f>IFERROR(VLOOKUP(spare_parts!$F1803,A:D,2,0),"null")</f>
        <v>СУППОРТ ТОРМОЗНОЙ МОД. C1200 АРТ.A2184</v>
      </c>
      <c r="I1803" s="24" t="str">
        <f>IFERROR(VLOOKUP(spare_parts!$F1803,'Запчасти'!$A$2:$P$3371,5,0),"null")</f>
        <v>null</v>
      </c>
      <c r="J1803" s="24" t="str">
        <f t="shared" si="3"/>
        <v>null</v>
      </c>
      <c r="K1803" s="18" t="str">
        <f>IFERROR(VLOOKUP(spare_parts!$F1803,'Запчасти'!$A$2:$P$3371,6,0),"null")</f>
        <v>null</v>
      </c>
      <c r="L1803" s="18" t="str">
        <f>IFERROR(VLOOKUP(spare_parts!$F1803,'Запчасти'!$A$2:$P$3371,7,0),"null")</f>
        <v>null</v>
      </c>
      <c r="M1803" s="18" t="str">
        <f>IFERROR(VLOOKUP(spare_parts!$F1803,'Запчасти'!$A$2:$P$3371,9,0),"null")</f>
        <v>null</v>
      </c>
      <c r="N1803" s="18" t="str">
        <f>IFERROR(VLOOKUP(spare_parts!$F1803,'Запчасти'!$A$2:$P$3371,10,0),"null")</f>
        <v>null</v>
      </c>
      <c r="O1803" s="18" t="str">
        <f>IFERROR(VLOOKUP(spare_parts!$F1803,'Запчасти'!$A$2:$P$3371,11,0),"null")</f>
        <v>null</v>
      </c>
      <c r="P1803" s="18" t="str">
        <f>IFERROR(VLOOKUP(spare_parts!$F1803,'Запчасти'!$A$2:$P$3371,2,0),"null")</f>
        <v>null</v>
      </c>
      <c r="Q1803" s="18"/>
      <c r="R1803" s="18"/>
      <c r="S1803" s="18"/>
      <c r="T1803" s="18"/>
      <c r="U1803" s="18"/>
      <c r="V1803" s="18"/>
    </row>
    <row r="1804" ht="15.75" customHeight="1">
      <c r="A1804" s="15" t="s">
        <v>5034</v>
      </c>
      <c r="B1804" s="27" t="s">
        <v>7137</v>
      </c>
      <c r="C1804" s="16"/>
      <c r="D1804" s="16" t="s">
        <v>35</v>
      </c>
      <c r="E1804" s="17"/>
      <c r="F1804" s="18" t="s">
        <v>5034</v>
      </c>
      <c r="G1804" s="18" t="str">
        <f>IFERROR(VLOOKUP(spare_parts!$F1804,'Запчасти'!A$2:P$3371,3,0),"null")</f>
        <v/>
      </c>
      <c r="H1804" s="18" t="str">
        <f>IFERROR(VLOOKUP(spare_parts!$F1804,A:D,2,0),"null")</f>
        <v>БЛОКИРОВКА УПРУГАЯ</v>
      </c>
      <c r="I1804" s="24" t="str">
        <f>IFERROR(VLOOKUP(spare_parts!$F1804,'Запчасти'!$A$2:$P$3371,5,0),"null")</f>
        <v>"П"-ОБРАЗНАЯ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v>
      </c>
      <c r="J1804" s="24" t="str">
        <f t="shared" si="3"/>
        <v>null</v>
      </c>
      <c r="K1804" s="18" t="str">
        <f>IFERROR(VLOOKUP(spare_parts!$F1804,'Запчасти'!$A$2:$P$3371,6,0),"null")</f>
        <v>SCHNELL SPA</v>
      </c>
      <c r="L1804" s="18" t="str">
        <f>IFERROR(VLOOKUP(spare_parts!$F1804,'Запчасти'!$A$2:$P$3371,7,0),"null")</f>
        <v>SCHNELL</v>
      </c>
      <c r="M1804" s="18">
        <f>IFERROR(VLOOKUP(spare_parts!$F1804,'Запчасти'!$A$2:$P$3371,9,0),"null")</f>
        <v>1</v>
      </c>
      <c r="N1804" s="18" t="str">
        <f>IFERROR(VLOOKUP(spare_parts!$F1804,'Запчасти'!$A$2:$P$3371,10,0),"null")</f>
        <v>шт.</v>
      </c>
      <c r="O1804" s="18" t="str">
        <f>IFERROR(VLOOKUP(spare_parts!$F1804,'Запчасти'!$A$2:$P$3371,11,0),"null")</f>
        <v>IT</v>
      </c>
      <c r="P1804" s="18" t="str">
        <f>IFERROR(VLOOKUP(spare_parts!$F1804,'Запчасти'!$A$2:$P$3371,2,0),"null")</f>
        <v>7326909807</v>
      </c>
      <c r="Q1804" s="18"/>
      <c r="R1804" s="18"/>
      <c r="S1804" s="18"/>
      <c r="T1804" s="18"/>
      <c r="U1804" s="18"/>
      <c r="V1804" s="18"/>
    </row>
    <row r="1805" ht="15.75" customHeight="1">
      <c r="A1805" s="25" t="s">
        <v>6174</v>
      </c>
      <c r="B1805" s="27" t="s">
        <v>7138</v>
      </c>
      <c r="C1805" s="16"/>
      <c r="D1805" s="16" t="s">
        <v>35</v>
      </c>
      <c r="E1805" s="17"/>
      <c r="F1805" s="18" t="s">
        <v>6174</v>
      </c>
      <c r="G1805" s="18" t="str">
        <f>IFERROR(VLOOKUP(spare_parts!$F1805,'Запчасти'!A$2:P$3371,3,0),"null")</f>
        <v/>
      </c>
      <c r="H1805" s="18" t="str">
        <f>IFERROR(VLOOKUP(spare_parts!$F1805,A:D,2,0),"null")</f>
        <v>РЫЧАГ БЛОКИРОВКИ GN927.4-101-M10-30-A ART.69073</v>
      </c>
      <c r="I1805" s="24" t="str">
        <f>IFERROR(VLOOKUP(spare_parts!$F1805,'Запчасти'!$A$2:$P$3371,5,0),"null")</f>
        <v>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v>
      </c>
      <c r="J1805" s="24" t="str">
        <f t="shared" si="3"/>
        <v>null</v>
      </c>
      <c r="K1805" s="18" t="str">
        <f>IFERROR(VLOOKUP(spare_parts!$F1805,'Запчасти'!$A$2:$P$3371,6,0),"null")</f>
        <v>SCHNELL SPA</v>
      </c>
      <c r="L1805" s="18" t="str">
        <f>IFERROR(VLOOKUP(spare_parts!$F1805,'Запчасти'!$A$2:$P$3371,7,0),"null")</f>
        <v>SCHNELL</v>
      </c>
      <c r="M1805" s="18">
        <f>IFERROR(VLOOKUP(spare_parts!$F1805,'Запчасти'!$A$2:$P$3371,9,0),"null")</f>
        <v>12</v>
      </c>
      <c r="N1805" s="18" t="str">
        <f>IFERROR(VLOOKUP(spare_parts!$F1805,'Запчасти'!$A$2:$P$3371,10,0),"null")</f>
        <v>шт.</v>
      </c>
      <c r="O1805" s="18" t="str">
        <f>IFERROR(VLOOKUP(spare_parts!$F1805,'Запчасти'!$A$2:$P$3371,11,0),"null")</f>
        <v>IT</v>
      </c>
      <c r="P1805" s="18" t="str">
        <f>IFERROR(VLOOKUP(spare_parts!$F1805,'Запчасти'!$A$2:$P$3371,2,0),"null")</f>
        <v>7318190008</v>
      </c>
      <c r="Q1805" s="18"/>
      <c r="R1805" s="18"/>
      <c r="S1805" s="18"/>
      <c r="T1805" s="18"/>
      <c r="U1805" s="18"/>
      <c r="V1805" s="18"/>
    </row>
    <row r="1806" ht="15.75" customHeight="1">
      <c r="A1806" s="15">
        <v>5.95221406E9</v>
      </c>
      <c r="B1806" s="27" t="s">
        <v>7139</v>
      </c>
      <c r="C1806" s="16"/>
      <c r="D1806" s="16" t="s">
        <v>35</v>
      </c>
      <c r="E1806" s="17"/>
      <c r="F1806" s="18">
        <v>5.95221406E9</v>
      </c>
      <c r="G1806" s="18" t="str">
        <f>IFERROR(VLOOKUP(spare_parts!$F1806,'Запчасти'!A$2:P$3371,3,0),"null")</f>
        <v>null</v>
      </c>
      <c r="H1806" s="18" t="str">
        <f>IFERROR(VLOOKUP(spare_parts!$F1806,A:D,2,0),"null")</f>
        <v>ЯЗЫК В ФОРМЕ "B" 14X9X60 UNI-6604</v>
      </c>
      <c r="I1806" s="24" t="str">
        <f>IFERROR(VLOOKUP(spare_parts!$F1806,'Запчасти'!$A$2:$P$3371,5,0),"null")</f>
        <v>null</v>
      </c>
      <c r="J1806" s="24" t="str">
        <f t="shared" si="3"/>
        <v>null</v>
      </c>
      <c r="K1806" s="18" t="str">
        <f>IFERROR(VLOOKUP(spare_parts!$F1806,'Запчасти'!$A$2:$P$3371,6,0),"null")</f>
        <v>null</v>
      </c>
      <c r="L1806" s="18" t="str">
        <f>IFERROR(VLOOKUP(spare_parts!$F1806,'Запчасти'!$A$2:$P$3371,7,0),"null")</f>
        <v>null</v>
      </c>
      <c r="M1806" s="18" t="str">
        <f>IFERROR(VLOOKUP(spare_parts!$F1806,'Запчасти'!$A$2:$P$3371,9,0),"null")</f>
        <v>null</v>
      </c>
      <c r="N1806" s="18" t="str">
        <f>IFERROR(VLOOKUP(spare_parts!$F1806,'Запчасти'!$A$2:$P$3371,10,0),"null")</f>
        <v>null</v>
      </c>
      <c r="O1806" s="18" t="str">
        <f>IFERROR(VLOOKUP(spare_parts!$F1806,'Запчасти'!$A$2:$P$3371,11,0),"null")</f>
        <v>null</v>
      </c>
      <c r="P1806" s="18" t="str">
        <f>IFERROR(VLOOKUP(spare_parts!$F1806,'Запчасти'!$A$2:$P$3371,2,0),"null")</f>
        <v>null</v>
      </c>
      <c r="Q1806" s="18"/>
      <c r="R1806" s="18"/>
      <c r="S1806" s="18"/>
      <c r="T1806" s="18"/>
      <c r="U1806" s="18"/>
      <c r="V1806" s="18"/>
    </row>
    <row r="1807" ht="15.75" customHeight="1">
      <c r="A1807" s="15">
        <v>2.0636052E9</v>
      </c>
      <c r="B1807" s="27" t="s">
        <v>7140</v>
      </c>
      <c r="C1807" s="16"/>
      <c r="D1807" s="16" t="s">
        <v>35</v>
      </c>
      <c r="E1807" s="17"/>
      <c r="F1807" s="18">
        <v>2.0636052E9</v>
      </c>
      <c r="G1807" s="18" t="str">
        <f>IFERROR(VLOOKUP(spare_parts!$F1807,'Запчасти'!A$2:P$3371,3,0),"null")</f>
        <v>null</v>
      </c>
      <c r="H1807" s="18" t="str">
        <f>IFERROR(VLOOKUP(spare_parts!$F1807,A:D,2,0),"null")</f>
        <v>ВАЛ ХОЛОСТОГО ХОДА ØE = 85 L = 162</v>
      </c>
      <c r="I1807" s="24" t="str">
        <f>IFERROR(VLOOKUP(spare_parts!$F1807,'Запчасти'!$A$2:$P$3371,5,0),"null")</f>
        <v>null</v>
      </c>
      <c r="J1807" s="24" t="str">
        <f t="shared" si="3"/>
        <v>null</v>
      </c>
      <c r="K1807" s="18" t="str">
        <f>IFERROR(VLOOKUP(spare_parts!$F1807,'Запчасти'!$A$2:$P$3371,6,0),"null")</f>
        <v>null</v>
      </c>
      <c r="L1807" s="18" t="str">
        <f>IFERROR(VLOOKUP(spare_parts!$F1807,'Запчасти'!$A$2:$P$3371,7,0),"null")</f>
        <v>null</v>
      </c>
      <c r="M1807" s="18" t="str">
        <f>IFERROR(VLOOKUP(spare_parts!$F1807,'Запчасти'!$A$2:$P$3371,9,0),"null")</f>
        <v>null</v>
      </c>
      <c r="N1807" s="18" t="str">
        <f>IFERROR(VLOOKUP(spare_parts!$F1807,'Запчасти'!$A$2:$P$3371,10,0),"null")</f>
        <v>null</v>
      </c>
      <c r="O1807" s="18" t="str">
        <f>IFERROR(VLOOKUP(spare_parts!$F1807,'Запчасти'!$A$2:$P$3371,11,0),"null")</f>
        <v>null</v>
      </c>
      <c r="P1807" s="18" t="str">
        <f>IFERROR(VLOOKUP(spare_parts!$F1807,'Запчасти'!$A$2:$P$3371,2,0),"null")</f>
        <v>null</v>
      </c>
      <c r="Q1807" s="18"/>
      <c r="R1807" s="18"/>
      <c r="S1807" s="18"/>
      <c r="T1807" s="18"/>
      <c r="U1807" s="18"/>
      <c r="V1807" s="18"/>
    </row>
    <row r="1808" ht="15.75" customHeight="1">
      <c r="A1808" s="15" t="s">
        <v>5223</v>
      </c>
      <c r="B1808" s="27" t="s">
        <v>5224</v>
      </c>
      <c r="C1808" s="16"/>
      <c r="D1808" s="16" t="s">
        <v>35</v>
      </c>
      <c r="E1808" s="17"/>
      <c r="F1808" s="18" t="s">
        <v>5223</v>
      </c>
      <c r="G1808" s="18" t="str">
        <f>IFERROR(VLOOKUP(spare_parts!$F1808,'Запчасти'!A$2:P$3371,3,0),"null")</f>
        <v/>
      </c>
      <c r="H1808" s="18" t="str">
        <f>IFERROR(VLOOKUP(spare_parts!$F1808,A:D,2,0),"null")</f>
        <v>КОЛЬЦО РАСПОРНОЕ (FEY) ØE = 90 ØI = 60 H = 36</v>
      </c>
      <c r="I1808" s="24" t="str">
        <f>IFERROR(VLOOKUP(spare_parts!$F1808,'Запчасти'!$A$2:$P$3371,5,0),"null")</f>
        <v>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v>
      </c>
      <c r="J1808" s="24" t="str">
        <f t="shared" si="3"/>
        <v>null</v>
      </c>
      <c r="K1808" s="18" t="str">
        <f>IFERROR(VLOOKUP(spare_parts!$F1808,'Запчасти'!$A$2:$P$3371,6,0),"null")</f>
        <v>SCHNELL SPA</v>
      </c>
      <c r="L1808" s="18" t="str">
        <f>IFERROR(VLOOKUP(spare_parts!$F1808,'Запчасти'!$A$2:$P$3371,7,0),"null")</f>
        <v>SCHNELL</v>
      </c>
      <c r="M1808" s="18">
        <f>IFERROR(VLOOKUP(spare_parts!$F1808,'Запчасти'!$A$2:$P$3371,9,0),"null")</f>
        <v>2</v>
      </c>
      <c r="N1808" s="18" t="str">
        <f>IFERROR(VLOOKUP(spare_parts!$F1808,'Запчасти'!$A$2:$P$3371,10,0),"null")</f>
        <v>шт.</v>
      </c>
      <c r="O1808" s="18" t="str">
        <f>IFERROR(VLOOKUP(spare_parts!$F1808,'Запчасти'!$A$2:$P$3371,11,0),"null")</f>
        <v>IT</v>
      </c>
      <c r="P1808" s="18">
        <f>IFERROR(VLOOKUP(spare_parts!$F1808,'Запчасти'!$A$2:$P$3371,2,0),"null")</f>
        <v>7326909807</v>
      </c>
      <c r="Q1808" s="18"/>
      <c r="R1808" s="18"/>
      <c r="S1808" s="18"/>
      <c r="T1808" s="18"/>
      <c r="U1808" s="18"/>
      <c r="V1808" s="18"/>
    </row>
    <row r="1809" ht="15.75" customHeight="1">
      <c r="A1809" s="15">
        <v>5.590611007E9</v>
      </c>
      <c r="B1809" s="16" t="s">
        <v>3697</v>
      </c>
      <c r="C1809" s="16"/>
      <c r="D1809" s="16" t="s">
        <v>35</v>
      </c>
      <c r="E1809" s="17"/>
      <c r="F1809" s="18">
        <v>5.590611007E9</v>
      </c>
      <c r="G1809" s="18" t="str">
        <f>IFERROR(VLOOKUP(spare_parts!$F1809,'Запчасти'!A$2:P$3371,3,0),"null")</f>
        <v/>
      </c>
      <c r="H1809" s="18" t="str">
        <f>IFERROR(VLOOKUP(spare_parts!$F1809,A:D,2,0),"null")</f>
        <v>СЕГМЕНТ ЛАМИНАРНЫЙ ДЛЯ ОТВЕРСТИЯ FK 6 ASD D.75 / 3.3 / 1.65 (2 КОЛЬЦА ASD)</v>
      </c>
      <c r="I1809" s="24" t="str">
        <f>IFERROR(VLOOKUP(spare_parts!$F1809,'Запчасти'!$A$2:$P$3371,5,0),"null")</f>
        <v>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v>
      </c>
      <c r="J1809" s="24" t="str">
        <f t="shared" si="3"/>
        <v>null</v>
      </c>
      <c r="K1809" s="18" t="str">
        <f>IFERROR(VLOOKUP(spare_parts!$F1809,'Запчасти'!$A$2:$P$3371,6,0),"null")</f>
        <v>FEY LAMELLENRINGE VERTRIEBS GMBH</v>
      </c>
      <c r="L1809" s="18" t="str">
        <f>IFERROR(VLOOKUP(spare_parts!$F1809,'Запчасти'!$A$2:$P$3371,7,0),"null")</f>
        <v>FEY LAMELLENRINGE</v>
      </c>
      <c r="M1809" s="18">
        <f>IFERROR(VLOOKUP(spare_parts!$F1809,'Запчасти'!$A$2:$P$3371,9,0),"null")</f>
        <v>2</v>
      </c>
      <c r="N1809" s="18" t="str">
        <f>IFERROR(VLOOKUP(spare_parts!$F1809,'Запчасти'!$A$2:$P$3371,10,0),"null")</f>
        <v>шт.</v>
      </c>
      <c r="O1809" s="18" t="str">
        <f>IFERROR(VLOOKUP(spare_parts!$F1809,'Запчасти'!$A$2:$P$3371,11,0),"null")</f>
        <v>DE</v>
      </c>
      <c r="P1809" s="18">
        <f>IFERROR(VLOOKUP(spare_parts!$F1809,'Запчасти'!$A$2:$P$3371,2,0),"null")</f>
        <v>7326909409</v>
      </c>
      <c r="Q1809" s="18"/>
      <c r="R1809" s="18"/>
      <c r="S1809" s="18"/>
      <c r="T1809" s="18"/>
      <c r="U1809" s="18"/>
      <c r="V1809" s="18"/>
    </row>
    <row r="1810" ht="15.75" customHeight="1">
      <c r="A1810" s="15" t="s">
        <v>5220</v>
      </c>
      <c r="B1810" s="16" t="s">
        <v>5221</v>
      </c>
      <c r="C1810" s="16"/>
      <c r="D1810" s="16" t="s">
        <v>35</v>
      </c>
      <c r="E1810" s="17"/>
      <c r="F1810" s="18" t="s">
        <v>5220</v>
      </c>
      <c r="G1810" s="18" t="str">
        <f>IFERROR(VLOOKUP(spare_parts!$F1810,'Запчасти'!A$2:P$3371,3,0),"null")</f>
        <v/>
      </c>
      <c r="H1810" s="18" t="str">
        <f>IFERROR(VLOOKUP(spare_parts!$F1810,A:D,2,0),"null")</f>
        <v>РАСПОРНОЕ КОЛЬЦО ØE = 100 ØI = 60 H = 23</v>
      </c>
      <c r="I1810" s="24" t="str">
        <f>IFERROR(VLOOKUP(spare_parts!$F1810,'Запчасти'!$A$2:$P$3371,5,0),"null")</f>
        <v>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v>
      </c>
      <c r="J1810" s="24" t="str">
        <f t="shared" si="3"/>
        <v>null</v>
      </c>
      <c r="K1810" s="18" t="str">
        <f>IFERROR(VLOOKUP(spare_parts!$F1810,'Запчасти'!$A$2:$P$3371,6,0),"null")</f>
        <v>SCHNELL SPA</v>
      </c>
      <c r="L1810" s="18" t="str">
        <f>IFERROR(VLOOKUP(spare_parts!$F1810,'Запчасти'!$A$2:$P$3371,7,0),"null")</f>
        <v>SCHNELL</v>
      </c>
      <c r="M1810" s="18">
        <f>IFERROR(VLOOKUP(spare_parts!$F1810,'Запчасти'!$A$2:$P$3371,9,0),"null")</f>
        <v>2</v>
      </c>
      <c r="N1810" s="18" t="str">
        <f>IFERROR(VLOOKUP(spare_parts!$F1810,'Запчасти'!$A$2:$P$3371,10,0),"null")</f>
        <v>шт.</v>
      </c>
      <c r="O1810" s="18" t="str">
        <f>IFERROR(VLOOKUP(spare_parts!$F1810,'Запчасти'!$A$2:$P$3371,11,0),"null")</f>
        <v>IT</v>
      </c>
      <c r="P1810" s="18">
        <f>IFERROR(VLOOKUP(spare_parts!$F1810,'Запчасти'!$A$2:$P$3371,2,0),"null")</f>
        <v>7326909807</v>
      </c>
      <c r="Q1810" s="18"/>
      <c r="R1810" s="18"/>
      <c r="S1810" s="18"/>
      <c r="T1810" s="18"/>
      <c r="U1810" s="18"/>
      <c r="V1810" s="18"/>
    </row>
    <row r="1811" ht="15.75" customHeight="1">
      <c r="A1811" s="15">
        <v>5.97210802E9</v>
      </c>
      <c r="B1811" s="27" t="s">
        <v>7141</v>
      </c>
      <c r="C1811" s="16"/>
      <c r="D1811" s="16" t="s">
        <v>35</v>
      </c>
      <c r="E1811" s="17"/>
      <c r="F1811" s="18">
        <v>5.97210802E9</v>
      </c>
      <c r="G1811" s="18" t="str">
        <f>IFERROR(VLOOKUP(spare_parts!$F1811,'Запчасти'!A$2:P$3371,3,0),"null")</f>
        <v>null</v>
      </c>
      <c r="H1811" s="18" t="str">
        <f>IFERROR(VLOOKUP(spare_parts!$F1811,A:D,2,0),"null")</f>
        <v>ВИНТ TCEI M8X1X20 -UNI 5932-12.9</v>
      </c>
      <c r="I1811" s="24" t="str">
        <f>IFERROR(VLOOKUP(spare_parts!$F1811,'Запчасти'!$A$2:$P$3371,5,0),"null")</f>
        <v>null</v>
      </c>
      <c r="J1811" s="24" t="str">
        <f t="shared" si="3"/>
        <v>null</v>
      </c>
      <c r="K1811" s="18" t="str">
        <f>IFERROR(VLOOKUP(spare_parts!$F1811,'Запчасти'!$A$2:$P$3371,6,0),"null")</f>
        <v>null</v>
      </c>
      <c r="L1811" s="18" t="str">
        <f>IFERROR(VLOOKUP(spare_parts!$F1811,'Запчасти'!$A$2:$P$3371,7,0),"null")</f>
        <v>null</v>
      </c>
      <c r="M1811" s="18" t="str">
        <f>IFERROR(VLOOKUP(spare_parts!$F1811,'Запчасти'!$A$2:$P$3371,9,0),"null")</f>
        <v>null</v>
      </c>
      <c r="N1811" s="18" t="str">
        <f>IFERROR(VLOOKUP(spare_parts!$F1811,'Запчасти'!$A$2:$P$3371,10,0),"null")</f>
        <v>null</v>
      </c>
      <c r="O1811" s="18" t="str">
        <f>IFERROR(VLOOKUP(spare_parts!$F1811,'Запчасти'!$A$2:$P$3371,11,0),"null")</f>
        <v>null</v>
      </c>
      <c r="P1811" s="18" t="str">
        <f>IFERROR(VLOOKUP(spare_parts!$F1811,'Запчасти'!$A$2:$P$3371,2,0),"null")</f>
        <v>null</v>
      </c>
      <c r="Q1811" s="18"/>
      <c r="R1811" s="18"/>
      <c r="S1811" s="18"/>
      <c r="T1811" s="18"/>
      <c r="U1811" s="18"/>
      <c r="V1811" s="18"/>
    </row>
    <row r="1812" ht="15.75" customHeight="1">
      <c r="A1812" s="15">
        <v>2.066021021E9</v>
      </c>
      <c r="B1812" s="27" t="s">
        <v>7142</v>
      </c>
      <c r="C1812" s="16"/>
      <c r="D1812" s="16" t="s">
        <v>35</v>
      </c>
      <c r="E1812" s="17"/>
      <c r="F1812" s="18">
        <v>2.066021021E9</v>
      </c>
      <c r="G1812" s="18" t="str">
        <f>IFERROR(VLOOKUP(spare_parts!$F1812,'Запчасти'!A$2:P$3371,3,0),"null")</f>
        <v>null</v>
      </c>
      <c r="H1812" s="18" t="str">
        <f>IFERROR(VLOOKUP(spare_parts!$F1812,A:D,2,0),"null")</f>
        <v>КОРПУС ПОДВИЖНОГО НОЖА </v>
      </c>
      <c r="I1812" s="24" t="str">
        <f>IFERROR(VLOOKUP(spare_parts!$F1812,'Запчасти'!$A$2:$P$3371,5,0),"null")</f>
        <v>null</v>
      </c>
      <c r="J1812" s="24" t="str">
        <f t="shared" si="3"/>
        <v>null</v>
      </c>
      <c r="K1812" s="18" t="str">
        <f>IFERROR(VLOOKUP(spare_parts!$F1812,'Запчасти'!$A$2:$P$3371,6,0),"null")</f>
        <v>null</v>
      </c>
      <c r="L1812" s="18" t="str">
        <f>IFERROR(VLOOKUP(spare_parts!$F1812,'Запчасти'!$A$2:$P$3371,7,0),"null")</f>
        <v>null</v>
      </c>
      <c r="M1812" s="18" t="str">
        <f>IFERROR(VLOOKUP(spare_parts!$F1812,'Запчасти'!$A$2:$P$3371,9,0),"null")</f>
        <v>null</v>
      </c>
      <c r="N1812" s="18" t="str">
        <f>IFERROR(VLOOKUP(spare_parts!$F1812,'Запчасти'!$A$2:$P$3371,10,0),"null")</f>
        <v>null</v>
      </c>
      <c r="O1812" s="18" t="str">
        <f>IFERROR(VLOOKUP(spare_parts!$F1812,'Запчасти'!$A$2:$P$3371,11,0),"null")</f>
        <v>null</v>
      </c>
      <c r="P1812" s="18" t="str">
        <f>IFERROR(VLOOKUP(spare_parts!$F1812,'Запчасти'!$A$2:$P$3371,2,0),"null")</f>
        <v>null</v>
      </c>
      <c r="Q1812" s="18"/>
      <c r="R1812" s="18"/>
      <c r="S1812" s="18"/>
      <c r="T1812" s="18"/>
      <c r="U1812" s="18"/>
      <c r="V1812" s="18"/>
    </row>
    <row r="1813" ht="15.75" customHeight="1">
      <c r="A1813" s="15">
        <v>2.06602103E9</v>
      </c>
      <c r="B1813" s="27" t="s">
        <v>7143</v>
      </c>
      <c r="C1813" s="16"/>
      <c r="D1813" s="16" t="s">
        <v>35</v>
      </c>
      <c r="E1813" s="17"/>
      <c r="F1813" s="18">
        <v>2.06602103E9</v>
      </c>
      <c r="G1813" s="18" t="str">
        <f>IFERROR(VLOOKUP(spare_parts!$F1813,'Запчасти'!A$2:P$3371,3,0),"null")</f>
        <v>null</v>
      </c>
      <c r="H1813" s="18" t="str">
        <f>IFERROR(VLOOKUP(spare_parts!$F1813,A:D,2,0),"null")</f>
        <v>ШТИФТ ДЛЯ СОЕДИНИТЕЛЬНОГО СТЕРЖНЯ DE = 24 L = 26</v>
      </c>
      <c r="I1813" s="24" t="str">
        <f>IFERROR(VLOOKUP(spare_parts!$F1813,'Запчасти'!$A$2:$P$3371,5,0),"null")</f>
        <v>null</v>
      </c>
      <c r="J1813" s="24" t="str">
        <f t="shared" si="3"/>
        <v>null</v>
      </c>
      <c r="K1813" s="18" t="str">
        <f>IFERROR(VLOOKUP(spare_parts!$F1813,'Запчасти'!$A$2:$P$3371,6,0),"null")</f>
        <v>null</v>
      </c>
      <c r="L1813" s="18" t="str">
        <f>IFERROR(VLOOKUP(spare_parts!$F1813,'Запчасти'!$A$2:$P$3371,7,0),"null")</f>
        <v>null</v>
      </c>
      <c r="M1813" s="18" t="str">
        <f>IFERROR(VLOOKUP(spare_parts!$F1813,'Запчасти'!$A$2:$P$3371,9,0),"null")</f>
        <v>null</v>
      </c>
      <c r="N1813" s="18" t="str">
        <f>IFERROR(VLOOKUP(spare_parts!$F1813,'Запчасти'!$A$2:$P$3371,10,0),"null")</f>
        <v>null</v>
      </c>
      <c r="O1813" s="18" t="str">
        <f>IFERROR(VLOOKUP(spare_parts!$F1813,'Запчасти'!$A$2:$P$3371,11,0),"null")</f>
        <v>null</v>
      </c>
      <c r="P1813" s="18" t="str">
        <f>IFERROR(VLOOKUP(spare_parts!$F1813,'Запчасти'!$A$2:$P$3371,2,0),"null")</f>
        <v>null</v>
      </c>
      <c r="Q1813" s="18"/>
      <c r="R1813" s="18"/>
      <c r="S1813" s="18"/>
      <c r="T1813" s="18"/>
      <c r="U1813" s="18"/>
      <c r="V1813" s="18"/>
    </row>
    <row r="1814" ht="15.75" customHeight="1">
      <c r="A1814" s="15">
        <v>2.46352104E9</v>
      </c>
      <c r="B1814" s="27" t="s">
        <v>7144</v>
      </c>
      <c r="C1814" s="16"/>
      <c r="D1814" s="16" t="s">
        <v>35</v>
      </c>
      <c r="E1814" s="17"/>
      <c r="F1814" s="18">
        <v>2.46352104E9</v>
      </c>
      <c r="G1814" s="18" t="str">
        <f>IFERROR(VLOOKUP(spare_parts!$F1814,'Запчасти'!A$2:P$3371,3,0),"null")</f>
        <v>null</v>
      </c>
      <c r="H1814" s="18" t="str">
        <f>IFERROR(VLOOKUP(spare_parts!$F1814,A:D,2,0),"null")</f>
        <v>РЫЧАГ РЕЗКИ ПОДВИЖНЫЙ В СБОРЕ </v>
      </c>
      <c r="I1814" s="24" t="str">
        <f>IFERROR(VLOOKUP(spare_parts!$F1814,'Запчасти'!$A$2:$P$3371,5,0),"null")</f>
        <v>null</v>
      </c>
      <c r="J1814" s="24" t="str">
        <f t="shared" si="3"/>
        <v>null</v>
      </c>
      <c r="K1814" s="18" t="str">
        <f>IFERROR(VLOOKUP(spare_parts!$F1814,'Запчасти'!$A$2:$P$3371,6,0),"null")</f>
        <v>null</v>
      </c>
      <c r="L1814" s="18" t="str">
        <f>IFERROR(VLOOKUP(spare_parts!$F1814,'Запчасти'!$A$2:$P$3371,7,0),"null")</f>
        <v>null</v>
      </c>
      <c r="M1814" s="18" t="str">
        <f>IFERROR(VLOOKUP(spare_parts!$F1814,'Запчасти'!$A$2:$P$3371,9,0),"null")</f>
        <v>null</v>
      </c>
      <c r="N1814" s="18" t="str">
        <f>IFERROR(VLOOKUP(spare_parts!$F1814,'Запчасти'!$A$2:$P$3371,10,0),"null")</f>
        <v>null</v>
      </c>
      <c r="O1814" s="18" t="str">
        <f>IFERROR(VLOOKUP(spare_parts!$F1814,'Запчасти'!$A$2:$P$3371,11,0),"null")</f>
        <v>null</v>
      </c>
      <c r="P1814" s="18" t="str">
        <f>IFERROR(VLOOKUP(spare_parts!$F1814,'Запчасти'!$A$2:$P$3371,2,0),"null")</f>
        <v>null</v>
      </c>
      <c r="Q1814" s="18"/>
      <c r="R1814" s="18"/>
      <c r="S1814" s="18"/>
      <c r="T1814" s="18"/>
      <c r="U1814" s="18"/>
      <c r="V1814" s="18"/>
    </row>
    <row r="1815" ht="15.75" customHeight="1">
      <c r="A1815" s="15">
        <v>2.16606015E9</v>
      </c>
      <c r="B1815" s="27" t="s">
        <v>7145</v>
      </c>
      <c r="C1815" s="16"/>
      <c r="D1815" s="16" t="s">
        <v>35</v>
      </c>
      <c r="E1815" s="17"/>
      <c r="F1815" s="18">
        <v>2.16606015E9</v>
      </c>
      <c r="G1815" s="18" t="str">
        <f>IFERROR(VLOOKUP(spare_parts!$F1815,'Запчасти'!A$2:P$3371,3,0),"null")</f>
        <v>null</v>
      </c>
      <c r="H1815" s="18" t="str">
        <f>IFERROR(VLOOKUP(spare_parts!$F1815,A:D,2,0),"null")</f>
        <v>РАЗДЕЛИТЕЛЬНАЯ ПЛАСТИНА ДЛЯ ПРОВОЛОКИ 80X25X6 (SCB14 GENTILI)</v>
      </c>
      <c r="I1815" s="24" t="str">
        <f>IFERROR(VLOOKUP(spare_parts!$F1815,'Запчасти'!$A$2:$P$3371,5,0),"null")</f>
        <v>null</v>
      </c>
      <c r="J1815" s="24" t="str">
        <f t="shared" si="3"/>
        <v>null</v>
      </c>
      <c r="K1815" s="18" t="str">
        <f>IFERROR(VLOOKUP(spare_parts!$F1815,'Запчасти'!$A$2:$P$3371,6,0),"null")</f>
        <v>null</v>
      </c>
      <c r="L1815" s="18" t="str">
        <f>IFERROR(VLOOKUP(spare_parts!$F1815,'Запчасти'!$A$2:$P$3371,7,0),"null")</f>
        <v>null</v>
      </c>
      <c r="M1815" s="18" t="str">
        <f>IFERROR(VLOOKUP(spare_parts!$F1815,'Запчасти'!$A$2:$P$3371,9,0),"null")</f>
        <v>null</v>
      </c>
      <c r="N1815" s="18" t="str">
        <f>IFERROR(VLOOKUP(spare_parts!$F1815,'Запчасти'!$A$2:$P$3371,10,0),"null")</f>
        <v>null</v>
      </c>
      <c r="O1815" s="18" t="str">
        <f>IFERROR(VLOOKUP(spare_parts!$F1815,'Запчасти'!$A$2:$P$3371,11,0),"null")</f>
        <v>null</v>
      </c>
      <c r="P1815" s="18" t="str">
        <f>IFERROR(VLOOKUP(spare_parts!$F1815,'Запчасти'!$A$2:$P$3371,2,0),"null")</f>
        <v>null</v>
      </c>
      <c r="Q1815" s="18"/>
      <c r="R1815" s="18"/>
      <c r="S1815" s="18"/>
      <c r="T1815" s="18"/>
      <c r="U1815" s="18"/>
      <c r="V1815" s="18"/>
    </row>
    <row r="1816" ht="15.75" customHeight="1">
      <c r="A1816" s="15">
        <v>5.905808016E9</v>
      </c>
      <c r="B1816" s="27" t="s">
        <v>4320</v>
      </c>
      <c r="C1816" s="16"/>
      <c r="D1816" s="16" t="s">
        <v>35</v>
      </c>
      <c r="E1816" s="17"/>
      <c r="F1816" s="18">
        <v>5.905808016E9</v>
      </c>
      <c r="G1816" s="18" t="str">
        <f>IFERROR(VLOOKUP(spare_parts!$F1816,'Запчасти'!A$2:P$3371,3,0),"null")</f>
        <v/>
      </c>
      <c r="H1816" s="18" t="str">
        <f>IFERROR(VLOOKUP(spare_parts!$F1816,A:D,2,0),"null")</f>
        <v>ВИНТ TCEI M8X16 ЧАСТИЧНАЯ РЕЗЬБА.-UNI 5931-12.9</v>
      </c>
      <c r="I1816" s="24" t="str">
        <f>IFERROR(VLOOKUP(spare_parts!$F1816,'Запчасти'!$A$2:$P$3371,5,0),"null")</f>
        <v>ВИНТ СТАЛЬНОЙ . С ЦИЛИНДРИЧЕСКОЙ ГОЛОВКОЙ ПОД ШЕСТИГРАННИК. РЕЗЬБА М8. ДЛИНА 16 ММ. ПРОЧНОСТЬ НА РАЗРЫВ 1200 МПА</v>
      </c>
      <c r="J1816" s="24" t="str">
        <f t="shared" si="3"/>
        <v>null</v>
      </c>
      <c r="K1816" s="18" t="str">
        <f>IFERROR(VLOOKUP(spare_parts!$F1816,'Запчасти'!$A$2:$P$3371,6,0),"null")</f>
        <v>SCHNELL SPA</v>
      </c>
      <c r="L1816" s="18" t="str">
        <f>IFERROR(VLOOKUP(spare_parts!$F1816,'Запчасти'!$A$2:$P$3371,7,0),"null")</f>
        <v>SCHNELL</v>
      </c>
      <c r="M1816" s="18">
        <f>IFERROR(VLOOKUP(spare_parts!$F1816,'Запчасти'!$A$2:$P$3371,9,0),"null")</f>
        <v>50</v>
      </c>
      <c r="N1816" s="18" t="str">
        <f>IFERROR(VLOOKUP(spare_parts!$F1816,'Запчасти'!$A$2:$P$3371,10,0),"null")</f>
        <v>шт.</v>
      </c>
      <c r="O1816" s="18" t="str">
        <f>IFERROR(VLOOKUP(spare_parts!$F1816,'Запчасти'!$A$2:$P$3371,11,0),"null")</f>
        <v>IT</v>
      </c>
      <c r="P1816" s="18">
        <f>IFERROR(VLOOKUP(spare_parts!$F1816,'Запчасти'!$A$2:$P$3371,2,0),"null")</f>
        <v>7318158900</v>
      </c>
      <c r="Q1816" s="18"/>
      <c r="R1816" s="18"/>
      <c r="S1816" s="18"/>
      <c r="T1816" s="18"/>
      <c r="U1816" s="18"/>
      <c r="V1816" s="18"/>
    </row>
    <row r="1817" ht="15.75" customHeight="1">
      <c r="A1817" s="15">
        <v>5.550010092E9</v>
      </c>
      <c r="B1817" s="27" t="s">
        <v>7146</v>
      </c>
      <c r="C1817" s="16"/>
      <c r="D1817" s="16" t="s">
        <v>35</v>
      </c>
      <c r="E1817" s="17"/>
      <c r="F1817" s="18">
        <v>5.550010092E9</v>
      </c>
      <c r="G1817" s="18" t="str">
        <f>IFERROR(VLOOKUP(spare_parts!$F1817,'Запчасти'!A$2:P$3371,3,0),"null")</f>
        <v>null</v>
      </c>
      <c r="H1817" s="18" t="str">
        <f>IFERROR(VLOOKUP(spare_parts!$F1817,A:D,2,0),"null")</f>
        <v>ПОДШИПНИК  25X52X15 6205-VVC3E (NSK)</v>
      </c>
      <c r="I1817" s="24" t="str">
        <f>IFERROR(VLOOKUP(spare_parts!$F1817,'Запчасти'!$A$2:$P$3371,5,0),"null")</f>
        <v>null</v>
      </c>
      <c r="J1817" s="24" t="str">
        <f t="shared" si="3"/>
        <v>null</v>
      </c>
      <c r="K1817" s="18" t="str">
        <f>IFERROR(VLOOKUP(spare_parts!$F1817,'Запчасти'!$A$2:$P$3371,6,0),"null")</f>
        <v>null</v>
      </c>
      <c r="L1817" s="18" t="str">
        <f>IFERROR(VLOOKUP(spare_parts!$F1817,'Запчасти'!$A$2:$P$3371,7,0),"null")</f>
        <v>null</v>
      </c>
      <c r="M1817" s="18" t="str">
        <f>IFERROR(VLOOKUP(spare_parts!$F1817,'Запчасти'!$A$2:$P$3371,9,0),"null")</f>
        <v>null</v>
      </c>
      <c r="N1817" s="18" t="str">
        <f>IFERROR(VLOOKUP(spare_parts!$F1817,'Запчасти'!$A$2:$P$3371,10,0),"null")</f>
        <v>null</v>
      </c>
      <c r="O1817" s="18" t="str">
        <f>IFERROR(VLOOKUP(spare_parts!$F1817,'Запчасти'!$A$2:$P$3371,11,0),"null")</f>
        <v>null</v>
      </c>
      <c r="P1817" s="18" t="str">
        <f>IFERROR(VLOOKUP(spare_parts!$F1817,'Запчасти'!$A$2:$P$3371,2,0),"null")</f>
        <v>null</v>
      </c>
      <c r="Q1817" s="18"/>
      <c r="R1817" s="18"/>
      <c r="S1817" s="18"/>
      <c r="T1817" s="18"/>
      <c r="U1817" s="18"/>
      <c r="V1817" s="18"/>
    </row>
    <row r="1818" ht="15.75" customHeight="1">
      <c r="A1818" s="15">
        <v>2.46821077E9</v>
      </c>
      <c r="B1818" s="27" t="s">
        <v>1755</v>
      </c>
      <c r="C1818" s="16"/>
      <c r="D1818" s="16" t="s">
        <v>35</v>
      </c>
      <c r="E1818" s="17"/>
      <c r="F1818" s="18">
        <v>2.46821077E9</v>
      </c>
      <c r="G1818" s="18" t="str">
        <f>IFERROR(VLOOKUP(spare_parts!$F1818,'Запчасти'!A$2:P$3371,3,0),"null")</f>
        <v/>
      </c>
      <c r="H1818" s="18" t="str">
        <f>IFERROR(VLOOKUP(spare_parts!$F1818,A:D,2,0),"null")</f>
        <v>ОПРАВКА ГИБОЧНАЯ В СБОРЕ DE=50</v>
      </c>
      <c r="I1818" s="24" t="str">
        <f>IFERROR(VLOOKUP(spare_parts!$F1818,'Запчасти'!$A$2:$P$3371,5,0),"null")</f>
        <v>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v>
      </c>
      <c r="J1818" s="24" t="str">
        <f t="shared" si="3"/>
        <v>null</v>
      </c>
      <c r="K1818" s="18" t="str">
        <f>IFERROR(VLOOKUP(spare_parts!$F1818,'Запчасти'!$A$2:$P$3371,6,0),"null")</f>
        <v>SCHNELL SPA</v>
      </c>
      <c r="L1818" s="18" t="str">
        <f>IFERROR(VLOOKUP(spare_parts!$F1818,'Запчасти'!$A$2:$P$3371,7,0),"null")</f>
        <v>SCHNELL</v>
      </c>
      <c r="M1818" s="18">
        <f>IFERROR(VLOOKUP(spare_parts!$F1818,'Запчасти'!$A$2:$P$3371,9,0),"null")</f>
        <v>2</v>
      </c>
      <c r="N1818" s="18" t="str">
        <f>IFERROR(VLOOKUP(spare_parts!$F1818,'Запчасти'!$A$2:$P$3371,10,0),"null")</f>
        <v>шт.</v>
      </c>
      <c r="O1818" s="18" t="str">
        <f>IFERROR(VLOOKUP(spare_parts!$F1818,'Запчасти'!$A$2:$P$3371,11,0),"null")</f>
        <v>IT</v>
      </c>
      <c r="P1818" s="18">
        <f>IFERROR(VLOOKUP(spare_parts!$F1818,'Запчасти'!$A$2:$P$3371,2,0),"null")</f>
        <v>7318290009</v>
      </c>
      <c r="Q1818" s="18"/>
      <c r="R1818" s="18"/>
      <c r="S1818" s="18"/>
      <c r="T1818" s="18"/>
      <c r="U1818" s="18"/>
      <c r="V1818" s="18"/>
    </row>
    <row r="1819" ht="15.75" customHeight="1">
      <c r="A1819" s="15">
        <v>2.08951001E9</v>
      </c>
      <c r="B1819" s="27" t="s">
        <v>7147</v>
      </c>
      <c r="C1819" s="16"/>
      <c r="D1819" s="16" t="s">
        <v>35</v>
      </c>
      <c r="E1819" s="17"/>
      <c r="F1819" s="18">
        <v>2.08951001E9</v>
      </c>
      <c r="G1819" s="18" t="str">
        <f>IFERROR(VLOOKUP(spare_parts!$F1819,'Запчасти'!A$2:P$3371,3,0),"null")</f>
        <v>null</v>
      </c>
      <c r="H1819" s="18" t="str">
        <f>IFERROR(VLOOKUP(spare_parts!$F1819,A:D,2,0),"null")</f>
        <v>НОЖ 95Х30Х8</v>
      </c>
      <c r="I1819" s="24" t="str">
        <f>IFERROR(VLOOKUP(spare_parts!$F1819,'Запчасти'!$A$2:$P$3371,5,0),"null")</f>
        <v>null</v>
      </c>
      <c r="J1819" s="24" t="str">
        <f t="shared" si="3"/>
        <v>null</v>
      </c>
      <c r="K1819" s="18" t="str">
        <f>IFERROR(VLOOKUP(spare_parts!$F1819,'Запчасти'!$A$2:$P$3371,6,0),"null")</f>
        <v>null</v>
      </c>
      <c r="L1819" s="18" t="str">
        <f>IFERROR(VLOOKUP(spare_parts!$F1819,'Запчасти'!$A$2:$P$3371,7,0),"null")</f>
        <v>null</v>
      </c>
      <c r="M1819" s="18" t="str">
        <f>IFERROR(VLOOKUP(spare_parts!$F1819,'Запчасти'!$A$2:$P$3371,9,0),"null")</f>
        <v>null</v>
      </c>
      <c r="N1819" s="18" t="str">
        <f>IFERROR(VLOOKUP(spare_parts!$F1819,'Запчасти'!$A$2:$P$3371,10,0),"null")</f>
        <v>null</v>
      </c>
      <c r="O1819" s="18" t="str">
        <f>IFERROR(VLOOKUP(spare_parts!$F1819,'Запчасти'!$A$2:$P$3371,11,0),"null")</f>
        <v>null</v>
      </c>
      <c r="P1819" s="18" t="str">
        <f>IFERROR(VLOOKUP(spare_parts!$F1819,'Запчасти'!$A$2:$P$3371,2,0),"null")</f>
        <v>null</v>
      </c>
      <c r="Q1819" s="18"/>
      <c r="R1819" s="18"/>
      <c r="S1819" s="18"/>
      <c r="T1819" s="18"/>
      <c r="U1819" s="18"/>
      <c r="V1819" s="18"/>
    </row>
    <row r="1820" ht="15.75" customHeight="1">
      <c r="A1820" s="15">
        <v>5.90581006E9</v>
      </c>
      <c r="B1820" s="16"/>
      <c r="C1820" s="16"/>
      <c r="D1820" s="16" t="s">
        <v>35</v>
      </c>
      <c r="E1820" s="17"/>
      <c r="F1820" s="18">
        <v>5.90581006E9</v>
      </c>
      <c r="G1820" s="18" t="str">
        <f>IFERROR(VLOOKUP(spare_parts!$F1820,'Запчасти'!A$2:P$3371,3,0),"null")</f>
        <v>null</v>
      </c>
      <c r="H1820" s="18" t="str">
        <f>IFERROR(VLOOKUP(spare_parts!$F1820,A:D,2,0),"null")</f>
        <v/>
      </c>
      <c r="I1820" s="24" t="str">
        <f>IFERROR(VLOOKUP(spare_parts!$F1820,'Запчасти'!$A$2:$P$3371,5,0),"null")</f>
        <v>null</v>
      </c>
      <c r="J1820" s="24" t="str">
        <f t="shared" si="3"/>
        <v>null</v>
      </c>
      <c r="K1820" s="18" t="str">
        <f>IFERROR(VLOOKUP(spare_parts!$F1820,'Запчасти'!$A$2:$P$3371,6,0),"null")</f>
        <v>null</v>
      </c>
      <c r="L1820" s="18" t="str">
        <f>IFERROR(VLOOKUP(spare_parts!$F1820,'Запчасти'!$A$2:$P$3371,7,0),"null")</f>
        <v>null</v>
      </c>
      <c r="M1820" s="18" t="str">
        <f>IFERROR(VLOOKUP(spare_parts!$F1820,'Запчасти'!$A$2:$P$3371,9,0),"null")</f>
        <v>null</v>
      </c>
      <c r="N1820" s="18" t="str">
        <f>IFERROR(VLOOKUP(spare_parts!$F1820,'Запчасти'!$A$2:$P$3371,10,0),"null")</f>
        <v>null</v>
      </c>
      <c r="O1820" s="18" t="str">
        <f>IFERROR(VLOOKUP(spare_parts!$F1820,'Запчасти'!$A$2:$P$3371,11,0),"null")</f>
        <v>null</v>
      </c>
      <c r="P1820" s="18" t="str">
        <f>IFERROR(VLOOKUP(spare_parts!$F1820,'Запчасти'!$A$2:$P$3371,2,0),"null")</f>
        <v>null</v>
      </c>
      <c r="Q1820" s="18"/>
      <c r="R1820" s="18"/>
      <c r="S1820" s="18"/>
      <c r="T1820" s="18"/>
      <c r="U1820" s="18"/>
      <c r="V1820" s="18"/>
    </row>
    <row r="1821" ht="15.75" customHeight="1">
      <c r="A1821" s="15">
        <v>5.905810045E9</v>
      </c>
      <c r="B1821" s="16"/>
      <c r="C1821" s="16"/>
      <c r="D1821" s="16" t="s">
        <v>35</v>
      </c>
      <c r="E1821" s="17"/>
      <c r="F1821" s="18">
        <v>5.905810045E9</v>
      </c>
      <c r="G1821" s="18" t="str">
        <f>IFERROR(VLOOKUP(spare_parts!$F1821,'Запчасти'!A$2:P$3371,3,0),"null")</f>
        <v>null</v>
      </c>
      <c r="H1821" s="18" t="str">
        <f>IFERROR(VLOOKUP(spare_parts!$F1821,A:D,2,0),"null")</f>
        <v/>
      </c>
      <c r="I1821" s="24" t="str">
        <f>IFERROR(VLOOKUP(spare_parts!$F1821,'Запчасти'!$A$2:$P$3371,5,0),"null")</f>
        <v>null</v>
      </c>
      <c r="J1821" s="24" t="str">
        <f t="shared" si="3"/>
        <v>null</v>
      </c>
      <c r="K1821" s="18" t="str">
        <f>IFERROR(VLOOKUP(spare_parts!$F1821,'Запчасти'!$A$2:$P$3371,6,0),"null")</f>
        <v>null</v>
      </c>
      <c r="L1821" s="18" t="str">
        <f>IFERROR(VLOOKUP(spare_parts!$F1821,'Запчасти'!$A$2:$P$3371,7,0),"null")</f>
        <v>null</v>
      </c>
      <c r="M1821" s="18" t="str">
        <f>IFERROR(VLOOKUP(spare_parts!$F1821,'Запчасти'!$A$2:$P$3371,9,0),"null")</f>
        <v>null</v>
      </c>
      <c r="N1821" s="18" t="str">
        <f>IFERROR(VLOOKUP(spare_parts!$F1821,'Запчасти'!$A$2:$P$3371,10,0),"null")</f>
        <v>null</v>
      </c>
      <c r="O1821" s="18" t="str">
        <f>IFERROR(VLOOKUP(spare_parts!$F1821,'Запчасти'!$A$2:$P$3371,11,0),"null")</f>
        <v>null</v>
      </c>
      <c r="P1821" s="18" t="str">
        <f>IFERROR(VLOOKUP(spare_parts!$F1821,'Запчасти'!$A$2:$P$3371,2,0),"null")</f>
        <v>null</v>
      </c>
      <c r="Q1821" s="18"/>
      <c r="R1821" s="18"/>
      <c r="S1821" s="18"/>
      <c r="T1821" s="18"/>
      <c r="U1821" s="18"/>
      <c r="V1821" s="18"/>
    </row>
    <row r="1822" ht="15.75" customHeight="1">
      <c r="A1822" s="15">
        <v>2.46602001E9</v>
      </c>
      <c r="B1822" s="27" t="s">
        <v>7148</v>
      </c>
      <c r="C1822" s="16"/>
      <c r="D1822" s="16" t="s">
        <v>35</v>
      </c>
      <c r="E1822" s="17"/>
      <c r="F1822" s="18">
        <v>2.46602001E9</v>
      </c>
      <c r="G1822" s="18" t="str">
        <f>IFERROR(VLOOKUP(spare_parts!$F1822,'Запчасти'!A$2:P$3371,3,0),"null")</f>
        <v>null</v>
      </c>
      <c r="H1822" s="18" t="str">
        <f>IFERROR(VLOOKUP(spare_parts!$F1822,A:D,2,0),"null")</f>
        <v>НОЖ ФИКСИРОВАННЫЙ 2XD.6-8</v>
      </c>
      <c r="I1822" s="24" t="str">
        <f>IFERROR(VLOOKUP(spare_parts!$F1822,'Запчасти'!$A$2:$P$3371,5,0),"null")</f>
        <v>null</v>
      </c>
      <c r="J1822" s="24" t="str">
        <f t="shared" si="3"/>
        <v>null</v>
      </c>
      <c r="K1822" s="18" t="str">
        <f>IFERROR(VLOOKUP(spare_parts!$F1822,'Запчасти'!$A$2:$P$3371,6,0),"null")</f>
        <v>null</v>
      </c>
      <c r="L1822" s="18" t="str">
        <f>IFERROR(VLOOKUP(spare_parts!$F1822,'Запчасти'!$A$2:$P$3371,7,0),"null")</f>
        <v>null</v>
      </c>
      <c r="M1822" s="18" t="str">
        <f>IFERROR(VLOOKUP(spare_parts!$F1822,'Запчасти'!$A$2:$P$3371,9,0),"null")</f>
        <v>null</v>
      </c>
      <c r="N1822" s="18" t="str">
        <f>IFERROR(VLOOKUP(spare_parts!$F1822,'Запчасти'!$A$2:$P$3371,10,0),"null")</f>
        <v>null</v>
      </c>
      <c r="O1822" s="18" t="str">
        <f>IFERROR(VLOOKUP(spare_parts!$F1822,'Запчасти'!$A$2:$P$3371,11,0),"null")</f>
        <v>null</v>
      </c>
      <c r="P1822" s="18" t="str">
        <f>IFERROR(VLOOKUP(spare_parts!$F1822,'Запчасти'!$A$2:$P$3371,2,0),"null")</f>
        <v>null</v>
      </c>
      <c r="Q1822" s="18"/>
      <c r="R1822" s="18"/>
      <c r="S1822" s="18"/>
      <c r="T1822" s="18"/>
      <c r="U1822" s="18"/>
      <c r="V1822" s="18"/>
    </row>
    <row r="1823" ht="15.75" customHeight="1">
      <c r="A1823" s="15">
        <v>2.44581004E9</v>
      </c>
      <c r="B1823" s="27" t="s">
        <v>7149</v>
      </c>
      <c r="C1823" s="16"/>
      <c r="D1823" s="16" t="s">
        <v>35</v>
      </c>
      <c r="E1823" s="17"/>
      <c r="F1823" s="18">
        <v>2.44581004E9</v>
      </c>
      <c r="G1823" s="18" t="str">
        <f>IFERROR(VLOOKUP(spare_parts!$F1823,'Запчасти'!A$2:P$3371,3,0),"null")</f>
        <v>null</v>
      </c>
      <c r="H1823" s="18" t="str">
        <f>IFERROR(VLOOKUP(spare_parts!$F1823,A:D,2,0),"null")</f>
        <v>РОЛИК ПРИЖИМНОЙ D.1</v>
      </c>
      <c r="I1823" s="24" t="str">
        <f>IFERROR(VLOOKUP(spare_parts!$F1823,'Запчасти'!$A$2:$P$3371,5,0),"null")</f>
        <v>null</v>
      </c>
      <c r="J1823" s="24" t="str">
        <f t="shared" si="3"/>
        <v>null</v>
      </c>
      <c r="K1823" s="18" t="str">
        <f>IFERROR(VLOOKUP(spare_parts!$F1823,'Запчасти'!$A$2:$P$3371,6,0),"null")</f>
        <v>null</v>
      </c>
      <c r="L1823" s="18" t="str">
        <f>IFERROR(VLOOKUP(spare_parts!$F1823,'Запчасти'!$A$2:$P$3371,7,0),"null")</f>
        <v>null</v>
      </c>
      <c r="M1823" s="18" t="str">
        <f>IFERROR(VLOOKUP(spare_parts!$F1823,'Запчасти'!$A$2:$P$3371,9,0),"null")</f>
        <v>null</v>
      </c>
      <c r="N1823" s="18" t="str">
        <f>IFERROR(VLOOKUP(spare_parts!$F1823,'Запчасти'!$A$2:$P$3371,10,0),"null")</f>
        <v>null</v>
      </c>
      <c r="O1823" s="18" t="str">
        <f>IFERROR(VLOOKUP(spare_parts!$F1823,'Запчасти'!$A$2:$P$3371,11,0),"null")</f>
        <v>null</v>
      </c>
      <c r="P1823" s="18" t="str">
        <f>IFERROR(VLOOKUP(spare_parts!$F1823,'Запчасти'!$A$2:$P$3371,2,0),"null")</f>
        <v>null</v>
      </c>
      <c r="Q1823" s="18"/>
      <c r="R1823" s="18"/>
      <c r="S1823" s="18"/>
      <c r="T1823" s="18"/>
      <c r="U1823" s="18"/>
      <c r="V1823" s="18"/>
    </row>
    <row r="1824" ht="15.75" customHeight="1">
      <c r="A1824" s="15">
        <v>5.905610025E9</v>
      </c>
      <c r="B1824" s="27" t="s">
        <v>7150</v>
      </c>
      <c r="C1824" s="16"/>
      <c r="D1824" s="16" t="s">
        <v>35</v>
      </c>
      <c r="E1824" s="17"/>
      <c r="F1824" s="18">
        <v>5.905610025E9</v>
      </c>
      <c r="G1824" s="18" t="str">
        <f>IFERROR(VLOOKUP(spare_parts!$F1824,'Запчасти'!A$2:P$3371,3,0),"null")</f>
        <v>null</v>
      </c>
      <c r="H1824" s="18" t="str">
        <f>IFERROR(VLOOKUP(spare_parts!$F1824,A:D,2,0),"null")</f>
        <v>ВИНТ TCEI M10X25 ЧАСТИЧНАЯ НАРЕЗКА-UNI5931- 8.8</v>
      </c>
      <c r="I1824" s="24" t="str">
        <f>IFERROR(VLOOKUP(spare_parts!$F1824,'Запчасти'!$A$2:$P$3371,5,0),"null")</f>
        <v>null</v>
      </c>
      <c r="J1824" s="24" t="str">
        <f t="shared" si="3"/>
        <v>null</v>
      </c>
      <c r="K1824" s="18" t="str">
        <f>IFERROR(VLOOKUP(spare_parts!$F1824,'Запчасти'!$A$2:$P$3371,6,0),"null")</f>
        <v>null</v>
      </c>
      <c r="L1824" s="18" t="str">
        <f>IFERROR(VLOOKUP(spare_parts!$F1824,'Запчасти'!$A$2:$P$3371,7,0),"null")</f>
        <v>null</v>
      </c>
      <c r="M1824" s="18" t="str">
        <f>IFERROR(VLOOKUP(spare_parts!$F1824,'Запчасти'!$A$2:$P$3371,9,0),"null")</f>
        <v>null</v>
      </c>
      <c r="N1824" s="18" t="str">
        <f>IFERROR(VLOOKUP(spare_parts!$F1824,'Запчасти'!$A$2:$P$3371,10,0),"null")</f>
        <v>null</v>
      </c>
      <c r="O1824" s="18" t="str">
        <f>IFERROR(VLOOKUP(spare_parts!$F1824,'Запчасти'!$A$2:$P$3371,11,0),"null")</f>
        <v>null</v>
      </c>
      <c r="P1824" s="18" t="str">
        <f>IFERROR(VLOOKUP(spare_parts!$F1824,'Запчасти'!$A$2:$P$3371,2,0),"null")</f>
        <v>null</v>
      </c>
      <c r="Q1824" s="18"/>
      <c r="R1824" s="18"/>
      <c r="S1824" s="18"/>
      <c r="T1824" s="18"/>
      <c r="U1824" s="18"/>
      <c r="V1824" s="18"/>
    </row>
    <row r="1825" ht="15.75" customHeight="1">
      <c r="A1825" s="15">
        <v>5.630007863E9</v>
      </c>
      <c r="B1825" s="27" t="s">
        <v>7151</v>
      </c>
      <c r="C1825" s="16"/>
      <c r="D1825" s="16" t="s">
        <v>35</v>
      </c>
      <c r="E1825" s="17"/>
      <c r="F1825" s="18">
        <v>5.630007863E9</v>
      </c>
      <c r="G1825" s="18" t="str">
        <f>IFERROR(VLOOKUP(spare_parts!$F1825,'Запчасти'!A$2:P$3371,3,0),"null")</f>
        <v>null</v>
      </c>
      <c r="H1825" s="18" t="str">
        <f>IFERROR(VLOOKUP(spare_parts!$F1825,A:D,2,0),"null")</f>
        <v>ЦИЛИНДР ПНЕВМАТИЧЕСКИЙ  ISO D.100 H=60 COD.63MP2C100A0060V (CAMOZZI)</v>
      </c>
      <c r="I1825" s="24" t="str">
        <f>IFERROR(VLOOKUP(spare_parts!$F1825,'Запчасти'!$A$2:$P$3371,5,0),"null")</f>
        <v>null</v>
      </c>
      <c r="J1825" s="24" t="str">
        <f t="shared" si="3"/>
        <v>null</v>
      </c>
      <c r="K1825" s="18" t="str">
        <f>IFERROR(VLOOKUP(spare_parts!$F1825,'Запчасти'!$A$2:$P$3371,6,0),"null")</f>
        <v>null</v>
      </c>
      <c r="L1825" s="18" t="str">
        <f>IFERROR(VLOOKUP(spare_parts!$F1825,'Запчасти'!$A$2:$P$3371,7,0),"null")</f>
        <v>null</v>
      </c>
      <c r="M1825" s="18" t="str">
        <f>IFERROR(VLOOKUP(spare_parts!$F1825,'Запчасти'!$A$2:$P$3371,9,0),"null")</f>
        <v>null</v>
      </c>
      <c r="N1825" s="18" t="str">
        <f>IFERROR(VLOOKUP(spare_parts!$F1825,'Запчасти'!$A$2:$P$3371,10,0),"null")</f>
        <v>null</v>
      </c>
      <c r="O1825" s="18" t="str">
        <f>IFERROR(VLOOKUP(spare_parts!$F1825,'Запчасти'!$A$2:$P$3371,11,0),"null")</f>
        <v>null</v>
      </c>
      <c r="P1825" s="18" t="str">
        <f>IFERROR(VLOOKUP(spare_parts!$F1825,'Запчасти'!$A$2:$P$3371,2,0),"null")</f>
        <v>null</v>
      </c>
      <c r="Q1825" s="18"/>
      <c r="R1825" s="18"/>
      <c r="S1825" s="18"/>
      <c r="T1825" s="18"/>
      <c r="U1825" s="18"/>
      <c r="V1825" s="18"/>
    </row>
    <row r="1826" ht="15.75" customHeight="1">
      <c r="A1826" s="15">
        <v>5.570124018E9</v>
      </c>
      <c r="B1826" s="27" t="s">
        <v>7152</v>
      </c>
      <c r="C1826" s="16"/>
      <c r="D1826" s="16" t="s">
        <v>35</v>
      </c>
      <c r="E1826" s="17"/>
      <c r="F1826" s="18">
        <v>5.570124018E9</v>
      </c>
      <c r="G1826" s="18" t="str">
        <f>IFERROR(VLOOKUP(spare_parts!$F1826,'Запчасти'!A$2:P$3371,3,0),"null")</f>
        <v>null</v>
      </c>
      <c r="H1826" s="18" t="str">
        <f>IFERROR(VLOOKUP(spare_parts!$F1826,A:D,2,0),"null")</f>
        <v>РЕМЕНЬ ЗУБЧАТЫЙ AT 10 L=890 B=50 Z=89</v>
      </c>
      <c r="I1826" s="24" t="str">
        <f>IFERROR(VLOOKUP(spare_parts!$F1826,'Запчасти'!$A$2:$P$3371,5,0),"null")</f>
        <v>null</v>
      </c>
      <c r="J1826" s="24" t="str">
        <f t="shared" si="3"/>
        <v>null</v>
      </c>
      <c r="K1826" s="18" t="str">
        <f>IFERROR(VLOOKUP(spare_parts!$F1826,'Запчасти'!$A$2:$P$3371,6,0),"null")</f>
        <v>null</v>
      </c>
      <c r="L1826" s="18" t="str">
        <f>IFERROR(VLOOKUP(spare_parts!$F1826,'Запчасти'!$A$2:$P$3371,7,0),"null")</f>
        <v>null</v>
      </c>
      <c r="M1826" s="18" t="str">
        <f>IFERROR(VLOOKUP(spare_parts!$F1826,'Запчасти'!$A$2:$P$3371,9,0),"null")</f>
        <v>null</v>
      </c>
      <c r="N1826" s="18" t="str">
        <f>IFERROR(VLOOKUP(spare_parts!$F1826,'Запчасти'!$A$2:$P$3371,10,0),"null")</f>
        <v>null</v>
      </c>
      <c r="O1826" s="18" t="str">
        <f>IFERROR(VLOOKUP(spare_parts!$F1826,'Запчасти'!$A$2:$P$3371,11,0),"null")</f>
        <v>null</v>
      </c>
      <c r="P1826" s="18" t="str">
        <f>IFERROR(VLOOKUP(spare_parts!$F1826,'Запчасти'!$A$2:$P$3371,2,0),"null")</f>
        <v>null</v>
      </c>
      <c r="Q1826" s="18"/>
      <c r="R1826" s="18"/>
      <c r="S1826" s="18"/>
      <c r="T1826" s="18"/>
      <c r="U1826" s="18"/>
      <c r="V1826" s="18"/>
    </row>
    <row r="1827" ht="15.75" customHeight="1">
      <c r="A1827" s="15">
        <v>5.570195004E9</v>
      </c>
      <c r="B1827" s="27" t="s">
        <v>7153</v>
      </c>
      <c r="C1827" s="16"/>
      <c r="D1827" s="16" t="s">
        <v>35</v>
      </c>
      <c r="E1827" s="17"/>
      <c r="F1827" s="18">
        <v>5.570195004E9</v>
      </c>
      <c r="G1827" s="18" t="str">
        <f>IFERROR(VLOOKUP(spare_parts!$F1827,'Запчасти'!A$2:P$3371,3,0),"null")</f>
        <v>null</v>
      </c>
      <c r="H1827" s="18" t="str">
        <f>IFERROR(VLOOKUP(spare_parts!$F1827,A:D,2,0),"null")</f>
        <v>РЕМЕНЬ ЗУБЧАТЫЙ  285 L 075</v>
      </c>
      <c r="I1827" s="24" t="str">
        <f>IFERROR(VLOOKUP(spare_parts!$F1827,'Запчасти'!$A$2:$P$3371,5,0),"null")</f>
        <v>null</v>
      </c>
      <c r="J1827" s="24" t="str">
        <f t="shared" si="3"/>
        <v>null</v>
      </c>
      <c r="K1827" s="18" t="str">
        <f>IFERROR(VLOOKUP(spare_parts!$F1827,'Запчасти'!$A$2:$P$3371,6,0),"null")</f>
        <v>null</v>
      </c>
      <c r="L1827" s="18" t="str">
        <f>IFERROR(VLOOKUP(spare_parts!$F1827,'Запчасти'!$A$2:$P$3371,7,0),"null")</f>
        <v>null</v>
      </c>
      <c r="M1827" s="18" t="str">
        <f>IFERROR(VLOOKUP(spare_parts!$F1827,'Запчасти'!$A$2:$P$3371,9,0),"null")</f>
        <v>null</v>
      </c>
      <c r="N1827" s="18" t="str">
        <f>IFERROR(VLOOKUP(spare_parts!$F1827,'Запчасти'!$A$2:$P$3371,10,0),"null")</f>
        <v>null</v>
      </c>
      <c r="O1827" s="18" t="str">
        <f>IFERROR(VLOOKUP(spare_parts!$F1827,'Запчасти'!$A$2:$P$3371,11,0),"null")</f>
        <v>null</v>
      </c>
      <c r="P1827" s="18" t="str">
        <f>IFERROR(VLOOKUP(spare_parts!$F1827,'Запчасти'!$A$2:$P$3371,2,0),"null")</f>
        <v>null</v>
      </c>
      <c r="Q1827" s="18"/>
      <c r="R1827" s="18"/>
      <c r="S1827" s="18"/>
      <c r="T1827" s="18"/>
      <c r="U1827" s="18"/>
      <c r="V1827" s="18"/>
    </row>
    <row r="1828" ht="15.75" customHeight="1">
      <c r="A1828" s="15">
        <v>5.639716007E9</v>
      </c>
      <c r="B1828" s="27" t="s">
        <v>7154</v>
      </c>
      <c r="C1828" s="16"/>
      <c r="D1828" s="16" t="s">
        <v>35</v>
      </c>
      <c r="E1828" s="17"/>
      <c r="F1828" s="18">
        <v>5.639716007E9</v>
      </c>
      <c r="G1828" s="18" t="str">
        <f>IFERROR(VLOOKUP(spare_parts!$F1828,'Запчасти'!A$2:P$3371,3,0),"null")</f>
        <v/>
      </c>
      <c r="H1828" s="18" t="str">
        <f>IFERROR(VLOOKUP(spare_parts!$F1828,A:D,2,0),"null")</f>
        <v>ТРУБКА ПЛАСТИКОВАЯ ЧЕРНАЯ 8/17 (RAPISARDA)</v>
      </c>
      <c r="I1828" s="24" t="str">
        <f>IFERROR(VLOOKUP(spare_parts!$F1828,'Запчасти'!$A$2:$P$3371,5,0),"null")</f>
        <v>РЕЗИНОВАЯ ПНЕВМАТИЧЕСКАЯ ТРУБКА 8X17, АРМИРОВАНА ТЕКСТИЛЬНЫМ МАТЕРИАЛОМ, БЕЗ ФИТИНГОВ, ДЛЯ ПНЕВМОПИТАНИЯ РАБОЧИХ ОРГАНОВ СТАНКА ROBOMASTER 40</v>
      </c>
      <c r="J1828" s="24" t="str">
        <f t="shared" si="3"/>
        <v>null</v>
      </c>
      <c r="K1828" s="18" t="str">
        <f>IFERROR(VLOOKUP(spare_parts!$F1828,'Запчасти'!$A$2:$P$3371,6,0),"null")</f>
        <v>RAPISARDA INDUSTRIES SRL</v>
      </c>
      <c r="L1828" s="18" t="str">
        <f>IFERROR(VLOOKUP(spare_parts!$F1828,'Запчасти'!$A$2:$P$3371,7,0),"null")</f>
        <v>RAPISARDA</v>
      </c>
      <c r="M1828" s="18">
        <f>IFERROR(VLOOKUP(spare_parts!$F1828,'Запчасти'!$A$2:$P$3371,9,0),"null")</f>
        <v>26</v>
      </c>
      <c r="N1828" s="18" t="str">
        <f>IFERROR(VLOOKUP(spare_parts!$F1828,'Запчасти'!$A$2:$P$3371,10,0),"null")</f>
        <v>шт.</v>
      </c>
      <c r="O1828" s="18" t="str">
        <f>IFERROR(VLOOKUP(spare_parts!$F1828,'Запчасти'!$A$2:$P$3371,11,0),"null")</f>
        <v>IT</v>
      </c>
      <c r="P1828" s="18">
        <f>IFERROR(VLOOKUP(spare_parts!$F1828,'Запчасти'!$A$2:$P$3371,2,0),"null")</f>
        <v>4009310000</v>
      </c>
      <c r="Q1828" s="18"/>
      <c r="R1828" s="18"/>
      <c r="S1828" s="18"/>
      <c r="T1828" s="18"/>
      <c r="U1828" s="18"/>
      <c r="V1828" s="18"/>
    </row>
    <row r="1829" ht="15.75" customHeight="1">
      <c r="A1829" s="15">
        <v>5.433012014E9</v>
      </c>
      <c r="B1829" s="27" t="s">
        <v>7155</v>
      </c>
      <c r="C1829" s="16"/>
      <c r="D1829" s="16" t="s">
        <v>35</v>
      </c>
      <c r="E1829" s="17"/>
      <c r="F1829" s="18">
        <v>5.433012014E9</v>
      </c>
      <c r="G1829" s="18" t="str">
        <f>IFERROR(VLOOKUP(spare_parts!$F1829,'Запчасти'!A$2:P$3371,3,0),"null")</f>
        <v/>
      </c>
      <c r="H1829" s="18" t="str">
        <f>IFERROR(VLOOKUP(spare_parts!$F1829,A:D,2,0),"null")</f>
        <v>КАБЕЛЬ НЕЭКРАНИРОВАННЫЙ ART 14084 O.R.FRX 12G1 D.11,6</v>
      </c>
      <c r="I1829" s="24" t="str">
        <f>IFERROR(VLOOKUP(spare_parts!$F1829,'Запчасти'!$A$2:$P$3371,5,0),"null")</f>
        <v>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29" s="24" t="str">
        <f t="shared" si="3"/>
        <v>null</v>
      </c>
      <c r="K1829" s="18" t="str">
        <f>IFERROR(VLOOKUP(spare_parts!$F1829,'Запчасти'!$A$2:$P$3371,6,0),"null")</f>
        <v>TECO</v>
      </c>
      <c r="L1829" s="18" t="str">
        <f>IFERROR(VLOOKUP(spare_parts!$F1829,'Запчасти'!$A$2:$P$3371,7,0),"null")</f>
        <v>TECO</v>
      </c>
      <c r="M1829" s="18">
        <f>IFERROR(VLOOKUP(spare_parts!$F1829,'Запчасти'!$A$2:$P$3371,9,0),"null")</f>
        <v>26</v>
      </c>
      <c r="N1829" s="18" t="str">
        <f>IFERROR(VLOOKUP(spare_parts!$F1829,'Запчасти'!$A$2:$P$3371,10,0),"null")</f>
        <v>шт.</v>
      </c>
      <c r="O1829" s="18" t="str">
        <f>IFERROR(VLOOKUP(spare_parts!$F1829,'Запчасти'!$A$2:$P$3371,11,0),"null")</f>
        <v>IT</v>
      </c>
      <c r="P1829" s="18">
        <f>IFERROR(VLOOKUP(spare_parts!$F1829,'Запчасти'!$A$2:$P$3371,2,0),"null")</f>
        <v>8544499509</v>
      </c>
      <c r="Q1829" s="18"/>
      <c r="R1829" s="18"/>
      <c r="S1829" s="18"/>
      <c r="T1829" s="18"/>
      <c r="U1829" s="18"/>
      <c r="V1829" s="18"/>
    </row>
    <row r="1830" ht="15.75" customHeight="1">
      <c r="A1830" s="15">
        <v>5.433012037E9</v>
      </c>
      <c r="B1830" s="27" t="s">
        <v>7156</v>
      </c>
      <c r="C1830" s="16"/>
      <c r="D1830" s="16" t="s">
        <v>35</v>
      </c>
      <c r="E1830" s="17"/>
      <c r="F1830" s="18">
        <v>5.433012037E9</v>
      </c>
      <c r="G1830" s="18" t="str">
        <f>IFERROR(VLOOKUP(spare_parts!$F1830,'Запчасти'!A$2:P$3371,3,0),"null")</f>
        <v/>
      </c>
      <c r="H1830" s="18" t="str">
        <f>IFERROR(VLOOKUP(spare_parts!$F1830,A:D,2,0),"null")</f>
        <v>КАБЕЛЬ O.R.FRX 25G1 D.15 ART. 14090</v>
      </c>
      <c r="I1830" s="24" t="str">
        <f>IFERROR(VLOOKUP(spare_parts!$F1830,'Запчасти'!$A$2:$P$3371,5,0),"null")</f>
        <v>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30" s="24" t="str">
        <f t="shared" si="3"/>
        <v>null</v>
      </c>
      <c r="K1830" s="18" t="str">
        <f>IFERROR(VLOOKUP(spare_parts!$F1830,'Запчасти'!$A$2:$P$3371,6,0),"null")</f>
        <v>TECO</v>
      </c>
      <c r="L1830" s="18" t="str">
        <f>IFERROR(VLOOKUP(spare_parts!$F1830,'Запчасти'!$A$2:$P$3371,7,0),"null")</f>
        <v>TECO</v>
      </c>
      <c r="M1830" s="18">
        <f>IFERROR(VLOOKUP(spare_parts!$F1830,'Запчасти'!$A$2:$P$3371,9,0),"null")</f>
        <v>26</v>
      </c>
      <c r="N1830" s="18" t="str">
        <f>IFERROR(VLOOKUP(spare_parts!$F1830,'Запчасти'!$A$2:$P$3371,10,0),"null")</f>
        <v>шт.</v>
      </c>
      <c r="O1830" s="18" t="str">
        <f>IFERROR(VLOOKUP(spare_parts!$F1830,'Запчасти'!$A$2:$P$3371,11,0),"null")</f>
        <v>IT</v>
      </c>
      <c r="P1830" s="18">
        <f>IFERROR(VLOOKUP(spare_parts!$F1830,'Запчасти'!$A$2:$P$3371,2,0),"null")</f>
        <v>8544499509</v>
      </c>
      <c r="Q1830" s="18"/>
      <c r="R1830" s="18"/>
      <c r="S1830" s="18"/>
      <c r="T1830" s="18"/>
      <c r="U1830" s="18"/>
      <c r="V1830" s="18"/>
    </row>
    <row r="1831" ht="15.75" customHeight="1">
      <c r="A1831" s="15">
        <v>5.433013116E9</v>
      </c>
      <c r="B1831" s="27" t="s">
        <v>7157</v>
      </c>
      <c r="C1831" s="16"/>
      <c r="D1831" s="16" t="s">
        <v>35</v>
      </c>
      <c r="E1831" s="17"/>
      <c r="F1831" s="18">
        <v>5.433013116E9</v>
      </c>
      <c r="G1831" s="18" t="str">
        <f>IFERROR(VLOOKUP(spare_parts!$F1831,'Запчасти'!A$2:P$3371,3,0),"null")</f>
        <v/>
      </c>
      <c r="H1831" s="18" t="str">
        <f>IFERROR(VLOOKUP(spare_parts!$F1831,A:D,2,0),"null")</f>
        <v>КАБЕЛЬ CANOPEN O.R.PMXX 4G4 D11.8 ART.27065 (TECO)</v>
      </c>
      <c r="I1831" s="24" t="str">
        <f>IFERROR(VLOOKUP(spare_parts!$F1831,'Запчасти'!$A$2:$P$3371,5,0),"null")</f>
        <v>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v>
      </c>
      <c r="J1831" s="24" t="str">
        <f t="shared" si="3"/>
        <v>null</v>
      </c>
      <c r="K1831" s="18" t="str">
        <f>IFERROR(VLOOKUP(spare_parts!$F1831,'Запчасти'!$A$2:$P$3371,6,0),"null")</f>
        <v>TECO</v>
      </c>
      <c r="L1831" s="18" t="str">
        <f>IFERROR(VLOOKUP(spare_parts!$F1831,'Запчасти'!$A$2:$P$3371,7,0),"null")</f>
        <v>TECO</v>
      </c>
      <c r="M1831" s="18">
        <f>IFERROR(VLOOKUP(spare_parts!$F1831,'Запчасти'!$A$2:$P$3371,9,0),"null")</f>
        <v>52</v>
      </c>
      <c r="N1831" s="18" t="str">
        <f>IFERROR(VLOOKUP(spare_parts!$F1831,'Запчасти'!$A$2:$P$3371,10,0),"null")</f>
        <v>шт.</v>
      </c>
      <c r="O1831" s="18" t="str">
        <f>IFERROR(VLOOKUP(spare_parts!$F1831,'Запчасти'!$A$2:$P$3371,11,0),"null")</f>
        <v>IT</v>
      </c>
      <c r="P1831" s="18">
        <f>IFERROR(VLOOKUP(spare_parts!$F1831,'Запчасти'!$A$2:$P$3371,2,0),"null")</f>
        <v>8544499509</v>
      </c>
      <c r="Q1831" s="18"/>
      <c r="R1831" s="18"/>
      <c r="S1831" s="18"/>
      <c r="T1831" s="18"/>
      <c r="U1831" s="18"/>
      <c r="V1831" s="18"/>
    </row>
    <row r="1832" ht="15.75" customHeight="1">
      <c r="A1832" s="15">
        <v>5.433013022E9</v>
      </c>
      <c r="B1832" s="27" t="s">
        <v>7158</v>
      </c>
      <c r="C1832" s="16"/>
      <c r="D1832" s="16" t="s">
        <v>35</v>
      </c>
      <c r="E1832" s="17"/>
      <c r="F1832" s="18">
        <v>5.433013022E9</v>
      </c>
      <c r="G1832" s="18" t="str">
        <f>IFERROR(VLOOKUP(spare_parts!$F1832,'Запчасти'!A$2:P$3371,3,0),"null")</f>
        <v/>
      </c>
      <c r="H1832" s="18" t="str">
        <f>IFERROR(VLOOKUP(spare_parts!$F1832,A:D,2,0),"null")</f>
        <v>КАБЕЛЬ ЭКРАНИРОВАННЫЙ ART.14102H O.R.FRX 4X0,34 ST(3)D.5,3</v>
      </c>
      <c r="I1832" s="24" t="str">
        <f>IFERROR(VLOOKUP(spare_parts!$F1832,'Запчасти'!$A$2:$P$3371,5,0),"null")</f>
        <v>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32" s="24" t="str">
        <f t="shared" si="3"/>
        <v>null</v>
      </c>
      <c r="K1832" s="18" t="str">
        <f>IFERROR(VLOOKUP(spare_parts!$F1832,'Запчасти'!$A$2:$P$3371,6,0),"null")</f>
        <v>TECO</v>
      </c>
      <c r="L1832" s="18" t="str">
        <f>IFERROR(VLOOKUP(spare_parts!$F1832,'Запчасти'!$A$2:$P$3371,7,0),"null")</f>
        <v>TECO</v>
      </c>
      <c r="M1832" s="18">
        <f>IFERROR(VLOOKUP(spare_parts!$F1832,'Запчасти'!$A$2:$P$3371,9,0),"null")</f>
        <v>52</v>
      </c>
      <c r="N1832" s="18" t="str">
        <f>IFERROR(VLOOKUP(spare_parts!$F1832,'Запчасти'!$A$2:$P$3371,10,0),"null")</f>
        <v>шт.</v>
      </c>
      <c r="O1832" s="18" t="str">
        <f>IFERROR(VLOOKUP(spare_parts!$F1832,'Запчасти'!$A$2:$P$3371,11,0),"null")</f>
        <v>IT</v>
      </c>
      <c r="P1832" s="18">
        <f>IFERROR(VLOOKUP(spare_parts!$F1832,'Запчасти'!$A$2:$P$3371,2,0),"null")</f>
        <v>8544499509</v>
      </c>
      <c r="Q1832" s="18"/>
      <c r="R1832" s="18"/>
      <c r="S1832" s="18"/>
      <c r="T1832" s="18"/>
      <c r="U1832" s="18"/>
      <c r="V1832" s="18"/>
    </row>
    <row r="1833" ht="15.75" customHeight="1">
      <c r="A1833" s="15">
        <v>5.435293E9</v>
      </c>
      <c r="B1833" s="27" t="s">
        <v>7159</v>
      </c>
      <c r="C1833" s="16"/>
      <c r="D1833" s="16" t="s">
        <v>35</v>
      </c>
      <c r="E1833" s="17"/>
      <c r="F1833" s="18">
        <v>5.435293E9</v>
      </c>
      <c r="G1833" s="18" t="str">
        <f>IFERROR(VLOOKUP(spare_parts!$F1833,'Запчасти'!A$2:P$3371,3,0),"null")</f>
        <v/>
      </c>
      <c r="H1833" s="18" t="str">
        <f>IFERROR(VLOOKUP(spare_parts!$F1833,A:D,2,0),"null")</f>
        <v>СЕПАРАТОР КАБЕЛЬНОЙ ЦЕПИ ART.S660 SR 660(BREVETTI)</v>
      </c>
      <c r="I1833" s="24" t="str">
        <f>IFERROR(VLOOKUP(spare_parts!$F1833,'Запчасти'!$A$2:$P$3371,5,0),"null")</f>
        <v>ПЛАСТИКОВЫЙ РАЗДЕЛИТЕЛЬ ДЛЯ КАБЕЛЬНОЙ ЦЕПИ, ВСТАВЛЯЕТСЯ В КАБЕЛЬНУЮ ЦЕПЬ ДЛЯ ФИКСАЦИИ И РАЗДЕЛЕНИЯ ПРОВОДОВ</v>
      </c>
      <c r="J1833" s="24" t="str">
        <f t="shared" si="3"/>
        <v>null</v>
      </c>
      <c r="K1833" s="18" t="str">
        <f>IFERROR(VLOOKUP(spare_parts!$F1833,'Запчасти'!$A$2:$P$3371,6,0),"null")</f>
        <v>BREVETTI STENDALTO S.P.A.</v>
      </c>
      <c r="L1833" s="18" t="str">
        <f>IFERROR(VLOOKUP(spare_parts!$F1833,'Запчасти'!$A$2:$P$3371,7,0),"null")</f>
        <v>BREVETTI</v>
      </c>
      <c r="M1833" s="18">
        <f>IFERROR(VLOOKUP(spare_parts!$F1833,'Запчасти'!$A$2:$P$3371,9,0),"null")</f>
        <v>200</v>
      </c>
      <c r="N1833" s="18" t="str">
        <f>IFERROR(VLOOKUP(spare_parts!$F1833,'Запчасти'!$A$2:$P$3371,10,0),"null")</f>
        <v>шт.</v>
      </c>
      <c r="O1833" s="18" t="str">
        <f>IFERROR(VLOOKUP(spare_parts!$F1833,'Запчасти'!$A$2:$P$3371,11,0),"null")</f>
        <v>IT</v>
      </c>
      <c r="P1833" s="18">
        <f>IFERROR(VLOOKUP(spare_parts!$F1833,'Запчасти'!$A$2:$P$3371,2,0),"null")</f>
        <v>3926909709</v>
      </c>
      <c r="Q1833" s="18"/>
      <c r="R1833" s="18"/>
      <c r="S1833" s="18"/>
      <c r="T1833" s="18"/>
      <c r="U1833" s="18"/>
      <c r="V1833" s="18"/>
    </row>
    <row r="1834" ht="15.75" customHeight="1">
      <c r="A1834" s="15">
        <v>2.86351117E9</v>
      </c>
      <c r="B1834" s="27" t="s">
        <v>7160</v>
      </c>
      <c r="C1834" s="16"/>
      <c r="D1834" s="16" t="s">
        <v>35</v>
      </c>
      <c r="E1834" s="17"/>
      <c r="F1834" s="18">
        <v>2.86351117E9</v>
      </c>
      <c r="G1834" s="18" t="str">
        <f>IFERROR(VLOOKUP(spare_parts!$F1834,'Запчасти'!A$2:P$3371,3,0),"null")</f>
        <v>null</v>
      </c>
      <c r="H1834" s="18" t="str">
        <f>IFERROR(VLOOKUP(spare_parts!$F1834,A:D,2,0),"null")</f>
        <v>ВАЛ ЭКСЦЕНТРИКОВЫЙ В СБОРЕ</v>
      </c>
      <c r="I1834" s="24" t="str">
        <f>IFERROR(VLOOKUP(spare_parts!$F1834,'Запчасти'!$A$2:$P$3371,5,0),"null")</f>
        <v>null</v>
      </c>
      <c r="J1834" s="24" t="str">
        <f t="shared" si="3"/>
        <v>null</v>
      </c>
      <c r="K1834" s="18" t="str">
        <f>IFERROR(VLOOKUP(spare_parts!$F1834,'Запчасти'!$A$2:$P$3371,6,0),"null")</f>
        <v>null</v>
      </c>
      <c r="L1834" s="18" t="str">
        <f>IFERROR(VLOOKUP(spare_parts!$F1834,'Запчасти'!$A$2:$P$3371,7,0),"null")</f>
        <v>null</v>
      </c>
      <c r="M1834" s="18" t="str">
        <f>IFERROR(VLOOKUP(spare_parts!$F1834,'Запчасти'!$A$2:$P$3371,9,0),"null")</f>
        <v>null</v>
      </c>
      <c r="N1834" s="18" t="str">
        <f>IFERROR(VLOOKUP(spare_parts!$F1834,'Запчасти'!$A$2:$P$3371,10,0),"null")</f>
        <v>null</v>
      </c>
      <c r="O1834" s="18" t="str">
        <f>IFERROR(VLOOKUP(spare_parts!$F1834,'Запчасти'!$A$2:$P$3371,11,0),"null")</f>
        <v>null</v>
      </c>
      <c r="P1834" s="18" t="str">
        <f>IFERROR(VLOOKUP(spare_parts!$F1834,'Запчасти'!$A$2:$P$3371,2,0),"null")</f>
        <v>null</v>
      </c>
      <c r="Q1834" s="18"/>
      <c r="R1834" s="18"/>
      <c r="S1834" s="18"/>
      <c r="T1834" s="18"/>
      <c r="U1834" s="18"/>
      <c r="V1834" s="18"/>
    </row>
    <row r="1835" ht="15.75" customHeight="1">
      <c r="A1835" s="15" t="s">
        <v>5190</v>
      </c>
      <c r="B1835" s="27" t="s">
        <v>7161</v>
      </c>
      <c r="C1835" s="16"/>
      <c r="D1835" s="16" t="s">
        <v>35</v>
      </c>
      <c r="E1835" s="17"/>
      <c r="F1835" s="18" t="s">
        <v>5190</v>
      </c>
      <c r="G1835" s="18" t="str">
        <f>IFERROR(VLOOKUP(spare_parts!$F1835,'Запчасти'!A$2:P$3371,3,0),"null")</f>
        <v/>
      </c>
      <c r="H1835" s="18" t="str">
        <f>IFERROR(VLOOKUP(spare_parts!$F1835,A:D,2,0),"null")</f>
        <v>КОЛЛЕКТОР ДЛЯ РОТОРА</v>
      </c>
      <c r="I1835" s="24" t="str">
        <f>IFERROR(VLOOKUP(spare_parts!$F1835,'Запчасти'!$A$2:$P$3371,5,0),"null")</f>
        <v>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v>
      </c>
      <c r="J1835" s="24" t="str">
        <f t="shared" si="3"/>
        <v>null</v>
      </c>
      <c r="K1835" s="18" t="str">
        <f>IFERROR(VLOOKUP(spare_parts!$F1835,'Запчасти'!$A$2:$P$3371,6,0),"null")</f>
        <v>SCHNELL SPA</v>
      </c>
      <c r="L1835" s="18" t="str">
        <f>IFERROR(VLOOKUP(spare_parts!$F1835,'Запчасти'!$A$2:$P$3371,7,0),"null")</f>
        <v>SCHNELL</v>
      </c>
      <c r="M1835" s="18">
        <f>IFERROR(VLOOKUP(spare_parts!$F1835,'Запчасти'!$A$2:$P$3371,9,0),"null")</f>
        <v>1</v>
      </c>
      <c r="N1835" s="18" t="str">
        <f>IFERROR(VLOOKUP(spare_parts!$F1835,'Запчасти'!$A$2:$P$3371,10,0),"null")</f>
        <v>шт.</v>
      </c>
      <c r="O1835" s="18" t="str">
        <f>IFERROR(VLOOKUP(spare_parts!$F1835,'Запчасти'!$A$2:$P$3371,11,0),"null")</f>
        <v>IT</v>
      </c>
      <c r="P1835" s="18" t="str">
        <f>IFERROR(VLOOKUP(spare_parts!$F1835,'Запчасти'!$A$2:$P$3371,2,0),"null")</f>
        <v>8466940000</v>
      </c>
      <c r="Q1835" s="18"/>
      <c r="R1835" s="18"/>
      <c r="S1835" s="18"/>
      <c r="T1835" s="18"/>
      <c r="U1835" s="18"/>
      <c r="V1835" s="18"/>
    </row>
    <row r="1836" ht="15.75" customHeight="1">
      <c r="A1836" s="15">
        <v>2.027020311E9</v>
      </c>
      <c r="B1836" s="27" t="s">
        <v>7162</v>
      </c>
      <c r="C1836" s="16"/>
      <c r="D1836" s="16" t="s">
        <v>35</v>
      </c>
      <c r="E1836" s="17"/>
      <c r="F1836" s="18">
        <v>2.027020311E9</v>
      </c>
      <c r="G1836" s="18" t="str">
        <f>IFERROR(VLOOKUP(spare_parts!$F1836,'Запчасти'!A$2:P$3371,3,0),"null")</f>
        <v>null</v>
      </c>
      <c r="H1836" s="18" t="str">
        <f>IFERROR(VLOOKUP(spare_parts!$F1836,A:D,2,0),"null")</f>
        <v>ШТИФТ ГИБОЧНЫЙ De80/45 H=194.5</v>
      </c>
      <c r="I1836" s="24" t="str">
        <f>IFERROR(VLOOKUP(spare_parts!$F1836,'Запчасти'!$A$2:$P$3371,5,0),"null")</f>
        <v>null</v>
      </c>
      <c r="J1836" s="24" t="str">
        <f t="shared" si="3"/>
        <v>null</v>
      </c>
      <c r="K1836" s="18" t="str">
        <f>IFERROR(VLOOKUP(spare_parts!$F1836,'Запчасти'!$A$2:$P$3371,6,0),"null")</f>
        <v>null</v>
      </c>
      <c r="L1836" s="18" t="str">
        <f>IFERROR(VLOOKUP(spare_parts!$F1836,'Запчасти'!$A$2:$P$3371,7,0),"null")</f>
        <v>null</v>
      </c>
      <c r="M1836" s="18" t="str">
        <f>IFERROR(VLOOKUP(spare_parts!$F1836,'Запчасти'!$A$2:$P$3371,9,0),"null")</f>
        <v>null</v>
      </c>
      <c r="N1836" s="18" t="str">
        <f>IFERROR(VLOOKUP(spare_parts!$F1836,'Запчасти'!$A$2:$P$3371,10,0),"null")</f>
        <v>null</v>
      </c>
      <c r="O1836" s="18" t="str">
        <f>IFERROR(VLOOKUP(spare_parts!$F1836,'Запчасти'!$A$2:$P$3371,11,0),"null")</f>
        <v>null</v>
      </c>
      <c r="P1836" s="18" t="str">
        <f>IFERROR(VLOOKUP(spare_parts!$F1836,'Запчасти'!$A$2:$P$3371,2,0),"null")</f>
        <v>null</v>
      </c>
      <c r="Q1836" s="18"/>
      <c r="R1836" s="18"/>
      <c r="S1836" s="18"/>
      <c r="T1836" s="18"/>
      <c r="U1836" s="18"/>
      <c r="V1836" s="18"/>
    </row>
    <row r="1837" ht="15.75" customHeight="1">
      <c r="A1837" s="15">
        <v>2.026550461E9</v>
      </c>
      <c r="B1837" s="27" t="s">
        <v>7163</v>
      </c>
      <c r="C1837" s="16"/>
      <c r="D1837" s="16" t="s">
        <v>35</v>
      </c>
      <c r="E1837" s="17"/>
      <c r="F1837" s="18">
        <v>2.026550461E9</v>
      </c>
      <c r="G1837" s="18" t="str">
        <f>IFERROR(VLOOKUP(spare_parts!$F1837,'Запчасти'!A$2:P$3371,3,0),"null")</f>
        <v>null</v>
      </c>
      <c r="H1837" s="18" t="str">
        <f>IFERROR(VLOOKUP(spare_parts!$F1837,A:D,2,0),"null")</f>
        <v>КАБЕЛЬ Ø=12 L=1900</v>
      </c>
      <c r="I1837" s="24" t="str">
        <f>IFERROR(VLOOKUP(spare_parts!$F1837,'Запчасти'!$A$2:$P$3371,5,0),"null")</f>
        <v>null</v>
      </c>
      <c r="J1837" s="24" t="str">
        <f t="shared" si="3"/>
        <v>null</v>
      </c>
      <c r="K1837" s="18" t="str">
        <f>IFERROR(VLOOKUP(spare_parts!$F1837,'Запчасти'!$A$2:$P$3371,6,0),"null")</f>
        <v>null</v>
      </c>
      <c r="L1837" s="18" t="str">
        <f>IFERROR(VLOOKUP(spare_parts!$F1837,'Запчасти'!$A$2:$P$3371,7,0),"null")</f>
        <v>null</v>
      </c>
      <c r="M1837" s="18" t="str">
        <f>IFERROR(VLOOKUP(spare_parts!$F1837,'Запчасти'!$A$2:$P$3371,9,0),"null")</f>
        <v>null</v>
      </c>
      <c r="N1837" s="18" t="str">
        <f>IFERROR(VLOOKUP(spare_parts!$F1837,'Запчасти'!$A$2:$P$3371,10,0),"null")</f>
        <v>null</v>
      </c>
      <c r="O1837" s="18" t="str">
        <f>IFERROR(VLOOKUP(spare_parts!$F1837,'Запчасти'!$A$2:$P$3371,11,0),"null")</f>
        <v>null</v>
      </c>
      <c r="P1837" s="18" t="str">
        <f>IFERROR(VLOOKUP(spare_parts!$F1837,'Запчасти'!$A$2:$P$3371,2,0),"null")</f>
        <v>null</v>
      </c>
      <c r="Q1837" s="18"/>
      <c r="R1837" s="18"/>
      <c r="S1837" s="18"/>
      <c r="T1837" s="18"/>
      <c r="U1837" s="18"/>
      <c r="V1837" s="18"/>
    </row>
    <row r="1838" ht="15.75" customHeight="1">
      <c r="A1838" s="15">
        <v>2.02901515E9</v>
      </c>
      <c r="B1838" s="27" t="s">
        <v>7164</v>
      </c>
      <c r="C1838" s="16"/>
      <c r="D1838" s="16" t="s">
        <v>35</v>
      </c>
      <c r="E1838" s="17"/>
      <c r="F1838" s="18">
        <v>2.02901515E9</v>
      </c>
      <c r="G1838" s="18" t="str">
        <f>IFERROR(VLOOKUP(spare_parts!$F1838,'Запчасти'!A$2:P$3371,3,0),"null")</f>
        <v>null</v>
      </c>
      <c r="H1838" s="18" t="str">
        <f>IFERROR(VLOOKUP(spare_parts!$F1838,A:D,2,0),"null")</f>
        <v>ПЛИТА 150x80x10</v>
      </c>
      <c r="I1838" s="24" t="str">
        <f>IFERROR(VLOOKUP(spare_parts!$F1838,'Запчасти'!$A$2:$P$3371,5,0),"null")</f>
        <v>null</v>
      </c>
      <c r="J1838" s="24" t="str">
        <f t="shared" si="3"/>
        <v>null</v>
      </c>
      <c r="K1838" s="18" t="str">
        <f>IFERROR(VLOOKUP(spare_parts!$F1838,'Запчасти'!$A$2:$P$3371,6,0),"null")</f>
        <v>null</v>
      </c>
      <c r="L1838" s="18" t="str">
        <f>IFERROR(VLOOKUP(spare_parts!$F1838,'Запчасти'!$A$2:$P$3371,7,0),"null")</f>
        <v>null</v>
      </c>
      <c r="M1838" s="18" t="str">
        <f>IFERROR(VLOOKUP(spare_parts!$F1838,'Запчасти'!$A$2:$P$3371,9,0),"null")</f>
        <v>null</v>
      </c>
      <c r="N1838" s="18" t="str">
        <f>IFERROR(VLOOKUP(spare_parts!$F1838,'Запчасти'!$A$2:$P$3371,10,0),"null")</f>
        <v>null</v>
      </c>
      <c r="O1838" s="18" t="str">
        <f>IFERROR(VLOOKUP(spare_parts!$F1838,'Запчасти'!$A$2:$P$3371,11,0),"null")</f>
        <v>null</v>
      </c>
      <c r="P1838" s="18" t="str">
        <f>IFERROR(VLOOKUP(spare_parts!$F1838,'Запчасти'!$A$2:$P$3371,2,0),"null")</f>
        <v>null</v>
      </c>
      <c r="Q1838" s="18"/>
      <c r="R1838" s="18"/>
      <c r="S1838" s="18"/>
      <c r="T1838" s="18"/>
      <c r="U1838" s="18"/>
      <c r="V1838" s="18"/>
    </row>
    <row r="1839" ht="15.75" customHeight="1">
      <c r="A1839" s="15">
        <v>5.430510003E9</v>
      </c>
      <c r="B1839" s="27" t="s">
        <v>7165</v>
      </c>
      <c r="C1839" s="16"/>
      <c r="D1839" s="16" t="s">
        <v>35</v>
      </c>
      <c r="E1839" s="17"/>
      <c r="F1839" s="18">
        <v>5.430510003E9</v>
      </c>
      <c r="G1839" s="18" t="str">
        <f>IFERROR(VLOOKUP(spare_parts!$F1839,'Запчасти'!A$2:P$3371,3,0),"null")</f>
        <v>null</v>
      </c>
      <c r="H1839" s="18" t="str">
        <f>IFERROR(VLOOKUP(spare_parts!$F1839,A:D,2,0),"null")</f>
        <v>ВЫКЛЮЧАТЕЛЬ КОНЕЧНЫЙ ZCK M1 D15</v>
      </c>
      <c r="I1839" s="24" t="str">
        <f>IFERROR(VLOOKUP(spare_parts!$F1839,'Запчасти'!$A$2:$P$3371,5,0),"null")</f>
        <v>null</v>
      </c>
      <c r="J1839" s="24" t="str">
        <f t="shared" si="3"/>
        <v>null</v>
      </c>
      <c r="K1839" s="18" t="str">
        <f>IFERROR(VLOOKUP(spare_parts!$F1839,'Запчасти'!$A$2:$P$3371,6,0),"null")</f>
        <v>null</v>
      </c>
      <c r="L1839" s="18" t="str">
        <f>IFERROR(VLOOKUP(spare_parts!$F1839,'Запчасти'!$A$2:$P$3371,7,0),"null")</f>
        <v>null</v>
      </c>
      <c r="M1839" s="18" t="str">
        <f>IFERROR(VLOOKUP(spare_parts!$F1839,'Запчасти'!$A$2:$P$3371,9,0),"null")</f>
        <v>null</v>
      </c>
      <c r="N1839" s="18" t="str">
        <f>IFERROR(VLOOKUP(spare_parts!$F1839,'Запчасти'!$A$2:$P$3371,10,0),"null")</f>
        <v>null</v>
      </c>
      <c r="O1839" s="18" t="str">
        <f>IFERROR(VLOOKUP(spare_parts!$F1839,'Запчасти'!$A$2:$P$3371,11,0),"null")</f>
        <v>null</v>
      </c>
      <c r="P1839" s="18" t="str">
        <f>IFERROR(VLOOKUP(spare_parts!$F1839,'Запчасти'!$A$2:$P$3371,2,0),"null")</f>
        <v>null</v>
      </c>
      <c r="Q1839" s="18"/>
      <c r="R1839" s="18"/>
      <c r="S1839" s="18"/>
      <c r="T1839" s="18"/>
      <c r="U1839" s="18"/>
      <c r="V1839" s="18"/>
    </row>
    <row r="1840" ht="15.75" customHeight="1">
      <c r="A1840" s="15">
        <v>2.02650525E9</v>
      </c>
      <c r="B1840" s="27" t="s">
        <v>7166</v>
      </c>
      <c r="C1840" s="16"/>
      <c r="D1840" s="16" t="s">
        <v>35</v>
      </c>
      <c r="E1840" s="17"/>
      <c r="F1840" s="18">
        <v>2.02650525E9</v>
      </c>
      <c r="G1840" s="18" t="str">
        <f>IFERROR(VLOOKUP(spare_parts!$F1840,'Запчасти'!A$2:P$3371,3,0),"null")</f>
        <v>null</v>
      </c>
      <c r="H1840" s="18" t="str">
        <f>IFERROR(VLOOKUP(spare_parts!$F1840,A:D,2,0),"null")</f>
        <v>ПЛАСТИНА УСТУПА ПОДВИЖНАЯ</v>
      </c>
      <c r="I1840" s="24" t="str">
        <f>IFERROR(VLOOKUP(spare_parts!$F1840,'Запчасти'!$A$2:$P$3371,5,0),"null")</f>
        <v>null</v>
      </c>
      <c r="J1840" s="24" t="str">
        <f t="shared" si="3"/>
        <v>null</v>
      </c>
      <c r="K1840" s="18" t="str">
        <f>IFERROR(VLOOKUP(spare_parts!$F1840,'Запчасти'!$A$2:$P$3371,6,0),"null")</f>
        <v>null</v>
      </c>
      <c r="L1840" s="18" t="str">
        <f>IFERROR(VLOOKUP(spare_parts!$F1840,'Запчасти'!$A$2:$P$3371,7,0),"null")</f>
        <v>null</v>
      </c>
      <c r="M1840" s="18" t="str">
        <f>IFERROR(VLOOKUP(spare_parts!$F1840,'Запчасти'!$A$2:$P$3371,9,0),"null")</f>
        <v>null</v>
      </c>
      <c r="N1840" s="18" t="str">
        <f>IFERROR(VLOOKUP(spare_parts!$F1840,'Запчасти'!$A$2:$P$3371,10,0),"null")</f>
        <v>null</v>
      </c>
      <c r="O1840" s="18" t="str">
        <f>IFERROR(VLOOKUP(spare_parts!$F1840,'Запчасти'!$A$2:$P$3371,11,0),"null")</f>
        <v>null</v>
      </c>
      <c r="P1840" s="18" t="str">
        <f>IFERROR(VLOOKUP(spare_parts!$F1840,'Запчасти'!$A$2:$P$3371,2,0),"null")</f>
        <v>null</v>
      </c>
      <c r="Q1840" s="18"/>
      <c r="R1840" s="18"/>
      <c r="S1840" s="18"/>
      <c r="T1840" s="18"/>
      <c r="U1840" s="18"/>
      <c r="V1840" s="18"/>
    </row>
    <row r="1841" ht="15.75" customHeight="1">
      <c r="A1841" s="15">
        <v>5.430510004E9</v>
      </c>
      <c r="B1841" s="27" t="s">
        <v>7167</v>
      </c>
      <c r="C1841" s="16"/>
      <c r="D1841" s="16" t="s">
        <v>35</v>
      </c>
      <c r="E1841" s="17"/>
      <c r="F1841" s="18">
        <v>5.430510004E9</v>
      </c>
      <c r="G1841" s="18" t="str">
        <f>IFERROR(VLOOKUP(spare_parts!$F1841,'Запчасти'!A$2:P$3371,3,0),"null")</f>
        <v>null</v>
      </c>
      <c r="H1841" s="18" t="str">
        <f>IFERROR(VLOOKUP(spare_parts!$F1841,A:D,2,0),"null")</f>
        <v>ВЫКЛЮЧАТЕЛЬ КОНЕЧНЫЙ ZCK M1 D = 2</v>
      </c>
      <c r="I1841" s="24" t="str">
        <f>IFERROR(VLOOKUP(spare_parts!$F1841,'Запчасти'!$A$2:$P$3371,5,0),"null")</f>
        <v>null</v>
      </c>
      <c r="J1841" s="24" t="str">
        <f t="shared" si="3"/>
        <v>null</v>
      </c>
      <c r="K1841" s="18" t="str">
        <f>IFERROR(VLOOKUP(spare_parts!$F1841,'Запчасти'!$A$2:$P$3371,6,0),"null")</f>
        <v>null</v>
      </c>
      <c r="L1841" s="18" t="str">
        <f>IFERROR(VLOOKUP(spare_parts!$F1841,'Запчасти'!$A$2:$P$3371,7,0),"null")</f>
        <v>null</v>
      </c>
      <c r="M1841" s="18" t="str">
        <f>IFERROR(VLOOKUP(spare_parts!$F1841,'Запчасти'!$A$2:$P$3371,9,0),"null")</f>
        <v>null</v>
      </c>
      <c r="N1841" s="18" t="str">
        <f>IFERROR(VLOOKUP(spare_parts!$F1841,'Запчасти'!$A$2:$P$3371,10,0),"null")</f>
        <v>null</v>
      </c>
      <c r="O1841" s="18" t="str">
        <f>IFERROR(VLOOKUP(spare_parts!$F1841,'Запчасти'!$A$2:$P$3371,11,0),"null")</f>
        <v>null</v>
      </c>
      <c r="P1841" s="18" t="str">
        <f>IFERROR(VLOOKUP(spare_parts!$F1841,'Запчасти'!$A$2:$P$3371,2,0),"null")</f>
        <v>null</v>
      </c>
      <c r="Q1841" s="18"/>
      <c r="R1841" s="18"/>
      <c r="S1841" s="18"/>
      <c r="T1841" s="18"/>
      <c r="U1841" s="18"/>
      <c r="V1841" s="18"/>
    </row>
    <row r="1842" ht="15.75" customHeight="1">
      <c r="A1842" s="15">
        <v>2.02650104E9</v>
      </c>
      <c r="B1842" s="27" t="s">
        <v>7168</v>
      </c>
      <c r="C1842" s="16"/>
      <c r="D1842" s="16" t="s">
        <v>35</v>
      </c>
      <c r="E1842" s="17"/>
      <c r="F1842" s="18">
        <v>2.02650104E9</v>
      </c>
      <c r="G1842" s="18" t="str">
        <f>IFERROR(VLOOKUP(spare_parts!$F1842,'Запчасти'!A$2:P$3371,3,0),"null")</f>
        <v>null</v>
      </c>
      <c r="H1842" s="18" t="str">
        <f>IFERROR(VLOOKUP(spare_parts!$F1842,A:D,2,0),"null")</f>
        <v>КРЫШКА ПЫЛЕЗАЩИТНАЯ De112 Di70 H = 25,5</v>
      </c>
      <c r="I1842" s="24" t="str">
        <f>IFERROR(VLOOKUP(spare_parts!$F1842,'Запчасти'!$A$2:$P$3371,5,0),"null")</f>
        <v>null</v>
      </c>
      <c r="J1842" s="24" t="str">
        <f t="shared" si="3"/>
        <v>null</v>
      </c>
      <c r="K1842" s="18" t="str">
        <f>IFERROR(VLOOKUP(spare_parts!$F1842,'Запчасти'!$A$2:$P$3371,6,0),"null")</f>
        <v>null</v>
      </c>
      <c r="L1842" s="18" t="str">
        <f>IFERROR(VLOOKUP(spare_parts!$F1842,'Запчасти'!$A$2:$P$3371,7,0),"null")</f>
        <v>null</v>
      </c>
      <c r="M1842" s="18" t="str">
        <f>IFERROR(VLOOKUP(spare_parts!$F1842,'Запчасти'!$A$2:$P$3371,9,0),"null")</f>
        <v>null</v>
      </c>
      <c r="N1842" s="18" t="str">
        <f>IFERROR(VLOOKUP(spare_parts!$F1842,'Запчасти'!$A$2:$P$3371,10,0),"null")</f>
        <v>null</v>
      </c>
      <c r="O1842" s="18" t="str">
        <f>IFERROR(VLOOKUP(spare_parts!$F1842,'Запчасти'!$A$2:$P$3371,11,0),"null")</f>
        <v>null</v>
      </c>
      <c r="P1842" s="18" t="str">
        <f>IFERROR(VLOOKUP(spare_parts!$F1842,'Запчасти'!$A$2:$P$3371,2,0),"null")</f>
        <v>null</v>
      </c>
      <c r="Q1842" s="18"/>
      <c r="R1842" s="18"/>
      <c r="S1842" s="18"/>
      <c r="T1842" s="18"/>
      <c r="U1842" s="18"/>
      <c r="V1842" s="18"/>
    </row>
    <row r="1843" ht="15.75" customHeight="1">
      <c r="A1843" s="15">
        <v>2.02650105E9</v>
      </c>
      <c r="B1843" s="27" t="s">
        <v>7169</v>
      </c>
      <c r="C1843" s="16"/>
      <c r="D1843" s="16" t="s">
        <v>35</v>
      </c>
      <c r="E1843" s="17"/>
      <c r="F1843" s="18">
        <v>2.02650105E9</v>
      </c>
      <c r="G1843" s="18" t="str">
        <f>IFERROR(VLOOKUP(spare_parts!$F1843,'Запчасти'!A$2:P$3371,3,0),"null")</f>
        <v>null</v>
      </c>
      <c r="H1843" s="18" t="str">
        <f>IFERROR(VLOOKUP(spare_parts!$F1843,A:D,2,0),"null")</f>
        <v>КРЫШКА МАЛЕНЬКАЯ ЗАЩИТНАЯ DE 114 DI 70 H = 10</v>
      </c>
      <c r="I1843" s="24" t="str">
        <f>IFERROR(VLOOKUP(spare_parts!$F1843,'Запчасти'!$A$2:$P$3371,5,0),"null")</f>
        <v>null</v>
      </c>
      <c r="J1843" s="24" t="str">
        <f t="shared" si="3"/>
        <v>null</v>
      </c>
      <c r="K1843" s="18" t="str">
        <f>IFERROR(VLOOKUP(spare_parts!$F1843,'Запчасти'!$A$2:$P$3371,6,0),"null")</f>
        <v>null</v>
      </c>
      <c r="L1843" s="18" t="str">
        <f>IFERROR(VLOOKUP(spare_parts!$F1843,'Запчасти'!$A$2:$P$3371,7,0),"null")</f>
        <v>null</v>
      </c>
      <c r="M1843" s="18" t="str">
        <f>IFERROR(VLOOKUP(spare_parts!$F1843,'Запчасти'!$A$2:$P$3371,9,0),"null")</f>
        <v>null</v>
      </c>
      <c r="N1843" s="18" t="str">
        <f>IFERROR(VLOOKUP(spare_parts!$F1843,'Запчасти'!$A$2:$P$3371,10,0),"null")</f>
        <v>null</v>
      </c>
      <c r="O1843" s="18" t="str">
        <f>IFERROR(VLOOKUP(spare_parts!$F1843,'Запчасти'!$A$2:$P$3371,11,0),"null")</f>
        <v>null</v>
      </c>
      <c r="P1843" s="18" t="str">
        <f>IFERROR(VLOOKUP(spare_parts!$F1843,'Запчасти'!$A$2:$P$3371,2,0),"null")</f>
        <v>null</v>
      </c>
      <c r="Q1843" s="18"/>
      <c r="R1843" s="18"/>
      <c r="S1843" s="18"/>
      <c r="T1843" s="18"/>
      <c r="U1843" s="18"/>
      <c r="V1843" s="18"/>
    </row>
    <row r="1844" ht="15.75" customHeight="1">
      <c r="A1844" s="15">
        <v>5.95750007E9</v>
      </c>
      <c r="B1844" s="27" t="s">
        <v>7170</v>
      </c>
      <c r="C1844" s="16"/>
      <c r="D1844" s="16" t="s">
        <v>35</v>
      </c>
      <c r="E1844" s="17"/>
      <c r="F1844" s="18">
        <v>5.95750007E9</v>
      </c>
      <c r="G1844" s="18" t="str">
        <f>IFERROR(VLOOKUP(spare_parts!$F1844,'Запчасти'!A$2:P$3371,3,0),"null")</f>
        <v>null</v>
      </c>
      <c r="H1844" s="18" t="str">
        <f>IFERROR(VLOOKUP(spare_parts!$F1844,A:D,2,0),"null")</f>
        <v>КОЛЬЦО ВАЛОВ SEEGER D07 СТОПОРНОЕ </v>
      </c>
      <c r="I1844" s="24" t="str">
        <f>IFERROR(VLOOKUP(spare_parts!$F1844,'Запчасти'!$A$2:$P$3371,5,0),"null")</f>
        <v>null</v>
      </c>
      <c r="J1844" s="24" t="str">
        <f t="shared" si="3"/>
        <v>null</v>
      </c>
      <c r="K1844" s="18" t="str">
        <f>IFERROR(VLOOKUP(spare_parts!$F1844,'Запчасти'!$A$2:$P$3371,6,0),"null")</f>
        <v>null</v>
      </c>
      <c r="L1844" s="18" t="str">
        <f>IFERROR(VLOOKUP(spare_parts!$F1844,'Запчасти'!$A$2:$P$3371,7,0),"null")</f>
        <v>null</v>
      </c>
      <c r="M1844" s="18" t="str">
        <f>IFERROR(VLOOKUP(spare_parts!$F1844,'Запчасти'!$A$2:$P$3371,9,0),"null")</f>
        <v>null</v>
      </c>
      <c r="N1844" s="18" t="str">
        <f>IFERROR(VLOOKUP(spare_parts!$F1844,'Запчасти'!$A$2:$P$3371,10,0),"null")</f>
        <v>null</v>
      </c>
      <c r="O1844" s="18" t="str">
        <f>IFERROR(VLOOKUP(spare_parts!$F1844,'Запчасти'!$A$2:$P$3371,11,0),"null")</f>
        <v>null</v>
      </c>
      <c r="P1844" s="18" t="str">
        <f>IFERROR(VLOOKUP(spare_parts!$F1844,'Запчасти'!$A$2:$P$3371,2,0),"null")</f>
        <v>null</v>
      </c>
      <c r="Q1844" s="18"/>
      <c r="R1844" s="18"/>
      <c r="S1844" s="18"/>
      <c r="T1844" s="18"/>
      <c r="U1844" s="18"/>
      <c r="V1844" s="18"/>
    </row>
    <row r="1845" ht="15.75" customHeight="1">
      <c r="A1845" s="15">
        <v>5.590000066E9</v>
      </c>
      <c r="B1845" s="27" t="s">
        <v>7171</v>
      </c>
      <c r="C1845" s="16"/>
      <c r="D1845" s="16" t="s">
        <v>35</v>
      </c>
      <c r="E1845" s="17"/>
      <c r="F1845" s="18">
        <v>5.590000066E9</v>
      </c>
      <c r="G1845" s="18" t="str">
        <f>IFERROR(VLOOKUP(spare_parts!$F1845,'Запчасти'!A$2:P$3371,3,0),"null")</f>
        <v>null</v>
      </c>
      <c r="H1845" s="18" t="str">
        <f>IFERROR(VLOOKUP(spare_parts!$F1845,A:D,2,0),"null")</f>
        <v>КОЛЬЦО УПЛОТНЕНИТЕЛЬНОЕ 170X200X12 (CORTECO)</v>
      </c>
      <c r="I1845" s="24" t="str">
        <f>IFERROR(VLOOKUP(spare_parts!$F1845,'Запчасти'!$A$2:$P$3371,5,0),"null")</f>
        <v>null</v>
      </c>
      <c r="J1845" s="24" t="str">
        <f t="shared" si="3"/>
        <v>null</v>
      </c>
      <c r="K1845" s="18" t="str">
        <f>IFERROR(VLOOKUP(spare_parts!$F1845,'Запчасти'!$A$2:$P$3371,6,0),"null")</f>
        <v>null</v>
      </c>
      <c r="L1845" s="18" t="str">
        <f>IFERROR(VLOOKUP(spare_parts!$F1845,'Запчасти'!$A$2:$P$3371,7,0),"null")</f>
        <v>null</v>
      </c>
      <c r="M1845" s="18" t="str">
        <f>IFERROR(VLOOKUP(spare_parts!$F1845,'Запчасти'!$A$2:$P$3371,9,0),"null")</f>
        <v>null</v>
      </c>
      <c r="N1845" s="18" t="str">
        <f>IFERROR(VLOOKUP(spare_parts!$F1845,'Запчасти'!$A$2:$P$3371,10,0),"null")</f>
        <v>null</v>
      </c>
      <c r="O1845" s="18" t="str">
        <f>IFERROR(VLOOKUP(spare_parts!$F1845,'Запчасти'!$A$2:$P$3371,11,0),"null")</f>
        <v>null</v>
      </c>
      <c r="P1845" s="18" t="str">
        <f>IFERROR(VLOOKUP(spare_parts!$F1845,'Запчасти'!$A$2:$P$3371,2,0),"null")</f>
        <v>null</v>
      </c>
      <c r="Q1845" s="18"/>
      <c r="R1845" s="18"/>
      <c r="S1845" s="18"/>
      <c r="T1845" s="18"/>
      <c r="U1845" s="18"/>
      <c r="V1845" s="18"/>
    </row>
    <row r="1846" ht="15.75" customHeight="1">
      <c r="A1846" s="15">
        <v>5.570010076E9</v>
      </c>
      <c r="B1846" s="27" t="s">
        <v>7172</v>
      </c>
      <c r="C1846" s="16"/>
      <c r="D1846" s="16" t="s">
        <v>35</v>
      </c>
      <c r="E1846" s="17"/>
      <c r="F1846" s="18">
        <v>5.570010076E9</v>
      </c>
      <c r="G1846" s="18" t="str">
        <f>IFERROR(VLOOKUP(spare_parts!$F1846,'Запчасти'!A$2:P$3371,3,0),"null")</f>
        <v>null</v>
      </c>
      <c r="H1846" s="18" t="str">
        <f>IFERROR(VLOOKUP(spare_parts!$F1846,A:D,2,0),"null")</f>
        <v>РЕМЕНЬ ПЕРЕДАЧИ B 70 (ANGST + PFISTER)</v>
      </c>
      <c r="I1846" s="24" t="str">
        <f>IFERROR(VLOOKUP(spare_parts!$F1846,'Запчасти'!$A$2:$P$3371,5,0),"null")</f>
        <v>null</v>
      </c>
      <c r="J1846" s="24" t="str">
        <f t="shared" si="3"/>
        <v>null</v>
      </c>
      <c r="K1846" s="18" t="str">
        <f>IFERROR(VLOOKUP(spare_parts!$F1846,'Запчасти'!$A$2:$P$3371,6,0),"null")</f>
        <v>null</v>
      </c>
      <c r="L1846" s="18" t="str">
        <f>IFERROR(VLOOKUP(spare_parts!$F1846,'Запчасти'!$A$2:$P$3371,7,0),"null")</f>
        <v>null</v>
      </c>
      <c r="M1846" s="18" t="str">
        <f>IFERROR(VLOOKUP(spare_parts!$F1846,'Запчасти'!$A$2:$P$3371,9,0),"null")</f>
        <v>null</v>
      </c>
      <c r="N1846" s="18" t="str">
        <f>IFERROR(VLOOKUP(spare_parts!$F1846,'Запчасти'!$A$2:$P$3371,10,0),"null")</f>
        <v>null</v>
      </c>
      <c r="O1846" s="18" t="str">
        <f>IFERROR(VLOOKUP(spare_parts!$F1846,'Запчасти'!$A$2:$P$3371,11,0),"null")</f>
        <v>null</v>
      </c>
      <c r="P1846" s="18" t="str">
        <f>IFERROR(VLOOKUP(spare_parts!$F1846,'Запчасти'!$A$2:$P$3371,2,0),"null")</f>
        <v>null</v>
      </c>
      <c r="Q1846" s="18"/>
      <c r="R1846" s="18"/>
      <c r="S1846" s="18"/>
      <c r="T1846" s="18"/>
      <c r="U1846" s="18"/>
      <c r="V1846" s="18"/>
    </row>
    <row r="1847" ht="15.75" customHeight="1">
      <c r="A1847" s="15">
        <v>5.63975E9</v>
      </c>
      <c r="B1847" s="27" t="s">
        <v>7173</v>
      </c>
      <c r="C1847" s="16"/>
      <c r="D1847" s="16" t="s">
        <v>35</v>
      </c>
      <c r="E1847" s="17"/>
      <c r="F1847" s="18">
        <v>5.63975E9</v>
      </c>
      <c r="G1847" s="18" t="str">
        <f>IFERROR(VLOOKUP(spare_parts!$F1847,'Запчасти'!A$2:P$3371,3,0),"null")</f>
        <v>null</v>
      </c>
      <c r="H1847" s="18" t="str">
        <f>IFERROR(VLOOKUP(spare_parts!$F1847,A:D,2,0),"null")</f>
        <v>ТРУБКА СПИРАЛЬНАЯRILSAN D.8-10 </v>
      </c>
      <c r="I1847" s="24" t="str">
        <f>IFERROR(VLOOKUP(spare_parts!$F1847,'Запчасти'!$A$2:$P$3371,5,0),"null")</f>
        <v>null</v>
      </c>
      <c r="J1847" s="24" t="str">
        <f t="shared" si="3"/>
        <v>null</v>
      </c>
      <c r="K1847" s="18" t="str">
        <f>IFERROR(VLOOKUP(spare_parts!$F1847,'Запчасти'!$A$2:$P$3371,6,0),"null")</f>
        <v>null</v>
      </c>
      <c r="L1847" s="18" t="str">
        <f>IFERROR(VLOOKUP(spare_parts!$F1847,'Запчасти'!$A$2:$P$3371,7,0),"null")</f>
        <v>null</v>
      </c>
      <c r="M1847" s="18" t="str">
        <f>IFERROR(VLOOKUP(spare_parts!$F1847,'Запчасти'!$A$2:$P$3371,9,0),"null")</f>
        <v>null</v>
      </c>
      <c r="N1847" s="18" t="str">
        <f>IFERROR(VLOOKUP(spare_parts!$F1847,'Запчасти'!$A$2:$P$3371,10,0),"null")</f>
        <v>null</v>
      </c>
      <c r="O1847" s="18" t="str">
        <f>IFERROR(VLOOKUP(spare_parts!$F1847,'Запчасти'!$A$2:$P$3371,11,0),"null")</f>
        <v>null</v>
      </c>
      <c r="P1847" s="18" t="str">
        <f>IFERROR(VLOOKUP(spare_parts!$F1847,'Запчасти'!$A$2:$P$3371,2,0),"null")</f>
        <v>null</v>
      </c>
      <c r="Q1847" s="18"/>
      <c r="R1847" s="18"/>
      <c r="S1847" s="18"/>
      <c r="T1847" s="18"/>
      <c r="U1847" s="18"/>
      <c r="V1847" s="18"/>
    </row>
    <row r="1848" ht="15.75" customHeight="1">
      <c r="A1848" s="15">
        <v>5.6358E9</v>
      </c>
      <c r="B1848" s="27" t="s">
        <v>7174</v>
      </c>
      <c r="C1848" s="16"/>
      <c r="D1848" s="16" t="s">
        <v>35</v>
      </c>
      <c r="E1848" s="17"/>
      <c r="F1848" s="18">
        <v>5.6358E9</v>
      </c>
      <c r="G1848" s="18" t="str">
        <f>IFERROR(VLOOKUP(spare_parts!$F1848,'Запчасти'!A$2:P$3371,3,0),"null")</f>
        <v>null</v>
      </c>
      <c r="H1848" s="18" t="str">
        <f>IFERROR(VLOOKUP(spare_parts!$F1848,A:D,2,0),"null")</f>
        <v>ПИСТОЛЕТ 1/4 "" Art.27A STIMA "</v>
      </c>
      <c r="I1848" s="24" t="str">
        <f>IFERROR(VLOOKUP(spare_parts!$F1848,'Запчасти'!$A$2:$P$3371,5,0),"null")</f>
        <v>null</v>
      </c>
      <c r="J1848" s="24" t="str">
        <f t="shared" si="3"/>
        <v>null</v>
      </c>
      <c r="K1848" s="18" t="str">
        <f>IFERROR(VLOOKUP(spare_parts!$F1848,'Запчасти'!$A$2:$P$3371,6,0),"null")</f>
        <v>null</v>
      </c>
      <c r="L1848" s="18" t="str">
        <f>IFERROR(VLOOKUP(spare_parts!$F1848,'Запчасти'!$A$2:$P$3371,7,0),"null")</f>
        <v>null</v>
      </c>
      <c r="M1848" s="18" t="str">
        <f>IFERROR(VLOOKUP(spare_parts!$F1848,'Запчасти'!$A$2:$P$3371,9,0),"null")</f>
        <v>null</v>
      </c>
      <c r="N1848" s="18" t="str">
        <f>IFERROR(VLOOKUP(spare_parts!$F1848,'Запчасти'!$A$2:$P$3371,10,0),"null")</f>
        <v>null</v>
      </c>
      <c r="O1848" s="18" t="str">
        <f>IFERROR(VLOOKUP(spare_parts!$F1848,'Запчасти'!$A$2:$P$3371,11,0),"null")</f>
        <v>null</v>
      </c>
      <c r="P1848" s="18" t="str">
        <f>IFERROR(VLOOKUP(spare_parts!$F1848,'Запчасти'!$A$2:$P$3371,2,0),"null")</f>
        <v>null</v>
      </c>
      <c r="Q1848" s="18"/>
      <c r="R1848" s="18"/>
      <c r="S1848" s="18"/>
      <c r="T1848" s="18"/>
      <c r="U1848" s="18"/>
      <c r="V1848" s="18"/>
    </row>
    <row r="1849" ht="15.75" customHeight="1">
      <c r="A1849" s="15">
        <v>2.42705001E9</v>
      </c>
      <c r="B1849" s="27" t="s">
        <v>7175</v>
      </c>
      <c r="C1849" s="16"/>
      <c r="D1849" s="16" t="s">
        <v>35</v>
      </c>
      <c r="E1849" s="17"/>
      <c r="F1849" s="18">
        <v>2.42705001E9</v>
      </c>
      <c r="G1849" s="18" t="str">
        <f>IFERROR(VLOOKUP(spare_parts!$F1849,'Запчасти'!A$2:P$3371,3,0),"null")</f>
        <v>null</v>
      </c>
      <c r="H1849" s="18" t="str">
        <f>IFERROR(VLOOKUP(spare_parts!$F1849,A:D,2,0),"null")</f>
        <v>РОЛИК МОТОРИЗОВАННЫЙ ПРОРЕЗИНЕННЫЙ 102/120 Lg. ТОТ 879</v>
      </c>
      <c r="I1849" s="24" t="str">
        <f>IFERROR(VLOOKUP(spare_parts!$F1849,'Запчасти'!$A$2:$P$3371,5,0),"null")</f>
        <v>null</v>
      </c>
      <c r="J1849" s="24" t="str">
        <f t="shared" si="3"/>
        <v>null</v>
      </c>
      <c r="K1849" s="18" t="str">
        <f>IFERROR(VLOOKUP(spare_parts!$F1849,'Запчасти'!$A$2:$P$3371,6,0),"null")</f>
        <v>null</v>
      </c>
      <c r="L1849" s="18" t="str">
        <f>IFERROR(VLOOKUP(spare_parts!$F1849,'Запчасти'!$A$2:$P$3371,7,0),"null")</f>
        <v>null</v>
      </c>
      <c r="M1849" s="18" t="str">
        <f>IFERROR(VLOOKUP(spare_parts!$F1849,'Запчасти'!$A$2:$P$3371,9,0),"null")</f>
        <v>null</v>
      </c>
      <c r="N1849" s="18" t="str">
        <f>IFERROR(VLOOKUP(spare_parts!$F1849,'Запчасти'!$A$2:$P$3371,10,0),"null")</f>
        <v>null</v>
      </c>
      <c r="O1849" s="18" t="str">
        <f>IFERROR(VLOOKUP(spare_parts!$F1849,'Запчасти'!$A$2:$P$3371,11,0),"null")</f>
        <v>null</v>
      </c>
      <c r="P1849" s="18" t="str">
        <f>IFERROR(VLOOKUP(spare_parts!$F1849,'Запчасти'!$A$2:$P$3371,2,0),"null")</f>
        <v>null</v>
      </c>
      <c r="Q1849" s="18"/>
      <c r="R1849" s="18"/>
      <c r="S1849" s="18"/>
      <c r="T1849" s="18"/>
      <c r="U1849" s="18"/>
      <c r="V1849" s="18"/>
    </row>
    <row r="1850" ht="15.75" customHeight="1">
      <c r="A1850" s="15">
        <v>5.657800005E9</v>
      </c>
      <c r="B1850" s="27" t="s">
        <v>7176</v>
      </c>
      <c r="C1850" s="16"/>
      <c r="D1850" s="16" t="s">
        <v>35</v>
      </c>
      <c r="E1850" s="17"/>
      <c r="F1850" s="18">
        <v>5.657800005E9</v>
      </c>
      <c r="G1850" s="18" t="str">
        <f>IFERROR(VLOOKUP(spare_parts!$F1850,'Запчасти'!A$2:P$3371,3,0),"null")</f>
        <v>null</v>
      </c>
      <c r="H1850" s="18" t="str">
        <f>IFERROR(VLOOKUP(spare_parts!$F1850,A:D,2,0),"null")</f>
        <v>ТРУБКА ЭЛАСТОЛЛАН 98C 8X10 ЧЕРНАЯ</v>
      </c>
      <c r="I1850" s="24" t="str">
        <f>IFERROR(VLOOKUP(spare_parts!$F1850,'Запчасти'!$A$2:$P$3371,5,0),"null")</f>
        <v>null</v>
      </c>
      <c r="J1850" s="24" t="str">
        <f t="shared" si="3"/>
        <v>null</v>
      </c>
      <c r="K1850" s="18" t="str">
        <f>IFERROR(VLOOKUP(spare_parts!$F1850,'Запчасти'!$A$2:$P$3371,6,0),"null")</f>
        <v>null</v>
      </c>
      <c r="L1850" s="18" t="str">
        <f>IFERROR(VLOOKUP(spare_parts!$F1850,'Запчасти'!$A$2:$P$3371,7,0),"null")</f>
        <v>null</v>
      </c>
      <c r="M1850" s="18" t="str">
        <f>IFERROR(VLOOKUP(spare_parts!$F1850,'Запчасти'!$A$2:$P$3371,9,0),"null")</f>
        <v>null</v>
      </c>
      <c r="N1850" s="18" t="str">
        <f>IFERROR(VLOOKUP(spare_parts!$F1850,'Запчасти'!$A$2:$P$3371,10,0),"null")</f>
        <v>null</v>
      </c>
      <c r="O1850" s="18" t="str">
        <f>IFERROR(VLOOKUP(spare_parts!$F1850,'Запчасти'!$A$2:$P$3371,11,0),"null")</f>
        <v>null</v>
      </c>
      <c r="P1850" s="18" t="str">
        <f>IFERROR(VLOOKUP(spare_parts!$F1850,'Запчасти'!$A$2:$P$3371,2,0),"null")</f>
        <v>null</v>
      </c>
      <c r="Q1850" s="18"/>
      <c r="R1850" s="18"/>
      <c r="S1850" s="18"/>
      <c r="T1850" s="18"/>
      <c r="U1850" s="18"/>
      <c r="V1850" s="18"/>
    </row>
    <row r="1851" ht="15.75" customHeight="1">
      <c r="A1851" s="15">
        <v>5.002001092E9</v>
      </c>
      <c r="B1851" s="27" t="s">
        <v>7177</v>
      </c>
      <c r="C1851" s="16"/>
      <c r="D1851" s="16" t="s">
        <v>35</v>
      </c>
      <c r="E1851" s="17"/>
      <c r="F1851" s="18">
        <v>5.002001092E9</v>
      </c>
      <c r="G1851" s="18" t="str">
        <f>IFERROR(VLOOKUP(spare_parts!$F1851,'Запчасти'!A$2:P$3371,3,0),"null")</f>
        <v>null</v>
      </c>
      <c r="H1851" s="18" t="str">
        <f>IFERROR(VLOOKUP(spare_parts!$F1851,A:D,2,0),"null")</f>
        <v>ТРУБКА ГАЗОВАЯ RAGNO CR 6X12</v>
      </c>
      <c r="I1851" s="24" t="str">
        <f>IFERROR(VLOOKUP(spare_parts!$F1851,'Запчасти'!$A$2:$P$3371,5,0),"null")</f>
        <v>null</v>
      </c>
      <c r="J1851" s="24" t="str">
        <f t="shared" si="3"/>
        <v>null</v>
      </c>
      <c r="K1851" s="18" t="str">
        <f>IFERROR(VLOOKUP(spare_parts!$F1851,'Запчасти'!$A$2:$P$3371,6,0),"null")</f>
        <v>null</v>
      </c>
      <c r="L1851" s="18" t="str">
        <f>IFERROR(VLOOKUP(spare_parts!$F1851,'Запчасти'!$A$2:$P$3371,7,0),"null")</f>
        <v>null</v>
      </c>
      <c r="M1851" s="18" t="str">
        <f>IFERROR(VLOOKUP(spare_parts!$F1851,'Запчасти'!$A$2:$P$3371,9,0),"null")</f>
        <v>null</v>
      </c>
      <c r="N1851" s="18" t="str">
        <f>IFERROR(VLOOKUP(spare_parts!$F1851,'Запчасти'!$A$2:$P$3371,10,0),"null")</f>
        <v>null</v>
      </c>
      <c r="O1851" s="18" t="str">
        <f>IFERROR(VLOOKUP(spare_parts!$F1851,'Запчасти'!$A$2:$P$3371,11,0),"null")</f>
        <v>null</v>
      </c>
      <c r="P1851" s="18" t="str">
        <f>IFERROR(VLOOKUP(spare_parts!$F1851,'Запчасти'!$A$2:$P$3371,2,0),"null")</f>
        <v>null</v>
      </c>
      <c r="Q1851" s="18"/>
      <c r="R1851" s="18"/>
      <c r="S1851" s="18"/>
      <c r="T1851" s="18"/>
      <c r="U1851" s="18"/>
      <c r="V1851" s="18"/>
    </row>
    <row r="1852" ht="15.75" customHeight="1">
      <c r="A1852" s="15">
        <v>2.06351578E9</v>
      </c>
      <c r="B1852" s="27" t="s">
        <v>7178</v>
      </c>
      <c r="C1852" s="16"/>
      <c r="D1852" s="16" t="s">
        <v>35</v>
      </c>
      <c r="E1852" s="17"/>
      <c r="F1852" s="18">
        <v>2.06351578E9</v>
      </c>
      <c r="G1852" s="18" t="str">
        <f>IFERROR(VLOOKUP(spare_parts!$F1852,'Запчасти'!A$2:P$3371,3,0),"null")</f>
        <v>null</v>
      </c>
      <c r="H1852" s="18" t="str">
        <f>IFERROR(VLOOKUP(spare_parts!$F1852,A:D,2,0),"null")</f>
        <v>КРЫШКА ДЛЯ РОЛИКА  DA 89 D.76 H = 10.5</v>
      </c>
      <c r="I1852" s="24" t="str">
        <f>IFERROR(VLOOKUP(spare_parts!$F1852,'Запчасти'!$A$2:$P$3371,5,0),"null")</f>
        <v>null</v>
      </c>
      <c r="J1852" s="24" t="str">
        <f t="shared" si="3"/>
        <v>null</v>
      </c>
      <c r="K1852" s="18" t="str">
        <f>IFERROR(VLOOKUP(spare_parts!$F1852,'Запчасти'!$A$2:$P$3371,6,0),"null")</f>
        <v>null</v>
      </c>
      <c r="L1852" s="18" t="str">
        <f>IFERROR(VLOOKUP(spare_parts!$F1852,'Запчасти'!$A$2:$P$3371,7,0),"null")</f>
        <v>null</v>
      </c>
      <c r="M1852" s="18" t="str">
        <f>IFERROR(VLOOKUP(spare_parts!$F1852,'Запчасти'!$A$2:$P$3371,9,0),"null")</f>
        <v>null</v>
      </c>
      <c r="N1852" s="18" t="str">
        <f>IFERROR(VLOOKUP(spare_parts!$F1852,'Запчасти'!$A$2:$P$3371,10,0),"null")</f>
        <v>null</v>
      </c>
      <c r="O1852" s="18" t="str">
        <f>IFERROR(VLOOKUP(spare_parts!$F1852,'Запчасти'!$A$2:$P$3371,11,0),"null")</f>
        <v>null</v>
      </c>
      <c r="P1852" s="18" t="str">
        <f>IFERROR(VLOOKUP(spare_parts!$F1852,'Запчасти'!$A$2:$P$3371,2,0),"null")</f>
        <v>null</v>
      </c>
      <c r="Q1852" s="18"/>
      <c r="R1852" s="18"/>
      <c r="S1852" s="18"/>
      <c r="T1852" s="18"/>
      <c r="U1852" s="18"/>
      <c r="V1852" s="18"/>
    </row>
    <row r="1853" ht="15.75" customHeight="1">
      <c r="A1853" s="15">
        <v>5.590200033E9</v>
      </c>
      <c r="B1853" s="27" t="s">
        <v>7179</v>
      </c>
      <c r="C1853" s="16"/>
      <c r="D1853" s="16" t="s">
        <v>35</v>
      </c>
      <c r="E1853" s="17"/>
      <c r="F1853" s="18">
        <v>5.590200033E9</v>
      </c>
      <c r="G1853" s="18" t="str">
        <f>IFERROR(VLOOKUP(spare_parts!$F1853,'Запчасти'!A$2:P$3371,3,0),"null")</f>
        <v>null</v>
      </c>
      <c r="H1853" s="18" t="str">
        <f>IFERROR(VLOOKUP(spare_parts!$F1853,A:D,2,0),"null")</f>
        <v>УПЛОТНЕНИЕ V-КОЛЬЦО VA 40 A</v>
      </c>
      <c r="I1853" s="24" t="str">
        <f>IFERROR(VLOOKUP(spare_parts!$F1853,'Запчасти'!$A$2:$P$3371,5,0),"null")</f>
        <v>null</v>
      </c>
      <c r="J1853" s="24" t="str">
        <f t="shared" si="3"/>
        <v>null</v>
      </c>
      <c r="K1853" s="18" t="str">
        <f>IFERROR(VLOOKUP(spare_parts!$F1853,'Запчасти'!$A$2:$P$3371,6,0),"null")</f>
        <v>null</v>
      </c>
      <c r="L1853" s="18" t="str">
        <f>IFERROR(VLOOKUP(spare_parts!$F1853,'Запчасти'!$A$2:$P$3371,7,0),"null")</f>
        <v>null</v>
      </c>
      <c r="M1853" s="18" t="str">
        <f>IFERROR(VLOOKUP(spare_parts!$F1853,'Запчасти'!$A$2:$P$3371,9,0),"null")</f>
        <v>null</v>
      </c>
      <c r="N1853" s="18" t="str">
        <f>IFERROR(VLOOKUP(spare_parts!$F1853,'Запчасти'!$A$2:$P$3371,10,0),"null")</f>
        <v>null</v>
      </c>
      <c r="O1853" s="18" t="str">
        <f>IFERROR(VLOOKUP(spare_parts!$F1853,'Запчасти'!$A$2:$P$3371,11,0),"null")</f>
        <v>null</v>
      </c>
      <c r="P1853" s="18" t="str">
        <f>IFERROR(VLOOKUP(spare_parts!$F1853,'Запчасти'!$A$2:$P$3371,2,0),"null")</f>
        <v>null</v>
      </c>
      <c r="Q1853" s="18"/>
      <c r="R1853" s="18"/>
      <c r="S1853" s="18"/>
      <c r="T1853" s="18"/>
      <c r="U1853" s="18"/>
      <c r="V1853" s="18"/>
    </row>
    <row r="1854" ht="15.75" customHeight="1">
      <c r="A1854" s="15">
        <v>2.01800108E9</v>
      </c>
      <c r="B1854" s="27" t="s">
        <v>7180</v>
      </c>
      <c r="C1854" s="16"/>
      <c r="D1854" s="16" t="s">
        <v>35</v>
      </c>
      <c r="E1854" s="17"/>
      <c r="F1854" s="18">
        <v>2.01800108E9</v>
      </c>
      <c r="G1854" s="18" t="str">
        <f>IFERROR(VLOOKUP(spare_parts!$F1854,'Запчасти'!A$2:P$3371,3,0),"null")</f>
        <v>null</v>
      </c>
      <c r="H1854" s="18" t="str">
        <f>IFERROR(VLOOKUP(spare_parts!$F1854,A:D,2,0),"null")</f>
        <v>МУФТА СОЕДИНИТЕЛЬНАЯ DE 49.5 DI 28 H60</v>
      </c>
      <c r="I1854" s="24" t="str">
        <f>IFERROR(VLOOKUP(spare_parts!$F1854,'Запчасти'!$A$2:$P$3371,5,0),"null")</f>
        <v>null</v>
      </c>
      <c r="J1854" s="24" t="str">
        <f t="shared" si="3"/>
        <v>null</v>
      </c>
      <c r="K1854" s="18" t="str">
        <f>IFERROR(VLOOKUP(spare_parts!$F1854,'Запчасти'!$A$2:$P$3371,6,0),"null")</f>
        <v>null</v>
      </c>
      <c r="L1854" s="18" t="str">
        <f>IFERROR(VLOOKUP(spare_parts!$F1854,'Запчасти'!$A$2:$P$3371,7,0),"null")</f>
        <v>null</v>
      </c>
      <c r="M1854" s="18" t="str">
        <f>IFERROR(VLOOKUP(spare_parts!$F1854,'Запчасти'!$A$2:$P$3371,9,0),"null")</f>
        <v>null</v>
      </c>
      <c r="N1854" s="18" t="str">
        <f>IFERROR(VLOOKUP(spare_parts!$F1854,'Запчасти'!$A$2:$P$3371,10,0),"null")</f>
        <v>null</v>
      </c>
      <c r="O1854" s="18" t="str">
        <f>IFERROR(VLOOKUP(spare_parts!$F1854,'Запчасти'!$A$2:$P$3371,11,0),"null")</f>
        <v>null</v>
      </c>
      <c r="P1854" s="18" t="str">
        <f>IFERROR(VLOOKUP(spare_parts!$F1854,'Запчасти'!$A$2:$P$3371,2,0),"null")</f>
        <v>null</v>
      </c>
      <c r="Q1854" s="18"/>
      <c r="R1854" s="18"/>
      <c r="S1854" s="18"/>
      <c r="T1854" s="18"/>
      <c r="U1854" s="18"/>
      <c r="V1854" s="18"/>
    </row>
    <row r="1855" ht="15.75" customHeight="1">
      <c r="A1855" s="15">
        <v>5.913612025E9</v>
      </c>
      <c r="B1855" s="27" t="s">
        <v>7181</v>
      </c>
      <c r="C1855" s="16"/>
      <c r="D1855" s="16" t="s">
        <v>35</v>
      </c>
      <c r="E1855" s="17"/>
      <c r="F1855" s="18">
        <v>5.913612025E9</v>
      </c>
      <c r="G1855" s="18" t="str">
        <f>IFERROR(VLOOKUP(spare_parts!$F1855,'Запчасти'!A$2:P$3371,3,0),"null")</f>
        <v/>
      </c>
      <c r="H1855" s="18" t="str">
        <f>IFERROR(VLOOKUP(spare_parts!$F1855,A:D,2,0),"null")</f>
        <v>ВИНТ TSPEI M12X25-UNI 5933-10.9</v>
      </c>
      <c r="I1855" s="24" t="str">
        <f>IFERROR(VLOOKUP(spare_parts!$F1855,'Запчасти'!$A$2:$P$3371,5,0),"null")</f>
        <v>ВИНТ СТАЛЬНОЙ М12 С РЕЗЬБОЙ ДЛИНОЙ 25 ММ С КОНИЧЕСКОЙ ШЛЯПКОЙ И ОТВЕРСТИЕМ ПОД ШЕСТИГРАННЫЙ КЛЮЧ. ПРОЧНОСТЬ НА РАЗРЫВ 1000 МПА</v>
      </c>
      <c r="J1855" s="24" t="str">
        <f t="shared" si="3"/>
        <v>null</v>
      </c>
      <c r="K1855" s="18" t="str">
        <f>IFERROR(VLOOKUP(spare_parts!$F1855,'Запчасти'!$A$2:$P$3371,6,0),"null")</f>
        <v>SCHNELL S.P.A</v>
      </c>
      <c r="L1855" s="18" t="str">
        <f>IFERROR(VLOOKUP(spare_parts!$F1855,'Запчасти'!$A$2:$P$3371,7,0),"null")</f>
        <v>SCHNELL</v>
      </c>
      <c r="M1855" s="18">
        <f>IFERROR(VLOOKUP(spare_parts!$F1855,'Запчасти'!$A$2:$P$3371,9,0),"null")</f>
        <v>29</v>
      </c>
      <c r="N1855" s="18" t="str">
        <f>IFERROR(VLOOKUP(spare_parts!$F1855,'Запчасти'!$A$2:$P$3371,10,0),"null")</f>
        <v>шт.</v>
      </c>
      <c r="O1855" s="18" t="str">
        <f>IFERROR(VLOOKUP(spare_parts!$F1855,'Запчасти'!$A$2:$P$3371,11,0),"null")</f>
        <v>IT</v>
      </c>
      <c r="P1855" s="18">
        <f>IFERROR(VLOOKUP(spare_parts!$F1855,'Запчасти'!$A$2:$P$3371,2,0),"null")</f>
        <v>7318158900</v>
      </c>
      <c r="Q1855" s="18"/>
      <c r="R1855" s="18"/>
      <c r="S1855" s="18"/>
      <c r="T1855" s="18"/>
      <c r="U1855" s="18"/>
      <c r="V1855" s="18"/>
    </row>
    <row r="1856" ht="15.75" customHeight="1">
      <c r="A1856" s="15">
        <v>2.47551601E9</v>
      </c>
      <c r="B1856" s="27" t="s">
        <v>7182</v>
      </c>
      <c r="C1856" s="16"/>
      <c r="D1856" s="16" t="s">
        <v>35</v>
      </c>
      <c r="E1856" s="17"/>
      <c r="F1856" s="18">
        <v>2.47551601E9</v>
      </c>
      <c r="G1856" s="18" t="str">
        <f>IFERROR(VLOOKUP(spare_parts!$F1856,'Запчасти'!A$2:P$3371,3,0),"null")</f>
        <v>null</v>
      </c>
      <c r="H1856" s="18" t="str">
        <f>IFERROR(VLOOKUP(spare_parts!$F1856,A:D,2,0),"null")</f>
        <v>РОЛИК МОБИЛЬНЫЙ С 1 КАНАЛОМ В СБОРЕ</v>
      </c>
      <c r="I1856" s="24" t="str">
        <f>IFERROR(VLOOKUP(spare_parts!$F1856,'Запчасти'!$A$2:$P$3371,5,0),"null")</f>
        <v>null</v>
      </c>
      <c r="J1856" s="24" t="str">
        <f t="shared" si="3"/>
        <v>null</v>
      </c>
      <c r="K1856" s="18" t="str">
        <f>IFERROR(VLOOKUP(spare_parts!$F1856,'Запчасти'!$A$2:$P$3371,6,0),"null")</f>
        <v>null</v>
      </c>
      <c r="L1856" s="18" t="str">
        <f>IFERROR(VLOOKUP(spare_parts!$F1856,'Запчасти'!$A$2:$P$3371,7,0),"null")</f>
        <v>null</v>
      </c>
      <c r="M1856" s="18" t="str">
        <f>IFERROR(VLOOKUP(spare_parts!$F1856,'Запчасти'!$A$2:$P$3371,9,0),"null")</f>
        <v>null</v>
      </c>
      <c r="N1856" s="18" t="str">
        <f>IFERROR(VLOOKUP(spare_parts!$F1856,'Запчасти'!$A$2:$P$3371,10,0),"null")</f>
        <v>null</v>
      </c>
      <c r="O1856" s="18" t="str">
        <f>IFERROR(VLOOKUP(spare_parts!$F1856,'Запчасти'!$A$2:$P$3371,11,0),"null")</f>
        <v>null</v>
      </c>
      <c r="P1856" s="18" t="str">
        <f>IFERROR(VLOOKUP(spare_parts!$F1856,'Запчасти'!$A$2:$P$3371,2,0),"null")</f>
        <v>null</v>
      </c>
      <c r="Q1856" s="18"/>
      <c r="R1856" s="18"/>
      <c r="S1856" s="18"/>
      <c r="T1856" s="18"/>
      <c r="U1856" s="18"/>
      <c r="V1856" s="18"/>
    </row>
    <row r="1857" ht="15.75" customHeight="1">
      <c r="A1857" s="15">
        <v>2.47551602E9</v>
      </c>
      <c r="B1857" s="27" t="s">
        <v>7183</v>
      </c>
      <c r="C1857" s="16"/>
      <c r="D1857" s="16" t="s">
        <v>35</v>
      </c>
      <c r="E1857" s="17"/>
      <c r="F1857" s="18">
        <v>2.47551602E9</v>
      </c>
      <c r="G1857" s="18" t="str">
        <f>IFERROR(VLOOKUP(spare_parts!$F1857,'Запчасти'!A$2:P$3371,3,0),"null")</f>
        <v>null</v>
      </c>
      <c r="H1857" s="18" t="str">
        <f>IFERROR(VLOOKUP(spare_parts!$F1857,A:D,2,0),"null")</f>
        <v>РОЛИК ФИКСИРОВАННЫЙ  С 1 КАНАЛОМ В СБОРЕ</v>
      </c>
      <c r="I1857" s="24" t="str">
        <f>IFERROR(VLOOKUP(spare_parts!$F1857,'Запчасти'!$A$2:$P$3371,5,0),"null")</f>
        <v>null</v>
      </c>
      <c r="J1857" s="24" t="str">
        <f t="shared" si="3"/>
        <v>null</v>
      </c>
      <c r="K1857" s="18" t="str">
        <f>IFERROR(VLOOKUP(spare_parts!$F1857,'Запчасти'!$A$2:$P$3371,6,0),"null")</f>
        <v>null</v>
      </c>
      <c r="L1857" s="18" t="str">
        <f>IFERROR(VLOOKUP(spare_parts!$F1857,'Запчасти'!$A$2:$P$3371,7,0),"null")</f>
        <v>null</v>
      </c>
      <c r="M1857" s="18" t="str">
        <f>IFERROR(VLOOKUP(spare_parts!$F1857,'Запчасти'!$A$2:$P$3371,9,0),"null")</f>
        <v>null</v>
      </c>
      <c r="N1857" s="18" t="str">
        <f>IFERROR(VLOOKUP(spare_parts!$F1857,'Запчасти'!$A$2:$P$3371,10,0),"null")</f>
        <v>null</v>
      </c>
      <c r="O1857" s="18" t="str">
        <f>IFERROR(VLOOKUP(spare_parts!$F1857,'Запчасти'!$A$2:$P$3371,11,0),"null")</f>
        <v>null</v>
      </c>
      <c r="P1857" s="18" t="str">
        <f>IFERROR(VLOOKUP(spare_parts!$F1857,'Запчасти'!$A$2:$P$3371,2,0),"null")</f>
        <v>null</v>
      </c>
      <c r="Q1857" s="18"/>
      <c r="R1857" s="18"/>
      <c r="S1857" s="18"/>
      <c r="T1857" s="18"/>
      <c r="U1857" s="18"/>
      <c r="V1857" s="18"/>
    </row>
    <row r="1858" ht="15.75" customHeight="1">
      <c r="A1858" s="15">
        <v>2.47553501E9</v>
      </c>
      <c r="B1858" s="27" t="s">
        <v>7184</v>
      </c>
      <c r="C1858" s="16"/>
      <c r="D1858" s="16" t="s">
        <v>35</v>
      </c>
      <c r="E1858" s="17"/>
      <c r="F1858" s="18">
        <v>2.47553501E9</v>
      </c>
      <c r="G1858" s="18" t="str">
        <f>IFERROR(VLOOKUP(spare_parts!$F1858,'Запчасти'!A$2:P$3371,3,0),"null")</f>
        <v>null</v>
      </c>
      <c r="H1858" s="18" t="str">
        <f>IFERROR(VLOOKUP(spare_parts!$F1858,A:D,2,0),"null")</f>
        <v>РОЛИК РАЗДЕЛИТЕЛЬНЫЙ D.13 (БРОНЗОВЫЕ ВТУЛКИ В</v>
      </c>
      <c r="I1858" s="24" t="str">
        <f>IFERROR(VLOOKUP(spare_parts!$F1858,'Запчасти'!$A$2:$P$3371,5,0),"null")</f>
        <v>null</v>
      </c>
      <c r="J1858" s="24" t="str">
        <f t="shared" si="3"/>
        <v>null</v>
      </c>
      <c r="K1858" s="18" t="str">
        <f>IFERROR(VLOOKUP(spare_parts!$F1858,'Запчасти'!$A$2:$P$3371,6,0),"null")</f>
        <v>null</v>
      </c>
      <c r="L1858" s="18" t="str">
        <f>IFERROR(VLOOKUP(spare_parts!$F1858,'Запчасти'!$A$2:$P$3371,7,0),"null")</f>
        <v>null</v>
      </c>
      <c r="M1858" s="18" t="str">
        <f>IFERROR(VLOOKUP(spare_parts!$F1858,'Запчасти'!$A$2:$P$3371,9,0),"null")</f>
        <v>null</v>
      </c>
      <c r="N1858" s="18" t="str">
        <f>IFERROR(VLOOKUP(spare_parts!$F1858,'Запчасти'!$A$2:$P$3371,10,0),"null")</f>
        <v>null</v>
      </c>
      <c r="O1858" s="18" t="str">
        <f>IFERROR(VLOOKUP(spare_parts!$F1858,'Запчасти'!$A$2:$P$3371,11,0),"null")</f>
        <v>null</v>
      </c>
      <c r="P1858" s="18" t="str">
        <f>IFERROR(VLOOKUP(spare_parts!$F1858,'Запчасти'!$A$2:$P$3371,2,0),"null")</f>
        <v>null</v>
      </c>
      <c r="Q1858" s="18"/>
      <c r="R1858" s="18"/>
      <c r="S1858" s="18"/>
      <c r="T1858" s="18"/>
      <c r="U1858" s="18"/>
      <c r="V1858" s="18"/>
    </row>
    <row r="1859" ht="15.75" customHeight="1">
      <c r="A1859" s="15">
        <v>2.47553601E9</v>
      </c>
      <c r="B1859" s="16" t="s">
        <v>7185</v>
      </c>
      <c r="C1859" s="16"/>
      <c r="D1859" s="16" t="s">
        <v>35</v>
      </c>
      <c r="E1859" s="17"/>
      <c r="F1859" s="18">
        <v>2.47553601E9</v>
      </c>
      <c r="G1859" s="18" t="str">
        <f>IFERROR(VLOOKUP(spare_parts!$F1859,'Запчасти'!A$2:P$3371,3,0),"null")</f>
        <v>null</v>
      </c>
      <c r="H1859" s="18" t="str">
        <f>IFERROR(VLOOKUP(spare_parts!$F1859,A:D,2,0),"null")</f>
        <v>РОЛИК ФИКСИРОВАННЫЙ С 2 КАНАЛАМИ В СБОРЕ</v>
      </c>
      <c r="I1859" s="24" t="str">
        <f>IFERROR(VLOOKUP(spare_parts!$F1859,'Запчасти'!$A$2:$P$3371,5,0),"null")</f>
        <v>null</v>
      </c>
      <c r="J1859" s="24" t="str">
        <f t="shared" si="3"/>
        <v>null</v>
      </c>
      <c r="K1859" s="18" t="str">
        <f>IFERROR(VLOOKUP(spare_parts!$F1859,'Запчасти'!$A$2:$P$3371,6,0),"null")</f>
        <v>null</v>
      </c>
      <c r="L1859" s="18" t="str">
        <f>IFERROR(VLOOKUP(spare_parts!$F1859,'Запчасти'!$A$2:$P$3371,7,0),"null")</f>
        <v>null</v>
      </c>
      <c r="M1859" s="18" t="str">
        <f>IFERROR(VLOOKUP(spare_parts!$F1859,'Запчасти'!$A$2:$P$3371,9,0),"null")</f>
        <v>null</v>
      </c>
      <c r="N1859" s="18" t="str">
        <f>IFERROR(VLOOKUP(spare_parts!$F1859,'Запчасти'!$A$2:$P$3371,10,0),"null")</f>
        <v>null</v>
      </c>
      <c r="O1859" s="18" t="str">
        <f>IFERROR(VLOOKUP(spare_parts!$F1859,'Запчасти'!$A$2:$P$3371,11,0),"null")</f>
        <v>null</v>
      </c>
      <c r="P1859" s="18" t="str">
        <f>IFERROR(VLOOKUP(spare_parts!$F1859,'Запчасти'!$A$2:$P$3371,2,0),"null")</f>
        <v>null</v>
      </c>
      <c r="Q1859" s="18"/>
      <c r="R1859" s="18"/>
      <c r="S1859" s="18"/>
      <c r="T1859" s="18"/>
      <c r="U1859" s="18"/>
      <c r="V1859" s="18"/>
    </row>
    <row r="1860" ht="15.75" customHeight="1">
      <c r="A1860" s="15">
        <v>2.47553602E9</v>
      </c>
      <c r="B1860" s="16" t="s">
        <v>7186</v>
      </c>
      <c r="C1860" s="16"/>
      <c r="D1860" s="16" t="s">
        <v>35</v>
      </c>
      <c r="E1860" s="17"/>
      <c r="F1860" s="18">
        <v>2.47553602E9</v>
      </c>
      <c r="G1860" s="18" t="str">
        <f>IFERROR(VLOOKUP(spare_parts!$F1860,'Запчасти'!A$2:P$3371,3,0),"null")</f>
        <v>null</v>
      </c>
      <c r="H1860" s="18" t="str">
        <f>IFERROR(VLOOKUP(spare_parts!$F1860,A:D,2,0),"null")</f>
        <v>РОЛИК МОБИЛЬНЫЙ С 2 КАНАЛАМИ В СБОРЕ</v>
      </c>
      <c r="I1860" s="24" t="str">
        <f>IFERROR(VLOOKUP(spare_parts!$F1860,'Запчасти'!$A$2:$P$3371,5,0),"null")</f>
        <v>null</v>
      </c>
      <c r="J1860" s="24" t="str">
        <f t="shared" si="3"/>
        <v>null</v>
      </c>
      <c r="K1860" s="18" t="str">
        <f>IFERROR(VLOOKUP(spare_parts!$F1860,'Запчасти'!$A$2:$P$3371,6,0),"null")</f>
        <v>null</v>
      </c>
      <c r="L1860" s="18" t="str">
        <f>IFERROR(VLOOKUP(spare_parts!$F1860,'Запчасти'!$A$2:$P$3371,7,0),"null")</f>
        <v>null</v>
      </c>
      <c r="M1860" s="18" t="str">
        <f>IFERROR(VLOOKUP(spare_parts!$F1860,'Запчасти'!$A$2:$P$3371,9,0),"null")</f>
        <v>null</v>
      </c>
      <c r="N1860" s="18" t="str">
        <f>IFERROR(VLOOKUP(spare_parts!$F1860,'Запчасти'!$A$2:$P$3371,10,0),"null")</f>
        <v>null</v>
      </c>
      <c r="O1860" s="18" t="str">
        <f>IFERROR(VLOOKUP(spare_parts!$F1860,'Запчасти'!$A$2:$P$3371,11,0),"null")</f>
        <v>null</v>
      </c>
      <c r="P1860" s="18" t="str">
        <f>IFERROR(VLOOKUP(spare_parts!$F1860,'Запчасти'!$A$2:$P$3371,2,0),"null")</f>
        <v>null</v>
      </c>
      <c r="Q1860" s="18"/>
      <c r="R1860" s="18"/>
      <c r="S1860" s="18"/>
      <c r="T1860" s="18"/>
      <c r="U1860" s="18"/>
      <c r="V1860" s="18"/>
    </row>
    <row r="1861" ht="15.75" customHeight="1">
      <c r="A1861" s="15">
        <v>5.436680007E9</v>
      </c>
      <c r="B1861" s="27" t="s">
        <v>7187</v>
      </c>
      <c r="C1861" s="16"/>
      <c r="D1861" s="16" t="s">
        <v>35</v>
      </c>
      <c r="E1861" s="17"/>
      <c r="F1861" s="18">
        <v>5.436680007E9</v>
      </c>
      <c r="G1861" s="18" t="str">
        <f>IFERROR(VLOOKUP(spare_parts!$F1861,'Запчасти'!A$2:P$3371,3,0),"null")</f>
        <v>null</v>
      </c>
      <c r="H1861" s="18" t="str">
        <f>IFERROR(VLOOKUP(spare_parts!$F1861,A:D,2,0),"null")</f>
        <v>МОДУЛЬ ПРИВОДА B MAXX BM4434</v>
      </c>
      <c r="I1861" s="24" t="str">
        <f>IFERROR(VLOOKUP(spare_parts!$F1861,'Запчасти'!$A$2:$P$3371,5,0),"null")</f>
        <v>null</v>
      </c>
      <c r="J1861" s="24" t="str">
        <f t="shared" si="3"/>
        <v>null</v>
      </c>
      <c r="K1861" s="18" t="str">
        <f>IFERROR(VLOOKUP(spare_parts!$F1861,'Запчасти'!$A$2:$P$3371,6,0),"null")</f>
        <v>null</v>
      </c>
      <c r="L1861" s="18" t="str">
        <f>IFERROR(VLOOKUP(spare_parts!$F1861,'Запчасти'!$A$2:$P$3371,7,0),"null")</f>
        <v>null</v>
      </c>
      <c r="M1861" s="18" t="str">
        <f>IFERROR(VLOOKUP(spare_parts!$F1861,'Запчасти'!$A$2:$P$3371,9,0),"null")</f>
        <v>null</v>
      </c>
      <c r="N1861" s="18" t="str">
        <f>IFERROR(VLOOKUP(spare_parts!$F1861,'Запчасти'!$A$2:$P$3371,10,0),"null")</f>
        <v>null</v>
      </c>
      <c r="O1861" s="18" t="str">
        <f>IFERROR(VLOOKUP(spare_parts!$F1861,'Запчасти'!$A$2:$P$3371,11,0),"null")</f>
        <v>null</v>
      </c>
      <c r="P1861" s="18" t="str">
        <f>IFERROR(VLOOKUP(spare_parts!$F1861,'Запчасти'!$A$2:$P$3371,2,0),"null")</f>
        <v>null</v>
      </c>
      <c r="Q1861" s="18"/>
      <c r="R1861" s="18"/>
      <c r="S1861" s="18"/>
      <c r="T1861" s="18"/>
      <c r="U1861" s="18"/>
      <c r="V1861" s="18"/>
    </row>
    <row r="1862" ht="15.75" customHeight="1">
      <c r="A1862" s="15">
        <v>2.46602002E9</v>
      </c>
      <c r="B1862" s="27" t="s">
        <v>7188</v>
      </c>
      <c r="C1862" s="16"/>
      <c r="D1862" s="16" t="s">
        <v>35</v>
      </c>
      <c r="E1862" s="17"/>
      <c r="F1862" s="18">
        <v>2.46602002E9</v>
      </c>
      <c r="G1862" s="18" t="str">
        <f>IFERROR(VLOOKUP(spare_parts!$F1862,'Запчасти'!A$2:P$3371,3,0),"null")</f>
        <v/>
      </c>
      <c r="H1862" s="18" t="str">
        <f>IFERROR(VLOOKUP(spare_parts!$F1862,A:D,2,0),"null")</f>
        <v>НОЖ ФИКСИРОВАННЫЙ В СБОРЕ 2XD.10</v>
      </c>
      <c r="I1862" s="24" t="str">
        <f>IFERROR(VLOOKUP(spare_parts!$F1862,'Запчасти'!$A$2:$P$3371,5,0),"null")</f>
        <v>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c r="J1862" s="24" t="str">
        <f t="shared" si="3"/>
        <v>null</v>
      </c>
      <c r="K1862" s="18" t="str">
        <f>IFERROR(VLOOKUP(spare_parts!$F1862,'Запчасти'!$A$2:$P$3371,6,0),"null")</f>
        <v>SCHNELL SPA</v>
      </c>
      <c r="L1862" s="18" t="str">
        <f>IFERROR(VLOOKUP(spare_parts!$F1862,'Запчасти'!$A$2:$P$3371,7,0),"null")</f>
        <v>SCHNELL</v>
      </c>
      <c r="M1862" s="18">
        <f>IFERROR(VLOOKUP(spare_parts!$F1862,'Запчасти'!$A$2:$P$3371,9,0),"null")</f>
        <v>1</v>
      </c>
      <c r="N1862" s="18" t="str">
        <f>IFERROR(VLOOKUP(spare_parts!$F1862,'Запчасти'!$A$2:$P$3371,10,0),"null")</f>
        <v>шт.</v>
      </c>
      <c r="O1862" s="18" t="str">
        <f>IFERROR(VLOOKUP(spare_parts!$F1862,'Запчасти'!$A$2:$P$3371,11,0),"null")</f>
        <v>IT</v>
      </c>
      <c r="P1862" s="18">
        <f>IFERROR(VLOOKUP(spare_parts!$F1862,'Запчасти'!$A$2:$P$3371,2,0),"null")</f>
        <v>8208100000</v>
      </c>
      <c r="Q1862" s="18"/>
      <c r="R1862" s="18"/>
      <c r="S1862" s="18"/>
      <c r="T1862" s="18"/>
      <c r="U1862" s="18"/>
      <c r="V1862" s="18"/>
    </row>
    <row r="1863" ht="15.75" customHeight="1">
      <c r="A1863" s="15">
        <v>2.86509902E9</v>
      </c>
      <c r="B1863" s="27" t="s">
        <v>7189</v>
      </c>
      <c r="C1863" s="16"/>
      <c r="D1863" s="16" t="s">
        <v>35</v>
      </c>
      <c r="E1863" s="17"/>
      <c r="F1863" s="18">
        <v>2.86509902E9</v>
      </c>
      <c r="G1863" s="18" t="str">
        <f>IFERROR(VLOOKUP(spare_parts!$F1863,'Запчасти'!A$2:P$3371,3,0),"null")</f>
        <v/>
      </c>
      <c r="H1863" s="18" t="str">
        <f>IFERROR(VLOOKUP(spare_parts!$F1863,A:D,2,0),"null")</f>
        <v>НОЖ ФИКСИРОВАННЫЙ В СБОРЕ ОДНОПОТОЧНЫЙ 1XD. 14</v>
      </c>
      <c r="I1863" s="24" t="str">
        <f>IFERROR(VLOOKUP(spare_parts!$F1863,'Запчасти'!$A$2:$P$3371,5,0),"null")</f>
        <v>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c r="J1863" s="24" t="str">
        <f t="shared" si="3"/>
        <v>null</v>
      </c>
      <c r="K1863" s="18" t="str">
        <f>IFERROR(VLOOKUP(spare_parts!$F1863,'Запчасти'!$A$2:$P$3371,6,0),"null")</f>
        <v>SCHNELL SPA</v>
      </c>
      <c r="L1863" s="18" t="str">
        <f>IFERROR(VLOOKUP(spare_parts!$F1863,'Запчасти'!$A$2:$P$3371,7,0),"null")</f>
        <v>SCHNELL</v>
      </c>
      <c r="M1863" s="18">
        <f>IFERROR(VLOOKUP(spare_parts!$F1863,'Запчасти'!$A$2:$P$3371,9,0),"null")</f>
        <v>1</v>
      </c>
      <c r="N1863" s="18" t="str">
        <f>IFERROR(VLOOKUP(spare_parts!$F1863,'Запчасти'!$A$2:$P$3371,10,0),"null")</f>
        <v>шт.</v>
      </c>
      <c r="O1863" s="18" t="str">
        <f>IFERROR(VLOOKUP(spare_parts!$F1863,'Запчасти'!$A$2:$P$3371,11,0),"null")</f>
        <v>IT</v>
      </c>
      <c r="P1863" s="18">
        <f>IFERROR(VLOOKUP(spare_parts!$F1863,'Запчасти'!$A$2:$P$3371,2,0),"null")</f>
        <v>8208100000</v>
      </c>
      <c r="Q1863" s="18"/>
      <c r="R1863" s="18"/>
      <c r="S1863" s="18"/>
      <c r="T1863" s="18"/>
      <c r="U1863" s="18"/>
      <c r="V1863" s="18"/>
    </row>
    <row r="1864" ht="15.75" customHeight="1">
      <c r="A1864" s="15">
        <v>2.07553602E9</v>
      </c>
      <c r="B1864" s="27" t="s">
        <v>7190</v>
      </c>
      <c r="C1864" s="16"/>
      <c r="D1864" s="16" t="s">
        <v>35</v>
      </c>
      <c r="E1864" s="17"/>
      <c r="F1864" s="18">
        <v>2.07553602E9</v>
      </c>
      <c r="G1864" s="18" t="str">
        <f>IFERROR(VLOOKUP(spare_parts!$F1864,'Запчасти'!A$2:P$3371,3,0),"null")</f>
        <v>null</v>
      </c>
      <c r="H1864" s="18" t="str">
        <f>IFERROR(VLOOKUP(spare_parts!$F1864,A:D,2,0),"null")</f>
        <v>КРЫШКА РОЛИКА Ø89 D.76 H10.5</v>
      </c>
      <c r="I1864" s="24" t="str">
        <f>IFERROR(VLOOKUP(spare_parts!$F1864,'Запчасти'!$A$2:$P$3371,5,0),"null")</f>
        <v>null</v>
      </c>
      <c r="J1864" s="24" t="str">
        <f t="shared" si="3"/>
        <v>null</v>
      </c>
      <c r="K1864" s="18" t="str">
        <f>IFERROR(VLOOKUP(spare_parts!$F1864,'Запчасти'!$A$2:$P$3371,6,0),"null")</f>
        <v>null</v>
      </c>
      <c r="L1864" s="18" t="str">
        <f>IFERROR(VLOOKUP(spare_parts!$F1864,'Запчасти'!$A$2:$P$3371,7,0),"null")</f>
        <v>null</v>
      </c>
      <c r="M1864" s="18" t="str">
        <f>IFERROR(VLOOKUP(spare_parts!$F1864,'Запчасти'!$A$2:$P$3371,9,0),"null")</f>
        <v>null</v>
      </c>
      <c r="N1864" s="18" t="str">
        <f>IFERROR(VLOOKUP(spare_parts!$F1864,'Запчасти'!$A$2:$P$3371,10,0),"null")</f>
        <v>null</v>
      </c>
      <c r="O1864" s="18" t="str">
        <f>IFERROR(VLOOKUP(spare_parts!$F1864,'Запчасти'!$A$2:$P$3371,11,0),"null")</f>
        <v>null</v>
      </c>
      <c r="P1864" s="18" t="str">
        <f>IFERROR(VLOOKUP(spare_parts!$F1864,'Запчасти'!$A$2:$P$3371,2,0),"null")</f>
        <v>null</v>
      </c>
      <c r="Q1864" s="18"/>
      <c r="R1864" s="18"/>
      <c r="S1864" s="18"/>
      <c r="T1864" s="18"/>
      <c r="U1864" s="18"/>
      <c r="V1864" s="18"/>
    </row>
    <row r="1865" ht="15.75" customHeight="1">
      <c r="A1865" s="15">
        <v>5.590200034E9</v>
      </c>
      <c r="B1865" s="27" t="s">
        <v>7191</v>
      </c>
      <c r="C1865" s="16"/>
      <c r="D1865" s="16" t="s">
        <v>35</v>
      </c>
      <c r="E1865" s="17"/>
      <c r="F1865" s="18">
        <v>5.590200034E9</v>
      </c>
      <c r="G1865" s="18" t="str">
        <f>IFERROR(VLOOKUP(spare_parts!$F1865,'Запчасти'!A$2:P$3371,3,0),"null")</f>
        <v>null</v>
      </c>
      <c r="H1865" s="18" t="str">
        <f>IFERROR(VLOOKUP(spare_parts!$F1865,A:D,2,0),"null")</f>
        <v>УПЛОТНЕНИЕ V-КОЛЬЦО VA 60 A (CORTECO) </v>
      </c>
      <c r="I1865" s="24" t="str">
        <f>IFERROR(VLOOKUP(spare_parts!$F1865,'Запчасти'!$A$2:$P$3371,5,0),"null")</f>
        <v>null</v>
      </c>
      <c r="J1865" s="24" t="str">
        <f t="shared" si="3"/>
        <v>null</v>
      </c>
      <c r="K1865" s="18" t="str">
        <f>IFERROR(VLOOKUP(spare_parts!$F1865,'Запчасти'!$A$2:$P$3371,6,0),"null")</f>
        <v>null</v>
      </c>
      <c r="L1865" s="18" t="str">
        <f>IFERROR(VLOOKUP(spare_parts!$F1865,'Запчасти'!$A$2:$P$3371,7,0),"null")</f>
        <v>null</v>
      </c>
      <c r="M1865" s="18" t="str">
        <f>IFERROR(VLOOKUP(spare_parts!$F1865,'Запчасти'!$A$2:$P$3371,9,0),"null")</f>
        <v>null</v>
      </c>
      <c r="N1865" s="18" t="str">
        <f>IFERROR(VLOOKUP(spare_parts!$F1865,'Запчасти'!$A$2:$P$3371,10,0),"null")</f>
        <v>null</v>
      </c>
      <c r="O1865" s="18" t="str">
        <f>IFERROR(VLOOKUP(spare_parts!$F1865,'Запчасти'!$A$2:$P$3371,11,0),"null")</f>
        <v>null</v>
      </c>
      <c r="P1865" s="18" t="str">
        <f>IFERROR(VLOOKUP(spare_parts!$F1865,'Запчасти'!$A$2:$P$3371,2,0),"null")</f>
        <v>null</v>
      </c>
      <c r="Q1865" s="18"/>
      <c r="R1865" s="18"/>
      <c r="S1865" s="18"/>
      <c r="T1865" s="18"/>
      <c r="U1865" s="18"/>
      <c r="V1865" s="18"/>
    </row>
    <row r="1866" ht="15.75" customHeight="1">
      <c r="A1866" s="15">
        <v>2.57553601E9</v>
      </c>
      <c r="B1866" s="27" t="s">
        <v>7192</v>
      </c>
      <c r="C1866" s="16"/>
      <c r="D1866" s="16" t="s">
        <v>35</v>
      </c>
      <c r="E1866" s="17"/>
      <c r="F1866" s="18">
        <v>2.57553601E9</v>
      </c>
      <c r="G1866" s="18" t="str">
        <f>IFERROR(VLOOKUP(spare_parts!$F1866,'Запчасти'!A$2:P$3371,3,0),"null")</f>
        <v>null</v>
      </c>
      <c r="H1866" s="18" t="str">
        <f>IFERROR(VLOOKUP(spare_parts!$F1866,A:D,2,0),"null")</f>
        <v>РОЛИК ПРАВКИ В СБОРЕ ДВА КАНАЛА DE= 89,000 DI = 62,0 С ПОДШИПНИКАМИ</v>
      </c>
      <c r="I1866" s="24" t="str">
        <f>IFERROR(VLOOKUP(spare_parts!$F1866,'Запчасти'!$A$2:$P$3371,5,0),"null")</f>
        <v>null</v>
      </c>
      <c r="J1866" s="24" t="str">
        <f t="shared" si="3"/>
        <v>null</v>
      </c>
      <c r="K1866" s="18" t="str">
        <f>IFERROR(VLOOKUP(spare_parts!$F1866,'Запчасти'!$A$2:$P$3371,6,0),"null")</f>
        <v>null</v>
      </c>
      <c r="L1866" s="18" t="str">
        <f>IFERROR(VLOOKUP(spare_parts!$F1866,'Запчасти'!$A$2:$P$3371,7,0),"null")</f>
        <v>null</v>
      </c>
      <c r="M1866" s="18" t="str">
        <f>IFERROR(VLOOKUP(spare_parts!$F1866,'Запчасти'!$A$2:$P$3371,9,0),"null")</f>
        <v>null</v>
      </c>
      <c r="N1866" s="18" t="str">
        <f>IFERROR(VLOOKUP(spare_parts!$F1866,'Запчасти'!$A$2:$P$3371,10,0),"null")</f>
        <v>null</v>
      </c>
      <c r="O1866" s="18" t="str">
        <f>IFERROR(VLOOKUP(spare_parts!$F1866,'Запчасти'!$A$2:$P$3371,11,0),"null")</f>
        <v>null</v>
      </c>
      <c r="P1866" s="18" t="str">
        <f>IFERROR(VLOOKUP(spare_parts!$F1866,'Запчасти'!$A$2:$P$3371,2,0),"null")</f>
        <v>null</v>
      </c>
      <c r="Q1866" s="18"/>
      <c r="R1866" s="18"/>
      <c r="S1866" s="18"/>
      <c r="T1866" s="18"/>
      <c r="U1866" s="18"/>
      <c r="V1866" s="18"/>
    </row>
    <row r="1867" ht="15.75" customHeight="1">
      <c r="A1867" s="15">
        <v>2.57551601E9</v>
      </c>
      <c r="B1867" s="27" t="s">
        <v>7193</v>
      </c>
      <c r="C1867" s="16"/>
      <c r="D1867" s="16" t="s">
        <v>35</v>
      </c>
      <c r="E1867" s="17"/>
      <c r="F1867" s="18">
        <v>2.57551601E9</v>
      </c>
      <c r="G1867" s="18" t="str">
        <f>IFERROR(VLOOKUP(spare_parts!$F1867,'Запчасти'!A$2:P$3371,3,0),"null")</f>
        <v/>
      </c>
      <c r="H1867" s="18" t="str">
        <f>IFERROR(VLOOKUP(spare_parts!$F1867,A:D,2,0),"null")</f>
        <v>РОЛИК ПРАВКИ В СБОРЕ ОДИН КАНАЛ DE= 89,000 DI = 62,0 С ПОДШИПНИКАМИ</v>
      </c>
      <c r="I1867" s="24" t="str">
        <f>IFERROR(VLOOKUP(spare_parts!$F1867,'Запчасти'!$A$2:$P$3371,5,0),"null")</f>
        <v>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v>
      </c>
      <c r="J1867" s="24" t="str">
        <f t="shared" si="3"/>
        <v>null</v>
      </c>
      <c r="K1867" s="18" t="str">
        <f>IFERROR(VLOOKUP(spare_parts!$F1867,'Запчасти'!$A$2:$P$3371,6,0),"null")</f>
        <v>SCHNELL SPA</v>
      </c>
      <c r="L1867" s="18" t="str">
        <f>IFERROR(VLOOKUP(spare_parts!$F1867,'Запчасти'!$A$2:$P$3371,7,0),"null")</f>
        <v>SCHNELL</v>
      </c>
      <c r="M1867" s="18">
        <f>IFERROR(VLOOKUP(spare_parts!$F1867,'Запчасти'!$A$2:$P$3371,9,0),"null")</f>
        <v>10</v>
      </c>
      <c r="N1867" s="18" t="str">
        <f>IFERROR(VLOOKUP(spare_parts!$F1867,'Запчасти'!$A$2:$P$3371,10,0),"null")</f>
        <v>шт.</v>
      </c>
      <c r="O1867" s="18" t="str">
        <f>IFERROR(VLOOKUP(spare_parts!$F1867,'Запчасти'!$A$2:$P$3371,11,0),"null")</f>
        <v>IT</v>
      </c>
      <c r="P1867" s="18">
        <f>IFERROR(VLOOKUP(spare_parts!$F1867,'Запчасти'!$A$2:$P$3371,2,0),"null")</f>
        <v>8466940000</v>
      </c>
      <c r="Q1867" s="18"/>
      <c r="R1867" s="18"/>
      <c r="S1867" s="18"/>
      <c r="T1867" s="18"/>
      <c r="U1867" s="18"/>
      <c r="V1867" s="18"/>
    </row>
    <row r="1868" ht="15.75" customHeight="1">
      <c r="A1868" s="15">
        <v>2.06360517E9</v>
      </c>
      <c r="B1868" s="27" t="s">
        <v>7194</v>
      </c>
      <c r="C1868" s="16"/>
      <c r="D1868" s="16" t="s">
        <v>35</v>
      </c>
      <c r="E1868" s="17"/>
      <c r="F1868" s="18">
        <v>2.06360517E9</v>
      </c>
      <c r="G1868" s="18" t="str">
        <f>IFERROR(VLOOKUP(spare_parts!$F1868,'Запчасти'!A$2:P$3371,3,0),"null")</f>
        <v>null</v>
      </c>
      <c r="H1868" s="18" t="str">
        <f>IFERROR(VLOOKUP(spare_parts!$F1868,A:D,2,0),"null")</f>
        <v>КРЫШКА РОЛИКОВ 384X220X52.5 i=198.3</v>
      </c>
      <c r="I1868" s="24" t="str">
        <f>IFERROR(VLOOKUP(spare_parts!$F1868,'Запчасти'!$A$2:$P$3371,5,0),"null")</f>
        <v>null</v>
      </c>
      <c r="J1868" s="24" t="str">
        <f t="shared" si="3"/>
        <v>null</v>
      </c>
      <c r="K1868" s="18" t="str">
        <f>IFERROR(VLOOKUP(spare_parts!$F1868,'Запчасти'!$A$2:$P$3371,6,0),"null")</f>
        <v>null</v>
      </c>
      <c r="L1868" s="18" t="str">
        <f>IFERROR(VLOOKUP(spare_parts!$F1868,'Запчасти'!$A$2:$P$3371,7,0),"null")</f>
        <v>null</v>
      </c>
      <c r="M1868" s="18" t="str">
        <f>IFERROR(VLOOKUP(spare_parts!$F1868,'Запчасти'!$A$2:$P$3371,9,0),"null")</f>
        <v>null</v>
      </c>
      <c r="N1868" s="18" t="str">
        <f>IFERROR(VLOOKUP(spare_parts!$F1868,'Запчасти'!$A$2:$P$3371,10,0),"null")</f>
        <v>null</v>
      </c>
      <c r="O1868" s="18" t="str">
        <f>IFERROR(VLOOKUP(spare_parts!$F1868,'Запчасти'!$A$2:$P$3371,11,0),"null")</f>
        <v>null</v>
      </c>
      <c r="P1868" s="18" t="str">
        <f>IFERROR(VLOOKUP(spare_parts!$F1868,'Запчасти'!$A$2:$P$3371,2,0),"null")</f>
        <v>null</v>
      </c>
      <c r="Q1868" s="18"/>
      <c r="R1868" s="18"/>
      <c r="S1868" s="18"/>
      <c r="T1868" s="18"/>
      <c r="U1868" s="18"/>
      <c r="V1868" s="18"/>
    </row>
    <row r="1869" ht="15.75" customHeight="1">
      <c r="A1869" s="15">
        <v>2.08830566E9</v>
      </c>
      <c r="B1869" s="27" t="s">
        <v>7195</v>
      </c>
      <c r="C1869" s="16"/>
      <c r="D1869" s="16" t="s">
        <v>35</v>
      </c>
      <c r="E1869" s="17"/>
      <c r="F1869" s="18">
        <v>2.08830566E9</v>
      </c>
      <c r="G1869" s="18" t="str">
        <f>IFERROR(VLOOKUP(spare_parts!$F1869,'Запчасти'!A$2:P$3371,3,0),"null")</f>
        <v>null</v>
      </c>
      <c r="H1869" s="18" t="str">
        <f>IFERROR(VLOOKUP(spare_parts!$F1869,A:D,2,0),"null")</f>
        <v>ПЛАСТИНА 100X20 LDE=2845</v>
      </c>
      <c r="I1869" s="24" t="str">
        <f>IFERROR(VLOOKUP(spare_parts!$F1869,'Запчасти'!$A$2:$P$3371,5,0),"null")</f>
        <v>null</v>
      </c>
      <c r="J1869" s="24" t="str">
        <f t="shared" si="3"/>
        <v>null</v>
      </c>
      <c r="K1869" s="18" t="str">
        <f>IFERROR(VLOOKUP(spare_parts!$F1869,'Запчасти'!$A$2:$P$3371,6,0),"null")</f>
        <v>null</v>
      </c>
      <c r="L1869" s="18" t="str">
        <f>IFERROR(VLOOKUP(spare_parts!$F1869,'Запчасти'!$A$2:$P$3371,7,0),"null")</f>
        <v>null</v>
      </c>
      <c r="M1869" s="18" t="str">
        <f>IFERROR(VLOOKUP(spare_parts!$F1869,'Запчасти'!$A$2:$P$3371,9,0),"null")</f>
        <v>null</v>
      </c>
      <c r="N1869" s="18" t="str">
        <f>IFERROR(VLOOKUP(spare_parts!$F1869,'Запчасти'!$A$2:$P$3371,10,0),"null")</f>
        <v>null</v>
      </c>
      <c r="O1869" s="18" t="str">
        <f>IFERROR(VLOOKUP(spare_parts!$F1869,'Запчасти'!$A$2:$P$3371,11,0),"null")</f>
        <v>null</v>
      </c>
      <c r="P1869" s="18" t="str">
        <f>IFERROR(VLOOKUP(spare_parts!$F1869,'Запчасти'!$A$2:$P$3371,2,0),"null")</f>
        <v>null</v>
      </c>
      <c r="Q1869" s="18"/>
      <c r="R1869" s="18"/>
      <c r="S1869" s="18"/>
      <c r="T1869" s="18"/>
      <c r="U1869" s="18"/>
      <c r="V1869" s="18"/>
    </row>
    <row r="1870" ht="15.75" customHeight="1">
      <c r="A1870" s="15">
        <v>5.557102009E9</v>
      </c>
      <c r="B1870" s="27" t="s">
        <v>7196</v>
      </c>
      <c r="C1870" s="16"/>
      <c r="D1870" s="16" t="s">
        <v>35</v>
      </c>
      <c r="E1870" s="17"/>
      <c r="F1870" s="18">
        <v>5.557102009E9</v>
      </c>
      <c r="G1870" s="18" t="str">
        <f>IFERROR(VLOOKUP(spare_parts!$F1870,'Запчасти'!A$2:P$3371,3,0),"null")</f>
        <v>null</v>
      </c>
      <c r="H1870" s="18" t="str">
        <f>IFERROR(VLOOKUP(spare_parts!$F1870,A:D,2,0),"null")</f>
        <v>ЗАГЛУШКА KAPSTO GPN 300 V300 V19 13.0105.7024 (A+P)</v>
      </c>
      <c r="I1870" s="24" t="str">
        <f>IFERROR(VLOOKUP(spare_parts!$F1870,'Запчасти'!$A$2:$P$3371,5,0),"null")</f>
        <v>null</v>
      </c>
      <c r="J1870" s="24" t="str">
        <f t="shared" si="3"/>
        <v>null</v>
      </c>
      <c r="K1870" s="18" t="str">
        <f>IFERROR(VLOOKUP(spare_parts!$F1870,'Запчасти'!$A$2:$P$3371,6,0),"null")</f>
        <v>null</v>
      </c>
      <c r="L1870" s="18" t="str">
        <f>IFERROR(VLOOKUP(spare_parts!$F1870,'Запчасти'!$A$2:$P$3371,7,0),"null")</f>
        <v>null</v>
      </c>
      <c r="M1870" s="18" t="str">
        <f>IFERROR(VLOOKUP(spare_parts!$F1870,'Запчасти'!$A$2:$P$3371,9,0),"null")</f>
        <v>null</v>
      </c>
      <c r="N1870" s="18" t="str">
        <f>IFERROR(VLOOKUP(spare_parts!$F1870,'Запчасти'!$A$2:$P$3371,10,0),"null")</f>
        <v>null</v>
      </c>
      <c r="O1870" s="18" t="str">
        <f>IFERROR(VLOOKUP(spare_parts!$F1870,'Запчасти'!$A$2:$P$3371,11,0),"null")</f>
        <v>null</v>
      </c>
      <c r="P1870" s="18" t="str">
        <f>IFERROR(VLOOKUP(spare_parts!$F1870,'Запчасти'!$A$2:$P$3371,2,0),"null")</f>
        <v>null</v>
      </c>
      <c r="Q1870" s="18"/>
      <c r="R1870" s="18"/>
      <c r="S1870" s="18"/>
      <c r="T1870" s="18"/>
      <c r="U1870" s="18"/>
      <c r="V1870" s="18"/>
    </row>
    <row r="1871" ht="15.75" customHeight="1">
      <c r="A1871" s="15">
        <v>2.0855071E9</v>
      </c>
      <c r="B1871" s="27" t="s">
        <v>7197</v>
      </c>
      <c r="C1871" s="16"/>
      <c r="D1871" s="16" t="s">
        <v>35</v>
      </c>
      <c r="E1871" s="17"/>
      <c r="F1871" s="18">
        <v>2.0855071E9</v>
      </c>
      <c r="G1871" s="18" t="str">
        <f>IFERROR(VLOOKUP(spare_parts!$F1871,'Запчасти'!A$2:P$3371,3,0),"null")</f>
        <v>null</v>
      </c>
      <c r="H1871" s="18" t="str">
        <f>IFERROR(VLOOKUP(spare_parts!$F1871,A:D,2,0),"null")</f>
        <v>ШАЙБА ИЗОЛЯЦИОННАЯ  M8 DI=8.250 DE=18 ТОЛЩ.=2</v>
      </c>
      <c r="I1871" s="24" t="str">
        <f>IFERROR(VLOOKUP(spare_parts!$F1871,'Запчасти'!$A$2:$P$3371,5,0),"null")</f>
        <v>null</v>
      </c>
      <c r="J1871" s="24" t="str">
        <f t="shared" si="3"/>
        <v>null</v>
      </c>
      <c r="K1871" s="18" t="str">
        <f>IFERROR(VLOOKUP(spare_parts!$F1871,'Запчасти'!$A$2:$P$3371,6,0),"null")</f>
        <v>null</v>
      </c>
      <c r="L1871" s="18" t="str">
        <f>IFERROR(VLOOKUP(spare_parts!$F1871,'Запчасти'!$A$2:$P$3371,7,0),"null")</f>
        <v>null</v>
      </c>
      <c r="M1871" s="18" t="str">
        <f>IFERROR(VLOOKUP(spare_parts!$F1871,'Запчасти'!$A$2:$P$3371,9,0),"null")</f>
        <v>null</v>
      </c>
      <c r="N1871" s="18" t="str">
        <f>IFERROR(VLOOKUP(spare_parts!$F1871,'Запчасти'!$A$2:$P$3371,10,0),"null")</f>
        <v>null</v>
      </c>
      <c r="O1871" s="18" t="str">
        <f>IFERROR(VLOOKUP(spare_parts!$F1871,'Запчасти'!$A$2:$P$3371,11,0),"null")</f>
        <v>null</v>
      </c>
      <c r="P1871" s="18" t="str">
        <f>IFERROR(VLOOKUP(spare_parts!$F1871,'Запчасти'!$A$2:$P$3371,2,0),"null")</f>
        <v>null</v>
      </c>
      <c r="Q1871" s="18"/>
      <c r="R1871" s="18"/>
      <c r="S1871" s="18"/>
      <c r="T1871" s="18"/>
      <c r="U1871" s="18"/>
      <c r="V1871" s="18"/>
    </row>
    <row r="1872" ht="15.75" customHeight="1">
      <c r="A1872" s="15">
        <v>5.554300065E9</v>
      </c>
      <c r="B1872" s="27" t="s">
        <v>7198</v>
      </c>
      <c r="C1872" s="16"/>
      <c r="D1872" s="16" t="s">
        <v>35</v>
      </c>
      <c r="E1872" s="17"/>
      <c r="F1872" s="18">
        <v>5.554300065E9</v>
      </c>
      <c r="G1872" s="18" t="str">
        <f>IFERROR(VLOOKUP(spare_parts!$F1872,'Запчасти'!A$2:P$3371,3,0),"null")</f>
        <v>null</v>
      </c>
      <c r="H1872" s="18" t="str">
        <f>IFERROR(VLOOKUP(spare_parts!$F1872,A:D,2,0),"null")</f>
        <v>ВТУЛКА СКОЛЬЖЕНИЯ IGLIDUR G GSM-0810-16 (IGUS)</v>
      </c>
      <c r="I1872" s="24" t="str">
        <f>IFERROR(VLOOKUP(spare_parts!$F1872,'Запчасти'!$A$2:$P$3371,5,0),"null")</f>
        <v>null</v>
      </c>
      <c r="J1872" s="24" t="str">
        <f t="shared" si="3"/>
        <v>null</v>
      </c>
      <c r="K1872" s="18" t="str">
        <f>IFERROR(VLOOKUP(spare_parts!$F1872,'Запчасти'!$A$2:$P$3371,6,0),"null")</f>
        <v>null</v>
      </c>
      <c r="L1872" s="18" t="str">
        <f>IFERROR(VLOOKUP(spare_parts!$F1872,'Запчасти'!$A$2:$P$3371,7,0),"null")</f>
        <v>null</v>
      </c>
      <c r="M1872" s="18" t="str">
        <f>IFERROR(VLOOKUP(spare_parts!$F1872,'Запчасти'!$A$2:$P$3371,9,0),"null")</f>
        <v>null</v>
      </c>
      <c r="N1872" s="18" t="str">
        <f>IFERROR(VLOOKUP(spare_parts!$F1872,'Запчасти'!$A$2:$P$3371,10,0),"null")</f>
        <v>null</v>
      </c>
      <c r="O1872" s="18" t="str">
        <f>IFERROR(VLOOKUP(spare_parts!$F1872,'Запчасти'!$A$2:$P$3371,11,0),"null")</f>
        <v>null</v>
      </c>
      <c r="P1872" s="18" t="str">
        <f>IFERROR(VLOOKUP(spare_parts!$F1872,'Запчасти'!$A$2:$P$3371,2,0),"null")</f>
        <v>null</v>
      </c>
      <c r="Q1872" s="18"/>
      <c r="R1872" s="18"/>
      <c r="S1872" s="18"/>
      <c r="T1872" s="18"/>
      <c r="U1872" s="18"/>
      <c r="V1872" s="18"/>
    </row>
    <row r="1873" ht="15.75" customHeight="1">
      <c r="A1873" s="15" t="s">
        <v>5036</v>
      </c>
      <c r="B1873" s="27" t="s">
        <v>7199</v>
      </c>
      <c r="C1873" s="16"/>
      <c r="D1873" s="16" t="s">
        <v>35</v>
      </c>
      <c r="E1873" s="17"/>
      <c r="F1873" s="18" t="s">
        <v>5036</v>
      </c>
      <c r="G1873" s="18" t="str">
        <f>IFERROR(VLOOKUP(spare_parts!$F1873,'Запчасти'!A$2:P$3371,3,0),"null")</f>
        <v/>
      </c>
      <c r="H1873" s="18" t="str">
        <f>IFERROR(VLOOKUP(spare_parts!$F1873,A:D,2,0),"null")</f>
        <v>ПЛИТА ИЗОЛЯЦИОННАЯ</v>
      </c>
      <c r="I1873" s="24" t="str">
        <f>IFERROR(VLOOKUP(spare_parts!$F1873,'Запчасти'!$A$2:$P$3371,5,0),"null")</f>
        <v>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v>
      </c>
      <c r="J1873" s="24" t="str">
        <f t="shared" si="3"/>
        <v>null</v>
      </c>
      <c r="K1873" s="18" t="str">
        <f>IFERROR(VLOOKUP(spare_parts!$F1873,'Запчасти'!$A$2:$P$3371,6,0),"null")</f>
        <v>SCHNELL SPA</v>
      </c>
      <c r="L1873" s="18" t="str">
        <f>IFERROR(VLOOKUP(spare_parts!$F1873,'Запчасти'!$A$2:$P$3371,7,0),"null")</f>
        <v>SCHNELL</v>
      </c>
      <c r="M1873" s="18">
        <f>IFERROR(VLOOKUP(spare_parts!$F1873,'Запчасти'!$A$2:$P$3371,9,0),"null")</f>
        <v>16</v>
      </c>
      <c r="N1873" s="18" t="str">
        <f>IFERROR(VLOOKUP(spare_parts!$F1873,'Запчасти'!$A$2:$P$3371,10,0),"null")</f>
        <v>шт.</v>
      </c>
      <c r="O1873" s="18" t="str">
        <f>IFERROR(VLOOKUP(spare_parts!$F1873,'Запчасти'!$A$2:$P$3371,11,0),"null")</f>
        <v>IT</v>
      </c>
      <c r="P1873" s="18" t="str">
        <f>IFERROR(VLOOKUP(spare_parts!$F1873,'Запчасти'!$A$2:$P$3371,2,0),"null")</f>
        <v>4017000009</v>
      </c>
      <c r="Q1873" s="18"/>
      <c r="R1873" s="18"/>
      <c r="S1873" s="18"/>
      <c r="T1873" s="18"/>
      <c r="U1873" s="18"/>
      <c r="V1873" s="18"/>
    </row>
    <row r="1874" ht="15.75" customHeight="1">
      <c r="A1874" s="15" t="s">
        <v>5032</v>
      </c>
      <c r="B1874" s="27" t="s">
        <v>7199</v>
      </c>
      <c r="C1874" s="16"/>
      <c r="D1874" s="16" t="s">
        <v>35</v>
      </c>
      <c r="E1874" s="17"/>
      <c r="F1874" s="18" t="s">
        <v>5032</v>
      </c>
      <c r="G1874" s="18" t="str">
        <f>IFERROR(VLOOKUP(spare_parts!$F1874,'Запчасти'!A$2:P$3371,3,0),"null")</f>
        <v/>
      </c>
      <c r="H1874" s="18" t="str">
        <f>IFERROR(VLOOKUP(spare_parts!$F1874,A:D,2,0),"null")</f>
        <v>ПЛИТА ИЗОЛЯЦИОННАЯ</v>
      </c>
      <c r="I1874" s="24" t="str">
        <f>IFERROR(VLOOKUP(spare_parts!$F1874,'Запчасти'!$A$2:$P$3371,5,0),"null")</f>
        <v>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v>
      </c>
      <c r="J1874" s="24" t="str">
        <f t="shared" si="3"/>
        <v>null</v>
      </c>
      <c r="K1874" s="18" t="str">
        <f>IFERROR(VLOOKUP(spare_parts!$F1874,'Запчасти'!$A$2:$P$3371,6,0),"null")</f>
        <v>SCHNELL SPA</v>
      </c>
      <c r="L1874" s="18" t="str">
        <f>IFERROR(VLOOKUP(spare_parts!$F1874,'Запчасти'!$A$2:$P$3371,7,0),"null")</f>
        <v>SCHNELL</v>
      </c>
      <c r="M1874" s="18">
        <f>IFERROR(VLOOKUP(spare_parts!$F1874,'Запчасти'!$A$2:$P$3371,9,0),"null")</f>
        <v>16</v>
      </c>
      <c r="N1874" s="18" t="str">
        <f>IFERROR(VLOOKUP(spare_parts!$F1874,'Запчасти'!$A$2:$P$3371,10,0),"null")</f>
        <v>шт.</v>
      </c>
      <c r="O1874" s="18" t="str">
        <f>IFERROR(VLOOKUP(spare_parts!$F1874,'Запчасти'!$A$2:$P$3371,11,0),"null")</f>
        <v>IT</v>
      </c>
      <c r="P1874" s="18" t="str">
        <f>IFERROR(VLOOKUP(spare_parts!$F1874,'Запчасти'!$A$2:$P$3371,2,0),"null")</f>
        <v>4017000009</v>
      </c>
      <c r="Q1874" s="18"/>
      <c r="R1874" s="18"/>
      <c r="S1874" s="18"/>
      <c r="T1874" s="18"/>
      <c r="U1874" s="18"/>
      <c r="V1874" s="18"/>
    </row>
    <row r="1875" ht="15.75" customHeight="1">
      <c r="A1875" s="15" t="s">
        <v>7200</v>
      </c>
      <c r="B1875" s="27" t="s">
        <v>7201</v>
      </c>
      <c r="C1875" s="16"/>
      <c r="D1875" s="16" t="s">
        <v>35</v>
      </c>
      <c r="E1875" s="17"/>
      <c r="F1875" s="18" t="s">
        <v>7200</v>
      </c>
      <c r="G1875" s="18" t="str">
        <f>IFERROR(VLOOKUP(spare_parts!$F1875,'Запчасти'!A$2:P$3371,3,0),"null")</f>
        <v>null</v>
      </c>
      <c r="H1875" s="18" t="str">
        <f>IFERROR(VLOOKUP(spare_parts!$F1875,A:D,2,0),"null")</f>
        <v>ЭЛЕКТРОД 30X30X97</v>
      </c>
      <c r="I1875" s="24" t="str">
        <f>IFERROR(VLOOKUP(spare_parts!$F1875,'Запчасти'!$A$2:$P$3371,5,0),"null")</f>
        <v>null</v>
      </c>
      <c r="J1875" s="24" t="str">
        <f t="shared" si="3"/>
        <v>null</v>
      </c>
      <c r="K1875" s="18" t="str">
        <f>IFERROR(VLOOKUP(spare_parts!$F1875,'Запчасти'!$A$2:$P$3371,6,0),"null")</f>
        <v>null</v>
      </c>
      <c r="L1875" s="18" t="str">
        <f>IFERROR(VLOOKUP(spare_parts!$F1875,'Запчасти'!$A$2:$P$3371,7,0),"null")</f>
        <v>null</v>
      </c>
      <c r="M1875" s="18" t="str">
        <f>IFERROR(VLOOKUP(spare_parts!$F1875,'Запчасти'!$A$2:$P$3371,9,0),"null")</f>
        <v>null</v>
      </c>
      <c r="N1875" s="18" t="str">
        <f>IFERROR(VLOOKUP(spare_parts!$F1875,'Запчасти'!$A$2:$P$3371,10,0),"null")</f>
        <v>null</v>
      </c>
      <c r="O1875" s="18" t="str">
        <f>IFERROR(VLOOKUP(spare_parts!$F1875,'Запчасти'!$A$2:$P$3371,11,0),"null")</f>
        <v>null</v>
      </c>
      <c r="P1875" s="18" t="str">
        <f>IFERROR(VLOOKUP(spare_parts!$F1875,'Запчасти'!$A$2:$P$3371,2,0),"null")</f>
        <v>null</v>
      </c>
      <c r="Q1875" s="18"/>
      <c r="R1875" s="18"/>
      <c r="S1875" s="18"/>
      <c r="T1875" s="18"/>
      <c r="U1875" s="18"/>
      <c r="V1875" s="18"/>
    </row>
    <row r="1876" ht="15.75" customHeight="1">
      <c r="A1876" s="15" t="s">
        <v>7202</v>
      </c>
      <c r="B1876" s="27" t="s">
        <v>7203</v>
      </c>
      <c r="C1876" s="16"/>
      <c r="D1876" s="16" t="s">
        <v>35</v>
      </c>
      <c r="E1876" s="17"/>
      <c r="F1876" s="18" t="s">
        <v>7202</v>
      </c>
      <c r="G1876" s="18" t="str">
        <f>IFERROR(VLOOKUP(spare_parts!$F1876,'Запчасти'!A$2:P$3371,3,0),"null")</f>
        <v>null</v>
      </c>
      <c r="H1876" s="18" t="str">
        <f>IFERROR(VLOOKUP(spare_parts!$F1876,A:D,2,0),"null")</f>
        <v>ЭЛЕКТРОД 30X30X87</v>
      </c>
      <c r="I1876" s="24" t="str">
        <f>IFERROR(VLOOKUP(spare_parts!$F1876,'Запчасти'!$A$2:$P$3371,5,0),"null")</f>
        <v>null</v>
      </c>
      <c r="J1876" s="24" t="str">
        <f t="shared" si="3"/>
        <v>null</v>
      </c>
      <c r="K1876" s="18" t="str">
        <f>IFERROR(VLOOKUP(spare_parts!$F1876,'Запчасти'!$A$2:$P$3371,6,0),"null")</f>
        <v>null</v>
      </c>
      <c r="L1876" s="18" t="str">
        <f>IFERROR(VLOOKUP(spare_parts!$F1876,'Запчасти'!$A$2:$P$3371,7,0),"null")</f>
        <v>null</v>
      </c>
      <c r="M1876" s="18" t="str">
        <f>IFERROR(VLOOKUP(spare_parts!$F1876,'Запчасти'!$A$2:$P$3371,9,0),"null")</f>
        <v>null</v>
      </c>
      <c r="N1876" s="18" t="str">
        <f>IFERROR(VLOOKUP(spare_parts!$F1876,'Запчасти'!$A$2:$P$3371,10,0),"null")</f>
        <v>null</v>
      </c>
      <c r="O1876" s="18" t="str">
        <f>IFERROR(VLOOKUP(spare_parts!$F1876,'Запчасти'!$A$2:$P$3371,11,0),"null")</f>
        <v>null</v>
      </c>
      <c r="P1876" s="18" t="str">
        <f>IFERROR(VLOOKUP(spare_parts!$F1876,'Запчасти'!$A$2:$P$3371,2,0),"null")</f>
        <v>null</v>
      </c>
      <c r="Q1876" s="18"/>
      <c r="R1876" s="18"/>
      <c r="S1876" s="18"/>
      <c r="T1876" s="18"/>
      <c r="U1876" s="18"/>
      <c r="V1876" s="18"/>
    </row>
    <row r="1877" ht="15.75" customHeight="1">
      <c r="A1877" s="15" t="s">
        <v>5903</v>
      </c>
      <c r="B1877" s="27" t="s">
        <v>7204</v>
      </c>
      <c r="C1877" s="16"/>
      <c r="D1877" s="16" t="s">
        <v>35</v>
      </c>
      <c r="E1877" s="17"/>
      <c r="F1877" s="18" t="s">
        <v>5903</v>
      </c>
      <c r="G1877" s="18" t="str">
        <f>IFERROR(VLOOKUP(spare_parts!$F1877,'Запчасти'!A$2:P$3371,3,0),"null")</f>
        <v/>
      </c>
      <c r="H1877" s="18" t="str">
        <f>IFERROR(VLOOKUP(spare_parts!$F1877,A:D,2,0),"null")</f>
        <v>ЦИЛИНДР ПНЕВМАТИЧЕСКИЙ В СБОРЕ  D=90 H=35</v>
      </c>
      <c r="I1877" s="24" t="str">
        <f>IFERROR(VLOOKUP(spare_parts!$F1877,'Запчасти'!$A$2:$P$3371,5,0),"null")</f>
        <v>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v>
      </c>
      <c r="J1877" s="24" t="str">
        <f t="shared" si="3"/>
        <v>null</v>
      </c>
      <c r="K1877" s="18" t="str">
        <f>IFERROR(VLOOKUP(spare_parts!$F1877,'Запчасти'!$A$2:$P$3371,6,0),"null")</f>
        <v>SCHNELL SPA</v>
      </c>
      <c r="L1877" s="18" t="str">
        <f>IFERROR(VLOOKUP(spare_parts!$F1877,'Запчасти'!$A$2:$P$3371,7,0),"null")</f>
        <v>SCHNELL</v>
      </c>
      <c r="M1877" s="18">
        <f>IFERROR(VLOOKUP(spare_parts!$F1877,'Запчасти'!$A$2:$P$3371,9,0),"null")</f>
        <v>1</v>
      </c>
      <c r="N1877" s="18" t="str">
        <f>IFERROR(VLOOKUP(spare_parts!$F1877,'Запчасти'!$A$2:$P$3371,10,0),"null")</f>
        <v>шт.</v>
      </c>
      <c r="O1877" s="18" t="str">
        <f>IFERROR(VLOOKUP(spare_parts!$F1877,'Запчасти'!$A$2:$P$3371,11,0),"null")</f>
        <v>IT</v>
      </c>
      <c r="P1877" s="18" t="str">
        <f>IFERROR(VLOOKUP(spare_parts!$F1877,'Запчасти'!$A$2:$P$3371,2,0),"null")</f>
        <v>8412310009</v>
      </c>
      <c r="Q1877" s="18"/>
      <c r="R1877" s="18"/>
      <c r="S1877" s="18"/>
      <c r="T1877" s="18"/>
      <c r="U1877" s="18"/>
      <c r="V1877" s="18"/>
    </row>
    <row r="1878" ht="15.75" customHeight="1">
      <c r="A1878" s="15">
        <v>5.460002096E9</v>
      </c>
      <c r="B1878" s="27" t="s">
        <v>7205</v>
      </c>
      <c r="C1878" s="16"/>
      <c r="D1878" s="16" t="s">
        <v>35</v>
      </c>
      <c r="E1878" s="17"/>
      <c r="F1878" s="18">
        <v>5.460002096E9</v>
      </c>
      <c r="G1878" s="18" t="str">
        <f>IFERROR(VLOOKUP(spare_parts!$F1878,'Запчасти'!A$2:P$3371,3,0),"null")</f>
        <v>null</v>
      </c>
      <c r="H1878" s="18" t="str">
        <f>IFERROR(VLOOKUP(spare_parts!$F1878,A:D,2,0),"null")</f>
        <v>РЕДУКТОР ПЛАНЕТАРНЫЙ RR 110 D FS R=1:15.39 ART.154F7341 </v>
      </c>
      <c r="I1878" s="24" t="str">
        <f>IFERROR(VLOOKUP(spare_parts!$F1878,'Запчасти'!$A$2:$P$3371,5,0),"null")</f>
        <v>null</v>
      </c>
      <c r="J1878" s="24" t="str">
        <f t="shared" si="3"/>
        <v>null</v>
      </c>
      <c r="K1878" s="18" t="str">
        <f>IFERROR(VLOOKUP(spare_parts!$F1878,'Запчасти'!$A$2:$P$3371,6,0),"null")</f>
        <v>null</v>
      </c>
      <c r="L1878" s="18" t="str">
        <f>IFERROR(VLOOKUP(spare_parts!$F1878,'Запчасти'!$A$2:$P$3371,7,0),"null")</f>
        <v>null</v>
      </c>
      <c r="M1878" s="18" t="str">
        <f>IFERROR(VLOOKUP(spare_parts!$F1878,'Запчасти'!$A$2:$P$3371,9,0),"null")</f>
        <v>null</v>
      </c>
      <c r="N1878" s="18" t="str">
        <f>IFERROR(VLOOKUP(spare_parts!$F1878,'Запчасти'!$A$2:$P$3371,10,0),"null")</f>
        <v>null</v>
      </c>
      <c r="O1878" s="18" t="str">
        <f>IFERROR(VLOOKUP(spare_parts!$F1878,'Запчасти'!$A$2:$P$3371,11,0),"null")</f>
        <v>null</v>
      </c>
      <c r="P1878" s="18" t="str">
        <f>IFERROR(VLOOKUP(spare_parts!$F1878,'Запчасти'!$A$2:$P$3371,2,0),"null")</f>
        <v>null</v>
      </c>
      <c r="Q1878" s="18"/>
      <c r="R1878" s="18"/>
      <c r="S1878" s="18"/>
      <c r="T1878" s="18"/>
      <c r="U1878" s="18"/>
      <c r="V1878" s="18"/>
    </row>
    <row r="1879" ht="15.75" customHeight="1">
      <c r="A1879" s="15">
        <v>2.06601009E9</v>
      </c>
      <c r="B1879" s="16" t="s">
        <v>7206</v>
      </c>
      <c r="C1879" s="16"/>
      <c r="D1879" s="16" t="s">
        <v>35</v>
      </c>
      <c r="E1879" s="17"/>
      <c r="F1879" s="18">
        <v>2.06601009E9</v>
      </c>
      <c r="G1879" s="18" t="str">
        <f>IFERROR(VLOOKUP(spare_parts!$F1879,'Запчасти'!A$2:P$3371,3,0),"null")</f>
        <v/>
      </c>
      <c r="H1879" s="18" t="str">
        <f>IFERROR(VLOOKUP(spare_parts!$F1879,A:D,2,0),"null")</f>
        <v>ВАЛ ДЛЯ ГИБОЧНОГО ШТИФТА De65/35 L=316,8</v>
      </c>
      <c r="I1879" s="24" t="str">
        <f>IFERROR(VLOOKUP(spare_parts!$F1879,'Запчасти'!$A$2:$P$3371,5,0),"null")</f>
        <v>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v>
      </c>
      <c r="J1879" s="24" t="str">
        <f t="shared" si="3"/>
        <v>null</v>
      </c>
      <c r="K1879" s="18" t="str">
        <f>IFERROR(VLOOKUP(spare_parts!$F1879,'Запчасти'!$A$2:$P$3371,6,0),"null")</f>
        <v>SCHNELL SPA</v>
      </c>
      <c r="L1879" s="18" t="str">
        <f>IFERROR(VLOOKUP(spare_parts!$F1879,'Запчасти'!$A$2:$P$3371,7,0),"null")</f>
        <v>SCHNELL</v>
      </c>
      <c r="M1879" s="18">
        <f>IFERROR(VLOOKUP(spare_parts!$F1879,'Запчасти'!$A$2:$P$3371,9,0),"null")</f>
        <v>1</v>
      </c>
      <c r="N1879" s="18" t="str">
        <f>IFERROR(VLOOKUP(spare_parts!$F1879,'Запчасти'!$A$2:$P$3371,10,0),"null")</f>
        <v>шт.</v>
      </c>
      <c r="O1879" s="18" t="str">
        <f>IFERROR(VLOOKUP(spare_parts!$F1879,'Запчасти'!$A$2:$P$3371,11,0),"null")</f>
        <v>IT</v>
      </c>
      <c r="P1879" s="18">
        <f>IFERROR(VLOOKUP(spare_parts!$F1879,'Запчасти'!$A$2:$P$3371,2,0),"null")</f>
        <v>8483109500</v>
      </c>
      <c r="Q1879" s="18"/>
      <c r="R1879" s="18"/>
      <c r="S1879" s="18"/>
      <c r="T1879" s="18"/>
      <c r="U1879" s="18"/>
      <c r="V1879" s="18"/>
    </row>
    <row r="1880" ht="15.75" customHeight="1">
      <c r="A1880" s="15">
        <v>5.486000033E9</v>
      </c>
      <c r="B1880" s="27" t="s">
        <v>7207</v>
      </c>
      <c r="C1880" s="16"/>
      <c r="D1880" s="16" t="s">
        <v>35</v>
      </c>
      <c r="E1880" s="17"/>
      <c r="F1880" s="18">
        <v>5.486000033E9</v>
      </c>
      <c r="G1880" s="18" t="str">
        <f>IFERROR(VLOOKUP(spare_parts!$F1880,'Запчасти'!A$2:P$3371,3,0),"null")</f>
        <v/>
      </c>
      <c r="H1880" s="18" t="str">
        <f>IFERROR(VLOOKUP(spare_parts!$F1880,A:D,2,0),"null")</f>
        <v>МУФТА ROTEX GS 24 98SH 222.6-16 2.6 (ROTEX)</v>
      </c>
      <c r="I1880" s="24" t="str">
        <f>IFERROR(VLOOKUP(spare_parts!$F1880,'Запчасти'!$A$2:$P$3371,5,0),"null")</f>
        <v>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v>
      </c>
      <c r="J1880" s="24" t="str">
        <f t="shared" si="3"/>
        <v>null</v>
      </c>
      <c r="K1880" s="18" t="str">
        <f>IFERROR(VLOOKUP(spare_parts!$F1880,'Запчасти'!$A$2:$P$3371,6,0),"null")</f>
        <v>KTR SYSTEMS GMBH</v>
      </c>
      <c r="L1880" s="18" t="str">
        <f>IFERROR(VLOOKUP(spare_parts!$F1880,'Запчасти'!$A$2:$P$3371,7,0),"null")</f>
        <v>ROTEX</v>
      </c>
      <c r="M1880" s="18">
        <f>IFERROR(VLOOKUP(spare_parts!$F1880,'Запчасти'!$A$2:$P$3371,9,0),"null")</f>
        <v>1</v>
      </c>
      <c r="N1880" s="18" t="str">
        <f>IFERROR(VLOOKUP(spare_parts!$F1880,'Запчасти'!$A$2:$P$3371,10,0),"null")</f>
        <v>шт.</v>
      </c>
      <c r="O1880" s="18" t="str">
        <f>IFERROR(VLOOKUP(spare_parts!$F1880,'Запчасти'!$A$2:$P$3371,11,0),"null")</f>
        <v>DE</v>
      </c>
      <c r="P1880" s="18">
        <f>IFERROR(VLOOKUP(spare_parts!$F1880,'Запчасти'!$A$2:$P$3371,2,0),"null")</f>
        <v>8483608000</v>
      </c>
      <c r="Q1880" s="18"/>
      <c r="R1880" s="18"/>
      <c r="S1880" s="18"/>
      <c r="T1880" s="18"/>
      <c r="U1880" s="18"/>
      <c r="V1880" s="18"/>
    </row>
    <row r="1881" ht="15.75" customHeight="1">
      <c r="A1881" s="15" t="s">
        <v>7208</v>
      </c>
      <c r="B1881" s="27" t="s">
        <v>7209</v>
      </c>
      <c r="C1881" s="16"/>
      <c r="D1881" s="16" t="s">
        <v>35</v>
      </c>
      <c r="E1881" s="17"/>
      <c r="F1881" s="18" t="s">
        <v>7208</v>
      </c>
      <c r="G1881" s="18" t="str">
        <f>IFERROR(VLOOKUP(spare_parts!$F1881,'Запчасти'!A$2:P$3371,3,0),"null")</f>
        <v>null</v>
      </c>
      <c r="H1881" s="18" t="str">
        <f>IFERROR(VLOOKUP(spare_parts!$F1881,A:D,2,0),"null")</f>
        <v>РОЛИК ØE=218 ØI=79.800 SP=51</v>
      </c>
      <c r="I1881" s="24" t="str">
        <f>IFERROR(VLOOKUP(spare_parts!$F1881,'Запчасти'!$A$2:$P$3371,5,0),"null")</f>
        <v>null</v>
      </c>
      <c r="J1881" s="24" t="str">
        <f t="shared" si="3"/>
        <v>null</v>
      </c>
      <c r="K1881" s="18" t="str">
        <f>IFERROR(VLOOKUP(spare_parts!$F1881,'Запчасти'!$A$2:$P$3371,6,0),"null")</f>
        <v>null</v>
      </c>
      <c r="L1881" s="18" t="str">
        <f>IFERROR(VLOOKUP(spare_parts!$F1881,'Запчасти'!$A$2:$P$3371,7,0),"null")</f>
        <v>null</v>
      </c>
      <c r="M1881" s="18" t="str">
        <f>IFERROR(VLOOKUP(spare_parts!$F1881,'Запчасти'!$A$2:$P$3371,9,0),"null")</f>
        <v>null</v>
      </c>
      <c r="N1881" s="18" t="str">
        <f>IFERROR(VLOOKUP(spare_parts!$F1881,'Запчасти'!$A$2:$P$3371,10,0),"null")</f>
        <v>null</v>
      </c>
      <c r="O1881" s="18" t="str">
        <f>IFERROR(VLOOKUP(spare_parts!$F1881,'Запчасти'!$A$2:$P$3371,11,0),"null")</f>
        <v>null</v>
      </c>
      <c r="P1881" s="18" t="str">
        <f>IFERROR(VLOOKUP(spare_parts!$F1881,'Запчасти'!$A$2:$P$3371,2,0),"null")</f>
        <v>null</v>
      </c>
      <c r="Q1881" s="18"/>
      <c r="R1881" s="18"/>
      <c r="S1881" s="18"/>
      <c r="T1881" s="18"/>
      <c r="U1881" s="18"/>
      <c r="V1881" s="18"/>
    </row>
    <row r="1882" ht="15.75" customHeight="1">
      <c r="A1882" s="15">
        <v>5.431267004E9</v>
      </c>
      <c r="B1882" s="16" t="s">
        <v>7210</v>
      </c>
      <c r="C1882" s="16"/>
      <c r="D1882" s="16" t="s">
        <v>35</v>
      </c>
      <c r="E1882" s="17"/>
      <c r="F1882" s="18">
        <v>5.431267004E9</v>
      </c>
      <c r="G1882" s="18" t="str">
        <f>IFERROR(VLOOKUP(spare_parts!$F1882,'Запчасти'!A$2:P$3371,3,0),"null")</f>
        <v/>
      </c>
      <c r="H1882" s="18" t="str">
        <f>IFERROR(VLOOKUP(spare_parts!$F1882,A:D,2,0),"null")</f>
        <v> КАРТА ИНТЕРФЕЙСНАЯ  BAUMULLER DRIVE "UDICOM"</v>
      </c>
      <c r="I1882" s="24" t="str">
        <f>IFERROR(VLOOKUP(spare_parts!$F1882,'Запчасти'!$A$2:$P$3371,5,0),"null")</f>
        <v>ПЛАТА ДЛЯ СВЯЗИ СЕРВОПРИВОДОВ BAUMULLER С ПЛК KS100 UDICOM. ИМЕЕТ 18 ВИНТОВЫХ ЗАЖИМОВ. РАБОЧЕЕ НАПРЯЖЕНИЕ 24 В.</v>
      </c>
      <c r="J1882" s="24" t="str">
        <f t="shared" si="3"/>
        <v>null</v>
      </c>
      <c r="K1882" s="18" t="str">
        <f>IFERROR(VLOOKUP(spare_parts!$F1882,'Запчасти'!$A$2:$P$3371,6,0),"null")</f>
        <v>BAUMULLER GMBH</v>
      </c>
      <c r="L1882" s="18" t="str">
        <f>IFERROR(VLOOKUP(spare_parts!$F1882,'Запчасти'!$A$2:$P$3371,7,0),"null")</f>
        <v>BAUMULLER</v>
      </c>
      <c r="M1882" s="18">
        <f>IFERROR(VLOOKUP(spare_parts!$F1882,'Запчасти'!$A$2:$P$3371,9,0),"null")</f>
        <v>1</v>
      </c>
      <c r="N1882" s="18" t="str">
        <f>IFERROR(VLOOKUP(spare_parts!$F1882,'Запчасти'!$A$2:$P$3371,10,0),"null")</f>
        <v>шт.</v>
      </c>
      <c r="O1882" s="18" t="str">
        <f>IFERROR(VLOOKUP(spare_parts!$F1882,'Запчасти'!$A$2:$P$3371,11,0),"null")</f>
        <v>DE</v>
      </c>
      <c r="P1882" s="18">
        <f>IFERROR(VLOOKUP(spare_parts!$F1882,'Запчасти'!$A$2:$P$3371,2,0),"null")</f>
        <v>8538909200</v>
      </c>
      <c r="Q1882" s="18"/>
      <c r="R1882" s="18"/>
      <c r="S1882" s="18"/>
      <c r="T1882" s="18"/>
      <c r="U1882" s="18"/>
      <c r="V1882" s="18"/>
    </row>
    <row r="1883" ht="15.75" customHeight="1">
      <c r="A1883" s="15" t="s">
        <v>5319</v>
      </c>
      <c r="B1883" s="27" t="s">
        <v>7211</v>
      </c>
      <c r="C1883" s="16"/>
      <c r="D1883" s="16" t="s">
        <v>35</v>
      </c>
      <c r="E1883" s="17"/>
      <c r="F1883" s="18" t="s">
        <v>5319</v>
      </c>
      <c r="G1883" s="18" t="str">
        <f>IFERROR(VLOOKUP(spare_parts!$F1883,'Запчасти'!A$2:P$3371,3,0),"null")</f>
        <v/>
      </c>
      <c r="H1883" s="18" t="str">
        <f>IFERROR(VLOOKUP(spare_parts!$F1883,A:D,2,0),"null")</f>
        <v>РОЛИК  ØE=218 ØI=79.800 SP=51</v>
      </c>
      <c r="I1883" s="24" t="str">
        <f>IFERROR(VLOOKUP(spare_parts!$F1883,'Запчасти'!$A$2:$P$3371,5,0),"null")</f>
        <v>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v>
      </c>
      <c r="J1883" s="24" t="str">
        <f t="shared" si="3"/>
        <v>null</v>
      </c>
      <c r="K1883" s="18" t="str">
        <f>IFERROR(VLOOKUP(spare_parts!$F1883,'Запчасти'!$A$2:$P$3371,6,0),"null")</f>
        <v>SCHNELL SPA</v>
      </c>
      <c r="L1883" s="18" t="str">
        <f>IFERROR(VLOOKUP(spare_parts!$F1883,'Запчасти'!$A$2:$P$3371,7,0),"null")</f>
        <v>SCHNELL</v>
      </c>
      <c r="M1883" s="18">
        <f>IFERROR(VLOOKUP(spare_parts!$F1883,'Запчасти'!$A$2:$P$3371,9,0),"null")</f>
        <v>2</v>
      </c>
      <c r="N1883" s="18" t="str">
        <f>IFERROR(VLOOKUP(spare_parts!$F1883,'Запчасти'!$A$2:$P$3371,10,0),"null")</f>
        <v>шт.</v>
      </c>
      <c r="O1883" s="18" t="str">
        <f>IFERROR(VLOOKUP(spare_parts!$F1883,'Запчасти'!$A$2:$P$3371,11,0),"null")</f>
        <v>IT</v>
      </c>
      <c r="P1883" s="18" t="str">
        <f>IFERROR(VLOOKUP(spare_parts!$F1883,'Запчасти'!$A$2:$P$3371,2,0),"null")</f>
        <v>8466103800</v>
      </c>
      <c r="Q1883" s="18"/>
      <c r="R1883" s="18"/>
      <c r="S1883" s="18"/>
      <c r="T1883" s="18"/>
      <c r="U1883" s="18"/>
      <c r="V1883" s="18"/>
    </row>
    <row r="1884" ht="15.75" customHeight="1">
      <c r="A1884" s="15">
        <v>2.070020011E9</v>
      </c>
      <c r="B1884" s="27" t="s">
        <v>7212</v>
      </c>
      <c r="C1884" s="16"/>
      <c r="D1884" s="16" t="s">
        <v>35</v>
      </c>
      <c r="E1884" s="17"/>
      <c r="F1884" s="18">
        <v>2.070020011E9</v>
      </c>
      <c r="G1884" s="18" t="str">
        <f>IFERROR(VLOOKUP(spare_parts!$F1884,'Запчасти'!A$2:P$3371,3,0),"null")</f>
        <v/>
      </c>
      <c r="H1884" s="18" t="str">
        <f>IFERROR(VLOOKUP(spare_parts!$F1884,A:D,2,0),"null")</f>
        <v> МУФТА СОЕДИНИТЕЛЬНАЯ DE 49.5 DI 24 H=60</v>
      </c>
      <c r="I1884" s="24" t="str">
        <f>IFERROR(VLOOKUP(spare_parts!$F1884,'Запчасти'!$A$2:$P$3371,5,0),"null")</f>
        <v>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v>
      </c>
      <c r="J1884" s="24" t="str">
        <f t="shared" si="3"/>
        <v>null</v>
      </c>
      <c r="K1884" s="18" t="str">
        <f>IFERROR(VLOOKUP(spare_parts!$F1884,'Запчасти'!$A$2:$P$3371,6,0),"null")</f>
        <v>SCHNELL</v>
      </c>
      <c r="L1884" s="18" t="str">
        <f>IFERROR(VLOOKUP(spare_parts!$F1884,'Запчасти'!$A$2:$P$3371,7,0),"null")</f>
        <v>SCHNELL</v>
      </c>
      <c r="M1884" s="18">
        <f>IFERROR(VLOOKUP(spare_parts!$F1884,'Запчасти'!$A$2:$P$3371,9,0),"null")</f>
        <v>1</v>
      </c>
      <c r="N1884" s="18" t="str">
        <f>IFERROR(VLOOKUP(spare_parts!$F1884,'Запчасти'!$A$2:$P$3371,10,0),"null")</f>
        <v>шт.</v>
      </c>
      <c r="O1884" s="18" t="str">
        <f>IFERROR(VLOOKUP(spare_parts!$F1884,'Запчасти'!$A$2:$P$3371,11,0),"null")</f>
        <v>IT</v>
      </c>
      <c r="P1884" s="18">
        <f>IFERROR(VLOOKUP(spare_parts!$F1884,'Запчасти'!$A$2:$P$3371,2,0),"null")</f>
        <v>8483602000</v>
      </c>
      <c r="Q1884" s="18"/>
      <c r="R1884" s="18"/>
      <c r="S1884" s="18"/>
      <c r="T1884" s="18"/>
      <c r="U1884" s="18"/>
      <c r="V1884" s="18"/>
    </row>
    <row r="1885" ht="15.75" customHeight="1">
      <c r="A1885" s="15">
        <v>2.04600502E9</v>
      </c>
      <c r="B1885" s="27" t="s">
        <v>7213</v>
      </c>
      <c r="C1885" s="16"/>
      <c r="D1885" s="16" t="s">
        <v>35</v>
      </c>
      <c r="E1885" s="17"/>
      <c r="F1885" s="18">
        <v>2.04600502E9</v>
      </c>
      <c r="G1885" s="18" t="str">
        <f>IFERROR(VLOOKUP(spare_parts!$F1885,'Запчасти'!A$2:P$3371,3,0),"null")</f>
        <v>null</v>
      </c>
      <c r="H1885" s="18" t="str">
        <f>IFERROR(VLOOKUP(spare_parts!$F1885,A:D,2,0),"null")</f>
        <v>РОЛИК ПРОТЯЖКИ TTH40 De198 H=100</v>
      </c>
      <c r="I1885" s="24" t="str">
        <f>IFERROR(VLOOKUP(spare_parts!$F1885,'Запчасти'!$A$2:$P$3371,5,0),"null")</f>
        <v>null</v>
      </c>
      <c r="J1885" s="24" t="str">
        <f t="shared" si="3"/>
        <v>null</v>
      </c>
      <c r="K1885" s="18" t="str">
        <f>IFERROR(VLOOKUP(spare_parts!$F1885,'Запчасти'!$A$2:$P$3371,6,0),"null")</f>
        <v>null</v>
      </c>
      <c r="L1885" s="18" t="str">
        <f>IFERROR(VLOOKUP(spare_parts!$F1885,'Запчасти'!$A$2:$P$3371,7,0),"null")</f>
        <v>null</v>
      </c>
      <c r="M1885" s="18" t="str">
        <f>IFERROR(VLOOKUP(spare_parts!$F1885,'Запчасти'!$A$2:$P$3371,9,0),"null")</f>
        <v>null</v>
      </c>
      <c r="N1885" s="18" t="str">
        <f>IFERROR(VLOOKUP(spare_parts!$F1885,'Запчасти'!$A$2:$P$3371,10,0),"null")</f>
        <v>null</v>
      </c>
      <c r="O1885" s="18" t="str">
        <f>IFERROR(VLOOKUP(spare_parts!$F1885,'Запчасти'!$A$2:$P$3371,11,0),"null")</f>
        <v>null</v>
      </c>
      <c r="P1885" s="18" t="str">
        <f>IFERROR(VLOOKUP(spare_parts!$F1885,'Запчасти'!$A$2:$P$3371,2,0),"null")</f>
        <v>null</v>
      </c>
      <c r="Q1885" s="18"/>
      <c r="R1885" s="18"/>
      <c r="S1885" s="18"/>
      <c r="T1885" s="18"/>
      <c r="U1885" s="18"/>
      <c r="V1885" s="18"/>
    </row>
    <row r="1886" ht="15.75" customHeight="1">
      <c r="A1886" s="15">
        <v>5.630007022E9</v>
      </c>
      <c r="B1886" s="27" t="s">
        <v>7214</v>
      </c>
      <c r="C1886" s="16"/>
      <c r="D1886" s="16" t="s">
        <v>35</v>
      </c>
      <c r="E1886" s="17"/>
      <c r="F1886" s="18">
        <v>5.630007022E9</v>
      </c>
      <c r="G1886" s="18" t="str">
        <f>IFERROR(VLOOKUP(spare_parts!$F1886,'Запчасти'!A$2:P$3371,3,0),"null")</f>
        <v>null</v>
      </c>
      <c r="H1886" s="18" t="str">
        <f>IFERROR(VLOOKUP(spare_parts!$F1886,A:D,2,0),"null")</f>
        <v>ЦИЛИНДР ПНЕВМАТИЧЕСКИЙ ISO D.100 H=60 Cod.320.01.100.60 MAG. (DIOTTALE</v>
      </c>
      <c r="I1886" s="24" t="str">
        <f>IFERROR(VLOOKUP(spare_parts!$F1886,'Запчасти'!$A$2:$P$3371,5,0),"null")</f>
        <v>null</v>
      </c>
      <c r="J1886" s="24" t="str">
        <f t="shared" si="3"/>
        <v>null</v>
      </c>
      <c r="K1886" s="18" t="str">
        <f>IFERROR(VLOOKUP(spare_parts!$F1886,'Запчасти'!$A$2:$P$3371,6,0),"null")</f>
        <v>null</v>
      </c>
      <c r="L1886" s="18" t="str">
        <f>IFERROR(VLOOKUP(spare_parts!$F1886,'Запчасти'!$A$2:$P$3371,7,0),"null")</f>
        <v>null</v>
      </c>
      <c r="M1886" s="18" t="str">
        <f>IFERROR(VLOOKUP(spare_parts!$F1886,'Запчасти'!$A$2:$P$3371,9,0),"null")</f>
        <v>null</v>
      </c>
      <c r="N1886" s="18" t="str">
        <f>IFERROR(VLOOKUP(spare_parts!$F1886,'Запчасти'!$A$2:$P$3371,10,0),"null")</f>
        <v>null</v>
      </c>
      <c r="O1886" s="18" t="str">
        <f>IFERROR(VLOOKUP(spare_parts!$F1886,'Запчасти'!$A$2:$P$3371,11,0),"null")</f>
        <v>null</v>
      </c>
      <c r="P1886" s="18" t="str">
        <f>IFERROR(VLOOKUP(spare_parts!$F1886,'Запчасти'!$A$2:$P$3371,2,0),"null")</f>
        <v>null</v>
      </c>
      <c r="Q1886" s="18"/>
      <c r="R1886" s="18"/>
      <c r="S1886" s="18"/>
      <c r="T1886" s="18"/>
      <c r="U1886" s="18"/>
      <c r="V1886" s="18"/>
    </row>
    <row r="1887" ht="15.75" customHeight="1">
      <c r="A1887" s="15">
        <v>5.43110005E9</v>
      </c>
      <c r="B1887" s="27" t="s">
        <v>7215</v>
      </c>
      <c r="C1887" s="16"/>
      <c r="D1887" s="16" t="s">
        <v>35</v>
      </c>
      <c r="E1887" s="17"/>
      <c r="F1887" s="18">
        <v>5.43110005E9</v>
      </c>
      <c r="G1887" s="18" t="str">
        <f>IFERROR(VLOOKUP(spare_parts!$F1887,'Запчасти'!A$2:P$3371,3,0),"null")</f>
        <v>null</v>
      </c>
      <c r="H1887" s="18" t="str">
        <f>IFERROR(VLOOKUP(spare_parts!$F1887,A:D,2,0),"null")</f>
        <v>ЭНКОДЕР FES6000A?EL58BM1000Z8/24L6S3HR.872 (ELTRA)</v>
      </c>
      <c r="I1887" s="24" t="str">
        <f>IFERROR(VLOOKUP(spare_parts!$F1887,'Запчасти'!$A$2:$P$3371,5,0),"null")</f>
        <v>null</v>
      </c>
      <c r="J1887" s="24" t="str">
        <f t="shared" si="3"/>
        <v>null</v>
      </c>
      <c r="K1887" s="18" t="str">
        <f>IFERROR(VLOOKUP(spare_parts!$F1887,'Запчасти'!$A$2:$P$3371,6,0),"null")</f>
        <v>null</v>
      </c>
      <c r="L1887" s="18" t="str">
        <f>IFERROR(VLOOKUP(spare_parts!$F1887,'Запчасти'!$A$2:$P$3371,7,0),"null")</f>
        <v>null</v>
      </c>
      <c r="M1887" s="18" t="str">
        <f>IFERROR(VLOOKUP(spare_parts!$F1887,'Запчасти'!$A$2:$P$3371,9,0),"null")</f>
        <v>null</v>
      </c>
      <c r="N1887" s="18" t="str">
        <f>IFERROR(VLOOKUP(spare_parts!$F1887,'Запчасти'!$A$2:$P$3371,10,0),"null")</f>
        <v>null</v>
      </c>
      <c r="O1887" s="18" t="str">
        <f>IFERROR(VLOOKUP(spare_parts!$F1887,'Запчасти'!$A$2:$P$3371,11,0),"null")</f>
        <v>null</v>
      </c>
      <c r="P1887" s="18" t="str">
        <f>IFERROR(VLOOKUP(spare_parts!$F1887,'Запчасти'!$A$2:$P$3371,2,0),"null")</f>
        <v>null</v>
      </c>
      <c r="Q1887" s="18"/>
      <c r="R1887" s="18"/>
      <c r="S1887" s="18"/>
      <c r="T1887" s="18"/>
      <c r="U1887" s="18"/>
      <c r="V1887" s="18"/>
    </row>
    <row r="1888" ht="15.75" customHeight="1">
      <c r="A1888" s="15">
        <v>2.863515011E9</v>
      </c>
      <c r="B1888" s="27" t="s">
        <v>7216</v>
      </c>
      <c r="C1888" s="16"/>
      <c r="D1888" s="16" t="s">
        <v>35</v>
      </c>
      <c r="E1888" s="17"/>
      <c r="F1888" s="18">
        <v>2.863515011E9</v>
      </c>
      <c r="G1888" s="18" t="str">
        <f>IFERROR(VLOOKUP(spare_parts!$F1888,'Запчасти'!A$2:P$3371,3,0),"null")</f>
        <v>null</v>
      </c>
      <c r="H1888" s="18" t="str">
        <f>IFERROR(VLOOKUP(spare_parts!$F1888,A:D,2,0),"null")</f>
        <v>РОЛИК ПРАВКИ ПРЕДВАРИТЕЛЬНО СОБРАННЫЙ 89</v>
      </c>
      <c r="I1888" s="24" t="str">
        <f>IFERROR(VLOOKUP(spare_parts!$F1888,'Запчасти'!$A$2:$P$3371,5,0),"null")</f>
        <v>null</v>
      </c>
      <c r="J1888" s="24" t="str">
        <f t="shared" si="3"/>
        <v>null</v>
      </c>
      <c r="K1888" s="18" t="str">
        <f>IFERROR(VLOOKUP(spare_parts!$F1888,'Запчасти'!$A$2:$P$3371,6,0),"null")</f>
        <v>null</v>
      </c>
      <c r="L1888" s="18" t="str">
        <f>IFERROR(VLOOKUP(spare_parts!$F1888,'Запчасти'!$A$2:$P$3371,7,0),"null")</f>
        <v>null</v>
      </c>
      <c r="M1888" s="18" t="str">
        <f>IFERROR(VLOOKUP(spare_parts!$F1888,'Запчасти'!$A$2:$P$3371,9,0),"null")</f>
        <v>null</v>
      </c>
      <c r="N1888" s="18" t="str">
        <f>IFERROR(VLOOKUP(spare_parts!$F1888,'Запчасти'!$A$2:$P$3371,10,0),"null")</f>
        <v>null</v>
      </c>
      <c r="O1888" s="18" t="str">
        <f>IFERROR(VLOOKUP(spare_parts!$F1888,'Запчасти'!$A$2:$P$3371,11,0),"null")</f>
        <v>null</v>
      </c>
      <c r="P1888" s="18" t="str">
        <f>IFERROR(VLOOKUP(spare_parts!$F1888,'Запчасти'!$A$2:$P$3371,2,0),"null")</f>
        <v>null</v>
      </c>
      <c r="Q1888" s="18"/>
      <c r="R1888" s="18"/>
      <c r="S1888" s="18"/>
      <c r="T1888" s="18"/>
      <c r="U1888" s="18"/>
      <c r="V1888" s="18"/>
    </row>
    <row r="1889" ht="15.75" customHeight="1">
      <c r="A1889" s="15">
        <v>2.863515021E9</v>
      </c>
      <c r="B1889" s="27" t="s">
        <v>7217</v>
      </c>
      <c r="C1889" s="16"/>
      <c r="D1889" s="16" t="s">
        <v>35</v>
      </c>
      <c r="E1889" s="17"/>
      <c r="F1889" s="18">
        <v>2.863515021E9</v>
      </c>
      <c r="G1889" s="18" t="str">
        <f>IFERROR(VLOOKUP(spare_parts!$F1889,'Запчасти'!A$2:P$3371,3,0),"null")</f>
        <v>null</v>
      </c>
      <c r="H1889" s="18" t="str">
        <f>IFERROR(VLOOKUP(spare_parts!$F1889,A:D,2,0),"null")</f>
        <v>РОЛИК ПРАВКИ ПРЕДВАРИТЕЛЬНО СОБРАННЫЙ D.74</v>
      </c>
      <c r="I1889" s="24" t="str">
        <f>IFERROR(VLOOKUP(spare_parts!$F1889,'Запчасти'!$A$2:$P$3371,5,0),"null")</f>
        <v>null</v>
      </c>
      <c r="J1889" s="24" t="str">
        <f t="shared" si="3"/>
        <v>null</v>
      </c>
      <c r="K1889" s="18" t="str">
        <f>IFERROR(VLOOKUP(spare_parts!$F1889,'Запчасти'!$A$2:$P$3371,6,0),"null")</f>
        <v>null</v>
      </c>
      <c r="L1889" s="18" t="str">
        <f>IFERROR(VLOOKUP(spare_parts!$F1889,'Запчасти'!$A$2:$P$3371,7,0),"null")</f>
        <v>null</v>
      </c>
      <c r="M1889" s="18" t="str">
        <f>IFERROR(VLOOKUP(spare_parts!$F1889,'Запчасти'!$A$2:$P$3371,9,0),"null")</f>
        <v>null</v>
      </c>
      <c r="N1889" s="18" t="str">
        <f>IFERROR(VLOOKUP(spare_parts!$F1889,'Запчасти'!$A$2:$P$3371,10,0),"null")</f>
        <v>null</v>
      </c>
      <c r="O1889" s="18" t="str">
        <f>IFERROR(VLOOKUP(spare_parts!$F1889,'Запчасти'!$A$2:$P$3371,11,0),"null")</f>
        <v>null</v>
      </c>
      <c r="P1889" s="18" t="str">
        <f>IFERROR(VLOOKUP(spare_parts!$F1889,'Запчасти'!$A$2:$P$3371,2,0),"null")</f>
        <v>null</v>
      </c>
      <c r="Q1889" s="18"/>
      <c r="R1889" s="18"/>
      <c r="S1889" s="18"/>
      <c r="T1889" s="18"/>
      <c r="U1889" s="18"/>
      <c r="V1889" s="18"/>
    </row>
    <row r="1890" ht="15.75" customHeight="1">
      <c r="A1890" s="15">
        <v>2.066020381E9</v>
      </c>
      <c r="B1890" s="27" t="s">
        <v>7218</v>
      </c>
      <c r="C1890" s="16"/>
      <c r="D1890" s="16" t="s">
        <v>35</v>
      </c>
      <c r="E1890" s="17"/>
      <c r="F1890" s="18">
        <v>2.066020381E9</v>
      </c>
      <c r="G1890" s="18" t="str">
        <f>IFERROR(VLOOKUP(spare_parts!$F1890,'Запчасти'!A$2:P$3371,3,0),"null")</f>
        <v>null</v>
      </c>
      <c r="H1890" s="18" t="str">
        <f>IFERROR(VLOOKUP(spare_parts!$F1890,A:D,2,0),"null")</f>
        <v>НОЖ ФИКСИРОВАННЫЙ ОДНОПОТОЧНЫЙ ДЛЯ D.6 Di7.5</v>
      </c>
      <c r="I1890" s="24" t="str">
        <f>IFERROR(VLOOKUP(spare_parts!$F1890,'Запчасти'!$A$2:$P$3371,5,0),"null")</f>
        <v>null</v>
      </c>
      <c r="J1890" s="24" t="str">
        <f t="shared" si="3"/>
        <v>null</v>
      </c>
      <c r="K1890" s="18" t="str">
        <f>IFERROR(VLOOKUP(spare_parts!$F1890,'Запчасти'!$A$2:$P$3371,6,0),"null")</f>
        <v>null</v>
      </c>
      <c r="L1890" s="18" t="str">
        <f>IFERROR(VLOOKUP(spare_parts!$F1890,'Запчасти'!$A$2:$P$3371,7,0),"null")</f>
        <v>null</v>
      </c>
      <c r="M1890" s="18" t="str">
        <f>IFERROR(VLOOKUP(spare_parts!$F1890,'Запчасти'!$A$2:$P$3371,9,0),"null")</f>
        <v>null</v>
      </c>
      <c r="N1890" s="18" t="str">
        <f>IFERROR(VLOOKUP(spare_parts!$F1890,'Запчасти'!$A$2:$P$3371,10,0),"null")</f>
        <v>null</v>
      </c>
      <c r="O1890" s="18" t="str">
        <f>IFERROR(VLOOKUP(spare_parts!$F1890,'Запчасти'!$A$2:$P$3371,11,0),"null")</f>
        <v>null</v>
      </c>
      <c r="P1890" s="18" t="str">
        <f>IFERROR(VLOOKUP(spare_parts!$F1890,'Запчасти'!$A$2:$P$3371,2,0),"null")</f>
        <v>null</v>
      </c>
      <c r="Q1890" s="18"/>
      <c r="R1890" s="18"/>
      <c r="S1890" s="18"/>
      <c r="T1890" s="18"/>
      <c r="U1890" s="18"/>
      <c r="V1890" s="18"/>
    </row>
    <row r="1891" ht="15.75" customHeight="1">
      <c r="A1891" s="15">
        <v>2.86501501E9</v>
      </c>
      <c r="B1891" s="27" t="s">
        <v>7219</v>
      </c>
      <c r="C1891" s="16"/>
      <c r="D1891" s="16" t="s">
        <v>35</v>
      </c>
      <c r="E1891" s="17"/>
      <c r="F1891" s="18">
        <v>2.86501501E9</v>
      </c>
      <c r="G1891" s="18" t="str">
        <f>IFERROR(VLOOKUP(spare_parts!$F1891,'Запчасти'!A$2:P$3371,3,0),"null")</f>
        <v>null</v>
      </c>
      <c r="H1891" s="18" t="str">
        <f>IFERROR(VLOOKUP(spare_parts!$F1891,A:D,2,0),"null")</f>
        <v>РОЛИК ПРАВИЛЬНЫЙ U DE=89 DI=62 H=40</v>
      </c>
      <c r="I1891" s="24" t="str">
        <f>IFERROR(VLOOKUP(spare_parts!$F1891,'Запчасти'!$A$2:$P$3371,5,0),"null")</f>
        <v>null</v>
      </c>
      <c r="J1891" s="24" t="str">
        <f t="shared" si="3"/>
        <v>null</v>
      </c>
      <c r="K1891" s="18" t="str">
        <f>IFERROR(VLOOKUP(spare_parts!$F1891,'Запчасти'!$A$2:$P$3371,6,0),"null")</f>
        <v>null</v>
      </c>
      <c r="L1891" s="18" t="str">
        <f>IFERROR(VLOOKUP(spare_parts!$F1891,'Запчасти'!$A$2:$P$3371,7,0),"null")</f>
        <v>null</v>
      </c>
      <c r="M1891" s="18" t="str">
        <f>IFERROR(VLOOKUP(spare_parts!$F1891,'Запчасти'!$A$2:$P$3371,9,0),"null")</f>
        <v>null</v>
      </c>
      <c r="N1891" s="18" t="str">
        <f>IFERROR(VLOOKUP(spare_parts!$F1891,'Запчасти'!$A$2:$P$3371,10,0),"null")</f>
        <v>null</v>
      </c>
      <c r="O1891" s="18" t="str">
        <f>IFERROR(VLOOKUP(spare_parts!$F1891,'Запчасти'!$A$2:$P$3371,11,0),"null")</f>
        <v>null</v>
      </c>
      <c r="P1891" s="18" t="str">
        <f>IFERROR(VLOOKUP(spare_parts!$F1891,'Запчасти'!$A$2:$P$3371,2,0),"null")</f>
        <v>null</v>
      </c>
      <c r="Q1891" s="18"/>
      <c r="R1891" s="18"/>
      <c r="S1891" s="18"/>
      <c r="T1891" s="18"/>
      <c r="U1891" s="18"/>
      <c r="V1891" s="18"/>
    </row>
    <row r="1892" ht="15.75" customHeight="1">
      <c r="A1892" s="15">
        <v>2.86503503E9</v>
      </c>
      <c r="B1892" s="27" t="s">
        <v>7220</v>
      </c>
      <c r="C1892" s="16"/>
      <c r="D1892" s="16" t="s">
        <v>35</v>
      </c>
      <c r="E1892" s="17"/>
      <c r="F1892" s="18">
        <v>2.86503503E9</v>
      </c>
      <c r="G1892" s="18" t="str">
        <f>IFERROR(VLOOKUP(spare_parts!$F1892,'Запчасти'!A$2:P$3371,3,0),"null")</f>
        <v>null</v>
      </c>
      <c r="H1892" s="18" t="str">
        <f>IFERROR(VLOOKUP(spare_parts!$F1892,A:D,2,0),"null")</f>
        <v>РОЛИК ПРАВИЛЬНЫЙ V DE=89 DI=62 H=40 </v>
      </c>
      <c r="I1892" s="24" t="str">
        <f>IFERROR(VLOOKUP(spare_parts!$F1892,'Запчасти'!$A$2:$P$3371,5,0),"null")</f>
        <v>null</v>
      </c>
      <c r="J1892" s="24" t="str">
        <f t="shared" si="3"/>
        <v>null</v>
      </c>
      <c r="K1892" s="18" t="str">
        <f>IFERROR(VLOOKUP(spare_parts!$F1892,'Запчасти'!$A$2:$P$3371,6,0),"null")</f>
        <v>null</v>
      </c>
      <c r="L1892" s="18" t="str">
        <f>IFERROR(VLOOKUP(spare_parts!$F1892,'Запчасти'!$A$2:$P$3371,7,0),"null")</f>
        <v>null</v>
      </c>
      <c r="M1892" s="18" t="str">
        <f>IFERROR(VLOOKUP(spare_parts!$F1892,'Запчасти'!$A$2:$P$3371,9,0),"null")</f>
        <v>null</v>
      </c>
      <c r="N1892" s="18" t="str">
        <f>IFERROR(VLOOKUP(spare_parts!$F1892,'Запчасти'!$A$2:$P$3371,10,0),"null")</f>
        <v>null</v>
      </c>
      <c r="O1892" s="18" t="str">
        <f>IFERROR(VLOOKUP(spare_parts!$F1892,'Запчасти'!$A$2:$P$3371,11,0),"null")</f>
        <v>null</v>
      </c>
      <c r="P1892" s="18" t="str">
        <f>IFERROR(VLOOKUP(spare_parts!$F1892,'Запчасти'!$A$2:$P$3371,2,0),"null")</f>
        <v>null</v>
      </c>
      <c r="Q1892" s="18"/>
      <c r="R1892" s="18"/>
      <c r="S1892" s="18"/>
      <c r="T1892" s="18"/>
      <c r="U1892" s="18"/>
      <c r="V1892" s="18"/>
    </row>
    <row r="1893" ht="15.75" customHeight="1">
      <c r="A1893" s="15">
        <v>2.86503502E9</v>
      </c>
      <c r="B1893" s="27" t="s">
        <v>7221</v>
      </c>
      <c r="C1893" s="16"/>
      <c r="D1893" s="16" t="s">
        <v>35</v>
      </c>
      <c r="E1893" s="17"/>
      <c r="F1893" s="18">
        <v>2.86503502E9</v>
      </c>
      <c r="G1893" s="18" t="str">
        <f>IFERROR(VLOOKUP(spare_parts!$F1893,'Запчасти'!A$2:P$3371,3,0),"null")</f>
        <v>null</v>
      </c>
      <c r="H1893" s="18" t="str">
        <f>IFERROR(VLOOKUP(spare_parts!$F1893,A:D,2,0),"null")</f>
        <v>РОЛИК ПРАВИЛЬНЫЙ U DE=80 DI=62 H=40 </v>
      </c>
      <c r="I1893" s="24" t="str">
        <f>IFERROR(VLOOKUP(spare_parts!$F1893,'Запчасти'!$A$2:$P$3371,5,0),"null")</f>
        <v>null</v>
      </c>
      <c r="J1893" s="24" t="str">
        <f t="shared" si="3"/>
        <v>null</v>
      </c>
      <c r="K1893" s="18" t="str">
        <f>IFERROR(VLOOKUP(spare_parts!$F1893,'Запчасти'!$A$2:$P$3371,6,0),"null")</f>
        <v>null</v>
      </c>
      <c r="L1893" s="18" t="str">
        <f>IFERROR(VLOOKUP(spare_parts!$F1893,'Запчасти'!$A$2:$P$3371,7,0),"null")</f>
        <v>null</v>
      </c>
      <c r="M1893" s="18" t="str">
        <f>IFERROR(VLOOKUP(spare_parts!$F1893,'Запчасти'!$A$2:$P$3371,9,0),"null")</f>
        <v>null</v>
      </c>
      <c r="N1893" s="18" t="str">
        <f>IFERROR(VLOOKUP(spare_parts!$F1893,'Запчасти'!$A$2:$P$3371,10,0),"null")</f>
        <v>null</v>
      </c>
      <c r="O1893" s="18" t="str">
        <f>IFERROR(VLOOKUP(spare_parts!$F1893,'Запчасти'!$A$2:$P$3371,11,0),"null")</f>
        <v>null</v>
      </c>
      <c r="P1893" s="18" t="str">
        <f>IFERROR(VLOOKUP(spare_parts!$F1893,'Запчасти'!$A$2:$P$3371,2,0),"null")</f>
        <v>null</v>
      </c>
      <c r="Q1893" s="18"/>
      <c r="R1893" s="18"/>
      <c r="S1893" s="18"/>
      <c r="T1893" s="18"/>
      <c r="U1893" s="18"/>
      <c r="V1893" s="18"/>
    </row>
    <row r="1894" ht="15.75" customHeight="1">
      <c r="A1894" s="15">
        <v>5.631601004E9</v>
      </c>
      <c r="B1894" s="27" t="s">
        <v>7222</v>
      </c>
      <c r="C1894" s="16"/>
      <c r="D1894" s="16" t="s">
        <v>35</v>
      </c>
      <c r="E1894" s="17"/>
      <c r="F1894" s="18">
        <v>5.631601004E9</v>
      </c>
      <c r="G1894" s="18" t="str">
        <f>IFERROR(VLOOKUP(spare_parts!$F1894,'Запчасти'!A$2:P$3371,3,0),"null")</f>
        <v>null</v>
      </c>
      <c r="H1894" s="18" t="str">
        <f>IFERROR(VLOOKUP(spare_parts!$F1894,A:D,2,0),"null")</f>
        <v>РЕДУКТОР ДАВЛЕНИЯ ПРОПОРЦИОНАЛЬНЫЙ  VPPM Art.554044 -FESTO</v>
      </c>
      <c r="I1894" s="24" t="str">
        <f>IFERROR(VLOOKUP(spare_parts!$F1894,'Запчасти'!$A$2:$P$3371,5,0),"null")</f>
        <v>null</v>
      </c>
      <c r="J1894" s="24" t="str">
        <f t="shared" si="3"/>
        <v>null</v>
      </c>
      <c r="K1894" s="18" t="str">
        <f>IFERROR(VLOOKUP(spare_parts!$F1894,'Запчасти'!$A$2:$P$3371,6,0),"null")</f>
        <v>null</v>
      </c>
      <c r="L1894" s="18" t="str">
        <f>IFERROR(VLOOKUP(spare_parts!$F1894,'Запчасти'!$A$2:$P$3371,7,0),"null")</f>
        <v>null</v>
      </c>
      <c r="M1894" s="18" t="str">
        <f>IFERROR(VLOOKUP(spare_parts!$F1894,'Запчасти'!$A$2:$P$3371,9,0),"null")</f>
        <v>null</v>
      </c>
      <c r="N1894" s="18" t="str">
        <f>IFERROR(VLOOKUP(spare_parts!$F1894,'Запчасти'!$A$2:$P$3371,10,0),"null")</f>
        <v>null</v>
      </c>
      <c r="O1894" s="18" t="str">
        <f>IFERROR(VLOOKUP(spare_parts!$F1894,'Запчасти'!$A$2:$P$3371,11,0),"null")</f>
        <v>null</v>
      </c>
      <c r="P1894" s="18" t="str">
        <f>IFERROR(VLOOKUP(spare_parts!$F1894,'Запчасти'!$A$2:$P$3371,2,0),"null")</f>
        <v>null</v>
      </c>
      <c r="Q1894" s="18"/>
      <c r="R1894" s="18"/>
      <c r="S1894" s="18"/>
      <c r="T1894" s="18"/>
      <c r="U1894" s="18"/>
      <c r="V1894" s="18"/>
    </row>
    <row r="1895" ht="15.75" customHeight="1">
      <c r="A1895" s="15">
        <v>5.957500025E9</v>
      </c>
      <c r="B1895" s="27" t="s">
        <v>7223</v>
      </c>
      <c r="C1895" s="16"/>
      <c r="D1895" s="16" t="s">
        <v>35</v>
      </c>
      <c r="E1895" s="17"/>
      <c r="F1895" s="18">
        <v>5.957500025E9</v>
      </c>
      <c r="G1895" s="18" t="str">
        <f>IFERROR(VLOOKUP(spare_parts!$F1895,'Запчасти'!A$2:P$3371,3,0),"null")</f>
        <v>null</v>
      </c>
      <c r="H1895" s="18" t="str">
        <f>IFERROR(VLOOKUP(spare_parts!$F1895,A:D,2,0),"null")</f>
        <v>КОЛЬЦО СТОПОРНОЕ ДЛЯ ВАЛА SEEGER D.25</v>
      </c>
      <c r="I1895" s="24" t="str">
        <f>IFERROR(VLOOKUP(spare_parts!$F1895,'Запчасти'!$A$2:$P$3371,5,0),"null")</f>
        <v>null</v>
      </c>
      <c r="J1895" s="24" t="str">
        <f t="shared" si="3"/>
        <v>null</v>
      </c>
      <c r="K1895" s="18" t="str">
        <f>IFERROR(VLOOKUP(spare_parts!$F1895,'Запчасти'!$A$2:$P$3371,6,0),"null")</f>
        <v>null</v>
      </c>
      <c r="L1895" s="18" t="str">
        <f>IFERROR(VLOOKUP(spare_parts!$F1895,'Запчасти'!$A$2:$P$3371,7,0),"null")</f>
        <v>null</v>
      </c>
      <c r="M1895" s="18" t="str">
        <f>IFERROR(VLOOKUP(spare_parts!$F1895,'Запчасти'!$A$2:$P$3371,9,0),"null")</f>
        <v>null</v>
      </c>
      <c r="N1895" s="18" t="str">
        <f>IFERROR(VLOOKUP(spare_parts!$F1895,'Запчасти'!$A$2:$P$3371,10,0),"null")</f>
        <v>null</v>
      </c>
      <c r="O1895" s="18" t="str">
        <f>IFERROR(VLOOKUP(spare_parts!$F1895,'Запчасти'!$A$2:$P$3371,11,0),"null")</f>
        <v>null</v>
      </c>
      <c r="P1895" s="18" t="str">
        <f>IFERROR(VLOOKUP(spare_parts!$F1895,'Запчасти'!$A$2:$P$3371,2,0),"null")</f>
        <v>null</v>
      </c>
      <c r="Q1895" s="18"/>
      <c r="R1895" s="18"/>
      <c r="S1895" s="18"/>
      <c r="T1895" s="18"/>
      <c r="U1895" s="18"/>
      <c r="V1895" s="18"/>
    </row>
    <row r="1896" ht="15.75" customHeight="1">
      <c r="A1896" s="15">
        <v>5.95750003E9</v>
      </c>
      <c r="B1896" s="27" t="s">
        <v>7224</v>
      </c>
      <c r="C1896" s="16"/>
      <c r="D1896" s="16" t="s">
        <v>35</v>
      </c>
      <c r="E1896" s="17"/>
      <c r="F1896" s="18">
        <v>5.95750003E9</v>
      </c>
      <c r="G1896" s="18" t="str">
        <f>IFERROR(VLOOKUP(spare_parts!$F1896,'Запчасти'!A$2:P$3371,3,0),"null")</f>
        <v>null</v>
      </c>
      <c r="H1896" s="18" t="str">
        <f>IFERROR(VLOOKUP(spare_parts!$F1896,A:D,2,0),"null")</f>
        <v>КОЛЬЦО СТОПОРНОЕ  ДЛЯ ВАЛА SEEGER D=30 UNI 7435</v>
      </c>
      <c r="I1896" s="24" t="str">
        <f>IFERROR(VLOOKUP(spare_parts!$F1896,'Запчасти'!$A$2:$P$3371,5,0),"null")</f>
        <v>null</v>
      </c>
      <c r="J1896" s="24" t="str">
        <f t="shared" si="3"/>
        <v>null</v>
      </c>
      <c r="K1896" s="18" t="str">
        <f>IFERROR(VLOOKUP(spare_parts!$F1896,'Запчасти'!$A$2:$P$3371,6,0),"null")</f>
        <v>null</v>
      </c>
      <c r="L1896" s="18" t="str">
        <f>IFERROR(VLOOKUP(spare_parts!$F1896,'Запчасти'!$A$2:$P$3371,7,0),"null")</f>
        <v>null</v>
      </c>
      <c r="M1896" s="18" t="str">
        <f>IFERROR(VLOOKUP(spare_parts!$F1896,'Запчасти'!$A$2:$P$3371,9,0),"null")</f>
        <v>null</v>
      </c>
      <c r="N1896" s="18" t="str">
        <f>IFERROR(VLOOKUP(spare_parts!$F1896,'Запчасти'!$A$2:$P$3371,10,0),"null")</f>
        <v>null</v>
      </c>
      <c r="O1896" s="18" t="str">
        <f>IFERROR(VLOOKUP(spare_parts!$F1896,'Запчасти'!$A$2:$P$3371,11,0),"null")</f>
        <v>null</v>
      </c>
      <c r="P1896" s="18" t="str">
        <f>IFERROR(VLOOKUP(spare_parts!$F1896,'Запчасти'!$A$2:$P$3371,2,0),"null")</f>
        <v>null</v>
      </c>
      <c r="Q1896" s="18"/>
      <c r="R1896" s="18"/>
      <c r="S1896" s="18"/>
      <c r="T1896" s="18"/>
      <c r="U1896" s="18"/>
      <c r="V1896" s="18"/>
    </row>
    <row r="1897" ht="15.75" customHeight="1">
      <c r="A1897" s="15" t="s">
        <v>7225</v>
      </c>
      <c r="B1897" s="27" t="s">
        <v>7226</v>
      </c>
      <c r="C1897" s="16"/>
      <c r="D1897" s="16" t="s">
        <v>35</v>
      </c>
      <c r="E1897" s="17"/>
      <c r="F1897" s="18" t="s">
        <v>7225</v>
      </c>
      <c r="G1897" s="18" t="str">
        <f>IFERROR(VLOOKUP(spare_parts!$F1897,'Запчасти'!A$2:P$3371,3,0),"null")</f>
        <v>null</v>
      </c>
      <c r="H1897" s="18" t="str">
        <f>IFERROR(VLOOKUP(spare_parts!$F1897,A:D,2,0),"null")</f>
        <v>ПАНЕЛЬ УПРАВЛЕНИЯ OMRON NT21ST121E ЗАПРОГРАММИРОВАННАЯ </v>
      </c>
      <c r="I1897" s="24" t="str">
        <f>IFERROR(VLOOKUP(spare_parts!$F1897,'Запчасти'!$A$2:$P$3371,5,0),"null")</f>
        <v>null</v>
      </c>
      <c r="J1897" s="24" t="str">
        <f t="shared" si="3"/>
        <v>null</v>
      </c>
      <c r="K1897" s="18" t="str">
        <f>IFERROR(VLOOKUP(spare_parts!$F1897,'Запчасти'!$A$2:$P$3371,6,0),"null")</f>
        <v>null</v>
      </c>
      <c r="L1897" s="18" t="str">
        <f>IFERROR(VLOOKUP(spare_parts!$F1897,'Запчасти'!$A$2:$P$3371,7,0),"null")</f>
        <v>null</v>
      </c>
      <c r="M1897" s="18" t="str">
        <f>IFERROR(VLOOKUP(spare_parts!$F1897,'Запчасти'!$A$2:$P$3371,9,0),"null")</f>
        <v>null</v>
      </c>
      <c r="N1897" s="18" t="str">
        <f>IFERROR(VLOOKUP(spare_parts!$F1897,'Запчасти'!$A$2:$P$3371,10,0),"null")</f>
        <v>null</v>
      </c>
      <c r="O1897" s="18" t="str">
        <f>IFERROR(VLOOKUP(spare_parts!$F1897,'Запчасти'!$A$2:$P$3371,11,0),"null")</f>
        <v>null</v>
      </c>
      <c r="P1897" s="18" t="str">
        <f>IFERROR(VLOOKUP(spare_parts!$F1897,'Запчасти'!$A$2:$P$3371,2,0),"null")</f>
        <v>null</v>
      </c>
      <c r="Q1897" s="18"/>
      <c r="R1897" s="18"/>
      <c r="S1897" s="18"/>
      <c r="T1897" s="18"/>
      <c r="U1897" s="18"/>
      <c r="V1897" s="18"/>
    </row>
    <row r="1898" ht="15.75" customHeight="1">
      <c r="A1898" s="15">
        <v>5.458049003E9</v>
      </c>
      <c r="B1898" s="27" t="s">
        <v>7227</v>
      </c>
      <c r="C1898" s="16">
        <v>34.5</v>
      </c>
      <c r="D1898" s="16" t="s">
        <v>35</v>
      </c>
      <c r="E1898" s="17"/>
      <c r="F1898" s="18">
        <v>5.458049003E9</v>
      </c>
      <c r="G1898" s="18" t="str">
        <f>IFERROR(VLOOKUP(spare_parts!$F1898,'Запчасти'!A$2:P$3371,3,0),"null")</f>
        <v>null</v>
      </c>
      <c r="H1898" s="18" t="str">
        <f>IFERROR(VLOOKUP(spare_parts!$F1898,A:D,2,0),"null")</f>
        <v>СЕРВОМОТОР DSP0-100MO64U-40-54-AOB-TNP-K-AN-O-000 (BAUM.)</v>
      </c>
      <c r="I1898" s="24" t="str">
        <f>IFERROR(VLOOKUP(spare_parts!$F1898,'Запчасти'!$A$2:$P$3371,5,0),"null")</f>
        <v>null</v>
      </c>
      <c r="J1898" s="24" t="str">
        <f t="shared" si="3"/>
        <v>null</v>
      </c>
      <c r="K1898" s="18" t="str">
        <f>IFERROR(VLOOKUP(spare_parts!$F1898,'Запчасти'!$A$2:$P$3371,6,0),"null")</f>
        <v>null</v>
      </c>
      <c r="L1898" s="18" t="str">
        <f>IFERROR(VLOOKUP(spare_parts!$F1898,'Запчасти'!$A$2:$P$3371,7,0),"null")</f>
        <v>null</v>
      </c>
      <c r="M1898" s="18" t="str">
        <f>IFERROR(VLOOKUP(spare_parts!$F1898,'Запчасти'!$A$2:$P$3371,9,0),"null")</f>
        <v>null</v>
      </c>
      <c r="N1898" s="18" t="str">
        <f>IFERROR(VLOOKUP(spare_parts!$F1898,'Запчасти'!$A$2:$P$3371,10,0),"null")</f>
        <v>null</v>
      </c>
      <c r="O1898" s="18" t="str">
        <f>IFERROR(VLOOKUP(spare_parts!$F1898,'Запчасти'!$A$2:$P$3371,11,0),"null")</f>
        <v>null</v>
      </c>
      <c r="P1898" s="18" t="str">
        <f>IFERROR(VLOOKUP(spare_parts!$F1898,'Запчасти'!$A$2:$P$3371,2,0),"null")</f>
        <v>null</v>
      </c>
      <c r="Q1898" s="18"/>
      <c r="R1898" s="18"/>
      <c r="S1898" s="18"/>
      <c r="T1898" s="18"/>
      <c r="U1898" s="18"/>
      <c r="V1898" s="18"/>
    </row>
    <row r="1899" ht="15.75" customHeight="1">
      <c r="A1899" s="15">
        <v>5.460002071E9</v>
      </c>
      <c r="B1899" s="27" t="s">
        <v>7228</v>
      </c>
      <c r="C1899" s="16"/>
      <c r="D1899" s="16"/>
      <c r="E1899" s="17"/>
      <c r="F1899" s="18">
        <v>5.460002071E9</v>
      </c>
      <c r="G1899" s="18" t="str">
        <f>IFERROR(VLOOKUP(spare_parts!$F1899,'Запчасти'!A$2:P$3371,3,0),"null")</f>
        <v>null</v>
      </c>
      <c r="H1899" s="18" t="str">
        <f>IFERROR(VLOOKUP(spare_parts!$F1899,A:D,2,0),"null")</f>
        <v>РЕДУКТОР ПЛАНЕТАРНЫЙ  RR65D FS R=1:16.32 СТ-2066</v>
      </c>
      <c r="I1899" s="24" t="str">
        <f>IFERROR(VLOOKUP(spare_parts!$F1899,'Запчасти'!$A$2:$P$3371,5,0),"null")</f>
        <v>null</v>
      </c>
      <c r="J1899" s="24" t="str">
        <f t="shared" si="3"/>
        <v>null</v>
      </c>
      <c r="K1899" s="18" t="str">
        <f>IFERROR(VLOOKUP(spare_parts!$F1899,'Запчасти'!$A$2:$P$3371,6,0),"null")</f>
        <v>null</v>
      </c>
      <c r="L1899" s="18" t="str">
        <f>IFERROR(VLOOKUP(spare_parts!$F1899,'Запчасти'!$A$2:$P$3371,7,0),"null")</f>
        <v>null</v>
      </c>
      <c r="M1899" s="18" t="str">
        <f>IFERROR(VLOOKUP(spare_parts!$F1899,'Запчасти'!$A$2:$P$3371,9,0),"null")</f>
        <v>null</v>
      </c>
      <c r="N1899" s="18" t="str">
        <f>IFERROR(VLOOKUP(spare_parts!$F1899,'Запчасти'!$A$2:$P$3371,10,0),"null")</f>
        <v>null</v>
      </c>
      <c r="O1899" s="18" t="str">
        <f>IFERROR(VLOOKUP(spare_parts!$F1899,'Запчасти'!$A$2:$P$3371,11,0),"null")</f>
        <v>null</v>
      </c>
      <c r="P1899" s="18" t="str">
        <f>IFERROR(VLOOKUP(spare_parts!$F1899,'Запчасти'!$A$2:$P$3371,2,0),"null")</f>
        <v>null</v>
      </c>
      <c r="Q1899" s="18"/>
      <c r="R1899" s="18"/>
      <c r="S1899" s="18"/>
      <c r="T1899" s="18"/>
      <c r="U1899" s="18"/>
      <c r="V1899" s="18"/>
    </row>
    <row r="1900" ht="15.75" customHeight="1">
      <c r="A1900" s="15">
        <v>5.926010016E9</v>
      </c>
      <c r="B1900" s="27" t="s">
        <v>7229</v>
      </c>
      <c r="C1900" s="16"/>
      <c r="D1900" s="16"/>
      <c r="E1900" s="17"/>
      <c r="F1900" s="18">
        <v>5.926010016E9</v>
      </c>
      <c r="G1900" s="18" t="str">
        <f>IFERROR(VLOOKUP(spare_parts!$F1900,'Запчасти'!A$2:P$3371,3,0),"null")</f>
        <v>null</v>
      </c>
      <c r="H1900" s="18" t="str">
        <f>IFERROR(VLOOKUP(spare_parts!$F1900,A:D,2,0),"null")</f>
        <v>Винт с внутренним шестигранником M10X16 DIN 915</v>
      </c>
      <c r="I1900" s="24" t="str">
        <f>IFERROR(VLOOKUP(spare_parts!$F1900,'Запчасти'!$A$2:$P$3371,5,0),"null")</f>
        <v>null</v>
      </c>
      <c r="J1900" s="24" t="str">
        <f t="shared" si="3"/>
        <v>null</v>
      </c>
      <c r="K1900" s="18" t="str">
        <f>IFERROR(VLOOKUP(spare_parts!$F1900,'Запчасти'!$A$2:$P$3371,6,0),"null")</f>
        <v>null</v>
      </c>
      <c r="L1900" s="18" t="str">
        <f>IFERROR(VLOOKUP(spare_parts!$F1900,'Запчасти'!$A$2:$P$3371,7,0),"null")</f>
        <v>null</v>
      </c>
      <c r="M1900" s="18" t="str">
        <f>IFERROR(VLOOKUP(spare_parts!$F1900,'Запчасти'!$A$2:$P$3371,9,0),"null")</f>
        <v>null</v>
      </c>
      <c r="N1900" s="18" t="str">
        <f>IFERROR(VLOOKUP(spare_parts!$F1900,'Запчасти'!$A$2:$P$3371,10,0),"null")</f>
        <v>null</v>
      </c>
      <c r="O1900" s="18" t="str">
        <f>IFERROR(VLOOKUP(spare_parts!$F1900,'Запчасти'!$A$2:$P$3371,11,0),"null")</f>
        <v>null</v>
      </c>
      <c r="P1900" s="18" t="str">
        <f>IFERROR(VLOOKUP(spare_parts!$F1900,'Запчасти'!$A$2:$P$3371,2,0),"null")</f>
        <v>null</v>
      </c>
      <c r="Q1900" s="18"/>
      <c r="R1900" s="18"/>
      <c r="S1900" s="18"/>
      <c r="T1900" s="18"/>
      <c r="U1900" s="18"/>
      <c r="V1900" s="18"/>
    </row>
    <row r="1901" ht="15.75" customHeight="1">
      <c r="A1901" s="15">
        <v>2.46351151E9</v>
      </c>
      <c r="B1901" s="27" t="s">
        <v>7230</v>
      </c>
      <c r="C1901" s="16"/>
      <c r="D1901" s="16"/>
      <c r="E1901" s="17"/>
      <c r="F1901" s="18">
        <v>2.46351151E9</v>
      </c>
      <c r="G1901" s="18" t="str">
        <f>IFERROR(VLOOKUP(spare_parts!$F1901,'Запчасти'!A$2:P$3371,3,0),"null")</f>
        <v>null</v>
      </c>
      <c r="H1901" s="18" t="str">
        <f>IFERROR(VLOOKUP(spare_parts!$F1901,A:D,2,0),"null")</f>
        <v>ГИБОЧНЫЙ ШТИФТ D.=47 В СБОРЕ </v>
      </c>
      <c r="I1901" s="24" t="str">
        <f>IFERROR(VLOOKUP(spare_parts!$F1901,'Запчасти'!$A$2:$P$3371,5,0),"null")</f>
        <v>null</v>
      </c>
      <c r="J1901" s="24" t="str">
        <f t="shared" si="3"/>
        <v>null</v>
      </c>
      <c r="K1901" s="18" t="str">
        <f>IFERROR(VLOOKUP(spare_parts!$F1901,'Запчасти'!$A$2:$P$3371,6,0),"null")</f>
        <v>null</v>
      </c>
      <c r="L1901" s="18" t="str">
        <f>IFERROR(VLOOKUP(spare_parts!$F1901,'Запчасти'!$A$2:$P$3371,7,0),"null")</f>
        <v>null</v>
      </c>
      <c r="M1901" s="18" t="str">
        <f>IFERROR(VLOOKUP(spare_parts!$F1901,'Запчасти'!$A$2:$P$3371,9,0),"null")</f>
        <v>null</v>
      </c>
      <c r="N1901" s="18" t="str">
        <f>IFERROR(VLOOKUP(spare_parts!$F1901,'Запчасти'!$A$2:$P$3371,10,0),"null")</f>
        <v>null</v>
      </c>
      <c r="O1901" s="18" t="str">
        <f>IFERROR(VLOOKUP(spare_parts!$F1901,'Запчасти'!$A$2:$P$3371,11,0),"null")</f>
        <v>null</v>
      </c>
      <c r="P1901" s="18" t="str">
        <f>IFERROR(VLOOKUP(spare_parts!$F1901,'Запчасти'!$A$2:$P$3371,2,0),"null")</f>
        <v>null</v>
      </c>
      <c r="Q1901" s="18"/>
      <c r="R1901" s="18"/>
      <c r="S1901" s="18"/>
      <c r="T1901" s="18"/>
      <c r="U1901" s="18"/>
      <c r="V1901" s="18"/>
    </row>
    <row r="1902" ht="15.75" customHeight="1">
      <c r="A1902" s="15">
        <v>5.557570149E9</v>
      </c>
      <c r="B1902" s="27" t="s">
        <v>7231</v>
      </c>
      <c r="C1902" s="16"/>
      <c r="D1902" s="16" t="s">
        <v>35</v>
      </c>
      <c r="E1902" s="17"/>
      <c r="F1902" s="18">
        <v>5.557570149E9</v>
      </c>
      <c r="G1902" s="18" t="str">
        <f>IFERROR(VLOOKUP(spare_parts!$F1902,'Запчасти'!A$2:P$3371,3,0),"null")</f>
        <v>null</v>
      </c>
      <c r="H1902" s="18" t="str">
        <f>IFERROR(VLOOKUP(spare_parts!$F1902,A:D,2,0),"null")</f>
        <v>НАПРАВЛЯЮЩАЯ 1605 704 33 8150 35/101X8 0/35 (BOSCH REXROTH)</v>
      </c>
      <c r="I1902" s="24" t="str">
        <f>IFERROR(VLOOKUP(spare_parts!$F1902,'Запчасти'!$A$2:$P$3371,5,0),"null")</f>
        <v>null</v>
      </c>
      <c r="J1902" s="24" t="str">
        <f t="shared" si="3"/>
        <v>null</v>
      </c>
      <c r="K1902" s="18" t="str">
        <f>IFERROR(VLOOKUP(spare_parts!$F1902,'Запчасти'!$A$2:$P$3371,6,0),"null")</f>
        <v>null</v>
      </c>
      <c r="L1902" s="18" t="str">
        <f>IFERROR(VLOOKUP(spare_parts!$F1902,'Запчасти'!$A$2:$P$3371,7,0),"null")</f>
        <v>null</v>
      </c>
      <c r="M1902" s="18" t="str">
        <f>IFERROR(VLOOKUP(spare_parts!$F1902,'Запчасти'!$A$2:$P$3371,9,0),"null")</f>
        <v>null</v>
      </c>
      <c r="N1902" s="18" t="str">
        <f>IFERROR(VLOOKUP(spare_parts!$F1902,'Запчасти'!$A$2:$P$3371,10,0),"null")</f>
        <v>null</v>
      </c>
      <c r="O1902" s="18" t="str">
        <f>IFERROR(VLOOKUP(spare_parts!$F1902,'Запчасти'!$A$2:$P$3371,11,0),"null")</f>
        <v>null</v>
      </c>
      <c r="P1902" s="18" t="str">
        <f>IFERROR(VLOOKUP(spare_parts!$F1902,'Запчасти'!$A$2:$P$3371,2,0),"null")</f>
        <v>null</v>
      </c>
      <c r="Q1902" s="18"/>
      <c r="R1902" s="18"/>
      <c r="S1902" s="18"/>
      <c r="T1902" s="18"/>
      <c r="U1902" s="18"/>
      <c r="V1902" s="18"/>
    </row>
    <row r="1903" ht="15.75" customHeight="1">
      <c r="A1903" s="15">
        <v>5.91360602E9</v>
      </c>
      <c r="B1903" s="27" t="s">
        <v>7232</v>
      </c>
      <c r="C1903" s="16"/>
      <c r="D1903" s="16" t="s">
        <v>35</v>
      </c>
      <c r="E1903" s="17"/>
      <c r="F1903" s="18">
        <v>5.91360602E9</v>
      </c>
      <c r="G1903" s="18" t="str">
        <f>IFERROR(VLOOKUP(spare_parts!$F1903,'Запчасти'!A$2:P$3371,3,0),"null")</f>
        <v>null</v>
      </c>
      <c r="H1903" s="18" t="str">
        <f>IFERROR(VLOOKUP(spare_parts!$F1903,A:D,2,0),"null")</f>
        <v>ВИНТ TSPEI M6X20-UNI 5933-10.9</v>
      </c>
      <c r="I1903" s="24" t="str">
        <f>IFERROR(VLOOKUP(spare_parts!$F1903,'Запчасти'!$A$2:$P$3371,5,0),"null")</f>
        <v>null</v>
      </c>
      <c r="J1903" s="24" t="str">
        <f t="shared" si="3"/>
        <v>null</v>
      </c>
      <c r="K1903" s="18" t="str">
        <f>IFERROR(VLOOKUP(spare_parts!$F1903,'Запчасти'!$A$2:$P$3371,6,0),"null")</f>
        <v>null</v>
      </c>
      <c r="L1903" s="18" t="str">
        <f>IFERROR(VLOOKUP(spare_parts!$F1903,'Запчасти'!$A$2:$P$3371,7,0),"null")</f>
        <v>null</v>
      </c>
      <c r="M1903" s="18" t="str">
        <f>IFERROR(VLOOKUP(spare_parts!$F1903,'Запчасти'!$A$2:$P$3371,9,0),"null")</f>
        <v>null</v>
      </c>
      <c r="N1903" s="18" t="str">
        <f>IFERROR(VLOOKUP(spare_parts!$F1903,'Запчасти'!$A$2:$P$3371,10,0),"null")</f>
        <v>null</v>
      </c>
      <c r="O1903" s="18" t="str">
        <f>IFERROR(VLOOKUP(spare_parts!$F1903,'Запчасти'!$A$2:$P$3371,11,0),"null")</f>
        <v>null</v>
      </c>
      <c r="P1903" s="18" t="str">
        <f>IFERROR(VLOOKUP(spare_parts!$F1903,'Запчасти'!$A$2:$P$3371,2,0),"null")</f>
        <v>null</v>
      </c>
      <c r="Q1903" s="18"/>
      <c r="R1903" s="18"/>
      <c r="S1903" s="18"/>
      <c r="T1903" s="18"/>
      <c r="U1903" s="18"/>
      <c r="V1903" s="18"/>
    </row>
    <row r="1904" ht="15.75" customHeight="1">
      <c r="A1904" s="15">
        <v>5.557570076E9</v>
      </c>
      <c r="B1904" s="27" t="s">
        <v>7233</v>
      </c>
      <c r="C1904" s="16"/>
      <c r="D1904" s="16" t="s">
        <v>35</v>
      </c>
      <c r="E1904" s="17"/>
      <c r="F1904" s="18">
        <v>5.557570076E9</v>
      </c>
      <c r="G1904" s="18" t="str">
        <f>IFERROR(VLOOKUP(spare_parts!$F1904,'Запчасти'!A$2:P$3371,3,0),"null")</f>
        <v>null</v>
      </c>
      <c r="H1904" s="18" t="str">
        <f>IFERROR(VLOOKUP(spare_parts!$F1904,A:D,2,0),"null")</f>
        <v>НАПРАВЛЯЮЩАЯ R1605 704 33 L=8870 (BOSCH REXROTH)</v>
      </c>
      <c r="I1904" s="24" t="str">
        <f>IFERROR(VLOOKUP(spare_parts!$F1904,'Запчасти'!$A$2:$P$3371,5,0),"null")</f>
        <v>null</v>
      </c>
      <c r="J1904" s="24" t="str">
        <f t="shared" si="3"/>
        <v>null</v>
      </c>
      <c r="K1904" s="18" t="str">
        <f>IFERROR(VLOOKUP(spare_parts!$F1904,'Запчасти'!$A$2:$P$3371,6,0),"null")</f>
        <v>null</v>
      </c>
      <c r="L1904" s="18" t="str">
        <f>IFERROR(VLOOKUP(spare_parts!$F1904,'Запчасти'!$A$2:$P$3371,7,0),"null")</f>
        <v>null</v>
      </c>
      <c r="M1904" s="18" t="str">
        <f>IFERROR(VLOOKUP(spare_parts!$F1904,'Запчасти'!$A$2:$P$3371,9,0),"null")</f>
        <v>null</v>
      </c>
      <c r="N1904" s="18" t="str">
        <f>IFERROR(VLOOKUP(spare_parts!$F1904,'Запчасти'!$A$2:$P$3371,10,0),"null")</f>
        <v>null</v>
      </c>
      <c r="O1904" s="18" t="str">
        <f>IFERROR(VLOOKUP(spare_parts!$F1904,'Запчасти'!$A$2:$P$3371,11,0),"null")</f>
        <v>null</v>
      </c>
      <c r="P1904" s="18" t="str">
        <f>IFERROR(VLOOKUP(spare_parts!$F1904,'Запчасти'!$A$2:$P$3371,2,0),"null")</f>
        <v>null</v>
      </c>
      <c r="Q1904" s="18"/>
      <c r="R1904" s="18"/>
      <c r="S1904" s="18"/>
      <c r="T1904" s="18"/>
      <c r="U1904" s="18"/>
      <c r="V1904" s="18"/>
    </row>
    <row r="1905" ht="15.75" customHeight="1">
      <c r="A1905" s="15">
        <v>2.06473502E9</v>
      </c>
      <c r="B1905" s="27" t="s">
        <v>7234</v>
      </c>
      <c r="C1905" s="16"/>
      <c r="D1905" s="16" t="s">
        <v>35</v>
      </c>
      <c r="E1905" s="17"/>
      <c r="F1905" s="18">
        <v>2.06473502E9</v>
      </c>
      <c r="G1905" s="18" t="str">
        <f>IFERROR(VLOOKUP(spare_parts!$F1905,'Запчасти'!A$2:P$3371,3,0),"null")</f>
        <v>null</v>
      </c>
      <c r="H1905" s="18" t="str">
        <f>IFERROR(VLOOKUP(spare_parts!$F1905,A:D,2,0),"null")</f>
        <v>РОЛИК ПРАВИЛЬНЫЙ "U" ØE=89 ØI=62 A=90</v>
      </c>
      <c r="I1905" s="24" t="str">
        <f>IFERROR(VLOOKUP(spare_parts!$F1905,'Запчасти'!$A$2:$P$3371,5,0),"null")</f>
        <v>null</v>
      </c>
      <c r="J1905" s="24" t="str">
        <f t="shared" si="3"/>
        <v>null</v>
      </c>
      <c r="K1905" s="18" t="str">
        <f>IFERROR(VLOOKUP(spare_parts!$F1905,'Запчасти'!$A$2:$P$3371,6,0),"null")</f>
        <v>null</v>
      </c>
      <c r="L1905" s="18" t="str">
        <f>IFERROR(VLOOKUP(spare_parts!$F1905,'Запчасти'!$A$2:$P$3371,7,0),"null")</f>
        <v>null</v>
      </c>
      <c r="M1905" s="18" t="str">
        <f>IFERROR(VLOOKUP(spare_parts!$F1905,'Запчасти'!$A$2:$P$3371,9,0),"null")</f>
        <v>null</v>
      </c>
      <c r="N1905" s="18" t="str">
        <f>IFERROR(VLOOKUP(spare_parts!$F1905,'Запчасти'!$A$2:$P$3371,10,0),"null")</f>
        <v>null</v>
      </c>
      <c r="O1905" s="18" t="str">
        <f>IFERROR(VLOOKUP(spare_parts!$F1905,'Запчасти'!$A$2:$P$3371,11,0),"null")</f>
        <v>null</v>
      </c>
      <c r="P1905" s="18" t="str">
        <f>IFERROR(VLOOKUP(spare_parts!$F1905,'Запчасти'!$A$2:$P$3371,2,0),"null")</f>
        <v>null</v>
      </c>
      <c r="Q1905" s="18"/>
      <c r="R1905" s="18"/>
      <c r="S1905" s="18"/>
      <c r="T1905" s="18"/>
      <c r="U1905" s="18"/>
      <c r="V1905" s="18"/>
    </row>
    <row r="1906" ht="15.75" customHeight="1">
      <c r="A1906" s="15" t="s">
        <v>5954</v>
      </c>
      <c r="B1906" s="27" t="s">
        <v>5956</v>
      </c>
      <c r="C1906" s="16">
        <v>10.2</v>
      </c>
      <c r="D1906" s="16" t="s">
        <v>35</v>
      </c>
      <c r="E1906" s="17"/>
      <c r="F1906" s="18" t="s">
        <v>5954</v>
      </c>
      <c r="G1906" s="18" t="str">
        <f>IFERROR(VLOOKUP(spare_parts!$F1906,'Запчасти'!A$2:P$3371,3,0),"null")</f>
        <v>ASSIEME PRESSA MACCHINA STRIP</v>
      </c>
      <c r="H1906" s="18" t="str">
        <f>IFERROR(VLOOKUP(spare_parts!$F1906,A:D,2,0),"null")</f>
        <v>УЗЕЛ СВАРОЧНОГО ПРЕССА В СБОРЕ</v>
      </c>
      <c r="I1906" s="24" t="str">
        <f>IFERROR(VLOOKUP(spare_parts!$F1906,'Запчасти'!$A$2:$P$3371,5,0),"null")</f>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v>
      </c>
      <c r="J1906" s="24" t="str">
        <f t="shared" si="3"/>
        <v>null</v>
      </c>
      <c r="K1906" s="18" t="str">
        <f>IFERROR(VLOOKUP(spare_parts!$F1906,'Запчасти'!$A$2:$P$3371,6,0),"null")</f>
        <v>VESTA AUTOMATION SRL</v>
      </c>
      <c r="L1906" s="18" t="str">
        <f>IFERROR(VLOOKUP(spare_parts!$F1906,'Запчасти'!$A$2:$P$3371,7,0),"null")</f>
        <v>VESTA</v>
      </c>
      <c r="M1906" s="18">
        <f>IFERROR(VLOOKUP(spare_parts!$F1906,'Запчасти'!$A$2:$P$3371,9,0),"null")</f>
        <v>2</v>
      </c>
      <c r="N1906" s="18" t="str">
        <f>IFERROR(VLOOKUP(spare_parts!$F1906,'Запчасти'!$A$2:$P$3371,10,0),"null")</f>
        <v>шт</v>
      </c>
      <c r="O1906" s="18" t="str">
        <f>IFERROR(VLOOKUP(spare_parts!$F1906,'Запчасти'!$A$2:$P$3371,11,0),"null")</f>
        <v>IT</v>
      </c>
      <c r="P1906" s="18">
        <f>IFERROR(VLOOKUP(spare_parts!$F1906,'Запчасти'!$A$2:$P$3371,2,0),"null")</f>
        <v>8412310009</v>
      </c>
      <c r="Q1906" s="18"/>
      <c r="R1906" s="18"/>
      <c r="S1906" s="18"/>
      <c r="T1906" s="18"/>
      <c r="U1906" s="18"/>
      <c r="V1906" s="18"/>
    </row>
    <row r="1907" ht="15.75" customHeight="1">
      <c r="A1907" s="15">
        <v>2.06473504E9</v>
      </c>
      <c r="B1907" s="27" t="s">
        <v>7235</v>
      </c>
      <c r="C1907" s="16">
        <v>0.0057</v>
      </c>
      <c r="D1907" s="16" t="s">
        <v>35</v>
      </c>
      <c r="E1907" s="17"/>
      <c r="F1907" s="18">
        <v>2.06473504E9</v>
      </c>
      <c r="G1907" s="18" t="str">
        <f>IFERROR(VLOOKUP(spare_parts!$F1907,'Запчасти'!A$2:P$3371,3,0),"null")</f>
        <v>null</v>
      </c>
      <c r="H1907" s="18" t="str">
        <f>IFERROR(VLOOKUP(spare_parts!$F1907,A:D,2,0),"null")</f>
        <v>КОЛЬЦО ПРОСТАВОЧНОЕ</v>
      </c>
      <c r="I1907" s="24" t="str">
        <f>IFERROR(VLOOKUP(spare_parts!$F1907,'Запчасти'!$A$2:$P$3371,5,0),"null")</f>
        <v>null</v>
      </c>
      <c r="J1907" s="24" t="str">
        <f t="shared" si="3"/>
        <v>null</v>
      </c>
      <c r="K1907" s="18" t="str">
        <f>IFERROR(VLOOKUP(spare_parts!$F1907,'Запчасти'!$A$2:$P$3371,6,0),"null")</f>
        <v>null</v>
      </c>
      <c r="L1907" s="18" t="str">
        <f>IFERROR(VLOOKUP(spare_parts!$F1907,'Запчасти'!$A$2:$P$3371,7,0),"null")</f>
        <v>null</v>
      </c>
      <c r="M1907" s="18" t="str">
        <f>IFERROR(VLOOKUP(spare_parts!$F1907,'Запчасти'!$A$2:$P$3371,9,0),"null")</f>
        <v>null</v>
      </c>
      <c r="N1907" s="18" t="str">
        <f>IFERROR(VLOOKUP(spare_parts!$F1907,'Запчасти'!$A$2:$P$3371,10,0),"null")</f>
        <v>null</v>
      </c>
      <c r="O1907" s="18" t="str">
        <f>IFERROR(VLOOKUP(spare_parts!$F1907,'Запчасти'!$A$2:$P$3371,11,0),"null")</f>
        <v>null</v>
      </c>
      <c r="P1907" s="18" t="str">
        <f>IFERROR(VLOOKUP(spare_parts!$F1907,'Запчасти'!$A$2:$P$3371,2,0),"null")</f>
        <v>null</v>
      </c>
      <c r="Q1907" s="18"/>
      <c r="R1907" s="18"/>
      <c r="S1907" s="18"/>
      <c r="T1907" s="18"/>
      <c r="U1907" s="18"/>
      <c r="V1907" s="18"/>
    </row>
    <row r="1908" ht="15.75" customHeight="1">
      <c r="A1908" s="15">
        <v>2.06473503E9</v>
      </c>
      <c r="B1908" s="27" t="s">
        <v>7236</v>
      </c>
      <c r="C1908" s="16">
        <v>12.8</v>
      </c>
      <c r="D1908" s="16" t="s">
        <v>35</v>
      </c>
      <c r="E1908" s="17"/>
      <c r="F1908" s="18">
        <v>2.06473503E9</v>
      </c>
      <c r="G1908" s="18" t="str">
        <f>IFERROR(VLOOKUP(spare_parts!$F1908,'Запчасти'!A$2:P$3371,3,0),"null")</f>
        <v>null</v>
      </c>
      <c r="H1908" s="18" t="str">
        <f>IFERROR(VLOOKUP(spare_parts!$F1908,A:D,2,0),"null")</f>
        <v>КРЫШКА ЗАЩИТНАЯ DE=68 DI=30,2 SP=0,3</v>
      </c>
      <c r="I1908" s="24" t="str">
        <f>IFERROR(VLOOKUP(spare_parts!$F1908,'Запчасти'!$A$2:$P$3371,5,0),"null")</f>
        <v>null</v>
      </c>
      <c r="J1908" s="24" t="str">
        <f t="shared" si="3"/>
        <v>null</v>
      </c>
      <c r="K1908" s="18" t="str">
        <f>IFERROR(VLOOKUP(spare_parts!$F1908,'Запчасти'!$A$2:$P$3371,6,0),"null")</f>
        <v>null</v>
      </c>
      <c r="L1908" s="18" t="str">
        <f>IFERROR(VLOOKUP(spare_parts!$F1908,'Запчасти'!$A$2:$P$3371,7,0),"null")</f>
        <v>null</v>
      </c>
      <c r="M1908" s="18" t="str">
        <f>IFERROR(VLOOKUP(spare_parts!$F1908,'Запчасти'!$A$2:$P$3371,9,0),"null")</f>
        <v>null</v>
      </c>
      <c r="N1908" s="18" t="str">
        <f>IFERROR(VLOOKUP(spare_parts!$F1908,'Запчасти'!$A$2:$P$3371,10,0),"null")</f>
        <v>null</v>
      </c>
      <c r="O1908" s="18" t="str">
        <f>IFERROR(VLOOKUP(spare_parts!$F1908,'Запчасти'!$A$2:$P$3371,11,0),"null")</f>
        <v>null</v>
      </c>
      <c r="P1908" s="18" t="str">
        <f>IFERROR(VLOOKUP(spare_parts!$F1908,'Запчасти'!$A$2:$P$3371,2,0),"null")</f>
        <v>null</v>
      </c>
      <c r="Q1908" s="18"/>
      <c r="R1908" s="18"/>
      <c r="S1908" s="18"/>
      <c r="T1908" s="18"/>
      <c r="U1908" s="18"/>
      <c r="V1908" s="18"/>
    </row>
    <row r="1909" ht="15.75" customHeight="1">
      <c r="A1909" s="15" t="s">
        <v>7237</v>
      </c>
      <c r="B1909" s="27" t="s">
        <v>7238</v>
      </c>
      <c r="C1909" s="16"/>
      <c r="D1909" s="16" t="s">
        <v>35</v>
      </c>
      <c r="E1909" s="17"/>
      <c r="F1909" s="18" t="s">
        <v>7237</v>
      </c>
      <c r="G1909" s="18" t="str">
        <f>IFERROR(VLOOKUP(spare_parts!$F1909,'Запчасти'!A$2:P$3371,3,0),"null")</f>
        <v>null</v>
      </c>
      <c r="H1909" s="18" t="str">
        <f>IFERROR(VLOOKUP(spare_parts!$F1909,A:D,2,0),"null")</f>
        <v>РОЛИК ПРАВИЛЬНЫЙ "U" В СБОРЕ ØE=89 ØI=62 A=90</v>
      </c>
      <c r="I1909" s="24" t="str">
        <f>IFERROR(VLOOKUP(spare_parts!$F1909,'Запчасти'!$A$2:$P$3371,5,0),"null")</f>
        <v>null</v>
      </c>
      <c r="J1909" s="24" t="str">
        <f t="shared" si="3"/>
        <v>null</v>
      </c>
      <c r="K1909" s="18" t="str">
        <f>IFERROR(VLOOKUP(spare_parts!$F1909,'Запчасти'!$A$2:$P$3371,6,0),"null")</f>
        <v>null</v>
      </c>
      <c r="L1909" s="18" t="str">
        <f>IFERROR(VLOOKUP(spare_parts!$F1909,'Запчасти'!$A$2:$P$3371,7,0),"null")</f>
        <v>null</v>
      </c>
      <c r="M1909" s="18" t="str">
        <f>IFERROR(VLOOKUP(spare_parts!$F1909,'Запчасти'!$A$2:$P$3371,9,0),"null")</f>
        <v>null</v>
      </c>
      <c r="N1909" s="18" t="str">
        <f>IFERROR(VLOOKUP(spare_parts!$F1909,'Запчасти'!$A$2:$P$3371,10,0),"null")</f>
        <v>null</v>
      </c>
      <c r="O1909" s="18" t="str">
        <f>IFERROR(VLOOKUP(spare_parts!$F1909,'Запчасти'!$A$2:$P$3371,11,0),"null")</f>
        <v>null</v>
      </c>
      <c r="P1909" s="18" t="str">
        <f>IFERROR(VLOOKUP(spare_parts!$F1909,'Запчасти'!$A$2:$P$3371,2,0),"null")</f>
        <v>null</v>
      </c>
      <c r="Q1909" s="18"/>
      <c r="R1909" s="18"/>
      <c r="S1909" s="18"/>
      <c r="T1909" s="18"/>
      <c r="U1909" s="18"/>
      <c r="V1909" s="18"/>
    </row>
    <row r="1910" ht="15.75" customHeight="1">
      <c r="A1910" s="15">
        <v>5.651800009E9</v>
      </c>
      <c r="B1910" s="16" t="s">
        <v>4079</v>
      </c>
      <c r="C1910" s="16"/>
      <c r="D1910" s="16" t="s">
        <v>35</v>
      </c>
      <c r="E1910" s="17"/>
      <c r="F1910" s="18">
        <v>5.651800009E9</v>
      </c>
      <c r="G1910" s="18" t="str">
        <f>IFERROR(VLOOKUP(spare_parts!$F1910,'Запчасти'!A$2:P$3371,3,0),"null")</f>
        <v>GIUNTO GIREVOLE 90° 3/8" ART.G1010 (OLEODINAMICA MARCHESINI)</v>
      </c>
      <c r="H1910" s="18" t="str">
        <f>IFERROR(VLOOKUP(spare_parts!$F1910,A:D,2,0),"null")</f>
        <v>СОЕДИНЕНИЕ ШАРНИРНОЕ  90° 3/8" ART.G1010 (OLEODINAMICA MARCHESINI)</v>
      </c>
      <c r="I1910" s="24" t="str">
        <f>IFERROR(VLOOKUP(spare_parts!$F1910,'Запчасти'!$A$2:$P$3371,5,0),"null")</f>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v>
      </c>
      <c r="J1910" s="24" t="str">
        <f t="shared" si="3"/>
        <v>null</v>
      </c>
      <c r="K1910" s="18" t="str">
        <f>IFERROR(VLOOKUP(spare_parts!$F1910,'Запчасти'!$A$2:$P$3371,6,0),"null")</f>
        <v>OLEODINAMICA MARCHESINI</v>
      </c>
      <c r="L1910" s="18" t="str">
        <f>IFERROR(VLOOKUP(spare_parts!$F1910,'Запчасти'!$A$2:$P$3371,7,0),"null")</f>
        <v>OLEODINAMICA MARCHESINI</v>
      </c>
      <c r="M1910" s="18">
        <f>IFERROR(VLOOKUP(spare_parts!$F1910,'Запчасти'!$A$2:$P$3371,9,0),"null")</f>
        <v>2</v>
      </c>
      <c r="N1910" s="18" t="str">
        <f>IFERROR(VLOOKUP(spare_parts!$F1910,'Запчасти'!$A$2:$P$3371,10,0),"null")</f>
        <v>шт</v>
      </c>
      <c r="O1910" s="18" t="str">
        <f>IFERROR(VLOOKUP(spare_parts!$F1910,'Запчасти'!$A$2:$P$3371,11,0),"null")</f>
        <v>IT</v>
      </c>
      <c r="P1910" s="18">
        <f>IFERROR(VLOOKUP(spare_parts!$F1910,'Запчасти'!$A$2:$P$3371,2,0),"null")</f>
        <v>7307199000</v>
      </c>
      <c r="Q1910" s="18"/>
      <c r="R1910" s="18"/>
      <c r="S1910" s="18"/>
      <c r="T1910" s="18"/>
      <c r="U1910" s="18"/>
      <c r="V1910" s="18"/>
    </row>
    <row r="1911" ht="15.75" customHeight="1">
      <c r="A1911" s="15">
        <v>2.463616121E9</v>
      </c>
      <c r="B1911" s="27" t="s">
        <v>7239</v>
      </c>
      <c r="C1911" s="16"/>
      <c r="D1911" s="16"/>
      <c r="E1911" s="17"/>
      <c r="F1911" s="18">
        <v>2.463616121E9</v>
      </c>
      <c r="G1911" s="18" t="str">
        <f>IFERROR(VLOOKUP(spare_parts!$F1911,'Запчасти'!A$2:P$3371,3,0),"null")</f>
        <v>null</v>
      </c>
      <c r="H1911" s="18" t="str">
        <f>IFERROR(VLOOKUP(spare_parts!$F1911,A:D,2,0),"null")</f>
        <v>РОЛИК ПРАВЫЙ ВЕРХНИЙ В СБОРЕ </v>
      </c>
      <c r="I1911" s="24" t="str">
        <f>IFERROR(VLOOKUP(spare_parts!$F1911,'Запчасти'!$A$2:$P$3371,5,0),"null")</f>
        <v>null</v>
      </c>
      <c r="J1911" s="24" t="str">
        <f t="shared" si="3"/>
        <v>null</v>
      </c>
      <c r="K1911" s="18" t="str">
        <f>IFERROR(VLOOKUP(spare_parts!$F1911,'Запчасти'!$A$2:$P$3371,6,0),"null")</f>
        <v>null</v>
      </c>
      <c r="L1911" s="18" t="str">
        <f>IFERROR(VLOOKUP(spare_parts!$F1911,'Запчасти'!$A$2:$P$3371,7,0),"null")</f>
        <v>null</v>
      </c>
      <c r="M1911" s="18" t="str">
        <f>IFERROR(VLOOKUP(spare_parts!$F1911,'Запчасти'!$A$2:$P$3371,9,0),"null")</f>
        <v>null</v>
      </c>
      <c r="N1911" s="18" t="str">
        <f>IFERROR(VLOOKUP(spare_parts!$F1911,'Запчасти'!$A$2:$P$3371,10,0),"null")</f>
        <v>null</v>
      </c>
      <c r="O1911" s="18" t="str">
        <f>IFERROR(VLOOKUP(spare_parts!$F1911,'Запчасти'!$A$2:$P$3371,11,0),"null")</f>
        <v>null</v>
      </c>
      <c r="P1911" s="18" t="str">
        <f>IFERROR(VLOOKUP(spare_parts!$F1911,'Запчасти'!$A$2:$P$3371,2,0),"null")</f>
        <v>null</v>
      </c>
      <c r="Q1911" s="18"/>
      <c r="R1911" s="18"/>
      <c r="S1911" s="18"/>
      <c r="T1911" s="18"/>
      <c r="U1911" s="18"/>
      <c r="V1911" s="18"/>
    </row>
    <row r="1912" ht="15.75" customHeight="1">
      <c r="A1912" s="15">
        <v>2.07530515E9</v>
      </c>
      <c r="B1912" s="27" t="s">
        <v>7240</v>
      </c>
      <c r="C1912" s="16"/>
      <c r="D1912" s="16"/>
      <c r="E1912" s="17"/>
      <c r="F1912" s="18">
        <v>2.07530515E9</v>
      </c>
      <c r="G1912" s="18" t="str">
        <f>IFERROR(VLOOKUP(spare_parts!$F1912,'Запчасти'!A$2:P$3371,3,0),"null")</f>
        <v>null</v>
      </c>
      <c r="H1912" s="18" t="str">
        <f>IFERROR(VLOOKUP(spare_parts!$F1912,A:D,2,0),"null")</f>
        <v>РОЛИК ПРОТЯЖКИ ØE=235,50 ØI=40 SP=43 Z=100 M=0</v>
      </c>
      <c r="I1912" s="24" t="str">
        <f>IFERROR(VLOOKUP(spare_parts!$F1912,'Запчасти'!$A$2:$P$3371,5,0),"null")</f>
        <v>null</v>
      </c>
      <c r="J1912" s="24" t="str">
        <f t="shared" si="3"/>
        <v>null</v>
      </c>
      <c r="K1912" s="18" t="str">
        <f>IFERROR(VLOOKUP(spare_parts!$F1912,'Запчасти'!$A$2:$P$3371,6,0),"null")</f>
        <v>null</v>
      </c>
      <c r="L1912" s="18" t="str">
        <f>IFERROR(VLOOKUP(spare_parts!$F1912,'Запчасти'!$A$2:$P$3371,7,0),"null")</f>
        <v>null</v>
      </c>
      <c r="M1912" s="18" t="str">
        <f>IFERROR(VLOOKUP(spare_parts!$F1912,'Запчасти'!$A$2:$P$3371,9,0),"null")</f>
        <v>null</v>
      </c>
      <c r="N1912" s="18" t="str">
        <f>IFERROR(VLOOKUP(spare_parts!$F1912,'Запчасти'!$A$2:$P$3371,10,0),"null")</f>
        <v>null</v>
      </c>
      <c r="O1912" s="18" t="str">
        <f>IFERROR(VLOOKUP(spare_parts!$F1912,'Запчасти'!$A$2:$P$3371,11,0),"null")</f>
        <v>null</v>
      </c>
      <c r="P1912" s="18" t="str">
        <f>IFERROR(VLOOKUP(spare_parts!$F1912,'Запчасти'!$A$2:$P$3371,2,0),"null")</f>
        <v>null</v>
      </c>
      <c r="Q1912" s="18"/>
      <c r="R1912" s="18"/>
      <c r="S1912" s="18"/>
      <c r="T1912" s="18"/>
      <c r="U1912" s="18"/>
      <c r="V1912" s="18"/>
    </row>
    <row r="1913" ht="15.75" customHeight="1">
      <c r="A1913" s="15">
        <v>2.07581522E9</v>
      </c>
      <c r="B1913" s="16" t="s">
        <v>7241</v>
      </c>
      <c r="C1913" s="16"/>
      <c r="D1913" s="16"/>
      <c r="E1913" s="17"/>
      <c r="F1913" s="18">
        <v>2.07581522E9</v>
      </c>
      <c r="G1913" s="18" t="str">
        <f>IFERROR(VLOOKUP(spare_parts!$F1913,'Запчасти'!A$2:P$3371,3,0),"null")</f>
        <v>null</v>
      </c>
      <c r="H1913" s="18" t="str">
        <f>IFERROR(VLOOKUP(spare_parts!$F1913,A:D,2,0),"null")</f>
        <v>РОЛИК КОНТРАСТА  ØE=167 ØI=124 SР=41</v>
      </c>
      <c r="I1913" s="24" t="str">
        <f>IFERROR(VLOOKUP(spare_parts!$F1913,'Запчасти'!$A$2:$P$3371,5,0),"null")</f>
        <v>null</v>
      </c>
      <c r="J1913" s="24" t="str">
        <f t="shared" si="3"/>
        <v>null</v>
      </c>
      <c r="K1913" s="18" t="str">
        <f>IFERROR(VLOOKUP(spare_parts!$F1913,'Запчасти'!$A$2:$P$3371,6,0),"null")</f>
        <v>null</v>
      </c>
      <c r="L1913" s="18" t="str">
        <f>IFERROR(VLOOKUP(spare_parts!$F1913,'Запчасти'!$A$2:$P$3371,7,0),"null")</f>
        <v>null</v>
      </c>
      <c r="M1913" s="18" t="str">
        <f>IFERROR(VLOOKUP(spare_parts!$F1913,'Запчасти'!$A$2:$P$3371,9,0),"null")</f>
        <v>null</v>
      </c>
      <c r="N1913" s="18" t="str">
        <f>IFERROR(VLOOKUP(spare_parts!$F1913,'Запчасти'!$A$2:$P$3371,10,0),"null")</f>
        <v>null</v>
      </c>
      <c r="O1913" s="18" t="str">
        <f>IFERROR(VLOOKUP(spare_parts!$F1913,'Запчасти'!$A$2:$P$3371,11,0),"null")</f>
        <v>null</v>
      </c>
      <c r="P1913" s="18" t="str">
        <f>IFERROR(VLOOKUP(spare_parts!$F1913,'Запчасти'!$A$2:$P$3371,2,0),"null")</f>
        <v>null</v>
      </c>
      <c r="Q1913" s="18"/>
      <c r="R1913" s="18"/>
      <c r="S1913" s="18"/>
      <c r="T1913" s="18"/>
      <c r="U1913" s="18"/>
      <c r="V1913" s="18"/>
    </row>
    <row r="1914" ht="15.75" customHeight="1">
      <c r="A1914" s="15">
        <v>2.07851547E9</v>
      </c>
      <c r="B1914" s="27" t="s">
        <v>7242</v>
      </c>
      <c r="C1914" s="16"/>
      <c r="D1914" s="16"/>
      <c r="E1914" s="17"/>
      <c r="F1914" s="18">
        <v>2.07851547E9</v>
      </c>
      <c r="G1914" s="18" t="str">
        <f>IFERROR(VLOOKUP(spare_parts!$F1914,'Запчасти'!A$2:P$3371,3,0),"null")</f>
        <v>null</v>
      </c>
      <c r="H1914" s="18" t="str">
        <f>IFERROR(VLOOKUP(spare_parts!$F1914,A:D,2,0),"null")</f>
        <v>КОЛЬЦО РЕЗИНОВОЕ DI=95.500 DE=124 SР=33</v>
      </c>
      <c r="I1914" s="24" t="str">
        <f>IFERROR(VLOOKUP(spare_parts!$F1914,'Запчасти'!$A$2:$P$3371,5,0),"null")</f>
        <v>null</v>
      </c>
      <c r="J1914" s="24" t="str">
        <f t="shared" si="3"/>
        <v>null</v>
      </c>
      <c r="K1914" s="18" t="str">
        <f>IFERROR(VLOOKUP(spare_parts!$F1914,'Запчасти'!$A$2:$P$3371,6,0),"null")</f>
        <v>null</v>
      </c>
      <c r="L1914" s="18" t="str">
        <f>IFERROR(VLOOKUP(spare_parts!$F1914,'Запчасти'!$A$2:$P$3371,7,0),"null")</f>
        <v>null</v>
      </c>
      <c r="M1914" s="18" t="str">
        <f>IFERROR(VLOOKUP(spare_parts!$F1914,'Запчасти'!$A$2:$P$3371,9,0),"null")</f>
        <v>null</v>
      </c>
      <c r="N1914" s="18" t="str">
        <f>IFERROR(VLOOKUP(spare_parts!$F1914,'Запчасти'!$A$2:$P$3371,10,0),"null")</f>
        <v>null</v>
      </c>
      <c r="O1914" s="18" t="str">
        <f>IFERROR(VLOOKUP(spare_parts!$F1914,'Запчасти'!$A$2:$P$3371,11,0),"null")</f>
        <v>null</v>
      </c>
      <c r="P1914" s="18" t="str">
        <f>IFERROR(VLOOKUP(spare_parts!$F1914,'Запчасти'!$A$2:$P$3371,2,0),"null")</f>
        <v>null</v>
      </c>
      <c r="Q1914" s="18"/>
      <c r="R1914" s="18"/>
      <c r="S1914" s="18"/>
      <c r="T1914" s="18"/>
      <c r="U1914" s="18"/>
      <c r="V1914" s="18"/>
    </row>
    <row r="1915" ht="15.75" customHeight="1">
      <c r="A1915" s="15">
        <v>2.068005062E9</v>
      </c>
      <c r="B1915" s="27" t="s">
        <v>7243</v>
      </c>
      <c r="C1915" s="16"/>
      <c r="D1915" s="16"/>
      <c r="E1915" s="17"/>
      <c r="F1915" s="18">
        <v>2.068005062E9</v>
      </c>
      <c r="G1915" s="18" t="str">
        <f>IFERROR(VLOOKUP(spare_parts!$F1915,'Запчасти'!A$2:P$3371,3,0),"null")</f>
        <v>null</v>
      </c>
      <c r="H1915" s="18" t="str">
        <f>IFERROR(VLOOKUP(spare_parts!$F1915,A:D,2,0),"null")</f>
        <v>РОЛИК  ØE=169,50 ØI=30 SP=0</v>
      </c>
      <c r="I1915" s="24" t="str">
        <f>IFERROR(VLOOKUP(spare_parts!$F1915,'Запчасти'!$A$2:$P$3371,5,0),"null")</f>
        <v>null</v>
      </c>
      <c r="J1915" s="24" t="str">
        <f t="shared" si="3"/>
        <v>null</v>
      </c>
      <c r="K1915" s="18" t="str">
        <f>IFERROR(VLOOKUP(spare_parts!$F1915,'Запчасти'!$A$2:$P$3371,6,0),"null")</f>
        <v>null</v>
      </c>
      <c r="L1915" s="18" t="str">
        <f>IFERROR(VLOOKUP(spare_parts!$F1915,'Запчасти'!$A$2:$P$3371,7,0),"null")</f>
        <v>null</v>
      </c>
      <c r="M1915" s="18" t="str">
        <f>IFERROR(VLOOKUP(spare_parts!$F1915,'Запчасти'!$A$2:$P$3371,9,0),"null")</f>
        <v>null</v>
      </c>
      <c r="N1915" s="18" t="str">
        <f>IFERROR(VLOOKUP(spare_parts!$F1915,'Запчасти'!$A$2:$P$3371,10,0),"null")</f>
        <v>null</v>
      </c>
      <c r="O1915" s="18" t="str">
        <f>IFERROR(VLOOKUP(spare_parts!$F1915,'Запчасти'!$A$2:$P$3371,11,0),"null")</f>
        <v>null</v>
      </c>
      <c r="P1915" s="18" t="str">
        <f>IFERROR(VLOOKUP(spare_parts!$F1915,'Запчасти'!$A$2:$P$3371,2,0),"null")</f>
        <v>null</v>
      </c>
      <c r="Q1915" s="18"/>
      <c r="R1915" s="18"/>
      <c r="S1915" s="18"/>
      <c r="T1915" s="18"/>
      <c r="U1915" s="18"/>
      <c r="V1915" s="18"/>
    </row>
    <row r="1916" ht="15.75" customHeight="1">
      <c r="A1916" s="15">
        <v>5.43661013E9</v>
      </c>
      <c r="B1916" s="27" t="s">
        <v>7244</v>
      </c>
      <c r="C1916" s="16"/>
      <c r="D1916" s="16"/>
      <c r="E1916" s="17"/>
      <c r="F1916" s="18">
        <v>5.43661013E9</v>
      </c>
      <c r="G1916" s="18" t="str">
        <f>IFERROR(VLOOKUP(spare_parts!$F1916,'Запчасти'!A$2:P$3371,3,0),"null")</f>
        <v>null</v>
      </c>
      <c r="H1916" s="18" t="str">
        <f>IFERROR(VLOOKUP(spare_parts!$F1916,A:D,2,0),"null")</f>
        <v>МОДУЛЬ ВМ5328-СГ04-0100-0308-00-81</v>
      </c>
      <c r="I1916" s="24" t="str">
        <f>IFERROR(VLOOKUP(spare_parts!$F1916,'Запчасти'!$A$2:$P$3371,5,0),"null")</f>
        <v>null</v>
      </c>
      <c r="J1916" s="24" t="str">
        <f t="shared" si="3"/>
        <v>null</v>
      </c>
      <c r="K1916" s="18" t="str">
        <f>IFERROR(VLOOKUP(spare_parts!$F1916,'Запчасти'!$A$2:$P$3371,6,0),"null")</f>
        <v>null</v>
      </c>
      <c r="L1916" s="18" t="str">
        <f>IFERROR(VLOOKUP(spare_parts!$F1916,'Запчасти'!$A$2:$P$3371,7,0),"null")</f>
        <v>null</v>
      </c>
      <c r="M1916" s="18" t="str">
        <f>IFERROR(VLOOKUP(spare_parts!$F1916,'Запчасти'!$A$2:$P$3371,9,0),"null")</f>
        <v>null</v>
      </c>
      <c r="N1916" s="18" t="str">
        <f>IFERROR(VLOOKUP(spare_parts!$F1916,'Запчасти'!$A$2:$P$3371,10,0),"null")</f>
        <v>null</v>
      </c>
      <c r="O1916" s="18" t="str">
        <f>IFERROR(VLOOKUP(spare_parts!$F1916,'Запчасти'!$A$2:$P$3371,11,0),"null")</f>
        <v>null</v>
      </c>
      <c r="P1916" s="18" t="str">
        <f>IFERROR(VLOOKUP(spare_parts!$F1916,'Запчасти'!$A$2:$P$3371,2,0),"null")</f>
        <v>null</v>
      </c>
      <c r="Q1916" s="18"/>
      <c r="R1916" s="18"/>
      <c r="S1916" s="18"/>
      <c r="T1916" s="18"/>
      <c r="U1916" s="18"/>
      <c r="V1916" s="18"/>
    </row>
    <row r="1917" ht="15.75" customHeight="1">
      <c r="A1917" s="15">
        <v>5.630080045E9</v>
      </c>
      <c r="B1917" s="27" t="s">
        <v>7245</v>
      </c>
      <c r="C1917" s="16"/>
      <c r="D1917" s="16"/>
      <c r="E1917" s="17"/>
      <c r="F1917" s="18">
        <v>5.630080045E9</v>
      </c>
      <c r="G1917" s="18" t="str">
        <f>IFERROR(VLOOKUP(spare_parts!$F1917,'Запчасти'!A$2:P$3371,3,0),"null")</f>
        <v>null</v>
      </c>
      <c r="H1917" s="18" t="str">
        <f>IFERROR(VLOOKUP(spare_parts!$F1917,A:D,2,0),"null")</f>
        <v>ПЕТЛЯ ВНУТРЕННЯЯ ISO 6431 D.50 COD.329.04.50</v>
      </c>
      <c r="I1917" s="24" t="str">
        <f>IFERROR(VLOOKUP(spare_parts!$F1917,'Запчасти'!$A$2:$P$3371,5,0),"null")</f>
        <v>null</v>
      </c>
      <c r="J1917" s="24" t="str">
        <f t="shared" si="3"/>
        <v>null</v>
      </c>
      <c r="K1917" s="18" t="str">
        <f>IFERROR(VLOOKUP(spare_parts!$F1917,'Запчасти'!$A$2:$P$3371,6,0),"null")</f>
        <v>null</v>
      </c>
      <c r="L1917" s="18" t="str">
        <f>IFERROR(VLOOKUP(spare_parts!$F1917,'Запчасти'!$A$2:$P$3371,7,0),"null")</f>
        <v>null</v>
      </c>
      <c r="M1917" s="18" t="str">
        <f>IFERROR(VLOOKUP(spare_parts!$F1917,'Запчасти'!$A$2:$P$3371,9,0),"null")</f>
        <v>null</v>
      </c>
      <c r="N1917" s="18" t="str">
        <f>IFERROR(VLOOKUP(spare_parts!$F1917,'Запчасти'!$A$2:$P$3371,10,0),"null")</f>
        <v>null</v>
      </c>
      <c r="O1917" s="18" t="str">
        <f>IFERROR(VLOOKUP(spare_parts!$F1917,'Запчасти'!$A$2:$P$3371,11,0),"null")</f>
        <v>null</v>
      </c>
      <c r="P1917" s="18" t="str">
        <f>IFERROR(VLOOKUP(spare_parts!$F1917,'Запчасти'!$A$2:$P$3371,2,0),"null")</f>
        <v>null</v>
      </c>
      <c r="Q1917" s="18"/>
      <c r="R1917" s="18"/>
      <c r="S1917" s="18"/>
      <c r="T1917" s="18"/>
      <c r="U1917" s="18"/>
      <c r="V1917" s="18"/>
    </row>
    <row r="1918" ht="15.75" customHeight="1">
      <c r="A1918" s="15">
        <v>4.0047068E9</v>
      </c>
      <c r="B1918" s="27" t="s">
        <v>7246</v>
      </c>
      <c r="C1918" s="16"/>
      <c r="D1918" s="16"/>
      <c r="E1918" s="17"/>
      <c r="F1918" s="18">
        <v>4.0047068E9</v>
      </c>
      <c r="G1918" s="18" t="str">
        <f>IFERROR(VLOOKUP(spare_parts!$F1918,'Запчасти'!A$2:P$3371,3,0),"null")</f>
        <v>null</v>
      </c>
      <c r="H1918" s="18" t="str">
        <f>IFERROR(VLOOKUP(spare_parts!$F1918,A:D,2,0),"null")</f>
        <v> РОЛИК#47068B</v>
      </c>
      <c r="I1918" s="24" t="str">
        <f>IFERROR(VLOOKUP(spare_parts!$F1918,'Запчасти'!$A$2:$P$3371,5,0),"null")</f>
        <v>null</v>
      </c>
      <c r="J1918" s="24" t="str">
        <f t="shared" si="3"/>
        <v>null</v>
      </c>
      <c r="K1918" s="18" t="str">
        <f>IFERROR(VLOOKUP(spare_parts!$F1918,'Запчасти'!$A$2:$P$3371,6,0),"null")</f>
        <v>null</v>
      </c>
      <c r="L1918" s="18" t="str">
        <f>IFERROR(VLOOKUP(spare_parts!$F1918,'Запчасти'!$A$2:$P$3371,7,0),"null")</f>
        <v>null</v>
      </c>
      <c r="M1918" s="18" t="str">
        <f>IFERROR(VLOOKUP(spare_parts!$F1918,'Запчасти'!$A$2:$P$3371,9,0),"null")</f>
        <v>null</v>
      </c>
      <c r="N1918" s="18" t="str">
        <f>IFERROR(VLOOKUP(spare_parts!$F1918,'Запчасти'!$A$2:$P$3371,10,0),"null")</f>
        <v>null</v>
      </c>
      <c r="O1918" s="18" t="str">
        <f>IFERROR(VLOOKUP(spare_parts!$F1918,'Запчасти'!$A$2:$P$3371,11,0),"null")</f>
        <v>null</v>
      </c>
      <c r="P1918" s="18" t="str">
        <f>IFERROR(VLOOKUP(spare_parts!$F1918,'Запчасти'!$A$2:$P$3371,2,0),"null")</f>
        <v>null</v>
      </c>
      <c r="Q1918" s="18"/>
      <c r="R1918" s="18"/>
      <c r="S1918" s="18"/>
      <c r="T1918" s="18"/>
      <c r="U1918" s="18"/>
      <c r="V1918" s="18"/>
    </row>
    <row r="1919" ht="15.75" customHeight="1">
      <c r="A1919" s="15">
        <v>4.0014251E9</v>
      </c>
      <c r="B1919" s="27" t="s">
        <v>7247</v>
      </c>
      <c r="C1919" s="16"/>
      <c r="D1919" s="16"/>
      <c r="E1919" s="17"/>
      <c r="F1919" s="18">
        <v>4.0014251E9</v>
      </c>
      <c r="G1919" s="18" t="str">
        <f>IFERROR(VLOOKUP(spare_parts!$F1919,'Запчасти'!A$2:P$3371,3,0),"null")</f>
        <v>null</v>
      </c>
      <c r="H1919" s="18" t="str">
        <f>IFERROR(VLOOKUP(spare_parts!$F1919,A:D,2,0),"null")</f>
        <v>ФЛАНЕЦ #14251B С РАСПОРКОЙ #14869A</v>
      </c>
      <c r="I1919" s="24" t="str">
        <f>IFERROR(VLOOKUP(spare_parts!$F1919,'Запчасти'!$A$2:$P$3371,5,0),"null")</f>
        <v>null</v>
      </c>
      <c r="J1919" s="24" t="str">
        <f t="shared" si="3"/>
        <v>null</v>
      </c>
      <c r="K1919" s="18" t="str">
        <f>IFERROR(VLOOKUP(spare_parts!$F1919,'Запчасти'!$A$2:$P$3371,6,0),"null")</f>
        <v>null</v>
      </c>
      <c r="L1919" s="18" t="str">
        <f>IFERROR(VLOOKUP(spare_parts!$F1919,'Запчасти'!$A$2:$P$3371,7,0),"null")</f>
        <v>null</v>
      </c>
      <c r="M1919" s="18" t="str">
        <f>IFERROR(VLOOKUP(spare_parts!$F1919,'Запчасти'!$A$2:$P$3371,9,0),"null")</f>
        <v>null</v>
      </c>
      <c r="N1919" s="18" t="str">
        <f>IFERROR(VLOOKUP(spare_parts!$F1919,'Запчасти'!$A$2:$P$3371,10,0),"null")</f>
        <v>null</v>
      </c>
      <c r="O1919" s="18" t="str">
        <f>IFERROR(VLOOKUP(spare_parts!$F1919,'Запчасти'!$A$2:$P$3371,11,0),"null")</f>
        <v>null</v>
      </c>
      <c r="P1919" s="18" t="str">
        <f>IFERROR(VLOOKUP(spare_parts!$F1919,'Запчасти'!$A$2:$P$3371,2,0),"null")</f>
        <v>null</v>
      </c>
      <c r="Q1919" s="18"/>
      <c r="R1919" s="18"/>
      <c r="S1919" s="18"/>
      <c r="T1919" s="18"/>
      <c r="U1919" s="18"/>
      <c r="V1919" s="18"/>
    </row>
    <row r="1920" ht="15.75" customHeight="1">
      <c r="A1920" s="15">
        <v>2.86353501E9</v>
      </c>
      <c r="B1920" s="27" t="s">
        <v>7248</v>
      </c>
      <c r="C1920" s="16"/>
      <c r="D1920" s="16"/>
      <c r="E1920" s="17"/>
      <c r="F1920" s="18">
        <v>2.86353501E9</v>
      </c>
      <c r="G1920" s="18" t="str">
        <f>IFERROR(VLOOKUP(spare_parts!$F1920,'Запчасти'!A$2:P$3371,3,0),"null")</f>
        <v>null</v>
      </c>
      <c r="H1920" s="18" t="str">
        <f>IFERROR(VLOOKUP(spare_parts!$F1920,A:D,2,0),"null")</f>
        <v>РОЛИК РАЗДЕЛИТЕЛЬНЫЙ В СБОРЕ </v>
      </c>
      <c r="I1920" s="24" t="str">
        <f>IFERROR(VLOOKUP(spare_parts!$F1920,'Запчасти'!$A$2:$P$3371,5,0),"null")</f>
        <v>null</v>
      </c>
      <c r="J1920" s="24" t="str">
        <f t="shared" si="3"/>
        <v>null</v>
      </c>
      <c r="K1920" s="18" t="str">
        <f>IFERROR(VLOOKUP(spare_parts!$F1920,'Запчасти'!$A$2:$P$3371,6,0),"null")</f>
        <v>null</v>
      </c>
      <c r="L1920" s="18" t="str">
        <f>IFERROR(VLOOKUP(spare_parts!$F1920,'Запчасти'!$A$2:$P$3371,7,0),"null")</f>
        <v>null</v>
      </c>
      <c r="M1920" s="18" t="str">
        <f>IFERROR(VLOOKUP(spare_parts!$F1920,'Запчасти'!$A$2:$P$3371,9,0),"null")</f>
        <v>null</v>
      </c>
      <c r="N1920" s="18" t="str">
        <f>IFERROR(VLOOKUP(spare_parts!$F1920,'Запчасти'!$A$2:$P$3371,10,0),"null")</f>
        <v>null</v>
      </c>
      <c r="O1920" s="18" t="str">
        <f>IFERROR(VLOOKUP(spare_parts!$F1920,'Запчасти'!$A$2:$P$3371,11,0),"null")</f>
        <v>null</v>
      </c>
      <c r="P1920" s="18" t="str">
        <f>IFERROR(VLOOKUP(spare_parts!$F1920,'Запчасти'!$A$2:$P$3371,2,0),"null")</f>
        <v>null</v>
      </c>
      <c r="Q1920" s="18"/>
      <c r="R1920" s="18"/>
      <c r="S1920" s="18"/>
      <c r="T1920" s="18"/>
      <c r="U1920" s="18"/>
      <c r="V1920" s="18"/>
    </row>
    <row r="1921" ht="15.75" customHeight="1">
      <c r="A1921" s="15">
        <v>3.8014093E9</v>
      </c>
      <c r="B1921" s="32" t="s">
        <v>7249</v>
      </c>
      <c r="C1921" s="16"/>
      <c r="D1921" s="16"/>
      <c r="E1921" s="17"/>
      <c r="F1921" s="18">
        <v>3.8014093E9</v>
      </c>
      <c r="G1921" s="18" t="str">
        <f>IFERROR(VLOOKUP(spare_parts!$F1921,'Запчасти'!A$2:P$3371,3,0),"null")</f>
        <v>null</v>
      </c>
      <c r="H1921" s="18" t="str">
        <f>IFERROR(VLOOKUP(spare_parts!$F1921,A:D,2,0),"null")</f>
        <v>Уплотнение кольцевое O-RING </v>
      </c>
      <c r="I1921" s="24" t="str">
        <f>IFERROR(VLOOKUP(spare_parts!$F1921,'Запчасти'!$A$2:$P$3371,5,0),"null")</f>
        <v>null</v>
      </c>
      <c r="J1921" s="24" t="str">
        <f t="shared" si="3"/>
        <v>null</v>
      </c>
      <c r="K1921" s="18" t="str">
        <f>IFERROR(VLOOKUP(spare_parts!$F1921,'Запчасти'!$A$2:$P$3371,6,0),"null")</f>
        <v>null</v>
      </c>
      <c r="L1921" s="18" t="str">
        <f>IFERROR(VLOOKUP(spare_parts!$F1921,'Запчасти'!$A$2:$P$3371,7,0),"null")</f>
        <v>null</v>
      </c>
      <c r="M1921" s="18" t="str">
        <f>IFERROR(VLOOKUP(spare_parts!$F1921,'Запчасти'!$A$2:$P$3371,9,0),"null")</f>
        <v>null</v>
      </c>
      <c r="N1921" s="18" t="str">
        <f>IFERROR(VLOOKUP(spare_parts!$F1921,'Запчасти'!$A$2:$P$3371,10,0),"null")</f>
        <v>null</v>
      </c>
      <c r="O1921" s="18" t="str">
        <f>IFERROR(VLOOKUP(spare_parts!$F1921,'Запчасти'!$A$2:$P$3371,11,0),"null")</f>
        <v>null</v>
      </c>
      <c r="P1921" s="18" t="str">
        <f>IFERROR(VLOOKUP(spare_parts!$F1921,'Запчасти'!$A$2:$P$3371,2,0),"null")</f>
        <v>null</v>
      </c>
      <c r="Q1921" s="18"/>
      <c r="R1921" s="18"/>
      <c r="S1921" s="18"/>
      <c r="T1921" s="18"/>
      <c r="U1921" s="18"/>
      <c r="V1921" s="18"/>
    </row>
    <row r="1922" ht="15.75" customHeight="1">
      <c r="A1922" s="25" t="s">
        <v>7250</v>
      </c>
      <c r="B1922" s="32" t="s">
        <v>7251</v>
      </c>
      <c r="C1922" s="16"/>
      <c r="D1922" s="16"/>
      <c r="E1922" s="17"/>
      <c r="F1922" s="18" t="s">
        <v>7250</v>
      </c>
      <c r="G1922" s="18" t="str">
        <f>IFERROR(VLOOKUP(spare_parts!$F1922,'Запчасти'!A$2:P$3371,3,0),"null")</f>
        <v>null</v>
      </c>
      <c r="H1922" s="18" t="str">
        <f>IFERROR(VLOOKUP(spare_parts!$F1922,A:D,2,0),"null")</f>
        <v>Втулка изолирующая 19.5х16.5х115 #60089-</v>
      </c>
      <c r="I1922" s="24" t="str">
        <f>IFERROR(VLOOKUP(spare_parts!$F1922,'Запчасти'!$A$2:$P$3371,5,0),"null")</f>
        <v>null</v>
      </c>
      <c r="J1922" s="24" t="str">
        <f t="shared" si="3"/>
        <v>null</v>
      </c>
      <c r="K1922" s="18" t="str">
        <f>IFERROR(VLOOKUP(spare_parts!$F1922,'Запчасти'!$A$2:$P$3371,6,0),"null")</f>
        <v>null</v>
      </c>
      <c r="L1922" s="18" t="str">
        <f>IFERROR(VLOOKUP(spare_parts!$F1922,'Запчасти'!$A$2:$P$3371,7,0),"null")</f>
        <v>null</v>
      </c>
      <c r="M1922" s="18" t="str">
        <f>IFERROR(VLOOKUP(spare_parts!$F1922,'Запчасти'!$A$2:$P$3371,9,0),"null")</f>
        <v>null</v>
      </c>
      <c r="N1922" s="18" t="str">
        <f>IFERROR(VLOOKUP(spare_parts!$F1922,'Запчасти'!$A$2:$P$3371,10,0),"null")</f>
        <v>null</v>
      </c>
      <c r="O1922" s="18" t="str">
        <f>IFERROR(VLOOKUP(spare_parts!$F1922,'Запчасти'!$A$2:$P$3371,11,0),"null")</f>
        <v>null</v>
      </c>
      <c r="P1922" s="18" t="str">
        <f>IFERROR(VLOOKUP(spare_parts!$F1922,'Запчасти'!$A$2:$P$3371,2,0),"null")</f>
        <v>null</v>
      </c>
      <c r="Q1922" s="18"/>
      <c r="R1922" s="18"/>
      <c r="S1922" s="18"/>
      <c r="T1922" s="18"/>
      <c r="U1922" s="18"/>
      <c r="V1922" s="18"/>
    </row>
    <row r="1923" ht="15.75" customHeight="1">
      <c r="A1923" s="25" t="s">
        <v>7252</v>
      </c>
      <c r="B1923" s="32" t="s">
        <v>7253</v>
      </c>
      <c r="C1923" s="16"/>
      <c r="D1923" s="16"/>
      <c r="E1923" s="17"/>
      <c r="F1923" s="18" t="s">
        <v>7252</v>
      </c>
      <c r="G1923" s="18" t="str">
        <f>IFERROR(VLOOKUP(spare_parts!$F1923,'Запчасти'!A$2:P$3371,3,0),"null")</f>
        <v>null</v>
      </c>
      <c r="H1923" s="18" t="str">
        <f>IFERROR(VLOOKUP(spare_parts!$F1923,A:D,2,0),"null")</f>
        <v>Втулка изолирующая 11х9х16 #60090-</v>
      </c>
      <c r="I1923" s="24" t="str">
        <f>IFERROR(VLOOKUP(spare_parts!$F1923,'Запчасти'!$A$2:$P$3371,5,0),"null")</f>
        <v>null</v>
      </c>
      <c r="J1923" s="24" t="str">
        <f t="shared" si="3"/>
        <v>null</v>
      </c>
      <c r="K1923" s="18" t="str">
        <f>IFERROR(VLOOKUP(spare_parts!$F1923,'Запчасти'!$A$2:$P$3371,6,0),"null")</f>
        <v>null</v>
      </c>
      <c r="L1923" s="18" t="str">
        <f>IFERROR(VLOOKUP(spare_parts!$F1923,'Запчасти'!$A$2:$P$3371,7,0),"null")</f>
        <v>null</v>
      </c>
      <c r="M1923" s="18" t="str">
        <f>IFERROR(VLOOKUP(spare_parts!$F1923,'Запчасти'!$A$2:$P$3371,9,0),"null")</f>
        <v>null</v>
      </c>
      <c r="N1923" s="18" t="str">
        <f>IFERROR(VLOOKUP(spare_parts!$F1923,'Запчасти'!$A$2:$P$3371,10,0),"null")</f>
        <v>null</v>
      </c>
      <c r="O1923" s="18" t="str">
        <f>IFERROR(VLOOKUP(spare_parts!$F1923,'Запчасти'!$A$2:$P$3371,11,0),"null")</f>
        <v>null</v>
      </c>
      <c r="P1923" s="18" t="str">
        <f>IFERROR(VLOOKUP(spare_parts!$F1923,'Запчасти'!$A$2:$P$3371,2,0),"null")</f>
        <v>null</v>
      </c>
      <c r="Q1923" s="18"/>
      <c r="R1923" s="18"/>
      <c r="S1923" s="18"/>
      <c r="T1923" s="18"/>
      <c r="U1923" s="18"/>
      <c r="V1923" s="18"/>
    </row>
    <row r="1924" ht="15.75" customHeight="1">
      <c r="A1924" s="25" t="s">
        <v>7254</v>
      </c>
      <c r="B1924" s="32" t="s">
        <v>7255</v>
      </c>
      <c r="C1924" s="16"/>
      <c r="D1924" s="16"/>
      <c r="E1924" s="17"/>
      <c r="F1924" s="18" t="s">
        <v>7254</v>
      </c>
      <c r="G1924" s="18" t="str">
        <f>IFERROR(VLOOKUP(spare_parts!$F1924,'Запчасти'!A$2:P$3371,3,0),"null")</f>
        <v>null</v>
      </c>
      <c r="H1924" s="18" t="str">
        <f>IFERROR(VLOOKUP(spare_parts!$F1924,A:D,2,0),"null")</f>
        <v>Шайба изолирующая 18х9х3 #60091-</v>
      </c>
      <c r="I1924" s="24" t="str">
        <f>IFERROR(VLOOKUP(spare_parts!$F1924,'Запчасти'!$A$2:$P$3371,5,0),"null")</f>
        <v>null</v>
      </c>
      <c r="J1924" s="24" t="str">
        <f t="shared" si="3"/>
        <v>null</v>
      </c>
      <c r="K1924" s="18" t="str">
        <f>IFERROR(VLOOKUP(spare_parts!$F1924,'Запчасти'!$A$2:$P$3371,6,0),"null")</f>
        <v>null</v>
      </c>
      <c r="L1924" s="18" t="str">
        <f>IFERROR(VLOOKUP(spare_parts!$F1924,'Запчасти'!$A$2:$P$3371,7,0),"null")</f>
        <v>null</v>
      </c>
      <c r="M1924" s="18" t="str">
        <f>IFERROR(VLOOKUP(spare_parts!$F1924,'Запчасти'!$A$2:$P$3371,9,0),"null")</f>
        <v>null</v>
      </c>
      <c r="N1924" s="18" t="str">
        <f>IFERROR(VLOOKUP(spare_parts!$F1924,'Запчасти'!$A$2:$P$3371,10,0),"null")</f>
        <v>null</v>
      </c>
      <c r="O1924" s="18" t="str">
        <f>IFERROR(VLOOKUP(spare_parts!$F1924,'Запчасти'!$A$2:$P$3371,11,0),"null")</f>
        <v>null</v>
      </c>
      <c r="P1924" s="18" t="str">
        <f>IFERROR(VLOOKUP(spare_parts!$F1924,'Запчасти'!$A$2:$P$3371,2,0),"null")</f>
        <v>null</v>
      </c>
      <c r="Q1924" s="18"/>
      <c r="R1924" s="18"/>
      <c r="S1924" s="18"/>
      <c r="T1924" s="18"/>
      <c r="U1924" s="18"/>
      <c r="V1924" s="18"/>
    </row>
    <row r="1925" ht="15.75" customHeight="1">
      <c r="A1925" s="25" t="s">
        <v>7256</v>
      </c>
      <c r="B1925" s="32" t="s">
        <v>7257</v>
      </c>
      <c r="C1925" s="16"/>
      <c r="D1925" s="16"/>
      <c r="E1925" s="17"/>
      <c r="F1925" s="18" t="s">
        <v>7256</v>
      </c>
      <c r="G1925" s="18" t="str">
        <f>IFERROR(VLOOKUP(spare_parts!$F1925,'Запчасти'!A$2:P$3371,3,0),"null")</f>
        <v>null</v>
      </c>
      <c r="H1925" s="18" t="str">
        <f>IFERROR(VLOOKUP(spare_parts!$F1925,A:D,2,0),"null")</f>
        <v>Уголок  #60213-</v>
      </c>
      <c r="I1925" s="24" t="str">
        <f>IFERROR(VLOOKUP(spare_parts!$F1925,'Запчасти'!$A$2:$P$3371,5,0),"null")</f>
        <v>null</v>
      </c>
      <c r="J1925" s="24" t="str">
        <f t="shared" si="3"/>
        <v>null</v>
      </c>
      <c r="K1925" s="18" t="str">
        <f>IFERROR(VLOOKUP(spare_parts!$F1925,'Запчасти'!$A$2:$P$3371,6,0),"null")</f>
        <v>null</v>
      </c>
      <c r="L1925" s="18" t="str">
        <f>IFERROR(VLOOKUP(spare_parts!$F1925,'Запчасти'!$A$2:$P$3371,7,0),"null")</f>
        <v>null</v>
      </c>
      <c r="M1925" s="18" t="str">
        <f>IFERROR(VLOOKUP(spare_parts!$F1925,'Запчасти'!$A$2:$P$3371,9,0),"null")</f>
        <v>null</v>
      </c>
      <c r="N1925" s="18" t="str">
        <f>IFERROR(VLOOKUP(spare_parts!$F1925,'Запчасти'!$A$2:$P$3371,10,0),"null")</f>
        <v>null</v>
      </c>
      <c r="O1925" s="18" t="str">
        <f>IFERROR(VLOOKUP(spare_parts!$F1925,'Запчасти'!$A$2:$P$3371,11,0),"null")</f>
        <v>null</v>
      </c>
      <c r="P1925" s="18" t="str">
        <f>IFERROR(VLOOKUP(spare_parts!$F1925,'Запчасти'!$A$2:$P$3371,2,0),"null")</f>
        <v>null</v>
      </c>
      <c r="Q1925" s="18"/>
      <c r="R1925" s="18"/>
      <c r="S1925" s="18"/>
      <c r="T1925" s="18"/>
      <c r="U1925" s="18"/>
      <c r="V1925" s="18"/>
    </row>
    <row r="1926" ht="15.75" customHeight="1">
      <c r="A1926" s="25" t="s">
        <v>7258</v>
      </c>
      <c r="B1926" s="32" t="s">
        <v>7259</v>
      </c>
      <c r="C1926" s="16"/>
      <c r="D1926" s="16"/>
      <c r="E1926" s="17"/>
      <c r="F1926" s="18" t="s">
        <v>7258</v>
      </c>
      <c r="G1926" s="18" t="str">
        <f>IFERROR(VLOOKUP(spare_parts!$F1926,'Запчасти'!A$2:P$3371,3,0),"null")</f>
        <v>null</v>
      </c>
      <c r="H1926" s="18" t="str">
        <f>IFERROR(VLOOKUP(spare_parts!$F1926,A:D,2,0),"null")</f>
        <v>Изолятор #60215-</v>
      </c>
      <c r="I1926" s="24" t="str">
        <f>IFERROR(VLOOKUP(spare_parts!$F1926,'Запчасти'!$A$2:$P$3371,5,0),"null")</f>
        <v>null</v>
      </c>
      <c r="J1926" s="24" t="str">
        <f t="shared" si="3"/>
        <v>null</v>
      </c>
      <c r="K1926" s="18" t="str">
        <f>IFERROR(VLOOKUP(spare_parts!$F1926,'Запчасти'!$A$2:$P$3371,6,0),"null")</f>
        <v>null</v>
      </c>
      <c r="L1926" s="18" t="str">
        <f>IFERROR(VLOOKUP(spare_parts!$F1926,'Запчасти'!$A$2:$P$3371,7,0),"null")</f>
        <v>null</v>
      </c>
      <c r="M1926" s="18" t="str">
        <f>IFERROR(VLOOKUP(spare_parts!$F1926,'Запчасти'!$A$2:$P$3371,9,0),"null")</f>
        <v>null</v>
      </c>
      <c r="N1926" s="18" t="str">
        <f>IFERROR(VLOOKUP(spare_parts!$F1926,'Запчасти'!$A$2:$P$3371,10,0),"null")</f>
        <v>null</v>
      </c>
      <c r="O1926" s="18" t="str">
        <f>IFERROR(VLOOKUP(spare_parts!$F1926,'Запчасти'!$A$2:$P$3371,11,0),"null")</f>
        <v>null</v>
      </c>
      <c r="P1926" s="18" t="str">
        <f>IFERROR(VLOOKUP(spare_parts!$F1926,'Запчасти'!$A$2:$P$3371,2,0),"null")</f>
        <v>null</v>
      </c>
      <c r="Q1926" s="18"/>
      <c r="R1926" s="18"/>
      <c r="S1926" s="18"/>
      <c r="T1926" s="18"/>
      <c r="U1926" s="18"/>
      <c r="V1926" s="18"/>
    </row>
    <row r="1927" ht="15.75" customHeight="1">
      <c r="A1927" s="25" t="s">
        <v>7260</v>
      </c>
      <c r="B1927" s="32" t="s">
        <v>7261</v>
      </c>
      <c r="C1927" s="16"/>
      <c r="D1927" s="16"/>
      <c r="E1927" s="17"/>
      <c r="F1927" s="18" t="s">
        <v>7260</v>
      </c>
      <c r="G1927" s="18" t="str">
        <f>IFERROR(VLOOKUP(spare_parts!$F1927,'Запчасти'!A$2:P$3371,3,0),"null")</f>
        <v>null</v>
      </c>
      <c r="H1927" s="18" t="str">
        <f>IFERROR(VLOOKUP(spare_parts!$F1927,A:D,2,0),"null")</f>
        <v>Изолятор #60216-</v>
      </c>
      <c r="I1927" s="24" t="str">
        <f>IFERROR(VLOOKUP(spare_parts!$F1927,'Запчасти'!$A$2:$P$3371,5,0),"null")</f>
        <v>null</v>
      </c>
      <c r="J1927" s="24" t="str">
        <f t="shared" si="3"/>
        <v>null</v>
      </c>
      <c r="K1927" s="18" t="str">
        <f>IFERROR(VLOOKUP(spare_parts!$F1927,'Запчасти'!$A$2:$P$3371,6,0),"null")</f>
        <v>null</v>
      </c>
      <c r="L1927" s="18" t="str">
        <f>IFERROR(VLOOKUP(spare_parts!$F1927,'Запчасти'!$A$2:$P$3371,7,0),"null")</f>
        <v>null</v>
      </c>
      <c r="M1927" s="18" t="str">
        <f>IFERROR(VLOOKUP(spare_parts!$F1927,'Запчасти'!$A$2:$P$3371,9,0),"null")</f>
        <v>null</v>
      </c>
      <c r="N1927" s="18" t="str">
        <f>IFERROR(VLOOKUP(spare_parts!$F1927,'Запчасти'!$A$2:$P$3371,10,0),"null")</f>
        <v>null</v>
      </c>
      <c r="O1927" s="18" t="str">
        <f>IFERROR(VLOOKUP(spare_parts!$F1927,'Запчасти'!$A$2:$P$3371,11,0),"null")</f>
        <v>null</v>
      </c>
      <c r="P1927" s="18" t="str">
        <f>IFERROR(VLOOKUP(spare_parts!$F1927,'Запчасти'!$A$2:$P$3371,2,0),"null")</f>
        <v>null</v>
      </c>
      <c r="Q1927" s="18"/>
      <c r="R1927" s="18"/>
      <c r="S1927" s="18"/>
      <c r="T1927" s="18"/>
      <c r="U1927" s="18"/>
      <c r="V1927" s="18"/>
    </row>
    <row r="1928" ht="15.75" customHeight="1">
      <c r="A1928" s="25" t="s">
        <v>7262</v>
      </c>
      <c r="B1928" s="32" t="s">
        <v>7263</v>
      </c>
      <c r="C1928" s="16"/>
      <c r="D1928" s="16"/>
      <c r="E1928" s="17"/>
      <c r="F1928" s="18" t="s">
        <v>7262</v>
      </c>
      <c r="G1928" s="18" t="str">
        <f>IFERROR(VLOOKUP(spare_parts!$F1928,'Запчасти'!A$2:P$3371,3,0),"null")</f>
        <v>null</v>
      </c>
      <c r="H1928" s="18" t="str">
        <f>IFERROR(VLOOKUP(spare_parts!$F1928,A:D,2,0),"null")</f>
        <v>Изолятор #60217-</v>
      </c>
      <c r="I1928" s="24" t="str">
        <f>IFERROR(VLOOKUP(spare_parts!$F1928,'Запчасти'!$A$2:$P$3371,5,0),"null")</f>
        <v>null</v>
      </c>
      <c r="J1928" s="24" t="str">
        <f t="shared" si="3"/>
        <v>null</v>
      </c>
      <c r="K1928" s="18" t="str">
        <f>IFERROR(VLOOKUP(spare_parts!$F1928,'Запчасти'!$A$2:$P$3371,6,0),"null")</f>
        <v>null</v>
      </c>
      <c r="L1928" s="18" t="str">
        <f>IFERROR(VLOOKUP(spare_parts!$F1928,'Запчасти'!$A$2:$P$3371,7,0),"null")</f>
        <v>null</v>
      </c>
      <c r="M1928" s="18" t="str">
        <f>IFERROR(VLOOKUP(spare_parts!$F1928,'Запчасти'!$A$2:$P$3371,9,0),"null")</f>
        <v>null</v>
      </c>
      <c r="N1928" s="18" t="str">
        <f>IFERROR(VLOOKUP(spare_parts!$F1928,'Запчасти'!$A$2:$P$3371,10,0),"null")</f>
        <v>null</v>
      </c>
      <c r="O1928" s="18" t="str">
        <f>IFERROR(VLOOKUP(spare_parts!$F1928,'Запчасти'!$A$2:$P$3371,11,0),"null")</f>
        <v>null</v>
      </c>
      <c r="P1928" s="18" t="str">
        <f>IFERROR(VLOOKUP(spare_parts!$F1928,'Запчасти'!$A$2:$P$3371,2,0),"null")</f>
        <v>null</v>
      </c>
      <c r="Q1928" s="18"/>
      <c r="R1928" s="18"/>
      <c r="S1928" s="18"/>
      <c r="T1928" s="18"/>
      <c r="U1928" s="18"/>
      <c r="V1928" s="18"/>
    </row>
    <row r="1929" ht="15.75" customHeight="1">
      <c r="A1929" s="25" t="s">
        <v>7264</v>
      </c>
      <c r="B1929" s="32" t="s">
        <v>7265</v>
      </c>
      <c r="C1929" s="16"/>
      <c r="D1929" s="16"/>
      <c r="E1929" s="17"/>
      <c r="F1929" s="18" t="s">
        <v>7264</v>
      </c>
      <c r="G1929" s="18" t="str">
        <f>IFERROR(VLOOKUP(spare_parts!$F1929,'Запчасти'!A$2:P$3371,3,0),"null")</f>
        <v>null</v>
      </c>
      <c r="H1929" s="18" t="str">
        <f>IFERROR(VLOOKUP(spare_parts!$F1929,A:D,2,0),"null")</f>
        <v>Изолятор #60218-</v>
      </c>
      <c r="I1929" s="24" t="str">
        <f>IFERROR(VLOOKUP(spare_parts!$F1929,'Запчасти'!$A$2:$P$3371,5,0),"null")</f>
        <v>null</v>
      </c>
      <c r="J1929" s="24" t="str">
        <f t="shared" si="3"/>
        <v>null</v>
      </c>
      <c r="K1929" s="18" t="str">
        <f>IFERROR(VLOOKUP(spare_parts!$F1929,'Запчасти'!$A$2:$P$3371,6,0),"null")</f>
        <v>null</v>
      </c>
      <c r="L1929" s="18" t="str">
        <f>IFERROR(VLOOKUP(spare_parts!$F1929,'Запчасти'!$A$2:$P$3371,7,0),"null")</f>
        <v>null</v>
      </c>
      <c r="M1929" s="18" t="str">
        <f>IFERROR(VLOOKUP(spare_parts!$F1929,'Запчасти'!$A$2:$P$3371,9,0),"null")</f>
        <v>null</v>
      </c>
      <c r="N1929" s="18" t="str">
        <f>IFERROR(VLOOKUP(spare_parts!$F1929,'Запчасти'!$A$2:$P$3371,10,0),"null")</f>
        <v>null</v>
      </c>
      <c r="O1929" s="18" t="str">
        <f>IFERROR(VLOOKUP(spare_parts!$F1929,'Запчасти'!$A$2:$P$3371,11,0),"null")</f>
        <v>null</v>
      </c>
      <c r="P1929" s="18" t="str">
        <f>IFERROR(VLOOKUP(spare_parts!$F1929,'Запчасти'!$A$2:$P$3371,2,0),"null")</f>
        <v>null</v>
      </c>
      <c r="Q1929" s="18"/>
      <c r="R1929" s="18"/>
      <c r="S1929" s="18"/>
      <c r="T1929" s="18"/>
      <c r="U1929" s="18"/>
      <c r="V1929" s="18"/>
    </row>
    <row r="1930" ht="15.75" customHeight="1">
      <c r="A1930" s="25" t="s">
        <v>7266</v>
      </c>
      <c r="B1930" s="32" t="s">
        <v>7267</v>
      </c>
      <c r="C1930" s="16"/>
      <c r="D1930" s="16"/>
      <c r="E1930" s="17"/>
      <c r="F1930" s="18" t="s">
        <v>7266</v>
      </c>
      <c r="G1930" s="18" t="str">
        <f>IFERROR(VLOOKUP(spare_parts!$F1930,'Запчасти'!A$2:P$3371,3,0),"null")</f>
        <v>null</v>
      </c>
      <c r="H1930" s="18" t="str">
        <f>IFERROR(VLOOKUP(spare_parts!$F1930,A:D,2,0),"null")</f>
        <v>Изолятор #63175-</v>
      </c>
      <c r="I1930" s="24" t="str">
        <f>IFERROR(VLOOKUP(spare_parts!$F1930,'Запчасти'!$A$2:$P$3371,5,0),"null")</f>
        <v>null</v>
      </c>
      <c r="J1930" s="24" t="str">
        <f t="shared" si="3"/>
        <v>null</v>
      </c>
      <c r="K1930" s="18" t="str">
        <f>IFERROR(VLOOKUP(spare_parts!$F1930,'Запчасти'!$A$2:$P$3371,6,0),"null")</f>
        <v>null</v>
      </c>
      <c r="L1930" s="18" t="str">
        <f>IFERROR(VLOOKUP(spare_parts!$F1930,'Запчасти'!$A$2:$P$3371,7,0),"null")</f>
        <v>null</v>
      </c>
      <c r="M1930" s="18" t="str">
        <f>IFERROR(VLOOKUP(spare_parts!$F1930,'Запчасти'!$A$2:$P$3371,9,0),"null")</f>
        <v>null</v>
      </c>
      <c r="N1930" s="18" t="str">
        <f>IFERROR(VLOOKUP(spare_parts!$F1930,'Запчасти'!$A$2:$P$3371,10,0),"null")</f>
        <v>null</v>
      </c>
      <c r="O1930" s="18" t="str">
        <f>IFERROR(VLOOKUP(spare_parts!$F1930,'Запчасти'!$A$2:$P$3371,11,0),"null")</f>
        <v>null</v>
      </c>
      <c r="P1930" s="18" t="str">
        <f>IFERROR(VLOOKUP(spare_parts!$F1930,'Запчасти'!$A$2:$P$3371,2,0),"null")</f>
        <v>null</v>
      </c>
      <c r="Q1930" s="18"/>
      <c r="R1930" s="18"/>
      <c r="S1930" s="18"/>
      <c r="T1930" s="18"/>
      <c r="U1930" s="18"/>
      <c r="V1930" s="18"/>
    </row>
    <row r="1931" ht="15.75" customHeight="1">
      <c r="A1931" s="25" t="s">
        <v>7268</v>
      </c>
      <c r="B1931" s="32" t="s">
        <v>7269</v>
      </c>
      <c r="C1931" s="16"/>
      <c r="D1931" s="16"/>
      <c r="E1931" s="17"/>
      <c r="F1931" s="18" t="s">
        <v>7268</v>
      </c>
      <c r="G1931" s="18" t="str">
        <f>IFERROR(VLOOKUP(spare_parts!$F1931,'Запчасти'!A$2:P$3371,3,0),"null")</f>
        <v>null</v>
      </c>
      <c r="H1931" s="18" t="str">
        <f>IFERROR(VLOOKUP(spare_parts!$F1931,A:D,2,0),"null")</f>
        <v>Изолятор #63176-</v>
      </c>
      <c r="I1931" s="24" t="str">
        <f>IFERROR(VLOOKUP(spare_parts!$F1931,'Запчасти'!$A$2:$P$3371,5,0),"null")</f>
        <v>null</v>
      </c>
      <c r="J1931" s="24" t="str">
        <f t="shared" si="3"/>
        <v>null</v>
      </c>
      <c r="K1931" s="18" t="str">
        <f>IFERROR(VLOOKUP(spare_parts!$F1931,'Запчасти'!$A$2:$P$3371,6,0),"null")</f>
        <v>null</v>
      </c>
      <c r="L1931" s="18" t="str">
        <f>IFERROR(VLOOKUP(spare_parts!$F1931,'Запчасти'!$A$2:$P$3371,7,0),"null")</f>
        <v>null</v>
      </c>
      <c r="M1931" s="18" t="str">
        <f>IFERROR(VLOOKUP(spare_parts!$F1931,'Запчасти'!$A$2:$P$3371,9,0),"null")</f>
        <v>null</v>
      </c>
      <c r="N1931" s="18" t="str">
        <f>IFERROR(VLOOKUP(spare_parts!$F1931,'Запчасти'!$A$2:$P$3371,10,0),"null")</f>
        <v>null</v>
      </c>
      <c r="O1931" s="18" t="str">
        <f>IFERROR(VLOOKUP(spare_parts!$F1931,'Запчасти'!$A$2:$P$3371,11,0),"null")</f>
        <v>null</v>
      </c>
      <c r="P1931" s="18" t="str">
        <f>IFERROR(VLOOKUP(spare_parts!$F1931,'Запчасти'!$A$2:$P$3371,2,0),"null")</f>
        <v>null</v>
      </c>
      <c r="Q1931" s="18"/>
      <c r="R1931" s="18"/>
      <c r="S1931" s="18"/>
      <c r="T1931" s="18"/>
      <c r="U1931" s="18"/>
      <c r="V1931" s="18"/>
    </row>
    <row r="1932" ht="15.75" customHeight="1">
      <c r="A1932" s="25" t="s">
        <v>7270</v>
      </c>
      <c r="B1932" s="32" t="s">
        <v>7271</v>
      </c>
      <c r="C1932" s="16"/>
      <c r="D1932" s="16"/>
      <c r="E1932" s="17"/>
      <c r="F1932" s="18" t="s">
        <v>7270</v>
      </c>
      <c r="G1932" s="18" t="str">
        <f>IFERROR(VLOOKUP(spare_parts!$F1932,'Запчасти'!A$2:P$3371,3,0),"null")</f>
        <v>null</v>
      </c>
      <c r="H1932" s="18" t="str">
        <f>IFERROR(VLOOKUP(spare_parts!$F1932,A:D,2,0),"null")</f>
        <v>Втулка #63179-</v>
      </c>
      <c r="I1932" s="24" t="str">
        <f>IFERROR(VLOOKUP(spare_parts!$F1932,'Запчасти'!$A$2:$P$3371,5,0),"null")</f>
        <v>null</v>
      </c>
      <c r="J1932" s="24" t="str">
        <f t="shared" si="3"/>
        <v>null</v>
      </c>
      <c r="K1932" s="18" t="str">
        <f>IFERROR(VLOOKUP(spare_parts!$F1932,'Запчасти'!$A$2:$P$3371,6,0),"null")</f>
        <v>null</v>
      </c>
      <c r="L1932" s="18" t="str">
        <f>IFERROR(VLOOKUP(spare_parts!$F1932,'Запчасти'!$A$2:$P$3371,7,0),"null")</f>
        <v>null</v>
      </c>
      <c r="M1932" s="18" t="str">
        <f>IFERROR(VLOOKUP(spare_parts!$F1932,'Запчасти'!$A$2:$P$3371,9,0),"null")</f>
        <v>null</v>
      </c>
      <c r="N1932" s="18" t="str">
        <f>IFERROR(VLOOKUP(spare_parts!$F1932,'Запчасти'!$A$2:$P$3371,10,0),"null")</f>
        <v>null</v>
      </c>
      <c r="O1932" s="18" t="str">
        <f>IFERROR(VLOOKUP(spare_parts!$F1932,'Запчасти'!$A$2:$P$3371,11,0),"null")</f>
        <v>null</v>
      </c>
      <c r="P1932" s="18" t="str">
        <f>IFERROR(VLOOKUP(spare_parts!$F1932,'Запчасти'!$A$2:$P$3371,2,0),"null")</f>
        <v>null</v>
      </c>
      <c r="Q1932" s="18"/>
      <c r="R1932" s="18"/>
      <c r="S1932" s="18"/>
      <c r="T1932" s="18"/>
      <c r="U1932" s="18"/>
      <c r="V1932" s="18"/>
    </row>
    <row r="1933" ht="15.75" customHeight="1">
      <c r="A1933" s="25" t="s">
        <v>7272</v>
      </c>
      <c r="B1933" s="32" t="s">
        <v>7273</v>
      </c>
      <c r="C1933" s="16"/>
      <c r="D1933" s="16"/>
      <c r="E1933" s="17"/>
      <c r="F1933" s="18" t="s">
        <v>7272</v>
      </c>
      <c r="G1933" s="18" t="str">
        <f>IFERROR(VLOOKUP(spare_parts!$F1933,'Запчасти'!A$2:P$3371,3,0),"null")</f>
        <v>null</v>
      </c>
      <c r="H1933" s="18" t="str">
        <f>IFERROR(VLOOKUP(spare_parts!$F1933,A:D,2,0),"null")</f>
        <v>Изолятор #68195-</v>
      </c>
      <c r="I1933" s="24" t="str">
        <f>IFERROR(VLOOKUP(spare_parts!$F1933,'Запчасти'!$A$2:$P$3371,5,0),"null")</f>
        <v>null</v>
      </c>
      <c r="J1933" s="24" t="str">
        <f t="shared" si="3"/>
        <v>null</v>
      </c>
      <c r="K1933" s="18" t="str">
        <f>IFERROR(VLOOKUP(spare_parts!$F1933,'Запчасти'!$A$2:$P$3371,6,0),"null")</f>
        <v>null</v>
      </c>
      <c r="L1933" s="18" t="str">
        <f>IFERROR(VLOOKUP(spare_parts!$F1933,'Запчасти'!$A$2:$P$3371,7,0),"null")</f>
        <v>null</v>
      </c>
      <c r="M1933" s="18" t="str">
        <f>IFERROR(VLOOKUP(spare_parts!$F1933,'Запчасти'!$A$2:$P$3371,9,0),"null")</f>
        <v>null</v>
      </c>
      <c r="N1933" s="18" t="str">
        <f>IFERROR(VLOOKUP(spare_parts!$F1933,'Запчасти'!$A$2:$P$3371,10,0),"null")</f>
        <v>null</v>
      </c>
      <c r="O1933" s="18" t="str">
        <f>IFERROR(VLOOKUP(spare_parts!$F1933,'Запчасти'!$A$2:$P$3371,11,0),"null")</f>
        <v>null</v>
      </c>
      <c r="P1933" s="18" t="str">
        <f>IFERROR(VLOOKUP(spare_parts!$F1933,'Запчасти'!$A$2:$P$3371,2,0),"null")</f>
        <v>null</v>
      </c>
      <c r="Q1933" s="18"/>
      <c r="R1933" s="18"/>
      <c r="S1933" s="18"/>
      <c r="T1933" s="18"/>
      <c r="U1933" s="18"/>
      <c r="V1933" s="18"/>
    </row>
    <row r="1934" ht="15.75" customHeight="1">
      <c r="A1934" s="25" t="s">
        <v>7274</v>
      </c>
      <c r="B1934" s="32" t="s">
        <v>7275</v>
      </c>
      <c r="C1934" s="16"/>
      <c r="D1934" s="16"/>
      <c r="E1934" s="17"/>
      <c r="F1934" s="18" t="s">
        <v>7274</v>
      </c>
      <c r="G1934" s="18" t="str">
        <f>IFERROR(VLOOKUP(spare_parts!$F1934,'Запчасти'!A$2:P$3371,3,0),"null")</f>
        <v>null</v>
      </c>
      <c r="H1934" s="18" t="str">
        <f>IFERROR(VLOOKUP(spare_parts!$F1934,A:D,2,0),"null")</f>
        <v>Изолятор #68196-</v>
      </c>
      <c r="I1934" s="24" t="str">
        <f>IFERROR(VLOOKUP(spare_parts!$F1934,'Запчасти'!$A$2:$P$3371,5,0),"null")</f>
        <v>null</v>
      </c>
      <c r="J1934" s="24" t="str">
        <f t="shared" si="3"/>
        <v>null</v>
      </c>
      <c r="K1934" s="18" t="str">
        <f>IFERROR(VLOOKUP(spare_parts!$F1934,'Запчасти'!$A$2:$P$3371,6,0),"null")</f>
        <v>null</v>
      </c>
      <c r="L1934" s="18" t="str">
        <f>IFERROR(VLOOKUP(spare_parts!$F1934,'Запчасти'!$A$2:$P$3371,7,0),"null")</f>
        <v>null</v>
      </c>
      <c r="M1934" s="18" t="str">
        <f>IFERROR(VLOOKUP(spare_parts!$F1934,'Запчасти'!$A$2:$P$3371,9,0),"null")</f>
        <v>null</v>
      </c>
      <c r="N1934" s="18" t="str">
        <f>IFERROR(VLOOKUP(spare_parts!$F1934,'Запчасти'!$A$2:$P$3371,10,0),"null")</f>
        <v>null</v>
      </c>
      <c r="O1934" s="18" t="str">
        <f>IFERROR(VLOOKUP(spare_parts!$F1934,'Запчасти'!$A$2:$P$3371,11,0),"null")</f>
        <v>null</v>
      </c>
      <c r="P1934" s="18" t="str">
        <f>IFERROR(VLOOKUP(spare_parts!$F1934,'Запчасти'!$A$2:$P$3371,2,0),"null")</f>
        <v>null</v>
      </c>
      <c r="Q1934" s="18"/>
      <c r="R1934" s="18"/>
      <c r="S1934" s="18"/>
      <c r="T1934" s="18"/>
      <c r="U1934" s="18"/>
      <c r="V1934" s="18"/>
    </row>
    <row r="1935" ht="15.75" customHeight="1">
      <c r="A1935" s="25" t="s">
        <v>7276</v>
      </c>
      <c r="B1935" s="32" t="s">
        <v>7277</v>
      </c>
      <c r="C1935" s="16"/>
      <c r="D1935" s="16"/>
      <c r="E1935" s="17"/>
      <c r="F1935" s="18" t="s">
        <v>7276</v>
      </c>
      <c r="G1935" s="18" t="str">
        <f>IFERROR(VLOOKUP(spare_parts!$F1935,'Запчасти'!A$2:P$3371,3,0),"null")</f>
        <v>null</v>
      </c>
      <c r="H1935" s="18" t="str">
        <f>IFERROR(VLOOKUP(spare_parts!$F1935,A:D,2,0),"null")</f>
        <v>Изолятор #68197-</v>
      </c>
      <c r="I1935" s="24" t="str">
        <f>IFERROR(VLOOKUP(spare_parts!$F1935,'Запчасти'!$A$2:$P$3371,5,0),"null")</f>
        <v>null</v>
      </c>
      <c r="J1935" s="24" t="str">
        <f t="shared" si="3"/>
        <v>null</v>
      </c>
      <c r="K1935" s="18" t="str">
        <f>IFERROR(VLOOKUP(spare_parts!$F1935,'Запчасти'!$A$2:$P$3371,6,0),"null")</f>
        <v>null</v>
      </c>
      <c r="L1935" s="18" t="str">
        <f>IFERROR(VLOOKUP(spare_parts!$F1935,'Запчасти'!$A$2:$P$3371,7,0),"null")</f>
        <v>null</v>
      </c>
      <c r="M1935" s="18" t="str">
        <f>IFERROR(VLOOKUP(spare_parts!$F1935,'Запчасти'!$A$2:$P$3371,9,0),"null")</f>
        <v>null</v>
      </c>
      <c r="N1935" s="18" t="str">
        <f>IFERROR(VLOOKUP(spare_parts!$F1935,'Запчасти'!$A$2:$P$3371,10,0),"null")</f>
        <v>null</v>
      </c>
      <c r="O1935" s="18" t="str">
        <f>IFERROR(VLOOKUP(spare_parts!$F1935,'Запчасти'!$A$2:$P$3371,11,0),"null")</f>
        <v>null</v>
      </c>
      <c r="P1935" s="18" t="str">
        <f>IFERROR(VLOOKUP(spare_parts!$F1935,'Запчасти'!$A$2:$P$3371,2,0),"null")</f>
        <v>null</v>
      </c>
      <c r="Q1935" s="18"/>
      <c r="R1935" s="18"/>
      <c r="S1935" s="18"/>
      <c r="T1935" s="18"/>
      <c r="U1935" s="18"/>
      <c r="V1935" s="18"/>
    </row>
    <row r="1936" ht="15.75" customHeight="1">
      <c r="A1936" s="25" t="s">
        <v>7278</v>
      </c>
      <c r="B1936" s="32" t="s">
        <v>7279</v>
      </c>
      <c r="C1936" s="16"/>
      <c r="D1936" s="16"/>
      <c r="E1936" s="17"/>
      <c r="F1936" s="18" t="s">
        <v>7278</v>
      </c>
      <c r="G1936" s="18" t="str">
        <f>IFERROR(VLOOKUP(spare_parts!$F1936,'Запчасти'!A$2:P$3371,3,0),"null")</f>
        <v>null</v>
      </c>
      <c r="H1936" s="18" t="str">
        <f>IFERROR(VLOOKUP(spare_parts!$F1936,A:D,2,0),"null")</f>
        <v>Изолятор #68198-</v>
      </c>
      <c r="I1936" s="24" t="str">
        <f>IFERROR(VLOOKUP(spare_parts!$F1936,'Запчасти'!$A$2:$P$3371,5,0),"null")</f>
        <v>null</v>
      </c>
      <c r="J1936" s="24" t="str">
        <f t="shared" si="3"/>
        <v>null</v>
      </c>
      <c r="K1936" s="18" t="str">
        <f>IFERROR(VLOOKUP(spare_parts!$F1936,'Запчасти'!$A$2:$P$3371,6,0),"null")</f>
        <v>null</v>
      </c>
      <c r="L1936" s="18" t="str">
        <f>IFERROR(VLOOKUP(spare_parts!$F1936,'Запчасти'!$A$2:$P$3371,7,0),"null")</f>
        <v>null</v>
      </c>
      <c r="M1936" s="18" t="str">
        <f>IFERROR(VLOOKUP(spare_parts!$F1936,'Запчасти'!$A$2:$P$3371,9,0),"null")</f>
        <v>null</v>
      </c>
      <c r="N1936" s="18" t="str">
        <f>IFERROR(VLOOKUP(spare_parts!$F1936,'Запчасти'!$A$2:$P$3371,10,0),"null")</f>
        <v>null</v>
      </c>
      <c r="O1936" s="18" t="str">
        <f>IFERROR(VLOOKUP(spare_parts!$F1936,'Запчасти'!$A$2:$P$3371,11,0),"null")</f>
        <v>null</v>
      </c>
      <c r="P1936" s="18" t="str">
        <f>IFERROR(VLOOKUP(spare_parts!$F1936,'Запчасти'!$A$2:$P$3371,2,0),"null")</f>
        <v>null</v>
      </c>
      <c r="Q1936" s="18"/>
      <c r="R1936" s="18"/>
      <c r="S1936" s="18"/>
      <c r="T1936" s="18"/>
      <c r="U1936" s="18"/>
      <c r="V1936" s="18"/>
    </row>
    <row r="1937" ht="15.75" customHeight="1">
      <c r="A1937" s="25" t="s">
        <v>7280</v>
      </c>
      <c r="B1937" s="32" t="s">
        <v>7281</v>
      </c>
      <c r="C1937" s="16"/>
      <c r="D1937" s="16"/>
      <c r="E1937" s="17"/>
      <c r="F1937" s="18" t="s">
        <v>7280</v>
      </c>
      <c r="G1937" s="18" t="str">
        <f>IFERROR(VLOOKUP(spare_parts!$F1937,'Запчасти'!A$2:P$3371,3,0),"null")</f>
        <v>null</v>
      </c>
      <c r="H1937" s="18" t="str">
        <f>IFERROR(VLOOKUP(spare_parts!$F1937,A:D,2,0),"null")</f>
        <v>Изолятор угловой #68199-</v>
      </c>
      <c r="I1937" s="24" t="str">
        <f>IFERROR(VLOOKUP(spare_parts!$F1937,'Запчасти'!$A$2:$P$3371,5,0),"null")</f>
        <v>null</v>
      </c>
      <c r="J1937" s="24" t="str">
        <f t="shared" si="3"/>
        <v>null</v>
      </c>
      <c r="K1937" s="18" t="str">
        <f>IFERROR(VLOOKUP(spare_parts!$F1937,'Запчасти'!$A$2:$P$3371,6,0),"null")</f>
        <v>null</v>
      </c>
      <c r="L1937" s="18" t="str">
        <f>IFERROR(VLOOKUP(spare_parts!$F1937,'Запчасти'!$A$2:$P$3371,7,0),"null")</f>
        <v>null</v>
      </c>
      <c r="M1937" s="18" t="str">
        <f>IFERROR(VLOOKUP(spare_parts!$F1937,'Запчасти'!$A$2:$P$3371,9,0),"null")</f>
        <v>null</v>
      </c>
      <c r="N1937" s="18" t="str">
        <f>IFERROR(VLOOKUP(spare_parts!$F1937,'Запчасти'!$A$2:$P$3371,10,0),"null")</f>
        <v>null</v>
      </c>
      <c r="O1937" s="18" t="str">
        <f>IFERROR(VLOOKUP(spare_parts!$F1937,'Запчасти'!$A$2:$P$3371,11,0),"null")</f>
        <v>null</v>
      </c>
      <c r="P1937" s="18" t="str">
        <f>IFERROR(VLOOKUP(spare_parts!$F1937,'Запчасти'!$A$2:$P$3371,2,0),"null")</f>
        <v>null</v>
      </c>
      <c r="Q1937" s="18"/>
      <c r="R1937" s="18"/>
      <c r="S1937" s="18"/>
      <c r="T1937" s="18"/>
      <c r="U1937" s="18"/>
      <c r="V1937" s="18"/>
    </row>
    <row r="1938" ht="15.75" customHeight="1">
      <c r="A1938" s="25" t="s">
        <v>7282</v>
      </c>
      <c r="B1938" s="32" t="s">
        <v>7283</v>
      </c>
      <c r="C1938" s="16"/>
      <c r="D1938" s="16"/>
      <c r="E1938" s="17"/>
      <c r="F1938" s="18" t="s">
        <v>7282</v>
      </c>
      <c r="G1938" s="18" t="str">
        <f>IFERROR(VLOOKUP(spare_parts!$F1938,'Запчасти'!A$2:P$3371,3,0),"null")</f>
        <v>null</v>
      </c>
      <c r="H1938" s="18" t="str">
        <f>IFERROR(VLOOKUP(spare_parts!$F1938,A:D,2,0),"null")</f>
        <v>Изолятор внутренний #68289-</v>
      </c>
      <c r="I1938" s="24" t="str">
        <f>IFERROR(VLOOKUP(spare_parts!$F1938,'Запчасти'!$A$2:$P$3371,5,0),"null")</f>
        <v>null</v>
      </c>
      <c r="J1938" s="24" t="str">
        <f t="shared" si="3"/>
        <v>null</v>
      </c>
      <c r="K1938" s="18" t="str">
        <f>IFERROR(VLOOKUP(spare_parts!$F1938,'Запчасти'!$A$2:$P$3371,6,0),"null")</f>
        <v>null</v>
      </c>
      <c r="L1938" s="18" t="str">
        <f>IFERROR(VLOOKUP(spare_parts!$F1938,'Запчасти'!$A$2:$P$3371,7,0),"null")</f>
        <v>null</v>
      </c>
      <c r="M1938" s="18" t="str">
        <f>IFERROR(VLOOKUP(spare_parts!$F1938,'Запчасти'!$A$2:$P$3371,9,0),"null")</f>
        <v>null</v>
      </c>
      <c r="N1938" s="18" t="str">
        <f>IFERROR(VLOOKUP(spare_parts!$F1938,'Запчасти'!$A$2:$P$3371,10,0),"null")</f>
        <v>null</v>
      </c>
      <c r="O1938" s="18" t="str">
        <f>IFERROR(VLOOKUP(spare_parts!$F1938,'Запчасти'!$A$2:$P$3371,11,0),"null")</f>
        <v>null</v>
      </c>
      <c r="P1938" s="18" t="str">
        <f>IFERROR(VLOOKUP(spare_parts!$F1938,'Запчасти'!$A$2:$P$3371,2,0),"null")</f>
        <v>null</v>
      </c>
      <c r="Q1938" s="18"/>
      <c r="R1938" s="18"/>
      <c r="S1938" s="18"/>
      <c r="T1938" s="18"/>
      <c r="U1938" s="18"/>
      <c r="V1938" s="18"/>
    </row>
    <row r="1939" ht="15.75" customHeight="1">
      <c r="A1939" s="25" t="s">
        <v>7284</v>
      </c>
      <c r="B1939" s="32" t="s">
        <v>7285</v>
      </c>
      <c r="C1939" s="16"/>
      <c r="D1939" s="16"/>
      <c r="E1939" s="17"/>
      <c r="F1939" s="18" t="s">
        <v>7284</v>
      </c>
      <c r="G1939" s="18" t="str">
        <f>IFERROR(VLOOKUP(spare_parts!$F1939,'Запчасти'!A$2:P$3371,3,0),"null")</f>
        <v>null</v>
      </c>
      <c r="H1939" s="18" t="str">
        <f>IFERROR(VLOOKUP(spare_parts!$F1939,A:D,2,0),"null")</f>
        <v>Изолятор внутренний #68290-</v>
      </c>
      <c r="I1939" s="24" t="str">
        <f>IFERROR(VLOOKUP(spare_parts!$F1939,'Запчасти'!$A$2:$P$3371,5,0),"null")</f>
        <v>null</v>
      </c>
      <c r="J1939" s="24" t="str">
        <f t="shared" si="3"/>
        <v>null</v>
      </c>
      <c r="K1939" s="18" t="str">
        <f>IFERROR(VLOOKUP(spare_parts!$F1939,'Запчасти'!$A$2:$P$3371,6,0),"null")</f>
        <v>null</v>
      </c>
      <c r="L1939" s="18" t="str">
        <f>IFERROR(VLOOKUP(spare_parts!$F1939,'Запчасти'!$A$2:$P$3371,7,0),"null")</f>
        <v>null</v>
      </c>
      <c r="M1939" s="18" t="str">
        <f>IFERROR(VLOOKUP(spare_parts!$F1939,'Запчасти'!$A$2:$P$3371,9,0),"null")</f>
        <v>null</v>
      </c>
      <c r="N1939" s="18" t="str">
        <f>IFERROR(VLOOKUP(spare_parts!$F1939,'Запчасти'!$A$2:$P$3371,10,0),"null")</f>
        <v>null</v>
      </c>
      <c r="O1939" s="18" t="str">
        <f>IFERROR(VLOOKUP(spare_parts!$F1939,'Запчасти'!$A$2:$P$3371,11,0),"null")</f>
        <v>null</v>
      </c>
      <c r="P1939" s="18" t="str">
        <f>IFERROR(VLOOKUP(spare_parts!$F1939,'Запчасти'!$A$2:$P$3371,2,0),"null")</f>
        <v>null</v>
      </c>
      <c r="Q1939" s="18"/>
      <c r="R1939" s="18"/>
      <c r="S1939" s="18"/>
      <c r="T1939" s="18"/>
      <c r="U1939" s="18"/>
      <c r="V1939" s="18"/>
    </row>
    <row r="1940" ht="15.75" customHeight="1">
      <c r="A1940" s="25" t="s">
        <v>7286</v>
      </c>
      <c r="B1940" s="32" t="s">
        <v>7287</v>
      </c>
      <c r="C1940" s="16"/>
      <c r="D1940" s="16"/>
      <c r="E1940" s="17"/>
      <c r="F1940" s="18" t="s">
        <v>7286</v>
      </c>
      <c r="G1940" s="18" t="str">
        <f>IFERROR(VLOOKUP(spare_parts!$F1940,'Запчасти'!A$2:P$3371,3,0),"null")</f>
        <v>null</v>
      </c>
      <c r="H1940" s="18" t="str">
        <f>IFERROR(VLOOKUP(spare_parts!$F1940,A:D,2,0),"null")</f>
        <v>Изолятор #68291-</v>
      </c>
      <c r="I1940" s="24" t="str">
        <f>IFERROR(VLOOKUP(spare_parts!$F1940,'Запчасти'!$A$2:$P$3371,5,0),"null")</f>
        <v>null</v>
      </c>
      <c r="J1940" s="24" t="str">
        <f t="shared" si="3"/>
        <v>null</v>
      </c>
      <c r="K1940" s="18" t="str">
        <f>IFERROR(VLOOKUP(spare_parts!$F1940,'Запчасти'!$A$2:$P$3371,6,0),"null")</f>
        <v>null</v>
      </c>
      <c r="L1940" s="18" t="str">
        <f>IFERROR(VLOOKUP(spare_parts!$F1940,'Запчасти'!$A$2:$P$3371,7,0),"null")</f>
        <v>null</v>
      </c>
      <c r="M1940" s="18" t="str">
        <f>IFERROR(VLOOKUP(spare_parts!$F1940,'Запчасти'!$A$2:$P$3371,9,0),"null")</f>
        <v>null</v>
      </c>
      <c r="N1940" s="18" t="str">
        <f>IFERROR(VLOOKUP(spare_parts!$F1940,'Запчасти'!$A$2:$P$3371,10,0),"null")</f>
        <v>null</v>
      </c>
      <c r="O1940" s="18" t="str">
        <f>IFERROR(VLOOKUP(spare_parts!$F1940,'Запчасти'!$A$2:$P$3371,11,0),"null")</f>
        <v>null</v>
      </c>
      <c r="P1940" s="18" t="str">
        <f>IFERROR(VLOOKUP(spare_parts!$F1940,'Запчасти'!$A$2:$P$3371,2,0),"null")</f>
        <v>null</v>
      </c>
      <c r="Q1940" s="18"/>
      <c r="R1940" s="18"/>
      <c r="S1940" s="18"/>
      <c r="T1940" s="18"/>
      <c r="U1940" s="18"/>
      <c r="V1940" s="18"/>
    </row>
    <row r="1941" ht="15.75" customHeight="1">
      <c r="A1941" s="25" t="s">
        <v>7288</v>
      </c>
      <c r="B1941" s="32" t="s">
        <v>7289</v>
      </c>
      <c r="C1941" s="16"/>
      <c r="D1941" s="16"/>
      <c r="E1941" s="17"/>
      <c r="F1941" s="18" t="s">
        <v>7288</v>
      </c>
      <c r="G1941" s="18" t="str">
        <f>IFERROR(VLOOKUP(spare_parts!$F1941,'Запчасти'!A$2:P$3371,3,0),"null")</f>
        <v>null</v>
      </c>
      <c r="H1941" s="18" t="str">
        <f>IFERROR(VLOOKUP(spare_parts!$F1941,A:D,2,0),"null")</f>
        <v>Изолятор #68292-</v>
      </c>
      <c r="I1941" s="24" t="str">
        <f>IFERROR(VLOOKUP(spare_parts!$F1941,'Запчасти'!$A$2:$P$3371,5,0),"null")</f>
        <v>null</v>
      </c>
      <c r="J1941" s="24" t="str">
        <f t="shared" si="3"/>
        <v>null</v>
      </c>
      <c r="K1941" s="18" t="str">
        <f>IFERROR(VLOOKUP(spare_parts!$F1941,'Запчасти'!$A$2:$P$3371,6,0),"null")</f>
        <v>null</v>
      </c>
      <c r="L1941" s="18" t="str">
        <f>IFERROR(VLOOKUP(spare_parts!$F1941,'Запчасти'!$A$2:$P$3371,7,0),"null")</f>
        <v>null</v>
      </c>
      <c r="M1941" s="18" t="str">
        <f>IFERROR(VLOOKUP(spare_parts!$F1941,'Запчасти'!$A$2:$P$3371,9,0),"null")</f>
        <v>null</v>
      </c>
      <c r="N1941" s="18" t="str">
        <f>IFERROR(VLOOKUP(spare_parts!$F1941,'Запчасти'!$A$2:$P$3371,10,0),"null")</f>
        <v>null</v>
      </c>
      <c r="O1941" s="18" t="str">
        <f>IFERROR(VLOOKUP(spare_parts!$F1941,'Запчасти'!$A$2:$P$3371,11,0),"null")</f>
        <v>null</v>
      </c>
      <c r="P1941" s="18" t="str">
        <f>IFERROR(VLOOKUP(spare_parts!$F1941,'Запчасти'!$A$2:$P$3371,2,0),"null")</f>
        <v>null</v>
      </c>
      <c r="Q1941" s="18"/>
      <c r="R1941" s="18"/>
      <c r="S1941" s="18"/>
      <c r="T1941" s="18"/>
      <c r="U1941" s="18"/>
      <c r="V1941" s="18"/>
    </row>
    <row r="1942" ht="15.75" customHeight="1">
      <c r="A1942" s="25" t="s">
        <v>7290</v>
      </c>
      <c r="B1942" s="32" t="s">
        <v>7291</v>
      </c>
      <c r="C1942" s="16"/>
      <c r="D1942" s="16"/>
      <c r="E1942" s="17"/>
      <c r="F1942" s="18" t="s">
        <v>7290</v>
      </c>
      <c r="G1942" s="18" t="str">
        <f>IFERROR(VLOOKUP(spare_parts!$F1942,'Запчасти'!A$2:P$3371,3,0),"null")</f>
        <v>null</v>
      </c>
      <c r="H1942" s="18" t="str">
        <f>IFERROR(VLOOKUP(spare_parts!$F1942,A:D,2,0),"null")</f>
        <v>Изолятор #68293-</v>
      </c>
      <c r="I1942" s="24" t="str">
        <f>IFERROR(VLOOKUP(spare_parts!$F1942,'Запчасти'!$A$2:$P$3371,5,0),"null")</f>
        <v>null</v>
      </c>
      <c r="J1942" s="24" t="str">
        <f t="shared" si="3"/>
        <v>null</v>
      </c>
      <c r="K1942" s="18" t="str">
        <f>IFERROR(VLOOKUP(spare_parts!$F1942,'Запчасти'!$A$2:$P$3371,6,0),"null")</f>
        <v>null</v>
      </c>
      <c r="L1942" s="18" t="str">
        <f>IFERROR(VLOOKUP(spare_parts!$F1942,'Запчасти'!$A$2:$P$3371,7,0),"null")</f>
        <v>null</v>
      </c>
      <c r="M1942" s="18" t="str">
        <f>IFERROR(VLOOKUP(spare_parts!$F1942,'Запчасти'!$A$2:$P$3371,9,0),"null")</f>
        <v>null</v>
      </c>
      <c r="N1942" s="18" t="str">
        <f>IFERROR(VLOOKUP(spare_parts!$F1942,'Запчасти'!$A$2:$P$3371,10,0),"null")</f>
        <v>null</v>
      </c>
      <c r="O1942" s="18" t="str">
        <f>IFERROR(VLOOKUP(spare_parts!$F1942,'Запчасти'!$A$2:$P$3371,11,0),"null")</f>
        <v>null</v>
      </c>
      <c r="P1942" s="18" t="str">
        <f>IFERROR(VLOOKUP(spare_parts!$F1942,'Запчасти'!$A$2:$P$3371,2,0),"null")</f>
        <v>null</v>
      </c>
      <c r="Q1942" s="18"/>
      <c r="R1942" s="18"/>
      <c r="S1942" s="18"/>
      <c r="T1942" s="18"/>
      <c r="U1942" s="18"/>
      <c r="V1942" s="18"/>
    </row>
    <row r="1943" ht="15.75" customHeight="1">
      <c r="A1943" s="25" t="s">
        <v>7292</v>
      </c>
      <c r="B1943" s="32" t="s">
        <v>7293</v>
      </c>
      <c r="C1943" s="16"/>
      <c r="D1943" s="16"/>
      <c r="E1943" s="17"/>
      <c r="F1943" s="18" t="s">
        <v>7292</v>
      </c>
      <c r="G1943" s="18" t="str">
        <f>IFERROR(VLOOKUP(spare_parts!$F1943,'Запчасти'!A$2:P$3371,3,0),"null")</f>
        <v>null</v>
      </c>
      <c r="H1943" s="18" t="str">
        <f>IFERROR(VLOOKUP(spare_parts!$F1943,A:D,2,0),"null")</f>
        <v>Изолятор #68294-</v>
      </c>
      <c r="I1943" s="24" t="str">
        <f>IFERROR(VLOOKUP(spare_parts!$F1943,'Запчасти'!$A$2:$P$3371,5,0),"null")</f>
        <v>null</v>
      </c>
      <c r="J1943" s="24" t="str">
        <f t="shared" si="3"/>
        <v>null</v>
      </c>
      <c r="K1943" s="18" t="str">
        <f>IFERROR(VLOOKUP(spare_parts!$F1943,'Запчасти'!$A$2:$P$3371,6,0),"null")</f>
        <v>null</v>
      </c>
      <c r="L1943" s="18" t="str">
        <f>IFERROR(VLOOKUP(spare_parts!$F1943,'Запчасти'!$A$2:$P$3371,7,0),"null")</f>
        <v>null</v>
      </c>
      <c r="M1943" s="18" t="str">
        <f>IFERROR(VLOOKUP(spare_parts!$F1943,'Запчасти'!$A$2:$P$3371,9,0),"null")</f>
        <v>null</v>
      </c>
      <c r="N1943" s="18" t="str">
        <f>IFERROR(VLOOKUP(spare_parts!$F1943,'Запчасти'!$A$2:$P$3371,10,0),"null")</f>
        <v>null</v>
      </c>
      <c r="O1943" s="18" t="str">
        <f>IFERROR(VLOOKUP(spare_parts!$F1943,'Запчасти'!$A$2:$P$3371,11,0),"null")</f>
        <v>null</v>
      </c>
      <c r="P1943" s="18" t="str">
        <f>IFERROR(VLOOKUP(spare_parts!$F1943,'Запчасти'!$A$2:$P$3371,2,0),"null")</f>
        <v>null</v>
      </c>
      <c r="Q1943" s="18"/>
      <c r="R1943" s="18"/>
      <c r="S1943" s="18"/>
      <c r="T1943" s="18"/>
      <c r="U1943" s="18"/>
      <c r="V1943" s="18"/>
    </row>
    <row r="1944" ht="15.75" customHeight="1">
      <c r="A1944" s="25" t="s">
        <v>7294</v>
      </c>
      <c r="B1944" s="32" t="s">
        <v>7295</v>
      </c>
      <c r="C1944" s="16"/>
      <c r="D1944" s="16"/>
      <c r="E1944" s="17"/>
      <c r="F1944" s="18" t="s">
        <v>7294</v>
      </c>
      <c r="G1944" s="18" t="str">
        <f>IFERROR(VLOOKUP(spare_parts!$F1944,'Запчасти'!A$2:P$3371,3,0),"null")</f>
        <v>null</v>
      </c>
      <c r="H1944" s="18" t="str">
        <f>IFERROR(VLOOKUP(spare_parts!$F1944,A:D,2,0),"null")</f>
        <v>Электрод сварочный  #68298-</v>
      </c>
      <c r="I1944" s="24" t="str">
        <f>IFERROR(VLOOKUP(spare_parts!$F1944,'Запчасти'!$A$2:$P$3371,5,0),"null")</f>
        <v>null</v>
      </c>
      <c r="J1944" s="24" t="str">
        <f t="shared" si="3"/>
        <v>null</v>
      </c>
      <c r="K1944" s="18" t="str">
        <f>IFERROR(VLOOKUP(spare_parts!$F1944,'Запчасти'!$A$2:$P$3371,6,0),"null")</f>
        <v>null</v>
      </c>
      <c r="L1944" s="18" t="str">
        <f>IFERROR(VLOOKUP(spare_parts!$F1944,'Запчасти'!$A$2:$P$3371,7,0),"null")</f>
        <v>null</v>
      </c>
      <c r="M1944" s="18" t="str">
        <f>IFERROR(VLOOKUP(spare_parts!$F1944,'Запчасти'!$A$2:$P$3371,9,0),"null")</f>
        <v>null</v>
      </c>
      <c r="N1944" s="18" t="str">
        <f>IFERROR(VLOOKUP(spare_parts!$F1944,'Запчасти'!$A$2:$P$3371,10,0),"null")</f>
        <v>null</v>
      </c>
      <c r="O1944" s="18" t="str">
        <f>IFERROR(VLOOKUP(spare_parts!$F1944,'Запчасти'!$A$2:$P$3371,11,0),"null")</f>
        <v>null</v>
      </c>
      <c r="P1944" s="18" t="str">
        <f>IFERROR(VLOOKUP(spare_parts!$F1944,'Запчасти'!$A$2:$P$3371,2,0),"null")</f>
        <v>null</v>
      </c>
      <c r="Q1944" s="18"/>
      <c r="R1944" s="18"/>
      <c r="S1944" s="18"/>
      <c r="T1944" s="18"/>
      <c r="U1944" s="18"/>
      <c r="V1944" s="18"/>
    </row>
    <row r="1945" ht="15.75" customHeight="1">
      <c r="A1945" s="25" t="s">
        <v>7296</v>
      </c>
      <c r="B1945" s="32" t="s">
        <v>7297</v>
      </c>
      <c r="C1945" s="16"/>
      <c r="D1945" s="16"/>
      <c r="E1945" s="17"/>
      <c r="F1945" s="18" t="s">
        <v>7296</v>
      </c>
      <c r="G1945" s="18" t="str">
        <f>IFERROR(VLOOKUP(spare_parts!$F1945,'Запчасти'!A$2:P$3371,3,0),"null")</f>
        <v>null</v>
      </c>
      <c r="H1945" s="18" t="str">
        <f>IFERROR(VLOOKUP(spare_parts!$F1945,A:D,2,0),"null")</f>
        <v>Электрод сварочный  #68299-</v>
      </c>
      <c r="I1945" s="24" t="str">
        <f>IFERROR(VLOOKUP(spare_parts!$F1945,'Запчасти'!$A$2:$P$3371,5,0),"null")</f>
        <v>null</v>
      </c>
      <c r="J1945" s="24" t="str">
        <f t="shared" si="3"/>
        <v>null</v>
      </c>
      <c r="K1945" s="18" t="str">
        <f>IFERROR(VLOOKUP(spare_parts!$F1945,'Запчасти'!$A$2:$P$3371,6,0),"null")</f>
        <v>null</v>
      </c>
      <c r="L1945" s="18" t="str">
        <f>IFERROR(VLOOKUP(spare_parts!$F1945,'Запчасти'!$A$2:$P$3371,7,0),"null")</f>
        <v>null</v>
      </c>
      <c r="M1945" s="18" t="str">
        <f>IFERROR(VLOOKUP(spare_parts!$F1945,'Запчасти'!$A$2:$P$3371,9,0),"null")</f>
        <v>null</v>
      </c>
      <c r="N1945" s="18" t="str">
        <f>IFERROR(VLOOKUP(spare_parts!$F1945,'Запчасти'!$A$2:$P$3371,10,0),"null")</f>
        <v>null</v>
      </c>
      <c r="O1945" s="18" t="str">
        <f>IFERROR(VLOOKUP(spare_parts!$F1945,'Запчасти'!$A$2:$P$3371,11,0),"null")</f>
        <v>null</v>
      </c>
      <c r="P1945" s="18" t="str">
        <f>IFERROR(VLOOKUP(spare_parts!$F1945,'Запчасти'!$A$2:$P$3371,2,0),"null")</f>
        <v>null</v>
      </c>
      <c r="Q1945" s="18"/>
      <c r="R1945" s="18"/>
      <c r="S1945" s="18"/>
      <c r="T1945" s="18"/>
      <c r="U1945" s="18"/>
      <c r="V1945" s="18"/>
    </row>
    <row r="1946" ht="15.75" customHeight="1">
      <c r="A1946" s="25" t="s">
        <v>7298</v>
      </c>
      <c r="B1946" s="32" t="s">
        <v>7299</v>
      </c>
      <c r="C1946" s="16"/>
      <c r="D1946" s="16"/>
      <c r="E1946" s="17"/>
      <c r="F1946" s="18" t="s">
        <v>7298</v>
      </c>
      <c r="G1946" s="18" t="str">
        <f>IFERROR(VLOOKUP(spare_parts!$F1946,'Запчасти'!A$2:P$3371,3,0),"null")</f>
        <v>null</v>
      </c>
      <c r="H1946" s="18" t="str">
        <f>IFERROR(VLOOKUP(spare_parts!$F1946,A:D,2,0),"null")</f>
        <v>Изолятор угловой #68301-</v>
      </c>
      <c r="I1946" s="24" t="str">
        <f>IFERROR(VLOOKUP(spare_parts!$F1946,'Запчасти'!$A$2:$P$3371,5,0),"null")</f>
        <v>null</v>
      </c>
      <c r="J1946" s="24" t="str">
        <f t="shared" si="3"/>
        <v>null</v>
      </c>
      <c r="K1946" s="18" t="str">
        <f>IFERROR(VLOOKUP(spare_parts!$F1946,'Запчасти'!$A$2:$P$3371,6,0),"null")</f>
        <v>null</v>
      </c>
      <c r="L1946" s="18" t="str">
        <f>IFERROR(VLOOKUP(spare_parts!$F1946,'Запчасти'!$A$2:$P$3371,7,0),"null")</f>
        <v>null</v>
      </c>
      <c r="M1946" s="18" t="str">
        <f>IFERROR(VLOOKUP(spare_parts!$F1946,'Запчасти'!$A$2:$P$3371,9,0),"null")</f>
        <v>null</v>
      </c>
      <c r="N1946" s="18" t="str">
        <f>IFERROR(VLOOKUP(spare_parts!$F1946,'Запчасти'!$A$2:$P$3371,10,0),"null")</f>
        <v>null</v>
      </c>
      <c r="O1946" s="18" t="str">
        <f>IFERROR(VLOOKUP(spare_parts!$F1946,'Запчасти'!$A$2:$P$3371,11,0),"null")</f>
        <v>null</v>
      </c>
      <c r="P1946" s="18" t="str">
        <f>IFERROR(VLOOKUP(spare_parts!$F1946,'Запчасти'!$A$2:$P$3371,2,0),"null")</f>
        <v>null</v>
      </c>
      <c r="Q1946" s="18"/>
      <c r="R1946" s="18"/>
      <c r="S1946" s="18"/>
      <c r="T1946" s="18"/>
      <c r="U1946" s="18"/>
      <c r="V1946" s="18"/>
    </row>
    <row r="1947" ht="15.75" customHeight="1">
      <c r="A1947" s="25" t="s">
        <v>7300</v>
      </c>
      <c r="B1947" s="32" t="s">
        <v>7301</v>
      </c>
      <c r="C1947" s="16"/>
      <c r="D1947" s="16"/>
      <c r="E1947" s="17"/>
      <c r="F1947" s="18" t="s">
        <v>7300</v>
      </c>
      <c r="G1947" s="18" t="str">
        <f>IFERROR(VLOOKUP(spare_parts!$F1947,'Запчасти'!A$2:P$3371,3,0),"null")</f>
        <v>null</v>
      </c>
      <c r="H1947" s="18" t="str">
        <f>IFERROR(VLOOKUP(spare_parts!$F1947,A:D,2,0),"null")</f>
        <v>Стержень #68302-</v>
      </c>
      <c r="I1947" s="24" t="str">
        <f>IFERROR(VLOOKUP(spare_parts!$F1947,'Запчасти'!$A$2:$P$3371,5,0),"null")</f>
        <v>null</v>
      </c>
      <c r="J1947" s="24" t="str">
        <f t="shared" si="3"/>
        <v>null</v>
      </c>
      <c r="K1947" s="18" t="str">
        <f>IFERROR(VLOOKUP(spare_parts!$F1947,'Запчасти'!$A$2:$P$3371,6,0),"null")</f>
        <v>null</v>
      </c>
      <c r="L1947" s="18" t="str">
        <f>IFERROR(VLOOKUP(spare_parts!$F1947,'Запчасти'!$A$2:$P$3371,7,0),"null")</f>
        <v>null</v>
      </c>
      <c r="M1947" s="18" t="str">
        <f>IFERROR(VLOOKUP(spare_parts!$F1947,'Запчасти'!$A$2:$P$3371,9,0),"null")</f>
        <v>null</v>
      </c>
      <c r="N1947" s="18" t="str">
        <f>IFERROR(VLOOKUP(spare_parts!$F1947,'Запчасти'!$A$2:$P$3371,10,0),"null")</f>
        <v>null</v>
      </c>
      <c r="O1947" s="18" t="str">
        <f>IFERROR(VLOOKUP(spare_parts!$F1947,'Запчасти'!$A$2:$P$3371,11,0),"null")</f>
        <v>null</v>
      </c>
      <c r="P1947" s="18" t="str">
        <f>IFERROR(VLOOKUP(spare_parts!$F1947,'Запчасти'!$A$2:$P$3371,2,0),"null")</f>
        <v>null</v>
      </c>
      <c r="Q1947" s="18"/>
      <c r="R1947" s="18"/>
      <c r="S1947" s="18"/>
      <c r="T1947" s="18"/>
      <c r="U1947" s="18"/>
      <c r="V1947" s="18"/>
    </row>
    <row r="1948" ht="15.75" customHeight="1">
      <c r="A1948" s="25" t="s">
        <v>7302</v>
      </c>
      <c r="B1948" s="32" t="s">
        <v>7303</v>
      </c>
      <c r="C1948" s="16"/>
      <c r="D1948" s="16"/>
      <c r="E1948" s="17"/>
      <c r="F1948" s="18" t="s">
        <v>7302</v>
      </c>
      <c r="G1948" s="18" t="str">
        <f>IFERROR(VLOOKUP(spare_parts!$F1948,'Запчасти'!A$2:P$3371,3,0),"null")</f>
        <v>null</v>
      </c>
      <c r="H1948" s="18" t="str">
        <f>IFERROR(VLOOKUP(spare_parts!$F1948,A:D,2,0),"null")</f>
        <v>Стержень #68303-</v>
      </c>
      <c r="I1948" s="24" t="str">
        <f>IFERROR(VLOOKUP(spare_parts!$F1948,'Запчасти'!$A$2:$P$3371,5,0),"null")</f>
        <v>null</v>
      </c>
      <c r="J1948" s="24" t="str">
        <f t="shared" si="3"/>
        <v>null</v>
      </c>
      <c r="K1948" s="18" t="str">
        <f>IFERROR(VLOOKUP(spare_parts!$F1948,'Запчасти'!$A$2:$P$3371,6,0),"null")</f>
        <v>null</v>
      </c>
      <c r="L1948" s="18" t="str">
        <f>IFERROR(VLOOKUP(spare_parts!$F1948,'Запчасти'!$A$2:$P$3371,7,0),"null")</f>
        <v>null</v>
      </c>
      <c r="M1948" s="18" t="str">
        <f>IFERROR(VLOOKUP(spare_parts!$F1948,'Запчасти'!$A$2:$P$3371,9,0),"null")</f>
        <v>null</v>
      </c>
      <c r="N1948" s="18" t="str">
        <f>IFERROR(VLOOKUP(spare_parts!$F1948,'Запчасти'!$A$2:$P$3371,10,0),"null")</f>
        <v>null</v>
      </c>
      <c r="O1948" s="18" t="str">
        <f>IFERROR(VLOOKUP(spare_parts!$F1948,'Запчасти'!$A$2:$P$3371,11,0),"null")</f>
        <v>null</v>
      </c>
      <c r="P1948" s="18" t="str">
        <f>IFERROR(VLOOKUP(spare_parts!$F1948,'Запчасти'!$A$2:$P$3371,2,0),"null")</f>
        <v>null</v>
      </c>
      <c r="Q1948" s="18"/>
      <c r="R1948" s="18"/>
      <c r="S1948" s="18"/>
      <c r="T1948" s="18"/>
      <c r="U1948" s="18"/>
      <c r="V1948" s="18"/>
    </row>
    <row r="1949" ht="15.75" customHeight="1">
      <c r="A1949" s="25" t="s">
        <v>7304</v>
      </c>
      <c r="B1949" s="32" t="s">
        <v>7305</v>
      </c>
      <c r="C1949" s="16"/>
      <c r="D1949" s="16"/>
      <c r="E1949" s="17"/>
      <c r="F1949" s="18" t="s">
        <v>7304</v>
      </c>
      <c r="G1949" s="18" t="str">
        <f>IFERROR(VLOOKUP(spare_parts!$F1949,'Запчасти'!A$2:P$3371,3,0),"null")</f>
        <v>null</v>
      </c>
      <c r="H1949" s="18" t="str">
        <f>IFERROR(VLOOKUP(spare_parts!$F1949,A:D,2,0),"null")</f>
        <v>Уплотнение кольцевое  O-RING </v>
      </c>
      <c r="I1949" s="24" t="str">
        <f>IFERROR(VLOOKUP(spare_parts!$F1949,'Запчасти'!$A$2:$P$3371,5,0),"null")</f>
        <v>null</v>
      </c>
      <c r="J1949" s="24" t="str">
        <f t="shared" si="3"/>
        <v>null</v>
      </c>
      <c r="K1949" s="18" t="str">
        <f>IFERROR(VLOOKUP(spare_parts!$F1949,'Запчасти'!$A$2:$P$3371,6,0),"null")</f>
        <v>null</v>
      </c>
      <c r="L1949" s="18" t="str">
        <f>IFERROR(VLOOKUP(spare_parts!$F1949,'Запчасти'!$A$2:$P$3371,7,0),"null")</f>
        <v>null</v>
      </c>
      <c r="M1949" s="18" t="str">
        <f>IFERROR(VLOOKUP(spare_parts!$F1949,'Запчасти'!$A$2:$P$3371,9,0),"null")</f>
        <v>null</v>
      </c>
      <c r="N1949" s="18" t="str">
        <f>IFERROR(VLOOKUP(spare_parts!$F1949,'Запчасти'!$A$2:$P$3371,10,0),"null")</f>
        <v>null</v>
      </c>
      <c r="O1949" s="18" t="str">
        <f>IFERROR(VLOOKUP(spare_parts!$F1949,'Запчасти'!$A$2:$P$3371,11,0),"null")</f>
        <v>null</v>
      </c>
      <c r="P1949" s="18" t="str">
        <f>IFERROR(VLOOKUP(spare_parts!$F1949,'Запчасти'!$A$2:$P$3371,2,0),"null")</f>
        <v>null</v>
      </c>
      <c r="Q1949" s="18"/>
      <c r="R1949" s="18"/>
      <c r="S1949" s="18"/>
      <c r="T1949" s="18"/>
      <c r="U1949" s="18"/>
      <c r="V1949" s="18"/>
    </row>
    <row r="1950" ht="15.75" customHeight="1">
      <c r="A1950" s="25" t="s">
        <v>7306</v>
      </c>
      <c r="B1950" s="32" t="s">
        <v>7307</v>
      </c>
      <c r="C1950" s="16"/>
      <c r="D1950" s="16"/>
      <c r="E1950" s="17"/>
      <c r="F1950" s="18" t="s">
        <v>7306</v>
      </c>
      <c r="G1950" s="18" t="str">
        <f>IFERROR(VLOOKUP(spare_parts!$F1950,'Запчасти'!A$2:P$3371,3,0),"null")</f>
        <v>null</v>
      </c>
      <c r="H1950" s="18" t="str">
        <f>IFERROR(VLOOKUP(spare_parts!$F1950,A:D,2,0),"null")</f>
        <v>Амортизатор #60013-</v>
      </c>
      <c r="I1950" s="24" t="str">
        <f>IFERROR(VLOOKUP(spare_parts!$F1950,'Запчасти'!$A$2:$P$3371,5,0),"null")</f>
        <v>null</v>
      </c>
      <c r="J1950" s="24" t="str">
        <f t="shared" si="3"/>
        <v>null</v>
      </c>
      <c r="K1950" s="18" t="str">
        <f>IFERROR(VLOOKUP(spare_parts!$F1950,'Запчасти'!$A$2:$P$3371,6,0),"null")</f>
        <v>null</v>
      </c>
      <c r="L1950" s="18" t="str">
        <f>IFERROR(VLOOKUP(spare_parts!$F1950,'Запчасти'!$A$2:$P$3371,7,0),"null")</f>
        <v>null</v>
      </c>
      <c r="M1950" s="18" t="str">
        <f>IFERROR(VLOOKUP(spare_parts!$F1950,'Запчасти'!$A$2:$P$3371,9,0),"null")</f>
        <v>null</v>
      </c>
      <c r="N1950" s="18" t="str">
        <f>IFERROR(VLOOKUP(spare_parts!$F1950,'Запчасти'!$A$2:$P$3371,10,0),"null")</f>
        <v>null</v>
      </c>
      <c r="O1950" s="18" t="str">
        <f>IFERROR(VLOOKUP(spare_parts!$F1950,'Запчасти'!$A$2:$P$3371,11,0),"null")</f>
        <v>null</v>
      </c>
      <c r="P1950" s="18" t="str">
        <f>IFERROR(VLOOKUP(spare_parts!$F1950,'Запчасти'!$A$2:$P$3371,2,0),"null")</f>
        <v>null</v>
      </c>
      <c r="Q1950" s="18"/>
      <c r="R1950" s="18"/>
      <c r="S1950" s="18"/>
      <c r="T1950" s="18"/>
      <c r="U1950" s="18"/>
      <c r="V1950" s="18"/>
    </row>
    <row r="1951" ht="15.75" customHeight="1">
      <c r="A1951" s="25" t="s">
        <v>7308</v>
      </c>
      <c r="B1951" s="32" t="s">
        <v>7309</v>
      </c>
      <c r="C1951" s="16"/>
      <c r="D1951" s="16"/>
      <c r="E1951" s="17"/>
      <c r="F1951" s="18" t="s">
        <v>7308</v>
      </c>
      <c r="G1951" s="18" t="str">
        <f>IFERROR(VLOOKUP(spare_parts!$F1951,'Запчасти'!A$2:P$3371,3,0),"null")</f>
        <v>null</v>
      </c>
      <c r="H1951" s="18" t="str">
        <f>IFERROR(VLOOKUP(spare_parts!$F1951,A:D,2,0),"null")</f>
        <v>Шайба изолирующая 22х11х3 #60035-</v>
      </c>
      <c r="I1951" s="24" t="str">
        <f>IFERROR(VLOOKUP(spare_parts!$F1951,'Запчасти'!$A$2:$P$3371,5,0),"null")</f>
        <v>null</v>
      </c>
      <c r="J1951" s="24" t="str">
        <f t="shared" si="3"/>
        <v>null</v>
      </c>
      <c r="K1951" s="18" t="str">
        <f>IFERROR(VLOOKUP(spare_parts!$F1951,'Запчасти'!$A$2:$P$3371,6,0),"null")</f>
        <v>null</v>
      </c>
      <c r="L1951" s="18" t="str">
        <f>IFERROR(VLOOKUP(spare_parts!$F1951,'Запчасти'!$A$2:$P$3371,7,0),"null")</f>
        <v>null</v>
      </c>
      <c r="M1951" s="18" t="str">
        <f>IFERROR(VLOOKUP(spare_parts!$F1951,'Запчасти'!$A$2:$P$3371,9,0),"null")</f>
        <v>null</v>
      </c>
      <c r="N1951" s="18" t="str">
        <f>IFERROR(VLOOKUP(spare_parts!$F1951,'Запчасти'!$A$2:$P$3371,10,0),"null")</f>
        <v>null</v>
      </c>
      <c r="O1951" s="18" t="str">
        <f>IFERROR(VLOOKUP(spare_parts!$F1951,'Запчасти'!$A$2:$P$3371,11,0),"null")</f>
        <v>null</v>
      </c>
      <c r="P1951" s="18" t="str">
        <f>IFERROR(VLOOKUP(spare_parts!$F1951,'Запчасти'!$A$2:$P$3371,2,0),"null")</f>
        <v>null</v>
      </c>
      <c r="Q1951" s="18"/>
      <c r="R1951" s="18"/>
      <c r="S1951" s="18"/>
      <c r="T1951" s="18"/>
      <c r="U1951" s="18"/>
      <c r="V1951" s="18"/>
    </row>
    <row r="1952" ht="15.75" customHeight="1">
      <c r="A1952" s="25" t="s">
        <v>7310</v>
      </c>
      <c r="B1952" s="32" t="s">
        <v>7311</v>
      </c>
      <c r="C1952" s="16"/>
      <c r="D1952" s="16"/>
      <c r="E1952" s="17"/>
      <c r="F1952" s="18" t="s">
        <v>7310</v>
      </c>
      <c r="G1952" s="18" t="str">
        <f>IFERROR(VLOOKUP(spare_parts!$F1952,'Запчасти'!A$2:P$3371,3,0),"null")</f>
        <v>null</v>
      </c>
      <c r="H1952" s="18" t="str">
        <f>IFERROR(VLOOKUP(spare_parts!$F1952,A:D,2,0),"null")</f>
        <v>Втулка изолирующая  12х10х13.5 #60036-</v>
      </c>
      <c r="I1952" s="24" t="str">
        <f>IFERROR(VLOOKUP(spare_parts!$F1952,'Запчасти'!$A$2:$P$3371,5,0),"null")</f>
        <v>null</v>
      </c>
      <c r="J1952" s="24" t="str">
        <f t="shared" si="3"/>
        <v>null</v>
      </c>
      <c r="K1952" s="18" t="str">
        <f>IFERROR(VLOOKUP(spare_parts!$F1952,'Запчасти'!$A$2:$P$3371,6,0),"null")</f>
        <v>null</v>
      </c>
      <c r="L1952" s="18" t="str">
        <f>IFERROR(VLOOKUP(spare_parts!$F1952,'Запчасти'!$A$2:$P$3371,7,0),"null")</f>
        <v>null</v>
      </c>
      <c r="M1952" s="18" t="str">
        <f>IFERROR(VLOOKUP(spare_parts!$F1952,'Запчасти'!$A$2:$P$3371,9,0),"null")</f>
        <v>null</v>
      </c>
      <c r="N1952" s="18" t="str">
        <f>IFERROR(VLOOKUP(spare_parts!$F1952,'Запчасти'!$A$2:$P$3371,10,0),"null")</f>
        <v>null</v>
      </c>
      <c r="O1952" s="18" t="str">
        <f>IFERROR(VLOOKUP(spare_parts!$F1952,'Запчасти'!$A$2:$P$3371,11,0),"null")</f>
        <v>null</v>
      </c>
      <c r="P1952" s="18" t="str">
        <f>IFERROR(VLOOKUP(spare_parts!$F1952,'Запчасти'!$A$2:$P$3371,2,0),"null")</f>
        <v>null</v>
      </c>
      <c r="Q1952" s="18"/>
      <c r="R1952" s="18"/>
      <c r="S1952" s="18"/>
      <c r="T1952" s="18"/>
      <c r="U1952" s="18"/>
      <c r="V1952" s="18"/>
    </row>
    <row r="1953" ht="15.75" customHeight="1">
      <c r="A1953" s="25" t="s">
        <v>7312</v>
      </c>
      <c r="B1953" s="32" t="s">
        <v>7313</v>
      </c>
      <c r="C1953" s="16"/>
      <c r="D1953" s="16"/>
      <c r="E1953" s="17"/>
      <c r="F1953" s="18" t="s">
        <v>7312</v>
      </c>
      <c r="G1953" s="18" t="str">
        <f>IFERROR(VLOOKUP(spare_parts!$F1953,'Запчасти'!A$2:P$3371,3,0),"null")</f>
        <v>null</v>
      </c>
      <c r="H1953" s="18" t="str">
        <f>IFERROR(VLOOKUP(spare_parts!$F1953,A:D,2,0),"null")</f>
        <v>Втулка изолирующая 12х10х22 #60037-</v>
      </c>
      <c r="I1953" s="24" t="str">
        <f>IFERROR(VLOOKUP(spare_parts!$F1953,'Запчасти'!$A$2:$P$3371,5,0),"null")</f>
        <v>null</v>
      </c>
      <c r="J1953" s="24" t="str">
        <f t="shared" si="3"/>
        <v>null</v>
      </c>
      <c r="K1953" s="18" t="str">
        <f>IFERROR(VLOOKUP(spare_parts!$F1953,'Запчасти'!$A$2:$P$3371,6,0),"null")</f>
        <v>null</v>
      </c>
      <c r="L1953" s="18" t="str">
        <f>IFERROR(VLOOKUP(spare_parts!$F1953,'Запчасти'!$A$2:$P$3371,7,0),"null")</f>
        <v>null</v>
      </c>
      <c r="M1953" s="18" t="str">
        <f>IFERROR(VLOOKUP(spare_parts!$F1953,'Запчасти'!$A$2:$P$3371,9,0),"null")</f>
        <v>null</v>
      </c>
      <c r="N1953" s="18" t="str">
        <f>IFERROR(VLOOKUP(spare_parts!$F1953,'Запчасти'!$A$2:$P$3371,10,0),"null")</f>
        <v>null</v>
      </c>
      <c r="O1953" s="18" t="str">
        <f>IFERROR(VLOOKUP(spare_parts!$F1953,'Запчасти'!$A$2:$P$3371,11,0),"null")</f>
        <v>null</v>
      </c>
      <c r="P1953" s="18" t="str">
        <f>IFERROR(VLOOKUP(spare_parts!$F1953,'Запчасти'!$A$2:$P$3371,2,0),"null")</f>
        <v>null</v>
      </c>
      <c r="Q1953" s="18"/>
      <c r="R1953" s="18"/>
      <c r="S1953" s="18"/>
      <c r="T1953" s="18"/>
      <c r="U1953" s="18"/>
      <c r="V1953" s="18"/>
    </row>
    <row r="1954" ht="15.75" customHeight="1">
      <c r="A1954" s="25" t="s">
        <v>7314</v>
      </c>
      <c r="B1954" s="32" t="s">
        <v>7315</v>
      </c>
      <c r="C1954" s="16"/>
      <c r="D1954" s="16"/>
      <c r="E1954" s="17"/>
      <c r="F1954" s="18" t="s">
        <v>7314</v>
      </c>
      <c r="G1954" s="18" t="str">
        <f>IFERROR(VLOOKUP(spare_parts!$F1954,'Запчасти'!A$2:P$3371,3,0),"null")</f>
        <v>null</v>
      </c>
      <c r="H1954" s="18" t="str">
        <f>IFERROR(VLOOKUP(spare_parts!$F1954,A:D,2,0),"null")</f>
        <v>Вкладыш для сварки #62278-</v>
      </c>
      <c r="I1954" s="24" t="str">
        <f>IFERROR(VLOOKUP(spare_parts!$F1954,'Запчасти'!$A$2:$P$3371,5,0),"null")</f>
        <v>null</v>
      </c>
      <c r="J1954" s="24" t="str">
        <f t="shared" si="3"/>
        <v>null</v>
      </c>
      <c r="K1954" s="18" t="str">
        <f>IFERROR(VLOOKUP(spare_parts!$F1954,'Запчасти'!$A$2:$P$3371,6,0),"null")</f>
        <v>null</v>
      </c>
      <c r="L1954" s="18" t="str">
        <f>IFERROR(VLOOKUP(spare_parts!$F1954,'Запчасти'!$A$2:$P$3371,7,0),"null")</f>
        <v>null</v>
      </c>
      <c r="M1954" s="18" t="str">
        <f>IFERROR(VLOOKUP(spare_parts!$F1954,'Запчасти'!$A$2:$P$3371,9,0),"null")</f>
        <v>null</v>
      </c>
      <c r="N1954" s="18" t="str">
        <f>IFERROR(VLOOKUP(spare_parts!$F1954,'Запчасти'!$A$2:$P$3371,10,0),"null")</f>
        <v>null</v>
      </c>
      <c r="O1954" s="18" t="str">
        <f>IFERROR(VLOOKUP(spare_parts!$F1954,'Запчасти'!$A$2:$P$3371,11,0),"null")</f>
        <v>null</v>
      </c>
      <c r="P1954" s="18" t="str">
        <f>IFERROR(VLOOKUP(spare_parts!$F1954,'Запчасти'!$A$2:$P$3371,2,0),"null")</f>
        <v>null</v>
      </c>
      <c r="Q1954" s="18"/>
      <c r="R1954" s="18"/>
      <c r="S1954" s="18"/>
      <c r="T1954" s="18"/>
      <c r="U1954" s="18"/>
      <c r="V1954" s="18"/>
    </row>
    <row r="1955" ht="15.75" customHeight="1">
      <c r="A1955" s="25" t="s">
        <v>7316</v>
      </c>
      <c r="B1955" s="32" t="s">
        <v>7317</v>
      </c>
      <c r="C1955" s="16"/>
      <c r="D1955" s="16"/>
      <c r="E1955" s="17"/>
      <c r="F1955" s="18" t="s">
        <v>7316</v>
      </c>
      <c r="G1955" s="18" t="str">
        <f>IFERROR(VLOOKUP(spare_parts!$F1955,'Запчасти'!A$2:P$3371,3,0),"null")</f>
        <v>null</v>
      </c>
      <c r="H1955" s="18" t="str">
        <f>IFERROR(VLOOKUP(spare_parts!$F1955,A:D,2,0),"null")</f>
        <v>Дуга упругая #62283-</v>
      </c>
      <c r="I1955" s="24" t="str">
        <f>IFERROR(VLOOKUP(spare_parts!$F1955,'Запчасти'!$A$2:$P$3371,5,0),"null")</f>
        <v>null</v>
      </c>
      <c r="J1955" s="24" t="str">
        <f t="shared" si="3"/>
        <v>null</v>
      </c>
      <c r="K1955" s="18" t="str">
        <f>IFERROR(VLOOKUP(spare_parts!$F1955,'Запчасти'!$A$2:$P$3371,6,0),"null")</f>
        <v>null</v>
      </c>
      <c r="L1955" s="18" t="str">
        <f>IFERROR(VLOOKUP(spare_parts!$F1955,'Запчасти'!$A$2:$P$3371,7,0),"null")</f>
        <v>null</v>
      </c>
      <c r="M1955" s="18" t="str">
        <f>IFERROR(VLOOKUP(spare_parts!$F1955,'Запчасти'!$A$2:$P$3371,9,0),"null")</f>
        <v>null</v>
      </c>
      <c r="N1955" s="18" t="str">
        <f>IFERROR(VLOOKUP(spare_parts!$F1955,'Запчасти'!$A$2:$P$3371,10,0),"null")</f>
        <v>null</v>
      </c>
      <c r="O1955" s="18" t="str">
        <f>IFERROR(VLOOKUP(spare_parts!$F1955,'Запчасти'!$A$2:$P$3371,11,0),"null")</f>
        <v>null</v>
      </c>
      <c r="P1955" s="18" t="str">
        <f>IFERROR(VLOOKUP(spare_parts!$F1955,'Запчасти'!$A$2:$P$3371,2,0),"null")</f>
        <v>null</v>
      </c>
      <c r="Q1955" s="18"/>
      <c r="R1955" s="18"/>
      <c r="S1955" s="18"/>
      <c r="T1955" s="18"/>
      <c r="U1955" s="18"/>
      <c r="V1955" s="18"/>
    </row>
    <row r="1956" ht="15.75" customHeight="1">
      <c r="A1956" s="25" t="s">
        <v>7318</v>
      </c>
      <c r="B1956" s="32" t="s">
        <v>7319</v>
      </c>
      <c r="C1956" s="16"/>
      <c r="D1956" s="16"/>
      <c r="E1956" s="17"/>
      <c r="F1956" s="18" t="s">
        <v>7318</v>
      </c>
      <c r="G1956" s="18" t="str">
        <f>IFERROR(VLOOKUP(spare_parts!$F1956,'Запчасти'!A$2:P$3371,3,0),"null")</f>
        <v>null</v>
      </c>
      <c r="H1956" s="18" t="str">
        <f>IFERROR(VLOOKUP(spare_parts!$F1956,A:D,2,0),"null")</f>
        <v>Изолятор #62284-</v>
      </c>
      <c r="I1956" s="24" t="str">
        <f>IFERROR(VLOOKUP(spare_parts!$F1956,'Запчасти'!$A$2:$P$3371,5,0),"null")</f>
        <v>null</v>
      </c>
      <c r="J1956" s="24" t="str">
        <f t="shared" si="3"/>
        <v>null</v>
      </c>
      <c r="K1956" s="18" t="str">
        <f>IFERROR(VLOOKUP(spare_parts!$F1956,'Запчасти'!$A$2:$P$3371,6,0),"null")</f>
        <v>null</v>
      </c>
      <c r="L1956" s="18" t="str">
        <f>IFERROR(VLOOKUP(spare_parts!$F1956,'Запчасти'!$A$2:$P$3371,7,0),"null")</f>
        <v>null</v>
      </c>
      <c r="M1956" s="18" t="str">
        <f>IFERROR(VLOOKUP(spare_parts!$F1956,'Запчасти'!$A$2:$P$3371,9,0),"null")</f>
        <v>null</v>
      </c>
      <c r="N1956" s="18" t="str">
        <f>IFERROR(VLOOKUP(spare_parts!$F1956,'Запчасти'!$A$2:$P$3371,10,0),"null")</f>
        <v>null</v>
      </c>
      <c r="O1956" s="18" t="str">
        <f>IFERROR(VLOOKUP(spare_parts!$F1956,'Запчасти'!$A$2:$P$3371,11,0),"null")</f>
        <v>null</v>
      </c>
      <c r="P1956" s="18" t="str">
        <f>IFERROR(VLOOKUP(spare_parts!$F1956,'Запчасти'!$A$2:$P$3371,2,0),"null")</f>
        <v>null</v>
      </c>
      <c r="Q1956" s="18"/>
      <c r="R1956" s="18"/>
      <c r="S1956" s="18"/>
      <c r="T1956" s="18"/>
      <c r="U1956" s="18"/>
      <c r="V1956" s="18"/>
    </row>
    <row r="1957" ht="15.75" customHeight="1">
      <c r="A1957" s="25" t="s">
        <v>7320</v>
      </c>
      <c r="B1957" s="32" t="s">
        <v>7321</v>
      </c>
      <c r="C1957" s="16"/>
      <c r="D1957" s="16"/>
      <c r="E1957" s="17"/>
      <c r="F1957" s="18" t="s">
        <v>7320</v>
      </c>
      <c r="G1957" s="18" t="str">
        <f>IFERROR(VLOOKUP(spare_parts!$F1957,'Запчасти'!A$2:P$3371,3,0),"null")</f>
        <v>null</v>
      </c>
      <c r="H1957" s="18" t="str">
        <f>IFERROR(VLOOKUP(spare_parts!$F1957,A:D,2,0),"null")</f>
        <v>Изолятор #62285-</v>
      </c>
      <c r="I1957" s="24" t="str">
        <f>IFERROR(VLOOKUP(spare_parts!$F1957,'Запчасти'!$A$2:$P$3371,5,0),"null")</f>
        <v>null</v>
      </c>
      <c r="J1957" s="24" t="str">
        <f t="shared" si="3"/>
        <v>null</v>
      </c>
      <c r="K1957" s="18" t="str">
        <f>IFERROR(VLOOKUP(spare_parts!$F1957,'Запчасти'!$A$2:$P$3371,6,0),"null")</f>
        <v>null</v>
      </c>
      <c r="L1957" s="18" t="str">
        <f>IFERROR(VLOOKUP(spare_parts!$F1957,'Запчасти'!$A$2:$P$3371,7,0),"null")</f>
        <v>null</v>
      </c>
      <c r="M1957" s="18" t="str">
        <f>IFERROR(VLOOKUP(spare_parts!$F1957,'Запчасти'!$A$2:$P$3371,9,0),"null")</f>
        <v>null</v>
      </c>
      <c r="N1957" s="18" t="str">
        <f>IFERROR(VLOOKUP(spare_parts!$F1957,'Запчасти'!$A$2:$P$3371,10,0),"null")</f>
        <v>null</v>
      </c>
      <c r="O1957" s="18" t="str">
        <f>IFERROR(VLOOKUP(spare_parts!$F1957,'Запчасти'!$A$2:$P$3371,11,0),"null")</f>
        <v>null</v>
      </c>
      <c r="P1957" s="18" t="str">
        <f>IFERROR(VLOOKUP(spare_parts!$F1957,'Запчасти'!$A$2:$P$3371,2,0),"null")</f>
        <v>null</v>
      </c>
      <c r="Q1957" s="18"/>
      <c r="R1957" s="18"/>
      <c r="S1957" s="18"/>
      <c r="T1957" s="18"/>
      <c r="U1957" s="18"/>
      <c r="V1957" s="18"/>
    </row>
    <row r="1958" ht="15.75" customHeight="1">
      <c r="A1958" s="25" t="s">
        <v>7322</v>
      </c>
      <c r="B1958" s="32" t="s">
        <v>7323</v>
      </c>
      <c r="C1958" s="16"/>
      <c r="D1958" s="16"/>
      <c r="E1958" s="17"/>
      <c r="F1958" s="18" t="s">
        <v>7322</v>
      </c>
      <c r="G1958" s="18" t="str">
        <f>IFERROR(VLOOKUP(spare_parts!$F1958,'Запчасти'!A$2:P$3371,3,0),"null")</f>
        <v>null</v>
      </c>
      <c r="H1958" s="18" t="str">
        <f>IFERROR(VLOOKUP(spare_parts!$F1958,A:D,2,0),"null")</f>
        <v>Вкладыш контактный  #68268-</v>
      </c>
      <c r="I1958" s="24" t="str">
        <f>IFERROR(VLOOKUP(spare_parts!$F1958,'Запчасти'!$A$2:$P$3371,5,0),"null")</f>
        <v>null</v>
      </c>
      <c r="J1958" s="24" t="str">
        <f t="shared" si="3"/>
        <v>null</v>
      </c>
      <c r="K1958" s="18" t="str">
        <f>IFERROR(VLOOKUP(spare_parts!$F1958,'Запчасти'!$A$2:$P$3371,6,0),"null")</f>
        <v>null</v>
      </c>
      <c r="L1958" s="18" t="str">
        <f>IFERROR(VLOOKUP(spare_parts!$F1958,'Запчасти'!$A$2:$P$3371,7,0),"null")</f>
        <v>null</v>
      </c>
      <c r="M1958" s="18" t="str">
        <f>IFERROR(VLOOKUP(spare_parts!$F1958,'Запчасти'!$A$2:$P$3371,9,0),"null")</f>
        <v>null</v>
      </c>
      <c r="N1958" s="18" t="str">
        <f>IFERROR(VLOOKUP(spare_parts!$F1958,'Запчасти'!$A$2:$P$3371,10,0),"null")</f>
        <v>null</v>
      </c>
      <c r="O1958" s="18" t="str">
        <f>IFERROR(VLOOKUP(spare_parts!$F1958,'Запчасти'!$A$2:$P$3371,11,0),"null")</f>
        <v>null</v>
      </c>
      <c r="P1958" s="18" t="str">
        <f>IFERROR(VLOOKUP(spare_parts!$F1958,'Запчасти'!$A$2:$P$3371,2,0),"null")</f>
        <v>null</v>
      </c>
      <c r="Q1958" s="18"/>
      <c r="R1958" s="18"/>
      <c r="S1958" s="18"/>
      <c r="T1958" s="18"/>
      <c r="U1958" s="18"/>
      <c r="V1958" s="18"/>
    </row>
    <row r="1959" ht="15.75" customHeight="1">
      <c r="A1959" s="25" t="s">
        <v>7324</v>
      </c>
      <c r="B1959" s="32" t="s">
        <v>7325</v>
      </c>
      <c r="C1959" s="16"/>
      <c r="D1959" s="16"/>
      <c r="E1959" s="17"/>
      <c r="F1959" s="18" t="s">
        <v>7324</v>
      </c>
      <c r="G1959" s="18" t="str">
        <f>IFERROR(VLOOKUP(spare_parts!$F1959,'Запчасти'!A$2:P$3371,3,0),"null")</f>
        <v>null</v>
      </c>
      <c r="H1959" s="18" t="str">
        <f>IFERROR(VLOOKUP(spare_parts!$F1959,A:D,2,0),"null")</f>
        <v>Шестерня М=2.5 Z=18  #59989-</v>
      </c>
      <c r="I1959" s="24" t="str">
        <f>IFERROR(VLOOKUP(spare_parts!$F1959,'Запчасти'!$A$2:$P$3371,5,0),"null")</f>
        <v>null</v>
      </c>
      <c r="J1959" s="24" t="str">
        <f t="shared" si="3"/>
        <v>null</v>
      </c>
      <c r="K1959" s="18" t="str">
        <f>IFERROR(VLOOKUP(spare_parts!$F1959,'Запчасти'!$A$2:$P$3371,6,0),"null")</f>
        <v>null</v>
      </c>
      <c r="L1959" s="18" t="str">
        <f>IFERROR(VLOOKUP(spare_parts!$F1959,'Запчасти'!$A$2:$P$3371,7,0),"null")</f>
        <v>null</v>
      </c>
      <c r="M1959" s="18" t="str">
        <f>IFERROR(VLOOKUP(spare_parts!$F1959,'Запчасти'!$A$2:$P$3371,9,0),"null")</f>
        <v>null</v>
      </c>
      <c r="N1959" s="18" t="str">
        <f>IFERROR(VLOOKUP(spare_parts!$F1959,'Запчасти'!$A$2:$P$3371,10,0),"null")</f>
        <v>null</v>
      </c>
      <c r="O1959" s="18" t="str">
        <f>IFERROR(VLOOKUP(spare_parts!$F1959,'Запчасти'!$A$2:$P$3371,11,0),"null")</f>
        <v>null</v>
      </c>
      <c r="P1959" s="18" t="str">
        <f>IFERROR(VLOOKUP(spare_parts!$F1959,'Запчасти'!$A$2:$P$3371,2,0),"null")</f>
        <v>null</v>
      </c>
      <c r="Q1959" s="18"/>
      <c r="R1959" s="18"/>
      <c r="S1959" s="18"/>
      <c r="T1959" s="18"/>
      <c r="U1959" s="18"/>
      <c r="V1959" s="18"/>
    </row>
    <row r="1960" ht="15.75" customHeight="1">
      <c r="A1960" s="15" t="s">
        <v>7326</v>
      </c>
      <c r="B1960" s="32" t="s">
        <v>7327</v>
      </c>
      <c r="C1960" s="16"/>
      <c r="D1960" s="16"/>
      <c r="E1960" s="17"/>
      <c r="F1960" s="18" t="s">
        <v>7326</v>
      </c>
      <c r="G1960" s="18" t="str">
        <f>IFERROR(VLOOKUP(spare_parts!$F1960,'Запчасти'!A$2:P$3371,3,0),"null")</f>
        <v>null</v>
      </c>
      <c r="H1960" s="18" t="str">
        <f>IFERROR(VLOOKUP(spare_parts!$F1960,A:D,2,0),"null")</f>
        <v>Кольцо упругое </v>
      </c>
      <c r="I1960" s="24" t="str">
        <f>IFERROR(VLOOKUP(spare_parts!$F1960,'Запчасти'!$A$2:$P$3371,5,0),"null")</f>
        <v>null</v>
      </c>
      <c r="J1960" s="24" t="str">
        <f t="shared" si="3"/>
        <v>null</v>
      </c>
      <c r="K1960" s="18" t="str">
        <f>IFERROR(VLOOKUP(spare_parts!$F1960,'Запчасти'!$A$2:$P$3371,6,0),"null")</f>
        <v>null</v>
      </c>
      <c r="L1960" s="18" t="str">
        <f>IFERROR(VLOOKUP(spare_parts!$F1960,'Запчасти'!$A$2:$P$3371,7,0),"null")</f>
        <v>null</v>
      </c>
      <c r="M1960" s="18" t="str">
        <f>IFERROR(VLOOKUP(spare_parts!$F1960,'Запчасти'!$A$2:$P$3371,9,0),"null")</f>
        <v>null</v>
      </c>
      <c r="N1960" s="18" t="str">
        <f>IFERROR(VLOOKUP(spare_parts!$F1960,'Запчасти'!$A$2:$P$3371,10,0),"null")</f>
        <v>null</v>
      </c>
      <c r="O1960" s="18" t="str">
        <f>IFERROR(VLOOKUP(spare_parts!$F1960,'Запчасти'!$A$2:$P$3371,11,0),"null")</f>
        <v>null</v>
      </c>
      <c r="P1960" s="18" t="str">
        <f>IFERROR(VLOOKUP(spare_parts!$F1960,'Запчасти'!$A$2:$P$3371,2,0),"null")</f>
        <v>null</v>
      </c>
      <c r="Q1960" s="18"/>
      <c r="R1960" s="18"/>
      <c r="S1960" s="18"/>
      <c r="T1960" s="18"/>
      <c r="U1960" s="18"/>
      <c r="V1960" s="18"/>
    </row>
    <row r="1961" ht="15.75" customHeight="1">
      <c r="A1961" s="15" t="s">
        <v>7328</v>
      </c>
      <c r="B1961" s="32" t="s">
        <v>7327</v>
      </c>
      <c r="C1961" s="16"/>
      <c r="D1961" s="16"/>
      <c r="E1961" s="17"/>
      <c r="F1961" s="18" t="s">
        <v>7328</v>
      </c>
      <c r="G1961" s="18" t="str">
        <f>IFERROR(VLOOKUP(spare_parts!$F1961,'Запчасти'!A$2:P$3371,3,0),"null")</f>
        <v>null</v>
      </c>
      <c r="H1961" s="18" t="str">
        <f>IFERROR(VLOOKUP(spare_parts!$F1961,A:D,2,0),"null")</f>
        <v>Кольцо упругое </v>
      </c>
      <c r="I1961" s="24" t="str">
        <f>IFERROR(VLOOKUP(spare_parts!$F1961,'Запчасти'!$A$2:$P$3371,5,0),"null")</f>
        <v>null</v>
      </c>
      <c r="J1961" s="24" t="str">
        <f t="shared" si="3"/>
        <v>null</v>
      </c>
      <c r="K1961" s="18" t="str">
        <f>IFERROR(VLOOKUP(spare_parts!$F1961,'Запчасти'!$A$2:$P$3371,6,0),"null")</f>
        <v>null</v>
      </c>
      <c r="L1961" s="18" t="str">
        <f>IFERROR(VLOOKUP(spare_parts!$F1961,'Запчасти'!$A$2:$P$3371,7,0),"null")</f>
        <v>null</v>
      </c>
      <c r="M1961" s="18" t="str">
        <f>IFERROR(VLOOKUP(spare_parts!$F1961,'Запчасти'!$A$2:$P$3371,9,0),"null")</f>
        <v>null</v>
      </c>
      <c r="N1961" s="18" t="str">
        <f>IFERROR(VLOOKUP(spare_parts!$F1961,'Запчасти'!$A$2:$P$3371,10,0),"null")</f>
        <v>null</v>
      </c>
      <c r="O1961" s="18" t="str">
        <f>IFERROR(VLOOKUP(spare_parts!$F1961,'Запчасти'!$A$2:$P$3371,11,0),"null")</f>
        <v>null</v>
      </c>
      <c r="P1961" s="18" t="str">
        <f>IFERROR(VLOOKUP(spare_parts!$F1961,'Запчасти'!$A$2:$P$3371,2,0),"null")</f>
        <v>null</v>
      </c>
      <c r="Q1961" s="18"/>
      <c r="R1961" s="18"/>
      <c r="S1961" s="18"/>
      <c r="T1961" s="18"/>
      <c r="U1961" s="18"/>
      <c r="V1961" s="18"/>
    </row>
    <row r="1962" ht="15.75" customHeight="1">
      <c r="A1962" s="25" t="s">
        <v>7329</v>
      </c>
      <c r="B1962" s="32" t="s">
        <v>7330</v>
      </c>
      <c r="C1962" s="16"/>
      <c r="D1962" s="16"/>
      <c r="E1962" s="17"/>
      <c r="F1962" s="18" t="s">
        <v>7329</v>
      </c>
      <c r="G1962" s="18" t="str">
        <f>IFERROR(VLOOKUP(spare_parts!$F1962,'Запчасти'!A$2:P$3371,3,0),"null")</f>
        <v>null</v>
      </c>
      <c r="H1962" s="18" t="str">
        <f>IFERROR(VLOOKUP(spare_parts!$F1962,A:D,2,0),"null")</f>
        <v>Кольцо направляющее </v>
      </c>
      <c r="I1962" s="24" t="str">
        <f>IFERROR(VLOOKUP(spare_parts!$F1962,'Запчасти'!$A$2:$P$3371,5,0),"null")</f>
        <v>null</v>
      </c>
      <c r="J1962" s="24" t="str">
        <f t="shared" si="3"/>
        <v>null</v>
      </c>
      <c r="K1962" s="18" t="str">
        <f>IFERROR(VLOOKUP(spare_parts!$F1962,'Запчасти'!$A$2:$P$3371,6,0),"null")</f>
        <v>null</v>
      </c>
      <c r="L1962" s="18" t="str">
        <f>IFERROR(VLOOKUP(spare_parts!$F1962,'Запчасти'!$A$2:$P$3371,7,0),"null")</f>
        <v>null</v>
      </c>
      <c r="M1962" s="18" t="str">
        <f>IFERROR(VLOOKUP(spare_parts!$F1962,'Запчасти'!$A$2:$P$3371,9,0),"null")</f>
        <v>null</v>
      </c>
      <c r="N1962" s="18" t="str">
        <f>IFERROR(VLOOKUP(spare_parts!$F1962,'Запчасти'!$A$2:$P$3371,10,0),"null")</f>
        <v>null</v>
      </c>
      <c r="O1962" s="18" t="str">
        <f>IFERROR(VLOOKUP(spare_parts!$F1962,'Запчасти'!$A$2:$P$3371,11,0),"null")</f>
        <v>null</v>
      </c>
      <c r="P1962" s="18" t="str">
        <f>IFERROR(VLOOKUP(spare_parts!$F1962,'Запчасти'!$A$2:$P$3371,2,0),"null")</f>
        <v>null</v>
      </c>
      <c r="Q1962" s="18"/>
      <c r="R1962" s="18"/>
      <c r="S1962" s="18"/>
      <c r="T1962" s="18"/>
      <c r="U1962" s="18"/>
      <c r="V1962" s="18"/>
    </row>
    <row r="1963" ht="15.75" customHeight="1">
      <c r="A1963" s="15" t="s">
        <v>7331</v>
      </c>
      <c r="B1963" s="32" t="s">
        <v>7330</v>
      </c>
      <c r="C1963" s="16"/>
      <c r="D1963" s="16"/>
      <c r="E1963" s="17"/>
      <c r="F1963" s="18" t="s">
        <v>7331</v>
      </c>
      <c r="G1963" s="18" t="str">
        <f>IFERROR(VLOOKUP(spare_parts!$F1963,'Запчасти'!A$2:P$3371,3,0),"null")</f>
        <v>null</v>
      </c>
      <c r="H1963" s="18" t="str">
        <f>IFERROR(VLOOKUP(spare_parts!$F1963,A:D,2,0),"null")</f>
        <v>Кольцо направляющее </v>
      </c>
      <c r="I1963" s="24" t="str">
        <f>IFERROR(VLOOKUP(spare_parts!$F1963,'Запчасти'!$A$2:$P$3371,5,0),"null")</f>
        <v>null</v>
      </c>
      <c r="J1963" s="24" t="str">
        <f t="shared" si="3"/>
        <v>null</v>
      </c>
      <c r="K1963" s="18" t="str">
        <f>IFERROR(VLOOKUP(spare_parts!$F1963,'Запчасти'!$A$2:$P$3371,6,0),"null")</f>
        <v>null</v>
      </c>
      <c r="L1963" s="18" t="str">
        <f>IFERROR(VLOOKUP(spare_parts!$F1963,'Запчасти'!$A$2:$P$3371,7,0),"null")</f>
        <v>null</v>
      </c>
      <c r="M1963" s="18" t="str">
        <f>IFERROR(VLOOKUP(spare_parts!$F1963,'Запчасти'!$A$2:$P$3371,9,0),"null")</f>
        <v>null</v>
      </c>
      <c r="N1963" s="18" t="str">
        <f>IFERROR(VLOOKUP(spare_parts!$F1963,'Запчасти'!$A$2:$P$3371,10,0),"null")</f>
        <v>null</v>
      </c>
      <c r="O1963" s="18" t="str">
        <f>IFERROR(VLOOKUP(spare_parts!$F1963,'Запчасти'!$A$2:$P$3371,11,0),"null")</f>
        <v>null</v>
      </c>
      <c r="P1963" s="18" t="str">
        <f>IFERROR(VLOOKUP(spare_parts!$F1963,'Запчасти'!$A$2:$P$3371,2,0),"null")</f>
        <v>null</v>
      </c>
      <c r="Q1963" s="18"/>
      <c r="R1963" s="18"/>
      <c r="S1963" s="18"/>
      <c r="T1963" s="18"/>
      <c r="U1963" s="18"/>
      <c r="V1963" s="18"/>
    </row>
    <row r="1964" ht="15.75" customHeight="1">
      <c r="A1964" s="25" t="s">
        <v>7332</v>
      </c>
      <c r="B1964" s="32" t="s">
        <v>7333</v>
      </c>
      <c r="C1964" s="16"/>
      <c r="D1964" s="16"/>
      <c r="E1964" s="17"/>
      <c r="F1964" s="18" t="s">
        <v>7332</v>
      </c>
      <c r="G1964" s="18" t="str">
        <f>IFERROR(VLOOKUP(spare_parts!$F1964,'Запчасти'!A$2:P$3371,3,0),"null")</f>
        <v>null</v>
      </c>
      <c r="H1964" s="18" t="str">
        <f>IFERROR(VLOOKUP(spare_parts!$F1964,A:D,2,0),"null")</f>
        <v>Кольцо маслосъемное</v>
      </c>
      <c r="I1964" s="24" t="str">
        <f>IFERROR(VLOOKUP(spare_parts!$F1964,'Запчасти'!$A$2:$P$3371,5,0),"null")</f>
        <v>null</v>
      </c>
      <c r="J1964" s="24" t="str">
        <f t="shared" si="3"/>
        <v>null</v>
      </c>
      <c r="K1964" s="18" t="str">
        <f>IFERROR(VLOOKUP(spare_parts!$F1964,'Запчасти'!$A$2:$P$3371,6,0),"null")</f>
        <v>null</v>
      </c>
      <c r="L1964" s="18" t="str">
        <f>IFERROR(VLOOKUP(spare_parts!$F1964,'Запчасти'!$A$2:$P$3371,7,0),"null")</f>
        <v>null</v>
      </c>
      <c r="M1964" s="18" t="str">
        <f>IFERROR(VLOOKUP(spare_parts!$F1964,'Запчасти'!$A$2:$P$3371,9,0),"null")</f>
        <v>null</v>
      </c>
      <c r="N1964" s="18" t="str">
        <f>IFERROR(VLOOKUP(spare_parts!$F1964,'Запчасти'!$A$2:$P$3371,10,0),"null")</f>
        <v>null</v>
      </c>
      <c r="O1964" s="18" t="str">
        <f>IFERROR(VLOOKUP(spare_parts!$F1964,'Запчасти'!$A$2:$P$3371,11,0),"null")</f>
        <v>null</v>
      </c>
      <c r="P1964" s="18" t="str">
        <f>IFERROR(VLOOKUP(spare_parts!$F1964,'Запчасти'!$A$2:$P$3371,2,0),"null")</f>
        <v>null</v>
      </c>
      <c r="Q1964" s="18"/>
      <c r="R1964" s="18"/>
      <c r="S1964" s="18"/>
      <c r="T1964" s="18"/>
      <c r="U1964" s="18"/>
      <c r="V1964" s="18"/>
    </row>
    <row r="1965" ht="15.75" customHeight="1">
      <c r="A1965" s="25" t="s">
        <v>7334</v>
      </c>
      <c r="B1965" s="32" t="s">
        <v>7333</v>
      </c>
      <c r="C1965" s="16"/>
      <c r="D1965" s="16"/>
      <c r="E1965" s="17"/>
      <c r="F1965" s="18" t="s">
        <v>7334</v>
      </c>
      <c r="G1965" s="18" t="str">
        <f>IFERROR(VLOOKUP(spare_parts!$F1965,'Запчасти'!A$2:P$3371,3,0),"null")</f>
        <v>null</v>
      </c>
      <c r="H1965" s="18" t="str">
        <f>IFERROR(VLOOKUP(spare_parts!$F1965,A:D,2,0),"null")</f>
        <v>Кольцо маслосъемное</v>
      </c>
      <c r="I1965" s="24" t="str">
        <f>IFERROR(VLOOKUP(spare_parts!$F1965,'Запчасти'!$A$2:$P$3371,5,0),"null")</f>
        <v>null</v>
      </c>
      <c r="J1965" s="24" t="str">
        <f t="shared" si="3"/>
        <v>null</v>
      </c>
      <c r="K1965" s="18" t="str">
        <f>IFERROR(VLOOKUP(spare_parts!$F1965,'Запчасти'!$A$2:$P$3371,6,0),"null")</f>
        <v>null</v>
      </c>
      <c r="L1965" s="18" t="str">
        <f>IFERROR(VLOOKUP(spare_parts!$F1965,'Запчасти'!$A$2:$P$3371,7,0),"null")</f>
        <v>null</v>
      </c>
      <c r="M1965" s="18" t="str">
        <f>IFERROR(VLOOKUP(spare_parts!$F1965,'Запчасти'!$A$2:$P$3371,9,0),"null")</f>
        <v>null</v>
      </c>
      <c r="N1965" s="18" t="str">
        <f>IFERROR(VLOOKUP(spare_parts!$F1965,'Запчасти'!$A$2:$P$3371,10,0),"null")</f>
        <v>null</v>
      </c>
      <c r="O1965" s="18" t="str">
        <f>IFERROR(VLOOKUP(spare_parts!$F1965,'Запчасти'!$A$2:$P$3371,11,0),"null")</f>
        <v>null</v>
      </c>
      <c r="P1965" s="18" t="str">
        <f>IFERROR(VLOOKUP(spare_parts!$F1965,'Запчасти'!$A$2:$P$3371,2,0),"null")</f>
        <v>null</v>
      </c>
      <c r="Q1965" s="18"/>
      <c r="R1965" s="18"/>
      <c r="S1965" s="18"/>
      <c r="T1965" s="18"/>
      <c r="U1965" s="18"/>
      <c r="V1965" s="18"/>
    </row>
    <row r="1966" ht="15.75" customHeight="1">
      <c r="A1966" s="25" t="s">
        <v>7335</v>
      </c>
      <c r="B1966" s="32" t="s">
        <v>7336</v>
      </c>
      <c r="C1966" s="16"/>
      <c r="D1966" s="16"/>
      <c r="E1966" s="17"/>
      <c r="F1966" s="18" t="s">
        <v>7335</v>
      </c>
      <c r="G1966" s="18" t="str">
        <f>IFERROR(VLOOKUP(spare_parts!$F1966,'Запчасти'!A$2:P$3371,3,0),"null")</f>
        <v>null</v>
      </c>
      <c r="H1966" s="18" t="str">
        <f>IFERROR(VLOOKUP(spare_parts!$F1966,A:D,2,0),"null")</f>
        <v>Втулка самосмазывающаяся</v>
      </c>
      <c r="I1966" s="24" t="str">
        <f>IFERROR(VLOOKUP(spare_parts!$F1966,'Запчасти'!$A$2:$P$3371,5,0),"null")</f>
        <v>null</v>
      </c>
      <c r="J1966" s="24" t="str">
        <f t="shared" si="3"/>
        <v>null</v>
      </c>
      <c r="K1966" s="18" t="str">
        <f>IFERROR(VLOOKUP(spare_parts!$F1966,'Запчасти'!$A$2:$P$3371,6,0),"null")</f>
        <v>null</v>
      </c>
      <c r="L1966" s="18" t="str">
        <f>IFERROR(VLOOKUP(spare_parts!$F1966,'Запчасти'!$A$2:$P$3371,7,0),"null")</f>
        <v>null</v>
      </c>
      <c r="M1966" s="18" t="str">
        <f>IFERROR(VLOOKUP(spare_parts!$F1966,'Запчасти'!$A$2:$P$3371,9,0),"null")</f>
        <v>null</v>
      </c>
      <c r="N1966" s="18" t="str">
        <f>IFERROR(VLOOKUP(spare_parts!$F1966,'Запчасти'!$A$2:$P$3371,10,0),"null")</f>
        <v>null</v>
      </c>
      <c r="O1966" s="18" t="str">
        <f>IFERROR(VLOOKUP(spare_parts!$F1966,'Запчасти'!$A$2:$P$3371,11,0),"null")</f>
        <v>null</v>
      </c>
      <c r="P1966" s="18" t="str">
        <f>IFERROR(VLOOKUP(spare_parts!$F1966,'Запчасти'!$A$2:$P$3371,2,0),"null")</f>
        <v>null</v>
      </c>
      <c r="Q1966" s="18"/>
      <c r="R1966" s="18"/>
      <c r="S1966" s="18"/>
      <c r="T1966" s="18"/>
      <c r="U1966" s="18"/>
      <c r="V1966" s="18"/>
    </row>
    <row r="1967" ht="15.75" customHeight="1">
      <c r="A1967" s="25" t="s">
        <v>7337</v>
      </c>
      <c r="B1967" s="32" t="s">
        <v>7336</v>
      </c>
      <c r="C1967" s="16"/>
      <c r="D1967" s="16"/>
      <c r="E1967" s="17"/>
      <c r="F1967" s="18" t="s">
        <v>7337</v>
      </c>
      <c r="G1967" s="18" t="str">
        <f>IFERROR(VLOOKUP(spare_parts!$F1967,'Запчасти'!A$2:P$3371,3,0),"null")</f>
        <v>null</v>
      </c>
      <c r="H1967" s="18" t="str">
        <f>IFERROR(VLOOKUP(spare_parts!$F1967,A:D,2,0),"null")</f>
        <v>Втулка самосмазывающаяся</v>
      </c>
      <c r="I1967" s="24" t="str">
        <f>IFERROR(VLOOKUP(spare_parts!$F1967,'Запчасти'!$A$2:$P$3371,5,0),"null")</f>
        <v>null</v>
      </c>
      <c r="J1967" s="24" t="str">
        <f t="shared" si="3"/>
        <v>null</v>
      </c>
      <c r="K1967" s="18" t="str">
        <f>IFERROR(VLOOKUP(spare_parts!$F1967,'Запчасти'!$A$2:$P$3371,6,0),"null")</f>
        <v>null</v>
      </c>
      <c r="L1967" s="18" t="str">
        <f>IFERROR(VLOOKUP(spare_parts!$F1967,'Запчасти'!$A$2:$P$3371,7,0),"null")</f>
        <v>null</v>
      </c>
      <c r="M1967" s="18" t="str">
        <f>IFERROR(VLOOKUP(spare_parts!$F1967,'Запчасти'!$A$2:$P$3371,9,0),"null")</f>
        <v>null</v>
      </c>
      <c r="N1967" s="18" t="str">
        <f>IFERROR(VLOOKUP(spare_parts!$F1967,'Запчасти'!$A$2:$P$3371,10,0),"null")</f>
        <v>null</v>
      </c>
      <c r="O1967" s="18" t="str">
        <f>IFERROR(VLOOKUP(spare_parts!$F1967,'Запчасти'!$A$2:$P$3371,11,0),"null")</f>
        <v>null</v>
      </c>
      <c r="P1967" s="18" t="str">
        <f>IFERROR(VLOOKUP(spare_parts!$F1967,'Запчасти'!$A$2:$P$3371,2,0),"null")</f>
        <v>null</v>
      </c>
      <c r="Q1967" s="18"/>
      <c r="R1967" s="18"/>
      <c r="S1967" s="18"/>
      <c r="T1967" s="18"/>
      <c r="U1967" s="18"/>
      <c r="V1967" s="18"/>
    </row>
    <row r="1968" ht="15.75" customHeight="1">
      <c r="A1968" s="25" t="s">
        <v>7338</v>
      </c>
      <c r="B1968" s="32" t="s">
        <v>7336</v>
      </c>
      <c r="C1968" s="16"/>
      <c r="D1968" s="16"/>
      <c r="E1968" s="17"/>
      <c r="F1968" s="18" t="s">
        <v>7338</v>
      </c>
      <c r="G1968" s="18" t="str">
        <f>IFERROR(VLOOKUP(spare_parts!$F1968,'Запчасти'!A$2:P$3371,3,0),"null")</f>
        <v>null</v>
      </c>
      <c r="H1968" s="18" t="str">
        <f>IFERROR(VLOOKUP(spare_parts!$F1968,A:D,2,0),"null")</f>
        <v>Втулка самосмазывающаяся</v>
      </c>
      <c r="I1968" s="24" t="str">
        <f>IFERROR(VLOOKUP(spare_parts!$F1968,'Запчасти'!$A$2:$P$3371,5,0),"null")</f>
        <v>null</v>
      </c>
      <c r="J1968" s="24" t="str">
        <f t="shared" si="3"/>
        <v>null</v>
      </c>
      <c r="K1968" s="18" t="str">
        <f>IFERROR(VLOOKUP(spare_parts!$F1968,'Запчасти'!$A$2:$P$3371,6,0),"null")</f>
        <v>null</v>
      </c>
      <c r="L1968" s="18" t="str">
        <f>IFERROR(VLOOKUP(spare_parts!$F1968,'Запчасти'!$A$2:$P$3371,7,0),"null")</f>
        <v>null</v>
      </c>
      <c r="M1968" s="18" t="str">
        <f>IFERROR(VLOOKUP(spare_parts!$F1968,'Запчасти'!$A$2:$P$3371,9,0),"null")</f>
        <v>null</v>
      </c>
      <c r="N1968" s="18" t="str">
        <f>IFERROR(VLOOKUP(spare_parts!$F1968,'Запчасти'!$A$2:$P$3371,10,0),"null")</f>
        <v>null</v>
      </c>
      <c r="O1968" s="18" t="str">
        <f>IFERROR(VLOOKUP(spare_parts!$F1968,'Запчасти'!$A$2:$P$3371,11,0),"null")</f>
        <v>null</v>
      </c>
      <c r="P1968" s="18" t="str">
        <f>IFERROR(VLOOKUP(spare_parts!$F1968,'Запчасти'!$A$2:$P$3371,2,0),"null")</f>
        <v>null</v>
      </c>
      <c r="Q1968" s="18"/>
      <c r="R1968" s="18"/>
      <c r="S1968" s="18"/>
      <c r="T1968" s="18"/>
      <c r="U1968" s="18"/>
      <c r="V1968" s="18"/>
    </row>
    <row r="1969" ht="15.75" customHeight="1">
      <c r="A1969" s="25" t="s">
        <v>7339</v>
      </c>
      <c r="B1969" s="32" t="s">
        <v>7336</v>
      </c>
      <c r="C1969" s="16"/>
      <c r="D1969" s="16"/>
      <c r="E1969" s="17"/>
      <c r="F1969" s="18" t="s">
        <v>7339</v>
      </c>
      <c r="G1969" s="18" t="str">
        <f>IFERROR(VLOOKUP(spare_parts!$F1969,'Запчасти'!A$2:P$3371,3,0),"null")</f>
        <v>null</v>
      </c>
      <c r="H1969" s="18" t="str">
        <f>IFERROR(VLOOKUP(spare_parts!$F1969,A:D,2,0),"null")</f>
        <v>Втулка самосмазывающаяся</v>
      </c>
      <c r="I1969" s="24" t="str">
        <f>IFERROR(VLOOKUP(spare_parts!$F1969,'Запчасти'!$A$2:$P$3371,5,0),"null")</f>
        <v>null</v>
      </c>
      <c r="J1969" s="24" t="str">
        <f t="shared" si="3"/>
        <v>null</v>
      </c>
      <c r="K1969" s="18" t="str">
        <f>IFERROR(VLOOKUP(spare_parts!$F1969,'Запчасти'!$A$2:$P$3371,6,0),"null")</f>
        <v>null</v>
      </c>
      <c r="L1969" s="18" t="str">
        <f>IFERROR(VLOOKUP(spare_parts!$F1969,'Запчасти'!$A$2:$P$3371,7,0),"null")</f>
        <v>null</v>
      </c>
      <c r="M1969" s="18" t="str">
        <f>IFERROR(VLOOKUP(spare_parts!$F1969,'Запчасти'!$A$2:$P$3371,9,0),"null")</f>
        <v>null</v>
      </c>
      <c r="N1969" s="18" t="str">
        <f>IFERROR(VLOOKUP(spare_parts!$F1969,'Запчасти'!$A$2:$P$3371,10,0),"null")</f>
        <v>null</v>
      </c>
      <c r="O1969" s="18" t="str">
        <f>IFERROR(VLOOKUP(spare_parts!$F1969,'Запчасти'!$A$2:$P$3371,11,0),"null")</f>
        <v>null</v>
      </c>
      <c r="P1969" s="18" t="str">
        <f>IFERROR(VLOOKUP(spare_parts!$F1969,'Запчасти'!$A$2:$P$3371,2,0),"null")</f>
        <v>null</v>
      </c>
      <c r="Q1969" s="18"/>
      <c r="R1969" s="18"/>
      <c r="S1969" s="18"/>
      <c r="T1969" s="18"/>
      <c r="U1969" s="18"/>
      <c r="V1969" s="18"/>
    </row>
    <row r="1970" ht="15.75" customHeight="1">
      <c r="A1970" s="25" t="s">
        <v>7340</v>
      </c>
      <c r="B1970" s="32" t="s">
        <v>7341</v>
      </c>
      <c r="C1970" s="16"/>
      <c r="D1970" s="16"/>
      <c r="E1970" s="17"/>
      <c r="F1970" s="18" t="s">
        <v>7340</v>
      </c>
      <c r="G1970" s="18" t="str">
        <f>IFERROR(VLOOKUP(spare_parts!$F1970,'Запчасти'!A$2:P$3371,3,0),"null")</f>
        <v>null</v>
      </c>
      <c r="H1970" s="18" t="str">
        <f>IFERROR(VLOOKUP(spare_parts!$F1970,A:D,2,0),"null")</f>
        <v>Кольцо самоконтрящееся зажимное</v>
      </c>
      <c r="I1970" s="24" t="str">
        <f>IFERROR(VLOOKUP(spare_parts!$F1970,'Запчасти'!$A$2:$P$3371,5,0),"null")</f>
        <v>null</v>
      </c>
      <c r="J1970" s="24" t="str">
        <f t="shared" si="3"/>
        <v>null</v>
      </c>
      <c r="K1970" s="18" t="str">
        <f>IFERROR(VLOOKUP(spare_parts!$F1970,'Запчасти'!$A$2:$P$3371,6,0),"null")</f>
        <v>null</v>
      </c>
      <c r="L1970" s="18" t="str">
        <f>IFERROR(VLOOKUP(spare_parts!$F1970,'Запчасти'!$A$2:$P$3371,7,0),"null")</f>
        <v>null</v>
      </c>
      <c r="M1970" s="18" t="str">
        <f>IFERROR(VLOOKUP(spare_parts!$F1970,'Запчасти'!$A$2:$P$3371,9,0),"null")</f>
        <v>null</v>
      </c>
      <c r="N1970" s="18" t="str">
        <f>IFERROR(VLOOKUP(spare_parts!$F1970,'Запчасти'!$A$2:$P$3371,10,0),"null")</f>
        <v>null</v>
      </c>
      <c r="O1970" s="18" t="str">
        <f>IFERROR(VLOOKUP(spare_parts!$F1970,'Запчасти'!$A$2:$P$3371,11,0),"null")</f>
        <v>null</v>
      </c>
      <c r="P1970" s="18" t="str">
        <f>IFERROR(VLOOKUP(spare_parts!$F1970,'Запчасти'!$A$2:$P$3371,2,0),"null")</f>
        <v>null</v>
      </c>
      <c r="Q1970" s="18"/>
      <c r="R1970" s="18"/>
      <c r="S1970" s="18"/>
      <c r="T1970" s="18"/>
      <c r="U1970" s="18"/>
      <c r="V1970" s="18"/>
    </row>
    <row r="1971" ht="15.75" customHeight="1">
      <c r="A1971" s="25" t="s">
        <v>7342</v>
      </c>
      <c r="B1971" s="32" t="s">
        <v>7249</v>
      </c>
      <c r="C1971" s="16"/>
      <c r="D1971" s="16"/>
      <c r="E1971" s="17"/>
      <c r="F1971" s="18" t="s">
        <v>7342</v>
      </c>
      <c r="G1971" s="18" t="str">
        <f>IFERROR(VLOOKUP(spare_parts!$F1971,'Запчасти'!A$2:P$3371,3,0),"null")</f>
        <v>null</v>
      </c>
      <c r="H1971" s="18" t="str">
        <f>IFERROR(VLOOKUP(spare_parts!$F1971,A:D,2,0),"null")</f>
        <v>Уплотнение кольцевое O-RING </v>
      </c>
      <c r="I1971" s="24" t="str">
        <f>IFERROR(VLOOKUP(spare_parts!$F1971,'Запчасти'!$A$2:$P$3371,5,0),"null")</f>
        <v>null</v>
      </c>
      <c r="J1971" s="24" t="str">
        <f t="shared" si="3"/>
        <v>null</v>
      </c>
      <c r="K1971" s="18" t="str">
        <f>IFERROR(VLOOKUP(spare_parts!$F1971,'Запчасти'!$A$2:$P$3371,6,0),"null")</f>
        <v>null</v>
      </c>
      <c r="L1971" s="18" t="str">
        <f>IFERROR(VLOOKUP(spare_parts!$F1971,'Запчасти'!$A$2:$P$3371,7,0),"null")</f>
        <v>null</v>
      </c>
      <c r="M1971" s="18" t="str">
        <f>IFERROR(VLOOKUP(spare_parts!$F1971,'Запчасти'!$A$2:$P$3371,9,0),"null")</f>
        <v>null</v>
      </c>
      <c r="N1971" s="18" t="str">
        <f>IFERROR(VLOOKUP(spare_parts!$F1971,'Запчасти'!$A$2:$P$3371,10,0),"null")</f>
        <v>null</v>
      </c>
      <c r="O1971" s="18" t="str">
        <f>IFERROR(VLOOKUP(spare_parts!$F1971,'Запчасти'!$A$2:$P$3371,11,0),"null")</f>
        <v>null</v>
      </c>
      <c r="P1971" s="18" t="str">
        <f>IFERROR(VLOOKUP(spare_parts!$F1971,'Запчасти'!$A$2:$P$3371,2,0),"null")</f>
        <v>null</v>
      </c>
      <c r="Q1971" s="18"/>
      <c r="R1971" s="18"/>
      <c r="S1971" s="18"/>
      <c r="T1971" s="18"/>
      <c r="U1971" s="18"/>
      <c r="V1971" s="18"/>
    </row>
    <row r="1972" ht="15.75" customHeight="1">
      <c r="A1972" s="25" t="s">
        <v>7343</v>
      </c>
      <c r="B1972" s="32" t="s">
        <v>7249</v>
      </c>
      <c r="C1972" s="16"/>
      <c r="D1972" s="16"/>
      <c r="E1972" s="17"/>
      <c r="F1972" s="18" t="s">
        <v>7343</v>
      </c>
      <c r="G1972" s="18" t="str">
        <f>IFERROR(VLOOKUP(spare_parts!$F1972,'Запчасти'!A$2:P$3371,3,0),"null")</f>
        <v>null</v>
      </c>
      <c r="H1972" s="18" t="str">
        <f>IFERROR(VLOOKUP(spare_parts!$F1972,A:D,2,0),"null")</f>
        <v>Уплотнение кольцевое O-RING </v>
      </c>
      <c r="I1972" s="24" t="str">
        <f>IFERROR(VLOOKUP(spare_parts!$F1972,'Запчасти'!$A$2:$P$3371,5,0),"null")</f>
        <v>null</v>
      </c>
      <c r="J1972" s="24" t="str">
        <f t="shared" si="3"/>
        <v>null</v>
      </c>
      <c r="K1972" s="18" t="str">
        <f>IFERROR(VLOOKUP(spare_parts!$F1972,'Запчасти'!$A$2:$P$3371,6,0),"null")</f>
        <v>null</v>
      </c>
      <c r="L1972" s="18" t="str">
        <f>IFERROR(VLOOKUP(spare_parts!$F1972,'Запчасти'!$A$2:$P$3371,7,0),"null")</f>
        <v>null</v>
      </c>
      <c r="M1972" s="18" t="str">
        <f>IFERROR(VLOOKUP(spare_parts!$F1972,'Запчасти'!$A$2:$P$3371,9,0),"null")</f>
        <v>null</v>
      </c>
      <c r="N1972" s="18" t="str">
        <f>IFERROR(VLOOKUP(spare_parts!$F1972,'Запчасти'!$A$2:$P$3371,10,0),"null")</f>
        <v>null</v>
      </c>
      <c r="O1972" s="18" t="str">
        <f>IFERROR(VLOOKUP(spare_parts!$F1972,'Запчасти'!$A$2:$P$3371,11,0),"null")</f>
        <v>null</v>
      </c>
      <c r="P1972" s="18" t="str">
        <f>IFERROR(VLOOKUP(spare_parts!$F1972,'Запчасти'!$A$2:$P$3371,2,0),"null")</f>
        <v>null</v>
      </c>
      <c r="Q1972" s="18"/>
      <c r="R1972" s="18"/>
      <c r="S1972" s="18"/>
      <c r="T1972" s="18"/>
      <c r="U1972" s="18"/>
      <c r="V1972" s="18"/>
    </row>
    <row r="1973" ht="15.75" customHeight="1">
      <c r="A1973" s="25" t="s">
        <v>7344</v>
      </c>
      <c r="B1973" s="32" t="s">
        <v>7249</v>
      </c>
      <c r="C1973" s="16"/>
      <c r="D1973" s="16"/>
      <c r="E1973" s="17"/>
      <c r="F1973" s="18" t="s">
        <v>7344</v>
      </c>
      <c r="G1973" s="18" t="str">
        <f>IFERROR(VLOOKUP(spare_parts!$F1973,'Запчасти'!A$2:P$3371,3,0),"null")</f>
        <v>null</v>
      </c>
      <c r="H1973" s="18" t="str">
        <f>IFERROR(VLOOKUP(spare_parts!$F1973,A:D,2,0),"null")</f>
        <v>Уплотнение кольцевое O-RING </v>
      </c>
      <c r="I1973" s="24" t="str">
        <f>IFERROR(VLOOKUP(spare_parts!$F1973,'Запчасти'!$A$2:$P$3371,5,0),"null")</f>
        <v>null</v>
      </c>
      <c r="J1973" s="24" t="str">
        <f t="shared" si="3"/>
        <v>null</v>
      </c>
      <c r="K1973" s="18" t="str">
        <f>IFERROR(VLOOKUP(spare_parts!$F1973,'Запчасти'!$A$2:$P$3371,6,0),"null")</f>
        <v>null</v>
      </c>
      <c r="L1973" s="18" t="str">
        <f>IFERROR(VLOOKUP(spare_parts!$F1973,'Запчасти'!$A$2:$P$3371,7,0),"null")</f>
        <v>null</v>
      </c>
      <c r="M1973" s="18" t="str">
        <f>IFERROR(VLOOKUP(spare_parts!$F1973,'Запчасти'!$A$2:$P$3371,9,0),"null")</f>
        <v>null</v>
      </c>
      <c r="N1973" s="18" t="str">
        <f>IFERROR(VLOOKUP(spare_parts!$F1973,'Запчасти'!$A$2:$P$3371,10,0),"null")</f>
        <v>null</v>
      </c>
      <c r="O1973" s="18" t="str">
        <f>IFERROR(VLOOKUP(spare_parts!$F1973,'Запчасти'!$A$2:$P$3371,11,0),"null")</f>
        <v>null</v>
      </c>
      <c r="P1973" s="18" t="str">
        <f>IFERROR(VLOOKUP(spare_parts!$F1973,'Запчасти'!$A$2:$P$3371,2,0),"null")</f>
        <v>null</v>
      </c>
      <c r="Q1973" s="18"/>
      <c r="R1973" s="18"/>
      <c r="S1973" s="18"/>
      <c r="T1973" s="18"/>
      <c r="U1973" s="18"/>
      <c r="V1973" s="18"/>
    </row>
    <row r="1974" ht="15.75" customHeight="1">
      <c r="A1974" s="25" t="s">
        <v>7345</v>
      </c>
      <c r="B1974" s="32" t="s">
        <v>7249</v>
      </c>
      <c r="C1974" s="16"/>
      <c r="D1974" s="16"/>
      <c r="E1974" s="17"/>
      <c r="F1974" s="18" t="s">
        <v>7345</v>
      </c>
      <c r="G1974" s="18" t="str">
        <f>IFERROR(VLOOKUP(spare_parts!$F1974,'Запчасти'!A$2:P$3371,3,0),"null")</f>
        <v>null</v>
      </c>
      <c r="H1974" s="18" t="str">
        <f>IFERROR(VLOOKUP(spare_parts!$F1974,A:D,2,0),"null")</f>
        <v>Уплотнение кольцевое O-RING </v>
      </c>
      <c r="I1974" s="24" t="str">
        <f>IFERROR(VLOOKUP(spare_parts!$F1974,'Запчасти'!$A$2:$P$3371,5,0),"null")</f>
        <v>null</v>
      </c>
      <c r="J1974" s="24" t="str">
        <f t="shared" si="3"/>
        <v>null</v>
      </c>
      <c r="K1974" s="18" t="str">
        <f>IFERROR(VLOOKUP(spare_parts!$F1974,'Запчасти'!$A$2:$P$3371,6,0),"null")</f>
        <v>null</v>
      </c>
      <c r="L1974" s="18" t="str">
        <f>IFERROR(VLOOKUP(spare_parts!$F1974,'Запчасти'!$A$2:$P$3371,7,0),"null")</f>
        <v>null</v>
      </c>
      <c r="M1974" s="18" t="str">
        <f>IFERROR(VLOOKUP(spare_parts!$F1974,'Запчасти'!$A$2:$P$3371,9,0),"null")</f>
        <v>null</v>
      </c>
      <c r="N1974" s="18" t="str">
        <f>IFERROR(VLOOKUP(spare_parts!$F1974,'Запчасти'!$A$2:$P$3371,10,0),"null")</f>
        <v>null</v>
      </c>
      <c r="O1974" s="18" t="str">
        <f>IFERROR(VLOOKUP(spare_parts!$F1974,'Запчасти'!$A$2:$P$3371,11,0),"null")</f>
        <v>null</v>
      </c>
      <c r="P1974" s="18" t="str">
        <f>IFERROR(VLOOKUP(spare_parts!$F1974,'Запчасти'!$A$2:$P$3371,2,0),"null")</f>
        <v>null</v>
      </c>
      <c r="Q1974" s="18"/>
      <c r="R1974" s="18"/>
      <c r="S1974" s="18"/>
      <c r="T1974" s="18"/>
      <c r="U1974" s="18"/>
      <c r="V1974" s="18"/>
    </row>
    <row r="1975" ht="15.75" customHeight="1">
      <c r="A1975" s="25" t="s">
        <v>7346</v>
      </c>
      <c r="B1975" s="32" t="s">
        <v>7249</v>
      </c>
      <c r="C1975" s="16"/>
      <c r="D1975" s="16"/>
      <c r="E1975" s="17"/>
      <c r="F1975" s="18" t="s">
        <v>7346</v>
      </c>
      <c r="G1975" s="18" t="str">
        <f>IFERROR(VLOOKUP(spare_parts!$F1975,'Запчасти'!A$2:P$3371,3,0),"null")</f>
        <v>null</v>
      </c>
      <c r="H1975" s="18" t="str">
        <f>IFERROR(VLOOKUP(spare_parts!$F1975,A:D,2,0),"null")</f>
        <v>Уплотнение кольцевое O-RING </v>
      </c>
      <c r="I1975" s="24" t="str">
        <f>IFERROR(VLOOKUP(spare_parts!$F1975,'Запчасти'!$A$2:$P$3371,5,0),"null")</f>
        <v>null</v>
      </c>
      <c r="J1975" s="24" t="str">
        <f t="shared" si="3"/>
        <v>null</v>
      </c>
      <c r="K1975" s="18" t="str">
        <f>IFERROR(VLOOKUP(spare_parts!$F1975,'Запчасти'!$A$2:$P$3371,6,0),"null")</f>
        <v>null</v>
      </c>
      <c r="L1975" s="18" t="str">
        <f>IFERROR(VLOOKUP(spare_parts!$F1975,'Запчасти'!$A$2:$P$3371,7,0),"null")</f>
        <v>null</v>
      </c>
      <c r="M1975" s="18" t="str">
        <f>IFERROR(VLOOKUP(spare_parts!$F1975,'Запчасти'!$A$2:$P$3371,9,0),"null")</f>
        <v>null</v>
      </c>
      <c r="N1975" s="18" t="str">
        <f>IFERROR(VLOOKUP(spare_parts!$F1975,'Запчасти'!$A$2:$P$3371,10,0),"null")</f>
        <v>null</v>
      </c>
      <c r="O1975" s="18" t="str">
        <f>IFERROR(VLOOKUP(spare_parts!$F1975,'Запчасти'!$A$2:$P$3371,11,0),"null")</f>
        <v>null</v>
      </c>
      <c r="P1975" s="18" t="str">
        <f>IFERROR(VLOOKUP(spare_parts!$F1975,'Запчасти'!$A$2:$P$3371,2,0),"null")</f>
        <v>null</v>
      </c>
      <c r="Q1975" s="18"/>
      <c r="R1975" s="18"/>
      <c r="S1975" s="18"/>
      <c r="T1975" s="18"/>
      <c r="U1975" s="18"/>
      <c r="V1975" s="18"/>
    </row>
    <row r="1976" ht="15.75" customHeight="1">
      <c r="A1976" s="25" t="s">
        <v>7347</v>
      </c>
      <c r="B1976" s="32" t="s">
        <v>7249</v>
      </c>
      <c r="C1976" s="16"/>
      <c r="D1976" s="16"/>
      <c r="E1976" s="17"/>
      <c r="F1976" s="18" t="s">
        <v>7347</v>
      </c>
      <c r="G1976" s="18" t="str">
        <f>IFERROR(VLOOKUP(spare_parts!$F1976,'Запчасти'!A$2:P$3371,3,0),"null")</f>
        <v>null</v>
      </c>
      <c r="H1976" s="18" t="str">
        <f>IFERROR(VLOOKUP(spare_parts!$F1976,A:D,2,0),"null")</f>
        <v>Уплотнение кольцевое O-RING </v>
      </c>
      <c r="I1976" s="24" t="str">
        <f>IFERROR(VLOOKUP(spare_parts!$F1976,'Запчасти'!$A$2:$P$3371,5,0),"null")</f>
        <v>null</v>
      </c>
      <c r="J1976" s="24" t="str">
        <f t="shared" si="3"/>
        <v>null</v>
      </c>
      <c r="K1976" s="18" t="str">
        <f>IFERROR(VLOOKUP(spare_parts!$F1976,'Запчасти'!$A$2:$P$3371,6,0),"null")</f>
        <v>null</v>
      </c>
      <c r="L1976" s="18" t="str">
        <f>IFERROR(VLOOKUP(spare_parts!$F1976,'Запчасти'!$A$2:$P$3371,7,0),"null")</f>
        <v>null</v>
      </c>
      <c r="M1976" s="18" t="str">
        <f>IFERROR(VLOOKUP(spare_parts!$F1976,'Запчасти'!$A$2:$P$3371,9,0),"null")</f>
        <v>null</v>
      </c>
      <c r="N1976" s="18" t="str">
        <f>IFERROR(VLOOKUP(spare_parts!$F1976,'Запчасти'!$A$2:$P$3371,10,0),"null")</f>
        <v>null</v>
      </c>
      <c r="O1976" s="18" t="str">
        <f>IFERROR(VLOOKUP(spare_parts!$F1976,'Запчасти'!$A$2:$P$3371,11,0),"null")</f>
        <v>null</v>
      </c>
      <c r="P1976" s="18" t="str">
        <f>IFERROR(VLOOKUP(spare_parts!$F1976,'Запчасти'!$A$2:$P$3371,2,0),"null")</f>
        <v>null</v>
      </c>
      <c r="Q1976" s="18"/>
      <c r="R1976" s="18"/>
      <c r="S1976" s="18"/>
      <c r="T1976" s="18"/>
      <c r="U1976" s="18"/>
      <c r="V1976" s="18"/>
    </row>
    <row r="1977" ht="15.75" customHeight="1">
      <c r="A1977" s="25" t="s">
        <v>7348</v>
      </c>
      <c r="B1977" s="32" t="s">
        <v>7249</v>
      </c>
      <c r="C1977" s="16"/>
      <c r="D1977" s="16"/>
      <c r="E1977" s="17"/>
      <c r="F1977" s="18" t="s">
        <v>7348</v>
      </c>
      <c r="G1977" s="18" t="str">
        <f>IFERROR(VLOOKUP(spare_parts!$F1977,'Запчасти'!A$2:P$3371,3,0),"null")</f>
        <v>null</v>
      </c>
      <c r="H1977" s="18" t="str">
        <f>IFERROR(VLOOKUP(spare_parts!$F1977,A:D,2,0),"null")</f>
        <v>Уплотнение кольцевое O-RING </v>
      </c>
      <c r="I1977" s="24" t="str">
        <f>IFERROR(VLOOKUP(spare_parts!$F1977,'Запчасти'!$A$2:$P$3371,5,0),"null")</f>
        <v>null</v>
      </c>
      <c r="J1977" s="24" t="str">
        <f t="shared" si="3"/>
        <v>null</v>
      </c>
      <c r="K1977" s="18" t="str">
        <f>IFERROR(VLOOKUP(spare_parts!$F1977,'Запчасти'!$A$2:$P$3371,6,0),"null")</f>
        <v>null</v>
      </c>
      <c r="L1977" s="18" t="str">
        <f>IFERROR(VLOOKUP(spare_parts!$F1977,'Запчасти'!$A$2:$P$3371,7,0),"null")</f>
        <v>null</v>
      </c>
      <c r="M1977" s="18" t="str">
        <f>IFERROR(VLOOKUP(spare_parts!$F1977,'Запчасти'!$A$2:$P$3371,9,0),"null")</f>
        <v>null</v>
      </c>
      <c r="N1977" s="18" t="str">
        <f>IFERROR(VLOOKUP(spare_parts!$F1977,'Запчасти'!$A$2:$P$3371,10,0),"null")</f>
        <v>null</v>
      </c>
      <c r="O1977" s="18" t="str">
        <f>IFERROR(VLOOKUP(spare_parts!$F1977,'Запчасти'!$A$2:$P$3371,11,0),"null")</f>
        <v>null</v>
      </c>
      <c r="P1977" s="18" t="str">
        <f>IFERROR(VLOOKUP(spare_parts!$F1977,'Запчасти'!$A$2:$P$3371,2,0),"null")</f>
        <v>null</v>
      </c>
      <c r="Q1977" s="18"/>
      <c r="R1977" s="18"/>
      <c r="S1977" s="18"/>
      <c r="T1977" s="18"/>
      <c r="U1977" s="18"/>
      <c r="V1977" s="18"/>
    </row>
    <row r="1978" ht="15.75" customHeight="1">
      <c r="A1978" s="15" t="s">
        <v>7349</v>
      </c>
      <c r="B1978" s="32" t="s">
        <v>7350</v>
      </c>
      <c r="C1978" s="16"/>
      <c r="D1978" s="16"/>
      <c r="E1978" s="17"/>
      <c r="F1978" s="18" t="s">
        <v>7349</v>
      </c>
      <c r="G1978" s="18" t="str">
        <f>IFERROR(VLOOKUP(spare_parts!$F1978,'Запчасти'!A$2:P$3371,3,0),"null")</f>
        <v>null</v>
      </c>
      <c r="H1978" s="18" t="str">
        <f>IFERROR(VLOOKUP(spare_parts!$F1978,A:D,2,0),"null")</f>
        <v>Уплотнение поршневое</v>
      </c>
      <c r="I1978" s="24" t="str">
        <f>IFERROR(VLOOKUP(spare_parts!$F1978,'Запчасти'!$A$2:$P$3371,5,0),"null")</f>
        <v>null</v>
      </c>
      <c r="J1978" s="24" t="str">
        <f t="shared" si="3"/>
        <v>null</v>
      </c>
      <c r="K1978" s="18" t="str">
        <f>IFERROR(VLOOKUP(spare_parts!$F1978,'Запчасти'!$A$2:$P$3371,6,0),"null")</f>
        <v>null</v>
      </c>
      <c r="L1978" s="18" t="str">
        <f>IFERROR(VLOOKUP(spare_parts!$F1978,'Запчасти'!$A$2:$P$3371,7,0),"null")</f>
        <v>null</v>
      </c>
      <c r="M1978" s="18" t="str">
        <f>IFERROR(VLOOKUP(spare_parts!$F1978,'Запчасти'!$A$2:$P$3371,9,0),"null")</f>
        <v>null</v>
      </c>
      <c r="N1978" s="18" t="str">
        <f>IFERROR(VLOOKUP(spare_parts!$F1978,'Запчасти'!$A$2:$P$3371,10,0),"null")</f>
        <v>null</v>
      </c>
      <c r="O1978" s="18" t="str">
        <f>IFERROR(VLOOKUP(spare_parts!$F1978,'Запчасти'!$A$2:$P$3371,11,0),"null")</f>
        <v>null</v>
      </c>
      <c r="P1978" s="18" t="str">
        <f>IFERROR(VLOOKUP(spare_parts!$F1978,'Запчасти'!$A$2:$P$3371,2,0),"null")</f>
        <v>null</v>
      </c>
      <c r="Q1978" s="18"/>
      <c r="R1978" s="18"/>
      <c r="S1978" s="18"/>
      <c r="T1978" s="18"/>
      <c r="U1978" s="18"/>
      <c r="V1978" s="18"/>
    </row>
    <row r="1979" ht="15.75" customHeight="1">
      <c r="A1979" s="15" t="s">
        <v>7351</v>
      </c>
      <c r="B1979" s="32" t="s">
        <v>7350</v>
      </c>
      <c r="C1979" s="16"/>
      <c r="D1979" s="16"/>
      <c r="E1979" s="17"/>
      <c r="F1979" s="18" t="s">
        <v>7351</v>
      </c>
      <c r="G1979" s="18" t="str">
        <f>IFERROR(VLOOKUP(spare_parts!$F1979,'Запчасти'!A$2:P$3371,3,0),"null")</f>
        <v>null</v>
      </c>
      <c r="H1979" s="18" t="str">
        <f>IFERROR(VLOOKUP(spare_parts!$F1979,A:D,2,0),"null")</f>
        <v>Уплотнение поршневое</v>
      </c>
      <c r="I1979" s="24" t="str">
        <f>IFERROR(VLOOKUP(spare_parts!$F1979,'Запчасти'!$A$2:$P$3371,5,0),"null")</f>
        <v>null</v>
      </c>
      <c r="J1979" s="24" t="str">
        <f t="shared" si="3"/>
        <v>null</v>
      </c>
      <c r="K1979" s="18" t="str">
        <f>IFERROR(VLOOKUP(spare_parts!$F1979,'Запчасти'!$A$2:$P$3371,6,0),"null")</f>
        <v>null</v>
      </c>
      <c r="L1979" s="18" t="str">
        <f>IFERROR(VLOOKUP(spare_parts!$F1979,'Запчасти'!$A$2:$P$3371,7,0),"null")</f>
        <v>null</v>
      </c>
      <c r="M1979" s="18" t="str">
        <f>IFERROR(VLOOKUP(spare_parts!$F1979,'Запчасти'!$A$2:$P$3371,9,0),"null")</f>
        <v>null</v>
      </c>
      <c r="N1979" s="18" t="str">
        <f>IFERROR(VLOOKUP(spare_parts!$F1979,'Запчасти'!$A$2:$P$3371,10,0),"null")</f>
        <v>null</v>
      </c>
      <c r="O1979" s="18" t="str">
        <f>IFERROR(VLOOKUP(spare_parts!$F1979,'Запчасти'!$A$2:$P$3371,11,0),"null")</f>
        <v>null</v>
      </c>
      <c r="P1979" s="18" t="str">
        <f>IFERROR(VLOOKUP(spare_parts!$F1979,'Запчасти'!$A$2:$P$3371,2,0),"null")</f>
        <v>null</v>
      </c>
      <c r="Q1979" s="18"/>
      <c r="R1979" s="18"/>
      <c r="S1979" s="18"/>
      <c r="T1979" s="18"/>
      <c r="U1979" s="18"/>
      <c r="V1979" s="18"/>
    </row>
    <row r="1980" ht="15.75" customHeight="1">
      <c r="A1980" s="15" t="s">
        <v>7352</v>
      </c>
      <c r="B1980" s="32" t="s">
        <v>7353</v>
      </c>
      <c r="C1980" s="16"/>
      <c r="D1980" s="16"/>
      <c r="E1980" s="17"/>
      <c r="F1980" s="18" t="s">
        <v>7352</v>
      </c>
      <c r="G1980" s="18" t="str">
        <f>IFERROR(VLOOKUP(spare_parts!$F1980,'Запчасти'!A$2:P$3371,3,0),"null")</f>
        <v>null</v>
      </c>
      <c r="H1980" s="18" t="str">
        <f>IFERROR(VLOOKUP(spare_parts!$F1980,A:D,2,0),"null")</f>
        <v>Уплотнение штоковое </v>
      </c>
      <c r="I1980" s="24" t="str">
        <f>IFERROR(VLOOKUP(spare_parts!$F1980,'Запчасти'!$A$2:$P$3371,5,0),"null")</f>
        <v>null</v>
      </c>
      <c r="J1980" s="24" t="str">
        <f t="shared" si="3"/>
        <v>null</v>
      </c>
      <c r="K1980" s="18" t="str">
        <f>IFERROR(VLOOKUP(spare_parts!$F1980,'Запчасти'!$A$2:$P$3371,6,0),"null")</f>
        <v>null</v>
      </c>
      <c r="L1980" s="18" t="str">
        <f>IFERROR(VLOOKUP(spare_parts!$F1980,'Запчасти'!$A$2:$P$3371,7,0),"null")</f>
        <v>null</v>
      </c>
      <c r="M1980" s="18" t="str">
        <f>IFERROR(VLOOKUP(spare_parts!$F1980,'Запчасти'!$A$2:$P$3371,9,0),"null")</f>
        <v>null</v>
      </c>
      <c r="N1980" s="18" t="str">
        <f>IFERROR(VLOOKUP(spare_parts!$F1980,'Запчасти'!$A$2:$P$3371,10,0),"null")</f>
        <v>null</v>
      </c>
      <c r="O1980" s="18" t="str">
        <f>IFERROR(VLOOKUP(spare_parts!$F1980,'Запчасти'!$A$2:$P$3371,11,0),"null")</f>
        <v>null</v>
      </c>
      <c r="P1980" s="18" t="str">
        <f>IFERROR(VLOOKUP(spare_parts!$F1980,'Запчасти'!$A$2:$P$3371,2,0),"null")</f>
        <v>null</v>
      </c>
      <c r="Q1980" s="18"/>
      <c r="R1980" s="18"/>
      <c r="S1980" s="18"/>
      <c r="T1980" s="18"/>
      <c r="U1980" s="18"/>
      <c r="V1980" s="18"/>
    </row>
    <row r="1981" ht="15.75" customHeight="1">
      <c r="A1981" s="15" t="s">
        <v>7354</v>
      </c>
      <c r="B1981" s="32" t="s">
        <v>7353</v>
      </c>
      <c r="C1981" s="16"/>
      <c r="D1981" s="16"/>
      <c r="E1981" s="17"/>
      <c r="F1981" s="18" t="s">
        <v>7354</v>
      </c>
      <c r="G1981" s="18" t="str">
        <f>IFERROR(VLOOKUP(spare_parts!$F1981,'Запчасти'!A$2:P$3371,3,0),"null")</f>
        <v>null</v>
      </c>
      <c r="H1981" s="18" t="str">
        <f>IFERROR(VLOOKUP(spare_parts!$F1981,A:D,2,0),"null")</f>
        <v>Уплотнение штоковое </v>
      </c>
      <c r="I1981" s="24" t="str">
        <f>IFERROR(VLOOKUP(spare_parts!$F1981,'Запчасти'!$A$2:$P$3371,5,0),"null")</f>
        <v>null</v>
      </c>
      <c r="J1981" s="24" t="str">
        <f t="shared" si="3"/>
        <v>null</v>
      </c>
      <c r="K1981" s="18" t="str">
        <f>IFERROR(VLOOKUP(spare_parts!$F1981,'Запчасти'!$A$2:$P$3371,6,0),"null")</f>
        <v>null</v>
      </c>
      <c r="L1981" s="18" t="str">
        <f>IFERROR(VLOOKUP(spare_parts!$F1981,'Запчасти'!$A$2:$P$3371,7,0),"null")</f>
        <v>null</v>
      </c>
      <c r="M1981" s="18" t="str">
        <f>IFERROR(VLOOKUP(spare_parts!$F1981,'Запчасти'!$A$2:$P$3371,9,0),"null")</f>
        <v>null</v>
      </c>
      <c r="N1981" s="18" t="str">
        <f>IFERROR(VLOOKUP(spare_parts!$F1981,'Запчасти'!$A$2:$P$3371,10,0),"null")</f>
        <v>null</v>
      </c>
      <c r="O1981" s="18" t="str">
        <f>IFERROR(VLOOKUP(spare_parts!$F1981,'Запчасти'!$A$2:$P$3371,11,0),"null")</f>
        <v>null</v>
      </c>
      <c r="P1981" s="18" t="str">
        <f>IFERROR(VLOOKUP(spare_parts!$F1981,'Запчасти'!$A$2:$P$3371,2,0),"null")</f>
        <v>null</v>
      </c>
      <c r="Q1981" s="18"/>
      <c r="R1981" s="18"/>
      <c r="S1981" s="18"/>
      <c r="T1981" s="18"/>
      <c r="U1981" s="18"/>
      <c r="V1981" s="18"/>
    </row>
    <row r="1982" ht="15.75" customHeight="1">
      <c r="A1982" s="15" t="s">
        <v>7355</v>
      </c>
      <c r="B1982" s="32" t="s">
        <v>7353</v>
      </c>
      <c r="C1982" s="16"/>
      <c r="D1982" s="16"/>
      <c r="E1982" s="17"/>
      <c r="F1982" s="18" t="s">
        <v>7355</v>
      </c>
      <c r="G1982" s="18" t="str">
        <f>IFERROR(VLOOKUP(spare_parts!$F1982,'Запчасти'!A$2:P$3371,3,0),"null")</f>
        <v>null</v>
      </c>
      <c r="H1982" s="18" t="str">
        <f>IFERROR(VLOOKUP(spare_parts!$F1982,A:D,2,0),"null")</f>
        <v>Уплотнение штоковое </v>
      </c>
      <c r="I1982" s="24" t="str">
        <f>IFERROR(VLOOKUP(spare_parts!$F1982,'Запчасти'!$A$2:$P$3371,5,0),"null")</f>
        <v>null</v>
      </c>
      <c r="J1982" s="24" t="str">
        <f t="shared" si="3"/>
        <v>null</v>
      </c>
      <c r="K1982" s="18" t="str">
        <f>IFERROR(VLOOKUP(spare_parts!$F1982,'Запчасти'!$A$2:$P$3371,6,0),"null")</f>
        <v>null</v>
      </c>
      <c r="L1982" s="18" t="str">
        <f>IFERROR(VLOOKUP(spare_parts!$F1982,'Запчасти'!$A$2:$P$3371,7,0),"null")</f>
        <v>null</v>
      </c>
      <c r="M1982" s="18" t="str">
        <f>IFERROR(VLOOKUP(spare_parts!$F1982,'Запчасти'!$A$2:$P$3371,9,0),"null")</f>
        <v>null</v>
      </c>
      <c r="N1982" s="18" t="str">
        <f>IFERROR(VLOOKUP(spare_parts!$F1982,'Запчасти'!$A$2:$P$3371,10,0),"null")</f>
        <v>null</v>
      </c>
      <c r="O1982" s="18" t="str">
        <f>IFERROR(VLOOKUP(spare_parts!$F1982,'Запчасти'!$A$2:$P$3371,11,0),"null")</f>
        <v>null</v>
      </c>
      <c r="P1982" s="18" t="str">
        <f>IFERROR(VLOOKUP(spare_parts!$F1982,'Запчасти'!$A$2:$P$3371,2,0),"null")</f>
        <v>null</v>
      </c>
      <c r="Q1982" s="18"/>
      <c r="R1982" s="18"/>
      <c r="S1982" s="18"/>
      <c r="T1982" s="18"/>
      <c r="U1982" s="18"/>
      <c r="V1982" s="18"/>
    </row>
    <row r="1983" ht="15.75" customHeight="1">
      <c r="A1983" s="25" t="s">
        <v>7356</v>
      </c>
      <c r="B1983" s="32" t="s">
        <v>7357</v>
      </c>
      <c r="C1983" s="16"/>
      <c r="D1983" s="16"/>
      <c r="E1983" s="17"/>
      <c r="F1983" s="18" t="s">
        <v>7356</v>
      </c>
      <c r="G1983" s="18" t="str">
        <f>IFERROR(VLOOKUP(spare_parts!$F1983,'Запчасти'!A$2:P$3371,3,0),"null")</f>
        <v>null</v>
      </c>
      <c r="H1983" s="18" t="str">
        <f>IFERROR(VLOOKUP(spare_parts!$F1983,A:D,2,0),"null")</f>
        <v>Шток для контактного цилиндра #59997-</v>
      </c>
      <c r="I1983" s="24" t="str">
        <f>IFERROR(VLOOKUP(spare_parts!$F1983,'Запчасти'!$A$2:$P$3371,5,0),"null")</f>
        <v>null</v>
      </c>
      <c r="J1983" s="24" t="str">
        <f t="shared" si="3"/>
        <v>null</v>
      </c>
      <c r="K1983" s="18" t="str">
        <f>IFERROR(VLOOKUP(spare_parts!$F1983,'Запчасти'!$A$2:$P$3371,6,0),"null")</f>
        <v>null</v>
      </c>
      <c r="L1983" s="18" t="str">
        <f>IFERROR(VLOOKUP(spare_parts!$F1983,'Запчасти'!$A$2:$P$3371,7,0),"null")</f>
        <v>null</v>
      </c>
      <c r="M1983" s="18" t="str">
        <f>IFERROR(VLOOKUP(spare_parts!$F1983,'Запчасти'!$A$2:$P$3371,9,0),"null")</f>
        <v>null</v>
      </c>
      <c r="N1983" s="18" t="str">
        <f>IFERROR(VLOOKUP(spare_parts!$F1983,'Запчасти'!$A$2:$P$3371,10,0),"null")</f>
        <v>null</v>
      </c>
      <c r="O1983" s="18" t="str">
        <f>IFERROR(VLOOKUP(spare_parts!$F1983,'Запчасти'!$A$2:$P$3371,11,0),"null")</f>
        <v>null</v>
      </c>
      <c r="P1983" s="18" t="str">
        <f>IFERROR(VLOOKUP(spare_parts!$F1983,'Запчасти'!$A$2:$P$3371,2,0),"null")</f>
        <v>null</v>
      </c>
      <c r="Q1983" s="18"/>
      <c r="R1983" s="18"/>
      <c r="S1983" s="18"/>
      <c r="T1983" s="18"/>
      <c r="U1983" s="18"/>
      <c r="V1983" s="18"/>
    </row>
    <row r="1984" ht="15.75" customHeight="1">
      <c r="A1984" s="25" t="s">
        <v>7358</v>
      </c>
      <c r="B1984" s="32" t="s">
        <v>7359</v>
      </c>
      <c r="C1984" s="16"/>
      <c r="D1984" s="16"/>
      <c r="E1984" s="17"/>
      <c r="F1984" s="18" t="s">
        <v>7358</v>
      </c>
      <c r="G1984" s="18" t="str">
        <f>IFERROR(VLOOKUP(spare_parts!$F1984,'Запчасти'!A$2:P$3371,3,0),"null")</f>
        <v>null</v>
      </c>
      <c r="H1984" s="18" t="str">
        <f>IFERROR(VLOOKUP(spare_parts!$F1984,A:D,2,0),"null")</f>
        <v>Рубашка 3 #60000-</v>
      </c>
      <c r="I1984" s="24" t="str">
        <f>IFERROR(VLOOKUP(spare_parts!$F1984,'Запчасти'!$A$2:$P$3371,5,0),"null")</f>
        <v>null</v>
      </c>
      <c r="J1984" s="24" t="str">
        <f t="shared" si="3"/>
        <v>null</v>
      </c>
      <c r="K1984" s="18" t="str">
        <f>IFERROR(VLOOKUP(spare_parts!$F1984,'Запчасти'!$A$2:$P$3371,6,0),"null")</f>
        <v>null</v>
      </c>
      <c r="L1984" s="18" t="str">
        <f>IFERROR(VLOOKUP(spare_parts!$F1984,'Запчасти'!$A$2:$P$3371,7,0),"null")</f>
        <v>null</v>
      </c>
      <c r="M1984" s="18" t="str">
        <f>IFERROR(VLOOKUP(spare_parts!$F1984,'Запчасти'!$A$2:$P$3371,9,0),"null")</f>
        <v>null</v>
      </c>
      <c r="N1984" s="18" t="str">
        <f>IFERROR(VLOOKUP(spare_parts!$F1984,'Запчасти'!$A$2:$P$3371,10,0),"null")</f>
        <v>null</v>
      </c>
      <c r="O1984" s="18" t="str">
        <f>IFERROR(VLOOKUP(spare_parts!$F1984,'Запчасти'!$A$2:$P$3371,11,0),"null")</f>
        <v>null</v>
      </c>
      <c r="P1984" s="18" t="str">
        <f>IFERROR(VLOOKUP(spare_parts!$F1984,'Запчасти'!$A$2:$P$3371,2,0),"null")</f>
        <v>null</v>
      </c>
      <c r="Q1984" s="18"/>
      <c r="R1984" s="18"/>
      <c r="S1984" s="18"/>
      <c r="T1984" s="18"/>
      <c r="U1984" s="18"/>
      <c r="V1984" s="18"/>
    </row>
    <row r="1985" ht="15.75" customHeight="1">
      <c r="A1985" s="25" t="s">
        <v>7360</v>
      </c>
      <c r="B1985" s="32" t="s">
        <v>7361</v>
      </c>
      <c r="C1985" s="16"/>
      <c r="D1985" s="16"/>
      <c r="E1985" s="17"/>
      <c r="F1985" s="18" t="s">
        <v>7360</v>
      </c>
      <c r="G1985" s="18" t="str">
        <f>IFERROR(VLOOKUP(spare_parts!$F1985,'Запчасти'!A$2:P$3371,3,0),"null")</f>
        <v>null</v>
      </c>
      <c r="H1985" s="18" t="str">
        <f>IFERROR(VLOOKUP(spare_parts!$F1985,A:D,2,0),"null")</f>
        <v>Цилиндр 1 #60002-</v>
      </c>
      <c r="I1985" s="24" t="str">
        <f>IFERROR(VLOOKUP(spare_parts!$F1985,'Запчасти'!$A$2:$P$3371,5,0),"null")</f>
        <v>null</v>
      </c>
      <c r="J1985" s="24" t="str">
        <f t="shared" si="3"/>
        <v>null</v>
      </c>
      <c r="K1985" s="18" t="str">
        <f>IFERROR(VLOOKUP(spare_parts!$F1985,'Запчасти'!$A$2:$P$3371,6,0),"null")</f>
        <v>null</v>
      </c>
      <c r="L1985" s="18" t="str">
        <f>IFERROR(VLOOKUP(spare_parts!$F1985,'Запчасти'!$A$2:$P$3371,7,0),"null")</f>
        <v>null</v>
      </c>
      <c r="M1985" s="18" t="str">
        <f>IFERROR(VLOOKUP(spare_parts!$F1985,'Запчасти'!$A$2:$P$3371,9,0),"null")</f>
        <v>null</v>
      </c>
      <c r="N1985" s="18" t="str">
        <f>IFERROR(VLOOKUP(spare_parts!$F1985,'Запчасти'!$A$2:$P$3371,10,0),"null")</f>
        <v>null</v>
      </c>
      <c r="O1985" s="18" t="str">
        <f>IFERROR(VLOOKUP(spare_parts!$F1985,'Запчасти'!$A$2:$P$3371,11,0),"null")</f>
        <v>null</v>
      </c>
      <c r="P1985" s="18" t="str">
        <f>IFERROR(VLOOKUP(spare_parts!$F1985,'Запчасти'!$A$2:$P$3371,2,0),"null")</f>
        <v>null</v>
      </c>
      <c r="Q1985" s="18"/>
      <c r="R1985" s="18"/>
      <c r="S1985" s="18"/>
      <c r="T1985" s="18"/>
      <c r="U1985" s="18"/>
      <c r="V1985" s="18"/>
    </row>
    <row r="1986" ht="15.75" customHeight="1">
      <c r="A1986" s="25" t="s">
        <v>7362</v>
      </c>
      <c r="B1986" s="32" t="s">
        <v>7363</v>
      </c>
      <c r="C1986" s="16"/>
      <c r="D1986" s="16"/>
      <c r="E1986" s="17"/>
      <c r="F1986" s="18" t="s">
        <v>7362</v>
      </c>
      <c r="G1986" s="18" t="str">
        <f>IFERROR(VLOOKUP(spare_parts!$F1986,'Запчасти'!A$2:P$3371,3,0),"null")</f>
        <v>null</v>
      </c>
      <c r="H1986" s="18" t="str">
        <f>IFERROR(VLOOKUP(spare_parts!$F1986,A:D,2,0),"null")</f>
        <v>Цилиндр 2 #60003-</v>
      </c>
      <c r="I1986" s="24" t="str">
        <f>IFERROR(VLOOKUP(spare_parts!$F1986,'Запчасти'!$A$2:$P$3371,5,0),"null")</f>
        <v>null</v>
      </c>
      <c r="J1986" s="24" t="str">
        <f t="shared" si="3"/>
        <v>null</v>
      </c>
      <c r="K1986" s="18" t="str">
        <f>IFERROR(VLOOKUP(spare_parts!$F1986,'Запчасти'!$A$2:$P$3371,6,0),"null")</f>
        <v>null</v>
      </c>
      <c r="L1986" s="18" t="str">
        <f>IFERROR(VLOOKUP(spare_parts!$F1986,'Запчасти'!$A$2:$P$3371,7,0),"null")</f>
        <v>null</v>
      </c>
      <c r="M1986" s="18" t="str">
        <f>IFERROR(VLOOKUP(spare_parts!$F1986,'Запчасти'!$A$2:$P$3371,9,0),"null")</f>
        <v>null</v>
      </c>
      <c r="N1986" s="18" t="str">
        <f>IFERROR(VLOOKUP(spare_parts!$F1986,'Запчасти'!$A$2:$P$3371,10,0),"null")</f>
        <v>null</v>
      </c>
      <c r="O1986" s="18" t="str">
        <f>IFERROR(VLOOKUP(spare_parts!$F1986,'Запчасти'!$A$2:$P$3371,11,0),"null")</f>
        <v>null</v>
      </c>
      <c r="P1986" s="18" t="str">
        <f>IFERROR(VLOOKUP(spare_parts!$F1986,'Запчасти'!$A$2:$P$3371,2,0),"null")</f>
        <v>null</v>
      </c>
      <c r="Q1986" s="18"/>
      <c r="R1986" s="18"/>
      <c r="S1986" s="18"/>
      <c r="T1986" s="18"/>
      <c r="U1986" s="18"/>
      <c r="V1986" s="18"/>
    </row>
    <row r="1987" ht="15.75" customHeight="1">
      <c r="A1987" s="25" t="s">
        <v>7364</v>
      </c>
      <c r="B1987" s="32" t="s">
        <v>7365</v>
      </c>
      <c r="C1987" s="16"/>
      <c r="D1987" s="16"/>
      <c r="E1987" s="17"/>
      <c r="F1987" s="18" t="s">
        <v>7364</v>
      </c>
      <c r="G1987" s="18" t="str">
        <f>IFERROR(VLOOKUP(spare_parts!$F1987,'Запчасти'!A$2:P$3371,3,0),"null")</f>
        <v>null</v>
      </c>
      <c r="H1987" s="18" t="str">
        <f>IFERROR(VLOOKUP(spare_parts!$F1987,A:D,2,0),"null")</f>
        <v>Цилиндр 3 #60004-</v>
      </c>
      <c r="I1987" s="24" t="str">
        <f>IFERROR(VLOOKUP(spare_parts!$F1987,'Запчасти'!$A$2:$P$3371,5,0),"null")</f>
        <v>null</v>
      </c>
      <c r="J1987" s="24" t="str">
        <f t="shared" si="3"/>
        <v>null</v>
      </c>
      <c r="K1987" s="18" t="str">
        <f>IFERROR(VLOOKUP(spare_parts!$F1987,'Запчасти'!$A$2:$P$3371,6,0),"null")</f>
        <v>null</v>
      </c>
      <c r="L1987" s="18" t="str">
        <f>IFERROR(VLOOKUP(spare_parts!$F1987,'Запчасти'!$A$2:$P$3371,7,0),"null")</f>
        <v>null</v>
      </c>
      <c r="M1987" s="18" t="str">
        <f>IFERROR(VLOOKUP(spare_parts!$F1987,'Запчасти'!$A$2:$P$3371,9,0),"null")</f>
        <v>null</v>
      </c>
      <c r="N1987" s="18" t="str">
        <f>IFERROR(VLOOKUP(spare_parts!$F1987,'Запчасти'!$A$2:$P$3371,10,0),"null")</f>
        <v>null</v>
      </c>
      <c r="O1987" s="18" t="str">
        <f>IFERROR(VLOOKUP(spare_parts!$F1987,'Запчасти'!$A$2:$P$3371,11,0),"null")</f>
        <v>null</v>
      </c>
      <c r="P1987" s="18" t="str">
        <f>IFERROR(VLOOKUP(spare_parts!$F1987,'Запчасти'!$A$2:$P$3371,2,0),"null")</f>
        <v>null</v>
      </c>
      <c r="Q1987" s="18"/>
      <c r="R1987" s="18"/>
      <c r="S1987" s="18"/>
      <c r="T1987" s="18"/>
      <c r="U1987" s="18"/>
      <c r="V1987" s="18"/>
    </row>
    <row r="1988" ht="15.75" customHeight="1">
      <c r="A1988" s="25" t="s">
        <v>7366</v>
      </c>
      <c r="B1988" s="32" t="s">
        <v>7367</v>
      </c>
      <c r="C1988" s="16"/>
      <c r="D1988" s="16"/>
      <c r="E1988" s="17"/>
      <c r="F1988" s="18" t="s">
        <v>7366</v>
      </c>
      <c r="G1988" s="18" t="str">
        <f>IFERROR(VLOOKUP(spare_parts!$F1988,'Запчасти'!A$2:P$3371,3,0),"null")</f>
        <v>null</v>
      </c>
      <c r="H1988" s="18" t="str">
        <f>IFERROR(VLOOKUP(spare_parts!$F1988,A:D,2,0),"null")</f>
        <v>Рубашка #62289-</v>
      </c>
      <c r="I1988" s="24" t="str">
        <f>IFERROR(VLOOKUP(spare_parts!$F1988,'Запчасти'!$A$2:$P$3371,5,0),"null")</f>
        <v>null</v>
      </c>
      <c r="J1988" s="24" t="str">
        <f t="shared" si="3"/>
        <v>null</v>
      </c>
      <c r="K1988" s="18" t="str">
        <f>IFERROR(VLOOKUP(spare_parts!$F1988,'Запчасти'!$A$2:$P$3371,6,0),"null")</f>
        <v>null</v>
      </c>
      <c r="L1988" s="18" t="str">
        <f>IFERROR(VLOOKUP(spare_parts!$F1988,'Запчасти'!$A$2:$P$3371,7,0),"null")</f>
        <v>null</v>
      </c>
      <c r="M1988" s="18" t="str">
        <f>IFERROR(VLOOKUP(spare_parts!$F1988,'Запчасти'!$A$2:$P$3371,9,0),"null")</f>
        <v>null</v>
      </c>
      <c r="N1988" s="18" t="str">
        <f>IFERROR(VLOOKUP(spare_parts!$F1988,'Запчасти'!$A$2:$P$3371,10,0),"null")</f>
        <v>null</v>
      </c>
      <c r="O1988" s="18" t="str">
        <f>IFERROR(VLOOKUP(spare_parts!$F1988,'Запчасти'!$A$2:$P$3371,11,0),"null")</f>
        <v>null</v>
      </c>
      <c r="P1988" s="18" t="str">
        <f>IFERROR(VLOOKUP(spare_parts!$F1988,'Запчасти'!$A$2:$P$3371,2,0),"null")</f>
        <v>null</v>
      </c>
      <c r="Q1988" s="18"/>
      <c r="R1988" s="18"/>
      <c r="S1988" s="18"/>
      <c r="T1988" s="18"/>
      <c r="U1988" s="18"/>
      <c r="V1988" s="18"/>
    </row>
    <row r="1989" ht="15.75" customHeight="1">
      <c r="A1989" s="25" t="s">
        <v>7368</v>
      </c>
      <c r="B1989" s="32" t="s">
        <v>7369</v>
      </c>
      <c r="C1989" s="16"/>
      <c r="D1989" s="16"/>
      <c r="E1989" s="17"/>
      <c r="F1989" s="18" t="s">
        <v>7368</v>
      </c>
      <c r="G1989" s="18" t="str">
        <f>IFERROR(VLOOKUP(spare_parts!$F1989,'Запчасти'!A$2:P$3371,3,0),"null")</f>
        <v>null</v>
      </c>
      <c r="H1989" s="18" t="str">
        <f>IFERROR(VLOOKUP(spare_parts!$F1989,A:D,2,0),"null")</f>
        <v>Рубашка #62290-</v>
      </c>
      <c r="I1989" s="24" t="str">
        <f>IFERROR(VLOOKUP(spare_parts!$F1989,'Запчасти'!$A$2:$P$3371,5,0),"null")</f>
        <v>null</v>
      </c>
      <c r="J1989" s="24" t="str">
        <f t="shared" si="3"/>
        <v>null</v>
      </c>
      <c r="K1989" s="18" t="str">
        <f>IFERROR(VLOOKUP(spare_parts!$F1989,'Запчасти'!$A$2:$P$3371,6,0),"null")</f>
        <v>null</v>
      </c>
      <c r="L1989" s="18" t="str">
        <f>IFERROR(VLOOKUP(spare_parts!$F1989,'Запчасти'!$A$2:$P$3371,7,0),"null")</f>
        <v>null</v>
      </c>
      <c r="M1989" s="18" t="str">
        <f>IFERROR(VLOOKUP(spare_parts!$F1989,'Запчасти'!$A$2:$P$3371,9,0),"null")</f>
        <v>null</v>
      </c>
      <c r="N1989" s="18" t="str">
        <f>IFERROR(VLOOKUP(spare_parts!$F1989,'Запчасти'!$A$2:$P$3371,10,0),"null")</f>
        <v>null</v>
      </c>
      <c r="O1989" s="18" t="str">
        <f>IFERROR(VLOOKUP(spare_parts!$F1989,'Запчасти'!$A$2:$P$3371,11,0),"null")</f>
        <v>null</v>
      </c>
      <c r="P1989" s="18" t="str">
        <f>IFERROR(VLOOKUP(spare_parts!$F1989,'Запчасти'!$A$2:$P$3371,2,0),"null")</f>
        <v>null</v>
      </c>
      <c r="Q1989" s="18"/>
      <c r="R1989" s="18"/>
      <c r="S1989" s="18"/>
      <c r="T1989" s="18"/>
      <c r="U1989" s="18"/>
      <c r="V1989" s="18"/>
    </row>
    <row r="1990" ht="15.75" customHeight="1">
      <c r="A1990" s="25" t="s">
        <v>7370</v>
      </c>
      <c r="B1990" s="32" t="s">
        <v>7371</v>
      </c>
      <c r="C1990" s="16"/>
      <c r="D1990" s="16"/>
      <c r="E1990" s="17"/>
      <c r="F1990" s="18" t="s">
        <v>7370</v>
      </c>
      <c r="G1990" s="18" t="str">
        <f>IFERROR(VLOOKUP(spare_parts!$F1990,'Запчасти'!A$2:P$3371,3,0),"null")</f>
        <v>null</v>
      </c>
      <c r="H1990" s="18" t="str">
        <f>IFERROR(VLOOKUP(spare_parts!$F1990,A:D,2,0),"null")</f>
        <v>Глушитель</v>
      </c>
      <c r="I1990" s="24" t="str">
        <f>IFERROR(VLOOKUP(spare_parts!$F1990,'Запчасти'!$A$2:$P$3371,5,0),"null")</f>
        <v>null</v>
      </c>
      <c r="J1990" s="24" t="str">
        <f t="shared" si="3"/>
        <v>null</v>
      </c>
      <c r="K1990" s="18" t="str">
        <f>IFERROR(VLOOKUP(spare_parts!$F1990,'Запчасти'!$A$2:$P$3371,6,0),"null")</f>
        <v>null</v>
      </c>
      <c r="L1990" s="18" t="str">
        <f>IFERROR(VLOOKUP(spare_parts!$F1990,'Запчасти'!$A$2:$P$3371,7,0),"null")</f>
        <v>null</v>
      </c>
      <c r="M1990" s="18" t="str">
        <f>IFERROR(VLOOKUP(spare_parts!$F1990,'Запчасти'!$A$2:$P$3371,9,0),"null")</f>
        <v>null</v>
      </c>
      <c r="N1990" s="18" t="str">
        <f>IFERROR(VLOOKUP(spare_parts!$F1990,'Запчасти'!$A$2:$P$3371,10,0),"null")</f>
        <v>null</v>
      </c>
      <c r="O1990" s="18" t="str">
        <f>IFERROR(VLOOKUP(spare_parts!$F1990,'Запчасти'!$A$2:$P$3371,11,0),"null")</f>
        <v>null</v>
      </c>
      <c r="P1990" s="18" t="str">
        <f>IFERROR(VLOOKUP(spare_parts!$F1990,'Запчасти'!$A$2:$P$3371,2,0),"null")</f>
        <v>null</v>
      </c>
      <c r="Q1990" s="18"/>
      <c r="R1990" s="18"/>
      <c r="S1990" s="18"/>
      <c r="T1990" s="18"/>
      <c r="U1990" s="18"/>
      <c r="V1990" s="18"/>
    </row>
    <row r="1991" ht="15.75" customHeight="1">
      <c r="A1991" s="15" t="s">
        <v>7372</v>
      </c>
      <c r="B1991" s="32" t="s">
        <v>7373</v>
      </c>
      <c r="C1991" s="16"/>
      <c r="D1991" s="16"/>
      <c r="E1991" s="17"/>
      <c r="F1991" s="18" t="s">
        <v>7372</v>
      </c>
      <c r="G1991" s="18" t="str">
        <f>IFERROR(VLOOKUP(spare_parts!$F1991,'Запчасти'!A$2:P$3371,3,0),"null")</f>
        <v>null</v>
      </c>
      <c r="H1991" s="18" t="str">
        <f>IFERROR(VLOOKUP(spare_parts!$F1991,A:D,2,0),"null")</f>
        <v>Клапан быстрого сброса</v>
      </c>
      <c r="I1991" s="24" t="str">
        <f>IFERROR(VLOOKUP(spare_parts!$F1991,'Запчасти'!$A$2:$P$3371,5,0),"null")</f>
        <v>null</v>
      </c>
      <c r="J1991" s="24" t="str">
        <f t="shared" si="3"/>
        <v>null</v>
      </c>
      <c r="K1991" s="18" t="str">
        <f>IFERROR(VLOOKUP(spare_parts!$F1991,'Запчасти'!$A$2:$P$3371,6,0),"null")</f>
        <v>null</v>
      </c>
      <c r="L1991" s="18" t="str">
        <f>IFERROR(VLOOKUP(spare_parts!$F1991,'Запчасти'!$A$2:$P$3371,7,0),"null")</f>
        <v>null</v>
      </c>
      <c r="M1991" s="18" t="str">
        <f>IFERROR(VLOOKUP(spare_parts!$F1991,'Запчасти'!$A$2:$P$3371,9,0),"null")</f>
        <v>null</v>
      </c>
      <c r="N1991" s="18" t="str">
        <f>IFERROR(VLOOKUP(spare_parts!$F1991,'Запчасти'!$A$2:$P$3371,10,0),"null")</f>
        <v>null</v>
      </c>
      <c r="O1991" s="18" t="str">
        <f>IFERROR(VLOOKUP(spare_parts!$F1991,'Запчасти'!$A$2:$P$3371,11,0),"null")</f>
        <v>null</v>
      </c>
      <c r="P1991" s="18" t="str">
        <f>IFERROR(VLOOKUP(spare_parts!$F1991,'Запчасти'!$A$2:$P$3371,2,0),"null")</f>
        <v>null</v>
      </c>
      <c r="Q1991" s="18"/>
      <c r="R1991" s="18"/>
      <c r="S1991" s="18"/>
      <c r="T1991" s="18"/>
      <c r="U1991" s="18"/>
      <c r="V1991" s="18"/>
    </row>
    <row r="1992" ht="15.75" customHeight="1">
      <c r="A1992" s="25" t="s">
        <v>7374</v>
      </c>
      <c r="B1992" s="32" t="s">
        <v>7371</v>
      </c>
      <c r="C1992" s="16"/>
      <c r="D1992" s="16"/>
      <c r="E1992" s="17"/>
      <c r="F1992" s="18" t="s">
        <v>7374</v>
      </c>
      <c r="G1992" s="18" t="str">
        <f>IFERROR(VLOOKUP(spare_parts!$F1992,'Запчасти'!A$2:P$3371,3,0),"null")</f>
        <v>null</v>
      </c>
      <c r="H1992" s="18" t="str">
        <f>IFERROR(VLOOKUP(spare_parts!$F1992,A:D,2,0),"null")</f>
        <v>Глушитель</v>
      </c>
      <c r="I1992" s="24" t="str">
        <f>IFERROR(VLOOKUP(spare_parts!$F1992,'Запчасти'!$A$2:$P$3371,5,0),"null")</f>
        <v>null</v>
      </c>
      <c r="J1992" s="24" t="str">
        <f t="shared" si="3"/>
        <v>null</v>
      </c>
      <c r="K1992" s="18" t="str">
        <f>IFERROR(VLOOKUP(spare_parts!$F1992,'Запчасти'!$A$2:$P$3371,6,0),"null")</f>
        <v>null</v>
      </c>
      <c r="L1992" s="18" t="str">
        <f>IFERROR(VLOOKUP(spare_parts!$F1992,'Запчасти'!$A$2:$P$3371,7,0),"null")</f>
        <v>null</v>
      </c>
      <c r="M1992" s="18" t="str">
        <f>IFERROR(VLOOKUP(spare_parts!$F1992,'Запчасти'!$A$2:$P$3371,9,0),"null")</f>
        <v>null</v>
      </c>
      <c r="N1992" s="18" t="str">
        <f>IFERROR(VLOOKUP(spare_parts!$F1992,'Запчасти'!$A$2:$P$3371,10,0),"null")</f>
        <v>null</v>
      </c>
      <c r="O1992" s="18" t="str">
        <f>IFERROR(VLOOKUP(spare_parts!$F1992,'Запчасти'!$A$2:$P$3371,11,0),"null")</f>
        <v>null</v>
      </c>
      <c r="P1992" s="18" t="str">
        <f>IFERROR(VLOOKUP(spare_parts!$F1992,'Запчасти'!$A$2:$P$3371,2,0),"null")</f>
        <v>null</v>
      </c>
      <c r="Q1992" s="18"/>
      <c r="R1992" s="18"/>
      <c r="S1992" s="18"/>
      <c r="T1992" s="18"/>
      <c r="U1992" s="18"/>
      <c r="V1992" s="18"/>
    </row>
    <row r="1993" ht="15.75" customHeight="1">
      <c r="A1993" s="25" t="s">
        <v>7375</v>
      </c>
      <c r="B1993" s="32" t="s">
        <v>7376</v>
      </c>
      <c r="C1993" s="16"/>
      <c r="D1993" s="16"/>
      <c r="E1993" s="17"/>
      <c r="F1993" s="18" t="s">
        <v>7375</v>
      </c>
      <c r="G1993" s="18" t="str">
        <f>IFERROR(VLOOKUP(spare_parts!$F1993,'Запчасти'!A$2:P$3371,3,0),"null")</f>
        <v>null</v>
      </c>
      <c r="H1993" s="18" t="str">
        <f>IFERROR(VLOOKUP(spare_parts!$F1993,A:D,2,0),"null")</f>
        <v>Электроклапан</v>
      </c>
      <c r="I1993" s="24" t="str">
        <f>IFERROR(VLOOKUP(spare_parts!$F1993,'Запчасти'!$A$2:$P$3371,5,0),"null")</f>
        <v>null</v>
      </c>
      <c r="J1993" s="24" t="str">
        <f t="shared" si="3"/>
        <v>null</v>
      </c>
      <c r="K1993" s="18" t="str">
        <f>IFERROR(VLOOKUP(spare_parts!$F1993,'Запчасти'!$A$2:$P$3371,6,0),"null")</f>
        <v>null</v>
      </c>
      <c r="L1993" s="18" t="str">
        <f>IFERROR(VLOOKUP(spare_parts!$F1993,'Запчасти'!$A$2:$P$3371,7,0),"null")</f>
        <v>null</v>
      </c>
      <c r="M1993" s="18" t="str">
        <f>IFERROR(VLOOKUP(spare_parts!$F1993,'Запчасти'!$A$2:$P$3371,9,0),"null")</f>
        <v>null</v>
      </c>
      <c r="N1993" s="18" t="str">
        <f>IFERROR(VLOOKUP(spare_parts!$F1993,'Запчасти'!$A$2:$P$3371,10,0),"null")</f>
        <v>null</v>
      </c>
      <c r="O1993" s="18" t="str">
        <f>IFERROR(VLOOKUP(spare_parts!$F1993,'Запчасти'!$A$2:$P$3371,11,0),"null")</f>
        <v>null</v>
      </c>
      <c r="P1993" s="18" t="str">
        <f>IFERROR(VLOOKUP(spare_parts!$F1993,'Запчасти'!$A$2:$P$3371,2,0),"null")</f>
        <v>null</v>
      </c>
      <c r="Q1993" s="18"/>
      <c r="R1993" s="18"/>
      <c r="S1993" s="18"/>
      <c r="T1993" s="18"/>
      <c r="U1993" s="18"/>
      <c r="V1993" s="18"/>
    </row>
    <row r="1994" ht="15.75" customHeight="1">
      <c r="A1994" s="25" t="s">
        <v>7377</v>
      </c>
      <c r="B1994" s="32" t="s">
        <v>7378</v>
      </c>
      <c r="C1994" s="16"/>
      <c r="D1994" s="16"/>
      <c r="E1994" s="17"/>
      <c r="F1994" s="18" t="s">
        <v>7377</v>
      </c>
      <c r="G1994" s="18" t="str">
        <f>IFERROR(VLOOKUP(spare_parts!$F1994,'Запчасти'!A$2:P$3371,3,0),"null")</f>
        <v>null</v>
      </c>
      <c r="H1994" s="18" t="str">
        <f>IFERROR(VLOOKUP(spare_parts!$F1994,A:D,2,0),"null")</f>
        <v>Разъем</v>
      </c>
      <c r="I1994" s="24" t="str">
        <f>IFERROR(VLOOKUP(spare_parts!$F1994,'Запчасти'!$A$2:$P$3371,5,0),"null")</f>
        <v>null</v>
      </c>
      <c r="J1994" s="24" t="str">
        <f t="shared" si="3"/>
        <v>null</v>
      </c>
      <c r="K1994" s="18" t="str">
        <f>IFERROR(VLOOKUP(spare_parts!$F1994,'Запчасти'!$A$2:$P$3371,6,0),"null")</f>
        <v>null</v>
      </c>
      <c r="L1994" s="18" t="str">
        <f>IFERROR(VLOOKUP(spare_parts!$F1994,'Запчасти'!$A$2:$P$3371,7,0),"null")</f>
        <v>null</v>
      </c>
      <c r="M1994" s="18" t="str">
        <f>IFERROR(VLOOKUP(spare_parts!$F1994,'Запчасти'!$A$2:$P$3371,9,0),"null")</f>
        <v>null</v>
      </c>
      <c r="N1994" s="18" t="str">
        <f>IFERROR(VLOOKUP(spare_parts!$F1994,'Запчасти'!$A$2:$P$3371,10,0),"null")</f>
        <v>null</v>
      </c>
      <c r="O1994" s="18" t="str">
        <f>IFERROR(VLOOKUP(spare_parts!$F1994,'Запчасти'!$A$2:$P$3371,11,0),"null")</f>
        <v>null</v>
      </c>
      <c r="P1994" s="18" t="str">
        <f>IFERROR(VLOOKUP(spare_parts!$F1994,'Запчасти'!$A$2:$P$3371,2,0),"null")</f>
        <v>null</v>
      </c>
      <c r="Q1994" s="18"/>
      <c r="R1994" s="18"/>
      <c r="S1994" s="18"/>
      <c r="T1994" s="18"/>
      <c r="U1994" s="18"/>
      <c r="V1994" s="18"/>
    </row>
    <row r="1995" ht="15.75" customHeight="1">
      <c r="A1995" s="25" t="s">
        <v>7379</v>
      </c>
      <c r="B1995" s="32" t="s">
        <v>7380</v>
      </c>
      <c r="C1995" s="16"/>
      <c r="D1995" s="16"/>
      <c r="E1995" s="17"/>
      <c r="F1995" s="18" t="s">
        <v>7379</v>
      </c>
      <c r="G1995" s="18" t="str">
        <f>IFERROR(VLOOKUP(spare_parts!$F1995,'Запчасти'!A$2:P$3371,3,0),"null")</f>
        <v>null</v>
      </c>
      <c r="H1995" s="18" t="str">
        <f>IFERROR(VLOOKUP(spare_parts!$F1995,A:D,2,0),"null")</f>
        <v>Втулка самосмазывающаяся </v>
      </c>
      <c r="I1995" s="24" t="str">
        <f>IFERROR(VLOOKUP(spare_parts!$F1995,'Запчасти'!$A$2:$P$3371,5,0),"null")</f>
        <v>null</v>
      </c>
      <c r="J1995" s="24" t="str">
        <f t="shared" si="3"/>
        <v>null</v>
      </c>
      <c r="K1995" s="18" t="str">
        <f>IFERROR(VLOOKUP(spare_parts!$F1995,'Запчасти'!$A$2:$P$3371,6,0),"null")</f>
        <v>null</v>
      </c>
      <c r="L1995" s="18" t="str">
        <f>IFERROR(VLOOKUP(spare_parts!$F1995,'Запчасти'!$A$2:$P$3371,7,0),"null")</f>
        <v>null</v>
      </c>
      <c r="M1995" s="18" t="str">
        <f>IFERROR(VLOOKUP(spare_parts!$F1995,'Запчасти'!$A$2:$P$3371,9,0),"null")</f>
        <v>null</v>
      </c>
      <c r="N1995" s="18" t="str">
        <f>IFERROR(VLOOKUP(spare_parts!$F1995,'Запчасти'!$A$2:$P$3371,10,0),"null")</f>
        <v>null</v>
      </c>
      <c r="O1995" s="18" t="str">
        <f>IFERROR(VLOOKUP(spare_parts!$F1995,'Запчасти'!$A$2:$P$3371,11,0),"null")</f>
        <v>null</v>
      </c>
      <c r="P1995" s="18" t="str">
        <f>IFERROR(VLOOKUP(spare_parts!$F1995,'Запчасти'!$A$2:$P$3371,2,0),"null")</f>
        <v>null</v>
      </c>
      <c r="Q1995" s="18"/>
      <c r="R1995" s="18"/>
      <c r="S1995" s="18"/>
      <c r="T1995" s="18"/>
      <c r="U1995" s="18"/>
      <c r="V1995" s="18"/>
    </row>
    <row r="1996" ht="15.75" customHeight="1">
      <c r="A1996" s="25" t="s">
        <v>7381</v>
      </c>
      <c r="B1996" s="32" t="s">
        <v>7382</v>
      </c>
      <c r="C1996" s="16"/>
      <c r="D1996" s="16"/>
      <c r="E1996" s="17"/>
      <c r="F1996" s="18" t="s">
        <v>7381</v>
      </c>
      <c r="G1996" s="18" t="str">
        <f>IFERROR(VLOOKUP(spare_parts!$F1996,'Запчасти'!A$2:P$3371,3,0),"null")</f>
        <v>null</v>
      </c>
      <c r="H1996" s="18" t="str">
        <f>IFERROR(VLOOKUP(spare_parts!$F1996,A:D,2,0),"null")</f>
        <v>Направляющая #68354-</v>
      </c>
      <c r="I1996" s="24" t="str">
        <f>IFERROR(VLOOKUP(spare_parts!$F1996,'Запчасти'!$A$2:$P$3371,5,0),"null")</f>
        <v>null</v>
      </c>
      <c r="J1996" s="24" t="str">
        <f t="shared" si="3"/>
        <v>null</v>
      </c>
      <c r="K1996" s="18" t="str">
        <f>IFERROR(VLOOKUP(spare_parts!$F1996,'Запчасти'!$A$2:$P$3371,6,0),"null")</f>
        <v>null</v>
      </c>
      <c r="L1996" s="18" t="str">
        <f>IFERROR(VLOOKUP(spare_parts!$F1996,'Запчасти'!$A$2:$P$3371,7,0),"null")</f>
        <v>null</v>
      </c>
      <c r="M1996" s="18" t="str">
        <f>IFERROR(VLOOKUP(spare_parts!$F1996,'Запчасти'!$A$2:$P$3371,9,0),"null")</f>
        <v>null</v>
      </c>
      <c r="N1996" s="18" t="str">
        <f>IFERROR(VLOOKUP(spare_parts!$F1996,'Запчасти'!$A$2:$P$3371,10,0),"null")</f>
        <v>null</v>
      </c>
      <c r="O1996" s="18" t="str">
        <f>IFERROR(VLOOKUP(spare_parts!$F1996,'Запчасти'!$A$2:$P$3371,11,0),"null")</f>
        <v>null</v>
      </c>
      <c r="P1996" s="18" t="str">
        <f>IFERROR(VLOOKUP(spare_parts!$F1996,'Запчасти'!$A$2:$P$3371,2,0),"null")</f>
        <v>null</v>
      </c>
      <c r="Q1996" s="18"/>
      <c r="R1996" s="18"/>
      <c r="S1996" s="18"/>
      <c r="T1996" s="18"/>
      <c r="U1996" s="18"/>
      <c r="V1996" s="18"/>
    </row>
    <row r="1997" ht="15.75" customHeight="1">
      <c r="A1997" s="25" t="s">
        <v>7383</v>
      </c>
      <c r="B1997" s="32" t="s">
        <v>7384</v>
      </c>
      <c r="C1997" s="16"/>
      <c r="D1997" s="16"/>
      <c r="E1997" s="17"/>
      <c r="F1997" s="18" t="s">
        <v>7383</v>
      </c>
      <c r="G1997" s="18" t="str">
        <f>IFERROR(VLOOKUP(spare_parts!$F1997,'Запчасти'!A$2:P$3371,3,0),"null")</f>
        <v>null</v>
      </c>
      <c r="H1997" s="18" t="str">
        <f>IFERROR(VLOOKUP(spare_parts!$F1997,A:D,2,0),"null")</f>
        <v>Направляющая #68356-</v>
      </c>
      <c r="I1997" s="24" t="str">
        <f>IFERROR(VLOOKUP(spare_parts!$F1997,'Запчасти'!$A$2:$P$3371,5,0),"null")</f>
        <v>null</v>
      </c>
      <c r="J1997" s="24" t="str">
        <f t="shared" si="3"/>
        <v>null</v>
      </c>
      <c r="K1997" s="18" t="str">
        <f>IFERROR(VLOOKUP(spare_parts!$F1997,'Запчасти'!$A$2:$P$3371,6,0),"null")</f>
        <v>null</v>
      </c>
      <c r="L1997" s="18" t="str">
        <f>IFERROR(VLOOKUP(spare_parts!$F1997,'Запчасти'!$A$2:$P$3371,7,0),"null")</f>
        <v>null</v>
      </c>
      <c r="M1997" s="18" t="str">
        <f>IFERROR(VLOOKUP(spare_parts!$F1997,'Запчасти'!$A$2:$P$3371,9,0),"null")</f>
        <v>null</v>
      </c>
      <c r="N1997" s="18" t="str">
        <f>IFERROR(VLOOKUP(spare_parts!$F1997,'Запчасти'!$A$2:$P$3371,10,0),"null")</f>
        <v>null</v>
      </c>
      <c r="O1997" s="18" t="str">
        <f>IFERROR(VLOOKUP(spare_parts!$F1997,'Запчасти'!$A$2:$P$3371,11,0),"null")</f>
        <v>null</v>
      </c>
      <c r="P1997" s="18" t="str">
        <f>IFERROR(VLOOKUP(spare_parts!$F1997,'Запчасти'!$A$2:$P$3371,2,0),"null")</f>
        <v>null</v>
      </c>
      <c r="Q1997" s="18"/>
      <c r="R1997" s="18"/>
      <c r="S1997" s="18"/>
      <c r="T1997" s="18"/>
      <c r="U1997" s="18"/>
      <c r="V1997" s="18"/>
    </row>
    <row r="1998" ht="15.75" customHeight="1">
      <c r="A1998" s="15" t="s">
        <v>7385</v>
      </c>
      <c r="B1998" s="32" t="s">
        <v>7386</v>
      </c>
      <c r="C1998" s="16"/>
      <c r="D1998" s="16"/>
      <c r="E1998" s="17"/>
      <c r="F1998" s="18" t="s">
        <v>7385</v>
      </c>
      <c r="G1998" s="18" t="str">
        <f>IFERROR(VLOOKUP(spare_parts!$F1998,'Запчасти'!A$2:P$3371,3,0),"null")</f>
        <v>null</v>
      </c>
      <c r="H1998" s="18" t="str">
        <f>IFERROR(VLOOKUP(spare_parts!$F1998,A:D,2,0),"null")</f>
        <v>Наконечник шарнирный </v>
      </c>
      <c r="I1998" s="24" t="str">
        <f>IFERROR(VLOOKUP(spare_parts!$F1998,'Запчасти'!$A$2:$P$3371,5,0),"null")</f>
        <v>null</v>
      </c>
      <c r="J1998" s="24" t="str">
        <f t="shared" si="3"/>
        <v>null</v>
      </c>
      <c r="K1998" s="18" t="str">
        <f>IFERROR(VLOOKUP(spare_parts!$F1998,'Запчасти'!$A$2:$P$3371,6,0),"null")</f>
        <v>null</v>
      </c>
      <c r="L1998" s="18" t="str">
        <f>IFERROR(VLOOKUP(spare_parts!$F1998,'Запчасти'!$A$2:$P$3371,7,0),"null")</f>
        <v>null</v>
      </c>
      <c r="M1998" s="18" t="str">
        <f>IFERROR(VLOOKUP(spare_parts!$F1998,'Запчасти'!$A$2:$P$3371,9,0),"null")</f>
        <v>null</v>
      </c>
      <c r="N1998" s="18" t="str">
        <f>IFERROR(VLOOKUP(spare_parts!$F1998,'Запчасти'!$A$2:$P$3371,10,0),"null")</f>
        <v>null</v>
      </c>
      <c r="O1998" s="18" t="str">
        <f>IFERROR(VLOOKUP(spare_parts!$F1998,'Запчасти'!$A$2:$P$3371,11,0),"null")</f>
        <v>null</v>
      </c>
      <c r="P1998" s="18" t="str">
        <f>IFERROR(VLOOKUP(spare_parts!$F1998,'Запчасти'!$A$2:$P$3371,2,0),"null")</f>
        <v>null</v>
      </c>
      <c r="Q1998" s="18"/>
      <c r="R1998" s="18"/>
      <c r="S1998" s="18"/>
      <c r="T1998" s="18"/>
      <c r="U1998" s="18"/>
      <c r="V1998" s="18"/>
    </row>
    <row r="1999" ht="15.75" customHeight="1">
      <c r="A1999" s="25" t="s">
        <v>7387</v>
      </c>
      <c r="B1999" s="32" t="s">
        <v>7388</v>
      </c>
      <c r="C1999" s="16"/>
      <c r="D1999" s="16"/>
      <c r="E1999" s="17"/>
      <c r="F1999" s="18" t="s">
        <v>7387</v>
      </c>
      <c r="G1999" s="18" t="str">
        <f>IFERROR(VLOOKUP(spare_parts!$F1999,'Запчасти'!A$2:P$3371,3,0),"null")</f>
        <v>null</v>
      </c>
      <c r="H1999" s="18" t="str">
        <f>IFERROR(VLOOKUP(spare_parts!$F1999,A:D,2,0),"null")</f>
        <v>Захват нижний #66198-</v>
      </c>
      <c r="I1999" s="24" t="str">
        <f>IFERROR(VLOOKUP(spare_parts!$F1999,'Запчасти'!$A$2:$P$3371,5,0),"null")</f>
        <v>null</v>
      </c>
      <c r="J1999" s="24" t="str">
        <f t="shared" si="3"/>
        <v>null</v>
      </c>
      <c r="K1999" s="18" t="str">
        <f>IFERROR(VLOOKUP(spare_parts!$F1999,'Запчасти'!$A$2:$P$3371,6,0),"null")</f>
        <v>null</v>
      </c>
      <c r="L1999" s="18" t="str">
        <f>IFERROR(VLOOKUP(spare_parts!$F1999,'Запчасти'!$A$2:$P$3371,7,0),"null")</f>
        <v>null</v>
      </c>
      <c r="M1999" s="18" t="str">
        <f>IFERROR(VLOOKUP(spare_parts!$F1999,'Запчасти'!$A$2:$P$3371,9,0),"null")</f>
        <v>null</v>
      </c>
      <c r="N1999" s="18" t="str">
        <f>IFERROR(VLOOKUP(spare_parts!$F1999,'Запчасти'!$A$2:$P$3371,10,0),"null")</f>
        <v>null</v>
      </c>
      <c r="O1999" s="18" t="str">
        <f>IFERROR(VLOOKUP(spare_parts!$F1999,'Запчасти'!$A$2:$P$3371,11,0),"null")</f>
        <v>null</v>
      </c>
      <c r="P1999" s="18" t="str">
        <f>IFERROR(VLOOKUP(spare_parts!$F1999,'Запчасти'!$A$2:$P$3371,2,0),"null")</f>
        <v>null</v>
      </c>
      <c r="Q1999" s="18"/>
      <c r="R1999" s="18"/>
      <c r="S1999" s="18"/>
      <c r="T1999" s="18"/>
      <c r="U1999" s="18"/>
      <c r="V1999" s="18"/>
    </row>
    <row r="2000" ht="15.75" customHeight="1">
      <c r="A2000" s="25" t="s">
        <v>7389</v>
      </c>
      <c r="B2000" s="32" t="s">
        <v>7390</v>
      </c>
      <c r="C2000" s="16"/>
      <c r="D2000" s="16"/>
      <c r="E2000" s="17"/>
      <c r="F2000" s="18" t="s">
        <v>7389</v>
      </c>
      <c r="G2000" s="18" t="str">
        <f>IFERROR(VLOOKUP(spare_parts!$F2000,'Запчасти'!A$2:P$3371,3,0),"null")</f>
        <v>null</v>
      </c>
      <c r="H2000" s="18" t="str">
        <f>IFERROR(VLOOKUP(spare_parts!$F2000,A:D,2,0),"null")</f>
        <v>Захват верхний #66199-</v>
      </c>
      <c r="I2000" s="24" t="str">
        <f>IFERROR(VLOOKUP(spare_parts!$F2000,'Запчасти'!$A$2:$P$3371,5,0),"null")</f>
        <v>null</v>
      </c>
      <c r="J2000" s="24" t="str">
        <f t="shared" si="3"/>
        <v>null</v>
      </c>
      <c r="K2000" s="18" t="str">
        <f>IFERROR(VLOOKUP(spare_parts!$F2000,'Запчасти'!$A$2:$P$3371,6,0),"null")</f>
        <v>null</v>
      </c>
      <c r="L2000" s="18" t="str">
        <f>IFERROR(VLOOKUP(spare_parts!$F2000,'Запчасти'!$A$2:$P$3371,7,0),"null")</f>
        <v>null</v>
      </c>
      <c r="M2000" s="18" t="str">
        <f>IFERROR(VLOOKUP(spare_parts!$F2000,'Запчасти'!$A$2:$P$3371,9,0),"null")</f>
        <v>null</v>
      </c>
      <c r="N2000" s="18" t="str">
        <f>IFERROR(VLOOKUP(spare_parts!$F2000,'Запчасти'!$A$2:$P$3371,10,0),"null")</f>
        <v>null</v>
      </c>
      <c r="O2000" s="18" t="str">
        <f>IFERROR(VLOOKUP(spare_parts!$F2000,'Запчасти'!$A$2:$P$3371,11,0),"null")</f>
        <v>null</v>
      </c>
      <c r="P2000" s="18" t="str">
        <f>IFERROR(VLOOKUP(spare_parts!$F2000,'Запчасти'!$A$2:$P$3371,2,0),"null")</f>
        <v>null</v>
      </c>
      <c r="Q2000" s="18"/>
      <c r="R2000" s="18"/>
      <c r="S2000" s="18"/>
      <c r="T2000" s="18"/>
      <c r="U2000" s="18"/>
      <c r="V2000" s="18"/>
    </row>
    <row r="2001" ht="15.75" customHeight="1">
      <c r="A2001" s="25" t="s">
        <v>7391</v>
      </c>
      <c r="B2001" s="32" t="s">
        <v>7371</v>
      </c>
      <c r="C2001" s="16"/>
      <c r="D2001" s="16"/>
      <c r="E2001" s="17"/>
      <c r="F2001" s="18" t="s">
        <v>7391</v>
      </c>
      <c r="G2001" s="18" t="str">
        <f>IFERROR(VLOOKUP(spare_parts!$F2001,'Запчасти'!A$2:P$3371,3,0),"null")</f>
        <v>null</v>
      </c>
      <c r="H2001" s="18" t="str">
        <f>IFERROR(VLOOKUP(spare_parts!$F2001,A:D,2,0),"null")</f>
        <v>Глушитель</v>
      </c>
      <c r="I2001" s="24" t="str">
        <f>IFERROR(VLOOKUP(spare_parts!$F2001,'Запчасти'!$A$2:$P$3371,5,0),"null")</f>
        <v>null</v>
      </c>
      <c r="J2001" s="24" t="str">
        <f t="shared" si="3"/>
        <v>null</v>
      </c>
      <c r="K2001" s="18" t="str">
        <f>IFERROR(VLOOKUP(spare_parts!$F2001,'Запчасти'!$A$2:$P$3371,6,0),"null")</f>
        <v>null</v>
      </c>
      <c r="L2001" s="18" t="str">
        <f>IFERROR(VLOOKUP(spare_parts!$F2001,'Запчасти'!$A$2:$P$3371,7,0),"null")</f>
        <v>null</v>
      </c>
      <c r="M2001" s="18" t="str">
        <f>IFERROR(VLOOKUP(spare_parts!$F2001,'Запчасти'!$A$2:$P$3371,9,0),"null")</f>
        <v>null</v>
      </c>
      <c r="N2001" s="18" t="str">
        <f>IFERROR(VLOOKUP(spare_parts!$F2001,'Запчасти'!$A$2:$P$3371,10,0),"null")</f>
        <v>null</v>
      </c>
      <c r="O2001" s="18" t="str">
        <f>IFERROR(VLOOKUP(spare_parts!$F2001,'Запчасти'!$A$2:$P$3371,11,0),"null")</f>
        <v>null</v>
      </c>
      <c r="P2001" s="18" t="str">
        <f>IFERROR(VLOOKUP(spare_parts!$F2001,'Запчасти'!$A$2:$P$3371,2,0),"null")</f>
        <v>null</v>
      </c>
      <c r="Q2001" s="18"/>
      <c r="R2001" s="18"/>
      <c r="S2001" s="18"/>
      <c r="T2001" s="18"/>
      <c r="U2001" s="18"/>
      <c r="V2001" s="18"/>
    </row>
    <row r="2002" ht="15.75" customHeight="1">
      <c r="A2002" s="15" t="s">
        <v>7392</v>
      </c>
      <c r="B2002" s="32" t="s">
        <v>7386</v>
      </c>
      <c r="C2002" s="16"/>
      <c r="D2002" s="16"/>
      <c r="E2002" s="17"/>
      <c r="F2002" s="18" t="s">
        <v>7392</v>
      </c>
      <c r="G2002" s="18" t="str">
        <f>IFERROR(VLOOKUP(spare_parts!$F2002,'Запчасти'!A$2:P$3371,3,0),"null")</f>
        <v>null</v>
      </c>
      <c r="H2002" s="18" t="str">
        <f>IFERROR(VLOOKUP(spare_parts!$F2002,A:D,2,0),"null")</f>
        <v>Наконечник шарнирный </v>
      </c>
      <c r="I2002" s="24" t="str">
        <f>IFERROR(VLOOKUP(spare_parts!$F2002,'Запчасти'!$A$2:$P$3371,5,0),"null")</f>
        <v>null</v>
      </c>
      <c r="J2002" s="24" t="str">
        <f t="shared" si="3"/>
        <v>null</v>
      </c>
      <c r="K2002" s="18" t="str">
        <f>IFERROR(VLOOKUP(spare_parts!$F2002,'Запчасти'!$A$2:$P$3371,6,0),"null")</f>
        <v>null</v>
      </c>
      <c r="L2002" s="18" t="str">
        <f>IFERROR(VLOOKUP(spare_parts!$F2002,'Запчасти'!$A$2:$P$3371,7,0),"null")</f>
        <v>null</v>
      </c>
      <c r="M2002" s="18" t="str">
        <f>IFERROR(VLOOKUP(spare_parts!$F2002,'Запчасти'!$A$2:$P$3371,9,0),"null")</f>
        <v>null</v>
      </c>
      <c r="N2002" s="18" t="str">
        <f>IFERROR(VLOOKUP(spare_parts!$F2002,'Запчасти'!$A$2:$P$3371,10,0),"null")</f>
        <v>null</v>
      </c>
      <c r="O2002" s="18" t="str">
        <f>IFERROR(VLOOKUP(spare_parts!$F2002,'Запчасти'!$A$2:$P$3371,11,0),"null")</f>
        <v>null</v>
      </c>
      <c r="P2002" s="18" t="str">
        <f>IFERROR(VLOOKUP(spare_parts!$F2002,'Запчасти'!$A$2:$P$3371,2,0),"null")</f>
        <v>null</v>
      </c>
      <c r="Q2002" s="18"/>
      <c r="R2002" s="18"/>
      <c r="S2002" s="18"/>
      <c r="T2002" s="18"/>
      <c r="U2002" s="18"/>
      <c r="V2002" s="18"/>
    </row>
    <row r="2003" ht="15.75" customHeight="1">
      <c r="A2003" s="15" t="s">
        <v>7393</v>
      </c>
      <c r="B2003" s="32" t="s">
        <v>7394</v>
      </c>
      <c r="C2003" s="16"/>
      <c r="D2003" s="16"/>
      <c r="E2003" s="17"/>
      <c r="F2003" s="18" t="s">
        <v>7393</v>
      </c>
      <c r="G2003" s="18" t="str">
        <f>IFERROR(VLOOKUP(spare_parts!$F2003,'Запчасти'!A$2:P$3371,3,0),"null")</f>
        <v>null</v>
      </c>
      <c r="H2003" s="18" t="str">
        <f>IFERROR(VLOOKUP(spare_parts!$F2003,A:D,2,0),"null")</f>
        <v>Двигатель бесщеточный</v>
      </c>
      <c r="I2003" s="24" t="str">
        <f>IFERROR(VLOOKUP(spare_parts!$F2003,'Запчасти'!$A$2:$P$3371,5,0),"null")</f>
        <v>null</v>
      </c>
      <c r="J2003" s="24" t="str">
        <f t="shared" si="3"/>
        <v>null</v>
      </c>
      <c r="K2003" s="18" t="str">
        <f>IFERROR(VLOOKUP(spare_parts!$F2003,'Запчасти'!$A$2:$P$3371,6,0),"null")</f>
        <v>null</v>
      </c>
      <c r="L2003" s="18" t="str">
        <f>IFERROR(VLOOKUP(spare_parts!$F2003,'Запчасти'!$A$2:$P$3371,7,0),"null")</f>
        <v>null</v>
      </c>
      <c r="M2003" s="18" t="str">
        <f>IFERROR(VLOOKUP(spare_parts!$F2003,'Запчасти'!$A$2:$P$3371,9,0),"null")</f>
        <v>null</v>
      </c>
      <c r="N2003" s="18" t="str">
        <f>IFERROR(VLOOKUP(spare_parts!$F2003,'Запчасти'!$A$2:$P$3371,10,0),"null")</f>
        <v>null</v>
      </c>
      <c r="O2003" s="18" t="str">
        <f>IFERROR(VLOOKUP(spare_parts!$F2003,'Запчасти'!$A$2:$P$3371,11,0),"null")</f>
        <v>null</v>
      </c>
      <c r="P2003" s="18" t="str">
        <f>IFERROR(VLOOKUP(spare_parts!$F2003,'Запчасти'!$A$2:$P$3371,2,0),"null")</f>
        <v>null</v>
      </c>
      <c r="Q2003" s="18"/>
      <c r="R2003" s="18"/>
      <c r="S2003" s="18"/>
      <c r="T2003" s="18"/>
      <c r="U2003" s="18"/>
      <c r="V2003" s="18"/>
    </row>
    <row r="2004" ht="15.75" customHeight="1">
      <c r="A2004" s="25" t="s">
        <v>7395</v>
      </c>
      <c r="B2004" s="32" t="s">
        <v>7396</v>
      </c>
      <c r="C2004" s="16"/>
      <c r="D2004" s="16"/>
      <c r="E2004" s="17"/>
      <c r="F2004" s="18" t="s">
        <v>7395</v>
      </c>
      <c r="G2004" s="18" t="str">
        <f>IFERROR(VLOOKUP(spare_parts!$F2004,'Запчасти'!A$2:P$3371,3,0),"null")</f>
        <v>null</v>
      </c>
      <c r="H2004" s="18" t="str">
        <f>IFERROR(VLOOKUP(spare_parts!$F2004,A:D,2,0),"null")</f>
        <v>Колесико с штифтом эксцентр.</v>
      </c>
      <c r="I2004" s="24" t="str">
        <f>IFERROR(VLOOKUP(spare_parts!$F2004,'Запчасти'!$A$2:$P$3371,5,0),"null")</f>
        <v>null</v>
      </c>
      <c r="J2004" s="24" t="str">
        <f t="shared" si="3"/>
        <v>null</v>
      </c>
      <c r="K2004" s="18" t="str">
        <f>IFERROR(VLOOKUP(spare_parts!$F2004,'Запчасти'!$A$2:$P$3371,6,0),"null")</f>
        <v>null</v>
      </c>
      <c r="L2004" s="18" t="str">
        <f>IFERROR(VLOOKUP(spare_parts!$F2004,'Запчасти'!$A$2:$P$3371,7,0),"null")</f>
        <v>null</v>
      </c>
      <c r="M2004" s="18" t="str">
        <f>IFERROR(VLOOKUP(spare_parts!$F2004,'Запчасти'!$A$2:$P$3371,9,0),"null")</f>
        <v>null</v>
      </c>
      <c r="N2004" s="18" t="str">
        <f>IFERROR(VLOOKUP(spare_parts!$F2004,'Запчасти'!$A$2:$P$3371,10,0),"null")</f>
        <v>null</v>
      </c>
      <c r="O2004" s="18" t="str">
        <f>IFERROR(VLOOKUP(spare_parts!$F2004,'Запчасти'!$A$2:$P$3371,11,0),"null")</f>
        <v>null</v>
      </c>
      <c r="P2004" s="18" t="str">
        <f>IFERROR(VLOOKUP(spare_parts!$F2004,'Запчасти'!$A$2:$P$3371,2,0),"null")</f>
        <v>null</v>
      </c>
      <c r="Q2004" s="18"/>
      <c r="R2004" s="18"/>
      <c r="S2004" s="18"/>
      <c r="T2004" s="18"/>
      <c r="U2004" s="18"/>
      <c r="V2004" s="18"/>
    </row>
    <row r="2005" ht="15.75" customHeight="1">
      <c r="A2005" s="25" t="s">
        <v>7397</v>
      </c>
      <c r="B2005" s="32" t="s">
        <v>7398</v>
      </c>
      <c r="C2005" s="16"/>
      <c r="D2005" s="16"/>
      <c r="E2005" s="17"/>
      <c r="F2005" s="18" t="s">
        <v>7397</v>
      </c>
      <c r="G2005" s="18" t="str">
        <f>IFERROR(VLOOKUP(spare_parts!$F2005,'Запчасти'!A$2:P$3371,3,0),"null")</f>
        <v>null</v>
      </c>
      <c r="H2005" s="18" t="str">
        <f>IFERROR(VLOOKUP(spare_parts!$F2005,A:D,2,0),"null")</f>
        <v>Ролик напольный  #68798-</v>
      </c>
      <c r="I2005" s="24" t="str">
        <f>IFERROR(VLOOKUP(spare_parts!$F2005,'Запчасти'!$A$2:$P$3371,5,0),"null")</f>
        <v>null</v>
      </c>
      <c r="J2005" s="24" t="str">
        <f t="shared" si="3"/>
        <v>null</v>
      </c>
      <c r="K2005" s="18" t="str">
        <f>IFERROR(VLOOKUP(spare_parts!$F2005,'Запчасти'!$A$2:$P$3371,6,0),"null")</f>
        <v>null</v>
      </c>
      <c r="L2005" s="18" t="str">
        <f>IFERROR(VLOOKUP(spare_parts!$F2005,'Запчасти'!$A$2:$P$3371,7,0),"null")</f>
        <v>null</v>
      </c>
      <c r="M2005" s="18" t="str">
        <f>IFERROR(VLOOKUP(spare_parts!$F2005,'Запчасти'!$A$2:$P$3371,9,0),"null")</f>
        <v>null</v>
      </c>
      <c r="N2005" s="18" t="str">
        <f>IFERROR(VLOOKUP(spare_parts!$F2005,'Запчасти'!$A$2:$P$3371,10,0),"null")</f>
        <v>null</v>
      </c>
      <c r="O2005" s="18" t="str">
        <f>IFERROR(VLOOKUP(spare_parts!$F2005,'Запчасти'!$A$2:$P$3371,11,0),"null")</f>
        <v>null</v>
      </c>
      <c r="P2005" s="18" t="str">
        <f>IFERROR(VLOOKUP(spare_parts!$F2005,'Запчасти'!$A$2:$P$3371,2,0),"null")</f>
        <v>null</v>
      </c>
      <c r="Q2005" s="18"/>
      <c r="R2005" s="18"/>
      <c r="S2005" s="18"/>
      <c r="T2005" s="18"/>
      <c r="U2005" s="18"/>
      <c r="V2005" s="18"/>
    </row>
    <row r="2006" ht="15.75" customHeight="1">
      <c r="A2006" s="25" t="s">
        <v>7399</v>
      </c>
      <c r="B2006" s="32" t="s">
        <v>7400</v>
      </c>
      <c r="C2006" s="16"/>
      <c r="D2006" s="16"/>
      <c r="E2006" s="17"/>
      <c r="F2006" s="18" t="s">
        <v>7399</v>
      </c>
      <c r="G2006" s="18" t="str">
        <f>IFERROR(VLOOKUP(spare_parts!$F2006,'Запчасти'!A$2:P$3371,3,0),"null")</f>
        <v>null</v>
      </c>
      <c r="H2006" s="18" t="str">
        <f>IFERROR(VLOOKUP(spare_parts!$F2006,A:D,2,0),"null")</f>
        <v>Рейка зубчатая М5 #68550-</v>
      </c>
      <c r="I2006" s="24" t="str">
        <f>IFERROR(VLOOKUP(spare_parts!$F2006,'Запчасти'!$A$2:$P$3371,5,0),"null")</f>
        <v>null</v>
      </c>
      <c r="J2006" s="24" t="str">
        <f t="shared" si="3"/>
        <v>null</v>
      </c>
      <c r="K2006" s="18" t="str">
        <f>IFERROR(VLOOKUP(spare_parts!$F2006,'Запчасти'!$A$2:$P$3371,6,0),"null")</f>
        <v>null</v>
      </c>
      <c r="L2006" s="18" t="str">
        <f>IFERROR(VLOOKUP(spare_parts!$F2006,'Запчасти'!$A$2:$P$3371,7,0),"null")</f>
        <v>null</v>
      </c>
      <c r="M2006" s="18" t="str">
        <f>IFERROR(VLOOKUP(spare_parts!$F2006,'Запчасти'!$A$2:$P$3371,9,0),"null")</f>
        <v>null</v>
      </c>
      <c r="N2006" s="18" t="str">
        <f>IFERROR(VLOOKUP(spare_parts!$F2006,'Запчасти'!$A$2:$P$3371,10,0),"null")</f>
        <v>null</v>
      </c>
      <c r="O2006" s="18" t="str">
        <f>IFERROR(VLOOKUP(spare_parts!$F2006,'Запчасти'!$A$2:$P$3371,11,0),"null")</f>
        <v>null</v>
      </c>
      <c r="P2006" s="18" t="str">
        <f>IFERROR(VLOOKUP(spare_parts!$F2006,'Запчасти'!$A$2:$P$3371,2,0),"null")</f>
        <v>null</v>
      </c>
      <c r="Q2006" s="18"/>
      <c r="R2006" s="18"/>
      <c r="S2006" s="18"/>
      <c r="T2006" s="18"/>
      <c r="U2006" s="18"/>
      <c r="V2006" s="18"/>
    </row>
    <row r="2007" ht="15.75" customHeight="1">
      <c r="A2007" s="25" t="s">
        <v>7401</v>
      </c>
      <c r="B2007" s="32" t="s">
        <v>7402</v>
      </c>
      <c r="C2007" s="16"/>
      <c r="D2007" s="16"/>
      <c r="E2007" s="17"/>
      <c r="F2007" s="18" t="s">
        <v>7401</v>
      </c>
      <c r="G2007" s="18" t="str">
        <f>IFERROR(VLOOKUP(spare_parts!$F2007,'Запчасти'!A$2:P$3371,3,0),"null")</f>
        <v>null</v>
      </c>
      <c r="H2007" s="18" t="str">
        <f>IFERROR(VLOOKUP(spare_parts!$F2007,A:D,2,0),"null")</f>
        <v>Подшипник комбинированный со смазчиком</v>
      </c>
      <c r="I2007" s="24" t="str">
        <f>IFERROR(VLOOKUP(spare_parts!$F2007,'Запчасти'!$A$2:$P$3371,5,0),"null")</f>
        <v>null</v>
      </c>
      <c r="J2007" s="24" t="str">
        <f t="shared" si="3"/>
        <v>null</v>
      </c>
      <c r="K2007" s="18" t="str">
        <f>IFERROR(VLOOKUP(spare_parts!$F2007,'Запчасти'!$A$2:$P$3371,6,0),"null")</f>
        <v>null</v>
      </c>
      <c r="L2007" s="18" t="str">
        <f>IFERROR(VLOOKUP(spare_parts!$F2007,'Запчасти'!$A$2:$P$3371,7,0),"null")</f>
        <v>null</v>
      </c>
      <c r="M2007" s="18" t="str">
        <f>IFERROR(VLOOKUP(spare_parts!$F2007,'Запчасти'!$A$2:$P$3371,9,0),"null")</f>
        <v>null</v>
      </c>
      <c r="N2007" s="18" t="str">
        <f>IFERROR(VLOOKUP(spare_parts!$F2007,'Запчасти'!$A$2:$P$3371,10,0),"null")</f>
        <v>null</v>
      </c>
      <c r="O2007" s="18" t="str">
        <f>IFERROR(VLOOKUP(spare_parts!$F2007,'Запчасти'!$A$2:$P$3371,11,0),"null")</f>
        <v>null</v>
      </c>
      <c r="P2007" s="18" t="str">
        <f>IFERROR(VLOOKUP(spare_parts!$F2007,'Запчасти'!$A$2:$P$3371,2,0),"null")</f>
        <v>null</v>
      </c>
      <c r="Q2007" s="18"/>
      <c r="R2007" s="18"/>
      <c r="S2007" s="18"/>
      <c r="T2007" s="18"/>
      <c r="U2007" s="18"/>
      <c r="V2007" s="18"/>
    </row>
    <row r="2008" ht="15.75" customHeight="1">
      <c r="A2008" s="15" t="s">
        <v>7403</v>
      </c>
      <c r="B2008" s="32" t="s">
        <v>7353</v>
      </c>
      <c r="C2008" s="16"/>
      <c r="D2008" s="16"/>
      <c r="E2008" s="17"/>
      <c r="F2008" s="18" t="s">
        <v>7403</v>
      </c>
      <c r="G2008" s="18" t="str">
        <f>IFERROR(VLOOKUP(spare_parts!$F2008,'Запчасти'!A$2:P$3371,3,0),"null")</f>
        <v>null</v>
      </c>
      <c r="H2008" s="18" t="str">
        <f>IFERROR(VLOOKUP(spare_parts!$F2008,A:D,2,0),"null")</f>
        <v>Уплотнение штоковое </v>
      </c>
      <c r="I2008" s="24" t="str">
        <f>IFERROR(VLOOKUP(spare_parts!$F2008,'Запчасти'!$A$2:$P$3371,5,0),"null")</f>
        <v>null</v>
      </c>
      <c r="J2008" s="24" t="str">
        <f t="shared" si="3"/>
        <v>null</v>
      </c>
      <c r="K2008" s="18" t="str">
        <f>IFERROR(VLOOKUP(spare_parts!$F2008,'Запчасти'!$A$2:$P$3371,6,0),"null")</f>
        <v>null</v>
      </c>
      <c r="L2008" s="18" t="str">
        <f>IFERROR(VLOOKUP(spare_parts!$F2008,'Запчасти'!$A$2:$P$3371,7,0),"null")</f>
        <v>null</v>
      </c>
      <c r="M2008" s="18" t="str">
        <f>IFERROR(VLOOKUP(spare_parts!$F2008,'Запчасти'!$A$2:$P$3371,9,0),"null")</f>
        <v>null</v>
      </c>
      <c r="N2008" s="18" t="str">
        <f>IFERROR(VLOOKUP(spare_parts!$F2008,'Запчасти'!$A$2:$P$3371,10,0),"null")</f>
        <v>null</v>
      </c>
      <c r="O2008" s="18" t="str">
        <f>IFERROR(VLOOKUP(spare_parts!$F2008,'Запчасти'!$A$2:$P$3371,11,0),"null")</f>
        <v>null</v>
      </c>
      <c r="P2008" s="18" t="str">
        <f>IFERROR(VLOOKUP(spare_parts!$F2008,'Запчасти'!$A$2:$P$3371,2,0),"null")</f>
        <v>null</v>
      </c>
      <c r="Q2008" s="18"/>
      <c r="R2008" s="18"/>
      <c r="S2008" s="18"/>
      <c r="T2008" s="18"/>
      <c r="U2008" s="18"/>
      <c r="V2008" s="18"/>
    </row>
    <row r="2009" ht="15.75" customHeight="1">
      <c r="A2009" s="25" t="s">
        <v>7404</v>
      </c>
      <c r="B2009" s="32" t="s">
        <v>7249</v>
      </c>
      <c r="C2009" s="16"/>
      <c r="D2009" s="16"/>
      <c r="E2009" s="17"/>
      <c r="F2009" s="18" t="s">
        <v>7404</v>
      </c>
      <c r="G2009" s="18" t="str">
        <f>IFERROR(VLOOKUP(spare_parts!$F2009,'Запчасти'!A$2:P$3371,3,0),"null")</f>
        <v>null</v>
      </c>
      <c r="H2009" s="18" t="str">
        <f>IFERROR(VLOOKUP(spare_parts!$F2009,A:D,2,0),"null")</f>
        <v>Уплотнение кольцевое O-RING </v>
      </c>
      <c r="I2009" s="24" t="str">
        <f>IFERROR(VLOOKUP(spare_parts!$F2009,'Запчасти'!$A$2:$P$3371,5,0),"null")</f>
        <v>null</v>
      </c>
      <c r="J2009" s="24" t="str">
        <f t="shared" si="3"/>
        <v>null</v>
      </c>
      <c r="K2009" s="18" t="str">
        <f>IFERROR(VLOOKUP(spare_parts!$F2009,'Запчасти'!$A$2:$P$3371,6,0),"null")</f>
        <v>null</v>
      </c>
      <c r="L2009" s="18" t="str">
        <f>IFERROR(VLOOKUP(spare_parts!$F2009,'Запчасти'!$A$2:$P$3371,7,0),"null")</f>
        <v>null</v>
      </c>
      <c r="M2009" s="18" t="str">
        <f>IFERROR(VLOOKUP(spare_parts!$F2009,'Запчасти'!$A$2:$P$3371,9,0),"null")</f>
        <v>null</v>
      </c>
      <c r="N2009" s="18" t="str">
        <f>IFERROR(VLOOKUP(spare_parts!$F2009,'Запчасти'!$A$2:$P$3371,10,0),"null")</f>
        <v>null</v>
      </c>
      <c r="O2009" s="18" t="str">
        <f>IFERROR(VLOOKUP(spare_parts!$F2009,'Запчасти'!$A$2:$P$3371,11,0),"null")</f>
        <v>null</v>
      </c>
      <c r="P2009" s="18" t="str">
        <f>IFERROR(VLOOKUP(spare_parts!$F2009,'Запчасти'!$A$2:$P$3371,2,0),"null")</f>
        <v>null</v>
      </c>
      <c r="Q2009" s="18"/>
      <c r="R2009" s="18"/>
      <c r="S2009" s="18"/>
      <c r="T2009" s="18"/>
      <c r="U2009" s="18"/>
      <c r="V2009" s="18"/>
    </row>
    <row r="2010" ht="15.75" customHeight="1">
      <c r="A2010" s="15" t="s">
        <v>7405</v>
      </c>
      <c r="B2010" s="32" t="s">
        <v>7327</v>
      </c>
      <c r="C2010" s="16"/>
      <c r="D2010" s="16"/>
      <c r="E2010" s="17"/>
      <c r="F2010" s="18" t="s">
        <v>7405</v>
      </c>
      <c r="G2010" s="18" t="str">
        <f>IFERROR(VLOOKUP(spare_parts!$F2010,'Запчасти'!A$2:P$3371,3,0),"null")</f>
        <v>null</v>
      </c>
      <c r="H2010" s="18" t="str">
        <f>IFERROR(VLOOKUP(spare_parts!$F2010,A:D,2,0),"null")</f>
        <v>Кольцо упругое </v>
      </c>
      <c r="I2010" s="24" t="str">
        <f>IFERROR(VLOOKUP(spare_parts!$F2010,'Запчасти'!$A$2:$P$3371,5,0),"null")</f>
        <v>null</v>
      </c>
      <c r="J2010" s="24" t="str">
        <f t="shared" si="3"/>
        <v>null</v>
      </c>
      <c r="K2010" s="18" t="str">
        <f>IFERROR(VLOOKUP(spare_parts!$F2010,'Запчасти'!$A$2:$P$3371,6,0),"null")</f>
        <v>null</v>
      </c>
      <c r="L2010" s="18" t="str">
        <f>IFERROR(VLOOKUP(spare_parts!$F2010,'Запчасти'!$A$2:$P$3371,7,0),"null")</f>
        <v>null</v>
      </c>
      <c r="M2010" s="18" t="str">
        <f>IFERROR(VLOOKUP(spare_parts!$F2010,'Запчасти'!$A$2:$P$3371,9,0),"null")</f>
        <v>null</v>
      </c>
      <c r="N2010" s="18" t="str">
        <f>IFERROR(VLOOKUP(spare_parts!$F2010,'Запчасти'!$A$2:$P$3371,10,0),"null")</f>
        <v>null</v>
      </c>
      <c r="O2010" s="18" t="str">
        <f>IFERROR(VLOOKUP(spare_parts!$F2010,'Запчасти'!$A$2:$P$3371,11,0),"null")</f>
        <v>null</v>
      </c>
      <c r="P2010" s="18" t="str">
        <f>IFERROR(VLOOKUP(spare_parts!$F2010,'Запчасти'!$A$2:$P$3371,2,0),"null")</f>
        <v>null</v>
      </c>
      <c r="Q2010" s="18"/>
      <c r="R2010" s="18"/>
      <c r="S2010" s="18"/>
      <c r="T2010" s="18"/>
      <c r="U2010" s="18"/>
      <c r="V2010" s="18"/>
    </row>
    <row r="2011" ht="15.75" customHeight="1">
      <c r="A2011" s="15" t="s">
        <v>7406</v>
      </c>
      <c r="B2011" s="32" t="s">
        <v>7350</v>
      </c>
      <c r="C2011" s="16"/>
      <c r="D2011" s="16"/>
      <c r="E2011" s="17"/>
      <c r="F2011" s="18" t="s">
        <v>7406</v>
      </c>
      <c r="G2011" s="18" t="str">
        <f>IFERROR(VLOOKUP(spare_parts!$F2011,'Запчасти'!A$2:P$3371,3,0),"null")</f>
        <v>null</v>
      </c>
      <c r="H2011" s="18" t="str">
        <f>IFERROR(VLOOKUP(spare_parts!$F2011,A:D,2,0),"null")</f>
        <v>Уплотнение поршневое</v>
      </c>
      <c r="I2011" s="24" t="str">
        <f>IFERROR(VLOOKUP(spare_parts!$F2011,'Запчасти'!$A$2:$P$3371,5,0),"null")</f>
        <v>null</v>
      </c>
      <c r="J2011" s="24" t="str">
        <f t="shared" si="3"/>
        <v>null</v>
      </c>
      <c r="K2011" s="18" t="str">
        <f>IFERROR(VLOOKUP(spare_parts!$F2011,'Запчасти'!$A$2:$P$3371,6,0),"null")</f>
        <v>null</v>
      </c>
      <c r="L2011" s="18" t="str">
        <f>IFERROR(VLOOKUP(spare_parts!$F2011,'Запчасти'!$A$2:$P$3371,7,0),"null")</f>
        <v>null</v>
      </c>
      <c r="M2011" s="18" t="str">
        <f>IFERROR(VLOOKUP(spare_parts!$F2011,'Запчасти'!$A$2:$P$3371,9,0),"null")</f>
        <v>null</v>
      </c>
      <c r="N2011" s="18" t="str">
        <f>IFERROR(VLOOKUP(spare_parts!$F2011,'Запчасти'!$A$2:$P$3371,10,0),"null")</f>
        <v>null</v>
      </c>
      <c r="O2011" s="18" t="str">
        <f>IFERROR(VLOOKUP(spare_parts!$F2011,'Запчасти'!$A$2:$P$3371,11,0),"null")</f>
        <v>null</v>
      </c>
      <c r="P2011" s="18" t="str">
        <f>IFERROR(VLOOKUP(spare_parts!$F2011,'Запчасти'!$A$2:$P$3371,2,0),"null")</f>
        <v>null</v>
      </c>
      <c r="Q2011" s="18"/>
      <c r="R2011" s="18"/>
      <c r="S2011" s="18"/>
      <c r="T2011" s="18"/>
      <c r="U2011" s="18"/>
      <c r="V2011" s="18"/>
    </row>
    <row r="2012" ht="15.75" customHeight="1">
      <c r="A2012" s="25" t="s">
        <v>7407</v>
      </c>
      <c r="B2012" s="32" t="s">
        <v>7380</v>
      </c>
      <c r="C2012" s="16"/>
      <c r="D2012" s="16"/>
      <c r="E2012" s="17"/>
      <c r="F2012" s="18" t="s">
        <v>7407</v>
      </c>
      <c r="G2012" s="18" t="str">
        <f>IFERROR(VLOOKUP(spare_parts!$F2012,'Запчасти'!A$2:P$3371,3,0),"null")</f>
        <v>null</v>
      </c>
      <c r="H2012" s="18" t="str">
        <f>IFERROR(VLOOKUP(spare_parts!$F2012,A:D,2,0),"null")</f>
        <v>Втулка самосмазывающаяся </v>
      </c>
      <c r="I2012" s="24" t="str">
        <f>IFERROR(VLOOKUP(spare_parts!$F2012,'Запчасти'!$A$2:$P$3371,5,0),"null")</f>
        <v>null</v>
      </c>
      <c r="J2012" s="24" t="str">
        <f t="shared" si="3"/>
        <v>null</v>
      </c>
      <c r="K2012" s="18" t="str">
        <f>IFERROR(VLOOKUP(spare_parts!$F2012,'Запчасти'!$A$2:$P$3371,6,0),"null")</f>
        <v>null</v>
      </c>
      <c r="L2012" s="18" t="str">
        <f>IFERROR(VLOOKUP(spare_parts!$F2012,'Запчасти'!$A$2:$P$3371,7,0),"null")</f>
        <v>null</v>
      </c>
      <c r="M2012" s="18" t="str">
        <f>IFERROR(VLOOKUP(spare_parts!$F2012,'Запчасти'!$A$2:$P$3371,9,0),"null")</f>
        <v>null</v>
      </c>
      <c r="N2012" s="18" t="str">
        <f>IFERROR(VLOOKUP(spare_parts!$F2012,'Запчасти'!$A$2:$P$3371,10,0),"null")</f>
        <v>null</v>
      </c>
      <c r="O2012" s="18" t="str">
        <f>IFERROR(VLOOKUP(spare_parts!$F2012,'Запчасти'!$A$2:$P$3371,11,0),"null")</f>
        <v>null</v>
      </c>
      <c r="P2012" s="18" t="str">
        <f>IFERROR(VLOOKUP(spare_parts!$F2012,'Запчасти'!$A$2:$P$3371,2,0),"null")</f>
        <v>null</v>
      </c>
      <c r="Q2012" s="18"/>
      <c r="R2012" s="18"/>
      <c r="S2012" s="18"/>
      <c r="T2012" s="18"/>
      <c r="U2012" s="18"/>
      <c r="V2012" s="18"/>
    </row>
    <row r="2013" ht="15.75" customHeight="1">
      <c r="A2013" s="15" t="s">
        <v>7408</v>
      </c>
      <c r="B2013" s="32" t="s">
        <v>7409</v>
      </c>
      <c r="C2013" s="16"/>
      <c r="D2013" s="16"/>
      <c r="E2013" s="17"/>
      <c r="F2013" s="18" t="s">
        <v>7408</v>
      </c>
      <c r="G2013" s="18" t="str">
        <f>IFERROR(VLOOKUP(spare_parts!$F2013,'Запчасти'!A$2:P$3371,3,0),"null")</f>
        <v>null</v>
      </c>
      <c r="H2013" s="18" t="str">
        <f>IFERROR(VLOOKUP(spare_parts!$F2013,A:D,2,0),"null")</f>
        <v>Пружина для штампов</v>
      </c>
      <c r="I2013" s="24" t="str">
        <f>IFERROR(VLOOKUP(spare_parts!$F2013,'Запчасти'!$A$2:$P$3371,5,0),"null")</f>
        <v>null</v>
      </c>
      <c r="J2013" s="24" t="str">
        <f t="shared" si="3"/>
        <v>null</v>
      </c>
      <c r="K2013" s="18" t="str">
        <f>IFERROR(VLOOKUP(spare_parts!$F2013,'Запчасти'!$A$2:$P$3371,6,0),"null")</f>
        <v>null</v>
      </c>
      <c r="L2013" s="18" t="str">
        <f>IFERROR(VLOOKUP(spare_parts!$F2013,'Запчасти'!$A$2:$P$3371,7,0),"null")</f>
        <v>null</v>
      </c>
      <c r="M2013" s="18" t="str">
        <f>IFERROR(VLOOKUP(spare_parts!$F2013,'Запчасти'!$A$2:$P$3371,9,0),"null")</f>
        <v>null</v>
      </c>
      <c r="N2013" s="18" t="str">
        <f>IFERROR(VLOOKUP(spare_parts!$F2013,'Запчасти'!$A$2:$P$3371,10,0),"null")</f>
        <v>null</v>
      </c>
      <c r="O2013" s="18" t="str">
        <f>IFERROR(VLOOKUP(spare_parts!$F2013,'Запчасти'!$A$2:$P$3371,11,0),"null")</f>
        <v>null</v>
      </c>
      <c r="P2013" s="18" t="str">
        <f>IFERROR(VLOOKUP(spare_parts!$F2013,'Запчасти'!$A$2:$P$3371,2,0),"null")</f>
        <v>null</v>
      </c>
      <c r="Q2013" s="18"/>
      <c r="R2013" s="18"/>
      <c r="S2013" s="18"/>
      <c r="T2013" s="18"/>
      <c r="U2013" s="18"/>
      <c r="V2013" s="18"/>
    </row>
    <row r="2014" ht="15.75" customHeight="1">
      <c r="A2014" s="15" t="s">
        <v>7410</v>
      </c>
      <c r="B2014" s="32" t="s">
        <v>7411</v>
      </c>
      <c r="C2014" s="16"/>
      <c r="D2014" s="16"/>
      <c r="E2014" s="17"/>
      <c r="F2014" s="18" t="s">
        <v>7410</v>
      </c>
      <c r="G2014" s="18" t="str">
        <f>IFERROR(VLOOKUP(spare_parts!$F2014,'Запчасти'!A$2:P$3371,3,0),"null")</f>
        <v>null</v>
      </c>
      <c r="H2014" s="18" t="str">
        <f>IFERROR(VLOOKUP(spare_parts!$F2014,A:D,2,0),"null")</f>
        <v>Шарик стальной</v>
      </c>
      <c r="I2014" s="24" t="str">
        <f>IFERROR(VLOOKUP(spare_parts!$F2014,'Запчасти'!$A$2:$P$3371,5,0),"null")</f>
        <v>null</v>
      </c>
      <c r="J2014" s="24" t="str">
        <f t="shared" si="3"/>
        <v>null</v>
      </c>
      <c r="K2014" s="18" t="str">
        <f>IFERROR(VLOOKUP(spare_parts!$F2014,'Запчасти'!$A$2:$P$3371,6,0),"null")</f>
        <v>null</v>
      </c>
      <c r="L2014" s="18" t="str">
        <f>IFERROR(VLOOKUP(spare_parts!$F2014,'Запчасти'!$A$2:$P$3371,7,0),"null")</f>
        <v>null</v>
      </c>
      <c r="M2014" s="18" t="str">
        <f>IFERROR(VLOOKUP(spare_parts!$F2014,'Запчасти'!$A$2:$P$3371,9,0),"null")</f>
        <v>null</v>
      </c>
      <c r="N2014" s="18" t="str">
        <f>IFERROR(VLOOKUP(spare_parts!$F2014,'Запчасти'!$A$2:$P$3371,10,0),"null")</f>
        <v>null</v>
      </c>
      <c r="O2014" s="18" t="str">
        <f>IFERROR(VLOOKUP(spare_parts!$F2014,'Запчасти'!$A$2:$P$3371,11,0),"null")</f>
        <v>null</v>
      </c>
      <c r="P2014" s="18" t="str">
        <f>IFERROR(VLOOKUP(spare_parts!$F2014,'Запчасти'!$A$2:$P$3371,2,0),"null")</f>
        <v>null</v>
      </c>
      <c r="Q2014" s="18"/>
      <c r="R2014" s="18"/>
      <c r="S2014" s="18"/>
      <c r="T2014" s="18"/>
      <c r="U2014" s="18"/>
      <c r="V2014" s="18"/>
    </row>
    <row r="2015" ht="15.75" customHeight="1">
      <c r="A2015" s="25" t="s">
        <v>7412</v>
      </c>
      <c r="B2015" s="32" t="s">
        <v>7413</v>
      </c>
      <c r="C2015" s="16"/>
      <c r="D2015" s="16"/>
      <c r="E2015" s="17"/>
      <c r="F2015" s="18" t="s">
        <v>7412</v>
      </c>
      <c r="G2015" s="18" t="str">
        <f>IFERROR(VLOOKUP(spare_parts!$F2015,'Запчасти'!A$2:P$3371,3,0),"null")</f>
        <v>null</v>
      </c>
      <c r="H2015" s="18" t="str">
        <f>IFERROR(VLOOKUP(spare_parts!$F2015,A:D,2,0),"null")</f>
        <v>Губка зажимная #69048C</v>
      </c>
      <c r="I2015" s="24" t="str">
        <f>IFERROR(VLOOKUP(spare_parts!$F2015,'Запчасти'!$A$2:$P$3371,5,0),"null")</f>
        <v>null</v>
      </c>
      <c r="J2015" s="24" t="str">
        <f t="shared" si="3"/>
        <v>null</v>
      </c>
      <c r="K2015" s="18" t="str">
        <f>IFERROR(VLOOKUP(spare_parts!$F2015,'Запчасти'!$A$2:$P$3371,6,0),"null")</f>
        <v>null</v>
      </c>
      <c r="L2015" s="18" t="str">
        <f>IFERROR(VLOOKUP(spare_parts!$F2015,'Запчасти'!$A$2:$P$3371,7,0),"null")</f>
        <v>null</v>
      </c>
      <c r="M2015" s="18" t="str">
        <f>IFERROR(VLOOKUP(spare_parts!$F2015,'Запчасти'!$A$2:$P$3371,9,0),"null")</f>
        <v>null</v>
      </c>
      <c r="N2015" s="18" t="str">
        <f>IFERROR(VLOOKUP(spare_parts!$F2015,'Запчасти'!$A$2:$P$3371,10,0),"null")</f>
        <v>null</v>
      </c>
      <c r="O2015" s="18" t="str">
        <f>IFERROR(VLOOKUP(spare_parts!$F2015,'Запчасти'!$A$2:$P$3371,11,0),"null")</f>
        <v>null</v>
      </c>
      <c r="P2015" s="18" t="str">
        <f>IFERROR(VLOOKUP(spare_parts!$F2015,'Запчасти'!$A$2:$P$3371,2,0),"null")</f>
        <v>null</v>
      </c>
      <c r="Q2015" s="18"/>
      <c r="R2015" s="18"/>
      <c r="S2015" s="18"/>
      <c r="T2015" s="18"/>
      <c r="U2015" s="18"/>
      <c r="V2015" s="18"/>
    </row>
    <row r="2016" ht="15.75" customHeight="1">
      <c r="A2016" s="25" t="s">
        <v>7414</v>
      </c>
      <c r="B2016" s="32" t="s">
        <v>7415</v>
      </c>
      <c r="C2016" s="16"/>
      <c r="D2016" s="16"/>
      <c r="E2016" s="17"/>
      <c r="F2016" s="18" t="s">
        <v>7414</v>
      </c>
      <c r="G2016" s="18" t="str">
        <f>IFERROR(VLOOKUP(spare_parts!$F2016,'Запчасти'!A$2:P$3371,3,0),"null")</f>
        <v>null</v>
      </c>
      <c r="H2016" s="18" t="str">
        <f>IFERROR(VLOOKUP(spare_parts!$F2016,A:D,2,0),"null")</f>
        <v>Клин направляющий  #34397B</v>
      </c>
      <c r="I2016" s="24" t="str">
        <f>IFERROR(VLOOKUP(spare_parts!$F2016,'Запчасти'!$A$2:$P$3371,5,0),"null")</f>
        <v>null</v>
      </c>
      <c r="J2016" s="24" t="str">
        <f t="shared" si="3"/>
        <v>null</v>
      </c>
      <c r="K2016" s="18" t="str">
        <f>IFERROR(VLOOKUP(spare_parts!$F2016,'Запчасти'!$A$2:$P$3371,6,0),"null")</f>
        <v>null</v>
      </c>
      <c r="L2016" s="18" t="str">
        <f>IFERROR(VLOOKUP(spare_parts!$F2016,'Запчасти'!$A$2:$P$3371,7,0),"null")</f>
        <v>null</v>
      </c>
      <c r="M2016" s="18" t="str">
        <f>IFERROR(VLOOKUP(spare_parts!$F2016,'Запчасти'!$A$2:$P$3371,9,0),"null")</f>
        <v>null</v>
      </c>
      <c r="N2016" s="18" t="str">
        <f>IFERROR(VLOOKUP(spare_parts!$F2016,'Запчасти'!$A$2:$P$3371,10,0),"null")</f>
        <v>null</v>
      </c>
      <c r="O2016" s="18" t="str">
        <f>IFERROR(VLOOKUP(spare_parts!$F2016,'Запчасти'!$A$2:$P$3371,11,0),"null")</f>
        <v>null</v>
      </c>
      <c r="P2016" s="18" t="str">
        <f>IFERROR(VLOOKUP(spare_parts!$F2016,'Запчасти'!$A$2:$P$3371,2,0),"null")</f>
        <v>null</v>
      </c>
      <c r="Q2016" s="18"/>
      <c r="R2016" s="18"/>
      <c r="S2016" s="18"/>
      <c r="T2016" s="18"/>
      <c r="U2016" s="18"/>
      <c r="V2016" s="18"/>
    </row>
    <row r="2017" ht="15.75" customHeight="1">
      <c r="A2017" s="25" t="s">
        <v>7416</v>
      </c>
      <c r="B2017" s="32" t="s">
        <v>7380</v>
      </c>
      <c r="C2017" s="16"/>
      <c r="D2017" s="16"/>
      <c r="E2017" s="17"/>
      <c r="F2017" s="18" t="s">
        <v>7416</v>
      </c>
      <c r="G2017" s="18" t="str">
        <f>IFERROR(VLOOKUP(spare_parts!$F2017,'Запчасти'!A$2:P$3371,3,0),"null")</f>
        <v>null</v>
      </c>
      <c r="H2017" s="18" t="str">
        <f>IFERROR(VLOOKUP(spare_parts!$F2017,A:D,2,0),"null")</f>
        <v>Втулка самосмазывающаяся </v>
      </c>
      <c r="I2017" s="24" t="str">
        <f>IFERROR(VLOOKUP(spare_parts!$F2017,'Запчасти'!$A$2:$P$3371,5,0),"null")</f>
        <v>null</v>
      </c>
      <c r="J2017" s="24" t="str">
        <f t="shared" si="3"/>
        <v>null</v>
      </c>
      <c r="K2017" s="18" t="str">
        <f>IFERROR(VLOOKUP(spare_parts!$F2017,'Запчасти'!$A$2:$P$3371,6,0),"null")</f>
        <v>null</v>
      </c>
      <c r="L2017" s="18" t="str">
        <f>IFERROR(VLOOKUP(spare_parts!$F2017,'Запчасти'!$A$2:$P$3371,7,0),"null")</f>
        <v>null</v>
      </c>
      <c r="M2017" s="18" t="str">
        <f>IFERROR(VLOOKUP(spare_parts!$F2017,'Запчасти'!$A$2:$P$3371,9,0),"null")</f>
        <v>null</v>
      </c>
      <c r="N2017" s="18" t="str">
        <f>IFERROR(VLOOKUP(spare_parts!$F2017,'Запчасти'!$A$2:$P$3371,10,0),"null")</f>
        <v>null</v>
      </c>
      <c r="O2017" s="18" t="str">
        <f>IFERROR(VLOOKUP(spare_parts!$F2017,'Запчасти'!$A$2:$P$3371,11,0),"null")</f>
        <v>null</v>
      </c>
      <c r="P2017" s="18" t="str">
        <f>IFERROR(VLOOKUP(spare_parts!$F2017,'Запчасти'!$A$2:$P$3371,2,0),"null")</f>
        <v>null</v>
      </c>
      <c r="Q2017" s="18"/>
      <c r="R2017" s="18"/>
      <c r="S2017" s="18"/>
      <c r="T2017" s="18"/>
      <c r="U2017" s="18"/>
      <c r="V2017" s="18"/>
    </row>
    <row r="2018" ht="15.75" customHeight="1">
      <c r="A2018" s="25" t="s">
        <v>7417</v>
      </c>
      <c r="B2018" s="32" t="s">
        <v>7380</v>
      </c>
      <c r="C2018" s="16"/>
      <c r="D2018" s="16"/>
      <c r="E2018" s="17"/>
      <c r="F2018" s="18" t="s">
        <v>7417</v>
      </c>
      <c r="G2018" s="18" t="str">
        <f>IFERROR(VLOOKUP(spare_parts!$F2018,'Запчасти'!A$2:P$3371,3,0),"null")</f>
        <v>null</v>
      </c>
      <c r="H2018" s="18" t="str">
        <f>IFERROR(VLOOKUP(spare_parts!$F2018,A:D,2,0),"null")</f>
        <v>Втулка самосмазывающаяся </v>
      </c>
      <c r="I2018" s="24" t="str">
        <f>IFERROR(VLOOKUP(spare_parts!$F2018,'Запчасти'!$A$2:$P$3371,5,0),"null")</f>
        <v>null</v>
      </c>
      <c r="J2018" s="24" t="str">
        <f t="shared" si="3"/>
        <v>null</v>
      </c>
      <c r="K2018" s="18" t="str">
        <f>IFERROR(VLOOKUP(spare_parts!$F2018,'Запчасти'!$A$2:$P$3371,6,0),"null")</f>
        <v>null</v>
      </c>
      <c r="L2018" s="18" t="str">
        <f>IFERROR(VLOOKUP(spare_parts!$F2018,'Запчасти'!$A$2:$P$3371,7,0),"null")</f>
        <v>null</v>
      </c>
      <c r="M2018" s="18" t="str">
        <f>IFERROR(VLOOKUP(spare_parts!$F2018,'Запчасти'!$A$2:$P$3371,9,0),"null")</f>
        <v>null</v>
      </c>
      <c r="N2018" s="18" t="str">
        <f>IFERROR(VLOOKUP(spare_parts!$F2018,'Запчасти'!$A$2:$P$3371,10,0),"null")</f>
        <v>null</v>
      </c>
      <c r="O2018" s="18" t="str">
        <f>IFERROR(VLOOKUP(spare_parts!$F2018,'Запчасти'!$A$2:$P$3371,11,0),"null")</f>
        <v>null</v>
      </c>
      <c r="P2018" s="18" t="str">
        <f>IFERROR(VLOOKUP(spare_parts!$F2018,'Запчасти'!$A$2:$P$3371,2,0),"null")</f>
        <v>null</v>
      </c>
      <c r="Q2018" s="18"/>
      <c r="R2018" s="18"/>
      <c r="S2018" s="18"/>
      <c r="T2018" s="18"/>
      <c r="U2018" s="18"/>
      <c r="V2018" s="18"/>
    </row>
    <row r="2019" ht="15.75" customHeight="1">
      <c r="A2019" s="25" t="s">
        <v>7418</v>
      </c>
      <c r="B2019" s="32" t="s">
        <v>7380</v>
      </c>
      <c r="C2019" s="16"/>
      <c r="D2019" s="16"/>
      <c r="E2019" s="17"/>
      <c r="F2019" s="18" t="s">
        <v>7418</v>
      </c>
      <c r="G2019" s="18" t="str">
        <f>IFERROR(VLOOKUP(spare_parts!$F2019,'Запчасти'!A$2:P$3371,3,0),"null")</f>
        <v>null</v>
      </c>
      <c r="H2019" s="18" t="str">
        <f>IFERROR(VLOOKUP(spare_parts!$F2019,A:D,2,0),"null")</f>
        <v>Втулка самосмазывающаяся </v>
      </c>
      <c r="I2019" s="24" t="str">
        <f>IFERROR(VLOOKUP(spare_parts!$F2019,'Запчасти'!$A$2:$P$3371,5,0),"null")</f>
        <v>null</v>
      </c>
      <c r="J2019" s="24" t="str">
        <f t="shared" si="3"/>
        <v>null</v>
      </c>
      <c r="K2019" s="18" t="str">
        <f>IFERROR(VLOOKUP(spare_parts!$F2019,'Запчасти'!$A$2:$P$3371,6,0),"null")</f>
        <v>null</v>
      </c>
      <c r="L2019" s="18" t="str">
        <f>IFERROR(VLOOKUP(spare_parts!$F2019,'Запчасти'!$A$2:$P$3371,7,0),"null")</f>
        <v>null</v>
      </c>
      <c r="M2019" s="18" t="str">
        <f>IFERROR(VLOOKUP(spare_parts!$F2019,'Запчасти'!$A$2:$P$3371,9,0),"null")</f>
        <v>null</v>
      </c>
      <c r="N2019" s="18" t="str">
        <f>IFERROR(VLOOKUP(spare_parts!$F2019,'Запчасти'!$A$2:$P$3371,10,0),"null")</f>
        <v>null</v>
      </c>
      <c r="O2019" s="18" t="str">
        <f>IFERROR(VLOOKUP(spare_parts!$F2019,'Запчасти'!$A$2:$P$3371,11,0),"null")</f>
        <v>null</v>
      </c>
      <c r="P2019" s="18" t="str">
        <f>IFERROR(VLOOKUP(spare_parts!$F2019,'Запчасти'!$A$2:$P$3371,2,0),"null")</f>
        <v>null</v>
      </c>
      <c r="Q2019" s="18"/>
      <c r="R2019" s="18"/>
      <c r="S2019" s="18"/>
      <c r="T2019" s="18"/>
      <c r="U2019" s="18"/>
      <c r="V2019" s="18"/>
    </row>
    <row r="2020" ht="15.75" customHeight="1">
      <c r="A2020" s="25" t="s">
        <v>7419</v>
      </c>
      <c r="B2020" s="32" t="s">
        <v>4502</v>
      </c>
      <c r="C2020" s="16"/>
      <c r="D2020" s="16"/>
      <c r="E2020" s="17"/>
      <c r="F2020" s="18" t="s">
        <v>7419</v>
      </c>
      <c r="G2020" s="18" t="str">
        <f>IFERROR(VLOOKUP(spare_parts!$F2020,'Запчасти'!A$2:P$3371,3,0),"null")</f>
        <v>null</v>
      </c>
      <c r="H2020" s="18" t="str">
        <f>IFERROR(VLOOKUP(spare_parts!$F2020,A:D,2,0),"null")</f>
        <v>Шпонка</v>
      </c>
      <c r="I2020" s="24" t="str">
        <f>IFERROR(VLOOKUP(spare_parts!$F2020,'Запчасти'!$A$2:$P$3371,5,0),"null")</f>
        <v>null</v>
      </c>
      <c r="J2020" s="24" t="str">
        <f t="shared" si="3"/>
        <v>null</v>
      </c>
      <c r="K2020" s="18" t="str">
        <f>IFERROR(VLOOKUP(spare_parts!$F2020,'Запчасти'!$A$2:$P$3371,6,0),"null")</f>
        <v>null</v>
      </c>
      <c r="L2020" s="18" t="str">
        <f>IFERROR(VLOOKUP(spare_parts!$F2020,'Запчасти'!$A$2:$P$3371,7,0),"null")</f>
        <v>null</v>
      </c>
      <c r="M2020" s="18" t="str">
        <f>IFERROR(VLOOKUP(spare_parts!$F2020,'Запчасти'!$A$2:$P$3371,9,0),"null")</f>
        <v>null</v>
      </c>
      <c r="N2020" s="18" t="str">
        <f>IFERROR(VLOOKUP(spare_parts!$F2020,'Запчасти'!$A$2:$P$3371,10,0),"null")</f>
        <v>null</v>
      </c>
      <c r="O2020" s="18" t="str">
        <f>IFERROR(VLOOKUP(spare_parts!$F2020,'Запчасти'!$A$2:$P$3371,11,0),"null")</f>
        <v>null</v>
      </c>
      <c r="P2020" s="18" t="str">
        <f>IFERROR(VLOOKUP(spare_parts!$F2020,'Запчасти'!$A$2:$P$3371,2,0),"null")</f>
        <v>null</v>
      </c>
      <c r="Q2020" s="18"/>
      <c r="R2020" s="18"/>
      <c r="S2020" s="18"/>
      <c r="T2020" s="18"/>
      <c r="U2020" s="18"/>
      <c r="V2020" s="18"/>
    </row>
    <row r="2021" ht="15.75" customHeight="1">
      <c r="A2021" s="25" t="s">
        <v>7420</v>
      </c>
      <c r="B2021" s="32" t="s">
        <v>7421</v>
      </c>
      <c r="C2021" s="16"/>
      <c r="D2021" s="16"/>
      <c r="E2021" s="17"/>
      <c r="F2021" s="18" t="s">
        <v>7420</v>
      </c>
      <c r="G2021" s="18" t="str">
        <f>IFERROR(VLOOKUP(spare_parts!$F2021,'Запчасти'!A$2:P$3371,3,0),"null")</f>
        <v>null</v>
      </c>
      <c r="H2021" s="18" t="str">
        <f>IFERROR(VLOOKUP(spare_parts!$F2021,A:D,2,0),"null")</f>
        <v>Подшипник упорный</v>
      </c>
      <c r="I2021" s="24" t="str">
        <f>IFERROR(VLOOKUP(spare_parts!$F2021,'Запчасти'!$A$2:$P$3371,5,0),"null")</f>
        <v>null</v>
      </c>
      <c r="J2021" s="24" t="str">
        <f t="shared" si="3"/>
        <v>null</v>
      </c>
      <c r="K2021" s="18" t="str">
        <f>IFERROR(VLOOKUP(spare_parts!$F2021,'Запчасти'!$A$2:$P$3371,6,0),"null")</f>
        <v>null</v>
      </c>
      <c r="L2021" s="18" t="str">
        <f>IFERROR(VLOOKUP(spare_parts!$F2021,'Запчасти'!$A$2:$P$3371,7,0),"null")</f>
        <v>null</v>
      </c>
      <c r="M2021" s="18" t="str">
        <f>IFERROR(VLOOKUP(spare_parts!$F2021,'Запчасти'!$A$2:$P$3371,9,0),"null")</f>
        <v>null</v>
      </c>
      <c r="N2021" s="18" t="str">
        <f>IFERROR(VLOOKUP(spare_parts!$F2021,'Запчасти'!$A$2:$P$3371,10,0),"null")</f>
        <v>null</v>
      </c>
      <c r="O2021" s="18" t="str">
        <f>IFERROR(VLOOKUP(spare_parts!$F2021,'Запчасти'!$A$2:$P$3371,11,0),"null")</f>
        <v>null</v>
      </c>
      <c r="P2021" s="18" t="str">
        <f>IFERROR(VLOOKUP(spare_parts!$F2021,'Запчасти'!$A$2:$P$3371,2,0),"null")</f>
        <v>null</v>
      </c>
      <c r="Q2021" s="18"/>
      <c r="R2021" s="18"/>
      <c r="S2021" s="18"/>
      <c r="T2021" s="18"/>
      <c r="U2021" s="18"/>
      <c r="V2021" s="18"/>
    </row>
    <row r="2022" ht="15.75" customHeight="1">
      <c r="A2022" s="25" t="s">
        <v>7422</v>
      </c>
      <c r="B2022" s="32" t="s">
        <v>7423</v>
      </c>
      <c r="C2022" s="16"/>
      <c r="D2022" s="16"/>
      <c r="E2022" s="17"/>
      <c r="F2022" s="18" t="s">
        <v>7422</v>
      </c>
      <c r="G2022" s="18" t="str">
        <f>IFERROR(VLOOKUP(spare_parts!$F2022,'Запчасти'!A$2:P$3371,3,0),"null")</f>
        <v>null</v>
      </c>
      <c r="H2022" s="18" t="str">
        <f>IFERROR(VLOOKUP(spare_parts!$F2022,A:D,2,0),"null")</f>
        <v>Шестерня  #65386-</v>
      </c>
      <c r="I2022" s="24" t="str">
        <f>IFERROR(VLOOKUP(spare_parts!$F2022,'Запчасти'!$A$2:$P$3371,5,0),"null")</f>
        <v>null</v>
      </c>
      <c r="J2022" s="24" t="str">
        <f t="shared" si="3"/>
        <v>null</v>
      </c>
      <c r="K2022" s="18" t="str">
        <f>IFERROR(VLOOKUP(spare_parts!$F2022,'Запчасти'!$A$2:$P$3371,6,0),"null")</f>
        <v>null</v>
      </c>
      <c r="L2022" s="18" t="str">
        <f>IFERROR(VLOOKUP(spare_parts!$F2022,'Запчасти'!$A$2:$P$3371,7,0),"null")</f>
        <v>null</v>
      </c>
      <c r="M2022" s="18" t="str">
        <f>IFERROR(VLOOKUP(spare_parts!$F2022,'Запчасти'!$A$2:$P$3371,9,0),"null")</f>
        <v>null</v>
      </c>
      <c r="N2022" s="18" t="str">
        <f>IFERROR(VLOOKUP(spare_parts!$F2022,'Запчасти'!$A$2:$P$3371,10,0),"null")</f>
        <v>null</v>
      </c>
      <c r="O2022" s="18" t="str">
        <f>IFERROR(VLOOKUP(spare_parts!$F2022,'Запчасти'!$A$2:$P$3371,11,0),"null")</f>
        <v>null</v>
      </c>
      <c r="P2022" s="18" t="str">
        <f>IFERROR(VLOOKUP(spare_parts!$F2022,'Запчасти'!$A$2:$P$3371,2,0),"null")</f>
        <v>null</v>
      </c>
      <c r="Q2022" s="18"/>
      <c r="R2022" s="18"/>
      <c r="S2022" s="18"/>
      <c r="T2022" s="18"/>
      <c r="U2022" s="18"/>
      <c r="V2022" s="18"/>
    </row>
    <row r="2023" ht="15.75" customHeight="1">
      <c r="A2023" s="25" t="s">
        <v>7424</v>
      </c>
      <c r="B2023" s="32" t="s">
        <v>7425</v>
      </c>
      <c r="C2023" s="16"/>
      <c r="D2023" s="16"/>
      <c r="E2023" s="17"/>
      <c r="F2023" s="18" t="s">
        <v>7424</v>
      </c>
      <c r="G2023" s="18" t="str">
        <f>IFERROR(VLOOKUP(spare_parts!$F2023,'Запчасти'!A$2:P$3371,3,0),"null")</f>
        <v>null</v>
      </c>
      <c r="H2023" s="18" t="str">
        <f>IFERROR(VLOOKUP(spare_parts!$F2023,A:D,2,0),"null")</f>
        <v>Захват  #68882-</v>
      </c>
      <c r="I2023" s="24" t="str">
        <f>IFERROR(VLOOKUP(spare_parts!$F2023,'Запчасти'!$A$2:$P$3371,5,0),"null")</f>
        <v>null</v>
      </c>
      <c r="J2023" s="24" t="str">
        <f t="shared" si="3"/>
        <v>null</v>
      </c>
      <c r="K2023" s="18" t="str">
        <f>IFERROR(VLOOKUP(spare_parts!$F2023,'Запчасти'!$A$2:$P$3371,6,0),"null")</f>
        <v>null</v>
      </c>
      <c r="L2023" s="18" t="str">
        <f>IFERROR(VLOOKUP(spare_parts!$F2023,'Запчасти'!$A$2:$P$3371,7,0),"null")</f>
        <v>null</v>
      </c>
      <c r="M2023" s="18" t="str">
        <f>IFERROR(VLOOKUP(spare_parts!$F2023,'Запчасти'!$A$2:$P$3371,9,0),"null")</f>
        <v>null</v>
      </c>
      <c r="N2023" s="18" t="str">
        <f>IFERROR(VLOOKUP(spare_parts!$F2023,'Запчасти'!$A$2:$P$3371,10,0),"null")</f>
        <v>null</v>
      </c>
      <c r="O2023" s="18" t="str">
        <f>IFERROR(VLOOKUP(spare_parts!$F2023,'Запчасти'!$A$2:$P$3371,11,0),"null")</f>
        <v>null</v>
      </c>
      <c r="P2023" s="18" t="str">
        <f>IFERROR(VLOOKUP(spare_parts!$F2023,'Запчасти'!$A$2:$P$3371,2,0),"null")</f>
        <v>null</v>
      </c>
      <c r="Q2023" s="18"/>
      <c r="R2023" s="18"/>
      <c r="S2023" s="18"/>
      <c r="T2023" s="18"/>
      <c r="U2023" s="18"/>
      <c r="V2023" s="18"/>
    </row>
    <row r="2024" ht="15.75" customHeight="1">
      <c r="A2024" s="25" t="s">
        <v>7426</v>
      </c>
      <c r="B2024" s="32" t="s">
        <v>7427</v>
      </c>
      <c r="C2024" s="16"/>
      <c r="D2024" s="16"/>
      <c r="E2024" s="17"/>
      <c r="F2024" s="18" t="s">
        <v>7426</v>
      </c>
      <c r="G2024" s="18" t="str">
        <f>IFERROR(VLOOKUP(spare_parts!$F2024,'Запчасти'!A$2:P$3371,3,0),"null")</f>
        <v>null</v>
      </c>
      <c r="H2024" s="18" t="str">
        <f>IFERROR(VLOOKUP(spare_parts!$F2024,A:D,2,0),"null")</f>
        <v>Шток #68883-</v>
      </c>
      <c r="I2024" s="24" t="str">
        <f>IFERROR(VLOOKUP(spare_parts!$F2024,'Запчасти'!$A$2:$P$3371,5,0),"null")</f>
        <v>null</v>
      </c>
      <c r="J2024" s="24" t="str">
        <f t="shared" si="3"/>
        <v>null</v>
      </c>
      <c r="K2024" s="18" t="str">
        <f>IFERROR(VLOOKUP(spare_parts!$F2024,'Запчасти'!$A$2:$P$3371,6,0),"null")</f>
        <v>null</v>
      </c>
      <c r="L2024" s="18" t="str">
        <f>IFERROR(VLOOKUP(spare_parts!$F2024,'Запчасти'!$A$2:$P$3371,7,0),"null")</f>
        <v>null</v>
      </c>
      <c r="M2024" s="18" t="str">
        <f>IFERROR(VLOOKUP(spare_parts!$F2024,'Запчасти'!$A$2:$P$3371,9,0),"null")</f>
        <v>null</v>
      </c>
      <c r="N2024" s="18" t="str">
        <f>IFERROR(VLOOKUP(spare_parts!$F2024,'Запчасти'!$A$2:$P$3371,10,0),"null")</f>
        <v>null</v>
      </c>
      <c r="O2024" s="18" t="str">
        <f>IFERROR(VLOOKUP(spare_parts!$F2024,'Запчасти'!$A$2:$P$3371,11,0),"null")</f>
        <v>null</v>
      </c>
      <c r="P2024" s="18" t="str">
        <f>IFERROR(VLOOKUP(spare_parts!$F2024,'Запчасти'!$A$2:$P$3371,2,0),"null")</f>
        <v>null</v>
      </c>
      <c r="Q2024" s="18"/>
      <c r="R2024" s="18"/>
      <c r="S2024" s="18"/>
      <c r="T2024" s="18"/>
      <c r="U2024" s="18"/>
      <c r="V2024" s="18"/>
    </row>
    <row r="2025" ht="15.75" customHeight="1">
      <c r="A2025" s="25" t="s">
        <v>7428</v>
      </c>
      <c r="B2025" s="32" t="s">
        <v>7429</v>
      </c>
      <c r="C2025" s="16"/>
      <c r="D2025" s="16"/>
      <c r="E2025" s="17"/>
      <c r="F2025" s="18" t="s">
        <v>7428</v>
      </c>
      <c r="G2025" s="18" t="str">
        <f>IFERROR(VLOOKUP(spare_parts!$F2025,'Запчасти'!A$2:P$3371,3,0),"null")</f>
        <v>null</v>
      </c>
      <c r="H2025" s="18" t="str">
        <f>IFERROR(VLOOKUP(spare_parts!$F2025,A:D,2,0),"null")</f>
        <v>Вал #68884-</v>
      </c>
      <c r="I2025" s="24" t="str">
        <f>IFERROR(VLOOKUP(spare_parts!$F2025,'Запчасти'!$A$2:$P$3371,5,0),"null")</f>
        <v>null</v>
      </c>
      <c r="J2025" s="24" t="str">
        <f t="shared" si="3"/>
        <v>null</v>
      </c>
      <c r="K2025" s="18" t="str">
        <f>IFERROR(VLOOKUP(spare_parts!$F2025,'Запчасти'!$A$2:$P$3371,6,0),"null")</f>
        <v>null</v>
      </c>
      <c r="L2025" s="18" t="str">
        <f>IFERROR(VLOOKUP(spare_parts!$F2025,'Запчасти'!$A$2:$P$3371,7,0),"null")</f>
        <v>null</v>
      </c>
      <c r="M2025" s="18" t="str">
        <f>IFERROR(VLOOKUP(spare_parts!$F2025,'Запчасти'!$A$2:$P$3371,9,0),"null")</f>
        <v>null</v>
      </c>
      <c r="N2025" s="18" t="str">
        <f>IFERROR(VLOOKUP(spare_parts!$F2025,'Запчасти'!$A$2:$P$3371,10,0),"null")</f>
        <v>null</v>
      </c>
      <c r="O2025" s="18" t="str">
        <f>IFERROR(VLOOKUP(spare_parts!$F2025,'Запчасти'!$A$2:$P$3371,11,0),"null")</f>
        <v>null</v>
      </c>
      <c r="P2025" s="18" t="str">
        <f>IFERROR(VLOOKUP(spare_parts!$F2025,'Запчасти'!$A$2:$P$3371,2,0),"null")</f>
        <v>null</v>
      </c>
      <c r="Q2025" s="18"/>
      <c r="R2025" s="18"/>
      <c r="S2025" s="18"/>
      <c r="T2025" s="18"/>
      <c r="U2025" s="18"/>
      <c r="V2025" s="18"/>
    </row>
    <row r="2026" ht="15.75" customHeight="1">
      <c r="A2026" s="25" t="s">
        <v>7430</v>
      </c>
      <c r="B2026" s="32" t="s">
        <v>7431</v>
      </c>
      <c r="C2026" s="16"/>
      <c r="D2026" s="16"/>
      <c r="E2026" s="17"/>
      <c r="F2026" s="18" t="s">
        <v>7430</v>
      </c>
      <c r="G2026" s="18" t="str">
        <f>IFERROR(VLOOKUP(spare_parts!$F2026,'Запчасти'!A$2:P$3371,3,0),"null")</f>
        <v>null</v>
      </c>
      <c r="H2026" s="18" t="str">
        <f>IFERROR(VLOOKUP(spare_parts!$F2026,A:D,2,0),"null")</f>
        <v>Вал #68886-</v>
      </c>
      <c r="I2026" s="24" t="str">
        <f>IFERROR(VLOOKUP(spare_parts!$F2026,'Запчасти'!$A$2:$P$3371,5,0),"null")</f>
        <v>null</v>
      </c>
      <c r="J2026" s="24" t="str">
        <f t="shared" si="3"/>
        <v>null</v>
      </c>
      <c r="K2026" s="18" t="str">
        <f>IFERROR(VLOOKUP(spare_parts!$F2026,'Запчасти'!$A$2:$P$3371,6,0),"null")</f>
        <v>null</v>
      </c>
      <c r="L2026" s="18" t="str">
        <f>IFERROR(VLOOKUP(spare_parts!$F2026,'Запчасти'!$A$2:$P$3371,7,0),"null")</f>
        <v>null</v>
      </c>
      <c r="M2026" s="18" t="str">
        <f>IFERROR(VLOOKUP(spare_parts!$F2026,'Запчасти'!$A$2:$P$3371,9,0),"null")</f>
        <v>null</v>
      </c>
      <c r="N2026" s="18" t="str">
        <f>IFERROR(VLOOKUP(spare_parts!$F2026,'Запчасти'!$A$2:$P$3371,10,0),"null")</f>
        <v>null</v>
      </c>
      <c r="O2026" s="18" t="str">
        <f>IFERROR(VLOOKUP(spare_parts!$F2026,'Запчасти'!$A$2:$P$3371,11,0),"null")</f>
        <v>null</v>
      </c>
      <c r="P2026" s="18" t="str">
        <f>IFERROR(VLOOKUP(spare_parts!$F2026,'Запчасти'!$A$2:$P$3371,2,0),"null")</f>
        <v>null</v>
      </c>
      <c r="Q2026" s="18"/>
      <c r="R2026" s="18"/>
      <c r="S2026" s="18"/>
      <c r="T2026" s="18"/>
      <c r="U2026" s="18"/>
      <c r="V2026" s="18"/>
    </row>
    <row r="2027" ht="15.75" customHeight="1">
      <c r="A2027" s="25" t="s">
        <v>7432</v>
      </c>
      <c r="B2027" s="32" t="s">
        <v>7433</v>
      </c>
      <c r="C2027" s="16"/>
      <c r="D2027" s="16"/>
      <c r="E2027" s="17"/>
      <c r="F2027" s="18" t="s">
        <v>7432</v>
      </c>
      <c r="G2027" s="18" t="str">
        <f>IFERROR(VLOOKUP(spare_parts!$F2027,'Запчасти'!A$2:P$3371,3,0),"null")</f>
        <v>null</v>
      </c>
      <c r="H2027" s="18" t="str">
        <f>IFERROR(VLOOKUP(spare_parts!$F2027,A:D,2,0),"null")</f>
        <v>Захват #68887-</v>
      </c>
      <c r="I2027" s="24" t="str">
        <f>IFERROR(VLOOKUP(spare_parts!$F2027,'Запчасти'!$A$2:$P$3371,5,0),"null")</f>
        <v>null</v>
      </c>
      <c r="J2027" s="24" t="str">
        <f t="shared" si="3"/>
        <v>null</v>
      </c>
      <c r="K2027" s="18" t="str">
        <f>IFERROR(VLOOKUP(spare_parts!$F2027,'Запчасти'!$A$2:$P$3371,6,0),"null")</f>
        <v>null</v>
      </c>
      <c r="L2027" s="18" t="str">
        <f>IFERROR(VLOOKUP(spare_parts!$F2027,'Запчасти'!$A$2:$P$3371,7,0),"null")</f>
        <v>null</v>
      </c>
      <c r="M2027" s="18" t="str">
        <f>IFERROR(VLOOKUP(spare_parts!$F2027,'Запчасти'!$A$2:$P$3371,9,0),"null")</f>
        <v>null</v>
      </c>
      <c r="N2027" s="18" t="str">
        <f>IFERROR(VLOOKUP(spare_parts!$F2027,'Запчасти'!$A$2:$P$3371,10,0),"null")</f>
        <v>null</v>
      </c>
      <c r="O2027" s="18" t="str">
        <f>IFERROR(VLOOKUP(spare_parts!$F2027,'Запчасти'!$A$2:$P$3371,11,0),"null")</f>
        <v>null</v>
      </c>
      <c r="P2027" s="18" t="str">
        <f>IFERROR(VLOOKUP(spare_parts!$F2027,'Запчасти'!$A$2:$P$3371,2,0),"null")</f>
        <v>null</v>
      </c>
      <c r="Q2027" s="18"/>
      <c r="R2027" s="18"/>
      <c r="S2027" s="18"/>
      <c r="T2027" s="18"/>
      <c r="U2027" s="18"/>
      <c r="V2027" s="18"/>
    </row>
    <row r="2028" ht="15.75" customHeight="1">
      <c r="A2028" s="25" t="s">
        <v>7434</v>
      </c>
      <c r="B2028" s="32" t="s">
        <v>3761</v>
      </c>
      <c r="C2028" s="16"/>
      <c r="D2028" s="16"/>
      <c r="E2028" s="17"/>
      <c r="F2028" s="18" t="s">
        <v>7434</v>
      </c>
      <c r="G2028" s="18" t="str">
        <f>IFERROR(VLOOKUP(spare_parts!$F2028,'Запчасти'!A$2:P$3371,3,0),"null")</f>
        <v>null</v>
      </c>
      <c r="H2028" s="18" t="str">
        <f>IFERROR(VLOOKUP(spare_parts!$F2028,A:D,2,0),"null")</f>
        <v>Цилиндр пневматический </v>
      </c>
      <c r="I2028" s="24" t="str">
        <f>IFERROR(VLOOKUP(spare_parts!$F2028,'Запчасти'!$A$2:$P$3371,5,0),"null")</f>
        <v>null</v>
      </c>
      <c r="J2028" s="24" t="str">
        <f t="shared" si="3"/>
        <v>null</v>
      </c>
      <c r="K2028" s="18" t="str">
        <f>IFERROR(VLOOKUP(spare_parts!$F2028,'Запчасти'!$A$2:$P$3371,6,0),"null")</f>
        <v>null</v>
      </c>
      <c r="L2028" s="18" t="str">
        <f>IFERROR(VLOOKUP(spare_parts!$F2028,'Запчасти'!$A$2:$P$3371,7,0),"null")</f>
        <v>null</v>
      </c>
      <c r="M2028" s="18" t="str">
        <f>IFERROR(VLOOKUP(spare_parts!$F2028,'Запчасти'!$A$2:$P$3371,9,0),"null")</f>
        <v>null</v>
      </c>
      <c r="N2028" s="18" t="str">
        <f>IFERROR(VLOOKUP(spare_parts!$F2028,'Запчасти'!$A$2:$P$3371,10,0),"null")</f>
        <v>null</v>
      </c>
      <c r="O2028" s="18" t="str">
        <f>IFERROR(VLOOKUP(spare_parts!$F2028,'Запчасти'!$A$2:$P$3371,11,0),"null")</f>
        <v>null</v>
      </c>
      <c r="P2028" s="18" t="str">
        <f>IFERROR(VLOOKUP(spare_parts!$F2028,'Запчасти'!$A$2:$P$3371,2,0),"null")</f>
        <v>null</v>
      </c>
      <c r="Q2028" s="18"/>
      <c r="R2028" s="18"/>
      <c r="S2028" s="18"/>
      <c r="T2028" s="18"/>
      <c r="U2028" s="18"/>
      <c r="V2028" s="18"/>
    </row>
    <row r="2029" ht="15.75" customHeight="1">
      <c r="A2029" s="25" t="s">
        <v>7435</v>
      </c>
      <c r="B2029" s="32" t="s">
        <v>7436</v>
      </c>
      <c r="C2029" s="16"/>
      <c r="D2029" s="16"/>
      <c r="E2029" s="17"/>
      <c r="F2029" s="18" t="s">
        <v>7435</v>
      </c>
      <c r="G2029" s="18" t="str">
        <f>IFERROR(VLOOKUP(spare_parts!$F2029,'Запчасти'!A$2:P$3371,3,0),"null")</f>
        <v>null</v>
      </c>
      <c r="H2029" s="18" t="str">
        <f>IFERROR(VLOOKUP(spare_parts!$F2029,A:D,2,0),"null")</f>
        <v>Домкрат #68346-</v>
      </c>
      <c r="I2029" s="24" t="str">
        <f>IFERROR(VLOOKUP(spare_parts!$F2029,'Запчасти'!$A$2:$P$3371,5,0),"null")</f>
        <v>null</v>
      </c>
      <c r="J2029" s="24" t="str">
        <f t="shared" si="3"/>
        <v>null</v>
      </c>
      <c r="K2029" s="18" t="str">
        <f>IFERROR(VLOOKUP(spare_parts!$F2029,'Запчасти'!$A$2:$P$3371,6,0),"null")</f>
        <v>null</v>
      </c>
      <c r="L2029" s="18" t="str">
        <f>IFERROR(VLOOKUP(spare_parts!$F2029,'Запчасти'!$A$2:$P$3371,7,0),"null")</f>
        <v>null</v>
      </c>
      <c r="M2029" s="18" t="str">
        <f>IFERROR(VLOOKUP(spare_parts!$F2029,'Запчасти'!$A$2:$P$3371,9,0),"null")</f>
        <v>null</v>
      </c>
      <c r="N2029" s="18" t="str">
        <f>IFERROR(VLOOKUP(spare_parts!$F2029,'Запчасти'!$A$2:$P$3371,10,0),"null")</f>
        <v>null</v>
      </c>
      <c r="O2029" s="18" t="str">
        <f>IFERROR(VLOOKUP(spare_parts!$F2029,'Запчасти'!$A$2:$P$3371,11,0),"null")</f>
        <v>null</v>
      </c>
      <c r="P2029" s="18" t="str">
        <f>IFERROR(VLOOKUP(spare_parts!$F2029,'Запчасти'!$A$2:$P$3371,2,0),"null")</f>
        <v>null</v>
      </c>
      <c r="Q2029" s="18"/>
      <c r="R2029" s="18"/>
      <c r="S2029" s="18"/>
      <c r="T2029" s="18"/>
      <c r="U2029" s="18"/>
      <c r="V2029" s="18"/>
    </row>
    <row r="2030" ht="15.75" customHeight="1">
      <c r="A2030" s="25" t="s">
        <v>7437</v>
      </c>
      <c r="B2030" s="32" t="s">
        <v>7438</v>
      </c>
      <c r="C2030" s="16"/>
      <c r="D2030" s="16"/>
      <c r="E2030" s="17"/>
      <c r="F2030" s="18" t="s">
        <v>7437</v>
      </c>
      <c r="G2030" s="18" t="str">
        <f>IFERROR(VLOOKUP(spare_parts!$F2030,'Запчасти'!A$2:P$3371,3,0),"null")</f>
        <v>null</v>
      </c>
      <c r="H2030" s="18" t="str">
        <f>IFERROR(VLOOKUP(spare_parts!$F2030,A:D,2,0),"null")</f>
        <v>Домкрат #68347-</v>
      </c>
      <c r="I2030" s="24" t="str">
        <f>IFERROR(VLOOKUP(spare_parts!$F2030,'Запчасти'!$A$2:$P$3371,5,0),"null")</f>
        <v>null</v>
      </c>
      <c r="J2030" s="24" t="str">
        <f t="shared" si="3"/>
        <v>null</v>
      </c>
      <c r="K2030" s="18" t="str">
        <f>IFERROR(VLOOKUP(spare_parts!$F2030,'Запчасти'!$A$2:$P$3371,6,0),"null")</f>
        <v>null</v>
      </c>
      <c r="L2030" s="18" t="str">
        <f>IFERROR(VLOOKUP(spare_parts!$F2030,'Запчасти'!$A$2:$P$3371,7,0),"null")</f>
        <v>null</v>
      </c>
      <c r="M2030" s="18" t="str">
        <f>IFERROR(VLOOKUP(spare_parts!$F2030,'Запчасти'!$A$2:$P$3371,9,0),"null")</f>
        <v>null</v>
      </c>
      <c r="N2030" s="18" t="str">
        <f>IFERROR(VLOOKUP(spare_parts!$F2030,'Запчасти'!$A$2:$P$3371,10,0),"null")</f>
        <v>null</v>
      </c>
      <c r="O2030" s="18" t="str">
        <f>IFERROR(VLOOKUP(spare_parts!$F2030,'Запчасти'!$A$2:$P$3371,11,0),"null")</f>
        <v>null</v>
      </c>
      <c r="P2030" s="18" t="str">
        <f>IFERROR(VLOOKUP(spare_parts!$F2030,'Запчасти'!$A$2:$P$3371,2,0),"null")</f>
        <v>null</v>
      </c>
      <c r="Q2030" s="18"/>
      <c r="R2030" s="18"/>
      <c r="S2030" s="18"/>
      <c r="T2030" s="18"/>
      <c r="U2030" s="18"/>
      <c r="V2030" s="18"/>
    </row>
    <row r="2031" ht="15.75" customHeight="1">
      <c r="A2031" s="25" t="s">
        <v>7439</v>
      </c>
      <c r="B2031" s="32" t="s">
        <v>7386</v>
      </c>
      <c r="C2031" s="16"/>
      <c r="D2031" s="16"/>
      <c r="E2031" s="17"/>
      <c r="F2031" s="18" t="s">
        <v>7439</v>
      </c>
      <c r="G2031" s="18" t="str">
        <f>IFERROR(VLOOKUP(spare_parts!$F2031,'Запчасти'!A$2:P$3371,3,0),"null")</f>
        <v>null</v>
      </c>
      <c r="H2031" s="18" t="str">
        <f>IFERROR(VLOOKUP(spare_parts!$F2031,A:D,2,0),"null")</f>
        <v>Наконечник шарнирный </v>
      </c>
      <c r="I2031" s="24" t="str">
        <f>IFERROR(VLOOKUP(spare_parts!$F2031,'Запчасти'!$A$2:$P$3371,5,0),"null")</f>
        <v>null</v>
      </c>
      <c r="J2031" s="24" t="str">
        <f t="shared" si="3"/>
        <v>null</v>
      </c>
      <c r="K2031" s="18" t="str">
        <f>IFERROR(VLOOKUP(spare_parts!$F2031,'Запчасти'!$A$2:$P$3371,6,0),"null")</f>
        <v>null</v>
      </c>
      <c r="L2031" s="18" t="str">
        <f>IFERROR(VLOOKUP(spare_parts!$F2031,'Запчасти'!$A$2:$P$3371,7,0),"null")</f>
        <v>null</v>
      </c>
      <c r="M2031" s="18" t="str">
        <f>IFERROR(VLOOKUP(spare_parts!$F2031,'Запчасти'!$A$2:$P$3371,9,0),"null")</f>
        <v>null</v>
      </c>
      <c r="N2031" s="18" t="str">
        <f>IFERROR(VLOOKUP(spare_parts!$F2031,'Запчасти'!$A$2:$P$3371,10,0),"null")</f>
        <v>null</v>
      </c>
      <c r="O2031" s="18" t="str">
        <f>IFERROR(VLOOKUP(spare_parts!$F2031,'Запчасти'!$A$2:$P$3371,11,0),"null")</f>
        <v>null</v>
      </c>
      <c r="P2031" s="18" t="str">
        <f>IFERROR(VLOOKUP(spare_parts!$F2031,'Запчасти'!$A$2:$P$3371,2,0),"null")</f>
        <v>null</v>
      </c>
      <c r="Q2031" s="18"/>
      <c r="R2031" s="18"/>
      <c r="S2031" s="18"/>
      <c r="T2031" s="18"/>
      <c r="U2031" s="18"/>
      <c r="V2031" s="18"/>
    </row>
    <row r="2032" ht="15.75" customHeight="1">
      <c r="A2032" s="25" t="s">
        <v>7440</v>
      </c>
      <c r="B2032" s="32" t="s">
        <v>7402</v>
      </c>
      <c r="C2032" s="16"/>
      <c r="D2032" s="16"/>
      <c r="E2032" s="17"/>
      <c r="F2032" s="18" t="s">
        <v>7440</v>
      </c>
      <c r="G2032" s="18" t="str">
        <f>IFERROR(VLOOKUP(spare_parts!$F2032,'Запчасти'!A$2:P$3371,3,0),"null")</f>
        <v>null</v>
      </c>
      <c r="H2032" s="18" t="str">
        <f>IFERROR(VLOOKUP(spare_parts!$F2032,A:D,2,0),"null")</f>
        <v>Подшипник комбинированный со смазчиком</v>
      </c>
      <c r="I2032" s="24" t="str">
        <f>IFERROR(VLOOKUP(spare_parts!$F2032,'Запчасти'!$A$2:$P$3371,5,0),"null")</f>
        <v>null</v>
      </c>
      <c r="J2032" s="24" t="str">
        <f t="shared" si="3"/>
        <v>null</v>
      </c>
      <c r="K2032" s="18" t="str">
        <f>IFERROR(VLOOKUP(spare_parts!$F2032,'Запчасти'!$A$2:$P$3371,6,0),"null")</f>
        <v>null</v>
      </c>
      <c r="L2032" s="18" t="str">
        <f>IFERROR(VLOOKUP(spare_parts!$F2032,'Запчасти'!$A$2:$P$3371,7,0),"null")</f>
        <v>null</v>
      </c>
      <c r="M2032" s="18" t="str">
        <f>IFERROR(VLOOKUP(spare_parts!$F2032,'Запчасти'!$A$2:$P$3371,9,0),"null")</f>
        <v>null</v>
      </c>
      <c r="N2032" s="18" t="str">
        <f>IFERROR(VLOOKUP(spare_parts!$F2032,'Запчасти'!$A$2:$P$3371,10,0),"null")</f>
        <v>null</v>
      </c>
      <c r="O2032" s="18" t="str">
        <f>IFERROR(VLOOKUP(spare_parts!$F2032,'Запчасти'!$A$2:$P$3371,11,0),"null")</f>
        <v>null</v>
      </c>
      <c r="P2032" s="18" t="str">
        <f>IFERROR(VLOOKUP(spare_parts!$F2032,'Запчасти'!$A$2:$P$3371,2,0),"null")</f>
        <v>null</v>
      </c>
      <c r="Q2032" s="18"/>
      <c r="R2032" s="18"/>
      <c r="S2032" s="18"/>
      <c r="T2032" s="18"/>
      <c r="U2032" s="18"/>
      <c r="V2032" s="18"/>
    </row>
    <row r="2033" ht="15.75" customHeight="1">
      <c r="A2033" s="25" t="s">
        <v>7441</v>
      </c>
      <c r="B2033" s="32" t="s">
        <v>7402</v>
      </c>
      <c r="C2033" s="16"/>
      <c r="D2033" s="16"/>
      <c r="E2033" s="17"/>
      <c r="F2033" s="18" t="s">
        <v>7441</v>
      </c>
      <c r="G2033" s="18" t="str">
        <f>IFERROR(VLOOKUP(spare_parts!$F2033,'Запчасти'!A$2:P$3371,3,0),"null")</f>
        <v>null</v>
      </c>
      <c r="H2033" s="18" t="str">
        <f>IFERROR(VLOOKUP(spare_parts!$F2033,A:D,2,0),"null")</f>
        <v>Подшипник комбинированный со смазчиком</v>
      </c>
      <c r="I2033" s="24" t="str">
        <f>IFERROR(VLOOKUP(spare_parts!$F2033,'Запчасти'!$A$2:$P$3371,5,0),"null")</f>
        <v>null</v>
      </c>
      <c r="J2033" s="24" t="str">
        <f t="shared" si="3"/>
        <v>null</v>
      </c>
      <c r="K2033" s="18" t="str">
        <f>IFERROR(VLOOKUP(spare_parts!$F2033,'Запчасти'!$A$2:$P$3371,6,0),"null")</f>
        <v>null</v>
      </c>
      <c r="L2033" s="18" t="str">
        <f>IFERROR(VLOOKUP(spare_parts!$F2033,'Запчасти'!$A$2:$P$3371,7,0),"null")</f>
        <v>null</v>
      </c>
      <c r="M2033" s="18" t="str">
        <f>IFERROR(VLOOKUP(spare_parts!$F2033,'Запчасти'!$A$2:$P$3371,9,0),"null")</f>
        <v>null</v>
      </c>
      <c r="N2033" s="18" t="str">
        <f>IFERROR(VLOOKUP(spare_parts!$F2033,'Запчасти'!$A$2:$P$3371,10,0),"null")</f>
        <v>null</v>
      </c>
      <c r="O2033" s="18" t="str">
        <f>IFERROR(VLOOKUP(spare_parts!$F2033,'Запчасти'!$A$2:$P$3371,11,0),"null")</f>
        <v>null</v>
      </c>
      <c r="P2033" s="18" t="str">
        <f>IFERROR(VLOOKUP(spare_parts!$F2033,'Запчасти'!$A$2:$P$3371,2,0),"null")</f>
        <v>null</v>
      </c>
      <c r="Q2033" s="18"/>
      <c r="R2033" s="18"/>
      <c r="S2033" s="18"/>
      <c r="T2033" s="18"/>
      <c r="U2033" s="18"/>
      <c r="V2033" s="18"/>
    </row>
    <row r="2034" ht="15.75" customHeight="1">
      <c r="A2034" s="25" t="s">
        <v>7442</v>
      </c>
      <c r="B2034" s="32" t="s">
        <v>7443</v>
      </c>
      <c r="C2034" s="16"/>
      <c r="D2034" s="16"/>
      <c r="E2034" s="17"/>
      <c r="F2034" s="18" t="s">
        <v>7442</v>
      </c>
      <c r="G2034" s="18" t="str">
        <f>IFERROR(VLOOKUP(spare_parts!$F2034,'Запчасти'!A$2:P$3371,3,0),"null")</f>
        <v>null</v>
      </c>
      <c r="H2034" s="18" t="str">
        <f>IFERROR(VLOOKUP(spare_parts!$F2034,A:D,2,0),"null")</f>
        <v>Колесико эксцентриковое цилиндрическое </v>
      </c>
      <c r="I2034" s="24" t="str">
        <f>IFERROR(VLOOKUP(spare_parts!$F2034,'Запчасти'!$A$2:$P$3371,5,0),"null")</f>
        <v>null</v>
      </c>
      <c r="J2034" s="24" t="str">
        <f t="shared" si="3"/>
        <v>null</v>
      </c>
      <c r="K2034" s="18" t="str">
        <f>IFERROR(VLOOKUP(spare_parts!$F2034,'Запчасти'!$A$2:$P$3371,6,0),"null")</f>
        <v>null</v>
      </c>
      <c r="L2034" s="18" t="str">
        <f>IFERROR(VLOOKUP(spare_parts!$F2034,'Запчасти'!$A$2:$P$3371,7,0),"null")</f>
        <v>null</v>
      </c>
      <c r="M2034" s="18" t="str">
        <f>IFERROR(VLOOKUP(spare_parts!$F2034,'Запчасти'!$A$2:$P$3371,9,0),"null")</f>
        <v>null</v>
      </c>
      <c r="N2034" s="18" t="str">
        <f>IFERROR(VLOOKUP(spare_parts!$F2034,'Запчасти'!$A$2:$P$3371,10,0),"null")</f>
        <v>null</v>
      </c>
      <c r="O2034" s="18" t="str">
        <f>IFERROR(VLOOKUP(spare_parts!$F2034,'Запчасти'!$A$2:$P$3371,11,0),"null")</f>
        <v>null</v>
      </c>
      <c r="P2034" s="18" t="str">
        <f>IFERROR(VLOOKUP(spare_parts!$F2034,'Запчасти'!$A$2:$P$3371,2,0),"null")</f>
        <v>null</v>
      </c>
      <c r="Q2034" s="18"/>
      <c r="R2034" s="18"/>
      <c r="S2034" s="18"/>
      <c r="T2034" s="18"/>
      <c r="U2034" s="18"/>
      <c r="V2034" s="18"/>
    </row>
    <row r="2035" ht="15.75" customHeight="1">
      <c r="A2035" s="25" t="s">
        <v>7444</v>
      </c>
      <c r="B2035" s="32" t="s">
        <v>7445</v>
      </c>
      <c r="C2035" s="16"/>
      <c r="D2035" s="16"/>
      <c r="E2035" s="17"/>
      <c r="F2035" s="18" t="s">
        <v>7444</v>
      </c>
      <c r="G2035" s="18" t="str">
        <f>IFERROR(VLOOKUP(spare_parts!$F2035,'Запчасти'!A$2:P$3371,3,0),"null")</f>
        <v>null</v>
      </c>
      <c r="H2035" s="18" t="str">
        <f>IFERROR(VLOOKUP(spare_parts!$F2035,A:D,2,0),"null")</f>
        <v>Опора вертикальная </v>
      </c>
      <c r="I2035" s="24" t="str">
        <f>IFERROR(VLOOKUP(spare_parts!$F2035,'Запчасти'!$A$2:$P$3371,5,0),"null")</f>
        <v>null</v>
      </c>
      <c r="J2035" s="24" t="str">
        <f t="shared" si="3"/>
        <v>null</v>
      </c>
      <c r="K2035" s="18" t="str">
        <f>IFERROR(VLOOKUP(spare_parts!$F2035,'Запчасти'!$A$2:$P$3371,6,0),"null")</f>
        <v>null</v>
      </c>
      <c r="L2035" s="18" t="str">
        <f>IFERROR(VLOOKUP(spare_parts!$F2035,'Запчасти'!$A$2:$P$3371,7,0),"null")</f>
        <v>null</v>
      </c>
      <c r="M2035" s="18" t="str">
        <f>IFERROR(VLOOKUP(spare_parts!$F2035,'Запчасти'!$A$2:$P$3371,9,0),"null")</f>
        <v>null</v>
      </c>
      <c r="N2035" s="18" t="str">
        <f>IFERROR(VLOOKUP(spare_parts!$F2035,'Запчасти'!$A$2:$P$3371,10,0),"null")</f>
        <v>null</v>
      </c>
      <c r="O2035" s="18" t="str">
        <f>IFERROR(VLOOKUP(spare_parts!$F2035,'Запчасти'!$A$2:$P$3371,11,0),"null")</f>
        <v>null</v>
      </c>
      <c r="P2035" s="18" t="str">
        <f>IFERROR(VLOOKUP(spare_parts!$F2035,'Запчасти'!$A$2:$P$3371,2,0),"null")</f>
        <v>null</v>
      </c>
      <c r="Q2035" s="18"/>
      <c r="R2035" s="18"/>
      <c r="S2035" s="18"/>
      <c r="T2035" s="18"/>
      <c r="U2035" s="18"/>
      <c r="V2035" s="18"/>
    </row>
    <row r="2036" ht="15.75" customHeight="1">
      <c r="A2036" s="15" t="s">
        <v>7446</v>
      </c>
      <c r="B2036" s="32" t="s">
        <v>7447</v>
      </c>
      <c r="C2036" s="16"/>
      <c r="D2036" s="16"/>
      <c r="E2036" s="17"/>
      <c r="F2036" s="18" t="s">
        <v>7446</v>
      </c>
      <c r="G2036" s="18" t="str">
        <f>IFERROR(VLOOKUP(spare_parts!$F2036,'Запчасти'!A$2:P$3371,3,0),"null")</f>
        <v>null</v>
      </c>
      <c r="H2036" s="18" t="str">
        <f>IFERROR(VLOOKUP(spare_parts!$F2036,A:D,2,0),"null")</f>
        <v>Пружина ходовая </v>
      </c>
      <c r="I2036" s="24" t="str">
        <f>IFERROR(VLOOKUP(spare_parts!$F2036,'Запчасти'!$A$2:$P$3371,5,0),"null")</f>
        <v>null</v>
      </c>
      <c r="J2036" s="24" t="str">
        <f t="shared" si="3"/>
        <v>null</v>
      </c>
      <c r="K2036" s="18" t="str">
        <f>IFERROR(VLOOKUP(spare_parts!$F2036,'Запчасти'!$A$2:$P$3371,6,0),"null")</f>
        <v>null</v>
      </c>
      <c r="L2036" s="18" t="str">
        <f>IFERROR(VLOOKUP(spare_parts!$F2036,'Запчасти'!$A$2:$P$3371,7,0),"null")</f>
        <v>null</v>
      </c>
      <c r="M2036" s="18" t="str">
        <f>IFERROR(VLOOKUP(spare_parts!$F2036,'Запчасти'!$A$2:$P$3371,9,0),"null")</f>
        <v>null</v>
      </c>
      <c r="N2036" s="18" t="str">
        <f>IFERROR(VLOOKUP(spare_parts!$F2036,'Запчасти'!$A$2:$P$3371,10,0),"null")</f>
        <v>null</v>
      </c>
      <c r="O2036" s="18" t="str">
        <f>IFERROR(VLOOKUP(spare_parts!$F2036,'Запчасти'!$A$2:$P$3371,11,0),"null")</f>
        <v>null</v>
      </c>
      <c r="P2036" s="18" t="str">
        <f>IFERROR(VLOOKUP(spare_parts!$F2036,'Запчасти'!$A$2:$P$3371,2,0),"null")</f>
        <v>null</v>
      </c>
      <c r="Q2036" s="18"/>
      <c r="R2036" s="18"/>
      <c r="S2036" s="18"/>
      <c r="T2036" s="18"/>
      <c r="U2036" s="18"/>
      <c r="V2036" s="18"/>
    </row>
    <row r="2037" ht="15.75" customHeight="1">
      <c r="A2037" s="25" t="s">
        <v>7448</v>
      </c>
      <c r="B2037" s="32" t="s">
        <v>7449</v>
      </c>
      <c r="C2037" s="16"/>
      <c r="D2037" s="16"/>
      <c r="E2037" s="17"/>
      <c r="F2037" s="18" t="s">
        <v>7448</v>
      </c>
      <c r="G2037" s="18" t="str">
        <f>IFERROR(VLOOKUP(spare_parts!$F2037,'Запчасти'!A$2:P$3371,3,0),"null")</f>
        <v>null</v>
      </c>
      <c r="H2037" s="18" t="str">
        <f>IFERROR(VLOOKUP(spare_parts!$F2037,A:D,2,0),"null")</f>
        <v>Губка зажимная #68016-</v>
      </c>
      <c r="I2037" s="24" t="str">
        <f>IFERROR(VLOOKUP(spare_parts!$F2037,'Запчасти'!$A$2:$P$3371,5,0),"null")</f>
        <v>null</v>
      </c>
      <c r="J2037" s="24" t="str">
        <f t="shared" si="3"/>
        <v>null</v>
      </c>
      <c r="K2037" s="18" t="str">
        <f>IFERROR(VLOOKUP(spare_parts!$F2037,'Запчасти'!$A$2:$P$3371,6,0),"null")</f>
        <v>null</v>
      </c>
      <c r="L2037" s="18" t="str">
        <f>IFERROR(VLOOKUP(spare_parts!$F2037,'Запчасти'!$A$2:$P$3371,7,0),"null")</f>
        <v>null</v>
      </c>
      <c r="M2037" s="18" t="str">
        <f>IFERROR(VLOOKUP(spare_parts!$F2037,'Запчасти'!$A$2:$P$3371,9,0),"null")</f>
        <v>null</v>
      </c>
      <c r="N2037" s="18" t="str">
        <f>IFERROR(VLOOKUP(spare_parts!$F2037,'Запчасти'!$A$2:$P$3371,10,0),"null")</f>
        <v>null</v>
      </c>
      <c r="O2037" s="18" t="str">
        <f>IFERROR(VLOOKUP(spare_parts!$F2037,'Запчасти'!$A$2:$P$3371,11,0),"null")</f>
        <v>null</v>
      </c>
      <c r="P2037" s="18" t="str">
        <f>IFERROR(VLOOKUP(spare_parts!$F2037,'Запчасти'!$A$2:$P$3371,2,0),"null")</f>
        <v>null</v>
      </c>
      <c r="Q2037" s="18"/>
      <c r="R2037" s="18"/>
      <c r="S2037" s="18"/>
      <c r="T2037" s="18"/>
      <c r="U2037" s="18"/>
      <c r="V2037" s="18"/>
    </row>
    <row r="2038" ht="15.75" customHeight="1">
      <c r="A2038" s="25" t="s">
        <v>7450</v>
      </c>
      <c r="B2038" s="32" t="s">
        <v>3761</v>
      </c>
      <c r="C2038" s="16"/>
      <c r="D2038" s="16"/>
      <c r="E2038" s="17"/>
      <c r="F2038" s="18" t="s">
        <v>7450</v>
      </c>
      <c r="G2038" s="18" t="str">
        <f>IFERROR(VLOOKUP(spare_parts!$F2038,'Запчасти'!A$2:P$3371,3,0),"null")</f>
        <v>null</v>
      </c>
      <c r="H2038" s="18" t="str">
        <f>IFERROR(VLOOKUP(spare_parts!$F2038,A:D,2,0),"null")</f>
        <v>Цилиндр пневматический </v>
      </c>
      <c r="I2038" s="24" t="str">
        <f>IFERROR(VLOOKUP(spare_parts!$F2038,'Запчасти'!$A$2:$P$3371,5,0),"null")</f>
        <v>null</v>
      </c>
      <c r="J2038" s="24" t="str">
        <f t="shared" si="3"/>
        <v>null</v>
      </c>
      <c r="K2038" s="18" t="str">
        <f>IFERROR(VLOOKUP(spare_parts!$F2038,'Запчасти'!$A$2:$P$3371,6,0),"null")</f>
        <v>null</v>
      </c>
      <c r="L2038" s="18" t="str">
        <f>IFERROR(VLOOKUP(spare_parts!$F2038,'Запчасти'!$A$2:$P$3371,7,0),"null")</f>
        <v>null</v>
      </c>
      <c r="M2038" s="18" t="str">
        <f>IFERROR(VLOOKUP(spare_parts!$F2038,'Запчасти'!$A$2:$P$3371,9,0),"null")</f>
        <v>null</v>
      </c>
      <c r="N2038" s="18" t="str">
        <f>IFERROR(VLOOKUP(spare_parts!$F2038,'Запчасти'!$A$2:$P$3371,10,0),"null")</f>
        <v>null</v>
      </c>
      <c r="O2038" s="18" t="str">
        <f>IFERROR(VLOOKUP(spare_parts!$F2038,'Запчасти'!$A$2:$P$3371,11,0),"null")</f>
        <v>null</v>
      </c>
      <c r="P2038" s="18" t="str">
        <f>IFERROR(VLOOKUP(spare_parts!$F2038,'Запчасти'!$A$2:$P$3371,2,0),"null")</f>
        <v>null</v>
      </c>
      <c r="Q2038" s="18"/>
      <c r="R2038" s="18"/>
      <c r="S2038" s="18"/>
      <c r="T2038" s="18"/>
      <c r="U2038" s="18"/>
      <c r="V2038" s="18"/>
    </row>
    <row r="2039" ht="15.75" customHeight="1">
      <c r="A2039" s="25" t="s">
        <v>7451</v>
      </c>
      <c r="B2039" s="32" t="s">
        <v>7452</v>
      </c>
      <c r="C2039" s="16"/>
      <c r="D2039" s="16"/>
      <c r="E2039" s="17"/>
      <c r="F2039" s="18" t="s">
        <v>7451</v>
      </c>
      <c r="G2039" s="18" t="str">
        <f>IFERROR(VLOOKUP(spare_parts!$F2039,'Запчасти'!A$2:P$3371,3,0),"null")</f>
        <v>null</v>
      </c>
      <c r="H2039" s="18" t="str">
        <f>IFERROR(VLOOKUP(spare_parts!$F2039,A:D,2,0),"null")</f>
        <v>Опора с овальным фланцем</v>
      </c>
      <c r="I2039" s="24" t="str">
        <f>IFERROR(VLOOKUP(spare_parts!$F2039,'Запчасти'!$A$2:$P$3371,5,0),"null")</f>
        <v>null</v>
      </c>
      <c r="J2039" s="24" t="str">
        <f t="shared" si="3"/>
        <v>null</v>
      </c>
      <c r="K2039" s="18" t="str">
        <f>IFERROR(VLOOKUP(spare_parts!$F2039,'Запчасти'!$A$2:$P$3371,6,0),"null")</f>
        <v>null</v>
      </c>
      <c r="L2039" s="18" t="str">
        <f>IFERROR(VLOOKUP(spare_parts!$F2039,'Запчасти'!$A$2:$P$3371,7,0),"null")</f>
        <v>null</v>
      </c>
      <c r="M2039" s="18" t="str">
        <f>IFERROR(VLOOKUP(spare_parts!$F2039,'Запчасти'!$A$2:$P$3371,9,0),"null")</f>
        <v>null</v>
      </c>
      <c r="N2039" s="18" t="str">
        <f>IFERROR(VLOOKUP(spare_parts!$F2039,'Запчасти'!$A$2:$P$3371,10,0),"null")</f>
        <v>null</v>
      </c>
      <c r="O2039" s="18" t="str">
        <f>IFERROR(VLOOKUP(spare_parts!$F2039,'Запчасти'!$A$2:$P$3371,11,0),"null")</f>
        <v>null</v>
      </c>
      <c r="P2039" s="18" t="str">
        <f>IFERROR(VLOOKUP(spare_parts!$F2039,'Запчасти'!$A$2:$P$3371,2,0),"null")</f>
        <v>null</v>
      </c>
      <c r="Q2039" s="18"/>
      <c r="R2039" s="18"/>
      <c r="S2039" s="18"/>
      <c r="T2039" s="18"/>
      <c r="U2039" s="18"/>
      <c r="V2039" s="18"/>
    </row>
    <row r="2040" ht="15.75" customHeight="1">
      <c r="A2040" s="25" t="s">
        <v>7453</v>
      </c>
      <c r="B2040" s="32" t="s">
        <v>7454</v>
      </c>
      <c r="C2040" s="16"/>
      <c r="D2040" s="16"/>
      <c r="E2040" s="17"/>
      <c r="F2040" s="18" t="s">
        <v>7453</v>
      </c>
      <c r="G2040" s="18" t="str">
        <f>IFERROR(VLOOKUP(spare_parts!$F2040,'Запчасти'!A$2:P$3371,3,0),"null")</f>
        <v>null</v>
      </c>
      <c r="H2040" s="18" t="str">
        <f>IFERROR(VLOOKUP(spare_parts!$F2040,A:D,2,0),"null")</f>
        <v>Направляющие на входе #68266-</v>
      </c>
      <c r="I2040" s="24" t="str">
        <f>IFERROR(VLOOKUP(spare_parts!$F2040,'Запчасти'!$A$2:$P$3371,5,0),"null")</f>
        <v>null</v>
      </c>
      <c r="J2040" s="24" t="str">
        <f t="shared" si="3"/>
        <v>null</v>
      </c>
      <c r="K2040" s="18" t="str">
        <f>IFERROR(VLOOKUP(spare_parts!$F2040,'Запчасти'!$A$2:$P$3371,6,0),"null")</f>
        <v>null</v>
      </c>
      <c r="L2040" s="18" t="str">
        <f>IFERROR(VLOOKUP(spare_parts!$F2040,'Запчасти'!$A$2:$P$3371,7,0),"null")</f>
        <v>null</v>
      </c>
      <c r="M2040" s="18" t="str">
        <f>IFERROR(VLOOKUP(spare_parts!$F2040,'Запчасти'!$A$2:$P$3371,9,0),"null")</f>
        <v>null</v>
      </c>
      <c r="N2040" s="18" t="str">
        <f>IFERROR(VLOOKUP(spare_parts!$F2040,'Запчасти'!$A$2:$P$3371,10,0),"null")</f>
        <v>null</v>
      </c>
      <c r="O2040" s="18" t="str">
        <f>IFERROR(VLOOKUP(spare_parts!$F2040,'Запчасти'!$A$2:$P$3371,11,0),"null")</f>
        <v>null</v>
      </c>
      <c r="P2040" s="18" t="str">
        <f>IFERROR(VLOOKUP(spare_parts!$F2040,'Запчасти'!$A$2:$P$3371,2,0),"null")</f>
        <v>null</v>
      </c>
      <c r="Q2040" s="18"/>
      <c r="R2040" s="18"/>
      <c r="S2040" s="18"/>
      <c r="T2040" s="18"/>
      <c r="U2040" s="18"/>
      <c r="V2040" s="18"/>
    </row>
    <row r="2041" ht="15.75" customHeight="1">
      <c r="A2041" s="25" t="s">
        <v>7455</v>
      </c>
      <c r="B2041" s="32" t="s">
        <v>7456</v>
      </c>
      <c r="C2041" s="16"/>
      <c r="D2041" s="16"/>
      <c r="E2041" s="17"/>
      <c r="F2041" s="18" t="s">
        <v>7455</v>
      </c>
      <c r="G2041" s="18" t="str">
        <f>IFERROR(VLOOKUP(spare_parts!$F2041,'Запчасти'!A$2:P$3371,3,0),"null")</f>
        <v>null</v>
      </c>
      <c r="H2041" s="18" t="str">
        <f>IFERROR(VLOOKUP(spare_parts!$F2041,A:D,2,0),"null")</f>
        <v>Направляющие на входе #69859-</v>
      </c>
      <c r="I2041" s="24" t="str">
        <f>IFERROR(VLOOKUP(spare_parts!$F2041,'Запчасти'!$A$2:$P$3371,5,0),"null")</f>
        <v>null</v>
      </c>
      <c r="J2041" s="24" t="str">
        <f t="shared" si="3"/>
        <v>null</v>
      </c>
      <c r="K2041" s="18" t="str">
        <f>IFERROR(VLOOKUP(spare_parts!$F2041,'Запчасти'!$A$2:$P$3371,6,0),"null")</f>
        <v>null</v>
      </c>
      <c r="L2041" s="18" t="str">
        <f>IFERROR(VLOOKUP(spare_parts!$F2041,'Запчасти'!$A$2:$P$3371,7,0),"null")</f>
        <v>null</v>
      </c>
      <c r="M2041" s="18" t="str">
        <f>IFERROR(VLOOKUP(spare_parts!$F2041,'Запчасти'!$A$2:$P$3371,9,0),"null")</f>
        <v>null</v>
      </c>
      <c r="N2041" s="18" t="str">
        <f>IFERROR(VLOOKUP(spare_parts!$F2041,'Запчасти'!$A$2:$P$3371,10,0),"null")</f>
        <v>null</v>
      </c>
      <c r="O2041" s="18" t="str">
        <f>IFERROR(VLOOKUP(spare_parts!$F2041,'Запчасти'!$A$2:$P$3371,11,0),"null")</f>
        <v>null</v>
      </c>
      <c r="P2041" s="18" t="str">
        <f>IFERROR(VLOOKUP(spare_parts!$F2041,'Запчасти'!$A$2:$P$3371,2,0),"null")</f>
        <v>null</v>
      </c>
      <c r="Q2041" s="18"/>
      <c r="R2041" s="18"/>
      <c r="S2041" s="18"/>
      <c r="T2041" s="18"/>
      <c r="U2041" s="18"/>
      <c r="V2041" s="18"/>
    </row>
    <row r="2042" ht="15.75" customHeight="1">
      <c r="A2042" s="25" t="s">
        <v>7457</v>
      </c>
      <c r="B2042" s="32" t="s">
        <v>7380</v>
      </c>
      <c r="C2042" s="16"/>
      <c r="D2042" s="16"/>
      <c r="E2042" s="17"/>
      <c r="F2042" s="18" t="s">
        <v>7457</v>
      </c>
      <c r="G2042" s="18" t="str">
        <f>IFERROR(VLOOKUP(spare_parts!$F2042,'Запчасти'!A$2:P$3371,3,0),"null")</f>
        <v>null</v>
      </c>
      <c r="H2042" s="18" t="str">
        <f>IFERROR(VLOOKUP(spare_parts!$F2042,A:D,2,0),"null")</f>
        <v>Втулка самосмазывающаяся </v>
      </c>
      <c r="I2042" s="24" t="str">
        <f>IFERROR(VLOOKUP(spare_parts!$F2042,'Запчасти'!$A$2:$P$3371,5,0),"null")</f>
        <v>null</v>
      </c>
      <c r="J2042" s="24" t="str">
        <f t="shared" si="3"/>
        <v>null</v>
      </c>
      <c r="K2042" s="18" t="str">
        <f>IFERROR(VLOOKUP(spare_parts!$F2042,'Запчасти'!$A$2:$P$3371,6,0),"null")</f>
        <v>null</v>
      </c>
      <c r="L2042" s="18" t="str">
        <f>IFERROR(VLOOKUP(spare_parts!$F2042,'Запчасти'!$A$2:$P$3371,7,0),"null")</f>
        <v>null</v>
      </c>
      <c r="M2042" s="18" t="str">
        <f>IFERROR(VLOOKUP(spare_parts!$F2042,'Запчасти'!$A$2:$P$3371,9,0),"null")</f>
        <v>null</v>
      </c>
      <c r="N2042" s="18" t="str">
        <f>IFERROR(VLOOKUP(spare_parts!$F2042,'Запчасти'!$A$2:$P$3371,10,0),"null")</f>
        <v>null</v>
      </c>
      <c r="O2042" s="18" t="str">
        <f>IFERROR(VLOOKUP(spare_parts!$F2042,'Запчасти'!$A$2:$P$3371,11,0),"null")</f>
        <v>null</v>
      </c>
      <c r="P2042" s="18" t="str">
        <f>IFERROR(VLOOKUP(spare_parts!$F2042,'Запчасти'!$A$2:$P$3371,2,0),"null")</f>
        <v>null</v>
      </c>
      <c r="Q2042" s="18"/>
      <c r="R2042" s="18"/>
      <c r="S2042" s="18"/>
      <c r="T2042" s="18"/>
      <c r="U2042" s="18"/>
      <c r="V2042" s="18"/>
    </row>
    <row r="2043" ht="15.75" customHeight="1">
      <c r="A2043" s="25" t="s">
        <v>7458</v>
      </c>
      <c r="B2043" s="32" t="s">
        <v>7380</v>
      </c>
      <c r="C2043" s="16"/>
      <c r="D2043" s="16"/>
      <c r="E2043" s="17"/>
      <c r="F2043" s="18" t="s">
        <v>7458</v>
      </c>
      <c r="G2043" s="18" t="str">
        <f>IFERROR(VLOOKUP(spare_parts!$F2043,'Запчасти'!A$2:P$3371,3,0),"null")</f>
        <v>null</v>
      </c>
      <c r="H2043" s="18" t="str">
        <f>IFERROR(VLOOKUP(spare_parts!$F2043,A:D,2,0),"null")</f>
        <v>Втулка самосмазывающаяся </v>
      </c>
      <c r="I2043" s="24" t="str">
        <f>IFERROR(VLOOKUP(spare_parts!$F2043,'Запчасти'!$A$2:$P$3371,5,0),"null")</f>
        <v>null</v>
      </c>
      <c r="J2043" s="24" t="str">
        <f t="shared" si="3"/>
        <v>null</v>
      </c>
      <c r="K2043" s="18" t="str">
        <f>IFERROR(VLOOKUP(spare_parts!$F2043,'Запчасти'!$A$2:$P$3371,6,0),"null")</f>
        <v>null</v>
      </c>
      <c r="L2043" s="18" t="str">
        <f>IFERROR(VLOOKUP(spare_parts!$F2043,'Запчасти'!$A$2:$P$3371,7,0),"null")</f>
        <v>null</v>
      </c>
      <c r="M2043" s="18" t="str">
        <f>IFERROR(VLOOKUP(spare_parts!$F2043,'Запчасти'!$A$2:$P$3371,9,0),"null")</f>
        <v>null</v>
      </c>
      <c r="N2043" s="18" t="str">
        <f>IFERROR(VLOOKUP(spare_parts!$F2043,'Запчасти'!$A$2:$P$3371,10,0),"null")</f>
        <v>null</v>
      </c>
      <c r="O2043" s="18" t="str">
        <f>IFERROR(VLOOKUP(spare_parts!$F2043,'Запчасти'!$A$2:$P$3371,11,0),"null")</f>
        <v>null</v>
      </c>
      <c r="P2043" s="18" t="str">
        <f>IFERROR(VLOOKUP(spare_parts!$F2043,'Запчасти'!$A$2:$P$3371,2,0),"null")</f>
        <v>null</v>
      </c>
      <c r="Q2043" s="18"/>
      <c r="R2043" s="18"/>
      <c r="S2043" s="18"/>
      <c r="T2043" s="18"/>
      <c r="U2043" s="18"/>
      <c r="V2043" s="18"/>
    </row>
    <row r="2044" ht="15.75" customHeight="1">
      <c r="A2044" s="25" t="s">
        <v>7459</v>
      </c>
      <c r="B2044" s="32" t="s">
        <v>7460</v>
      </c>
      <c r="C2044" s="16"/>
      <c r="D2044" s="16"/>
      <c r="E2044" s="17"/>
      <c r="F2044" s="18" t="s">
        <v>7459</v>
      </c>
      <c r="G2044" s="18" t="str">
        <f>IFERROR(VLOOKUP(spare_parts!$F2044,'Запчасти'!A$2:P$3371,3,0),"null")</f>
        <v>null</v>
      </c>
      <c r="H2044" s="18" t="str">
        <f>IFERROR(VLOOKUP(spare_parts!$F2044,A:D,2,0),"null")</f>
        <v>Шарикоподшипник радиальный </v>
      </c>
      <c r="I2044" s="24" t="str">
        <f>IFERROR(VLOOKUP(spare_parts!$F2044,'Запчасти'!$A$2:$P$3371,5,0),"null")</f>
        <v>null</v>
      </c>
      <c r="J2044" s="24" t="str">
        <f t="shared" si="3"/>
        <v>null</v>
      </c>
      <c r="K2044" s="18" t="str">
        <f>IFERROR(VLOOKUP(spare_parts!$F2044,'Запчасти'!$A$2:$P$3371,6,0),"null")</f>
        <v>null</v>
      </c>
      <c r="L2044" s="18" t="str">
        <f>IFERROR(VLOOKUP(spare_parts!$F2044,'Запчасти'!$A$2:$P$3371,7,0),"null")</f>
        <v>null</v>
      </c>
      <c r="M2044" s="18" t="str">
        <f>IFERROR(VLOOKUP(spare_parts!$F2044,'Запчасти'!$A$2:$P$3371,9,0),"null")</f>
        <v>null</v>
      </c>
      <c r="N2044" s="18" t="str">
        <f>IFERROR(VLOOKUP(spare_parts!$F2044,'Запчасти'!$A$2:$P$3371,10,0),"null")</f>
        <v>null</v>
      </c>
      <c r="O2044" s="18" t="str">
        <f>IFERROR(VLOOKUP(spare_parts!$F2044,'Запчасти'!$A$2:$P$3371,11,0),"null")</f>
        <v>null</v>
      </c>
      <c r="P2044" s="18" t="str">
        <f>IFERROR(VLOOKUP(spare_parts!$F2044,'Запчасти'!$A$2:$P$3371,2,0),"null")</f>
        <v>null</v>
      </c>
      <c r="Q2044" s="18"/>
      <c r="R2044" s="18"/>
      <c r="S2044" s="18"/>
      <c r="T2044" s="18"/>
      <c r="U2044" s="18"/>
      <c r="V2044" s="18"/>
    </row>
    <row r="2045" ht="15.75" customHeight="1">
      <c r="A2045" s="25" t="s">
        <v>7461</v>
      </c>
      <c r="B2045" s="32" t="s">
        <v>7462</v>
      </c>
      <c r="C2045" s="16"/>
      <c r="D2045" s="16"/>
      <c r="E2045" s="17"/>
      <c r="F2045" s="18" t="s">
        <v>7461</v>
      </c>
      <c r="G2045" s="18" t="str">
        <f>IFERROR(VLOOKUP(spare_parts!$F2045,'Запчасти'!A$2:P$3371,3,0),"null")</f>
        <v>null</v>
      </c>
      <c r="H2045" s="18" t="str">
        <f>IFERROR(VLOOKUP(spare_parts!$F2045,A:D,2,0),"null")</f>
        <v>Гайка шестигранная </v>
      </c>
      <c r="I2045" s="24" t="str">
        <f>IFERROR(VLOOKUP(spare_parts!$F2045,'Запчасти'!$A$2:$P$3371,5,0),"null")</f>
        <v>null</v>
      </c>
      <c r="J2045" s="24" t="str">
        <f t="shared" si="3"/>
        <v>null</v>
      </c>
      <c r="K2045" s="18" t="str">
        <f>IFERROR(VLOOKUP(spare_parts!$F2045,'Запчасти'!$A$2:$P$3371,6,0),"null")</f>
        <v>null</v>
      </c>
      <c r="L2045" s="18" t="str">
        <f>IFERROR(VLOOKUP(spare_parts!$F2045,'Запчасти'!$A$2:$P$3371,7,0),"null")</f>
        <v>null</v>
      </c>
      <c r="M2045" s="18" t="str">
        <f>IFERROR(VLOOKUP(spare_parts!$F2045,'Запчасти'!$A$2:$P$3371,9,0),"null")</f>
        <v>null</v>
      </c>
      <c r="N2045" s="18" t="str">
        <f>IFERROR(VLOOKUP(spare_parts!$F2045,'Запчасти'!$A$2:$P$3371,10,0),"null")</f>
        <v>null</v>
      </c>
      <c r="O2045" s="18" t="str">
        <f>IFERROR(VLOOKUP(spare_parts!$F2045,'Запчасти'!$A$2:$P$3371,11,0),"null")</f>
        <v>null</v>
      </c>
      <c r="P2045" s="18" t="str">
        <f>IFERROR(VLOOKUP(spare_parts!$F2045,'Запчасти'!$A$2:$P$3371,2,0),"null")</f>
        <v>null</v>
      </c>
      <c r="Q2045" s="18"/>
      <c r="R2045" s="18"/>
      <c r="S2045" s="18"/>
      <c r="T2045" s="18"/>
      <c r="U2045" s="18"/>
      <c r="V2045" s="18"/>
    </row>
    <row r="2046" ht="15.75" customHeight="1">
      <c r="A2046" s="25" t="s">
        <v>7463</v>
      </c>
      <c r="B2046" s="32" t="s">
        <v>7464</v>
      </c>
      <c r="C2046" s="16"/>
      <c r="D2046" s="16"/>
      <c r="E2046" s="17"/>
      <c r="F2046" s="18" t="s">
        <v>7463</v>
      </c>
      <c r="G2046" s="18" t="str">
        <f>IFERROR(VLOOKUP(spare_parts!$F2046,'Запчасти'!A$2:P$3371,3,0),"null")</f>
        <v>null</v>
      </c>
      <c r="H2046" s="18" t="str">
        <f>IFERROR(VLOOKUP(spare_parts!$F2046,A:D,2,0),"null")</f>
        <v>Гайка шестигранная</v>
      </c>
      <c r="I2046" s="24" t="str">
        <f>IFERROR(VLOOKUP(spare_parts!$F2046,'Запчасти'!$A$2:$P$3371,5,0),"null")</f>
        <v>null</v>
      </c>
      <c r="J2046" s="24" t="str">
        <f t="shared" si="3"/>
        <v>null</v>
      </c>
      <c r="K2046" s="18" t="str">
        <f>IFERROR(VLOOKUP(spare_parts!$F2046,'Запчасти'!$A$2:$P$3371,6,0),"null")</f>
        <v>null</v>
      </c>
      <c r="L2046" s="18" t="str">
        <f>IFERROR(VLOOKUP(spare_parts!$F2046,'Запчасти'!$A$2:$P$3371,7,0),"null")</f>
        <v>null</v>
      </c>
      <c r="M2046" s="18" t="str">
        <f>IFERROR(VLOOKUP(spare_parts!$F2046,'Запчасти'!$A$2:$P$3371,9,0),"null")</f>
        <v>null</v>
      </c>
      <c r="N2046" s="18" t="str">
        <f>IFERROR(VLOOKUP(spare_parts!$F2046,'Запчасти'!$A$2:$P$3371,10,0),"null")</f>
        <v>null</v>
      </c>
      <c r="O2046" s="18" t="str">
        <f>IFERROR(VLOOKUP(spare_parts!$F2046,'Запчасти'!$A$2:$P$3371,11,0),"null")</f>
        <v>null</v>
      </c>
      <c r="P2046" s="18" t="str">
        <f>IFERROR(VLOOKUP(spare_parts!$F2046,'Запчасти'!$A$2:$P$3371,2,0),"null")</f>
        <v>null</v>
      </c>
      <c r="Q2046" s="18"/>
      <c r="R2046" s="18"/>
      <c r="S2046" s="18"/>
      <c r="T2046" s="18"/>
      <c r="U2046" s="18"/>
      <c r="V2046" s="18"/>
    </row>
    <row r="2047" ht="15.75" customHeight="1">
      <c r="A2047" s="25" t="s">
        <v>7465</v>
      </c>
      <c r="B2047" s="32" t="s">
        <v>7466</v>
      </c>
      <c r="C2047" s="16"/>
      <c r="D2047" s="16"/>
      <c r="E2047" s="17"/>
      <c r="F2047" s="18" t="s">
        <v>7465</v>
      </c>
      <c r="G2047" s="18" t="str">
        <f>IFERROR(VLOOKUP(spare_parts!$F2047,'Запчасти'!A$2:P$3371,3,0),"null")</f>
        <v>null</v>
      </c>
      <c r="H2047" s="18" t="str">
        <f>IFERROR(VLOOKUP(spare_parts!$F2047,A:D,2,0),"null")</f>
        <v>Установочный винт с цилиндр. концом</v>
      </c>
      <c r="I2047" s="24" t="str">
        <f>IFERROR(VLOOKUP(spare_parts!$F2047,'Запчасти'!$A$2:$P$3371,5,0),"null")</f>
        <v>null</v>
      </c>
      <c r="J2047" s="24" t="str">
        <f t="shared" si="3"/>
        <v>null</v>
      </c>
      <c r="K2047" s="18" t="str">
        <f>IFERROR(VLOOKUP(spare_parts!$F2047,'Запчасти'!$A$2:$P$3371,6,0),"null")</f>
        <v>null</v>
      </c>
      <c r="L2047" s="18" t="str">
        <f>IFERROR(VLOOKUP(spare_parts!$F2047,'Запчасти'!$A$2:$P$3371,7,0),"null")</f>
        <v>null</v>
      </c>
      <c r="M2047" s="18" t="str">
        <f>IFERROR(VLOOKUP(spare_parts!$F2047,'Запчасти'!$A$2:$P$3371,9,0),"null")</f>
        <v>null</v>
      </c>
      <c r="N2047" s="18" t="str">
        <f>IFERROR(VLOOKUP(spare_parts!$F2047,'Запчасти'!$A$2:$P$3371,10,0),"null")</f>
        <v>null</v>
      </c>
      <c r="O2047" s="18" t="str">
        <f>IFERROR(VLOOKUP(spare_parts!$F2047,'Запчасти'!$A$2:$P$3371,11,0),"null")</f>
        <v>null</v>
      </c>
      <c r="P2047" s="18" t="str">
        <f>IFERROR(VLOOKUP(spare_parts!$F2047,'Запчасти'!$A$2:$P$3371,2,0),"null")</f>
        <v>null</v>
      </c>
      <c r="Q2047" s="18"/>
      <c r="R2047" s="18"/>
      <c r="S2047" s="18"/>
      <c r="T2047" s="18"/>
      <c r="U2047" s="18"/>
      <c r="V2047" s="18"/>
    </row>
    <row r="2048" ht="15.75" customHeight="1">
      <c r="A2048" s="15" t="s">
        <v>7467</v>
      </c>
      <c r="B2048" s="32" t="s">
        <v>7468</v>
      </c>
      <c r="C2048" s="16"/>
      <c r="D2048" s="16"/>
      <c r="E2048" s="17"/>
      <c r="F2048" s="18" t="s">
        <v>7467</v>
      </c>
      <c r="G2048" s="18" t="str">
        <f>IFERROR(VLOOKUP(spare_parts!$F2048,'Запчасти'!A$2:P$3371,3,0),"null")</f>
        <v>null</v>
      </c>
      <c r="H2048" s="18" t="str">
        <f>IFERROR(VLOOKUP(spare_parts!$F2048,A:D,2,0),"null")</f>
        <v>Установочный винт с конич. концом</v>
      </c>
      <c r="I2048" s="24" t="str">
        <f>IFERROR(VLOOKUP(spare_parts!$F2048,'Запчасти'!$A$2:$P$3371,5,0),"null")</f>
        <v>null</v>
      </c>
      <c r="J2048" s="24" t="str">
        <f t="shared" si="3"/>
        <v>null</v>
      </c>
      <c r="K2048" s="18" t="str">
        <f>IFERROR(VLOOKUP(spare_parts!$F2048,'Запчасти'!$A$2:$P$3371,6,0),"null")</f>
        <v>null</v>
      </c>
      <c r="L2048" s="18" t="str">
        <f>IFERROR(VLOOKUP(spare_parts!$F2048,'Запчасти'!$A$2:$P$3371,7,0),"null")</f>
        <v>null</v>
      </c>
      <c r="M2048" s="18" t="str">
        <f>IFERROR(VLOOKUP(spare_parts!$F2048,'Запчасти'!$A$2:$P$3371,9,0),"null")</f>
        <v>null</v>
      </c>
      <c r="N2048" s="18" t="str">
        <f>IFERROR(VLOOKUP(spare_parts!$F2048,'Запчасти'!$A$2:$P$3371,10,0),"null")</f>
        <v>null</v>
      </c>
      <c r="O2048" s="18" t="str">
        <f>IFERROR(VLOOKUP(spare_parts!$F2048,'Запчасти'!$A$2:$P$3371,11,0),"null")</f>
        <v>null</v>
      </c>
      <c r="P2048" s="18" t="str">
        <f>IFERROR(VLOOKUP(spare_parts!$F2048,'Запчасти'!$A$2:$P$3371,2,0),"null")</f>
        <v>null</v>
      </c>
      <c r="Q2048" s="18"/>
      <c r="R2048" s="18"/>
      <c r="S2048" s="18"/>
      <c r="T2048" s="18"/>
      <c r="U2048" s="18"/>
      <c r="V2048" s="18"/>
    </row>
    <row r="2049" ht="15.75" customHeight="1">
      <c r="A2049" s="15" t="s">
        <v>7469</v>
      </c>
      <c r="B2049" s="32" t="s">
        <v>7468</v>
      </c>
      <c r="C2049" s="16"/>
      <c r="D2049" s="16"/>
      <c r="E2049" s="17"/>
      <c r="F2049" s="18" t="s">
        <v>7469</v>
      </c>
      <c r="G2049" s="18" t="str">
        <f>IFERROR(VLOOKUP(spare_parts!$F2049,'Запчасти'!A$2:P$3371,3,0),"null")</f>
        <v>null</v>
      </c>
      <c r="H2049" s="18" t="str">
        <f>IFERROR(VLOOKUP(spare_parts!$F2049,A:D,2,0),"null")</f>
        <v>Установочный винт с конич. концом</v>
      </c>
      <c r="I2049" s="24" t="str">
        <f>IFERROR(VLOOKUP(spare_parts!$F2049,'Запчасти'!$A$2:$P$3371,5,0),"null")</f>
        <v>null</v>
      </c>
      <c r="J2049" s="24" t="str">
        <f t="shared" si="3"/>
        <v>null</v>
      </c>
      <c r="K2049" s="18" t="str">
        <f>IFERROR(VLOOKUP(spare_parts!$F2049,'Запчасти'!$A$2:$P$3371,6,0),"null")</f>
        <v>null</v>
      </c>
      <c r="L2049" s="18" t="str">
        <f>IFERROR(VLOOKUP(spare_parts!$F2049,'Запчасти'!$A$2:$P$3371,7,0),"null")</f>
        <v>null</v>
      </c>
      <c r="M2049" s="18" t="str">
        <f>IFERROR(VLOOKUP(spare_parts!$F2049,'Запчасти'!$A$2:$P$3371,9,0),"null")</f>
        <v>null</v>
      </c>
      <c r="N2049" s="18" t="str">
        <f>IFERROR(VLOOKUP(spare_parts!$F2049,'Запчасти'!$A$2:$P$3371,10,0),"null")</f>
        <v>null</v>
      </c>
      <c r="O2049" s="18" t="str">
        <f>IFERROR(VLOOKUP(spare_parts!$F2049,'Запчасти'!$A$2:$P$3371,11,0),"null")</f>
        <v>null</v>
      </c>
      <c r="P2049" s="18" t="str">
        <f>IFERROR(VLOOKUP(spare_parts!$F2049,'Запчасти'!$A$2:$P$3371,2,0),"null")</f>
        <v>null</v>
      </c>
      <c r="Q2049" s="18"/>
      <c r="R2049" s="18"/>
      <c r="S2049" s="18"/>
      <c r="T2049" s="18"/>
      <c r="U2049" s="18"/>
      <c r="V2049" s="18"/>
    </row>
    <row r="2050" ht="15.75" customHeight="1">
      <c r="A2050" s="15" t="s">
        <v>7470</v>
      </c>
      <c r="B2050" s="32" t="s">
        <v>7471</v>
      </c>
      <c r="C2050" s="16"/>
      <c r="D2050" s="16"/>
      <c r="E2050" s="17"/>
      <c r="F2050" s="18" t="s">
        <v>7470</v>
      </c>
      <c r="G2050" s="18" t="str">
        <f>IFERROR(VLOOKUP(spare_parts!$F2050,'Запчасти'!A$2:P$3371,3,0),"null")</f>
        <v>null</v>
      </c>
      <c r="H2050" s="18" t="str">
        <f>IFERROR(VLOOKUP(spare_parts!$F2050,A:D,2,0),"null")</f>
        <v>Вставка резьбовая </v>
      </c>
      <c r="I2050" s="24" t="str">
        <f>IFERROR(VLOOKUP(spare_parts!$F2050,'Запчасти'!$A$2:$P$3371,5,0),"null")</f>
        <v>null</v>
      </c>
      <c r="J2050" s="24" t="str">
        <f t="shared" si="3"/>
        <v>null</v>
      </c>
      <c r="K2050" s="18" t="str">
        <f>IFERROR(VLOOKUP(spare_parts!$F2050,'Запчасти'!$A$2:$P$3371,6,0),"null")</f>
        <v>null</v>
      </c>
      <c r="L2050" s="18" t="str">
        <f>IFERROR(VLOOKUP(spare_parts!$F2050,'Запчасти'!$A$2:$P$3371,7,0),"null")</f>
        <v>null</v>
      </c>
      <c r="M2050" s="18" t="str">
        <f>IFERROR(VLOOKUP(spare_parts!$F2050,'Запчасти'!$A$2:$P$3371,9,0),"null")</f>
        <v>null</v>
      </c>
      <c r="N2050" s="18" t="str">
        <f>IFERROR(VLOOKUP(spare_parts!$F2050,'Запчасти'!$A$2:$P$3371,10,0),"null")</f>
        <v>null</v>
      </c>
      <c r="O2050" s="18" t="str">
        <f>IFERROR(VLOOKUP(spare_parts!$F2050,'Запчасти'!$A$2:$P$3371,11,0),"null")</f>
        <v>null</v>
      </c>
      <c r="P2050" s="18" t="str">
        <f>IFERROR(VLOOKUP(spare_parts!$F2050,'Запчасти'!$A$2:$P$3371,2,0),"null")</f>
        <v>null</v>
      </c>
      <c r="Q2050" s="18"/>
      <c r="R2050" s="18"/>
      <c r="S2050" s="18"/>
      <c r="T2050" s="18"/>
      <c r="U2050" s="18"/>
      <c r="V2050" s="18"/>
    </row>
    <row r="2051" ht="15.75" customHeight="1">
      <c r="A2051" s="15" t="s">
        <v>7472</v>
      </c>
      <c r="B2051" s="32" t="s">
        <v>7473</v>
      </c>
      <c r="C2051" s="16"/>
      <c r="D2051" s="16"/>
      <c r="E2051" s="17"/>
      <c r="F2051" s="18" t="s">
        <v>7472</v>
      </c>
      <c r="G2051" s="18" t="str">
        <f>IFERROR(VLOOKUP(spare_parts!$F2051,'Запчасти'!A$2:P$3371,3,0),"null")</f>
        <v>null</v>
      </c>
      <c r="H2051" s="18" t="str">
        <f>IFERROR(VLOOKUP(spare_parts!$F2051,A:D,2,0),"null")</f>
        <v>Смазчик</v>
      </c>
      <c r="I2051" s="24" t="str">
        <f>IFERROR(VLOOKUP(spare_parts!$F2051,'Запчасти'!$A$2:$P$3371,5,0),"null")</f>
        <v>null</v>
      </c>
      <c r="J2051" s="24" t="str">
        <f t="shared" si="3"/>
        <v>null</v>
      </c>
      <c r="K2051" s="18" t="str">
        <f>IFERROR(VLOOKUP(spare_parts!$F2051,'Запчасти'!$A$2:$P$3371,6,0),"null")</f>
        <v>null</v>
      </c>
      <c r="L2051" s="18" t="str">
        <f>IFERROR(VLOOKUP(spare_parts!$F2051,'Запчасти'!$A$2:$P$3371,7,0),"null")</f>
        <v>null</v>
      </c>
      <c r="M2051" s="18" t="str">
        <f>IFERROR(VLOOKUP(spare_parts!$F2051,'Запчасти'!$A$2:$P$3371,9,0),"null")</f>
        <v>null</v>
      </c>
      <c r="N2051" s="18" t="str">
        <f>IFERROR(VLOOKUP(spare_parts!$F2051,'Запчасти'!$A$2:$P$3371,10,0),"null")</f>
        <v>null</v>
      </c>
      <c r="O2051" s="18" t="str">
        <f>IFERROR(VLOOKUP(spare_parts!$F2051,'Запчасти'!$A$2:$P$3371,11,0),"null")</f>
        <v>null</v>
      </c>
      <c r="P2051" s="18" t="str">
        <f>IFERROR(VLOOKUP(spare_parts!$F2051,'Запчасти'!$A$2:$P$3371,2,0),"null")</f>
        <v>null</v>
      </c>
      <c r="Q2051" s="18"/>
      <c r="R2051" s="18"/>
      <c r="S2051" s="18"/>
      <c r="T2051" s="18"/>
      <c r="U2051" s="18"/>
      <c r="V2051" s="18"/>
    </row>
    <row r="2052" ht="15.75" customHeight="1">
      <c r="A2052" s="15" t="s">
        <v>7474</v>
      </c>
      <c r="B2052" s="32" t="s">
        <v>7409</v>
      </c>
      <c r="C2052" s="16"/>
      <c r="D2052" s="16"/>
      <c r="E2052" s="17"/>
      <c r="F2052" s="18" t="s">
        <v>7474</v>
      </c>
      <c r="G2052" s="18" t="str">
        <f>IFERROR(VLOOKUP(spare_parts!$F2052,'Запчасти'!A$2:P$3371,3,0),"null")</f>
        <v>null</v>
      </c>
      <c r="H2052" s="18" t="str">
        <f>IFERROR(VLOOKUP(spare_parts!$F2052,A:D,2,0),"null")</f>
        <v>Пружина для штампов</v>
      </c>
      <c r="I2052" s="24" t="str">
        <f>IFERROR(VLOOKUP(spare_parts!$F2052,'Запчасти'!$A$2:$P$3371,5,0),"null")</f>
        <v>null</v>
      </c>
      <c r="J2052" s="24" t="str">
        <f t="shared" si="3"/>
        <v>null</v>
      </c>
      <c r="K2052" s="18" t="str">
        <f>IFERROR(VLOOKUP(spare_parts!$F2052,'Запчасти'!$A$2:$P$3371,6,0),"null")</f>
        <v>null</v>
      </c>
      <c r="L2052" s="18" t="str">
        <f>IFERROR(VLOOKUP(spare_parts!$F2052,'Запчасти'!$A$2:$P$3371,7,0),"null")</f>
        <v>null</v>
      </c>
      <c r="M2052" s="18" t="str">
        <f>IFERROR(VLOOKUP(spare_parts!$F2052,'Запчасти'!$A$2:$P$3371,9,0),"null")</f>
        <v>null</v>
      </c>
      <c r="N2052" s="18" t="str">
        <f>IFERROR(VLOOKUP(spare_parts!$F2052,'Запчасти'!$A$2:$P$3371,10,0),"null")</f>
        <v>null</v>
      </c>
      <c r="O2052" s="18" t="str">
        <f>IFERROR(VLOOKUP(spare_parts!$F2052,'Запчасти'!$A$2:$P$3371,11,0),"null")</f>
        <v>null</v>
      </c>
      <c r="P2052" s="18" t="str">
        <f>IFERROR(VLOOKUP(spare_parts!$F2052,'Запчасти'!$A$2:$P$3371,2,0),"null")</f>
        <v>null</v>
      </c>
      <c r="Q2052" s="18"/>
      <c r="R2052" s="18"/>
      <c r="S2052" s="18"/>
      <c r="T2052" s="18"/>
      <c r="U2052" s="18"/>
      <c r="V2052" s="18"/>
    </row>
    <row r="2053" ht="15.75" customHeight="1">
      <c r="A2053" s="15" t="s">
        <v>7475</v>
      </c>
      <c r="B2053" s="32" t="s">
        <v>7476</v>
      </c>
      <c r="C2053" s="16"/>
      <c r="D2053" s="16"/>
      <c r="E2053" s="17"/>
      <c r="F2053" s="18" t="s">
        <v>7475</v>
      </c>
      <c r="G2053" s="18" t="str">
        <f>IFERROR(VLOOKUP(spare_parts!$F2053,'Запчасти'!A$2:P$3371,3,0),"null")</f>
        <v>null</v>
      </c>
      <c r="H2053" s="18" t="str">
        <f>IFERROR(VLOOKUP(spare_parts!$F2053,A:D,2,0),"null")</f>
        <v>Штифт холостой концентрич.</v>
      </c>
      <c r="I2053" s="24" t="str">
        <f>IFERROR(VLOOKUP(spare_parts!$F2053,'Запчасти'!$A$2:$P$3371,5,0),"null")</f>
        <v>null</v>
      </c>
      <c r="J2053" s="24" t="str">
        <f t="shared" si="3"/>
        <v>null</v>
      </c>
      <c r="K2053" s="18" t="str">
        <f>IFERROR(VLOOKUP(spare_parts!$F2053,'Запчасти'!$A$2:$P$3371,6,0),"null")</f>
        <v>null</v>
      </c>
      <c r="L2053" s="18" t="str">
        <f>IFERROR(VLOOKUP(spare_parts!$F2053,'Запчасти'!$A$2:$P$3371,7,0),"null")</f>
        <v>null</v>
      </c>
      <c r="M2053" s="18" t="str">
        <f>IFERROR(VLOOKUP(spare_parts!$F2053,'Запчасти'!$A$2:$P$3371,9,0),"null")</f>
        <v>null</v>
      </c>
      <c r="N2053" s="18" t="str">
        <f>IFERROR(VLOOKUP(spare_parts!$F2053,'Запчасти'!$A$2:$P$3371,10,0),"null")</f>
        <v>null</v>
      </c>
      <c r="O2053" s="18" t="str">
        <f>IFERROR(VLOOKUP(spare_parts!$F2053,'Запчасти'!$A$2:$P$3371,11,0),"null")</f>
        <v>null</v>
      </c>
      <c r="P2053" s="18" t="str">
        <f>IFERROR(VLOOKUP(spare_parts!$F2053,'Запчасти'!$A$2:$P$3371,2,0),"null")</f>
        <v>null</v>
      </c>
      <c r="Q2053" s="18"/>
      <c r="R2053" s="18"/>
      <c r="S2053" s="18"/>
      <c r="T2053" s="18"/>
      <c r="U2053" s="18"/>
      <c r="V2053" s="18"/>
    </row>
    <row r="2054" ht="15.75" customHeight="1">
      <c r="A2054" s="15" t="s">
        <v>7477</v>
      </c>
      <c r="B2054" s="32" t="s">
        <v>1298</v>
      </c>
      <c r="C2054" s="16"/>
      <c r="D2054" s="16"/>
      <c r="E2054" s="17"/>
      <c r="F2054" s="18" t="s">
        <v>7477</v>
      </c>
      <c r="G2054" s="18" t="str">
        <f>IFERROR(VLOOKUP(spare_parts!$F2054,'Запчасти'!A$2:P$3371,3,0),"null")</f>
        <v>null</v>
      </c>
      <c r="H2054" s="18" t="str">
        <f>IFERROR(VLOOKUP(spare_parts!$F2054,A:D,2,0),"null")</f>
        <v>Шайба</v>
      </c>
      <c r="I2054" s="24" t="str">
        <f>IFERROR(VLOOKUP(spare_parts!$F2054,'Запчасти'!$A$2:$P$3371,5,0),"null")</f>
        <v>null</v>
      </c>
      <c r="J2054" s="24" t="str">
        <f t="shared" si="3"/>
        <v>null</v>
      </c>
      <c r="K2054" s="18" t="str">
        <f>IFERROR(VLOOKUP(spare_parts!$F2054,'Запчасти'!$A$2:$P$3371,6,0),"null")</f>
        <v>null</v>
      </c>
      <c r="L2054" s="18" t="str">
        <f>IFERROR(VLOOKUP(spare_parts!$F2054,'Запчасти'!$A$2:$P$3371,7,0),"null")</f>
        <v>null</v>
      </c>
      <c r="M2054" s="18" t="str">
        <f>IFERROR(VLOOKUP(spare_parts!$F2054,'Запчасти'!$A$2:$P$3371,9,0),"null")</f>
        <v>null</v>
      </c>
      <c r="N2054" s="18" t="str">
        <f>IFERROR(VLOOKUP(spare_parts!$F2054,'Запчасти'!$A$2:$P$3371,10,0),"null")</f>
        <v>null</v>
      </c>
      <c r="O2054" s="18" t="str">
        <f>IFERROR(VLOOKUP(spare_parts!$F2054,'Запчасти'!$A$2:$P$3371,11,0),"null")</f>
        <v>null</v>
      </c>
      <c r="P2054" s="18" t="str">
        <f>IFERROR(VLOOKUP(spare_parts!$F2054,'Запчасти'!$A$2:$P$3371,2,0),"null")</f>
        <v>null</v>
      </c>
      <c r="Q2054" s="18"/>
      <c r="R2054" s="18"/>
      <c r="S2054" s="18"/>
      <c r="T2054" s="18"/>
      <c r="U2054" s="18"/>
      <c r="V2054" s="18"/>
    </row>
    <row r="2055" ht="15.75" customHeight="1">
      <c r="A2055" s="15" t="s">
        <v>7478</v>
      </c>
      <c r="B2055" s="32" t="s">
        <v>1298</v>
      </c>
      <c r="C2055" s="16"/>
      <c r="D2055" s="16"/>
      <c r="E2055" s="17"/>
      <c r="F2055" s="18" t="s">
        <v>7478</v>
      </c>
      <c r="G2055" s="18" t="str">
        <f>IFERROR(VLOOKUP(spare_parts!$F2055,'Запчасти'!A$2:P$3371,3,0),"null")</f>
        <v>null</v>
      </c>
      <c r="H2055" s="18" t="str">
        <f>IFERROR(VLOOKUP(spare_parts!$F2055,A:D,2,0),"null")</f>
        <v>Шайба</v>
      </c>
      <c r="I2055" s="24" t="str">
        <f>IFERROR(VLOOKUP(spare_parts!$F2055,'Запчасти'!$A$2:$P$3371,5,0),"null")</f>
        <v>null</v>
      </c>
      <c r="J2055" s="24" t="str">
        <f t="shared" si="3"/>
        <v>null</v>
      </c>
      <c r="K2055" s="18" t="str">
        <f>IFERROR(VLOOKUP(spare_parts!$F2055,'Запчасти'!$A$2:$P$3371,6,0),"null")</f>
        <v>null</v>
      </c>
      <c r="L2055" s="18" t="str">
        <f>IFERROR(VLOOKUP(spare_parts!$F2055,'Запчасти'!$A$2:$P$3371,7,0),"null")</f>
        <v>null</v>
      </c>
      <c r="M2055" s="18" t="str">
        <f>IFERROR(VLOOKUP(spare_parts!$F2055,'Запчасти'!$A$2:$P$3371,9,0),"null")</f>
        <v>null</v>
      </c>
      <c r="N2055" s="18" t="str">
        <f>IFERROR(VLOOKUP(spare_parts!$F2055,'Запчасти'!$A$2:$P$3371,10,0),"null")</f>
        <v>null</v>
      </c>
      <c r="O2055" s="18" t="str">
        <f>IFERROR(VLOOKUP(spare_parts!$F2055,'Запчасти'!$A$2:$P$3371,11,0),"null")</f>
        <v>null</v>
      </c>
      <c r="P2055" s="18" t="str">
        <f>IFERROR(VLOOKUP(spare_parts!$F2055,'Запчасти'!$A$2:$P$3371,2,0),"null")</f>
        <v>null</v>
      </c>
      <c r="Q2055" s="18"/>
      <c r="R2055" s="18"/>
      <c r="S2055" s="18"/>
      <c r="T2055" s="18"/>
      <c r="U2055" s="18"/>
      <c r="V2055" s="18"/>
    </row>
    <row r="2056" ht="15.75" customHeight="1">
      <c r="A2056" s="15" t="s">
        <v>7479</v>
      </c>
      <c r="B2056" s="32" t="s">
        <v>7480</v>
      </c>
      <c r="C2056" s="16"/>
      <c r="D2056" s="16"/>
      <c r="E2056" s="17"/>
      <c r="F2056" s="18" t="s">
        <v>7479</v>
      </c>
      <c r="G2056" s="18" t="str">
        <f>IFERROR(VLOOKUP(spare_parts!$F2056,'Запчасти'!A$2:P$3371,3,0),"null")</f>
        <v>null</v>
      </c>
      <c r="H2056" s="18" t="str">
        <f>IFERROR(VLOOKUP(spare_parts!$F2056,A:D,2,0),"null")</f>
        <v>Шайба-прокладка</v>
      </c>
      <c r="I2056" s="24" t="str">
        <f>IFERROR(VLOOKUP(spare_parts!$F2056,'Запчасти'!$A$2:$P$3371,5,0),"null")</f>
        <v>null</v>
      </c>
      <c r="J2056" s="24" t="str">
        <f t="shared" si="3"/>
        <v>null</v>
      </c>
      <c r="K2056" s="18" t="str">
        <f>IFERROR(VLOOKUP(spare_parts!$F2056,'Запчасти'!$A$2:$P$3371,6,0),"null")</f>
        <v>null</v>
      </c>
      <c r="L2056" s="18" t="str">
        <f>IFERROR(VLOOKUP(spare_parts!$F2056,'Запчасти'!$A$2:$P$3371,7,0),"null")</f>
        <v>null</v>
      </c>
      <c r="M2056" s="18" t="str">
        <f>IFERROR(VLOOKUP(spare_parts!$F2056,'Запчасти'!$A$2:$P$3371,9,0),"null")</f>
        <v>null</v>
      </c>
      <c r="N2056" s="18" t="str">
        <f>IFERROR(VLOOKUP(spare_parts!$F2056,'Запчасти'!$A$2:$P$3371,10,0),"null")</f>
        <v>null</v>
      </c>
      <c r="O2056" s="18" t="str">
        <f>IFERROR(VLOOKUP(spare_parts!$F2056,'Запчасти'!$A$2:$P$3371,11,0),"null")</f>
        <v>null</v>
      </c>
      <c r="P2056" s="18" t="str">
        <f>IFERROR(VLOOKUP(spare_parts!$F2056,'Запчасти'!$A$2:$P$3371,2,0),"null")</f>
        <v>null</v>
      </c>
      <c r="Q2056" s="18"/>
      <c r="R2056" s="18"/>
      <c r="S2056" s="18"/>
      <c r="T2056" s="18"/>
      <c r="U2056" s="18"/>
      <c r="V2056" s="18"/>
    </row>
    <row r="2057" ht="15.75" customHeight="1">
      <c r="A2057" s="15" t="s">
        <v>7481</v>
      </c>
      <c r="B2057" s="32" t="s">
        <v>7482</v>
      </c>
      <c r="C2057" s="16"/>
      <c r="D2057" s="16"/>
      <c r="E2057" s="17"/>
      <c r="F2057" s="18" t="s">
        <v>7481</v>
      </c>
      <c r="G2057" s="18" t="str">
        <f>IFERROR(VLOOKUP(spare_parts!$F2057,'Запчасти'!A$2:P$3371,3,0),"null")</f>
        <v>null</v>
      </c>
      <c r="H2057" s="18" t="str">
        <f>IFERROR(VLOOKUP(spare_parts!$F2057,A:D,2,0),"null")</f>
        <v>Винт с цилиндрической головкой</v>
      </c>
      <c r="I2057" s="24" t="str">
        <f>IFERROR(VLOOKUP(spare_parts!$F2057,'Запчасти'!$A$2:$P$3371,5,0),"null")</f>
        <v>null</v>
      </c>
      <c r="J2057" s="24" t="str">
        <f t="shared" si="3"/>
        <v>null</v>
      </c>
      <c r="K2057" s="18" t="str">
        <f>IFERROR(VLOOKUP(spare_parts!$F2057,'Запчасти'!$A$2:$P$3371,6,0),"null")</f>
        <v>null</v>
      </c>
      <c r="L2057" s="18" t="str">
        <f>IFERROR(VLOOKUP(spare_parts!$F2057,'Запчасти'!$A$2:$P$3371,7,0),"null")</f>
        <v>null</v>
      </c>
      <c r="M2057" s="18" t="str">
        <f>IFERROR(VLOOKUP(spare_parts!$F2057,'Запчасти'!$A$2:$P$3371,9,0),"null")</f>
        <v>null</v>
      </c>
      <c r="N2057" s="18" t="str">
        <f>IFERROR(VLOOKUP(spare_parts!$F2057,'Запчасти'!$A$2:$P$3371,10,0),"null")</f>
        <v>null</v>
      </c>
      <c r="O2057" s="18" t="str">
        <f>IFERROR(VLOOKUP(spare_parts!$F2057,'Запчасти'!$A$2:$P$3371,11,0),"null")</f>
        <v>null</v>
      </c>
      <c r="P2057" s="18" t="str">
        <f>IFERROR(VLOOKUP(spare_parts!$F2057,'Запчасти'!$A$2:$P$3371,2,0),"null")</f>
        <v>null</v>
      </c>
      <c r="Q2057" s="18"/>
      <c r="R2057" s="18"/>
      <c r="S2057" s="18"/>
      <c r="T2057" s="18"/>
      <c r="U2057" s="18"/>
      <c r="V2057" s="18"/>
    </row>
    <row r="2058" ht="15.75" customHeight="1">
      <c r="A2058" s="15" t="s">
        <v>7483</v>
      </c>
      <c r="B2058" s="32" t="s">
        <v>7482</v>
      </c>
      <c r="C2058" s="16"/>
      <c r="D2058" s="16"/>
      <c r="E2058" s="17"/>
      <c r="F2058" s="18" t="s">
        <v>7483</v>
      </c>
      <c r="G2058" s="18" t="str">
        <f>IFERROR(VLOOKUP(spare_parts!$F2058,'Запчасти'!A$2:P$3371,3,0),"null")</f>
        <v>null</v>
      </c>
      <c r="H2058" s="18" t="str">
        <f>IFERROR(VLOOKUP(spare_parts!$F2058,A:D,2,0),"null")</f>
        <v>Винт с цилиндрической головкой</v>
      </c>
      <c r="I2058" s="24" t="str">
        <f>IFERROR(VLOOKUP(spare_parts!$F2058,'Запчасти'!$A$2:$P$3371,5,0),"null")</f>
        <v>null</v>
      </c>
      <c r="J2058" s="24" t="str">
        <f t="shared" si="3"/>
        <v>null</v>
      </c>
      <c r="K2058" s="18" t="str">
        <f>IFERROR(VLOOKUP(spare_parts!$F2058,'Запчасти'!$A$2:$P$3371,6,0),"null")</f>
        <v>null</v>
      </c>
      <c r="L2058" s="18" t="str">
        <f>IFERROR(VLOOKUP(spare_parts!$F2058,'Запчасти'!$A$2:$P$3371,7,0),"null")</f>
        <v>null</v>
      </c>
      <c r="M2058" s="18" t="str">
        <f>IFERROR(VLOOKUP(spare_parts!$F2058,'Запчасти'!$A$2:$P$3371,9,0),"null")</f>
        <v>null</v>
      </c>
      <c r="N2058" s="18" t="str">
        <f>IFERROR(VLOOKUP(spare_parts!$F2058,'Запчасти'!$A$2:$P$3371,10,0),"null")</f>
        <v>null</v>
      </c>
      <c r="O2058" s="18" t="str">
        <f>IFERROR(VLOOKUP(spare_parts!$F2058,'Запчасти'!$A$2:$P$3371,11,0),"null")</f>
        <v>null</v>
      </c>
      <c r="P2058" s="18" t="str">
        <f>IFERROR(VLOOKUP(spare_parts!$F2058,'Запчасти'!$A$2:$P$3371,2,0),"null")</f>
        <v>null</v>
      </c>
      <c r="Q2058" s="18"/>
      <c r="R2058" s="18"/>
      <c r="S2058" s="18"/>
      <c r="T2058" s="18"/>
      <c r="U2058" s="18"/>
      <c r="V2058" s="18"/>
    </row>
    <row r="2059" ht="15.75" customHeight="1">
      <c r="A2059" s="15" t="s">
        <v>7484</v>
      </c>
      <c r="B2059" s="32" t="s">
        <v>7482</v>
      </c>
      <c r="C2059" s="16"/>
      <c r="D2059" s="16"/>
      <c r="E2059" s="17"/>
      <c r="F2059" s="18" t="s">
        <v>7484</v>
      </c>
      <c r="G2059" s="18" t="str">
        <f>IFERROR(VLOOKUP(spare_parts!$F2059,'Запчасти'!A$2:P$3371,3,0),"null")</f>
        <v>null</v>
      </c>
      <c r="H2059" s="18" t="str">
        <f>IFERROR(VLOOKUP(spare_parts!$F2059,A:D,2,0),"null")</f>
        <v>Винт с цилиндрической головкой</v>
      </c>
      <c r="I2059" s="24" t="str">
        <f>IFERROR(VLOOKUP(spare_parts!$F2059,'Запчасти'!$A$2:$P$3371,5,0),"null")</f>
        <v>null</v>
      </c>
      <c r="J2059" s="24" t="str">
        <f t="shared" si="3"/>
        <v>null</v>
      </c>
      <c r="K2059" s="18" t="str">
        <f>IFERROR(VLOOKUP(spare_parts!$F2059,'Запчасти'!$A$2:$P$3371,6,0),"null")</f>
        <v>null</v>
      </c>
      <c r="L2059" s="18" t="str">
        <f>IFERROR(VLOOKUP(spare_parts!$F2059,'Запчасти'!$A$2:$P$3371,7,0),"null")</f>
        <v>null</v>
      </c>
      <c r="M2059" s="18" t="str">
        <f>IFERROR(VLOOKUP(spare_parts!$F2059,'Запчасти'!$A$2:$P$3371,9,0),"null")</f>
        <v>null</v>
      </c>
      <c r="N2059" s="18" t="str">
        <f>IFERROR(VLOOKUP(spare_parts!$F2059,'Запчасти'!$A$2:$P$3371,10,0),"null")</f>
        <v>null</v>
      </c>
      <c r="O2059" s="18" t="str">
        <f>IFERROR(VLOOKUP(spare_parts!$F2059,'Запчасти'!$A$2:$P$3371,11,0),"null")</f>
        <v>null</v>
      </c>
      <c r="P2059" s="18" t="str">
        <f>IFERROR(VLOOKUP(spare_parts!$F2059,'Запчасти'!$A$2:$P$3371,2,0),"null")</f>
        <v>null</v>
      </c>
      <c r="Q2059" s="18"/>
      <c r="R2059" s="18"/>
      <c r="S2059" s="18"/>
      <c r="T2059" s="18"/>
      <c r="U2059" s="18"/>
      <c r="V2059" s="18"/>
    </row>
    <row r="2060" ht="15.75" customHeight="1">
      <c r="A2060" s="15" t="s">
        <v>7485</v>
      </c>
      <c r="B2060" s="32" t="s">
        <v>7482</v>
      </c>
      <c r="C2060" s="16"/>
      <c r="D2060" s="16"/>
      <c r="E2060" s="17"/>
      <c r="F2060" s="18" t="s">
        <v>7485</v>
      </c>
      <c r="G2060" s="18" t="str">
        <f>IFERROR(VLOOKUP(spare_parts!$F2060,'Запчасти'!A$2:P$3371,3,0),"null")</f>
        <v>null</v>
      </c>
      <c r="H2060" s="18" t="str">
        <f>IFERROR(VLOOKUP(spare_parts!$F2060,A:D,2,0),"null")</f>
        <v>Винт с цилиндрической головкой</v>
      </c>
      <c r="I2060" s="24" t="str">
        <f>IFERROR(VLOOKUP(spare_parts!$F2060,'Запчасти'!$A$2:$P$3371,5,0),"null")</f>
        <v>null</v>
      </c>
      <c r="J2060" s="24" t="str">
        <f t="shared" si="3"/>
        <v>null</v>
      </c>
      <c r="K2060" s="18" t="str">
        <f>IFERROR(VLOOKUP(spare_parts!$F2060,'Запчасти'!$A$2:$P$3371,6,0),"null")</f>
        <v>null</v>
      </c>
      <c r="L2060" s="18" t="str">
        <f>IFERROR(VLOOKUP(spare_parts!$F2060,'Запчасти'!$A$2:$P$3371,7,0),"null")</f>
        <v>null</v>
      </c>
      <c r="M2060" s="18" t="str">
        <f>IFERROR(VLOOKUP(spare_parts!$F2060,'Запчасти'!$A$2:$P$3371,9,0),"null")</f>
        <v>null</v>
      </c>
      <c r="N2060" s="18" t="str">
        <f>IFERROR(VLOOKUP(spare_parts!$F2060,'Запчасти'!$A$2:$P$3371,10,0),"null")</f>
        <v>null</v>
      </c>
      <c r="O2060" s="18" t="str">
        <f>IFERROR(VLOOKUP(spare_parts!$F2060,'Запчасти'!$A$2:$P$3371,11,0),"null")</f>
        <v>null</v>
      </c>
      <c r="P2060" s="18" t="str">
        <f>IFERROR(VLOOKUP(spare_parts!$F2060,'Запчасти'!$A$2:$P$3371,2,0),"null")</f>
        <v>null</v>
      </c>
      <c r="Q2060" s="18"/>
      <c r="R2060" s="18"/>
      <c r="S2060" s="18"/>
      <c r="T2060" s="18"/>
      <c r="U2060" s="18"/>
      <c r="V2060" s="18"/>
    </row>
    <row r="2061" ht="15.75" customHeight="1">
      <c r="A2061" s="25" t="s">
        <v>7486</v>
      </c>
      <c r="B2061" s="32" t="s">
        <v>7487</v>
      </c>
      <c r="C2061" s="16"/>
      <c r="D2061" s="16"/>
      <c r="E2061" s="17"/>
      <c r="F2061" s="18" t="s">
        <v>7486</v>
      </c>
      <c r="G2061" s="18" t="str">
        <f>IFERROR(VLOOKUP(spare_parts!$F2061,'Запчасти'!A$2:P$3371,3,0),"null")</f>
        <v>null</v>
      </c>
      <c r="H2061" s="18" t="str">
        <f>IFERROR(VLOOKUP(spare_parts!$F2061,A:D,2,0),"null")</f>
        <v>Опора захвата #68379-</v>
      </c>
      <c r="I2061" s="24" t="str">
        <f>IFERROR(VLOOKUP(spare_parts!$F2061,'Запчасти'!$A$2:$P$3371,5,0),"null")</f>
        <v>null</v>
      </c>
      <c r="J2061" s="24" t="str">
        <f t="shared" si="3"/>
        <v>null</v>
      </c>
      <c r="K2061" s="18" t="str">
        <f>IFERROR(VLOOKUP(spare_parts!$F2061,'Запчасти'!$A$2:$P$3371,6,0),"null")</f>
        <v>null</v>
      </c>
      <c r="L2061" s="18" t="str">
        <f>IFERROR(VLOOKUP(spare_parts!$F2061,'Запчасти'!$A$2:$P$3371,7,0),"null")</f>
        <v>null</v>
      </c>
      <c r="M2061" s="18" t="str">
        <f>IFERROR(VLOOKUP(spare_parts!$F2061,'Запчасти'!$A$2:$P$3371,9,0),"null")</f>
        <v>null</v>
      </c>
      <c r="N2061" s="18" t="str">
        <f>IFERROR(VLOOKUP(spare_parts!$F2061,'Запчасти'!$A$2:$P$3371,10,0),"null")</f>
        <v>null</v>
      </c>
      <c r="O2061" s="18" t="str">
        <f>IFERROR(VLOOKUP(spare_parts!$F2061,'Запчасти'!$A$2:$P$3371,11,0),"null")</f>
        <v>null</v>
      </c>
      <c r="P2061" s="18" t="str">
        <f>IFERROR(VLOOKUP(spare_parts!$F2061,'Запчасти'!$A$2:$P$3371,2,0),"null")</f>
        <v>null</v>
      </c>
      <c r="Q2061" s="18"/>
      <c r="R2061" s="18"/>
      <c r="S2061" s="18"/>
      <c r="T2061" s="18"/>
      <c r="U2061" s="18"/>
      <c r="V2061" s="18"/>
    </row>
    <row r="2062" ht="15.75" customHeight="1">
      <c r="A2062" s="25" t="s">
        <v>7488</v>
      </c>
      <c r="B2062" s="32" t="s">
        <v>7489</v>
      </c>
      <c r="C2062" s="16"/>
      <c r="D2062" s="16"/>
      <c r="E2062" s="17"/>
      <c r="F2062" s="18" t="s">
        <v>7488</v>
      </c>
      <c r="G2062" s="18" t="str">
        <f>IFERROR(VLOOKUP(spare_parts!$F2062,'Запчасти'!A$2:P$3371,3,0),"null")</f>
        <v>null</v>
      </c>
      <c r="H2062" s="18" t="str">
        <f>IFERROR(VLOOKUP(spare_parts!$F2062,A:D,2,0),"null")</f>
        <v>Деталь ответная #68380-</v>
      </c>
      <c r="I2062" s="24" t="str">
        <f>IFERROR(VLOOKUP(spare_parts!$F2062,'Запчасти'!$A$2:$P$3371,5,0),"null")</f>
        <v>null</v>
      </c>
      <c r="J2062" s="24" t="str">
        <f t="shared" si="3"/>
        <v>null</v>
      </c>
      <c r="K2062" s="18" t="str">
        <f>IFERROR(VLOOKUP(spare_parts!$F2062,'Запчасти'!$A$2:$P$3371,6,0),"null")</f>
        <v>null</v>
      </c>
      <c r="L2062" s="18" t="str">
        <f>IFERROR(VLOOKUP(spare_parts!$F2062,'Запчасти'!$A$2:$P$3371,7,0),"null")</f>
        <v>null</v>
      </c>
      <c r="M2062" s="18" t="str">
        <f>IFERROR(VLOOKUP(spare_parts!$F2062,'Запчасти'!$A$2:$P$3371,9,0),"null")</f>
        <v>null</v>
      </c>
      <c r="N2062" s="18" t="str">
        <f>IFERROR(VLOOKUP(spare_parts!$F2062,'Запчасти'!$A$2:$P$3371,10,0),"null")</f>
        <v>null</v>
      </c>
      <c r="O2062" s="18" t="str">
        <f>IFERROR(VLOOKUP(spare_parts!$F2062,'Запчасти'!$A$2:$P$3371,11,0),"null")</f>
        <v>null</v>
      </c>
      <c r="P2062" s="18" t="str">
        <f>IFERROR(VLOOKUP(spare_parts!$F2062,'Запчасти'!$A$2:$P$3371,2,0),"null")</f>
        <v>null</v>
      </c>
      <c r="Q2062" s="18"/>
      <c r="R2062" s="18"/>
      <c r="S2062" s="18"/>
      <c r="T2062" s="18"/>
      <c r="U2062" s="18"/>
      <c r="V2062" s="18"/>
    </row>
    <row r="2063" ht="15.75" customHeight="1">
      <c r="A2063" s="25" t="s">
        <v>7490</v>
      </c>
      <c r="B2063" s="32" t="s">
        <v>7491</v>
      </c>
      <c r="C2063" s="16"/>
      <c r="D2063" s="16"/>
      <c r="E2063" s="17"/>
      <c r="F2063" s="18" t="s">
        <v>7490</v>
      </c>
      <c r="G2063" s="18" t="str">
        <f>IFERROR(VLOOKUP(spare_parts!$F2063,'Запчасти'!A$2:P$3371,3,0),"null")</f>
        <v>null</v>
      </c>
      <c r="H2063" s="18" t="str">
        <f>IFERROR(VLOOKUP(spare_parts!$F2063,A:D,2,0),"null")</f>
        <v>Направляющая #68381-</v>
      </c>
      <c r="I2063" s="24" t="str">
        <f>IFERROR(VLOOKUP(spare_parts!$F2063,'Запчасти'!$A$2:$P$3371,5,0),"null")</f>
        <v>null</v>
      </c>
      <c r="J2063" s="24" t="str">
        <f t="shared" si="3"/>
        <v>null</v>
      </c>
      <c r="K2063" s="18" t="str">
        <f>IFERROR(VLOOKUP(spare_parts!$F2063,'Запчасти'!$A$2:$P$3371,6,0),"null")</f>
        <v>null</v>
      </c>
      <c r="L2063" s="18" t="str">
        <f>IFERROR(VLOOKUP(spare_parts!$F2063,'Запчасти'!$A$2:$P$3371,7,0),"null")</f>
        <v>null</v>
      </c>
      <c r="M2063" s="18" t="str">
        <f>IFERROR(VLOOKUP(spare_parts!$F2063,'Запчасти'!$A$2:$P$3371,9,0),"null")</f>
        <v>null</v>
      </c>
      <c r="N2063" s="18" t="str">
        <f>IFERROR(VLOOKUP(spare_parts!$F2063,'Запчасти'!$A$2:$P$3371,10,0),"null")</f>
        <v>null</v>
      </c>
      <c r="O2063" s="18" t="str">
        <f>IFERROR(VLOOKUP(spare_parts!$F2063,'Запчасти'!$A$2:$P$3371,11,0),"null")</f>
        <v>null</v>
      </c>
      <c r="P2063" s="18" t="str">
        <f>IFERROR(VLOOKUP(spare_parts!$F2063,'Запчасти'!$A$2:$P$3371,2,0),"null")</f>
        <v>null</v>
      </c>
      <c r="Q2063" s="18"/>
      <c r="R2063" s="18"/>
      <c r="S2063" s="18"/>
      <c r="T2063" s="18"/>
      <c r="U2063" s="18"/>
      <c r="V2063" s="18"/>
    </row>
    <row r="2064" ht="15.75" customHeight="1">
      <c r="A2064" s="25" t="s">
        <v>7492</v>
      </c>
      <c r="B2064" s="33" t="s">
        <v>7493</v>
      </c>
      <c r="C2064" s="16"/>
      <c r="D2064" s="16"/>
      <c r="E2064" s="17"/>
      <c r="F2064" s="18" t="s">
        <v>7492</v>
      </c>
      <c r="G2064" s="18" t="str">
        <f>IFERROR(VLOOKUP(spare_parts!$F2064,'Запчасти'!A$2:P$3371,3,0),"null")</f>
        <v>null</v>
      </c>
      <c r="H2064" s="18" t="str">
        <f>IFERROR(VLOOKUP(spare_parts!$F2064,A:D,2,0),"null")</f>
        <v>Распорка #68382-</v>
      </c>
      <c r="I2064" s="24" t="str">
        <f>IFERROR(VLOOKUP(spare_parts!$F2064,'Запчасти'!$A$2:$P$3371,5,0),"null")</f>
        <v>null</v>
      </c>
      <c r="J2064" s="24" t="str">
        <f t="shared" si="3"/>
        <v>null</v>
      </c>
      <c r="K2064" s="18" t="str">
        <f>IFERROR(VLOOKUP(spare_parts!$F2064,'Запчасти'!$A$2:$P$3371,6,0),"null")</f>
        <v>null</v>
      </c>
      <c r="L2064" s="18" t="str">
        <f>IFERROR(VLOOKUP(spare_parts!$F2064,'Запчасти'!$A$2:$P$3371,7,0),"null")</f>
        <v>null</v>
      </c>
      <c r="M2064" s="18" t="str">
        <f>IFERROR(VLOOKUP(spare_parts!$F2064,'Запчасти'!$A$2:$P$3371,9,0),"null")</f>
        <v>null</v>
      </c>
      <c r="N2064" s="18" t="str">
        <f>IFERROR(VLOOKUP(spare_parts!$F2064,'Запчасти'!$A$2:$P$3371,10,0),"null")</f>
        <v>null</v>
      </c>
      <c r="O2064" s="18" t="str">
        <f>IFERROR(VLOOKUP(spare_parts!$F2064,'Запчасти'!$A$2:$P$3371,11,0),"null")</f>
        <v>null</v>
      </c>
      <c r="P2064" s="18" t="str">
        <f>IFERROR(VLOOKUP(spare_parts!$F2064,'Запчасти'!$A$2:$P$3371,2,0),"null")</f>
        <v>null</v>
      </c>
      <c r="Q2064" s="18"/>
      <c r="R2064" s="18"/>
      <c r="S2064" s="18"/>
      <c r="T2064" s="18"/>
      <c r="U2064" s="18"/>
      <c r="V2064" s="18"/>
    </row>
    <row r="2065" ht="15.75" customHeight="1">
      <c r="A2065" s="25" t="s">
        <v>7494</v>
      </c>
      <c r="B2065" s="32" t="s">
        <v>7495</v>
      </c>
      <c r="C2065" s="16"/>
      <c r="D2065" s="16"/>
      <c r="E2065" s="17"/>
      <c r="F2065" s="18" t="s">
        <v>7494</v>
      </c>
      <c r="G2065" s="18" t="str">
        <f>IFERROR(VLOOKUP(spare_parts!$F2065,'Запчасти'!A$2:P$3371,3,0),"null")</f>
        <v>null</v>
      </c>
      <c r="H2065" s="18" t="str">
        <f>IFERROR(VLOOKUP(spare_parts!$F2065,A:D,2,0),"null")</f>
        <v>Деталь ответная #68383-</v>
      </c>
      <c r="I2065" s="24" t="str">
        <f>IFERROR(VLOOKUP(spare_parts!$F2065,'Запчасти'!$A$2:$P$3371,5,0),"null")</f>
        <v>null</v>
      </c>
      <c r="J2065" s="24" t="str">
        <f t="shared" si="3"/>
        <v>null</v>
      </c>
      <c r="K2065" s="18" t="str">
        <f>IFERROR(VLOOKUP(spare_parts!$F2065,'Запчасти'!$A$2:$P$3371,6,0),"null")</f>
        <v>null</v>
      </c>
      <c r="L2065" s="18" t="str">
        <f>IFERROR(VLOOKUP(spare_parts!$F2065,'Запчасти'!$A$2:$P$3371,7,0),"null")</f>
        <v>null</v>
      </c>
      <c r="M2065" s="18" t="str">
        <f>IFERROR(VLOOKUP(spare_parts!$F2065,'Запчасти'!$A$2:$P$3371,9,0),"null")</f>
        <v>null</v>
      </c>
      <c r="N2065" s="18" t="str">
        <f>IFERROR(VLOOKUP(spare_parts!$F2065,'Запчасти'!$A$2:$P$3371,10,0),"null")</f>
        <v>null</v>
      </c>
      <c r="O2065" s="18" t="str">
        <f>IFERROR(VLOOKUP(spare_parts!$F2065,'Запчасти'!$A$2:$P$3371,11,0),"null")</f>
        <v>null</v>
      </c>
      <c r="P2065" s="18" t="str">
        <f>IFERROR(VLOOKUP(spare_parts!$F2065,'Запчасти'!$A$2:$P$3371,2,0),"null")</f>
        <v>null</v>
      </c>
      <c r="Q2065" s="18"/>
      <c r="R2065" s="18"/>
      <c r="S2065" s="18"/>
      <c r="T2065" s="18"/>
      <c r="U2065" s="18"/>
      <c r="V2065" s="18"/>
    </row>
    <row r="2066" ht="15.75" customHeight="1">
      <c r="A2066" s="25" t="s">
        <v>7496</v>
      </c>
      <c r="B2066" s="32" t="s">
        <v>7497</v>
      </c>
      <c r="C2066" s="16"/>
      <c r="D2066" s="16"/>
      <c r="E2066" s="17"/>
      <c r="F2066" s="18" t="s">
        <v>7496</v>
      </c>
      <c r="G2066" s="18" t="str">
        <f>IFERROR(VLOOKUP(spare_parts!$F2066,'Запчасти'!A$2:P$3371,3,0),"null")</f>
        <v>null</v>
      </c>
      <c r="H2066" s="18" t="str">
        <f>IFERROR(VLOOKUP(spare_parts!$F2066,A:D,2,0),"null")</f>
        <v>Ползун #68384-</v>
      </c>
      <c r="I2066" s="24" t="str">
        <f>IFERROR(VLOOKUP(spare_parts!$F2066,'Запчасти'!$A$2:$P$3371,5,0),"null")</f>
        <v>null</v>
      </c>
      <c r="J2066" s="24" t="str">
        <f t="shared" si="3"/>
        <v>null</v>
      </c>
      <c r="K2066" s="18" t="str">
        <f>IFERROR(VLOOKUP(spare_parts!$F2066,'Запчасти'!$A$2:$P$3371,6,0),"null")</f>
        <v>null</v>
      </c>
      <c r="L2066" s="18" t="str">
        <f>IFERROR(VLOOKUP(spare_parts!$F2066,'Запчасти'!$A$2:$P$3371,7,0),"null")</f>
        <v>null</v>
      </c>
      <c r="M2066" s="18" t="str">
        <f>IFERROR(VLOOKUP(spare_parts!$F2066,'Запчасти'!$A$2:$P$3371,9,0),"null")</f>
        <v>null</v>
      </c>
      <c r="N2066" s="18" t="str">
        <f>IFERROR(VLOOKUP(spare_parts!$F2066,'Запчасти'!$A$2:$P$3371,10,0),"null")</f>
        <v>null</v>
      </c>
      <c r="O2066" s="18" t="str">
        <f>IFERROR(VLOOKUP(spare_parts!$F2066,'Запчасти'!$A$2:$P$3371,11,0),"null")</f>
        <v>null</v>
      </c>
      <c r="P2066" s="18" t="str">
        <f>IFERROR(VLOOKUP(spare_parts!$F2066,'Запчасти'!$A$2:$P$3371,2,0),"null")</f>
        <v>null</v>
      </c>
      <c r="Q2066" s="18"/>
      <c r="R2066" s="18"/>
      <c r="S2066" s="18"/>
      <c r="T2066" s="18"/>
      <c r="U2066" s="18"/>
      <c r="V2066" s="18"/>
    </row>
    <row r="2067" ht="15.75" customHeight="1">
      <c r="A2067" s="25" t="s">
        <v>7498</v>
      </c>
      <c r="B2067" s="32" t="s">
        <v>7499</v>
      </c>
      <c r="C2067" s="16"/>
      <c r="D2067" s="16"/>
      <c r="E2067" s="17"/>
      <c r="F2067" s="18" t="s">
        <v>7498</v>
      </c>
      <c r="G2067" s="18" t="str">
        <f>IFERROR(VLOOKUP(spare_parts!$F2067,'Запчасти'!A$2:P$3371,3,0),"null")</f>
        <v>null</v>
      </c>
      <c r="H2067" s="18" t="str">
        <f>IFERROR(VLOOKUP(spare_parts!$F2067,A:D,2,0),"null")</f>
        <v>Втулка  #68385-</v>
      </c>
      <c r="I2067" s="24" t="str">
        <f>IFERROR(VLOOKUP(spare_parts!$F2067,'Запчасти'!$A$2:$P$3371,5,0),"null")</f>
        <v>null</v>
      </c>
      <c r="J2067" s="24" t="str">
        <f t="shared" si="3"/>
        <v>null</v>
      </c>
      <c r="K2067" s="18" t="str">
        <f>IFERROR(VLOOKUP(spare_parts!$F2067,'Запчасти'!$A$2:$P$3371,6,0),"null")</f>
        <v>null</v>
      </c>
      <c r="L2067" s="18" t="str">
        <f>IFERROR(VLOOKUP(spare_parts!$F2067,'Запчасти'!$A$2:$P$3371,7,0),"null")</f>
        <v>null</v>
      </c>
      <c r="M2067" s="18" t="str">
        <f>IFERROR(VLOOKUP(spare_parts!$F2067,'Запчасти'!$A$2:$P$3371,9,0),"null")</f>
        <v>null</v>
      </c>
      <c r="N2067" s="18" t="str">
        <f>IFERROR(VLOOKUP(spare_parts!$F2067,'Запчасти'!$A$2:$P$3371,10,0),"null")</f>
        <v>null</v>
      </c>
      <c r="O2067" s="18" t="str">
        <f>IFERROR(VLOOKUP(spare_parts!$F2067,'Запчасти'!$A$2:$P$3371,11,0),"null")</f>
        <v>null</v>
      </c>
      <c r="P2067" s="18" t="str">
        <f>IFERROR(VLOOKUP(spare_parts!$F2067,'Запчасти'!$A$2:$P$3371,2,0),"null")</f>
        <v>null</v>
      </c>
      <c r="Q2067" s="18"/>
      <c r="R2067" s="18"/>
      <c r="S2067" s="18"/>
      <c r="T2067" s="18"/>
      <c r="U2067" s="18"/>
      <c r="V2067" s="18"/>
    </row>
    <row r="2068" ht="15.75" customHeight="1">
      <c r="A2068" s="25" t="s">
        <v>7500</v>
      </c>
      <c r="B2068" s="32" t="s">
        <v>7501</v>
      </c>
      <c r="C2068" s="16"/>
      <c r="D2068" s="16"/>
      <c r="E2068" s="17"/>
      <c r="F2068" s="18" t="s">
        <v>7500</v>
      </c>
      <c r="G2068" s="18" t="str">
        <f>IFERROR(VLOOKUP(spare_parts!$F2068,'Запчасти'!A$2:P$3371,3,0),"null")</f>
        <v>null</v>
      </c>
      <c r="H2068" s="18" t="str">
        <f>IFERROR(VLOOKUP(spare_parts!$F2068,A:D,2,0),"null")</f>
        <v>Рычаг #68386-</v>
      </c>
      <c r="I2068" s="24" t="str">
        <f>IFERROR(VLOOKUP(spare_parts!$F2068,'Запчасти'!$A$2:$P$3371,5,0),"null")</f>
        <v>null</v>
      </c>
      <c r="J2068" s="24" t="str">
        <f t="shared" si="3"/>
        <v>null</v>
      </c>
      <c r="K2068" s="18" t="str">
        <f>IFERROR(VLOOKUP(spare_parts!$F2068,'Запчасти'!$A$2:$P$3371,6,0),"null")</f>
        <v>null</v>
      </c>
      <c r="L2068" s="18" t="str">
        <f>IFERROR(VLOOKUP(spare_parts!$F2068,'Запчасти'!$A$2:$P$3371,7,0),"null")</f>
        <v>null</v>
      </c>
      <c r="M2068" s="18" t="str">
        <f>IFERROR(VLOOKUP(spare_parts!$F2068,'Запчасти'!$A$2:$P$3371,9,0),"null")</f>
        <v>null</v>
      </c>
      <c r="N2068" s="18" t="str">
        <f>IFERROR(VLOOKUP(spare_parts!$F2068,'Запчасти'!$A$2:$P$3371,10,0),"null")</f>
        <v>null</v>
      </c>
      <c r="O2068" s="18" t="str">
        <f>IFERROR(VLOOKUP(spare_parts!$F2068,'Запчасти'!$A$2:$P$3371,11,0),"null")</f>
        <v>null</v>
      </c>
      <c r="P2068" s="18" t="str">
        <f>IFERROR(VLOOKUP(spare_parts!$F2068,'Запчасти'!$A$2:$P$3371,2,0),"null")</f>
        <v>null</v>
      </c>
      <c r="Q2068" s="18"/>
      <c r="R2068" s="18"/>
      <c r="S2068" s="18"/>
      <c r="T2068" s="18"/>
      <c r="U2068" s="18"/>
      <c r="V2068" s="18"/>
    </row>
    <row r="2069" ht="15.75" customHeight="1">
      <c r="A2069" s="25" t="s">
        <v>7502</v>
      </c>
      <c r="B2069" s="32" t="s">
        <v>7503</v>
      </c>
      <c r="C2069" s="16"/>
      <c r="D2069" s="16"/>
      <c r="E2069" s="17"/>
      <c r="F2069" s="18" t="s">
        <v>7502</v>
      </c>
      <c r="G2069" s="18" t="str">
        <f>IFERROR(VLOOKUP(spare_parts!$F2069,'Запчасти'!A$2:P$3371,3,0),"null")</f>
        <v>null</v>
      </c>
      <c r="H2069" s="18" t="str">
        <f>IFERROR(VLOOKUP(spare_parts!$F2069,A:D,2,0),"null")</f>
        <v>Штифт #68387-</v>
      </c>
      <c r="I2069" s="24" t="str">
        <f>IFERROR(VLOOKUP(spare_parts!$F2069,'Запчасти'!$A$2:$P$3371,5,0),"null")</f>
        <v>null</v>
      </c>
      <c r="J2069" s="24" t="str">
        <f t="shared" si="3"/>
        <v>null</v>
      </c>
      <c r="K2069" s="18" t="str">
        <f>IFERROR(VLOOKUP(spare_parts!$F2069,'Запчасти'!$A$2:$P$3371,6,0),"null")</f>
        <v>null</v>
      </c>
      <c r="L2069" s="18" t="str">
        <f>IFERROR(VLOOKUP(spare_parts!$F2069,'Запчасти'!$A$2:$P$3371,7,0),"null")</f>
        <v>null</v>
      </c>
      <c r="M2069" s="18" t="str">
        <f>IFERROR(VLOOKUP(spare_parts!$F2069,'Запчасти'!$A$2:$P$3371,9,0),"null")</f>
        <v>null</v>
      </c>
      <c r="N2069" s="18" t="str">
        <f>IFERROR(VLOOKUP(spare_parts!$F2069,'Запчасти'!$A$2:$P$3371,10,0),"null")</f>
        <v>null</v>
      </c>
      <c r="O2069" s="18" t="str">
        <f>IFERROR(VLOOKUP(spare_parts!$F2069,'Запчасти'!$A$2:$P$3371,11,0),"null")</f>
        <v>null</v>
      </c>
      <c r="P2069" s="18" t="str">
        <f>IFERROR(VLOOKUP(spare_parts!$F2069,'Запчасти'!$A$2:$P$3371,2,0),"null")</f>
        <v>null</v>
      </c>
      <c r="Q2069" s="18"/>
      <c r="R2069" s="18"/>
      <c r="S2069" s="18"/>
      <c r="T2069" s="18"/>
      <c r="U2069" s="18"/>
      <c r="V2069" s="18"/>
    </row>
    <row r="2070" ht="15.75" customHeight="1">
      <c r="A2070" s="25" t="s">
        <v>7504</v>
      </c>
      <c r="B2070" s="32" t="s">
        <v>7505</v>
      </c>
      <c r="C2070" s="16"/>
      <c r="D2070" s="16"/>
      <c r="E2070" s="17"/>
      <c r="F2070" s="18" t="s">
        <v>7504</v>
      </c>
      <c r="G2070" s="18" t="str">
        <f>IFERROR(VLOOKUP(spare_parts!$F2070,'Запчасти'!A$2:P$3371,3,0),"null")</f>
        <v>null</v>
      </c>
      <c r="H2070" s="18" t="str">
        <f>IFERROR(VLOOKUP(spare_parts!$F2070,A:D,2,0),"null")</f>
        <v>Распорка #68388-</v>
      </c>
      <c r="I2070" s="24" t="str">
        <f>IFERROR(VLOOKUP(spare_parts!$F2070,'Запчасти'!$A$2:$P$3371,5,0),"null")</f>
        <v>null</v>
      </c>
      <c r="J2070" s="24" t="str">
        <f t="shared" si="3"/>
        <v>null</v>
      </c>
      <c r="K2070" s="18" t="str">
        <f>IFERROR(VLOOKUP(spare_parts!$F2070,'Запчасти'!$A$2:$P$3371,6,0),"null")</f>
        <v>null</v>
      </c>
      <c r="L2070" s="18" t="str">
        <f>IFERROR(VLOOKUP(spare_parts!$F2070,'Запчасти'!$A$2:$P$3371,7,0),"null")</f>
        <v>null</v>
      </c>
      <c r="M2070" s="18" t="str">
        <f>IFERROR(VLOOKUP(spare_parts!$F2070,'Запчасти'!$A$2:$P$3371,9,0),"null")</f>
        <v>null</v>
      </c>
      <c r="N2070" s="18" t="str">
        <f>IFERROR(VLOOKUP(spare_parts!$F2070,'Запчасти'!$A$2:$P$3371,10,0),"null")</f>
        <v>null</v>
      </c>
      <c r="O2070" s="18" t="str">
        <f>IFERROR(VLOOKUP(spare_parts!$F2070,'Запчасти'!$A$2:$P$3371,11,0),"null")</f>
        <v>null</v>
      </c>
      <c r="P2070" s="18" t="str">
        <f>IFERROR(VLOOKUP(spare_parts!$F2070,'Запчасти'!$A$2:$P$3371,2,0),"null")</f>
        <v>null</v>
      </c>
      <c r="Q2070" s="18"/>
      <c r="R2070" s="18"/>
      <c r="S2070" s="18"/>
      <c r="T2070" s="18"/>
      <c r="U2070" s="18"/>
      <c r="V2070" s="18"/>
    </row>
    <row r="2071" ht="15.75" customHeight="1">
      <c r="A2071" s="25" t="s">
        <v>7506</v>
      </c>
      <c r="B2071" s="32" t="s">
        <v>7507</v>
      </c>
      <c r="C2071" s="16"/>
      <c r="D2071" s="16"/>
      <c r="E2071" s="17"/>
      <c r="F2071" s="18" t="s">
        <v>7506</v>
      </c>
      <c r="G2071" s="18" t="str">
        <f>IFERROR(VLOOKUP(spare_parts!$F2071,'Запчасти'!A$2:P$3371,3,0),"null")</f>
        <v>null</v>
      </c>
      <c r="H2071" s="18" t="str">
        <f>IFERROR(VLOOKUP(spare_parts!$F2071,A:D,2,0),"null")</f>
        <v>Штифт #68389-</v>
      </c>
      <c r="I2071" s="24" t="str">
        <f>IFERROR(VLOOKUP(spare_parts!$F2071,'Запчасти'!$A$2:$P$3371,5,0),"null")</f>
        <v>null</v>
      </c>
      <c r="J2071" s="24" t="str">
        <f t="shared" si="3"/>
        <v>null</v>
      </c>
      <c r="K2071" s="18" t="str">
        <f>IFERROR(VLOOKUP(spare_parts!$F2071,'Запчасти'!$A$2:$P$3371,6,0),"null")</f>
        <v>null</v>
      </c>
      <c r="L2071" s="18" t="str">
        <f>IFERROR(VLOOKUP(spare_parts!$F2071,'Запчасти'!$A$2:$P$3371,7,0),"null")</f>
        <v>null</v>
      </c>
      <c r="M2071" s="18" t="str">
        <f>IFERROR(VLOOKUP(spare_parts!$F2071,'Запчасти'!$A$2:$P$3371,9,0),"null")</f>
        <v>null</v>
      </c>
      <c r="N2071" s="18" t="str">
        <f>IFERROR(VLOOKUP(spare_parts!$F2071,'Запчасти'!$A$2:$P$3371,10,0),"null")</f>
        <v>null</v>
      </c>
      <c r="O2071" s="18" t="str">
        <f>IFERROR(VLOOKUP(spare_parts!$F2071,'Запчасти'!$A$2:$P$3371,11,0),"null")</f>
        <v>null</v>
      </c>
      <c r="P2071" s="18" t="str">
        <f>IFERROR(VLOOKUP(spare_parts!$F2071,'Запчасти'!$A$2:$P$3371,2,0),"null")</f>
        <v>null</v>
      </c>
      <c r="Q2071" s="18"/>
      <c r="R2071" s="18"/>
      <c r="S2071" s="18"/>
      <c r="T2071" s="18"/>
      <c r="U2071" s="18"/>
      <c r="V2071" s="18"/>
    </row>
    <row r="2072" ht="15.75" customHeight="1">
      <c r="A2072" s="25" t="s">
        <v>7508</v>
      </c>
      <c r="B2072" s="32" t="s">
        <v>7509</v>
      </c>
      <c r="C2072" s="16"/>
      <c r="D2072" s="16"/>
      <c r="E2072" s="17"/>
      <c r="F2072" s="18" t="s">
        <v>7508</v>
      </c>
      <c r="G2072" s="18" t="str">
        <f>IFERROR(VLOOKUP(spare_parts!$F2072,'Запчасти'!A$2:P$3371,3,0),"null")</f>
        <v>null</v>
      </c>
      <c r="H2072" s="18" t="str">
        <f>IFERROR(VLOOKUP(spare_parts!$F2072,A:D,2,0),"null")</f>
        <v>Захват подвижный #68390-</v>
      </c>
      <c r="I2072" s="24" t="str">
        <f>IFERROR(VLOOKUP(spare_parts!$F2072,'Запчасти'!$A$2:$P$3371,5,0),"null")</f>
        <v>null</v>
      </c>
      <c r="J2072" s="24" t="str">
        <f t="shared" si="3"/>
        <v>null</v>
      </c>
      <c r="K2072" s="18" t="str">
        <f>IFERROR(VLOOKUP(spare_parts!$F2072,'Запчасти'!$A$2:$P$3371,6,0),"null")</f>
        <v>null</v>
      </c>
      <c r="L2072" s="18" t="str">
        <f>IFERROR(VLOOKUP(spare_parts!$F2072,'Запчасти'!$A$2:$P$3371,7,0),"null")</f>
        <v>null</v>
      </c>
      <c r="M2072" s="18" t="str">
        <f>IFERROR(VLOOKUP(spare_parts!$F2072,'Запчасти'!$A$2:$P$3371,9,0),"null")</f>
        <v>null</v>
      </c>
      <c r="N2072" s="18" t="str">
        <f>IFERROR(VLOOKUP(spare_parts!$F2072,'Запчасти'!$A$2:$P$3371,10,0),"null")</f>
        <v>null</v>
      </c>
      <c r="O2072" s="18" t="str">
        <f>IFERROR(VLOOKUP(spare_parts!$F2072,'Запчасти'!$A$2:$P$3371,11,0),"null")</f>
        <v>null</v>
      </c>
      <c r="P2072" s="18" t="str">
        <f>IFERROR(VLOOKUP(spare_parts!$F2072,'Запчасти'!$A$2:$P$3371,2,0),"null")</f>
        <v>null</v>
      </c>
      <c r="Q2072" s="18"/>
      <c r="R2072" s="18"/>
      <c r="S2072" s="18"/>
      <c r="T2072" s="18"/>
      <c r="U2072" s="18"/>
      <c r="V2072" s="18"/>
    </row>
    <row r="2073" ht="15.75" customHeight="1">
      <c r="A2073" s="25" t="s">
        <v>7510</v>
      </c>
      <c r="B2073" s="32" t="s">
        <v>7511</v>
      </c>
      <c r="C2073" s="16"/>
      <c r="D2073" s="16"/>
      <c r="E2073" s="17"/>
      <c r="F2073" s="18" t="s">
        <v>7510</v>
      </c>
      <c r="G2073" s="18" t="str">
        <f>IFERROR(VLOOKUP(spare_parts!$F2073,'Запчасти'!A$2:P$3371,3,0),"null")</f>
        <v>null</v>
      </c>
      <c r="H2073" s="18" t="str">
        <f>IFERROR(VLOOKUP(spare_parts!$F2073,A:D,2,0),"null")</f>
        <v>Тяга #68391-</v>
      </c>
      <c r="I2073" s="24" t="str">
        <f>IFERROR(VLOOKUP(spare_parts!$F2073,'Запчасти'!$A$2:$P$3371,5,0),"null")</f>
        <v>null</v>
      </c>
      <c r="J2073" s="24" t="str">
        <f t="shared" si="3"/>
        <v>null</v>
      </c>
      <c r="K2073" s="18" t="str">
        <f>IFERROR(VLOOKUP(spare_parts!$F2073,'Запчасти'!$A$2:$P$3371,6,0),"null")</f>
        <v>null</v>
      </c>
      <c r="L2073" s="18" t="str">
        <f>IFERROR(VLOOKUP(spare_parts!$F2073,'Запчасти'!$A$2:$P$3371,7,0),"null")</f>
        <v>null</v>
      </c>
      <c r="M2073" s="18" t="str">
        <f>IFERROR(VLOOKUP(spare_parts!$F2073,'Запчасти'!$A$2:$P$3371,9,0),"null")</f>
        <v>null</v>
      </c>
      <c r="N2073" s="18" t="str">
        <f>IFERROR(VLOOKUP(spare_parts!$F2073,'Запчасти'!$A$2:$P$3371,10,0),"null")</f>
        <v>null</v>
      </c>
      <c r="O2073" s="18" t="str">
        <f>IFERROR(VLOOKUP(spare_parts!$F2073,'Запчасти'!$A$2:$P$3371,11,0),"null")</f>
        <v>null</v>
      </c>
      <c r="P2073" s="18" t="str">
        <f>IFERROR(VLOOKUP(spare_parts!$F2073,'Запчасти'!$A$2:$P$3371,2,0),"null")</f>
        <v>null</v>
      </c>
      <c r="Q2073" s="18"/>
      <c r="R2073" s="18"/>
      <c r="S2073" s="18"/>
      <c r="T2073" s="18"/>
      <c r="U2073" s="18"/>
      <c r="V2073" s="18"/>
    </row>
    <row r="2074" ht="15.75" customHeight="1">
      <c r="A2074" s="25" t="s">
        <v>7512</v>
      </c>
      <c r="B2074" s="32" t="s">
        <v>1298</v>
      </c>
      <c r="C2074" s="16"/>
      <c r="D2074" s="16"/>
      <c r="E2074" s="17"/>
      <c r="F2074" s="18" t="s">
        <v>7512</v>
      </c>
      <c r="G2074" s="18" t="str">
        <f>IFERROR(VLOOKUP(spare_parts!$F2074,'Запчасти'!A$2:P$3371,3,0),"null")</f>
        <v>null</v>
      </c>
      <c r="H2074" s="18" t="str">
        <f>IFERROR(VLOOKUP(spare_parts!$F2074,A:D,2,0),"null")</f>
        <v>Шайба</v>
      </c>
      <c r="I2074" s="24" t="str">
        <f>IFERROR(VLOOKUP(spare_parts!$F2074,'Запчасти'!$A$2:$P$3371,5,0),"null")</f>
        <v>null</v>
      </c>
      <c r="J2074" s="24" t="str">
        <f t="shared" si="3"/>
        <v>null</v>
      </c>
      <c r="K2074" s="18" t="str">
        <f>IFERROR(VLOOKUP(spare_parts!$F2074,'Запчасти'!$A$2:$P$3371,6,0),"null")</f>
        <v>null</v>
      </c>
      <c r="L2074" s="18" t="str">
        <f>IFERROR(VLOOKUP(spare_parts!$F2074,'Запчасти'!$A$2:$P$3371,7,0),"null")</f>
        <v>null</v>
      </c>
      <c r="M2074" s="18" t="str">
        <f>IFERROR(VLOOKUP(spare_parts!$F2074,'Запчасти'!$A$2:$P$3371,9,0),"null")</f>
        <v>null</v>
      </c>
      <c r="N2074" s="18" t="str">
        <f>IFERROR(VLOOKUP(spare_parts!$F2074,'Запчасти'!$A$2:$P$3371,10,0),"null")</f>
        <v>null</v>
      </c>
      <c r="O2074" s="18" t="str">
        <f>IFERROR(VLOOKUP(spare_parts!$F2074,'Запчасти'!$A$2:$P$3371,11,0),"null")</f>
        <v>null</v>
      </c>
      <c r="P2074" s="18" t="str">
        <f>IFERROR(VLOOKUP(spare_parts!$F2074,'Запчасти'!$A$2:$P$3371,2,0),"null")</f>
        <v>null</v>
      </c>
      <c r="Q2074" s="18"/>
      <c r="R2074" s="18"/>
      <c r="S2074" s="18"/>
      <c r="T2074" s="18"/>
      <c r="U2074" s="18"/>
      <c r="V2074" s="18"/>
    </row>
    <row r="2075" ht="15.75" customHeight="1">
      <c r="A2075" s="15" t="s">
        <v>7513</v>
      </c>
      <c r="B2075" s="32" t="s">
        <v>7482</v>
      </c>
      <c r="C2075" s="16"/>
      <c r="D2075" s="16"/>
      <c r="E2075" s="17"/>
      <c r="F2075" s="18" t="s">
        <v>7513</v>
      </c>
      <c r="G2075" s="18" t="str">
        <f>IFERROR(VLOOKUP(spare_parts!$F2075,'Запчасти'!A$2:P$3371,3,0),"null")</f>
        <v>null</v>
      </c>
      <c r="H2075" s="18" t="str">
        <f>IFERROR(VLOOKUP(spare_parts!$F2075,A:D,2,0),"null")</f>
        <v>Винт с цилиндрической головкой</v>
      </c>
      <c r="I2075" s="24" t="str">
        <f>IFERROR(VLOOKUP(spare_parts!$F2075,'Запчасти'!$A$2:$P$3371,5,0),"null")</f>
        <v>null</v>
      </c>
      <c r="J2075" s="24" t="str">
        <f t="shared" si="3"/>
        <v>null</v>
      </c>
      <c r="K2075" s="18" t="str">
        <f>IFERROR(VLOOKUP(spare_parts!$F2075,'Запчасти'!$A$2:$P$3371,6,0),"null")</f>
        <v>null</v>
      </c>
      <c r="L2075" s="18" t="str">
        <f>IFERROR(VLOOKUP(spare_parts!$F2075,'Запчасти'!$A$2:$P$3371,7,0),"null")</f>
        <v>null</v>
      </c>
      <c r="M2075" s="18" t="str">
        <f>IFERROR(VLOOKUP(spare_parts!$F2075,'Запчасти'!$A$2:$P$3371,9,0),"null")</f>
        <v>null</v>
      </c>
      <c r="N2075" s="18" t="str">
        <f>IFERROR(VLOOKUP(spare_parts!$F2075,'Запчасти'!$A$2:$P$3371,10,0),"null")</f>
        <v>null</v>
      </c>
      <c r="O2075" s="18" t="str">
        <f>IFERROR(VLOOKUP(spare_parts!$F2075,'Запчасти'!$A$2:$P$3371,11,0),"null")</f>
        <v>null</v>
      </c>
      <c r="P2075" s="18" t="str">
        <f>IFERROR(VLOOKUP(spare_parts!$F2075,'Запчасти'!$A$2:$P$3371,2,0),"null")</f>
        <v>null</v>
      </c>
      <c r="Q2075" s="18"/>
      <c r="R2075" s="18"/>
      <c r="S2075" s="18"/>
      <c r="T2075" s="18"/>
      <c r="U2075" s="18"/>
      <c r="V2075" s="18"/>
    </row>
    <row r="2076" ht="15.75" customHeight="1">
      <c r="A2076" s="25" t="s">
        <v>7514</v>
      </c>
      <c r="B2076" s="32" t="s">
        <v>7515</v>
      </c>
      <c r="C2076" s="16"/>
      <c r="D2076" s="16"/>
      <c r="E2076" s="17"/>
      <c r="F2076" s="18" t="s">
        <v>7514</v>
      </c>
      <c r="G2076" s="18" t="str">
        <f>IFERROR(VLOOKUP(spare_parts!$F2076,'Запчасти'!A$2:P$3371,3,0),"null")</f>
        <v>null</v>
      </c>
      <c r="H2076" s="18" t="str">
        <f>IFERROR(VLOOKUP(spare_parts!$F2076,A:D,2,0),"null")</f>
        <v>Кулачок #69613-</v>
      </c>
      <c r="I2076" s="24" t="str">
        <f>IFERROR(VLOOKUP(spare_parts!$F2076,'Запчасти'!$A$2:$P$3371,5,0),"null")</f>
        <v>null</v>
      </c>
      <c r="J2076" s="24" t="str">
        <f t="shared" si="3"/>
        <v>null</v>
      </c>
      <c r="K2076" s="18" t="str">
        <f>IFERROR(VLOOKUP(spare_parts!$F2076,'Запчасти'!$A$2:$P$3371,6,0),"null")</f>
        <v>null</v>
      </c>
      <c r="L2076" s="18" t="str">
        <f>IFERROR(VLOOKUP(spare_parts!$F2076,'Запчасти'!$A$2:$P$3371,7,0),"null")</f>
        <v>null</v>
      </c>
      <c r="M2076" s="18" t="str">
        <f>IFERROR(VLOOKUP(spare_parts!$F2076,'Запчасти'!$A$2:$P$3371,9,0),"null")</f>
        <v>null</v>
      </c>
      <c r="N2076" s="18" t="str">
        <f>IFERROR(VLOOKUP(spare_parts!$F2076,'Запчасти'!$A$2:$P$3371,10,0),"null")</f>
        <v>null</v>
      </c>
      <c r="O2076" s="18" t="str">
        <f>IFERROR(VLOOKUP(spare_parts!$F2076,'Запчасти'!$A$2:$P$3371,11,0),"null")</f>
        <v>null</v>
      </c>
      <c r="P2076" s="18" t="str">
        <f>IFERROR(VLOOKUP(spare_parts!$F2076,'Запчасти'!$A$2:$P$3371,2,0),"null")</f>
        <v>null</v>
      </c>
      <c r="Q2076" s="18"/>
      <c r="R2076" s="18"/>
      <c r="S2076" s="18"/>
      <c r="T2076" s="18"/>
      <c r="U2076" s="18"/>
      <c r="V2076" s="18"/>
    </row>
    <row r="2077" ht="15.75" customHeight="1">
      <c r="A2077" s="25" t="s">
        <v>7516</v>
      </c>
      <c r="B2077" s="32" t="s">
        <v>7380</v>
      </c>
      <c r="C2077" s="16"/>
      <c r="D2077" s="16"/>
      <c r="E2077" s="17"/>
      <c r="F2077" s="18" t="s">
        <v>7516</v>
      </c>
      <c r="G2077" s="18" t="str">
        <f>IFERROR(VLOOKUP(spare_parts!$F2077,'Запчасти'!A$2:P$3371,3,0),"null")</f>
        <v>null</v>
      </c>
      <c r="H2077" s="18" t="str">
        <f>IFERROR(VLOOKUP(spare_parts!$F2077,A:D,2,0),"null")</f>
        <v>Втулка самосмазывающаяся </v>
      </c>
      <c r="I2077" s="24" t="str">
        <f>IFERROR(VLOOKUP(spare_parts!$F2077,'Запчасти'!$A$2:$P$3371,5,0),"null")</f>
        <v>null</v>
      </c>
      <c r="J2077" s="24" t="str">
        <f t="shared" si="3"/>
        <v>null</v>
      </c>
      <c r="K2077" s="18" t="str">
        <f>IFERROR(VLOOKUP(spare_parts!$F2077,'Запчасти'!$A$2:$P$3371,6,0),"null")</f>
        <v>null</v>
      </c>
      <c r="L2077" s="18" t="str">
        <f>IFERROR(VLOOKUP(spare_parts!$F2077,'Запчасти'!$A$2:$P$3371,7,0),"null")</f>
        <v>null</v>
      </c>
      <c r="M2077" s="18" t="str">
        <f>IFERROR(VLOOKUP(spare_parts!$F2077,'Запчасти'!$A$2:$P$3371,9,0),"null")</f>
        <v>null</v>
      </c>
      <c r="N2077" s="18" t="str">
        <f>IFERROR(VLOOKUP(spare_parts!$F2077,'Запчасти'!$A$2:$P$3371,10,0),"null")</f>
        <v>null</v>
      </c>
      <c r="O2077" s="18" t="str">
        <f>IFERROR(VLOOKUP(spare_parts!$F2077,'Запчасти'!$A$2:$P$3371,11,0),"null")</f>
        <v>null</v>
      </c>
      <c r="P2077" s="18" t="str">
        <f>IFERROR(VLOOKUP(spare_parts!$F2077,'Запчасти'!$A$2:$P$3371,2,0),"null")</f>
        <v>null</v>
      </c>
      <c r="Q2077" s="18"/>
      <c r="R2077" s="18"/>
      <c r="S2077" s="18"/>
      <c r="T2077" s="18"/>
      <c r="U2077" s="18"/>
      <c r="V2077" s="18"/>
    </row>
    <row r="2078" ht="15.75" customHeight="1">
      <c r="A2078" s="15" t="s">
        <v>7517</v>
      </c>
      <c r="B2078" s="32" t="s">
        <v>7460</v>
      </c>
      <c r="C2078" s="16"/>
      <c r="D2078" s="16"/>
      <c r="E2078" s="17"/>
      <c r="F2078" s="18" t="s">
        <v>7517</v>
      </c>
      <c r="G2078" s="18" t="str">
        <f>IFERROR(VLOOKUP(spare_parts!$F2078,'Запчасти'!A$2:P$3371,3,0),"null")</f>
        <v>null</v>
      </c>
      <c r="H2078" s="18" t="str">
        <f>IFERROR(VLOOKUP(spare_parts!$F2078,A:D,2,0),"null")</f>
        <v>Шарикоподшипник радиальный </v>
      </c>
      <c r="I2078" s="24" t="str">
        <f>IFERROR(VLOOKUP(spare_parts!$F2078,'Запчасти'!$A$2:$P$3371,5,0),"null")</f>
        <v>null</v>
      </c>
      <c r="J2078" s="24" t="str">
        <f t="shared" si="3"/>
        <v>null</v>
      </c>
      <c r="K2078" s="18" t="str">
        <f>IFERROR(VLOOKUP(spare_parts!$F2078,'Запчасти'!$A$2:$P$3371,6,0),"null")</f>
        <v>null</v>
      </c>
      <c r="L2078" s="18" t="str">
        <f>IFERROR(VLOOKUP(spare_parts!$F2078,'Запчасти'!$A$2:$P$3371,7,0),"null")</f>
        <v>null</v>
      </c>
      <c r="M2078" s="18" t="str">
        <f>IFERROR(VLOOKUP(spare_parts!$F2078,'Запчасти'!$A$2:$P$3371,9,0),"null")</f>
        <v>null</v>
      </c>
      <c r="N2078" s="18" t="str">
        <f>IFERROR(VLOOKUP(spare_parts!$F2078,'Запчасти'!$A$2:$P$3371,10,0),"null")</f>
        <v>null</v>
      </c>
      <c r="O2078" s="18" t="str">
        <f>IFERROR(VLOOKUP(spare_parts!$F2078,'Запчасти'!$A$2:$P$3371,11,0),"null")</f>
        <v>null</v>
      </c>
      <c r="P2078" s="18" t="str">
        <f>IFERROR(VLOOKUP(spare_parts!$F2078,'Запчасти'!$A$2:$P$3371,2,0),"null")</f>
        <v>null</v>
      </c>
      <c r="Q2078" s="18"/>
      <c r="R2078" s="18"/>
      <c r="S2078" s="18"/>
      <c r="T2078" s="18"/>
      <c r="U2078" s="18"/>
      <c r="V2078" s="18"/>
    </row>
    <row r="2079" ht="15.75" customHeight="1">
      <c r="A2079" s="15" t="s">
        <v>7518</v>
      </c>
      <c r="B2079" s="32" t="s">
        <v>7460</v>
      </c>
      <c r="C2079" s="16"/>
      <c r="D2079" s="16"/>
      <c r="E2079" s="17"/>
      <c r="F2079" s="18" t="s">
        <v>7518</v>
      </c>
      <c r="G2079" s="18" t="str">
        <f>IFERROR(VLOOKUP(spare_parts!$F2079,'Запчасти'!A$2:P$3371,3,0),"null")</f>
        <v>null</v>
      </c>
      <c r="H2079" s="18" t="str">
        <f>IFERROR(VLOOKUP(spare_parts!$F2079,A:D,2,0),"null")</f>
        <v>Шарикоподшипник радиальный </v>
      </c>
      <c r="I2079" s="24" t="str">
        <f>IFERROR(VLOOKUP(spare_parts!$F2079,'Запчасти'!$A$2:$P$3371,5,0),"null")</f>
        <v>null</v>
      </c>
      <c r="J2079" s="24" t="str">
        <f t="shared" si="3"/>
        <v>null</v>
      </c>
      <c r="K2079" s="18" t="str">
        <f>IFERROR(VLOOKUP(spare_parts!$F2079,'Запчасти'!$A$2:$P$3371,6,0),"null")</f>
        <v>null</v>
      </c>
      <c r="L2079" s="18" t="str">
        <f>IFERROR(VLOOKUP(spare_parts!$F2079,'Запчасти'!$A$2:$P$3371,7,0),"null")</f>
        <v>null</v>
      </c>
      <c r="M2079" s="18" t="str">
        <f>IFERROR(VLOOKUP(spare_parts!$F2079,'Запчасти'!$A$2:$P$3371,9,0),"null")</f>
        <v>null</v>
      </c>
      <c r="N2079" s="18" t="str">
        <f>IFERROR(VLOOKUP(spare_parts!$F2079,'Запчасти'!$A$2:$P$3371,10,0),"null")</f>
        <v>null</v>
      </c>
      <c r="O2079" s="18" t="str">
        <f>IFERROR(VLOOKUP(spare_parts!$F2079,'Запчасти'!$A$2:$P$3371,11,0),"null")</f>
        <v>null</v>
      </c>
      <c r="P2079" s="18" t="str">
        <f>IFERROR(VLOOKUP(spare_parts!$F2079,'Запчасти'!$A$2:$P$3371,2,0),"null")</f>
        <v>null</v>
      </c>
      <c r="Q2079" s="18"/>
      <c r="R2079" s="18"/>
      <c r="S2079" s="18"/>
      <c r="T2079" s="18"/>
      <c r="U2079" s="18"/>
      <c r="V2079" s="18"/>
    </row>
    <row r="2080" ht="15.75" customHeight="1">
      <c r="A2080" s="15" t="s">
        <v>7519</v>
      </c>
      <c r="B2080" s="32" t="s">
        <v>7520</v>
      </c>
      <c r="C2080" s="16"/>
      <c r="D2080" s="16"/>
      <c r="E2080" s="17"/>
      <c r="F2080" s="18" t="s">
        <v>7519</v>
      </c>
      <c r="G2080" s="18" t="str">
        <f>IFERROR(VLOOKUP(spare_parts!$F2080,'Запчасти'!A$2:P$3371,3,0),"null")</f>
        <v>null</v>
      </c>
      <c r="H2080" s="18" t="str">
        <f>IFERROR(VLOOKUP(spare_parts!$F2080,A:D,2,0),"null")</f>
        <v>Вкладыш</v>
      </c>
      <c r="I2080" s="24" t="str">
        <f>IFERROR(VLOOKUP(spare_parts!$F2080,'Запчасти'!$A$2:$P$3371,5,0),"null")</f>
        <v>null</v>
      </c>
      <c r="J2080" s="24" t="str">
        <f t="shared" si="3"/>
        <v>null</v>
      </c>
      <c r="K2080" s="18" t="str">
        <f>IFERROR(VLOOKUP(spare_parts!$F2080,'Запчасти'!$A$2:$P$3371,6,0),"null")</f>
        <v>null</v>
      </c>
      <c r="L2080" s="18" t="str">
        <f>IFERROR(VLOOKUP(spare_parts!$F2080,'Запчасти'!$A$2:$P$3371,7,0),"null")</f>
        <v>null</v>
      </c>
      <c r="M2080" s="18" t="str">
        <f>IFERROR(VLOOKUP(spare_parts!$F2080,'Запчасти'!$A$2:$P$3371,9,0),"null")</f>
        <v>null</v>
      </c>
      <c r="N2080" s="18" t="str">
        <f>IFERROR(VLOOKUP(spare_parts!$F2080,'Запчасти'!$A$2:$P$3371,10,0),"null")</f>
        <v>null</v>
      </c>
      <c r="O2080" s="18" t="str">
        <f>IFERROR(VLOOKUP(spare_parts!$F2080,'Запчасти'!$A$2:$P$3371,11,0),"null")</f>
        <v>null</v>
      </c>
      <c r="P2080" s="18" t="str">
        <f>IFERROR(VLOOKUP(spare_parts!$F2080,'Запчасти'!$A$2:$P$3371,2,0),"null")</f>
        <v>null</v>
      </c>
      <c r="Q2080" s="18"/>
      <c r="R2080" s="18"/>
      <c r="S2080" s="18"/>
      <c r="T2080" s="18"/>
      <c r="U2080" s="18"/>
      <c r="V2080" s="18"/>
    </row>
    <row r="2081" ht="15.75" customHeight="1">
      <c r="A2081" s="25" t="s">
        <v>7521</v>
      </c>
      <c r="B2081" s="32" t="s">
        <v>4502</v>
      </c>
      <c r="C2081" s="16"/>
      <c r="D2081" s="16"/>
      <c r="E2081" s="17"/>
      <c r="F2081" s="18" t="s">
        <v>7521</v>
      </c>
      <c r="G2081" s="18" t="str">
        <f>IFERROR(VLOOKUP(spare_parts!$F2081,'Запчасти'!A$2:P$3371,3,0),"null")</f>
        <v>null</v>
      </c>
      <c r="H2081" s="18" t="str">
        <f>IFERROR(VLOOKUP(spare_parts!$F2081,A:D,2,0),"null")</f>
        <v>Шпонка</v>
      </c>
      <c r="I2081" s="24" t="str">
        <f>IFERROR(VLOOKUP(spare_parts!$F2081,'Запчасти'!$A$2:$P$3371,5,0),"null")</f>
        <v>null</v>
      </c>
      <c r="J2081" s="24" t="str">
        <f t="shared" si="3"/>
        <v>null</v>
      </c>
      <c r="K2081" s="18" t="str">
        <f>IFERROR(VLOOKUP(spare_parts!$F2081,'Запчасти'!$A$2:$P$3371,6,0),"null")</f>
        <v>null</v>
      </c>
      <c r="L2081" s="18" t="str">
        <f>IFERROR(VLOOKUP(spare_parts!$F2081,'Запчасти'!$A$2:$P$3371,7,0),"null")</f>
        <v>null</v>
      </c>
      <c r="M2081" s="18" t="str">
        <f>IFERROR(VLOOKUP(spare_parts!$F2081,'Запчасти'!$A$2:$P$3371,9,0),"null")</f>
        <v>null</v>
      </c>
      <c r="N2081" s="18" t="str">
        <f>IFERROR(VLOOKUP(spare_parts!$F2081,'Запчасти'!$A$2:$P$3371,10,0),"null")</f>
        <v>null</v>
      </c>
      <c r="O2081" s="18" t="str">
        <f>IFERROR(VLOOKUP(spare_parts!$F2081,'Запчасти'!$A$2:$P$3371,11,0),"null")</f>
        <v>null</v>
      </c>
      <c r="P2081" s="18" t="str">
        <f>IFERROR(VLOOKUP(spare_parts!$F2081,'Запчасти'!$A$2:$P$3371,2,0),"null")</f>
        <v>null</v>
      </c>
      <c r="Q2081" s="18"/>
      <c r="R2081" s="18"/>
      <c r="S2081" s="18"/>
      <c r="T2081" s="18"/>
      <c r="U2081" s="18"/>
      <c r="V2081" s="18"/>
    </row>
    <row r="2082" ht="15.75" customHeight="1">
      <c r="A2082" s="15" t="s">
        <v>7522</v>
      </c>
      <c r="B2082" s="32" t="s">
        <v>4502</v>
      </c>
      <c r="C2082" s="16"/>
      <c r="D2082" s="16"/>
      <c r="E2082" s="17"/>
      <c r="F2082" s="18" t="s">
        <v>7522</v>
      </c>
      <c r="G2082" s="18" t="str">
        <f>IFERROR(VLOOKUP(spare_parts!$F2082,'Запчасти'!A$2:P$3371,3,0),"null")</f>
        <v>null</v>
      </c>
      <c r="H2082" s="18" t="str">
        <f>IFERROR(VLOOKUP(spare_parts!$F2082,A:D,2,0),"null")</f>
        <v>Шпонка</v>
      </c>
      <c r="I2082" s="24" t="str">
        <f>IFERROR(VLOOKUP(spare_parts!$F2082,'Запчасти'!$A$2:$P$3371,5,0),"null")</f>
        <v>null</v>
      </c>
      <c r="J2082" s="24" t="str">
        <f t="shared" si="3"/>
        <v>null</v>
      </c>
      <c r="K2082" s="18" t="str">
        <f>IFERROR(VLOOKUP(spare_parts!$F2082,'Запчасти'!$A$2:$P$3371,6,0),"null")</f>
        <v>null</v>
      </c>
      <c r="L2082" s="18" t="str">
        <f>IFERROR(VLOOKUP(spare_parts!$F2082,'Запчасти'!$A$2:$P$3371,7,0),"null")</f>
        <v>null</v>
      </c>
      <c r="M2082" s="18" t="str">
        <f>IFERROR(VLOOKUP(spare_parts!$F2082,'Запчасти'!$A$2:$P$3371,9,0),"null")</f>
        <v>null</v>
      </c>
      <c r="N2082" s="18" t="str">
        <f>IFERROR(VLOOKUP(spare_parts!$F2082,'Запчасти'!$A$2:$P$3371,10,0),"null")</f>
        <v>null</v>
      </c>
      <c r="O2082" s="18" t="str">
        <f>IFERROR(VLOOKUP(spare_parts!$F2082,'Запчасти'!$A$2:$P$3371,11,0),"null")</f>
        <v>null</v>
      </c>
      <c r="P2082" s="18" t="str">
        <f>IFERROR(VLOOKUP(spare_parts!$F2082,'Запчасти'!$A$2:$P$3371,2,0),"null")</f>
        <v>null</v>
      </c>
      <c r="Q2082" s="18"/>
      <c r="R2082" s="18"/>
      <c r="S2082" s="18"/>
      <c r="T2082" s="18"/>
      <c r="U2082" s="18"/>
      <c r="V2082" s="18"/>
    </row>
    <row r="2083" ht="15.75" customHeight="1">
      <c r="A2083" s="25" t="s">
        <v>7523</v>
      </c>
      <c r="B2083" s="32" t="s">
        <v>7524</v>
      </c>
      <c r="C2083" s="16"/>
      <c r="D2083" s="16"/>
      <c r="E2083" s="17"/>
      <c r="F2083" s="18" t="s">
        <v>7523</v>
      </c>
      <c r="G2083" s="18" t="str">
        <f>IFERROR(VLOOKUP(spare_parts!$F2083,'Запчасти'!A$2:P$3371,3,0),"null")</f>
        <v>null</v>
      </c>
      <c r="H2083" s="18" t="str">
        <f>IFERROR(VLOOKUP(spare_parts!$F2083,A:D,2,0),"null")</f>
        <v>Шарнир шаровый </v>
      </c>
      <c r="I2083" s="24" t="str">
        <f>IFERROR(VLOOKUP(spare_parts!$F2083,'Запчасти'!$A$2:$P$3371,5,0),"null")</f>
        <v>null</v>
      </c>
      <c r="J2083" s="24" t="str">
        <f t="shared" si="3"/>
        <v>null</v>
      </c>
      <c r="K2083" s="18" t="str">
        <f>IFERROR(VLOOKUP(spare_parts!$F2083,'Запчасти'!$A$2:$P$3371,6,0),"null")</f>
        <v>null</v>
      </c>
      <c r="L2083" s="18" t="str">
        <f>IFERROR(VLOOKUP(spare_parts!$F2083,'Запчасти'!$A$2:$P$3371,7,0),"null")</f>
        <v>null</v>
      </c>
      <c r="M2083" s="18" t="str">
        <f>IFERROR(VLOOKUP(spare_parts!$F2083,'Запчасти'!$A$2:$P$3371,9,0),"null")</f>
        <v>null</v>
      </c>
      <c r="N2083" s="18" t="str">
        <f>IFERROR(VLOOKUP(spare_parts!$F2083,'Запчасти'!$A$2:$P$3371,10,0),"null")</f>
        <v>null</v>
      </c>
      <c r="O2083" s="18" t="str">
        <f>IFERROR(VLOOKUP(spare_parts!$F2083,'Запчасти'!$A$2:$P$3371,11,0),"null")</f>
        <v>null</v>
      </c>
      <c r="P2083" s="18" t="str">
        <f>IFERROR(VLOOKUP(spare_parts!$F2083,'Запчасти'!$A$2:$P$3371,2,0),"null")</f>
        <v>null</v>
      </c>
      <c r="Q2083" s="18"/>
      <c r="R2083" s="18"/>
      <c r="S2083" s="18"/>
      <c r="T2083" s="18"/>
      <c r="U2083" s="18"/>
      <c r="V2083" s="18"/>
    </row>
    <row r="2084" ht="15.75" customHeight="1">
      <c r="A2084" s="15" t="s">
        <v>7525</v>
      </c>
      <c r="B2084" s="32" t="s">
        <v>7526</v>
      </c>
      <c r="C2084" s="16"/>
      <c r="D2084" s="16"/>
      <c r="E2084" s="17"/>
      <c r="F2084" s="18" t="s">
        <v>7525</v>
      </c>
      <c r="G2084" s="18" t="str">
        <f>IFERROR(VLOOKUP(spare_parts!$F2084,'Запчасти'!A$2:P$3371,3,0),"null")</f>
        <v>null</v>
      </c>
      <c r="H2084" s="18" t="str">
        <f>IFERROR(VLOOKUP(spare_parts!$F2084,A:D,2,0),"null")</f>
        <v>Штырь цил.  закал. с отверст. для извлечения</v>
      </c>
      <c r="I2084" s="24" t="str">
        <f>IFERROR(VLOOKUP(spare_parts!$F2084,'Запчасти'!$A$2:$P$3371,5,0),"null")</f>
        <v>null</v>
      </c>
      <c r="J2084" s="24" t="str">
        <f t="shared" si="3"/>
        <v>null</v>
      </c>
      <c r="K2084" s="18" t="str">
        <f>IFERROR(VLOOKUP(spare_parts!$F2084,'Запчасти'!$A$2:$P$3371,6,0),"null")</f>
        <v>null</v>
      </c>
      <c r="L2084" s="18" t="str">
        <f>IFERROR(VLOOKUP(spare_parts!$F2084,'Запчасти'!$A$2:$P$3371,7,0),"null")</f>
        <v>null</v>
      </c>
      <c r="M2084" s="18" t="str">
        <f>IFERROR(VLOOKUP(spare_parts!$F2084,'Запчасти'!$A$2:$P$3371,9,0),"null")</f>
        <v>null</v>
      </c>
      <c r="N2084" s="18" t="str">
        <f>IFERROR(VLOOKUP(spare_parts!$F2084,'Запчасти'!$A$2:$P$3371,10,0),"null")</f>
        <v>null</v>
      </c>
      <c r="O2084" s="18" t="str">
        <f>IFERROR(VLOOKUP(spare_parts!$F2084,'Запчасти'!$A$2:$P$3371,11,0),"null")</f>
        <v>null</v>
      </c>
      <c r="P2084" s="18" t="str">
        <f>IFERROR(VLOOKUP(spare_parts!$F2084,'Запчасти'!$A$2:$P$3371,2,0),"null")</f>
        <v>null</v>
      </c>
      <c r="Q2084" s="18"/>
      <c r="R2084" s="18"/>
      <c r="S2084" s="18"/>
      <c r="T2084" s="18"/>
      <c r="U2084" s="18"/>
      <c r="V2084" s="18"/>
    </row>
    <row r="2085" ht="15.75" customHeight="1">
      <c r="A2085" s="25" t="s">
        <v>7527</v>
      </c>
      <c r="B2085" s="32" t="s">
        <v>7528</v>
      </c>
      <c r="C2085" s="16"/>
      <c r="D2085" s="16"/>
      <c r="E2085" s="17"/>
      <c r="F2085" s="18" t="s">
        <v>7527</v>
      </c>
      <c r="G2085" s="18" t="str">
        <f>IFERROR(VLOOKUP(spare_parts!$F2085,'Запчасти'!A$2:P$3371,3,0),"null")</f>
        <v>null</v>
      </c>
      <c r="H2085" s="18" t="str">
        <f>IFERROR(VLOOKUP(spare_parts!$F2085,A:D,2,0),"null")</f>
        <v>Балка  #68399-</v>
      </c>
      <c r="I2085" s="24" t="str">
        <f>IFERROR(VLOOKUP(spare_parts!$F2085,'Запчасти'!$A$2:$P$3371,5,0),"null")</f>
        <v>null</v>
      </c>
      <c r="J2085" s="24" t="str">
        <f t="shared" si="3"/>
        <v>null</v>
      </c>
      <c r="K2085" s="18" t="str">
        <f>IFERROR(VLOOKUP(spare_parts!$F2085,'Запчасти'!$A$2:$P$3371,6,0),"null")</f>
        <v>null</v>
      </c>
      <c r="L2085" s="18" t="str">
        <f>IFERROR(VLOOKUP(spare_parts!$F2085,'Запчасти'!$A$2:$P$3371,7,0),"null")</f>
        <v>null</v>
      </c>
      <c r="M2085" s="18" t="str">
        <f>IFERROR(VLOOKUP(spare_parts!$F2085,'Запчасти'!$A$2:$P$3371,9,0),"null")</f>
        <v>null</v>
      </c>
      <c r="N2085" s="18" t="str">
        <f>IFERROR(VLOOKUP(spare_parts!$F2085,'Запчасти'!$A$2:$P$3371,10,0),"null")</f>
        <v>null</v>
      </c>
      <c r="O2085" s="18" t="str">
        <f>IFERROR(VLOOKUP(spare_parts!$F2085,'Запчасти'!$A$2:$P$3371,11,0),"null")</f>
        <v>null</v>
      </c>
      <c r="P2085" s="18" t="str">
        <f>IFERROR(VLOOKUP(spare_parts!$F2085,'Запчасти'!$A$2:$P$3371,2,0),"null")</f>
        <v>null</v>
      </c>
      <c r="Q2085" s="18"/>
      <c r="R2085" s="18"/>
      <c r="S2085" s="18"/>
      <c r="T2085" s="18"/>
      <c r="U2085" s="18"/>
      <c r="V2085" s="18"/>
    </row>
    <row r="2086" ht="15.75" customHeight="1">
      <c r="A2086" s="25" t="s">
        <v>7529</v>
      </c>
      <c r="B2086" s="32" t="s">
        <v>7530</v>
      </c>
      <c r="C2086" s="16"/>
      <c r="D2086" s="16"/>
      <c r="E2086" s="17"/>
      <c r="F2086" s="18" t="s">
        <v>7529</v>
      </c>
      <c r="G2086" s="18" t="str">
        <f>IFERROR(VLOOKUP(spare_parts!$F2086,'Запчасти'!A$2:P$3371,3,0),"null")</f>
        <v>null</v>
      </c>
      <c r="H2086" s="18" t="str">
        <f>IFERROR(VLOOKUP(spare_parts!$F2086,A:D,2,0),"null")</f>
        <v>Распорка 55х65х5 #68400-</v>
      </c>
      <c r="I2086" s="24" t="str">
        <f>IFERROR(VLOOKUP(spare_parts!$F2086,'Запчасти'!$A$2:$P$3371,5,0),"null")</f>
        <v>null</v>
      </c>
      <c r="J2086" s="24" t="str">
        <f t="shared" si="3"/>
        <v>null</v>
      </c>
      <c r="K2086" s="18" t="str">
        <f>IFERROR(VLOOKUP(spare_parts!$F2086,'Запчасти'!$A$2:$P$3371,6,0),"null")</f>
        <v>null</v>
      </c>
      <c r="L2086" s="18" t="str">
        <f>IFERROR(VLOOKUP(spare_parts!$F2086,'Запчасти'!$A$2:$P$3371,7,0),"null")</f>
        <v>null</v>
      </c>
      <c r="M2086" s="18" t="str">
        <f>IFERROR(VLOOKUP(spare_parts!$F2086,'Запчасти'!$A$2:$P$3371,9,0),"null")</f>
        <v>null</v>
      </c>
      <c r="N2086" s="18" t="str">
        <f>IFERROR(VLOOKUP(spare_parts!$F2086,'Запчасти'!$A$2:$P$3371,10,0),"null")</f>
        <v>null</v>
      </c>
      <c r="O2086" s="18" t="str">
        <f>IFERROR(VLOOKUP(spare_parts!$F2086,'Запчасти'!$A$2:$P$3371,11,0),"null")</f>
        <v>null</v>
      </c>
      <c r="P2086" s="18" t="str">
        <f>IFERROR(VLOOKUP(spare_parts!$F2086,'Запчасти'!$A$2:$P$3371,2,0),"null")</f>
        <v>null</v>
      </c>
      <c r="Q2086" s="18"/>
      <c r="R2086" s="18"/>
      <c r="S2086" s="18"/>
      <c r="T2086" s="18"/>
      <c r="U2086" s="18"/>
      <c r="V2086" s="18"/>
    </row>
    <row r="2087" ht="15.75" customHeight="1">
      <c r="A2087" s="25" t="s">
        <v>7531</v>
      </c>
      <c r="B2087" s="32" t="s">
        <v>7532</v>
      </c>
      <c r="C2087" s="16"/>
      <c r="D2087" s="16"/>
      <c r="E2087" s="17"/>
      <c r="F2087" s="18" t="s">
        <v>7531</v>
      </c>
      <c r="G2087" s="18" t="str">
        <f>IFERROR(VLOOKUP(spare_parts!$F2087,'Запчасти'!A$2:P$3371,3,0),"null")</f>
        <v>null</v>
      </c>
      <c r="H2087" s="18" t="str">
        <f>IFERROR(VLOOKUP(spare_parts!$F2087,A:D,2,0),"null")</f>
        <v>Вал #68401-</v>
      </c>
      <c r="I2087" s="24" t="str">
        <f>IFERROR(VLOOKUP(spare_parts!$F2087,'Запчасти'!$A$2:$P$3371,5,0),"null")</f>
        <v>null</v>
      </c>
      <c r="J2087" s="24" t="str">
        <f t="shared" si="3"/>
        <v>null</v>
      </c>
      <c r="K2087" s="18" t="str">
        <f>IFERROR(VLOOKUP(spare_parts!$F2087,'Запчасти'!$A$2:$P$3371,6,0),"null")</f>
        <v>null</v>
      </c>
      <c r="L2087" s="18" t="str">
        <f>IFERROR(VLOOKUP(spare_parts!$F2087,'Запчасти'!$A$2:$P$3371,7,0),"null")</f>
        <v>null</v>
      </c>
      <c r="M2087" s="18" t="str">
        <f>IFERROR(VLOOKUP(spare_parts!$F2087,'Запчасти'!$A$2:$P$3371,9,0),"null")</f>
        <v>null</v>
      </c>
      <c r="N2087" s="18" t="str">
        <f>IFERROR(VLOOKUP(spare_parts!$F2087,'Запчасти'!$A$2:$P$3371,10,0),"null")</f>
        <v>null</v>
      </c>
      <c r="O2087" s="18" t="str">
        <f>IFERROR(VLOOKUP(spare_parts!$F2087,'Запчасти'!$A$2:$P$3371,11,0),"null")</f>
        <v>null</v>
      </c>
      <c r="P2087" s="18" t="str">
        <f>IFERROR(VLOOKUP(spare_parts!$F2087,'Запчасти'!$A$2:$P$3371,2,0),"null")</f>
        <v>null</v>
      </c>
      <c r="Q2087" s="18"/>
      <c r="R2087" s="18"/>
      <c r="S2087" s="18"/>
      <c r="T2087" s="18"/>
      <c r="U2087" s="18"/>
      <c r="V2087" s="18"/>
    </row>
    <row r="2088" ht="15.75" customHeight="1">
      <c r="A2088" s="25" t="s">
        <v>7533</v>
      </c>
      <c r="B2088" s="32" t="s">
        <v>7534</v>
      </c>
      <c r="C2088" s="16"/>
      <c r="D2088" s="16"/>
      <c r="E2088" s="17"/>
      <c r="F2088" s="18" t="s">
        <v>7533</v>
      </c>
      <c r="G2088" s="18" t="str">
        <f>IFERROR(VLOOKUP(spare_parts!$F2088,'Запчасти'!A$2:P$3371,3,0),"null")</f>
        <v>null</v>
      </c>
      <c r="H2088" s="18" t="str">
        <f>IFERROR(VLOOKUP(spare_parts!$F2088,A:D,2,0),"null")</f>
        <v>Шкив AT10 30D #68410-</v>
      </c>
      <c r="I2088" s="24" t="str">
        <f>IFERROR(VLOOKUP(spare_parts!$F2088,'Запчасти'!$A$2:$P$3371,5,0),"null")</f>
        <v>null</v>
      </c>
      <c r="J2088" s="24" t="str">
        <f t="shared" si="3"/>
        <v>null</v>
      </c>
      <c r="K2088" s="18" t="str">
        <f>IFERROR(VLOOKUP(spare_parts!$F2088,'Запчасти'!$A$2:$P$3371,6,0),"null")</f>
        <v>null</v>
      </c>
      <c r="L2088" s="18" t="str">
        <f>IFERROR(VLOOKUP(spare_parts!$F2088,'Запчасти'!$A$2:$P$3371,7,0),"null")</f>
        <v>null</v>
      </c>
      <c r="M2088" s="18" t="str">
        <f>IFERROR(VLOOKUP(spare_parts!$F2088,'Запчасти'!$A$2:$P$3371,9,0),"null")</f>
        <v>null</v>
      </c>
      <c r="N2088" s="18" t="str">
        <f>IFERROR(VLOOKUP(spare_parts!$F2088,'Запчасти'!$A$2:$P$3371,10,0),"null")</f>
        <v>null</v>
      </c>
      <c r="O2088" s="18" t="str">
        <f>IFERROR(VLOOKUP(spare_parts!$F2088,'Запчасти'!$A$2:$P$3371,11,0),"null")</f>
        <v>null</v>
      </c>
      <c r="P2088" s="18" t="str">
        <f>IFERROR(VLOOKUP(spare_parts!$F2088,'Запчасти'!$A$2:$P$3371,2,0),"null")</f>
        <v>null</v>
      </c>
      <c r="Q2088" s="18"/>
      <c r="R2088" s="18"/>
      <c r="S2088" s="18"/>
      <c r="T2088" s="18"/>
      <c r="U2088" s="18"/>
      <c r="V2088" s="18"/>
    </row>
    <row r="2089" ht="15.75" customHeight="1">
      <c r="A2089" s="25" t="s">
        <v>7535</v>
      </c>
      <c r="B2089" s="32" t="s">
        <v>7536</v>
      </c>
      <c r="C2089" s="16"/>
      <c r="D2089" s="16"/>
      <c r="E2089" s="17"/>
      <c r="F2089" s="18" t="s">
        <v>7535</v>
      </c>
      <c r="G2089" s="18" t="str">
        <f>IFERROR(VLOOKUP(spare_parts!$F2089,'Запчасти'!A$2:P$3371,3,0),"null")</f>
        <v>null</v>
      </c>
      <c r="H2089" s="18" t="str">
        <f>IFERROR(VLOOKUP(spare_parts!$F2089,A:D,2,0),"null")</f>
        <v>Шкив ведомый  AT10 30D #68411-</v>
      </c>
      <c r="I2089" s="24" t="str">
        <f>IFERROR(VLOOKUP(spare_parts!$F2089,'Запчасти'!$A$2:$P$3371,5,0),"null")</f>
        <v>null</v>
      </c>
      <c r="J2089" s="24" t="str">
        <f t="shared" si="3"/>
        <v>null</v>
      </c>
      <c r="K2089" s="18" t="str">
        <f>IFERROR(VLOOKUP(spare_parts!$F2089,'Запчасти'!$A$2:$P$3371,6,0),"null")</f>
        <v>null</v>
      </c>
      <c r="L2089" s="18" t="str">
        <f>IFERROR(VLOOKUP(spare_parts!$F2089,'Запчасти'!$A$2:$P$3371,7,0),"null")</f>
        <v>null</v>
      </c>
      <c r="M2089" s="18" t="str">
        <f>IFERROR(VLOOKUP(spare_parts!$F2089,'Запчасти'!$A$2:$P$3371,9,0),"null")</f>
        <v>null</v>
      </c>
      <c r="N2089" s="18" t="str">
        <f>IFERROR(VLOOKUP(spare_parts!$F2089,'Запчасти'!$A$2:$P$3371,10,0),"null")</f>
        <v>null</v>
      </c>
      <c r="O2089" s="18" t="str">
        <f>IFERROR(VLOOKUP(spare_parts!$F2089,'Запчасти'!$A$2:$P$3371,11,0),"null")</f>
        <v>null</v>
      </c>
      <c r="P2089" s="18" t="str">
        <f>IFERROR(VLOOKUP(spare_parts!$F2089,'Запчасти'!$A$2:$P$3371,2,0),"null")</f>
        <v>null</v>
      </c>
      <c r="Q2089" s="18"/>
      <c r="R2089" s="18"/>
      <c r="S2089" s="18"/>
      <c r="T2089" s="18"/>
      <c r="U2089" s="18"/>
      <c r="V2089" s="18"/>
    </row>
    <row r="2090" ht="15.75" customHeight="1">
      <c r="A2090" s="25" t="s">
        <v>7537</v>
      </c>
      <c r="B2090" s="32" t="s">
        <v>7538</v>
      </c>
      <c r="C2090" s="16"/>
      <c r="D2090" s="16"/>
      <c r="E2090" s="17"/>
      <c r="F2090" s="18" t="s">
        <v>7537</v>
      </c>
      <c r="G2090" s="18" t="str">
        <f>IFERROR(VLOOKUP(spare_parts!$F2090,'Запчасти'!A$2:P$3371,3,0),"null")</f>
        <v>null</v>
      </c>
      <c r="H2090" s="18" t="str">
        <f>IFERROR(VLOOKUP(spare_parts!$F2090,A:D,2,0),"null")</f>
        <v>Ремень MEGADYNE  #68412-</v>
      </c>
      <c r="I2090" s="24" t="str">
        <f>IFERROR(VLOOKUP(spare_parts!$F2090,'Запчасти'!$A$2:$P$3371,5,0),"null")</f>
        <v>null</v>
      </c>
      <c r="J2090" s="24" t="str">
        <f t="shared" si="3"/>
        <v>null</v>
      </c>
      <c r="K2090" s="18" t="str">
        <f>IFERROR(VLOOKUP(spare_parts!$F2090,'Запчасти'!$A$2:$P$3371,6,0),"null")</f>
        <v>null</v>
      </c>
      <c r="L2090" s="18" t="str">
        <f>IFERROR(VLOOKUP(spare_parts!$F2090,'Запчасти'!$A$2:$P$3371,7,0),"null")</f>
        <v>null</v>
      </c>
      <c r="M2090" s="18" t="str">
        <f>IFERROR(VLOOKUP(spare_parts!$F2090,'Запчасти'!$A$2:$P$3371,9,0),"null")</f>
        <v>null</v>
      </c>
      <c r="N2090" s="18" t="str">
        <f>IFERROR(VLOOKUP(spare_parts!$F2090,'Запчасти'!$A$2:$P$3371,10,0),"null")</f>
        <v>null</v>
      </c>
      <c r="O2090" s="18" t="str">
        <f>IFERROR(VLOOKUP(spare_parts!$F2090,'Запчасти'!$A$2:$P$3371,11,0),"null")</f>
        <v>null</v>
      </c>
      <c r="P2090" s="18" t="str">
        <f>IFERROR(VLOOKUP(spare_parts!$F2090,'Запчасти'!$A$2:$P$3371,2,0),"null")</f>
        <v>null</v>
      </c>
      <c r="Q2090" s="18"/>
      <c r="R2090" s="18"/>
      <c r="S2090" s="18"/>
      <c r="T2090" s="18"/>
      <c r="U2090" s="18"/>
      <c r="V2090" s="18"/>
    </row>
    <row r="2091" ht="15.75" customHeight="1">
      <c r="A2091" s="25" t="s">
        <v>7539</v>
      </c>
      <c r="B2091" s="32" t="s">
        <v>7540</v>
      </c>
      <c r="C2091" s="16"/>
      <c r="D2091" s="16"/>
      <c r="E2091" s="17"/>
      <c r="F2091" s="18" t="s">
        <v>7539</v>
      </c>
      <c r="G2091" s="18" t="str">
        <f>IFERROR(VLOOKUP(spare_parts!$F2091,'Запчасти'!A$2:P$3371,3,0),"null")</f>
        <v>null</v>
      </c>
      <c r="H2091" s="18" t="str">
        <f>IFERROR(VLOOKUP(spare_parts!$F2091,A:D,2,0),"null")</f>
        <v>Втулка #68466-</v>
      </c>
      <c r="I2091" s="24" t="str">
        <f>IFERROR(VLOOKUP(spare_parts!$F2091,'Запчасти'!$A$2:$P$3371,5,0),"null")</f>
        <v>null</v>
      </c>
      <c r="J2091" s="24" t="str">
        <f t="shared" si="3"/>
        <v>null</v>
      </c>
      <c r="K2091" s="18" t="str">
        <f>IFERROR(VLOOKUP(spare_parts!$F2091,'Запчасти'!$A$2:$P$3371,6,0),"null")</f>
        <v>null</v>
      </c>
      <c r="L2091" s="18" t="str">
        <f>IFERROR(VLOOKUP(spare_parts!$F2091,'Запчасти'!$A$2:$P$3371,7,0),"null")</f>
        <v>null</v>
      </c>
      <c r="M2091" s="18" t="str">
        <f>IFERROR(VLOOKUP(spare_parts!$F2091,'Запчасти'!$A$2:$P$3371,9,0),"null")</f>
        <v>null</v>
      </c>
      <c r="N2091" s="18" t="str">
        <f>IFERROR(VLOOKUP(spare_parts!$F2091,'Запчасти'!$A$2:$P$3371,10,0),"null")</f>
        <v>null</v>
      </c>
      <c r="O2091" s="18" t="str">
        <f>IFERROR(VLOOKUP(spare_parts!$F2091,'Запчасти'!$A$2:$P$3371,11,0),"null")</f>
        <v>null</v>
      </c>
      <c r="P2091" s="18" t="str">
        <f>IFERROR(VLOOKUP(spare_parts!$F2091,'Запчасти'!$A$2:$P$3371,2,0),"null")</f>
        <v>null</v>
      </c>
      <c r="Q2091" s="18"/>
      <c r="R2091" s="18"/>
      <c r="S2091" s="18"/>
      <c r="T2091" s="18"/>
      <c r="U2091" s="18"/>
      <c r="V2091" s="18"/>
    </row>
    <row r="2092" ht="15.75" customHeight="1">
      <c r="A2092" s="25" t="s">
        <v>7541</v>
      </c>
      <c r="B2092" s="32" t="s">
        <v>7371</v>
      </c>
      <c r="C2092" s="16"/>
      <c r="D2092" s="16"/>
      <c r="E2092" s="17"/>
      <c r="F2092" s="18" t="s">
        <v>7541</v>
      </c>
      <c r="G2092" s="18" t="str">
        <f>IFERROR(VLOOKUP(spare_parts!$F2092,'Запчасти'!A$2:P$3371,3,0),"null")</f>
        <v>null</v>
      </c>
      <c r="H2092" s="18" t="str">
        <f>IFERROR(VLOOKUP(spare_parts!$F2092,A:D,2,0),"null")</f>
        <v>Глушитель</v>
      </c>
      <c r="I2092" s="24" t="str">
        <f>IFERROR(VLOOKUP(spare_parts!$F2092,'Запчасти'!$A$2:$P$3371,5,0),"null")</f>
        <v>null</v>
      </c>
      <c r="J2092" s="24" t="str">
        <f t="shared" si="3"/>
        <v>null</v>
      </c>
      <c r="K2092" s="18" t="str">
        <f>IFERROR(VLOOKUP(spare_parts!$F2092,'Запчасти'!$A$2:$P$3371,6,0),"null")</f>
        <v>null</v>
      </c>
      <c r="L2092" s="18" t="str">
        <f>IFERROR(VLOOKUP(spare_parts!$F2092,'Запчасти'!$A$2:$P$3371,7,0),"null")</f>
        <v>null</v>
      </c>
      <c r="M2092" s="18" t="str">
        <f>IFERROR(VLOOKUP(spare_parts!$F2092,'Запчасти'!$A$2:$P$3371,9,0),"null")</f>
        <v>null</v>
      </c>
      <c r="N2092" s="18" t="str">
        <f>IFERROR(VLOOKUP(spare_parts!$F2092,'Запчасти'!$A$2:$P$3371,10,0),"null")</f>
        <v>null</v>
      </c>
      <c r="O2092" s="18" t="str">
        <f>IFERROR(VLOOKUP(spare_parts!$F2092,'Запчасти'!$A$2:$P$3371,11,0),"null")</f>
        <v>null</v>
      </c>
      <c r="P2092" s="18" t="str">
        <f>IFERROR(VLOOKUP(spare_parts!$F2092,'Запчасти'!$A$2:$P$3371,2,0),"null")</f>
        <v>null</v>
      </c>
      <c r="Q2092" s="18"/>
      <c r="R2092" s="18"/>
      <c r="S2092" s="18"/>
      <c r="T2092" s="18"/>
      <c r="U2092" s="18"/>
      <c r="V2092" s="18"/>
    </row>
    <row r="2093" ht="15.75" customHeight="1">
      <c r="A2093" s="15" t="s">
        <v>7542</v>
      </c>
      <c r="B2093" s="32" t="s">
        <v>7386</v>
      </c>
      <c r="C2093" s="16"/>
      <c r="D2093" s="16"/>
      <c r="E2093" s="17"/>
      <c r="F2093" s="18" t="s">
        <v>7542</v>
      </c>
      <c r="G2093" s="18" t="str">
        <f>IFERROR(VLOOKUP(spare_parts!$F2093,'Запчасти'!A$2:P$3371,3,0),"null")</f>
        <v>null</v>
      </c>
      <c r="H2093" s="18" t="str">
        <f>IFERROR(VLOOKUP(spare_parts!$F2093,A:D,2,0),"null")</f>
        <v>Наконечник шарнирный </v>
      </c>
      <c r="I2093" s="24" t="str">
        <f>IFERROR(VLOOKUP(spare_parts!$F2093,'Запчасти'!$A$2:$P$3371,5,0),"null")</f>
        <v>null</v>
      </c>
      <c r="J2093" s="24" t="str">
        <f t="shared" si="3"/>
        <v>null</v>
      </c>
      <c r="K2093" s="18" t="str">
        <f>IFERROR(VLOOKUP(spare_parts!$F2093,'Запчасти'!$A$2:$P$3371,6,0),"null")</f>
        <v>null</v>
      </c>
      <c r="L2093" s="18" t="str">
        <f>IFERROR(VLOOKUP(spare_parts!$F2093,'Запчасти'!$A$2:$P$3371,7,0),"null")</f>
        <v>null</v>
      </c>
      <c r="M2093" s="18" t="str">
        <f>IFERROR(VLOOKUP(spare_parts!$F2093,'Запчасти'!$A$2:$P$3371,9,0),"null")</f>
        <v>null</v>
      </c>
      <c r="N2093" s="18" t="str">
        <f>IFERROR(VLOOKUP(spare_parts!$F2093,'Запчасти'!$A$2:$P$3371,10,0),"null")</f>
        <v>null</v>
      </c>
      <c r="O2093" s="18" t="str">
        <f>IFERROR(VLOOKUP(spare_parts!$F2093,'Запчасти'!$A$2:$P$3371,11,0),"null")</f>
        <v>null</v>
      </c>
      <c r="P2093" s="18" t="str">
        <f>IFERROR(VLOOKUP(spare_parts!$F2093,'Запчасти'!$A$2:$P$3371,2,0),"null")</f>
        <v>null</v>
      </c>
      <c r="Q2093" s="18"/>
      <c r="R2093" s="18"/>
      <c r="S2093" s="18"/>
      <c r="T2093" s="18"/>
      <c r="U2093" s="18"/>
      <c r="V2093" s="18"/>
    </row>
    <row r="2094" ht="15.75" customHeight="1">
      <c r="A2094" s="15" t="s">
        <v>7543</v>
      </c>
      <c r="B2094" s="32" t="s">
        <v>7544</v>
      </c>
      <c r="C2094" s="16"/>
      <c r="D2094" s="16"/>
      <c r="E2094" s="17"/>
      <c r="F2094" s="18" t="s">
        <v>7543</v>
      </c>
      <c r="G2094" s="18" t="str">
        <f>IFERROR(VLOOKUP(spare_parts!$F2094,'Запчасти'!A$2:P$3371,3,0),"null")</f>
        <v>null</v>
      </c>
      <c r="H2094" s="18" t="str">
        <f>IFERROR(VLOOKUP(spare_parts!$F2094,A:D,2,0),"null")</f>
        <v>Элемент упругий </v>
      </c>
      <c r="I2094" s="24" t="str">
        <f>IFERROR(VLOOKUP(spare_parts!$F2094,'Запчасти'!$A$2:$P$3371,5,0),"null")</f>
        <v>null</v>
      </c>
      <c r="J2094" s="24" t="str">
        <f t="shared" si="3"/>
        <v>null</v>
      </c>
      <c r="K2094" s="18" t="str">
        <f>IFERROR(VLOOKUP(spare_parts!$F2094,'Запчасти'!$A$2:$P$3371,6,0),"null")</f>
        <v>null</v>
      </c>
      <c r="L2094" s="18" t="str">
        <f>IFERROR(VLOOKUP(spare_parts!$F2094,'Запчасти'!$A$2:$P$3371,7,0),"null")</f>
        <v>null</v>
      </c>
      <c r="M2094" s="18" t="str">
        <f>IFERROR(VLOOKUP(spare_parts!$F2094,'Запчасти'!$A$2:$P$3371,9,0),"null")</f>
        <v>null</v>
      </c>
      <c r="N2094" s="18" t="str">
        <f>IFERROR(VLOOKUP(spare_parts!$F2094,'Запчасти'!$A$2:$P$3371,10,0),"null")</f>
        <v>null</v>
      </c>
      <c r="O2094" s="18" t="str">
        <f>IFERROR(VLOOKUP(spare_parts!$F2094,'Запчасти'!$A$2:$P$3371,11,0),"null")</f>
        <v>null</v>
      </c>
      <c r="P2094" s="18" t="str">
        <f>IFERROR(VLOOKUP(spare_parts!$F2094,'Запчасти'!$A$2:$P$3371,2,0),"null")</f>
        <v>null</v>
      </c>
      <c r="Q2094" s="18"/>
      <c r="R2094" s="18"/>
      <c r="S2094" s="18"/>
      <c r="T2094" s="18"/>
      <c r="U2094" s="18"/>
      <c r="V2094" s="18"/>
    </row>
    <row r="2095" ht="15.75" customHeight="1">
      <c r="A2095" s="15" t="s">
        <v>7545</v>
      </c>
      <c r="B2095" s="32" t="s">
        <v>4502</v>
      </c>
      <c r="C2095" s="16"/>
      <c r="D2095" s="16"/>
      <c r="E2095" s="17"/>
      <c r="F2095" s="18" t="s">
        <v>7545</v>
      </c>
      <c r="G2095" s="18" t="str">
        <f>IFERROR(VLOOKUP(spare_parts!$F2095,'Запчасти'!A$2:P$3371,3,0),"null")</f>
        <v>null</v>
      </c>
      <c r="H2095" s="18" t="str">
        <f>IFERROR(VLOOKUP(spare_parts!$F2095,A:D,2,0),"null")</f>
        <v>Шпонка</v>
      </c>
      <c r="I2095" s="24" t="str">
        <f>IFERROR(VLOOKUP(spare_parts!$F2095,'Запчасти'!$A$2:$P$3371,5,0),"null")</f>
        <v>null</v>
      </c>
      <c r="J2095" s="24" t="str">
        <f t="shared" si="3"/>
        <v>null</v>
      </c>
      <c r="K2095" s="18" t="str">
        <f>IFERROR(VLOOKUP(spare_parts!$F2095,'Запчасти'!$A$2:$P$3371,6,0),"null")</f>
        <v>null</v>
      </c>
      <c r="L2095" s="18" t="str">
        <f>IFERROR(VLOOKUP(spare_parts!$F2095,'Запчасти'!$A$2:$P$3371,7,0),"null")</f>
        <v>null</v>
      </c>
      <c r="M2095" s="18" t="str">
        <f>IFERROR(VLOOKUP(spare_parts!$F2095,'Запчасти'!$A$2:$P$3371,9,0),"null")</f>
        <v>null</v>
      </c>
      <c r="N2095" s="18" t="str">
        <f>IFERROR(VLOOKUP(spare_parts!$F2095,'Запчасти'!$A$2:$P$3371,10,0),"null")</f>
        <v>null</v>
      </c>
      <c r="O2095" s="18" t="str">
        <f>IFERROR(VLOOKUP(spare_parts!$F2095,'Запчасти'!$A$2:$P$3371,11,0),"null")</f>
        <v>null</v>
      </c>
      <c r="P2095" s="18" t="str">
        <f>IFERROR(VLOOKUP(spare_parts!$F2095,'Запчасти'!$A$2:$P$3371,2,0),"null")</f>
        <v>null</v>
      </c>
      <c r="Q2095" s="18"/>
      <c r="R2095" s="18"/>
      <c r="S2095" s="18"/>
      <c r="T2095" s="18"/>
      <c r="U2095" s="18"/>
      <c r="V2095" s="18"/>
    </row>
    <row r="2096" ht="15.75" customHeight="1">
      <c r="A2096" s="15" t="s">
        <v>7546</v>
      </c>
      <c r="B2096" s="32" t="s">
        <v>7409</v>
      </c>
      <c r="C2096" s="16"/>
      <c r="D2096" s="16"/>
      <c r="E2096" s="17"/>
      <c r="F2096" s="18" t="s">
        <v>7546</v>
      </c>
      <c r="G2096" s="18" t="str">
        <f>IFERROR(VLOOKUP(spare_parts!$F2096,'Запчасти'!A$2:P$3371,3,0),"null")</f>
        <v>null</v>
      </c>
      <c r="H2096" s="18" t="str">
        <f>IFERROR(VLOOKUP(spare_parts!$F2096,A:D,2,0),"null")</f>
        <v>Пружина для штампов</v>
      </c>
      <c r="I2096" s="24" t="str">
        <f>IFERROR(VLOOKUP(spare_parts!$F2096,'Запчасти'!$A$2:$P$3371,5,0),"null")</f>
        <v>null</v>
      </c>
      <c r="J2096" s="24" t="str">
        <f t="shared" si="3"/>
        <v>null</v>
      </c>
      <c r="K2096" s="18" t="str">
        <f>IFERROR(VLOOKUP(spare_parts!$F2096,'Запчасти'!$A$2:$P$3371,6,0),"null")</f>
        <v>null</v>
      </c>
      <c r="L2096" s="18" t="str">
        <f>IFERROR(VLOOKUP(spare_parts!$F2096,'Запчасти'!$A$2:$P$3371,7,0),"null")</f>
        <v>null</v>
      </c>
      <c r="M2096" s="18" t="str">
        <f>IFERROR(VLOOKUP(spare_parts!$F2096,'Запчасти'!$A$2:$P$3371,9,0),"null")</f>
        <v>null</v>
      </c>
      <c r="N2096" s="18" t="str">
        <f>IFERROR(VLOOKUP(spare_parts!$F2096,'Запчасти'!$A$2:$P$3371,10,0),"null")</f>
        <v>null</v>
      </c>
      <c r="O2096" s="18" t="str">
        <f>IFERROR(VLOOKUP(spare_parts!$F2096,'Запчасти'!$A$2:$P$3371,11,0),"null")</f>
        <v>null</v>
      </c>
      <c r="P2096" s="18" t="str">
        <f>IFERROR(VLOOKUP(spare_parts!$F2096,'Запчасти'!$A$2:$P$3371,2,0),"null")</f>
        <v>null</v>
      </c>
      <c r="Q2096" s="18"/>
      <c r="R2096" s="18"/>
      <c r="S2096" s="18"/>
      <c r="T2096" s="18"/>
      <c r="U2096" s="18"/>
      <c r="V2096" s="18"/>
    </row>
    <row r="2097" ht="15.75" customHeight="1">
      <c r="A2097" s="25" t="s">
        <v>7547</v>
      </c>
      <c r="B2097" s="32" t="s">
        <v>7548</v>
      </c>
      <c r="C2097" s="16"/>
      <c r="D2097" s="16"/>
      <c r="E2097" s="17"/>
      <c r="F2097" s="18" t="s">
        <v>7547</v>
      </c>
      <c r="G2097" s="18" t="str">
        <f>IFERROR(VLOOKUP(spare_parts!$F2097,'Запчасти'!A$2:P$3371,3,0),"null")</f>
        <v>null</v>
      </c>
      <c r="H2097" s="18" t="str">
        <f>IFERROR(VLOOKUP(spare_parts!$F2097,A:D,2,0),"null")</f>
        <v>Втулка изолирующая #68645-</v>
      </c>
      <c r="I2097" s="24" t="str">
        <f>IFERROR(VLOOKUP(spare_parts!$F2097,'Запчасти'!$A$2:$P$3371,5,0),"null")</f>
        <v>null</v>
      </c>
      <c r="J2097" s="24" t="str">
        <f t="shared" si="3"/>
        <v>null</v>
      </c>
      <c r="K2097" s="18" t="str">
        <f>IFERROR(VLOOKUP(spare_parts!$F2097,'Запчасти'!$A$2:$P$3371,6,0),"null")</f>
        <v>null</v>
      </c>
      <c r="L2097" s="18" t="str">
        <f>IFERROR(VLOOKUP(spare_parts!$F2097,'Запчасти'!$A$2:$P$3371,7,0),"null")</f>
        <v>null</v>
      </c>
      <c r="M2097" s="18" t="str">
        <f>IFERROR(VLOOKUP(spare_parts!$F2097,'Запчасти'!$A$2:$P$3371,9,0),"null")</f>
        <v>null</v>
      </c>
      <c r="N2097" s="18" t="str">
        <f>IFERROR(VLOOKUP(spare_parts!$F2097,'Запчасти'!$A$2:$P$3371,10,0),"null")</f>
        <v>null</v>
      </c>
      <c r="O2097" s="18" t="str">
        <f>IFERROR(VLOOKUP(spare_parts!$F2097,'Запчасти'!$A$2:$P$3371,11,0),"null")</f>
        <v>null</v>
      </c>
      <c r="P2097" s="18" t="str">
        <f>IFERROR(VLOOKUP(spare_parts!$F2097,'Запчасти'!$A$2:$P$3371,2,0),"null")</f>
        <v>null</v>
      </c>
      <c r="Q2097" s="18"/>
      <c r="R2097" s="18"/>
      <c r="S2097" s="18"/>
      <c r="T2097" s="18"/>
      <c r="U2097" s="18"/>
      <c r="V2097" s="18"/>
    </row>
    <row r="2098" ht="15.75" customHeight="1">
      <c r="A2098" s="25" t="s">
        <v>7549</v>
      </c>
      <c r="B2098" s="33" t="s">
        <v>7550</v>
      </c>
      <c r="C2098" s="16"/>
      <c r="D2098" s="16"/>
      <c r="E2098" s="17"/>
      <c r="F2098" s="18" t="s">
        <v>7549</v>
      </c>
      <c r="G2098" s="18" t="str">
        <f>IFERROR(VLOOKUP(spare_parts!$F2098,'Запчасти'!A$2:P$3371,3,0),"null")</f>
        <v>null</v>
      </c>
      <c r="H2098" s="18" t="str">
        <f>IFERROR(VLOOKUP(spare_parts!$F2098,A:D,2,0),"null")</f>
        <v>Вал эксцентриковый #68650-</v>
      </c>
      <c r="I2098" s="24" t="str">
        <f>IFERROR(VLOOKUP(spare_parts!$F2098,'Запчасти'!$A$2:$P$3371,5,0),"null")</f>
        <v>null</v>
      </c>
      <c r="J2098" s="24" t="str">
        <f t="shared" si="3"/>
        <v>null</v>
      </c>
      <c r="K2098" s="18" t="str">
        <f>IFERROR(VLOOKUP(spare_parts!$F2098,'Запчасти'!$A$2:$P$3371,6,0),"null")</f>
        <v>null</v>
      </c>
      <c r="L2098" s="18" t="str">
        <f>IFERROR(VLOOKUP(spare_parts!$F2098,'Запчасти'!$A$2:$P$3371,7,0),"null")</f>
        <v>null</v>
      </c>
      <c r="M2098" s="18" t="str">
        <f>IFERROR(VLOOKUP(spare_parts!$F2098,'Запчасти'!$A$2:$P$3371,9,0),"null")</f>
        <v>null</v>
      </c>
      <c r="N2098" s="18" t="str">
        <f>IFERROR(VLOOKUP(spare_parts!$F2098,'Запчасти'!$A$2:$P$3371,10,0),"null")</f>
        <v>null</v>
      </c>
      <c r="O2098" s="18" t="str">
        <f>IFERROR(VLOOKUP(spare_parts!$F2098,'Запчасти'!$A$2:$P$3371,11,0),"null")</f>
        <v>null</v>
      </c>
      <c r="P2098" s="18" t="str">
        <f>IFERROR(VLOOKUP(spare_parts!$F2098,'Запчасти'!$A$2:$P$3371,2,0),"null")</f>
        <v>null</v>
      </c>
      <c r="Q2098" s="18"/>
      <c r="R2098" s="18"/>
      <c r="S2098" s="18"/>
      <c r="T2098" s="18"/>
      <c r="U2098" s="18"/>
      <c r="V2098" s="18"/>
    </row>
    <row r="2099" ht="15.75" customHeight="1">
      <c r="A2099" s="25" t="s">
        <v>7551</v>
      </c>
      <c r="B2099" s="32" t="s">
        <v>7552</v>
      </c>
      <c r="C2099" s="16"/>
      <c r="D2099" s="16"/>
      <c r="E2099" s="17"/>
      <c r="F2099" s="18" t="s">
        <v>7551</v>
      </c>
      <c r="G2099" s="18" t="str">
        <f>IFERROR(VLOOKUP(spare_parts!$F2099,'Запчасти'!A$2:P$3371,3,0),"null")</f>
        <v>null</v>
      </c>
      <c r="H2099" s="18" t="str">
        <f>IFERROR(VLOOKUP(spare_parts!$F2099,A:D,2,0),"null")</f>
        <v>Муфта #68660-</v>
      </c>
      <c r="I2099" s="24" t="str">
        <f>IFERROR(VLOOKUP(spare_parts!$F2099,'Запчасти'!$A$2:$P$3371,5,0),"null")</f>
        <v>null</v>
      </c>
      <c r="J2099" s="24" t="str">
        <f t="shared" si="3"/>
        <v>null</v>
      </c>
      <c r="K2099" s="18" t="str">
        <f>IFERROR(VLOOKUP(spare_parts!$F2099,'Запчасти'!$A$2:$P$3371,6,0),"null")</f>
        <v>null</v>
      </c>
      <c r="L2099" s="18" t="str">
        <f>IFERROR(VLOOKUP(spare_parts!$F2099,'Запчасти'!$A$2:$P$3371,7,0),"null")</f>
        <v>null</v>
      </c>
      <c r="M2099" s="18" t="str">
        <f>IFERROR(VLOOKUP(spare_parts!$F2099,'Запчасти'!$A$2:$P$3371,9,0),"null")</f>
        <v>null</v>
      </c>
      <c r="N2099" s="18" t="str">
        <f>IFERROR(VLOOKUP(spare_parts!$F2099,'Запчасти'!$A$2:$P$3371,10,0),"null")</f>
        <v>null</v>
      </c>
      <c r="O2099" s="18" t="str">
        <f>IFERROR(VLOOKUP(spare_parts!$F2099,'Запчасти'!$A$2:$P$3371,11,0),"null")</f>
        <v>null</v>
      </c>
      <c r="P2099" s="18" t="str">
        <f>IFERROR(VLOOKUP(spare_parts!$F2099,'Запчасти'!$A$2:$P$3371,2,0),"null")</f>
        <v>null</v>
      </c>
      <c r="Q2099" s="18"/>
      <c r="R2099" s="18"/>
      <c r="S2099" s="18"/>
      <c r="T2099" s="18"/>
      <c r="U2099" s="18"/>
      <c r="V2099" s="18"/>
    </row>
    <row r="2100" ht="15.75" customHeight="1">
      <c r="A2100" s="15" t="s">
        <v>7553</v>
      </c>
      <c r="B2100" s="32" t="s">
        <v>7554</v>
      </c>
      <c r="C2100" s="16"/>
      <c r="D2100" s="16"/>
      <c r="E2100" s="17"/>
      <c r="F2100" s="18" t="s">
        <v>7553</v>
      </c>
      <c r="G2100" s="18" t="str">
        <f>IFERROR(VLOOKUP(spare_parts!$F2100,'Запчасти'!A$2:P$3371,3,0),"null")</f>
        <v>null</v>
      </c>
      <c r="H2100" s="18" t="str">
        <f>IFERROR(VLOOKUP(spare_parts!$F2100,A:D,2,0),"null")</f>
        <v>Соединение шарнирное под прямым углом</v>
      </c>
      <c r="I2100" s="24" t="str">
        <f>IFERROR(VLOOKUP(spare_parts!$F2100,'Запчасти'!$A$2:$P$3371,5,0),"null")</f>
        <v>null</v>
      </c>
      <c r="J2100" s="24" t="str">
        <f t="shared" si="3"/>
        <v>null</v>
      </c>
      <c r="K2100" s="18" t="str">
        <f>IFERROR(VLOOKUP(spare_parts!$F2100,'Запчасти'!$A$2:$P$3371,6,0),"null")</f>
        <v>null</v>
      </c>
      <c r="L2100" s="18" t="str">
        <f>IFERROR(VLOOKUP(spare_parts!$F2100,'Запчасти'!$A$2:$P$3371,7,0),"null")</f>
        <v>null</v>
      </c>
      <c r="M2100" s="18" t="str">
        <f>IFERROR(VLOOKUP(spare_parts!$F2100,'Запчасти'!$A$2:$P$3371,9,0),"null")</f>
        <v>null</v>
      </c>
      <c r="N2100" s="18" t="str">
        <f>IFERROR(VLOOKUP(spare_parts!$F2100,'Запчасти'!$A$2:$P$3371,10,0),"null")</f>
        <v>null</v>
      </c>
      <c r="O2100" s="18" t="str">
        <f>IFERROR(VLOOKUP(spare_parts!$F2100,'Запчасти'!$A$2:$P$3371,11,0),"null")</f>
        <v>null</v>
      </c>
      <c r="P2100" s="18" t="str">
        <f>IFERROR(VLOOKUP(spare_parts!$F2100,'Запчасти'!$A$2:$P$3371,2,0),"null")</f>
        <v>null</v>
      </c>
      <c r="Q2100" s="18"/>
      <c r="R2100" s="18"/>
      <c r="S2100" s="18"/>
      <c r="T2100" s="18"/>
      <c r="U2100" s="18"/>
      <c r="V2100" s="18"/>
    </row>
    <row r="2101" ht="15.75" customHeight="1">
      <c r="A2101" s="15" t="s">
        <v>7555</v>
      </c>
      <c r="B2101" s="32" t="s">
        <v>7554</v>
      </c>
      <c r="C2101" s="16"/>
      <c r="D2101" s="16"/>
      <c r="E2101" s="17"/>
      <c r="F2101" s="18" t="s">
        <v>7555</v>
      </c>
      <c r="G2101" s="18" t="str">
        <f>IFERROR(VLOOKUP(spare_parts!$F2101,'Запчасти'!A$2:P$3371,3,0),"null")</f>
        <v>null</v>
      </c>
      <c r="H2101" s="18" t="str">
        <f>IFERROR(VLOOKUP(spare_parts!$F2101,A:D,2,0),"null")</f>
        <v>Соединение шарнирное под прямым углом</v>
      </c>
      <c r="I2101" s="24" t="str">
        <f>IFERROR(VLOOKUP(spare_parts!$F2101,'Запчасти'!$A$2:$P$3371,5,0),"null")</f>
        <v>null</v>
      </c>
      <c r="J2101" s="24" t="str">
        <f t="shared" si="3"/>
        <v>null</v>
      </c>
      <c r="K2101" s="18" t="str">
        <f>IFERROR(VLOOKUP(spare_parts!$F2101,'Запчасти'!$A$2:$P$3371,6,0),"null")</f>
        <v>null</v>
      </c>
      <c r="L2101" s="18" t="str">
        <f>IFERROR(VLOOKUP(spare_parts!$F2101,'Запчасти'!$A$2:$P$3371,7,0),"null")</f>
        <v>null</v>
      </c>
      <c r="M2101" s="18" t="str">
        <f>IFERROR(VLOOKUP(spare_parts!$F2101,'Запчасти'!$A$2:$P$3371,9,0),"null")</f>
        <v>null</v>
      </c>
      <c r="N2101" s="18" t="str">
        <f>IFERROR(VLOOKUP(spare_parts!$F2101,'Запчасти'!$A$2:$P$3371,10,0),"null")</f>
        <v>null</v>
      </c>
      <c r="O2101" s="18" t="str">
        <f>IFERROR(VLOOKUP(spare_parts!$F2101,'Запчасти'!$A$2:$P$3371,11,0),"null")</f>
        <v>null</v>
      </c>
      <c r="P2101" s="18" t="str">
        <f>IFERROR(VLOOKUP(spare_parts!$F2101,'Запчасти'!$A$2:$P$3371,2,0),"null")</f>
        <v>null</v>
      </c>
      <c r="Q2101" s="18"/>
      <c r="R2101" s="18"/>
      <c r="S2101" s="18"/>
      <c r="T2101" s="18"/>
      <c r="U2101" s="18"/>
      <c r="V2101" s="18"/>
    </row>
    <row r="2102" ht="15.75" customHeight="1">
      <c r="A2102" s="25" t="s">
        <v>7556</v>
      </c>
      <c r="B2102" s="32" t="s">
        <v>7557</v>
      </c>
      <c r="C2102" s="16"/>
      <c r="D2102" s="16"/>
      <c r="E2102" s="17"/>
      <c r="F2102" s="18" t="s">
        <v>7556</v>
      </c>
      <c r="G2102" s="18" t="str">
        <f>IFERROR(VLOOKUP(spare_parts!$F2102,'Запчасти'!A$2:P$3371,3,0),"null")</f>
        <v>null</v>
      </c>
      <c r="H2102" s="18" t="str">
        <f>IFERROR(VLOOKUP(spare_parts!$F2102,A:D,2,0),"null")</f>
        <v>Устройство позиционирования #68364-</v>
      </c>
      <c r="I2102" s="24" t="str">
        <f>IFERROR(VLOOKUP(spare_parts!$F2102,'Запчасти'!$A$2:$P$3371,5,0),"null")</f>
        <v>null</v>
      </c>
      <c r="J2102" s="24" t="str">
        <f t="shared" si="3"/>
        <v>null</v>
      </c>
      <c r="K2102" s="18" t="str">
        <f>IFERROR(VLOOKUP(spare_parts!$F2102,'Запчасти'!$A$2:$P$3371,6,0),"null")</f>
        <v>null</v>
      </c>
      <c r="L2102" s="18" t="str">
        <f>IFERROR(VLOOKUP(spare_parts!$F2102,'Запчасти'!$A$2:$P$3371,7,0),"null")</f>
        <v>null</v>
      </c>
      <c r="M2102" s="18" t="str">
        <f>IFERROR(VLOOKUP(spare_parts!$F2102,'Запчасти'!$A$2:$P$3371,9,0),"null")</f>
        <v>null</v>
      </c>
      <c r="N2102" s="18" t="str">
        <f>IFERROR(VLOOKUP(spare_parts!$F2102,'Запчасти'!$A$2:$P$3371,10,0),"null")</f>
        <v>null</v>
      </c>
      <c r="O2102" s="18" t="str">
        <f>IFERROR(VLOOKUP(spare_parts!$F2102,'Запчасти'!$A$2:$P$3371,11,0),"null")</f>
        <v>null</v>
      </c>
      <c r="P2102" s="18" t="str">
        <f>IFERROR(VLOOKUP(spare_parts!$F2102,'Запчасти'!$A$2:$P$3371,2,0),"null")</f>
        <v>null</v>
      </c>
      <c r="Q2102" s="18"/>
      <c r="R2102" s="18"/>
      <c r="S2102" s="18"/>
      <c r="T2102" s="18"/>
      <c r="U2102" s="18"/>
      <c r="V2102" s="18"/>
    </row>
    <row r="2103" ht="15.75" customHeight="1">
      <c r="A2103" s="25" t="s">
        <v>7558</v>
      </c>
      <c r="B2103" s="32" t="s">
        <v>7559</v>
      </c>
      <c r="C2103" s="16"/>
      <c r="D2103" s="16"/>
      <c r="E2103" s="17"/>
      <c r="F2103" s="18" t="s">
        <v>7558</v>
      </c>
      <c r="G2103" s="18" t="str">
        <f>IFERROR(VLOOKUP(spare_parts!$F2103,'Запчасти'!A$2:P$3371,3,0),"null")</f>
        <v>null</v>
      </c>
      <c r="H2103" s="18" t="str">
        <f>IFERROR(VLOOKUP(spare_parts!$F2103,A:D,2,0),"null")</f>
        <v>Изолятор #68367-</v>
      </c>
      <c r="I2103" s="24" t="str">
        <f>IFERROR(VLOOKUP(spare_parts!$F2103,'Запчасти'!$A$2:$P$3371,5,0),"null")</f>
        <v>null</v>
      </c>
      <c r="J2103" s="24" t="str">
        <f t="shared" si="3"/>
        <v>null</v>
      </c>
      <c r="K2103" s="18" t="str">
        <f>IFERROR(VLOOKUP(spare_parts!$F2103,'Запчасти'!$A$2:$P$3371,6,0),"null")</f>
        <v>null</v>
      </c>
      <c r="L2103" s="18" t="str">
        <f>IFERROR(VLOOKUP(spare_parts!$F2103,'Запчасти'!$A$2:$P$3371,7,0),"null")</f>
        <v>null</v>
      </c>
      <c r="M2103" s="18" t="str">
        <f>IFERROR(VLOOKUP(spare_parts!$F2103,'Запчасти'!$A$2:$P$3371,9,0),"null")</f>
        <v>null</v>
      </c>
      <c r="N2103" s="18" t="str">
        <f>IFERROR(VLOOKUP(spare_parts!$F2103,'Запчасти'!$A$2:$P$3371,10,0),"null")</f>
        <v>null</v>
      </c>
      <c r="O2103" s="18" t="str">
        <f>IFERROR(VLOOKUP(spare_parts!$F2103,'Запчасти'!$A$2:$P$3371,11,0),"null")</f>
        <v>null</v>
      </c>
      <c r="P2103" s="18" t="str">
        <f>IFERROR(VLOOKUP(spare_parts!$F2103,'Запчасти'!$A$2:$P$3371,2,0),"null")</f>
        <v>null</v>
      </c>
      <c r="Q2103" s="18"/>
      <c r="R2103" s="18"/>
      <c r="S2103" s="18"/>
      <c r="T2103" s="18"/>
      <c r="U2103" s="18"/>
      <c r="V2103" s="18"/>
    </row>
    <row r="2104" ht="15.75" customHeight="1">
      <c r="A2104" s="25" t="s">
        <v>7560</v>
      </c>
      <c r="B2104" s="32" t="s">
        <v>7561</v>
      </c>
      <c r="C2104" s="16"/>
      <c r="D2104" s="16"/>
      <c r="E2104" s="17"/>
      <c r="F2104" s="18" t="s">
        <v>7560</v>
      </c>
      <c r="G2104" s="18" t="str">
        <f>IFERROR(VLOOKUP(spare_parts!$F2104,'Запчасти'!A$2:P$3371,3,0),"null")</f>
        <v>null</v>
      </c>
      <c r="H2104" s="18" t="str">
        <f>IFERROR(VLOOKUP(spare_parts!$F2104,A:D,2,0),"null")</f>
        <v>Втулка изолирующая #68369-</v>
      </c>
      <c r="I2104" s="24" t="str">
        <f>IFERROR(VLOOKUP(spare_parts!$F2104,'Запчасти'!$A$2:$P$3371,5,0),"null")</f>
        <v>null</v>
      </c>
      <c r="J2104" s="24" t="str">
        <f t="shared" si="3"/>
        <v>null</v>
      </c>
      <c r="K2104" s="18" t="str">
        <f>IFERROR(VLOOKUP(spare_parts!$F2104,'Запчасти'!$A$2:$P$3371,6,0),"null")</f>
        <v>null</v>
      </c>
      <c r="L2104" s="18" t="str">
        <f>IFERROR(VLOOKUP(spare_parts!$F2104,'Запчасти'!$A$2:$P$3371,7,0),"null")</f>
        <v>null</v>
      </c>
      <c r="M2104" s="18" t="str">
        <f>IFERROR(VLOOKUP(spare_parts!$F2104,'Запчасти'!$A$2:$P$3371,9,0),"null")</f>
        <v>null</v>
      </c>
      <c r="N2104" s="18" t="str">
        <f>IFERROR(VLOOKUP(spare_parts!$F2104,'Запчасти'!$A$2:$P$3371,10,0),"null")</f>
        <v>null</v>
      </c>
      <c r="O2104" s="18" t="str">
        <f>IFERROR(VLOOKUP(spare_parts!$F2104,'Запчасти'!$A$2:$P$3371,11,0),"null")</f>
        <v>null</v>
      </c>
      <c r="P2104" s="18" t="str">
        <f>IFERROR(VLOOKUP(spare_parts!$F2104,'Запчасти'!$A$2:$P$3371,2,0),"null")</f>
        <v>null</v>
      </c>
      <c r="Q2104" s="18"/>
      <c r="R2104" s="18"/>
      <c r="S2104" s="18"/>
      <c r="T2104" s="18"/>
      <c r="U2104" s="18"/>
      <c r="V2104" s="18"/>
    </row>
    <row r="2105" ht="15.75" customHeight="1">
      <c r="A2105" s="25" t="s">
        <v>7562</v>
      </c>
      <c r="B2105" s="32" t="s">
        <v>7563</v>
      </c>
      <c r="C2105" s="16"/>
      <c r="D2105" s="16"/>
      <c r="E2105" s="17"/>
      <c r="F2105" s="18" t="s">
        <v>7562</v>
      </c>
      <c r="G2105" s="18" t="str">
        <f>IFERROR(VLOOKUP(spare_parts!$F2105,'Запчасти'!A$2:P$3371,3,0),"null")</f>
        <v>null</v>
      </c>
      <c r="H2105" s="18" t="str">
        <f>IFERROR(VLOOKUP(spare_parts!$F2105,A:D,2,0),"null")</f>
        <v>Шайба изолирующая #68370-</v>
      </c>
      <c r="I2105" s="24" t="str">
        <f>IFERROR(VLOOKUP(spare_parts!$F2105,'Запчасти'!$A$2:$P$3371,5,0),"null")</f>
        <v>null</v>
      </c>
      <c r="J2105" s="24" t="str">
        <f t="shared" si="3"/>
        <v>null</v>
      </c>
      <c r="K2105" s="18" t="str">
        <f>IFERROR(VLOOKUP(spare_parts!$F2105,'Запчасти'!$A$2:$P$3371,6,0),"null")</f>
        <v>null</v>
      </c>
      <c r="L2105" s="18" t="str">
        <f>IFERROR(VLOOKUP(spare_parts!$F2105,'Запчасти'!$A$2:$P$3371,7,0),"null")</f>
        <v>null</v>
      </c>
      <c r="M2105" s="18" t="str">
        <f>IFERROR(VLOOKUP(spare_parts!$F2105,'Запчасти'!$A$2:$P$3371,9,0),"null")</f>
        <v>null</v>
      </c>
      <c r="N2105" s="18" t="str">
        <f>IFERROR(VLOOKUP(spare_parts!$F2105,'Запчасти'!$A$2:$P$3371,10,0),"null")</f>
        <v>null</v>
      </c>
      <c r="O2105" s="18" t="str">
        <f>IFERROR(VLOOKUP(spare_parts!$F2105,'Запчасти'!$A$2:$P$3371,11,0),"null")</f>
        <v>null</v>
      </c>
      <c r="P2105" s="18" t="str">
        <f>IFERROR(VLOOKUP(spare_parts!$F2105,'Запчасти'!$A$2:$P$3371,2,0),"null")</f>
        <v>null</v>
      </c>
      <c r="Q2105" s="18"/>
      <c r="R2105" s="18"/>
      <c r="S2105" s="18"/>
      <c r="T2105" s="18"/>
      <c r="U2105" s="18"/>
      <c r="V2105" s="18"/>
    </row>
    <row r="2106" ht="15.75" customHeight="1">
      <c r="A2106" s="25" t="s">
        <v>7564</v>
      </c>
      <c r="B2106" s="32" t="s">
        <v>7565</v>
      </c>
      <c r="C2106" s="16"/>
      <c r="D2106" s="16"/>
      <c r="E2106" s="17"/>
      <c r="F2106" s="18" t="s">
        <v>7564</v>
      </c>
      <c r="G2106" s="18" t="str">
        <f>IFERROR(VLOOKUP(spare_parts!$F2106,'Запчасти'!A$2:P$3371,3,0),"null")</f>
        <v>null</v>
      </c>
      <c r="H2106" s="18" t="str">
        <f>IFERROR(VLOOKUP(spare_parts!$F2106,A:D,2,0),"null")</f>
        <v>Втулка изолирующая #68419-</v>
      </c>
      <c r="I2106" s="24" t="str">
        <f>IFERROR(VLOOKUP(spare_parts!$F2106,'Запчасти'!$A$2:$P$3371,5,0),"null")</f>
        <v>null</v>
      </c>
      <c r="J2106" s="24" t="str">
        <f t="shared" si="3"/>
        <v>null</v>
      </c>
      <c r="K2106" s="18" t="str">
        <f>IFERROR(VLOOKUP(spare_parts!$F2106,'Запчасти'!$A$2:$P$3371,6,0),"null")</f>
        <v>null</v>
      </c>
      <c r="L2106" s="18" t="str">
        <f>IFERROR(VLOOKUP(spare_parts!$F2106,'Запчасти'!$A$2:$P$3371,7,0),"null")</f>
        <v>null</v>
      </c>
      <c r="M2106" s="18" t="str">
        <f>IFERROR(VLOOKUP(spare_parts!$F2106,'Запчасти'!$A$2:$P$3371,9,0),"null")</f>
        <v>null</v>
      </c>
      <c r="N2106" s="18" t="str">
        <f>IFERROR(VLOOKUP(spare_parts!$F2106,'Запчасти'!$A$2:$P$3371,10,0),"null")</f>
        <v>null</v>
      </c>
      <c r="O2106" s="18" t="str">
        <f>IFERROR(VLOOKUP(spare_parts!$F2106,'Запчасти'!$A$2:$P$3371,11,0),"null")</f>
        <v>null</v>
      </c>
      <c r="P2106" s="18" t="str">
        <f>IFERROR(VLOOKUP(spare_parts!$F2106,'Запчасти'!$A$2:$P$3371,2,0),"null")</f>
        <v>null</v>
      </c>
      <c r="Q2106" s="18"/>
      <c r="R2106" s="18"/>
      <c r="S2106" s="18"/>
      <c r="T2106" s="18"/>
      <c r="U2106" s="18"/>
      <c r="V2106" s="18"/>
    </row>
    <row r="2107" ht="15.75" customHeight="1">
      <c r="A2107" s="25" t="s">
        <v>6051</v>
      </c>
      <c r="B2107" s="34" t="s">
        <v>7566</v>
      </c>
      <c r="C2107" s="16"/>
      <c r="D2107" s="16"/>
      <c r="E2107" s="17"/>
      <c r="F2107" s="18" t="s">
        <v>6051</v>
      </c>
      <c r="G2107" s="18" t="str">
        <f>IFERROR(VLOOKUP(spare_parts!$F2107,'Запчасти'!A$2:P$3371,3,0),"null")</f>
        <v/>
      </c>
      <c r="H2107" s="18" t="str">
        <f>IFERROR(VLOOKUP(spare_parts!$F2107,A:D,2,0),"null")</f>
        <v>РОЛИК ПРАВКИ В СБОРЕ D89</v>
      </c>
      <c r="I2107" s="24" t="str">
        <f>IFERROR(VLOOKUP(spare_parts!$F2107,'Запчасти'!$A$2:$P$3371,5,0),"null")</f>
        <v>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v>
      </c>
      <c r="J2107" s="24" t="str">
        <f t="shared" si="3"/>
        <v>null</v>
      </c>
      <c r="K2107" s="18" t="str">
        <f>IFERROR(VLOOKUP(spare_parts!$F2107,'Запчасти'!$A$2:$P$3371,6,0),"null")</f>
        <v>SCHNELL SPA</v>
      </c>
      <c r="L2107" s="18" t="str">
        <f>IFERROR(VLOOKUP(spare_parts!$F2107,'Запчасти'!$A$2:$P$3371,7,0),"null")</f>
        <v>SCHNELL</v>
      </c>
      <c r="M2107" s="18">
        <f>IFERROR(VLOOKUP(spare_parts!$F2107,'Запчасти'!$A$2:$P$3371,9,0),"null")</f>
        <v>10</v>
      </c>
      <c r="N2107" s="18" t="str">
        <f>IFERROR(VLOOKUP(spare_parts!$F2107,'Запчасти'!$A$2:$P$3371,10,0),"null")</f>
        <v>шт.</v>
      </c>
      <c r="O2107" s="18" t="str">
        <f>IFERROR(VLOOKUP(spare_parts!$F2107,'Запчасти'!$A$2:$P$3371,11,0),"null")</f>
        <v>IT</v>
      </c>
      <c r="P2107" s="18" t="str">
        <f>IFERROR(VLOOKUP(spare_parts!$F2107,'Запчасти'!$A$2:$P$3371,2,0),"null")</f>
        <v>8466940000</v>
      </c>
      <c r="Q2107" s="18"/>
      <c r="R2107" s="18"/>
      <c r="S2107" s="18"/>
      <c r="T2107" s="18"/>
      <c r="U2107" s="18"/>
      <c r="V2107" s="18"/>
    </row>
    <row r="2108" ht="15.75" customHeight="1">
      <c r="A2108" s="25" t="s">
        <v>6049</v>
      </c>
      <c r="B2108" s="35" t="s">
        <v>7567</v>
      </c>
      <c r="C2108" s="16"/>
      <c r="D2108" s="16"/>
      <c r="E2108" s="17"/>
      <c r="F2108" s="18" t="s">
        <v>6049</v>
      </c>
      <c r="G2108" s="18" t="str">
        <f>IFERROR(VLOOKUP(spare_parts!$F2108,'Запчасти'!A$2:P$3371,3,0),"null")</f>
        <v/>
      </c>
      <c r="H2108" s="18" t="str">
        <f>IFERROR(VLOOKUP(spare_parts!$F2108,A:D,2,0),"null")</f>
        <v>РОЛИК РАЗДЕЛЕНИЯ ПРОВОЛОКИ В СБОРЕ</v>
      </c>
      <c r="I2108" s="24" t="str">
        <f>IFERROR(VLOOKUP(spare_parts!$F2108,'Запчасти'!$A$2:$P$3371,5,0),"null")</f>
        <v>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v>
      </c>
      <c r="J2108" s="24" t="str">
        <f t="shared" si="3"/>
        <v>null</v>
      </c>
      <c r="K2108" s="18" t="str">
        <f>IFERROR(VLOOKUP(spare_parts!$F2108,'Запчасти'!$A$2:$P$3371,6,0),"null")</f>
        <v>SCHNELL SPA</v>
      </c>
      <c r="L2108" s="18" t="str">
        <f>IFERROR(VLOOKUP(spare_parts!$F2108,'Запчасти'!$A$2:$P$3371,7,0),"null")</f>
        <v>SCHNELL</v>
      </c>
      <c r="M2108" s="18">
        <f>IFERROR(VLOOKUP(spare_parts!$F2108,'Запчасти'!$A$2:$P$3371,9,0),"null")</f>
        <v>1</v>
      </c>
      <c r="N2108" s="18" t="str">
        <f>IFERROR(VLOOKUP(spare_parts!$F2108,'Запчасти'!$A$2:$P$3371,10,0),"null")</f>
        <v>шт.</v>
      </c>
      <c r="O2108" s="18" t="str">
        <f>IFERROR(VLOOKUP(spare_parts!$F2108,'Запчасти'!$A$2:$P$3371,11,0),"null")</f>
        <v>IT</v>
      </c>
      <c r="P2108" s="18" t="str">
        <f>IFERROR(VLOOKUP(spare_parts!$F2108,'Запчасти'!$A$2:$P$3371,2,0),"null")</f>
        <v>8466940000</v>
      </c>
      <c r="Q2108" s="18"/>
      <c r="R2108" s="18"/>
      <c r="S2108" s="18"/>
      <c r="T2108" s="18"/>
      <c r="U2108" s="18"/>
      <c r="V2108" s="18"/>
    </row>
    <row r="2109" ht="15.75" customHeight="1">
      <c r="A2109" s="25" t="s">
        <v>7568</v>
      </c>
      <c r="B2109" s="35" t="s">
        <v>7569</v>
      </c>
      <c r="C2109" s="16"/>
      <c r="D2109" s="16"/>
      <c r="E2109" s="17"/>
      <c r="F2109" s="18" t="s">
        <v>7568</v>
      </c>
      <c r="G2109" s="18" t="str">
        <f>IFERROR(VLOOKUP(spare_parts!$F2109,'Запчасти'!A$2:P$3371,3,0),"null")</f>
        <v>null</v>
      </c>
      <c r="H2109" s="18" t="str">
        <f>IFERROR(VLOOKUP(spare_parts!$F2109,A:D,2,0),"null")</f>
        <v>ОПРАВКА УСИЛЕННАЯ В СБОРЕ D.75  </v>
      </c>
      <c r="I2109" s="24" t="str">
        <f>IFERROR(VLOOKUP(spare_parts!$F2109,'Запчасти'!$A$2:$P$3371,5,0),"null")</f>
        <v>null</v>
      </c>
      <c r="J2109" s="24" t="str">
        <f t="shared" si="3"/>
        <v>null</v>
      </c>
      <c r="K2109" s="18" t="str">
        <f>IFERROR(VLOOKUP(spare_parts!$F2109,'Запчасти'!$A$2:$P$3371,6,0),"null")</f>
        <v>null</v>
      </c>
      <c r="L2109" s="18" t="str">
        <f>IFERROR(VLOOKUP(spare_parts!$F2109,'Запчасти'!$A$2:$P$3371,7,0),"null")</f>
        <v>null</v>
      </c>
      <c r="M2109" s="18" t="str">
        <f>IFERROR(VLOOKUP(spare_parts!$F2109,'Запчасти'!$A$2:$P$3371,9,0),"null")</f>
        <v>null</v>
      </c>
      <c r="N2109" s="18" t="str">
        <f>IFERROR(VLOOKUP(spare_parts!$F2109,'Запчасти'!$A$2:$P$3371,10,0),"null")</f>
        <v>null</v>
      </c>
      <c r="O2109" s="18" t="str">
        <f>IFERROR(VLOOKUP(spare_parts!$F2109,'Запчасти'!$A$2:$P$3371,11,0),"null")</f>
        <v>null</v>
      </c>
      <c r="P2109" s="18" t="str">
        <f>IFERROR(VLOOKUP(spare_parts!$F2109,'Запчасти'!$A$2:$P$3371,2,0),"null")</f>
        <v>null</v>
      </c>
      <c r="Q2109" s="18"/>
      <c r="R2109" s="18"/>
      <c r="S2109" s="18"/>
      <c r="T2109" s="18"/>
      <c r="U2109" s="18"/>
      <c r="V2109" s="18"/>
    </row>
    <row r="2110" ht="15.75" customHeight="1">
      <c r="A2110" s="25" t="s">
        <v>7570</v>
      </c>
      <c r="B2110" s="16" t="s">
        <v>7571</v>
      </c>
      <c r="C2110" s="16"/>
      <c r="D2110" s="16"/>
      <c r="E2110" s="17"/>
      <c r="F2110" s="18" t="s">
        <v>7570</v>
      </c>
      <c r="G2110" s="18" t="str">
        <f>IFERROR(VLOOKUP(spare_parts!$F2110,'Запчасти'!A$2:P$3371,3,0),"null")</f>
        <v>null</v>
      </c>
      <c r="H2110" s="18" t="str">
        <f>IFERROR(VLOOKUP(spare_parts!$F2110,A:D,2,0),"null")</f>
        <v>КАБЕЛЬНАЯ ЦЕПЬ ТКА45.060.100.95-1001-Ц0/НТ4.РКР</v>
      </c>
      <c r="I2110" s="24" t="str">
        <f>IFERROR(VLOOKUP(spare_parts!$F2110,'Запчасти'!$A$2:$P$3371,5,0),"null")</f>
        <v>null</v>
      </c>
      <c r="J2110" s="24" t="str">
        <f t="shared" si="3"/>
        <v>null</v>
      </c>
      <c r="K2110" s="18" t="str">
        <f>IFERROR(VLOOKUP(spare_parts!$F2110,'Запчасти'!$A$2:$P$3371,6,0),"null")</f>
        <v>null</v>
      </c>
      <c r="L2110" s="18" t="str">
        <f>IFERROR(VLOOKUP(spare_parts!$F2110,'Запчасти'!$A$2:$P$3371,7,0),"null")</f>
        <v>null</v>
      </c>
      <c r="M2110" s="18" t="str">
        <f>IFERROR(VLOOKUP(spare_parts!$F2110,'Запчасти'!$A$2:$P$3371,9,0),"null")</f>
        <v>null</v>
      </c>
      <c r="N2110" s="18" t="str">
        <f>IFERROR(VLOOKUP(spare_parts!$F2110,'Запчасти'!$A$2:$P$3371,10,0),"null")</f>
        <v>null</v>
      </c>
      <c r="O2110" s="18" t="str">
        <f>IFERROR(VLOOKUP(spare_parts!$F2110,'Запчасти'!$A$2:$P$3371,11,0),"null")</f>
        <v>null</v>
      </c>
      <c r="P2110" s="18" t="str">
        <f>IFERROR(VLOOKUP(spare_parts!$F2110,'Запчасти'!$A$2:$P$3371,2,0),"null")</f>
        <v>null</v>
      </c>
      <c r="Q2110" s="18"/>
      <c r="R2110" s="18"/>
      <c r="S2110" s="18"/>
      <c r="T2110" s="18"/>
      <c r="U2110" s="18"/>
      <c r="V2110" s="18"/>
    </row>
    <row r="2111" ht="15.75" customHeight="1">
      <c r="A2111" s="34" t="s">
        <v>7572</v>
      </c>
      <c r="B2111" s="36" t="s">
        <v>7573</v>
      </c>
      <c r="C2111" s="16"/>
      <c r="D2111" s="16"/>
      <c r="E2111" s="17"/>
      <c r="F2111" s="18" t="s">
        <v>7572</v>
      </c>
      <c r="G2111" s="18" t="str">
        <f>IFERROR(VLOOKUP(spare_parts!$F2111,'Запчасти'!A$2:P$3371,3,0),"null")</f>
        <v>null</v>
      </c>
      <c r="H2111" s="18" t="str">
        <f>IFERROR(VLOOKUP(spare_parts!$F2111,A:D,2,0),"null")</f>
        <v>НОЖ НЕПОДВИЖНЫЙ  Ø17,5 (поз. 4 на чертеже 99319)</v>
      </c>
      <c r="I2111" s="24" t="str">
        <f>IFERROR(VLOOKUP(spare_parts!$F2111,'Запчасти'!$A$2:$P$3371,5,0),"null")</f>
        <v>null</v>
      </c>
      <c r="J2111" s="24" t="str">
        <f t="shared" si="3"/>
        <v>null</v>
      </c>
      <c r="K2111" s="18" t="str">
        <f>IFERROR(VLOOKUP(spare_parts!$F2111,'Запчасти'!$A$2:$P$3371,6,0),"null")</f>
        <v>null</v>
      </c>
      <c r="L2111" s="18" t="str">
        <f>IFERROR(VLOOKUP(spare_parts!$F2111,'Запчасти'!$A$2:$P$3371,7,0),"null")</f>
        <v>null</v>
      </c>
      <c r="M2111" s="18" t="str">
        <f>IFERROR(VLOOKUP(spare_parts!$F2111,'Запчасти'!$A$2:$P$3371,9,0),"null")</f>
        <v>null</v>
      </c>
      <c r="N2111" s="18" t="str">
        <f>IFERROR(VLOOKUP(spare_parts!$F2111,'Запчасти'!$A$2:$P$3371,10,0),"null")</f>
        <v>null</v>
      </c>
      <c r="O2111" s="18" t="str">
        <f>IFERROR(VLOOKUP(spare_parts!$F2111,'Запчасти'!$A$2:$P$3371,11,0),"null")</f>
        <v>null</v>
      </c>
      <c r="P2111" s="18" t="str">
        <f>IFERROR(VLOOKUP(spare_parts!$F2111,'Запчасти'!$A$2:$P$3371,2,0),"null")</f>
        <v>null</v>
      </c>
      <c r="Q2111" s="18"/>
      <c r="R2111" s="18"/>
      <c r="S2111" s="18"/>
      <c r="T2111" s="18"/>
      <c r="U2111" s="18"/>
      <c r="V2111" s="18"/>
    </row>
    <row r="2112" ht="15.75" customHeight="1">
      <c r="A2112" s="34" t="s">
        <v>7574</v>
      </c>
      <c r="B2112" s="36" t="s">
        <v>7575</v>
      </c>
      <c r="C2112" s="16"/>
      <c r="D2112" s="16"/>
      <c r="E2112" s="17"/>
      <c r="F2112" s="18" t="s">
        <v>7574</v>
      </c>
      <c r="G2112" s="18" t="str">
        <f>IFERROR(VLOOKUP(spare_parts!$F2112,'Запчасти'!A$2:P$3371,3,0),"null")</f>
        <v>null</v>
      </c>
      <c r="H2112" s="18" t="str">
        <f>IFERROR(VLOOKUP(spare_parts!$F2112,A:D,2,0),"null")</f>
        <v>НОЖ  ПОДВИЖНЫЙ  Ø17 (поз. 5 на чертеже 99319)</v>
      </c>
      <c r="I2112" s="24" t="str">
        <f>IFERROR(VLOOKUP(spare_parts!$F2112,'Запчасти'!$A$2:$P$3371,5,0),"null")</f>
        <v>null</v>
      </c>
      <c r="J2112" s="24" t="str">
        <f t="shared" si="3"/>
        <v>null</v>
      </c>
      <c r="K2112" s="18" t="str">
        <f>IFERROR(VLOOKUP(spare_parts!$F2112,'Запчасти'!$A$2:$P$3371,6,0),"null")</f>
        <v>null</v>
      </c>
      <c r="L2112" s="18" t="str">
        <f>IFERROR(VLOOKUP(spare_parts!$F2112,'Запчасти'!$A$2:$P$3371,7,0),"null")</f>
        <v>null</v>
      </c>
      <c r="M2112" s="18" t="str">
        <f>IFERROR(VLOOKUP(spare_parts!$F2112,'Запчасти'!$A$2:$P$3371,9,0),"null")</f>
        <v>null</v>
      </c>
      <c r="N2112" s="18" t="str">
        <f>IFERROR(VLOOKUP(spare_parts!$F2112,'Запчасти'!$A$2:$P$3371,10,0),"null")</f>
        <v>null</v>
      </c>
      <c r="O2112" s="18" t="str">
        <f>IFERROR(VLOOKUP(spare_parts!$F2112,'Запчасти'!$A$2:$P$3371,11,0),"null")</f>
        <v>null</v>
      </c>
      <c r="P2112" s="18" t="str">
        <f>IFERROR(VLOOKUP(spare_parts!$F2112,'Запчасти'!$A$2:$P$3371,2,0),"null")</f>
        <v>null</v>
      </c>
      <c r="Q2112" s="18"/>
      <c r="R2112" s="18"/>
      <c r="S2112" s="18"/>
      <c r="T2112" s="18"/>
      <c r="U2112" s="18"/>
      <c r="V2112" s="18"/>
    </row>
    <row r="2113" ht="15.75" customHeight="1">
      <c r="A2113" s="34" t="s">
        <v>7576</v>
      </c>
      <c r="B2113" s="37" t="s">
        <v>7577</v>
      </c>
      <c r="C2113" s="16"/>
      <c r="D2113" s="16"/>
      <c r="E2113" s="17"/>
      <c r="F2113" s="18" t="s">
        <v>7576</v>
      </c>
      <c r="G2113" s="18" t="str">
        <f>IFERROR(VLOOKUP(spare_parts!$F2113,'Запчасти'!A$2:P$3371,3,0),"null")</f>
        <v>null</v>
      </c>
      <c r="H2113" s="18" t="str">
        <f>IFERROR(VLOOKUP(spare_parts!$F2113,A:D,2,0),"null")</f>
        <v>ОПОРА НОЖА ПОДВИЖНОГО D.20 (поз. 2 на чертеже 99319)</v>
      </c>
      <c r="I2113" s="24" t="str">
        <f>IFERROR(VLOOKUP(spare_parts!$F2113,'Запчасти'!$A$2:$P$3371,5,0),"null")</f>
        <v>null</v>
      </c>
      <c r="J2113" s="24" t="str">
        <f t="shared" si="3"/>
        <v>null</v>
      </c>
      <c r="K2113" s="18" t="str">
        <f>IFERROR(VLOOKUP(spare_parts!$F2113,'Запчасти'!$A$2:$P$3371,6,0),"null")</f>
        <v>null</v>
      </c>
      <c r="L2113" s="18" t="str">
        <f>IFERROR(VLOOKUP(spare_parts!$F2113,'Запчасти'!$A$2:$P$3371,7,0),"null")</f>
        <v>null</v>
      </c>
      <c r="M2113" s="18" t="str">
        <f>IFERROR(VLOOKUP(spare_parts!$F2113,'Запчасти'!$A$2:$P$3371,9,0),"null")</f>
        <v>null</v>
      </c>
      <c r="N2113" s="18" t="str">
        <f>IFERROR(VLOOKUP(spare_parts!$F2113,'Запчасти'!$A$2:$P$3371,10,0),"null")</f>
        <v>null</v>
      </c>
      <c r="O2113" s="18" t="str">
        <f>IFERROR(VLOOKUP(spare_parts!$F2113,'Запчасти'!$A$2:$P$3371,11,0),"null")</f>
        <v>null</v>
      </c>
      <c r="P2113" s="18" t="str">
        <f>IFERROR(VLOOKUP(spare_parts!$F2113,'Запчасти'!$A$2:$P$3371,2,0),"null")</f>
        <v>null</v>
      </c>
      <c r="Q2113" s="18"/>
      <c r="R2113" s="18"/>
      <c r="S2113" s="18"/>
      <c r="T2113" s="18"/>
      <c r="U2113" s="18"/>
      <c r="V2113" s="18"/>
    </row>
    <row r="2114" ht="15.75" customHeight="1">
      <c r="A2114" s="38" t="s">
        <v>7578</v>
      </c>
      <c r="B2114" s="37" t="s">
        <v>7579</v>
      </c>
      <c r="C2114" s="16"/>
      <c r="D2114" s="16"/>
      <c r="E2114" s="17"/>
      <c r="F2114" s="18" t="s">
        <v>7578</v>
      </c>
      <c r="G2114" s="18" t="str">
        <f>IFERROR(VLOOKUP(spare_parts!$F2114,'Запчасти'!A$2:P$3371,3,0),"null")</f>
        <v>null</v>
      </c>
      <c r="H2114" s="18" t="str">
        <f>IFERROR(VLOOKUP(spare_parts!$F2114,A:D,2,0),"null")</f>
        <v>ЭЛЕКТРОД НИЖНИЙ (поз. 8 на чертеже 37479)</v>
      </c>
      <c r="I2114" s="24" t="str">
        <f>IFERROR(VLOOKUP(spare_parts!$F2114,'Запчасти'!$A$2:$P$3371,5,0),"null")</f>
        <v>null</v>
      </c>
      <c r="J2114" s="24" t="str">
        <f t="shared" si="3"/>
        <v>null</v>
      </c>
      <c r="K2114" s="18" t="str">
        <f>IFERROR(VLOOKUP(spare_parts!$F2114,'Запчасти'!$A$2:$P$3371,6,0),"null")</f>
        <v>null</v>
      </c>
      <c r="L2114" s="18" t="str">
        <f>IFERROR(VLOOKUP(spare_parts!$F2114,'Запчасти'!$A$2:$P$3371,7,0),"null")</f>
        <v>null</v>
      </c>
      <c r="M2114" s="18" t="str">
        <f>IFERROR(VLOOKUP(spare_parts!$F2114,'Запчасти'!$A$2:$P$3371,9,0),"null")</f>
        <v>null</v>
      </c>
      <c r="N2114" s="18" t="str">
        <f>IFERROR(VLOOKUP(spare_parts!$F2114,'Запчасти'!$A$2:$P$3371,10,0),"null")</f>
        <v>null</v>
      </c>
      <c r="O2114" s="18" t="str">
        <f>IFERROR(VLOOKUP(spare_parts!$F2114,'Запчасти'!$A$2:$P$3371,11,0),"null")</f>
        <v>null</v>
      </c>
      <c r="P2114" s="18" t="str">
        <f>IFERROR(VLOOKUP(spare_parts!$F2114,'Запчасти'!$A$2:$P$3371,2,0),"null")</f>
        <v>null</v>
      </c>
      <c r="Q2114" s="18"/>
      <c r="R2114" s="18"/>
      <c r="S2114" s="18"/>
      <c r="T2114" s="18"/>
      <c r="U2114" s="18"/>
      <c r="V2114" s="18"/>
    </row>
    <row r="2115" ht="15.75" customHeight="1">
      <c r="A2115" s="38" t="s">
        <v>7580</v>
      </c>
      <c r="B2115" s="37" t="s">
        <v>7581</v>
      </c>
      <c r="C2115" s="16"/>
      <c r="D2115" s="16"/>
      <c r="E2115" s="17"/>
      <c r="F2115" s="18" t="s">
        <v>7580</v>
      </c>
      <c r="G2115" s="18" t="str">
        <f>IFERROR(VLOOKUP(spare_parts!$F2115,'Запчасти'!A$2:P$3371,3,0),"null")</f>
        <v>null</v>
      </c>
      <c r="H2115" s="18" t="str">
        <f>IFERROR(VLOOKUP(spare_parts!$F2115,A:D,2,0),"null")</f>
        <v>ЭЛЕКТРОД ВЕРХНИЙ  (поз. 9 на чертеже 37479)</v>
      </c>
      <c r="I2115" s="24" t="str">
        <f>IFERROR(VLOOKUP(spare_parts!$F2115,'Запчасти'!$A$2:$P$3371,5,0),"null")</f>
        <v>null</v>
      </c>
      <c r="J2115" s="24" t="str">
        <f t="shared" si="3"/>
        <v>null</v>
      </c>
      <c r="K2115" s="18" t="str">
        <f>IFERROR(VLOOKUP(spare_parts!$F2115,'Запчасти'!$A$2:$P$3371,6,0),"null")</f>
        <v>null</v>
      </c>
      <c r="L2115" s="18" t="str">
        <f>IFERROR(VLOOKUP(spare_parts!$F2115,'Запчасти'!$A$2:$P$3371,7,0),"null")</f>
        <v>null</v>
      </c>
      <c r="M2115" s="18" t="str">
        <f>IFERROR(VLOOKUP(spare_parts!$F2115,'Запчасти'!$A$2:$P$3371,9,0),"null")</f>
        <v>null</v>
      </c>
      <c r="N2115" s="18" t="str">
        <f>IFERROR(VLOOKUP(spare_parts!$F2115,'Запчасти'!$A$2:$P$3371,10,0),"null")</f>
        <v>null</v>
      </c>
      <c r="O2115" s="18" t="str">
        <f>IFERROR(VLOOKUP(spare_parts!$F2115,'Запчасти'!$A$2:$P$3371,11,0),"null")</f>
        <v>null</v>
      </c>
      <c r="P2115" s="18" t="str">
        <f>IFERROR(VLOOKUP(spare_parts!$F2115,'Запчасти'!$A$2:$P$3371,2,0),"null")</f>
        <v>null</v>
      </c>
      <c r="Q2115" s="18"/>
      <c r="R2115" s="18"/>
      <c r="S2115" s="18"/>
      <c r="T2115" s="18"/>
      <c r="U2115" s="18"/>
      <c r="V2115" s="18"/>
    </row>
    <row r="2116" ht="15.75" customHeight="1">
      <c r="A2116" s="38" t="s">
        <v>7582</v>
      </c>
      <c r="B2116" s="37" t="s">
        <v>7583</v>
      </c>
      <c r="C2116" s="16"/>
      <c r="D2116" s="16"/>
      <c r="E2116" s="17"/>
      <c r="F2116" s="18" t="s">
        <v>7582</v>
      </c>
      <c r="G2116" s="18" t="str">
        <f>IFERROR(VLOOKUP(spare_parts!$F2116,'Запчасти'!A$2:P$3371,3,0),"null")</f>
        <v>null</v>
      </c>
      <c r="H2116" s="18" t="str">
        <f>IFERROR(VLOOKUP(spare_parts!$F2116,A:D,2,0),"null")</f>
        <v>ФИЛЬТР ВОЗВРАТНЫЙ  (поз. 9 на чертеже 37820)</v>
      </c>
      <c r="I2116" s="24" t="str">
        <f>IFERROR(VLOOKUP(spare_parts!$F2116,'Запчасти'!$A$2:$P$3371,5,0),"null")</f>
        <v>null</v>
      </c>
      <c r="J2116" s="24" t="str">
        <f t="shared" si="3"/>
        <v>null</v>
      </c>
      <c r="K2116" s="18" t="str">
        <f>IFERROR(VLOOKUP(spare_parts!$F2116,'Запчасти'!$A$2:$P$3371,6,0),"null")</f>
        <v>null</v>
      </c>
      <c r="L2116" s="18" t="str">
        <f>IFERROR(VLOOKUP(spare_parts!$F2116,'Запчасти'!$A$2:$P$3371,7,0),"null")</f>
        <v>null</v>
      </c>
      <c r="M2116" s="18" t="str">
        <f>IFERROR(VLOOKUP(spare_parts!$F2116,'Запчасти'!$A$2:$P$3371,9,0),"null")</f>
        <v>null</v>
      </c>
      <c r="N2116" s="18" t="str">
        <f>IFERROR(VLOOKUP(spare_parts!$F2116,'Запчасти'!$A$2:$P$3371,10,0),"null")</f>
        <v>null</v>
      </c>
      <c r="O2116" s="18" t="str">
        <f>IFERROR(VLOOKUP(spare_parts!$F2116,'Запчасти'!$A$2:$P$3371,11,0),"null")</f>
        <v>null</v>
      </c>
      <c r="P2116" s="18" t="str">
        <f>IFERROR(VLOOKUP(spare_parts!$F2116,'Запчасти'!$A$2:$P$3371,2,0),"null")</f>
        <v>null</v>
      </c>
      <c r="Q2116" s="18"/>
      <c r="R2116" s="18"/>
      <c r="S2116" s="18"/>
      <c r="T2116" s="18"/>
      <c r="U2116" s="18"/>
      <c r="V2116" s="18"/>
    </row>
    <row r="2117" ht="15.75" customHeight="1">
      <c r="A2117" s="38" t="s">
        <v>7584</v>
      </c>
      <c r="B2117" s="37" t="s">
        <v>7585</v>
      </c>
      <c r="C2117" s="16"/>
      <c r="D2117" s="16"/>
      <c r="E2117" s="17"/>
      <c r="F2117" s="18" t="s">
        <v>7584</v>
      </c>
      <c r="G2117" s="18" t="str">
        <f>IFERROR(VLOOKUP(spare_parts!$F2117,'Запчасти'!A$2:P$3371,3,0),"null")</f>
        <v>null</v>
      </c>
      <c r="H2117" s="18" t="str">
        <f>IFERROR(VLOOKUP(spare_parts!$F2117,A:D,2,0),"null")</f>
        <v>ФИЛЬТР ВХОДНОЙ (поз. 17 на чертеже 37820)</v>
      </c>
      <c r="I2117" s="24" t="str">
        <f>IFERROR(VLOOKUP(spare_parts!$F2117,'Запчасти'!$A$2:$P$3371,5,0),"null")</f>
        <v>null</v>
      </c>
      <c r="J2117" s="24" t="str">
        <f t="shared" si="3"/>
        <v>null</v>
      </c>
      <c r="K2117" s="18" t="str">
        <f>IFERROR(VLOOKUP(spare_parts!$F2117,'Запчасти'!$A$2:$P$3371,6,0),"null")</f>
        <v>null</v>
      </c>
      <c r="L2117" s="18" t="str">
        <f>IFERROR(VLOOKUP(spare_parts!$F2117,'Запчасти'!$A$2:$P$3371,7,0),"null")</f>
        <v>null</v>
      </c>
      <c r="M2117" s="18" t="str">
        <f>IFERROR(VLOOKUP(spare_parts!$F2117,'Запчасти'!$A$2:$P$3371,9,0),"null")</f>
        <v>null</v>
      </c>
      <c r="N2117" s="18" t="str">
        <f>IFERROR(VLOOKUP(spare_parts!$F2117,'Запчасти'!$A$2:$P$3371,10,0),"null")</f>
        <v>null</v>
      </c>
      <c r="O2117" s="18" t="str">
        <f>IFERROR(VLOOKUP(spare_parts!$F2117,'Запчасти'!$A$2:$P$3371,11,0),"null")</f>
        <v>null</v>
      </c>
      <c r="P2117" s="18" t="str">
        <f>IFERROR(VLOOKUP(spare_parts!$F2117,'Запчасти'!$A$2:$P$3371,2,0),"null")</f>
        <v>null</v>
      </c>
      <c r="Q2117" s="18"/>
      <c r="R2117" s="18"/>
      <c r="S2117" s="18"/>
      <c r="T2117" s="18"/>
      <c r="U2117" s="18"/>
      <c r="V2117" s="18"/>
    </row>
    <row r="2118" ht="15.75" customHeight="1">
      <c r="A2118" s="38" t="s">
        <v>7586</v>
      </c>
      <c r="B2118" s="37" t="s">
        <v>7587</v>
      </c>
      <c r="C2118" s="16"/>
      <c r="D2118" s="16"/>
      <c r="E2118" s="17"/>
      <c r="F2118" s="18" t="s">
        <v>7586</v>
      </c>
      <c r="G2118" s="18" t="str">
        <f>IFERROR(VLOOKUP(spare_parts!$F2118,'Запчасти'!A$2:P$3371,3,0),"null")</f>
        <v>null</v>
      </c>
      <c r="H2118" s="18" t="str">
        <f>IFERROR(VLOOKUP(spare_parts!$F2118,A:D,2,0),"null")</f>
        <v>РОЛИК  (поз. 52 на чертеже 37357)</v>
      </c>
      <c r="I2118" s="24" t="str">
        <f>IFERROR(VLOOKUP(spare_parts!$F2118,'Запчасти'!$A$2:$P$3371,5,0),"null")</f>
        <v>null</v>
      </c>
      <c r="J2118" s="24" t="str">
        <f t="shared" si="3"/>
        <v>null</v>
      </c>
      <c r="K2118" s="18" t="str">
        <f>IFERROR(VLOOKUP(spare_parts!$F2118,'Запчасти'!$A$2:$P$3371,6,0),"null")</f>
        <v>null</v>
      </c>
      <c r="L2118" s="18" t="str">
        <f>IFERROR(VLOOKUP(spare_parts!$F2118,'Запчасти'!$A$2:$P$3371,7,0),"null")</f>
        <v>null</v>
      </c>
      <c r="M2118" s="18" t="str">
        <f>IFERROR(VLOOKUP(spare_parts!$F2118,'Запчасти'!$A$2:$P$3371,9,0),"null")</f>
        <v>null</v>
      </c>
      <c r="N2118" s="18" t="str">
        <f>IFERROR(VLOOKUP(spare_parts!$F2118,'Запчасти'!$A$2:$P$3371,10,0),"null")</f>
        <v>null</v>
      </c>
      <c r="O2118" s="18" t="str">
        <f>IFERROR(VLOOKUP(spare_parts!$F2118,'Запчасти'!$A$2:$P$3371,11,0),"null")</f>
        <v>null</v>
      </c>
      <c r="P2118" s="18" t="str">
        <f>IFERROR(VLOOKUP(spare_parts!$F2118,'Запчасти'!$A$2:$P$3371,2,0),"null")</f>
        <v>null</v>
      </c>
      <c r="Q2118" s="18"/>
      <c r="R2118" s="18"/>
      <c r="S2118" s="18"/>
      <c r="T2118" s="18"/>
      <c r="U2118" s="18"/>
      <c r="V2118" s="18"/>
    </row>
    <row r="2119" ht="15.75" customHeight="1">
      <c r="A2119" s="38" t="s">
        <v>7588</v>
      </c>
      <c r="B2119" s="37" t="s">
        <v>7589</v>
      </c>
      <c r="C2119" s="16"/>
      <c r="D2119" s="16"/>
      <c r="E2119" s="17"/>
      <c r="F2119" s="18" t="s">
        <v>7588</v>
      </c>
      <c r="G2119" s="18" t="str">
        <f>IFERROR(VLOOKUP(spare_parts!$F2119,'Запчасти'!A$2:P$3371,3,0),"null")</f>
        <v>null</v>
      </c>
      <c r="H2119" s="18" t="str">
        <f>IFERROR(VLOOKUP(spare_parts!$F2119,A:D,2,0),"null")</f>
        <v>НОЖ НИЖНИЙ  (поз. 1 на чертеже 37903)</v>
      </c>
      <c r="I2119" s="24" t="str">
        <f>IFERROR(VLOOKUP(spare_parts!$F2119,'Запчасти'!$A$2:$P$3371,5,0),"null")</f>
        <v>null</v>
      </c>
      <c r="J2119" s="24" t="str">
        <f t="shared" si="3"/>
        <v>null</v>
      </c>
      <c r="K2119" s="18" t="str">
        <f>IFERROR(VLOOKUP(spare_parts!$F2119,'Запчасти'!$A$2:$P$3371,6,0),"null")</f>
        <v>null</v>
      </c>
      <c r="L2119" s="18" t="str">
        <f>IFERROR(VLOOKUP(spare_parts!$F2119,'Запчасти'!$A$2:$P$3371,7,0),"null")</f>
        <v>null</v>
      </c>
      <c r="M2119" s="18" t="str">
        <f>IFERROR(VLOOKUP(spare_parts!$F2119,'Запчасти'!$A$2:$P$3371,9,0),"null")</f>
        <v>null</v>
      </c>
      <c r="N2119" s="18" t="str">
        <f>IFERROR(VLOOKUP(spare_parts!$F2119,'Запчасти'!$A$2:$P$3371,10,0),"null")</f>
        <v>null</v>
      </c>
      <c r="O2119" s="18" t="str">
        <f>IFERROR(VLOOKUP(spare_parts!$F2119,'Запчасти'!$A$2:$P$3371,11,0),"null")</f>
        <v>null</v>
      </c>
      <c r="P2119" s="18" t="str">
        <f>IFERROR(VLOOKUP(spare_parts!$F2119,'Запчасти'!$A$2:$P$3371,2,0),"null")</f>
        <v>null</v>
      </c>
      <c r="Q2119" s="18"/>
      <c r="R2119" s="18"/>
      <c r="S2119" s="18"/>
      <c r="T2119" s="18"/>
      <c r="U2119" s="18"/>
      <c r="V2119" s="18"/>
    </row>
    <row r="2120" ht="15.75" customHeight="1">
      <c r="A2120" s="38" t="s">
        <v>7590</v>
      </c>
      <c r="B2120" s="37" t="s">
        <v>7591</v>
      </c>
      <c r="C2120" s="16"/>
      <c r="D2120" s="16"/>
      <c r="E2120" s="17"/>
      <c r="F2120" s="18" t="s">
        <v>7590</v>
      </c>
      <c r="G2120" s="18" t="str">
        <f>IFERROR(VLOOKUP(spare_parts!$F2120,'Запчасти'!A$2:P$3371,3,0),"null")</f>
        <v>null</v>
      </c>
      <c r="H2120" s="18" t="str">
        <f>IFERROR(VLOOKUP(spare_parts!$F2120,A:D,2,0),"null")</f>
        <v>НОЖ ВЕРХНИЙ (поз. 2 на чертеже 37903)</v>
      </c>
      <c r="I2120" s="24" t="str">
        <f>IFERROR(VLOOKUP(spare_parts!$F2120,'Запчасти'!$A$2:$P$3371,5,0),"null")</f>
        <v>null</v>
      </c>
      <c r="J2120" s="24" t="str">
        <f t="shared" si="3"/>
        <v>null</v>
      </c>
      <c r="K2120" s="18" t="str">
        <f>IFERROR(VLOOKUP(spare_parts!$F2120,'Запчасти'!$A$2:$P$3371,6,0),"null")</f>
        <v>null</v>
      </c>
      <c r="L2120" s="18" t="str">
        <f>IFERROR(VLOOKUP(spare_parts!$F2120,'Запчасти'!$A$2:$P$3371,7,0),"null")</f>
        <v>null</v>
      </c>
      <c r="M2120" s="18" t="str">
        <f>IFERROR(VLOOKUP(spare_parts!$F2120,'Запчасти'!$A$2:$P$3371,9,0),"null")</f>
        <v>null</v>
      </c>
      <c r="N2120" s="18" t="str">
        <f>IFERROR(VLOOKUP(spare_parts!$F2120,'Запчасти'!$A$2:$P$3371,10,0),"null")</f>
        <v>null</v>
      </c>
      <c r="O2120" s="18" t="str">
        <f>IFERROR(VLOOKUP(spare_parts!$F2120,'Запчасти'!$A$2:$P$3371,11,0),"null")</f>
        <v>null</v>
      </c>
      <c r="P2120" s="18" t="str">
        <f>IFERROR(VLOOKUP(spare_parts!$F2120,'Запчасти'!$A$2:$P$3371,2,0),"null")</f>
        <v>null</v>
      </c>
      <c r="Q2120" s="18"/>
      <c r="R2120" s="18"/>
      <c r="S2120" s="18"/>
      <c r="T2120" s="18"/>
      <c r="U2120" s="18"/>
      <c r="V2120" s="18"/>
    </row>
    <row r="2121" ht="15.75" customHeight="1">
      <c r="A2121" s="38" t="s">
        <v>7592</v>
      </c>
      <c r="B2121" s="37" t="s">
        <v>7593</v>
      </c>
      <c r="C2121" s="16"/>
      <c r="D2121" s="16"/>
      <c r="E2121" s="17"/>
      <c r="F2121" s="18" t="s">
        <v>7592</v>
      </c>
      <c r="G2121" s="18" t="str">
        <f>IFERROR(VLOOKUP(spare_parts!$F2121,'Запчасти'!A$2:P$3371,3,0),"null")</f>
        <v>null</v>
      </c>
      <c r="H2121" s="18" t="str">
        <f>IFERROR(VLOOKUP(spare_parts!$F2121,A:D,2,0),"null")</f>
        <v>УЗЕЛ ЗАХВАТА ПОПЕРЕЧНОГО ПОЗИЦИОНЕРА</v>
      </c>
      <c r="I2121" s="24" t="str">
        <f>IFERROR(VLOOKUP(spare_parts!$F2121,'Запчасти'!$A$2:$P$3371,5,0),"null")</f>
        <v>null</v>
      </c>
      <c r="J2121" s="24" t="str">
        <f t="shared" si="3"/>
        <v>null</v>
      </c>
      <c r="K2121" s="18" t="str">
        <f>IFERROR(VLOOKUP(spare_parts!$F2121,'Запчасти'!$A$2:$P$3371,6,0),"null")</f>
        <v>null</v>
      </c>
      <c r="L2121" s="18" t="str">
        <f>IFERROR(VLOOKUP(spare_parts!$F2121,'Запчасти'!$A$2:$P$3371,7,0),"null")</f>
        <v>null</v>
      </c>
      <c r="M2121" s="18" t="str">
        <f>IFERROR(VLOOKUP(spare_parts!$F2121,'Запчасти'!$A$2:$P$3371,9,0),"null")</f>
        <v>null</v>
      </c>
      <c r="N2121" s="18" t="str">
        <f>IFERROR(VLOOKUP(spare_parts!$F2121,'Запчасти'!$A$2:$P$3371,10,0),"null")</f>
        <v>null</v>
      </c>
      <c r="O2121" s="18" t="str">
        <f>IFERROR(VLOOKUP(spare_parts!$F2121,'Запчасти'!$A$2:$P$3371,11,0),"null")</f>
        <v>null</v>
      </c>
      <c r="P2121" s="18" t="str">
        <f>IFERROR(VLOOKUP(spare_parts!$F2121,'Запчасти'!$A$2:$P$3371,2,0),"null")</f>
        <v>null</v>
      </c>
      <c r="Q2121" s="18"/>
      <c r="R2121" s="18"/>
      <c r="S2121" s="18"/>
      <c r="T2121" s="18"/>
      <c r="U2121" s="18"/>
      <c r="V2121" s="18"/>
    </row>
    <row r="2122" ht="15.75" customHeight="1">
      <c r="A2122" s="39" t="s">
        <v>7594</v>
      </c>
      <c r="B2122" s="40" t="s">
        <v>7595</v>
      </c>
      <c r="C2122" s="16"/>
      <c r="D2122" s="16"/>
      <c r="E2122" s="17"/>
      <c r="F2122" s="18" t="s">
        <v>7594</v>
      </c>
      <c r="G2122" s="18" t="str">
        <f>IFERROR(VLOOKUP(spare_parts!$F2122,'Запчасти'!A$2:P$3371,3,0),"null")</f>
        <v>null</v>
      </c>
      <c r="H2122" s="18" t="str">
        <f>IFERROR(VLOOKUP(spare_parts!$F2122,A:D,2,0),"null")</f>
        <v>КОРПУС 4006379100 H3 -63791</v>
      </c>
      <c r="I2122" s="24" t="str">
        <f>IFERROR(VLOOKUP(spare_parts!$F2122,'Запчасти'!$A$2:$P$3371,5,0),"null")</f>
        <v>null</v>
      </c>
      <c r="J2122" s="24" t="str">
        <f t="shared" si="3"/>
        <v>null</v>
      </c>
      <c r="K2122" s="18" t="str">
        <f>IFERROR(VLOOKUP(spare_parts!$F2122,'Запчасти'!$A$2:$P$3371,6,0),"null")</f>
        <v>null</v>
      </c>
      <c r="L2122" s="18" t="str">
        <f>IFERROR(VLOOKUP(spare_parts!$F2122,'Запчасти'!$A$2:$P$3371,7,0),"null")</f>
        <v>null</v>
      </c>
      <c r="M2122" s="18" t="str">
        <f>IFERROR(VLOOKUP(spare_parts!$F2122,'Запчасти'!$A$2:$P$3371,9,0),"null")</f>
        <v>null</v>
      </c>
      <c r="N2122" s="18" t="str">
        <f>IFERROR(VLOOKUP(spare_parts!$F2122,'Запчасти'!$A$2:$P$3371,10,0),"null")</f>
        <v>null</v>
      </c>
      <c r="O2122" s="18" t="str">
        <f>IFERROR(VLOOKUP(spare_parts!$F2122,'Запчасти'!$A$2:$P$3371,11,0),"null")</f>
        <v>null</v>
      </c>
      <c r="P2122" s="18" t="str">
        <f>IFERROR(VLOOKUP(spare_parts!$F2122,'Запчасти'!$A$2:$P$3371,2,0),"null")</f>
        <v>null</v>
      </c>
      <c r="Q2122" s="18"/>
      <c r="R2122" s="18"/>
      <c r="S2122" s="18"/>
      <c r="T2122" s="18"/>
      <c r="U2122" s="18"/>
      <c r="V2122" s="18"/>
    </row>
    <row r="2123" ht="15.75" customHeight="1">
      <c r="A2123" s="39" t="s">
        <v>7596</v>
      </c>
      <c r="B2123" s="41" t="s">
        <v>7597</v>
      </c>
      <c r="C2123" s="16"/>
      <c r="D2123" s="16"/>
      <c r="E2123" s="17"/>
      <c r="F2123" s="18" t="s">
        <v>7596</v>
      </c>
      <c r="G2123" s="18" t="str">
        <f>IFERROR(VLOOKUP(spare_parts!$F2123,'Запчасти'!A$2:P$3371,3,0),"null")</f>
        <v>null</v>
      </c>
      <c r="H2123" s="18" t="str">
        <f>IFERROR(VLOOKUP(spare_parts!$F2123,A:D,2,0),"null")</f>
        <v>СЕРВОДВИГАТЕЛЬ G5 33279105F2 </v>
      </c>
      <c r="I2123" s="24" t="str">
        <f>IFERROR(VLOOKUP(spare_parts!$F2123,'Запчасти'!$A$2:$P$3371,5,0),"null")</f>
        <v>null</v>
      </c>
      <c r="J2123" s="24" t="str">
        <f t="shared" si="3"/>
        <v>null</v>
      </c>
      <c r="K2123" s="18" t="str">
        <f>IFERROR(VLOOKUP(spare_parts!$F2123,'Запчасти'!$A$2:$P$3371,6,0),"null")</f>
        <v>null</v>
      </c>
      <c r="L2123" s="18" t="str">
        <f>IFERROR(VLOOKUP(spare_parts!$F2123,'Запчасти'!$A$2:$P$3371,7,0),"null")</f>
        <v>null</v>
      </c>
      <c r="M2123" s="18" t="str">
        <f>IFERROR(VLOOKUP(spare_parts!$F2123,'Запчасти'!$A$2:$P$3371,9,0),"null")</f>
        <v>null</v>
      </c>
      <c r="N2123" s="18" t="str">
        <f>IFERROR(VLOOKUP(spare_parts!$F2123,'Запчасти'!$A$2:$P$3371,10,0),"null")</f>
        <v>null</v>
      </c>
      <c r="O2123" s="18" t="str">
        <f>IFERROR(VLOOKUP(spare_parts!$F2123,'Запчасти'!$A$2:$P$3371,11,0),"null")</f>
        <v>null</v>
      </c>
      <c r="P2123" s="18" t="str">
        <f>IFERROR(VLOOKUP(spare_parts!$F2123,'Запчасти'!$A$2:$P$3371,2,0),"null")</f>
        <v>null</v>
      </c>
      <c r="Q2123" s="18"/>
      <c r="R2123" s="18"/>
      <c r="S2123" s="18"/>
      <c r="T2123" s="18"/>
      <c r="U2123" s="18"/>
      <c r="V2123" s="18"/>
    </row>
    <row r="2124" ht="15.75" customHeight="1">
      <c r="A2124" s="39" t="s">
        <v>7598</v>
      </c>
      <c r="B2124" s="41" t="s">
        <v>7599</v>
      </c>
      <c r="C2124" s="16"/>
      <c r="D2124" s="16"/>
      <c r="E2124" s="17"/>
      <c r="F2124" s="18" t="s">
        <v>7598</v>
      </c>
      <c r="G2124" s="18" t="str">
        <f>IFERROR(VLOOKUP(spare_parts!$F2124,'Запчасти'!A$2:P$3371,3,0),"null")</f>
        <v>null</v>
      </c>
      <c r="H2124" s="18" t="str">
        <f>IFERROR(VLOOKUP(spare_parts!$F2124,A:D,2,0),"null")</f>
        <v>СЕРВОДВИГАТЕЛЬ G5 33279107C1 </v>
      </c>
      <c r="I2124" s="24" t="str">
        <f>IFERROR(VLOOKUP(spare_parts!$F2124,'Запчасти'!$A$2:$P$3371,5,0),"null")</f>
        <v>null</v>
      </c>
      <c r="J2124" s="24" t="str">
        <f t="shared" si="3"/>
        <v>null</v>
      </c>
      <c r="K2124" s="18" t="str">
        <f>IFERROR(VLOOKUP(spare_parts!$F2124,'Запчасти'!$A$2:$P$3371,6,0),"null")</f>
        <v>null</v>
      </c>
      <c r="L2124" s="18" t="str">
        <f>IFERROR(VLOOKUP(spare_parts!$F2124,'Запчасти'!$A$2:$P$3371,7,0),"null")</f>
        <v>null</v>
      </c>
      <c r="M2124" s="18" t="str">
        <f>IFERROR(VLOOKUP(spare_parts!$F2124,'Запчасти'!$A$2:$P$3371,9,0),"null")</f>
        <v>null</v>
      </c>
      <c r="N2124" s="18" t="str">
        <f>IFERROR(VLOOKUP(spare_parts!$F2124,'Запчасти'!$A$2:$P$3371,10,0),"null")</f>
        <v>null</v>
      </c>
      <c r="O2124" s="18" t="str">
        <f>IFERROR(VLOOKUP(spare_parts!$F2124,'Запчасти'!$A$2:$P$3371,11,0),"null")</f>
        <v>null</v>
      </c>
      <c r="P2124" s="18" t="str">
        <f>IFERROR(VLOOKUP(spare_parts!$F2124,'Запчасти'!$A$2:$P$3371,2,0),"null")</f>
        <v>null</v>
      </c>
      <c r="Q2124" s="18"/>
      <c r="R2124" s="18"/>
      <c r="S2124" s="18"/>
      <c r="T2124" s="18"/>
      <c r="U2124" s="18"/>
      <c r="V2124" s="18"/>
    </row>
    <row r="2125" ht="15.75" customHeight="1">
      <c r="A2125" s="39" t="s">
        <v>7600</v>
      </c>
      <c r="B2125" s="41" t="s">
        <v>7601</v>
      </c>
      <c r="C2125" s="16"/>
      <c r="D2125" s="16"/>
      <c r="E2125" s="17"/>
      <c r="F2125" s="18" t="s">
        <v>7600</v>
      </c>
      <c r="G2125" s="18" t="str">
        <f>IFERROR(VLOOKUP(spare_parts!$F2125,'Запчасти'!A$2:P$3371,3,0),"null")</f>
        <v>null</v>
      </c>
      <c r="H2125" s="18" t="str">
        <f>IFERROR(VLOOKUP(spare_parts!$F2125,A:D,2,0),"null")</f>
        <v>СЕРВОДВИГАТЕЛЬ G5 33279105F1</v>
      </c>
      <c r="I2125" s="24" t="str">
        <f>IFERROR(VLOOKUP(spare_parts!$F2125,'Запчасти'!$A$2:$P$3371,5,0),"null")</f>
        <v>null</v>
      </c>
      <c r="J2125" s="24" t="str">
        <f t="shared" si="3"/>
        <v>null</v>
      </c>
      <c r="K2125" s="18" t="str">
        <f>IFERROR(VLOOKUP(spare_parts!$F2125,'Запчасти'!$A$2:$P$3371,6,0),"null")</f>
        <v>null</v>
      </c>
      <c r="L2125" s="18" t="str">
        <f>IFERROR(VLOOKUP(spare_parts!$F2125,'Запчасти'!$A$2:$P$3371,7,0),"null")</f>
        <v>null</v>
      </c>
      <c r="M2125" s="18" t="str">
        <f>IFERROR(VLOOKUP(spare_parts!$F2125,'Запчасти'!$A$2:$P$3371,9,0),"null")</f>
        <v>null</v>
      </c>
      <c r="N2125" s="18" t="str">
        <f>IFERROR(VLOOKUP(spare_parts!$F2125,'Запчасти'!$A$2:$P$3371,10,0),"null")</f>
        <v>null</v>
      </c>
      <c r="O2125" s="18" t="str">
        <f>IFERROR(VLOOKUP(spare_parts!$F2125,'Запчасти'!$A$2:$P$3371,11,0),"null")</f>
        <v>null</v>
      </c>
      <c r="P2125" s="18" t="str">
        <f>IFERROR(VLOOKUP(spare_parts!$F2125,'Запчасти'!$A$2:$P$3371,2,0),"null")</f>
        <v>null</v>
      </c>
      <c r="Q2125" s="18"/>
      <c r="R2125" s="18"/>
      <c r="S2125" s="18"/>
      <c r="T2125" s="18"/>
      <c r="U2125" s="18"/>
      <c r="V2125" s="18"/>
    </row>
    <row r="2126" ht="15.75" customHeight="1">
      <c r="A2126" s="39" t="s">
        <v>7602</v>
      </c>
      <c r="B2126" s="41" t="s">
        <v>7603</v>
      </c>
      <c r="C2126" s="16"/>
      <c r="D2126" s="16"/>
      <c r="E2126" s="17"/>
      <c r="F2126" s="18" t="s">
        <v>7602</v>
      </c>
      <c r="G2126" s="18" t="str">
        <f>IFERROR(VLOOKUP(spare_parts!$F2126,'Запчасти'!A$2:P$3371,3,0),"null")</f>
        <v>null</v>
      </c>
      <c r="H2126" s="18" t="str">
        <f>IFERROR(VLOOKUP(spare_parts!$F2126,A:D,2,0),"null")</f>
        <v>СЕРВОДВИГАТЕЛЬ G5 33279103F3</v>
      </c>
      <c r="I2126" s="24" t="str">
        <f>IFERROR(VLOOKUP(spare_parts!$F2126,'Запчасти'!$A$2:$P$3371,5,0),"null")</f>
        <v>null</v>
      </c>
      <c r="J2126" s="24" t="str">
        <f t="shared" si="3"/>
        <v>null</v>
      </c>
      <c r="K2126" s="18" t="str">
        <f>IFERROR(VLOOKUP(spare_parts!$F2126,'Запчасти'!$A$2:$P$3371,6,0),"null")</f>
        <v>null</v>
      </c>
      <c r="L2126" s="18" t="str">
        <f>IFERROR(VLOOKUP(spare_parts!$F2126,'Запчасти'!$A$2:$P$3371,7,0),"null")</f>
        <v>null</v>
      </c>
      <c r="M2126" s="18" t="str">
        <f>IFERROR(VLOOKUP(spare_parts!$F2126,'Запчасти'!$A$2:$P$3371,9,0),"null")</f>
        <v>null</v>
      </c>
      <c r="N2126" s="18" t="str">
        <f>IFERROR(VLOOKUP(spare_parts!$F2126,'Запчасти'!$A$2:$P$3371,10,0),"null")</f>
        <v>null</v>
      </c>
      <c r="O2126" s="18" t="str">
        <f>IFERROR(VLOOKUP(spare_parts!$F2126,'Запчасти'!$A$2:$P$3371,11,0),"null")</f>
        <v>null</v>
      </c>
      <c r="P2126" s="18" t="str">
        <f>IFERROR(VLOOKUP(spare_parts!$F2126,'Запчасти'!$A$2:$P$3371,2,0),"null")</f>
        <v>null</v>
      </c>
      <c r="Q2126" s="18"/>
      <c r="R2126" s="18"/>
      <c r="S2126" s="18"/>
      <c r="T2126" s="18"/>
      <c r="U2126" s="18"/>
      <c r="V2126" s="18"/>
    </row>
    <row r="2127" ht="15.75" customHeight="1">
      <c r="A2127" s="25" t="s">
        <v>6077</v>
      </c>
      <c r="B2127" s="41" t="s">
        <v>7604</v>
      </c>
      <c r="C2127" s="16"/>
      <c r="D2127" s="16"/>
      <c r="E2127" s="17"/>
      <c r="F2127" s="18" t="s">
        <v>6077</v>
      </c>
      <c r="G2127" s="18" t="str">
        <f>IFERROR(VLOOKUP(spare_parts!$F2127,'Запчасти'!A$2:P$3371,3,0),"null")</f>
        <v/>
      </c>
      <c r="H2127" s="18" t="str">
        <f>IFERROR(VLOOKUP(spare_parts!$F2127,A:D,2,0),"null")</f>
        <v>ТРАНСФОРМАТОР ОДНОФАЗНЫЙ 500VA s.0-24/0-400/0-480 TVM500B-BHV</v>
      </c>
      <c r="I2127" s="24" t="str">
        <f>IFERROR(VLOOKUP(spare_parts!$F2127,'Запчасти'!$A$2:$P$3371,5,0),"null")</f>
        <v>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v>
      </c>
      <c r="J2127" s="24" t="str">
        <f t="shared" si="3"/>
        <v>null</v>
      </c>
      <c r="K2127" s="18" t="str">
        <f>IFERROR(VLOOKUP(spare_parts!$F2127,'Запчасти'!$A$2:$P$3371,6,0),"null")</f>
        <v>ITALWEBER ELETTRA</v>
      </c>
      <c r="L2127" s="18" t="str">
        <f>IFERROR(VLOOKUP(spare_parts!$F2127,'Запчасти'!$A$2:$P$3371,7,0),"null")</f>
        <v>ITALWEBER</v>
      </c>
      <c r="M2127" s="18">
        <f>IFERROR(VLOOKUP(spare_parts!$F2127,'Запчасти'!$A$2:$P$3371,9,0),"null")</f>
        <v>1</v>
      </c>
      <c r="N2127" s="18" t="str">
        <f>IFERROR(VLOOKUP(spare_parts!$F2127,'Запчасти'!$A$2:$P$3371,10,0),"null")</f>
        <v>шт.</v>
      </c>
      <c r="O2127" s="18" t="str">
        <f>IFERROR(VLOOKUP(spare_parts!$F2127,'Запчасти'!$A$2:$P$3371,11,0),"null")</f>
        <v>IT</v>
      </c>
      <c r="P2127" s="18" t="str">
        <f>IFERROR(VLOOKUP(spare_parts!$F2127,'Запчасти'!$A$2:$P$3371,2,0),"null")</f>
        <v>8504318007</v>
      </c>
      <c r="Q2127" s="18"/>
      <c r="R2127" s="18"/>
      <c r="S2127" s="18"/>
      <c r="T2127" s="18"/>
      <c r="U2127" s="18"/>
      <c r="V2127" s="18"/>
    </row>
    <row r="2128" ht="15.75" customHeight="1">
      <c r="A2128" s="15" t="s">
        <v>5722</v>
      </c>
      <c r="B2128" s="41" t="s">
        <v>7605</v>
      </c>
      <c r="C2128" s="16"/>
      <c r="D2128" s="16"/>
      <c r="E2128" s="17"/>
      <c r="F2128" s="18" t="s">
        <v>5722</v>
      </c>
      <c r="G2128" s="18" t="str">
        <f>IFERROR(VLOOKUP(spare_parts!$F2128,'Запчасти'!A$2:P$3371,3,0),"null")</f>
        <v/>
      </c>
      <c r="H2128" s="18" t="str">
        <f>IFERROR(VLOOKUP(spare_parts!$F2128,A:D,2,0),"null")</f>
        <v>ЗАХВАТ 120X54X15</v>
      </c>
      <c r="I2128" s="24" t="str">
        <f>IFERROR(VLOOKUP(spare_parts!$F2128,'Запчасти'!$A$2:$P$3371,5,0),"null")</f>
        <v>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c r="J2128" s="24" t="str">
        <f t="shared" si="3"/>
        <v>null</v>
      </c>
      <c r="K2128" s="18" t="str">
        <f>IFERROR(VLOOKUP(spare_parts!$F2128,'Запчасти'!$A$2:$P$3371,6,0),"null")</f>
        <v>SCHNELL SPA</v>
      </c>
      <c r="L2128" s="18" t="str">
        <f>IFERROR(VLOOKUP(spare_parts!$F2128,'Запчасти'!$A$2:$P$3371,7,0),"null")</f>
        <v>SCHNELL</v>
      </c>
      <c r="M2128" s="18">
        <f>IFERROR(VLOOKUP(spare_parts!$F2128,'Запчасти'!$A$2:$P$3371,9,0),"null")</f>
        <v>2</v>
      </c>
      <c r="N2128" s="18" t="str">
        <f>IFERROR(VLOOKUP(spare_parts!$F2128,'Запчасти'!$A$2:$P$3371,10,0),"null")</f>
        <v>шт.</v>
      </c>
      <c r="O2128" s="18" t="str">
        <f>IFERROR(VLOOKUP(spare_parts!$F2128,'Запчасти'!$A$2:$P$3371,11,0),"null")</f>
        <v>IT</v>
      </c>
      <c r="P2128" s="18" t="str">
        <f>IFERROR(VLOOKUP(spare_parts!$F2128,'Запчасти'!$A$2:$P$3371,2,0),"null")</f>
        <v>7326909807</v>
      </c>
      <c r="Q2128" s="18"/>
      <c r="R2128" s="18"/>
      <c r="S2128" s="18"/>
      <c r="T2128" s="18"/>
      <c r="U2128" s="18"/>
      <c r="V2128" s="18"/>
    </row>
    <row r="2129" ht="15.75" customHeight="1">
      <c r="A2129" s="15" t="s">
        <v>5724</v>
      </c>
      <c r="B2129" s="41" t="s">
        <v>7606</v>
      </c>
      <c r="C2129" s="16"/>
      <c r="D2129" s="16"/>
      <c r="E2129" s="17"/>
      <c r="F2129" s="18" t="s">
        <v>5724</v>
      </c>
      <c r="G2129" s="18" t="str">
        <f>IFERROR(VLOOKUP(spare_parts!$F2129,'Запчасти'!A$2:P$3371,3,0),"null")</f>
        <v/>
      </c>
      <c r="H2129" s="18" t="str">
        <f>IFERROR(VLOOKUP(spare_parts!$F2129,A:D,2,0),"null")</f>
        <v>ЗАХВАТ 120X67X35</v>
      </c>
      <c r="I2129" s="24" t="str">
        <f>IFERROR(VLOOKUP(spare_parts!$F2129,'Запчасти'!$A$2:$P$3371,5,0),"null")</f>
        <v>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v>
      </c>
      <c r="J2129" s="24" t="str">
        <f t="shared" si="3"/>
        <v>null</v>
      </c>
      <c r="K2129" s="18" t="str">
        <f>IFERROR(VLOOKUP(spare_parts!$F2129,'Запчасти'!$A$2:$P$3371,6,0),"null")</f>
        <v>SCHNELL SPA</v>
      </c>
      <c r="L2129" s="18" t="str">
        <f>IFERROR(VLOOKUP(spare_parts!$F2129,'Запчасти'!$A$2:$P$3371,7,0),"null")</f>
        <v>SCHNELL</v>
      </c>
      <c r="M2129" s="18">
        <f>IFERROR(VLOOKUP(spare_parts!$F2129,'Запчасти'!$A$2:$P$3371,9,0),"null")</f>
        <v>1</v>
      </c>
      <c r="N2129" s="18" t="str">
        <f>IFERROR(VLOOKUP(spare_parts!$F2129,'Запчасти'!$A$2:$P$3371,10,0),"null")</f>
        <v>шт.</v>
      </c>
      <c r="O2129" s="18" t="str">
        <f>IFERROR(VLOOKUP(spare_parts!$F2129,'Запчасти'!$A$2:$P$3371,11,0),"null")</f>
        <v>IT</v>
      </c>
      <c r="P2129" s="18">
        <f>IFERROR(VLOOKUP(spare_parts!$F2129,'Запчасти'!$A$2:$P$3371,2,0),"null")</f>
        <v>7326909807</v>
      </c>
      <c r="Q2129" s="18"/>
      <c r="R2129" s="18"/>
      <c r="S2129" s="18"/>
      <c r="T2129" s="18"/>
      <c r="U2129" s="18"/>
      <c r="V2129" s="18"/>
    </row>
    <row r="2130" ht="15.75" customHeight="1">
      <c r="A2130" s="15" t="s">
        <v>5720</v>
      </c>
      <c r="B2130" s="16" t="s">
        <v>7607</v>
      </c>
      <c r="C2130" s="16"/>
      <c r="D2130" s="16"/>
      <c r="E2130" s="17"/>
      <c r="F2130" s="18" t="s">
        <v>5720</v>
      </c>
      <c r="G2130" s="18" t="str">
        <f>IFERROR(VLOOKUP(spare_parts!$F2130,'Запчасти'!A$2:P$3371,3,0),"null")</f>
        <v/>
      </c>
      <c r="H2130" s="18" t="str">
        <f>IFERROR(VLOOKUP(spare_parts!$F2130,A:D,2,0),"null")</f>
        <v>ПЛАСТИНА 253X18 SP=2.500</v>
      </c>
      <c r="I2130" s="24" t="str">
        <f>IFERROR(VLOOKUP(spare_parts!$F2130,'Запчасти'!$A$2:$P$3371,5,0),"null")</f>
        <v>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v>
      </c>
      <c r="J2130" s="24" t="str">
        <f t="shared" si="3"/>
        <v>null</v>
      </c>
      <c r="K2130" s="18" t="str">
        <f>IFERROR(VLOOKUP(spare_parts!$F2130,'Запчасти'!$A$2:$P$3371,6,0),"null")</f>
        <v>SCHNELL SPA</v>
      </c>
      <c r="L2130" s="18" t="str">
        <f>IFERROR(VLOOKUP(spare_parts!$F2130,'Запчасти'!$A$2:$P$3371,7,0),"null")</f>
        <v>SCHNELL</v>
      </c>
      <c r="M2130" s="18">
        <f>IFERROR(VLOOKUP(spare_parts!$F2130,'Запчасти'!$A$2:$P$3371,9,0),"null")</f>
        <v>4</v>
      </c>
      <c r="N2130" s="18" t="str">
        <f>IFERROR(VLOOKUP(spare_parts!$F2130,'Запчасти'!$A$2:$P$3371,10,0),"null")</f>
        <v>шт.</v>
      </c>
      <c r="O2130" s="18" t="str">
        <f>IFERROR(VLOOKUP(spare_parts!$F2130,'Запчасти'!$A$2:$P$3371,11,0),"null")</f>
        <v>IT</v>
      </c>
      <c r="P2130" s="18">
        <f>IFERROR(VLOOKUP(spare_parts!$F2130,'Запчасти'!$A$2:$P$3371,2,0),"null")</f>
        <v>7326909807</v>
      </c>
      <c r="Q2130" s="18"/>
      <c r="R2130" s="18"/>
      <c r="S2130" s="18"/>
      <c r="T2130" s="18"/>
      <c r="U2130" s="18"/>
      <c r="V2130" s="18"/>
    </row>
    <row r="2131" ht="15.75" customHeight="1">
      <c r="A2131" s="15" t="s">
        <v>5593</v>
      </c>
      <c r="B2131" s="16" t="s">
        <v>7608</v>
      </c>
      <c r="C2131" s="16"/>
      <c r="D2131" s="16"/>
      <c r="E2131" s="17"/>
      <c r="F2131" s="18" t="s">
        <v>5593</v>
      </c>
      <c r="G2131" s="18" t="str">
        <f>IFERROR(VLOOKUP(spare_parts!$F2131,'Запчасти'!A$2:P$3371,3,0),"null")</f>
        <v/>
      </c>
      <c r="H2131" s="18" t="str">
        <f>IFERROR(VLOOKUP(spare_parts!$F2131,A:D,2,0),"null")</f>
        <v>НОЖ ФИКСИРОВАННЫЙ 85X40X15</v>
      </c>
      <c r="I2131" s="24" t="str">
        <f>IFERROR(VLOOKUP(spare_parts!$F2131,'Запчасти'!$A$2:$P$3371,5,0),"null")</f>
        <v>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v>
      </c>
      <c r="J2131" s="24" t="str">
        <f t="shared" si="3"/>
        <v>null</v>
      </c>
      <c r="K2131" s="18" t="str">
        <f>IFERROR(VLOOKUP(spare_parts!$F2131,'Запчасти'!$A$2:$P$3371,6,0),"null")</f>
        <v>SCHNELL SPA</v>
      </c>
      <c r="L2131" s="18" t="str">
        <f>IFERROR(VLOOKUP(spare_parts!$F2131,'Запчасти'!$A$2:$P$3371,7,0),"null")</f>
        <v>SCHNELL</v>
      </c>
      <c r="M2131" s="18">
        <f>IFERROR(VLOOKUP(spare_parts!$F2131,'Запчасти'!$A$2:$P$3371,9,0),"null")</f>
        <v>1</v>
      </c>
      <c r="N2131" s="18" t="str">
        <f>IFERROR(VLOOKUP(spare_parts!$F2131,'Запчасти'!$A$2:$P$3371,10,0),"null")</f>
        <v>шт.</v>
      </c>
      <c r="O2131" s="18" t="str">
        <f>IFERROR(VLOOKUP(spare_parts!$F2131,'Запчасти'!$A$2:$P$3371,11,0),"null")</f>
        <v>IT</v>
      </c>
      <c r="P2131" s="18">
        <f>IFERROR(VLOOKUP(spare_parts!$F2131,'Запчасти'!$A$2:$P$3371,2,0),"null")</f>
        <v>8208900000</v>
      </c>
      <c r="Q2131" s="18"/>
      <c r="R2131" s="18"/>
      <c r="S2131" s="18"/>
      <c r="T2131" s="18"/>
      <c r="U2131" s="18"/>
      <c r="V2131" s="18"/>
    </row>
    <row r="2132" ht="15.75" customHeight="1">
      <c r="A2132" s="15" t="s">
        <v>5097</v>
      </c>
      <c r="B2132" s="16" t="s">
        <v>7609</v>
      </c>
      <c r="C2132" s="16"/>
      <c r="D2132" s="16"/>
      <c r="E2132" s="17"/>
      <c r="F2132" s="18" t="s">
        <v>5097</v>
      </c>
      <c r="G2132" s="18" t="str">
        <f>IFERROR(VLOOKUP(spare_parts!$F2132,'Запчасти'!A$2:P$3371,3,0),"null")</f>
        <v/>
      </c>
      <c r="H2132" s="18" t="str">
        <f>IFERROR(VLOOKUP(spare_parts!$F2132,A:D,2,0),"null")</f>
        <v>РЕЖУЩАЯ ВТУЛКА - НОЖ 58X58X105</v>
      </c>
      <c r="I2132" s="24" t="str">
        <f>IFERROR(VLOOKUP(spare_parts!$F2132,'Запчасти'!$A$2:$P$3371,5,0),"null")</f>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v>
      </c>
      <c r="J2132" s="24" t="str">
        <f t="shared" si="3"/>
        <v>null</v>
      </c>
      <c r="K2132" s="18" t="str">
        <f>IFERROR(VLOOKUP(spare_parts!$F2132,'Запчасти'!$A$2:$P$3371,6,0),"null")</f>
        <v>SCHNELL SPA</v>
      </c>
      <c r="L2132" s="18" t="str">
        <f>IFERROR(VLOOKUP(spare_parts!$F2132,'Запчасти'!$A$2:$P$3371,7,0),"null")</f>
        <v>SCHNELL</v>
      </c>
      <c r="M2132" s="18">
        <f>IFERROR(VLOOKUP(spare_parts!$F2132,'Запчасти'!$A$2:$P$3371,9,0),"null")</f>
        <v>1</v>
      </c>
      <c r="N2132" s="18" t="str">
        <f>IFERROR(VLOOKUP(spare_parts!$F2132,'Запчасти'!$A$2:$P$3371,10,0),"null")</f>
        <v>шт.</v>
      </c>
      <c r="O2132" s="18" t="str">
        <f>IFERROR(VLOOKUP(spare_parts!$F2132,'Запчасти'!$A$2:$P$3371,11,0),"null")</f>
        <v>IT</v>
      </c>
      <c r="P2132" s="18">
        <f>IFERROR(VLOOKUP(spare_parts!$F2132,'Запчасти'!$A$2:$P$3371,2,0),"null")</f>
        <v>8515900000</v>
      </c>
      <c r="Q2132" s="18"/>
      <c r="R2132" s="18"/>
      <c r="S2132" s="18"/>
      <c r="T2132" s="18"/>
      <c r="U2132" s="18"/>
      <c r="V2132" s="18"/>
    </row>
    <row r="2133" ht="15.75" customHeight="1">
      <c r="A2133" s="15" t="s">
        <v>5095</v>
      </c>
      <c r="B2133" s="16" t="s">
        <v>7609</v>
      </c>
      <c r="C2133" s="16"/>
      <c r="D2133" s="16"/>
      <c r="E2133" s="17"/>
      <c r="F2133" s="18" t="s">
        <v>5095</v>
      </c>
      <c r="G2133" s="18" t="str">
        <f>IFERROR(VLOOKUP(spare_parts!$F2133,'Запчасти'!A$2:P$3371,3,0),"null")</f>
        <v/>
      </c>
      <c r="H2133" s="18" t="str">
        <f>IFERROR(VLOOKUP(spare_parts!$F2133,A:D,2,0),"null")</f>
        <v>РЕЖУЩАЯ ВТУЛКА - НОЖ 58X58X105</v>
      </c>
      <c r="I2133" s="24" t="str">
        <f>IFERROR(VLOOKUP(spare_parts!$F2133,'Запчасти'!$A$2:$P$3371,5,0),"null")</f>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v>
      </c>
      <c r="J2133" s="24" t="str">
        <f t="shared" si="3"/>
        <v>null</v>
      </c>
      <c r="K2133" s="18" t="str">
        <f>IFERROR(VLOOKUP(spare_parts!$F2133,'Запчасти'!$A$2:$P$3371,6,0),"null")</f>
        <v>SCHNELL SPA</v>
      </c>
      <c r="L2133" s="18" t="str">
        <f>IFERROR(VLOOKUP(spare_parts!$F2133,'Запчасти'!$A$2:$P$3371,7,0),"null")</f>
        <v>SCHNELL</v>
      </c>
      <c r="M2133" s="18">
        <f>IFERROR(VLOOKUP(spare_parts!$F2133,'Запчасти'!$A$2:$P$3371,9,0),"null")</f>
        <v>1</v>
      </c>
      <c r="N2133" s="18" t="str">
        <f>IFERROR(VLOOKUP(spare_parts!$F2133,'Запчасти'!$A$2:$P$3371,10,0),"null")</f>
        <v>шт.</v>
      </c>
      <c r="O2133" s="18" t="str">
        <f>IFERROR(VLOOKUP(spare_parts!$F2133,'Запчасти'!$A$2:$P$3371,11,0),"null")</f>
        <v>IT</v>
      </c>
      <c r="P2133" s="18">
        <f>IFERROR(VLOOKUP(spare_parts!$F2133,'Запчасти'!$A$2:$P$3371,2,0),"null")</f>
        <v>8515900000</v>
      </c>
      <c r="Q2133" s="18"/>
      <c r="R2133" s="18"/>
      <c r="S2133" s="18"/>
      <c r="T2133" s="18"/>
      <c r="U2133" s="18"/>
      <c r="V2133" s="18"/>
    </row>
    <row r="2134" ht="15.75" customHeight="1">
      <c r="A2134" s="15">
        <v>5.46000215E9</v>
      </c>
      <c r="B2134" s="27" t="s">
        <v>7610</v>
      </c>
      <c r="C2134" s="16"/>
      <c r="D2134" s="16"/>
      <c r="E2134" s="17"/>
      <c r="F2134" s="18">
        <v>5.46000215E9</v>
      </c>
      <c r="G2134" s="18" t="str">
        <f>IFERROR(VLOOKUP(spare_parts!$F2134,'Запчасти'!A$2:P$3371,3,0),"null")</f>
        <v>null</v>
      </c>
      <c r="H2134" s="18" t="str">
        <f>IFERROR(VLOOKUP(spare_parts!$F2134,A:D,2,0),"null")</f>
        <v>РЕДУКТОР MP MB 160 2 7 STD 110A1 CD 24 S1 VA SB KE (TECNO.)</v>
      </c>
      <c r="I2134" s="24" t="str">
        <f>IFERROR(VLOOKUP(spare_parts!$F2134,'Запчасти'!$A$2:$P$3371,5,0),"null")</f>
        <v>null</v>
      </c>
      <c r="J2134" s="24" t="str">
        <f t="shared" si="3"/>
        <v>null</v>
      </c>
      <c r="K2134" s="18" t="str">
        <f>IFERROR(VLOOKUP(spare_parts!$F2134,'Запчасти'!$A$2:$P$3371,6,0),"null")</f>
        <v>null</v>
      </c>
      <c r="L2134" s="18" t="str">
        <f>IFERROR(VLOOKUP(spare_parts!$F2134,'Запчасти'!$A$2:$P$3371,7,0),"null")</f>
        <v>null</v>
      </c>
      <c r="M2134" s="18" t="str">
        <f>IFERROR(VLOOKUP(spare_parts!$F2134,'Запчасти'!$A$2:$P$3371,9,0),"null")</f>
        <v>null</v>
      </c>
      <c r="N2134" s="18" t="str">
        <f>IFERROR(VLOOKUP(spare_parts!$F2134,'Запчасти'!$A$2:$P$3371,10,0),"null")</f>
        <v>null</v>
      </c>
      <c r="O2134" s="18" t="str">
        <f>IFERROR(VLOOKUP(spare_parts!$F2134,'Запчасти'!$A$2:$P$3371,11,0),"null")</f>
        <v>null</v>
      </c>
      <c r="P2134" s="18" t="str">
        <f>IFERROR(VLOOKUP(spare_parts!$F2134,'Запчасти'!$A$2:$P$3371,2,0),"null")</f>
        <v>null</v>
      </c>
      <c r="Q2134" s="18"/>
      <c r="R2134" s="18"/>
      <c r="S2134" s="18"/>
      <c r="T2134" s="18"/>
      <c r="U2134" s="18"/>
      <c r="V2134" s="18"/>
    </row>
    <row r="2135" ht="15.75" customHeight="1">
      <c r="A2135" s="15">
        <v>2.06602005E9</v>
      </c>
      <c r="B2135" s="16" t="s">
        <v>7611</v>
      </c>
      <c r="C2135" s="16"/>
      <c r="D2135" s="16"/>
      <c r="E2135" s="17"/>
      <c r="F2135" s="18">
        <v>2.06602005E9</v>
      </c>
      <c r="G2135" s="18" t="str">
        <f>IFERROR(VLOOKUP(spare_parts!$F2135,'Запчасти'!A$2:P$3371,3,0),"null")</f>
        <v>null</v>
      </c>
      <c r="H2135" s="18" t="str">
        <f>IFERROR(VLOOKUP(spare_parts!$F2135,A:D,2,0),"null")</f>
        <v>КОЛЬЦО ДЛЯ СЕНСОРА DI 49.7 H=48</v>
      </c>
      <c r="I2135" s="24" t="str">
        <f>IFERROR(VLOOKUP(spare_parts!$F2135,'Запчасти'!$A$2:$P$3371,5,0),"null")</f>
        <v>null</v>
      </c>
      <c r="J2135" s="24" t="str">
        <f t="shared" si="3"/>
        <v>null</v>
      </c>
      <c r="K2135" s="18" t="str">
        <f>IFERROR(VLOOKUP(spare_parts!$F2135,'Запчасти'!$A$2:$P$3371,6,0),"null")</f>
        <v>null</v>
      </c>
      <c r="L2135" s="18" t="str">
        <f>IFERROR(VLOOKUP(spare_parts!$F2135,'Запчасти'!$A$2:$P$3371,7,0),"null")</f>
        <v>null</v>
      </c>
      <c r="M2135" s="18" t="str">
        <f>IFERROR(VLOOKUP(spare_parts!$F2135,'Запчасти'!$A$2:$P$3371,9,0),"null")</f>
        <v>null</v>
      </c>
      <c r="N2135" s="18" t="str">
        <f>IFERROR(VLOOKUP(spare_parts!$F2135,'Запчасти'!$A$2:$P$3371,10,0),"null")</f>
        <v>null</v>
      </c>
      <c r="O2135" s="18" t="str">
        <f>IFERROR(VLOOKUP(spare_parts!$F2135,'Запчасти'!$A$2:$P$3371,11,0),"null")</f>
        <v>null</v>
      </c>
      <c r="P2135" s="18" t="str">
        <f>IFERROR(VLOOKUP(spare_parts!$F2135,'Запчасти'!$A$2:$P$3371,2,0),"null")</f>
        <v>null</v>
      </c>
      <c r="Q2135" s="18"/>
      <c r="R2135" s="18"/>
      <c r="S2135" s="18"/>
      <c r="T2135" s="18"/>
      <c r="U2135" s="18"/>
      <c r="V2135" s="18"/>
    </row>
    <row r="2136" ht="15.75" customHeight="1">
      <c r="A2136" s="15">
        <v>5.460002084E9</v>
      </c>
      <c r="B2136" s="27" t="s">
        <v>7612</v>
      </c>
      <c r="C2136" s="16"/>
      <c r="D2136" s="16"/>
      <c r="E2136" s="17"/>
      <c r="F2136" s="18">
        <v>5.460002084E9</v>
      </c>
      <c r="G2136" s="18" t="str">
        <f>IFERROR(VLOOKUP(spare_parts!$F2136,'Запчасти'!A$2:P$3371,3,0),"null")</f>
        <v>null</v>
      </c>
      <c r="H2136" s="18" t="str">
        <f>IFERROR(VLOOKUP(spare_parts!$F2136,A:D,2,0),"null")</f>
        <v>РЕДУКТОР CHB 05F R=1:7 PAM71 B5</v>
      </c>
      <c r="I2136" s="24" t="str">
        <f>IFERROR(VLOOKUP(spare_parts!$F2136,'Запчасти'!$A$2:$P$3371,5,0),"null")</f>
        <v>null</v>
      </c>
      <c r="J2136" s="24" t="str">
        <f t="shared" si="3"/>
        <v>null</v>
      </c>
      <c r="K2136" s="18" t="str">
        <f>IFERROR(VLOOKUP(spare_parts!$F2136,'Запчасти'!$A$2:$P$3371,6,0),"null")</f>
        <v>null</v>
      </c>
      <c r="L2136" s="18" t="str">
        <f>IFERROR(VLOOKUP(spare_parts!$F2136,'Запчасти'!$A$2:$P$3371,7,0),"null")</f>
        <v>null</v>
      </c>
      <c r="M2136" s="18" t="str">
        <f>IFERROR(VLOOKUP(spare_parts!$F2136,'Запчасти'!$A$2:$P$3371,9,0),"null")</f>
        <v>null</v>
      </c>
      <c r="N2136" s="18" t="str">
        <f>IFERROR(VLOOKUP(spare_parts!$F2136,'Запчасти'!$A$2:$P$3371,10,0),"null")</f>
        <v>null</v>
      </c>
      <c r="O2136" s="18" t="str">
        <f>IFERROR(VLOOKUP(spare_parts!$F2136,'Запчасти'!$A$2:$P$3371,11,0),"null")</f>
        <v>null</v>
      </c>
      <c r="P2136" s="18" t="str">
        <f>IFERROR(VLOOKUP(spare_parts!$F2136,'Запчасти'!$A$2:$P$3371,2,0),"null")</f>
        <v>null</v>
      </c>
      <c r="Q2136" s="18"/>
      <c r="R2136" s="18"/>
      <c r="S2136" s="18"/>
      <c r="T2136" s="18"/>
      <c r="U2136" s="18"/>
      <c r="V2136" s="18"/>
    </row>
    <row r="2137" ht="15.75" customHeight="1">
      <c r="A2137" s="15">
        <v>2.47471005E9</v>
      </c>
      <c r="B2137" s="16" t="s">
        <v>7613</v>
      </c>
      <c r="C2137" s="16"/>
      <c r="D2137" s="16"/>
      <c r="E2137" s="17"/>
      <c r="F2137" s="18">
        <v>2.47471005E9</v>
      </c>
      <c r="G2137" s="18" t="str">
        <f>IFERROR(VLOOKUP(spare_parts!$F2137,'Запчасти'!A$2:P$3371,3,0),"null")</f>
        <v>null</v>
      </c>
      <c r="H2137" s="18" t="str">
        <f>IFERROR(VLOOKUP(spare_parts!$F2137,A:D,2,0),"null")</f>
        <v>ГИБОЧНЫЙ ШТИФТ Ø 57 В СБОРЕ</v>
      </c>
      <c r="I2137" s="24" t="str">
        <f>IFERROR(VLOOKUP(spare_parts!$F2137,'Запчасти'!$A$2:$P$3371,5,0),"null")</f>
        <v>null</v>
      </c>
      <c r="J2137" s="24" t="str">
        <f t="shared" si="3"/>
        <v>null</v>
      </c>
      <c r="K2137" s="18" t="str">
        <f>IFERROR(VLOOKUP(spare_parts!$F2137,'Запчасти'!$A$2:$P$3371,6,0),"null")</f>
        <v>null</v>
      </c>
      <c r="L2137" s="18" t="str">
        <f>IFERROR(VLOOKUP(spare_parts!$F2137,'Запчасти'!$A$2:$P$3371,7,0),"null")</f>
        <v>null</v>
      </c>
      <c r="M2137" s="18" t="str">
        <f>IFERROR(VLOOKUP(spare_parts!$F2137,'Запчасти'!$A$2:$P$3371,9,0),"null")</f>
        <v>null</v>
      </c>
      <c r="N2137" s="18" t="str">
        <f>IFERROR(VLOOKUP(spare_parts!$F2137,'Запчасти'!$A$2:$P$3371,10,0),"null")</f>
        <v>null</v>
      </c>
      <c r="O2137" s="18" t="str">
        <f>IFERROR(VLOOKUP(spare_parts!$F2137,'Запчасти'!$A$2:$P$3371,11,0),"null")</f>
        <v>null</v>
      </c>
      <c r="P2137" s="18" t="str">
        <f>IFERROR(VLOOKUP(spare_parts!$F2137,'Запчасти'!$A$2:$P$3371,2,0),"null")</f>
        <v>null</v>
      </c>
      <c r="Q2137" s="18"/>
      <c r="R2137" s="18"/>
      <c r="S2137" s="18"/>
      <c r="T2137" s="18"/>
      <c r="U2137" s="18"/>
      <c r="V2137" s="18"/>
    </row>
    <row r="2138" ht="15.75" customHeight="1">
      <c r="A2138" s="15" t="s">
        <v>5729</v>
      </c>
      <c r="B2138" s="16" t="s">
        <v>7605</v>
      </c>
      <c r="C2138" s="16"/>
      <c r="D2138" s="16"/>
      <c r="E2138" s="17"/>
      <c r="F2138" s="18" t="s">
        <v>5729</v>
      </c>
      <c r="G2138" s="18" t="str">
        <f>IFERROR(VLOOKUP(spare_parts!$F2138,'Запчасти'!A$2:P$3371,3,0),"null")</f>
        <v/>
      </c>
      <c r="H2138" s="18" t="str">
        <f>IFERROR(VLOOKUP(spare_parts!$F2138,A:D,2,0),"null")</f>
        <v>ЗАХВАТ 120X54X15</v>
      </c>
      <c r="I2138" s="24" t="str">
        <f>IFERROR(VLOOKUP(spare_parts!$F2138,'Запчасти'!$A$2:$P$3371,5,0),"null")</f>
        <v/>
      </c>
      <c r="J2138" s="24" t="str">
        <f t="shared" si="3"/>
        <v>null</v>
      </c>
      <c r="K2138" s="18" t="str">
        <f>IFERROR(VLOOKUP(spare_parts!$F2138,'Запчасти'!$A$2:$P$3371,6,0),"null")</f>
        <v>SCHNELL SPA</v>
      </c>
      <c r="L2138" s="18" t="str">
        <f>IFERROR(VLOOKUP(spare_parts!$F2138,'Запчасти'!$A$2:$P$3371,7,0),"null")</f>
        <v>SCHNELL</v>
      </c>
      <c r="M2138" s="18">
        <f>IFERROR(VLOOKUP(spare_parts!$F2138,'Запчасти'!$A$2:$P$3371,9,0),"null")</f>
        <v>2</v>
      </c>
      <c r="N2138" s="18" t="str">
        <f>IFERROR(VLOOKUP(spare_parts!$F2138,'Запчасти'!$A$2:$P$3371,10,0),"null")</f>
        <v>шт.</v>
      </c>
      <c r="O2138" s="18" t="str">
        <f>IFERROR(VLOOKUP(spare_parts!$F2138,'Запчасти'!$A$2:$P$3371,11,0),"null")</f>
        <v>IT</v>
      </c>
      <c r="P2138" s="18" t="str">
        <f>IFERROR(VLOOKUP(spare_parts!$F2138,'Запчасти'!$A$2:$P$3371,2,0),"null")</f>
        <v>7326909807</v>
      </c>
      <c r="Q2138" s="18"/>
      <c r="R2138" s="18"/>
      <c r="S2138" s="18"/>
      <c r="T2138" s="18"/>
      <c r="U2138" s="18"/>
      <c r="V2138" s="18"/>
    </row>
    <row r="2139" ht="15.75" customHeight="1">
      <c r="A2139" s="15" t="s">
        <v>5730</v>
      </c>
      <c r="B2139" s="16" t="s">
        <v>7614</v>
      </c>
      <c r="C2139" s="16"/>
      <c r="D2139" s="16"/>
      <c r="E2139" s="17"/>
      <c r="F2139" s="18" t="s">
        <v>5730</v>
      </c>
      <c r="G2139" s="18" t="str">
        <f>IFERROR(VLOOKUP(spare_parts!$F2139,'Запчасти'!A$2:P$3371,3,0),"null")</f>
        <v/>
      </c>
      <c r="H2139" s="18" t="str">
        <f>IFERROR(VLOOKUP(spare_parts!$F2139,A:D,2,0),"null")</f>
        <v>ЗАХВАТ 120X66X15</v>
      </c>
      <c r="I2139" s="24" t="str">
        <f>IFERROR(VLOOKUP(spare_parts!$F2139,'Запчасти'!$A$2:$P$3371,5,0),"null")</f>
        <v/>
      </c>
      <c r="J2139" s="24" t="str">
        <f t="shared" si="3"/>
        <v>null</v>
      </c>
      <c r="K2139" s="18" t="str">
        <f>IFERROR(VLOOKUP(spare_parts!$F2139,'Запчасти'!$A$2:$P$3371,6,0),"null")</f>
        <v>SCHNELL SPA</v>
      </c>
      <c r="L2139" s="18" t="str">
        <f>IFERROR(VLOOKUP(spare_parts!$F2139,'Запчасти'!$A$2:$P$3371,7,0),"null")</f>
        <v>SCHNELL</v>
      </c>
      <c r="M2139" s="18">
        <f>IFERROR(VLOOKUP(spare_parts!$F2139,'Запчасти'!$A$2:$P$3371,9,0),"null")</f>
        <v>2</v>
      </c>
      <c r="N2139" s="18" t="str">
        <f>IFERROR(VLOOKUP(spare_parts!$F2139,'Запчасти'!$A$2:$P$3371,10,0),"null")</f>
        <v>шт.</v>
      </c>
      <c r="O2139" s="18" t="str">
        <f>IFERROR(VLOOKUP(spare_parts!$F2139,'Запчасти'!$A$2:$P$3371,11,0),"null")</f>
        <v>IT</v>
      </c>
      <c r="P2139" s="18" t="str">
        <f>IFERROR(VLOOKUP(spare_parts!$F2139,'Запчасти'!$A$2:$P$3371,2,0),"null")</f>
        <v>7326909807</v>
      </c>
      <c r="Q2139" s="18"/>
      <c r="R2139" s="18"/>
      <c r="S2139" s="18"/>
      <c r="T2139" s="18"/>
      <c r="U2139" s="18"/>
      <c r="V2139" s="18"/>
    </row>
    <row r="2140" ht="15.75" customHeight="1">
      <c r="A2140" s="15" t="s">
        <v>7615</v>
      </c>
      <c r="B2140" s="16" t="s">
        <v>7616</v>
      </c>
      <c r="C2140" s="16"/>
      <c r="D2140" s="16"/>
      <c r="E2140" s="17"/>
      <c r="F2140" s="18" t="s">
        <v>7615</v>
      </c>
      <c r="G2140" s="18" t="str">
        <f>IFERROR(VLOOKUP(spare_parts!$F2140,'Запчасти'!A$2:P$3371,3,0),"null")</f>
        <v>null</v>
      </c>
      <c r="H2140" s="18" t="str">
        <f>IFERROR(VLOOKUP(spare_parts!$F2140,A:D,2,0),"null")</f>
        <v>БЛОК ФИКСАЦИИ 43X16X4 </v>
      </c>
      <c r="I2140" s="24" t="str">
        <f>IFERROR(VLOOKUP(spare_parts!$F2140,'Запчасти'!$A$2:$P$3371,5,0),"null")</f>
        <v>null</v>
      </c>
      <c r="J2140" s="24" t="str">
        <f t="shared" si="3"/>
        <v>null</v>
      </c>
      <c r="K2140" s="18" t="str">
        <f>IFERROR(VLOOKUP(spare_parts!$F2140,'Запчасти'!$A$2:$P$3371,6,0),"null")</f>
        <v>null</v>
      </c>
      <c r="L2140" s="18" t="str">
        <f>IFERROR(VLOOKUP(spare_parts!$F2140,'Запчасти'!$A$2:$P$3371,7,0),"null")</f>
        <v>null</v>
      </c>
      <c r="M2140" s="18" t="str">
        <f>IFERROR(VLOOKUP(spare_parts!$F2140,'Запчасти'!$A$2:$P$3371,9,0),"null")</f>
        <v>null</v>
      </c>
      <c r="N2140" s="18" t="str">
        <f>IFERROR(VLOOKUP(spare_parts!$F2140,'Запчасти'!$A$2:$P$3371,10,0),"null")</f>
        <v>null</v>
      </c>
      <c r="O2140" s="18" t="str">
        <f>IFERROR(VLOOKUP(spare_parts!$F2140,'Запчасти'!$A$2:$P$3371,11,0),"null")</f>
        <v>null</v>
      </c>
      <c r="P2140" s="18" t="str">
        <f>IFERROR(VLOOKUP(spare_parts!$F2140,'Запчасти'!$A$2:$P$3371,2,0),"null")</f>
        <v>null</v>
      </c>
      <c r="Q2140" s="18"/>
      <c r="R2140" s="18"/>
      <c r="S2140" s="18"/>
      <c r="T2140" s="18"/>
      <c r="U2140" s="18"/>
      <c r="V2140" s="18"/>
    </row>
    <row r="2141" ht="15.75" customHeight="1">
      <c r="A2141" s="15" t="s">
        <v>7617</v>
      </c>
      <c r="B2141" s="16" t="s">
        <v>7618</v>
      </c>
      <c r="C2141" s="16"/>
      <c r="D2141" s="16"/>
      <c r="E2141" s="17"/>
      <c r="F2141" s="18" t="s">
        <v>7617</v>
      </c>
      <c r="G2141" s="18" t="str">
        <f>IFERROR(VLOOKUP(spare_parts!$F2141,'Запчасти'!A$2:P$3371,3,0),"null")</f>
        <v>null</v>
      </c>
      <c r="H2141" s="18" t="str">
        <f>IFERROR(VLOOKUP(spare_parts!$F2141,A:D,2,0),"null")</f>
        <v>ПЛИТА 203X18 SP=2.500</v>
      </c>
      <c r="I2141" s="24" t="str">
        <f>IFERROR(VLOOKUP(spare_parts!$F2141,'Запчасти'!$A$2:$P$3371,5,0),"null")</f>
        <v>null</v>
      </c>
      <c r="J2141" s="24" t="str">
        <f t="shared" si="3"/>
        <v>null</v>
      </c>
      <c r="K2141" s="18" t="str">
        <f>IFERROR(VLOOKUP(spare_parts!$F2141,'Запчасти'!$A$2:$P$3371,6,0),"null")</f>
        <v>null</v>
      </c>
      <c r="L2141" s="18" t="str">
        <f>IFERROR(VLOOKUP(spare_parts!$F2141,'Запчасти'!$A$2:$P$3371,7,0),"null")</f>
        <v>null</v>
      </c>
      <c r="M2141" s="18" t="str">
        <f>IFERROR(VLOOKUP(spare_parts!$F2141,'Запчасти'!$A$2:$P$3371,9,0),"null")</f>
        <v>null</v>
      </c>
      <c r="N2141" s="18" t="str">
        <f>IFERROR(VLOOKUP(spare_parts!$F2141,'Запчасти'!$A$2:$P$3371,10,0),"null")</f>
        <v>null</v>
      </c>
      <c r="O2141" s="18" t="str">
        <f>IFERROR(VLOOKUP(spare_parts!$F2141,'Запчасти'!$A$2:$P$3371,11,0),"null")</f>
        <v>null</v>
      </c>
      <c r="P2141" s="18" t="str">
        <f>IFERROR(VLOOKUP(spare_parts!$F2141,'Запчасти'!$A$2:$P$3371,2,0),"null")</f>
        <v>null</v>
      </c>
      <c r="Q2141" s="18"/>
      <c r="R2141" s="18"/>
      <c r="S2141" s="18"/>
      <c r="T2141" s="18"/>
      <c r="U2141" s="18"/>
      <c r="V2141" s="18"/>
    </row>
    <row r="2142" ht="15.75" customHeight="1">
      <c r="A2142" s="15" t="s">
        <v>7619</v>
      </c>
      <c r="B2142" s="16" t="s">
        <v>7620</v>
      </c>
      <c r="C2142" s="16"/>
      <c r="D2142" s="16"/>
      <c r="E2142" s="17"/>
      <c r="F2142" s="18" t="s">
        <v>7619</v>
      </c>
      <c r="G2142" s="18" t="str">
        <f>IFERROR(VLOOKUP(spare_parts!$F2142,'Запчасти'!A$2:P$3371,3,0),"null")</f>
        <v>null</v>
      </c>
      <c r="H2142" s="18" t="str">
        <f>IFERROR(VLOOKUP(spare_parts!$F2142,A:D,2,0),"null")</f>
        <v>ПЛИТА183X18 SP=2.500</v>
      </c>
      <c r="I2142" s="24" t="str">
        <f>IFERROR(VLOOKUP(spare_parts!$F2142,'Запчасти'!$A$2:$P$3371,5,0),"null")</f>
        <v>null</v>
      </c>
      <c r="J2142" s="24" t="str">
        <f t="shared" si="3"/>
        <v>null</v>
      </c>
      <c r="K2142" s="18" t="str">
        <f>IFERROR(VLOOKUP(spare_parts!$F2142,'Запчасти'!$A$2:$P$3371,6,0),"null")</f>
        <v>null</v>
      </c>
      <c r="L2142" s="18" t="str">
        <f>IFERROR(VLOOKUP(spare_parts!$F2142,'Запчасти'!$A$2:$P$3371,7,0),"null")</f>
        <v>null</v>
      </c>
      <c r="M2142" s="18" t="str">
        <f>IFERROR(VLOOKUP(spare_parts!$F2142,'Запчасти'!$A$2:$P$3371,9,0),"null")</f>
        <v>null</v>
      </c>
      <c r="N2142" s="18" t="str">
        <f>IFERROR(VLOOKUP(spare_parts!$F2142,'Запчасти'!$A$2:$P$3371,10,0),"null")</f>
        <v>null</v>
      </c>
      <c r="O2142" s="18" t="str">
        <f>IFERROR(VLOOKUP(spare_parts!$F2142,'Запчасти'!$A$2:$P$3371,11,0),"null")</f>
        <v>null</v>
      </c>
      <c r="P2142" s="18" t="str">
        <f>IFERROR(VLOOKUP(spare_parts!$F2142,'Запчасти'!$A$2:$P$3371,2,0),"null")</f>
        <v>null</v>
      </c>
      <c r="Q2142" s="18"/>
      <c r="R2142" s="18"/>
      <c r="S2142" s="18"/>
      <c r="T2142" s="18"/>
      <c r="U2142" s="18"/>
      <c r="V2142" s="18"/>
    </row>
    <row r="2143" ht="15.75" customHeight="1">
      <c r="A2143" s="15" t="s">
        <v>7621</v>
      </c>
      <c r="B2143" s="16" t="s">
        <v>7622</v>
      </c>
      <c r="C2143" s="16"/>
      <c r="D2143" s="16"/>
      <c r="E2143" s="17"/>
      <c r="F2143" s="18" t="s">
        <v>7621</v>
      </c>
      <c r="G2143" s="18" t="str">
        <f>IFERROR(VLOOKUP(spare_parts!$F2143,'Запчасти'!A$2:P$3371,3,0),"null")</f>
        <v>null</v>
      </c>
      <c r="H2143" s="18" t="str">
        <f>IFERROR(VLOOKUP(spare_parts!$F2143,A:D,2,0),"null")</f>
        <v>ПЛИТА 163X18 SP=18 </v>
      </c>
      <c r="I2143" s="24" t="str">
        <f>IFERROR(VLOOKUP(spare_parts!$F2143,'Запчасти'!$A$2:$P$3371,5,0),"null")</f>
        <v>null</v>
      </c>
      <c r="J2143" s="24" t="str">
        <f t="shared" si="3"/>
        <v>null</v>
      </c>
      <c r="K2143" s="18" t="str">
        <f>IFERROR(VLOOKUP(spare_parts!$F2143,'Запчасти'!$A$2:$P$3371,6,0),"null")</f>
        <v>null</v>
      </c>
      <c r="L2143" s="18" t="str">
        <f>IFERROR(VLOOKUP(spare_parts!$F2143,'Запчасти'!$A$2:$P$3371,7,0),"null")</f>
        <v>null</v>
      </c>
      <c r="M2143" s="18" t="str">
        <f>IFERROR(VLOOKUP(spare_parts!$F2143,'Запчасти'!$A$2:$P$3371,9,0),"null")</f>
        <v>null</v>
      </c>
      <c r="N2143" s="18" t="str">
        <f>IFERROR(VLOOKUP(spare_parts!$F2143,'Запчасти'!$A$2:$P$3371,10,0),"null")</f>
        <v>null</v>
      </c>
      <c r="O2143" s="18" t="str">
        <f>IFERROR(VLOOKUP(spare_parts!$F2143,'Запчасти'!$A$2:$P$3371,11,0),"null")</f>
        <v>null</v>
      </c>
      <c r="P2143" s="18" t="str">
        <f>IFERROR(VLOOKUP(spare_parts!$F2143,'Запчасти'!$A$2:$P$3371,2,0),"null")</f>
        <v>null</v>
      </c>
      <c r="Q2143" s="18"/>
      <c r="R2143" s="18"/>
      <c r="S2143" s="18"/>
      <c r="T2143" s="18"/>
      <c r="U2143" s="18"/>
      <c r="V2143" s="18"/>
    </row>
    <row r="2144" ht="15.75" customHeight="1">
      <c r="A2144" s="15" t="s">
        <v>7623</v>
      </c>
      <c r="B2144" s="16" t="s">
        <v>7624</v>
      </c>
      <c r="C2144" s="16"/>
      <c r="D2144" s="16"/>
      <c r="E2144" s="17"/>
      <c r="F2144" s="18" t="s">
        <v>7623</v>
      </c>
      <c r="G2144" s="18" t="str">
        <f>IFERROR(VLOOKUP(spare_parts!$F2144,'Запчасти'!A$2:P$3371,3,0),"null")</f>
        <v>null</v>
      </c>
      <c r="H2144" s="18" t="str">
        <f>IFERROR(VLOOKUP(spare_parts!$F2144,A:D,2,0),"null")</f>
        <v>ЭЛЕКТРОД 25X25X50 </v>
      </c>
      <c r="I2144" s="24" t="str">
        <f>IFERROR(VLOOKUP(spare_parts!$F2144,'Запчасти'!$A$2:$P$3371,5,0),"null")</f>
        <v>null</v>
      </c>
      <c r="J2144" s="24" t="str">
        <f t="shared" si="3"/>
        <v>null</v>
      </c>
      <c r="K2144" s="18" t="str">
        <f>IFERROR(VLOOKUP(spare_parts!$F2144,'Запчасти'!$A$2:$P$3371,6,0),"null")</f>
        <v>null</v>
      </c>
      <c r="L2144" s="18" t="str">
        <f>IFERROR(VLOOKUP(spare_parts!$F2144,'Запчасти'!$A$2:$P$3371,7,0),"null")</f>
        <v>null</v>
      </c>
      <c r="M2144" s="18" t="str">
        <f>IFERROR(VLOOKUP(spare_parts!$F2144,'Запчасти'!$A$2:$P$3371,9,0),"null")</f>
        <v>null</v>
      </c>
      <c r="N2144" s="18" t="str">
        <f>IFERROR(VLOOKUP(spare_parts!$F2144,'Запчасти'!$A$2:$P$3371,10,0),"null")</f>
        <v>null</v>
      </c>
      <c r="O2144" s="18" t="str">
        <f>IFERROR(VLOOKUP(spare_parts!$F2144,'Запчасти'!$A$2:$P$3371,11,0),"null")</f>
        <v>null</v>
      </c>
      <c r="P2144" s="18" t="str">
        <f>IFERROR(VLOOKUP(spare_parts!$F2144,'Запчасти'!$A$2:$P$3371,2,0),"null")</f>
        <v>null</v>
      </c>
      <c r="Q2144" s="18"/>
      <c r="R2144" s="18"/>
      <c r="S2144" s="18"/>
      <c r="T2144" s="18"/>
      <c r="U2144" s="18"/>
      <c r="V2144" s="18"/>
    </row>
    <row r="2145" ht="15.75" customHeight="1">
      <c r="A2145" s="15" t="s">
        <v>5731</v>
      </c>
      <c r="B2145" s="16" t="s">
        <v>7625</v>
      </c>
      <c r="C2145" s="16"/>
      <c r="D2145" s="16"/>
      <c r="E2145" s="17"/>
      <c r="F2145" s="18" t="s">
        <v>5731</v>
      </c>
      <c r="G2145" s="18" t="str">
        <f>IFERROR(VLOOKUP(spare_parts!$F2145,'Запчасти'!A$2:P$3371,3,0),"null")</f>
        <v>ASSIEME PACCO LAMELLARE SUPERIORE</v>
      </c>
      <c r="H2145" s="18" t="str">
        <f>IFERROR(VLOOKUP(spare_parts!$F2145,A:D,2,0),"null")</f>
        <v>ПАКЕТ ЛАМЕЛЬНЫЙ ВЕРХНИЙ В СБОРЕ </v>
      </c>
      <c r="I2145" s="24" t="str">
        <f>IFERROR(VLOOKUP(spare_parts!$F2145,'Запчасти'!$A$2:$P$3371,5,0),"null")</f>
        <v>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c r="J2145" s="24" t="str">
        <f t="shared" si="3"/>
        <v>null</v>
      </c>
      <c r="K2145" s="18" t="str">
        <f>IFERROR(VLOOKUP(spare_parts!$F2145,'Запчасти'!$A$2:$P$3371,6,0),"null")</f>
        <v>SCHNELL SPA</v>
      </c>
      <c r="L2145" s="18" t="str">
        <f>IFERROR(VLOOKUP(spare_parts!$F2145,'Запчасти'!$A$2:$P$3371,7,0),"null")</f>
        <v>SCHNELL</v>
      </c>
      <c r="M2145" s="18">
        <f>IFERROR(VLOOKUP(spare_parts!$F2145,'Запчасти'!$A$2:$P$3371,9,0),"null")</f>
        <v>4</v>
      </c>
      <c r="N2145" s="18" t="str">
        <f>IFERROR(VLOOKUP(spare_parts!$F2145,'Запчасти'!$A$2:$P$3371,10,0),"null")</f>
        <v>шт</v>
      </c>
      <c r="O2145" s="18" t="str">
        <f>IFERROR(VLOOKUP(spare_parts!$F2145,'Запчасти'!$A$2:$P$3371,11,0),"null")</f>
        <v>IT</v>
      </c>
      <c r="P2145" s="18">
        <f>IFERROR(VLOOKUP(spare_parts!$F2145,'Запчасти'!$A$2:$P$3371,2,0),"null")</f>
        <v>8515900000</v>
      </c>
      <c r="Q2145" s="18"/>
      <c r="R2145" s="18"/>
      <c r="S2145" s="18"/>
      <c r="T2145" s="18"/>
      <c r="U2145" s="18"/>
      <c r="V2145" s="18"/>
    </row>
    <row r="2146" ht="15.75" customHeight="1">
      <c r="A2146" s="15">
        <v>2.19371602E9</v>
      </c>
      <c r="B2146" s="16" t="s">
        <v>7626</v>
      </c>
      <c r="C2146" s="16"/>
      <c r="D2146" s="16"/>
      <c r="E2146" s="17"/>
      <c r="F2146" s="18">
        <v>2.19371602E9</v>
      </c>
      <c r="G2146" s="18" t="str">
        <f>IFERROR(VLOOKUP(spare_parts!$F2146,'Запчасти'!A$2:P$3371,3,0),"null")</f>
        <v>null</v>
      </c>
      <c r="H2146" s="18" t="str">
        <f>IFERROR(VLOOKUP(spare_parts!$F2146,A:D,2,0),"null")</f>
        <v>ТОРМОЗНАЯ КОЛОДКА ДЛЯ МОТОРИЗОВАННОЙ  ПЕРЕДАЧИ PAY-OFF  H=70 =260,5 SP.10/7</v>
      </c>
      <c r="I2146" s="24" t="str">
        <f>IFERROR(VLOOKUP(spare_parts!$F2146,'Запчасти'!$A$2:$P$3371,5,0),"null")</f>
        <v>null</v>
      </c>
      <c r="J2146" s="24" t="str">
        <f t="shared" si="3"/>
        <v>null</v>
      </c>
      <c r="K2146" s="18" t="str">
        <f>IFERROR(VLOOKUP(spare_parts!$F2146,'Запчасти'!$A$2:$P$3371,6,0),"null")</f>
        <v>null</v>
      </c>
      <c r="L2146" s="18" t="str">
        <f>IFERROR(VLOOKUP(spare_parts!$F2146,'Запчасти'!$A$2:$P$3371,7,0),"null")</f>
        <v>null</v>
      </c>
      <c r="M2146" s="18" t="str">
        <f>IFERROR(VLOOKUP(spare_parts!$F2146,'Запчасти'!$A$2:$P$3371,9,0),"null")</f>
        <v>null</v>
      </c>
      <c r="N2146" s="18" t="str">
        <f>IFERROR(VLOOKUP(spare_parts!$F2146,'Запчасти'!$A$2:$P$3371,10,0),"null")</f>
        <v>null</v>
      </c>
      <c r="O2146" s="18" t="str">
        <f>IFERROR(VLOOKUP(spare_parts!$F2146,'Запчасти'!$A$2:$P$3371,11,0),"null")</f>
        <v>null</v>
      </c>
      <c r="P2146" s="18" t="str">
        <f>IFERROR(VLOOKUP(spare_parts!$F2146,'Запчасти'!$A$2:$P$3371,2,0),"null")</f>
        <v>null</v>
      </c>
      <c r="Q2146" s="18"/>
      <c r="R2146" s="18"/>
      <c r="S2146" s="18"/>
      <c r="T2146" s="18"/>
      <c r="U2146" s="18"/>
      <c r="V2146" s="18"/>
    </row>
    <row r="2147" ht="15.75" customHeight="1">
      <c r="A2147" s="15">
        <v>2.090720081E9</v>
      </c>
      <c r="B2147" s="16" t="s">
        <v>7627</v>
      </c>
      <c r="C2147" s="16"/>
      <c r="D2147" s="16"/>
      <c r="E2147" s="17"/>
      <c r="F2147" s="18">
        <v>2.090720081E9</v>
      </c>
      <c r="G2147" s="18" t="str">
        <f>IFERROR(VLOOKUP(spare_parts!$F2147,'Запчасти'!A$2:P$3371,3,0),"null")</f>
        <v>null</v>
      </c>
      <c r="H2147" s="18" t="str">
        <f>IFERROR(VLOOKUP(spare_parts!$F2147,A:D,2,0),"null")</f>
        <v>РЫЧАГ РЕЖУЩИЙ ФИКСИРОВАННЫЙ</v>
      </c>
      <c r="I2147" s="24" t="str">
        <f>IFERROR(VLOOKUP(spare_parts!$F2147,'Запчасти'!$A$2:$P$3371,5,0),"null")</f>
        <v>null</v>
      </c>
      <c r="J2147" s="24" t="str">
        <f t="shared" si="3"/>
        <v>null</v>
      </c>
      <c r="K2147" s="18" t="str">
        <f>IFERROR(VLOOKUP(spare_parts!$F2147,'Запчасти'!$A$2:$P$3371,6,0),"null")</f>
        <v>null</v>
      </c>
      <c r="L2147" s="18" t="str">
        <f>IFERROR(VLOOKUP(spare_parts!$F2147,'Запчасти'!$A$2:$P$3371,7,0),"null")</f>
        <v>null</v>
      </c>
      <c r="M2147" s="18" t="str">
        <f>IFERROR(VLOOKUP(spare_parts!$F2147,'Запчасти'!$A$2:$P$3371,9,0),"null")</f>
        <v>null</v>
      </c>
      <c r="N2147" s="18" t="str">
        <f>IFERROR(VLOOKUP(spare_parts!$F2147,'Запчасти'!$A$2:$P$3371,10,0),"null")</f>
        <v>null</v>
      </c>
      <c r="O2147" s="18" t="str">
        <f>IFERROR(VLOOKUP(spare_parts!$F2147,'Запчасти'!$A$2:$P$3371,11,0),"null")</f>
        <v>null</v>
      </c>
      <c r="P2147" s="18" t="str">
        <f>IFERROR(VLOOKUP(spare_parts!$F2147,'Запчасти'!$A$2:$P$3371,2,0),"null")</f>
        <v>null</v>
      </c>
      <c r="Q2147" s="18"/>
      <c r="R2147" s="18"/>
      <c r="S2147" s="18"/>
      <c r="T2147" s="18"/>
      <c r="U2147" s="18"/>
      <c r="V2147" s="18"/>
    </row>
    <row r="2148" ht="15.75" customHeight="1">
      <c r="A2148" s="15">
        <v>2.490720011E9</v>
      </c>
      <c r="B2148" s="16" t="s">
        <v>7628</v>
      </c>
      <c r="C2148" s="16"/>
      <c r="D2148" s="16"/>
      <c r="E2148" s="17"/>
      <c r="F2148" s="18">
        <v>2.490720011E9</v>
      </c>
      <c r="G2148" s="18" t="str">
        <f>IFERROR(VLOOKUP(spare_parts!$F2148,'Запчасти'!A$2:P$3371,3,0),"null")</f>
        <v>null</v>
      </c>
      <c r="H2148" s="18" t="str">
        <f>IFERROR(VLOOKUP(spare_parts!$F2148,A:D,2,0),"null")</f>
        <v>РЫЧАГ РЕЖУЩИЙ  С ЛАТУННЫМИ ВТУЛКАМИ В СБОРЕ </v>
      </c>
      <c r="I2148" s="24" t="str">
        <f>IFERROR(VLOOKUP(spare_parts!$F2148,'Запчасти'!$A$2:$P$3371,5,0),"null")</f>
        <v>null</v>
      </c>
      <c r="J2148" s="24" t="str">
        <f t="shared" si="3"/>
        <v>null</v>
      </c>
      <c r="K2148" s="18" t="str">
        <f>IFERROR(VLOOKUP(spare_parts!$F2148,'Запчасти'!$A$2:$P$3371,6,0),"null")</f>
        <v>null</v>
      </c>
      <c r="L2148" s="18" t="str">
        <f>IFERROR(VLOOKUP(spare_parts!$F2148,'Запчасти'!$A$2:$P$3371,7,0),"null")</f>
        <v>null</v>
      </c>
      <c r="M2148" s="18" t="str">
        <f>IFERROR(VLOOKUP(spare_parts!$F2148,'Запчасти'!$A$2:$P$3371,9,0),"null")</f>
        <v>null</v>
      </c>
      <c r="N2148" s="18" t="str">
        <f>IFERROR(VLOOKUP(spare_parts!$F2148,'Запчасти'!$A$2:$P$3371,10,0),"null")</f>
        <v>null</v>
      </c>
      <c r="O2148" s="18" t="str">
        <f>IFERROR(VLOOKUP(spare_parts!$F2148,'Запчасти'!$A$2:$P$3371,11,0),"null")</f>
        <v>null</v>
      </c>
      <c r="P2148" s="18" t="str">
        <f>IFERROR(VLOOKUP(spare_parts!$F2148,'Запчасти'!$A$2:$P$3371,2,0),"null")</f>
        <v>null</v>
      </c>
      <c r="Q2148" s="18"/>
      <c r="R2148" s="18"/>
      <c r="S2148" s="18"/>
      <c r="T2148" s="18"/>
      <c r="U2148" s="18"/>
      <c r="V2148" s="18"/>
    </row>
    <row r="2149" ht="15.75" customHeight="1">
      <c r="A2149" s="25" t="s">
        <v>7629</v>
      </c>
      <c r="B2149" s="16" t="s">
        <v>7630</v>
      </c>
      <c r="C2149" s="16"/>
      <c r="D2149" s="16"/>
      <c r="E2149" s="17"/>
      <c r="F2149" s="18" t="s">
        <v>7629</v>
      </c>
      <c r="G2149" s="18" t="str">
        <f>IFERROR(VLOOKUP(spare_parts!$F2149,'Запчасти'!A$2:P$3371,3,0),"null")</f>
        <v>null</v>
      </c>
      <c r="H2149" s="18" t="str">
        <f>IFERROR(VLOOKUP(spare_parts!$F2149,A:D,2,0),"null")</f>
        <v>НОЖ ПОДВИЖНЫЙ  66X33X28 D.12 2XD.10</v>
      </c>
      <c r="I2149" s="24" t="str">
        <f>IFERROR(VLOOKUP(spare_parts!$F2149,'Запчасти'!$A$2:$P$3371,5,0),"null")</f>
        <v>null</v>
      </c>
      <c r="J2149" s="24" t="str">
        <f t="shared" si="3"/>
        <v>null</v>
      </c>
      <c r="K2149" s="18" t="str">
        <f>IFERROR(VLOOKUP(spare_parts!$F2149,'Запчасти'!$A$2:$P$3371,6,0),"null")</f>
        <v>null</v>
      </c>
      <c r="L2149" s="18" t="str">
        <f>IFERROR(VLOOKUP(spare_parts!$F2149,'Запчасти'!$A$2:$P$3371,7,0),"null")</f>
        <v>null</v>
      </c>
      <c r="M2149" s="18" t="str">
        <f>IFERROR(VLOOKUP(spare_parts!$F2149,'Запчасти'!$A$2:$P$3371,9,0),"null")</f>
        <v>null</v>
      </c>
      <c r="N2149" s="18" t="str">
        <f>IFERROR(VLOOKUP(spare_parts!$F2149,'Запчасти'!$A$2:$P$3371,10,0),"null")</f>
        <v>null</v>
      </c>
      <c r="O2149" s="18" t="str">
        <f>IFERROR(VLOOKUP(spare_parts!$F2149,'Запчасти'!$A$2:$P$3371,11,0),"null")</f>
        <v>null</v>
      </c>
      <c r="P2149" s="18" t="str">
        <f>IFERROR(VLOOKUP(spare_parts!$F2149,'Запчасти'!$A$2:$P$3371,2,0),"null")</f>
        <v>null</v>
      </c>
      <c r="Q2149" s="18"/>
      <c r="R2149" s="18"/>
      <c r="S2149" s="18"/>
      <c r="T2149" s="18"/>
      <c r="U2149" s="18"/>
      <c r="V2149" s="18"/>
    </row>
    <row r="2150" ht="15.75" customHeight="1">
      <c r="A2150" s="25" t="s">
        <v>7631</v>
      </c>
      <c r="B2150" s="16" t="s">
        <v>7632</v>
      </c>
      <c r="C2150" s="16"/>
      <c r="D2150" s="16"/>
      <c r="E2150" s="17"/>
      <c r="F2150" s="18" t="s">
        <v>7631</v>
      </c>
      <c r="G2150" s="18" t="str">
        <f>IFERROR(VLOOKUP(spare_parts!$F2150,'Запчасти'!A$2:P$3371,3,0),"null")</f>
        <v>null</v>
      </c>
      <c r="H2150" s="18" t="str">
        <f>IFERROR(VLOOKUP(spare_parts!$F2150,A:D,2,0),"null")</f>
        <v>НОЖ ПОДВИЖНЫЙ  66X33X28 2XD.6 -8</v>
      </c>
      <c r="I2150" s="24" t="str">
        <f>IFERROR(VLOOKUP(spare_parts!$F2150,'Запчасти'!$A$2:$P$3371,5,0),"null")</f>
        <v>null</v>
      </c>
      <c r="J2150" s="24" t="str">
        <f t="shared" si="3"/>
        <v>null</v>
      </c>
      <c r="K2150" s="18" t="str">
        <f>IFERROR(VLOOKUP(spare_parts!$F2150,'Запчасти'!$A$2:$P$3371,6,0),"null")</f>
        <v>null</v>
      </c>
      <c r="L2150" s="18" t="str">
        <f>IFERROR(VLOOKUP(spare_parts!$F2150,'Запчасти'!$A$2:$P$3371,7,0),"null")</f>
        <v>null</v>
      </c>
      <c r="M2150" s="18" t="str">
        <f>IFERROR(VLOOKUP(spare_parts!$F2150,'Запчасти'!$A$2:$P$3371,9,0),"null")</f>
        <v>null</v>
      </c>
      <c r="N2150" s="18" t="str">
        <f>IFERROR(VLOOKUP(spare_parts!$F2150,'Запчасти'!$A$2:$P$3371,10,0),"null")</f>
        <v>null</v>
      </c>
      <c r="O2150" s="18" t="str">
        <f>IFERROR(VLOOKUP(spare_parts!$F2150,'Запчасти'!$A$2:$P$3371,11,0),"null")</f>
        <v>null</v>
      </c>
      <c r="P2150" s="18" t="str">
        <f>IFERROR(VLOOKUP(spare_parts!$F2150,'Запчасти'!$A$2:$P$3371,2,0),"null")</f>
        <v>null</v>
      </c>
      <c r="Q2150" s="18"/>
      <c r="R2150" s="18"/>
      <c r="S2150" s="18"/>
      <c r="T2150" s="18"/>
      <c r="U2150" s="18"/>
      <c r="V2150" s="18"/>
    </row>
    <row r="2151" ht="15.75" customHeight="1">
      <c r="A2151" s="25" t="s">
        <v>7633</v>
      </c>
      <c r="B2151" s="16" t="s">
        <v>7634</v>
      </c>
      <c r="C2151" s="16"/>
      <c r="D2151" s="16"/>
      <c r="E2151" s="17"/>
      <c r="F2151" s="18" t="s">
        <v>7633</v>
      </c>
      <c r="G2151" s="18" t="str">
        <f>IFERROR(VLOOKUP(spare_parts!$F2151,'Запчасти'!A$2:P$3371,3,0),"null")</f>
        <v>null</v>
      </c>
      <c r="H2151" s="18" t="str">
        <f>IFERROR(VLOOKUP(spare_parts!$F2151,A:D,2,0),"null")</f>
        <v>НОЖ ПОДВИЖНЫЙ  66X33X28 2XD.10</v>
      </c>
      <c r="I2151" s="24" t="str">
        <f>IFERROR(VLOOKUP(spare_parts!$F2151,'Запчасти'!$A$2:$P$3371,5,0),"null")</f>
        <v>null</v>
      </c>
      <c r="J2151" s="24" t="str">
        <f t="shared" si="3"/>
        <v>null</v>
      </c>
      <c r="K2151" s="18" t="str">
        <f>IFERROR(VLOOKUP(spare_parts!$F2151,'Запчасти'!$A$2:$P$3371,6,0),"null")</f>
        <v>null</v>
      </c>
      <c r="L2151" s="18" t="str">
        <f>IFERROR(VLOOKUP(spare_parts!$F2151,'Запчасти'!$A$2:$P$3371,7,0),"null")</f>
        <v>null</v>
      </c>
      <c r="M2151" s="18" t="str">
        <f>IFERROR(VLOOKUP(spare_parts!$F2151,'Запчасти'!$A$2:$P$3371,9,0),"null")</f>
        <v>null</v>
      </c>
      <c r="N2151" s="18" t="str">
        <f>IFERROR(VLOOKUP(spare_parts!$F2151,'Запчасти'!$A$2:$P$3371,10,0),"null")</f>
        <v>null</v>
      </c>
      <c r="O2151" s="18" t="str">
        <f>IFERROR(VLOOKUP(spare_parts!$F2151,'Запчасти'!$A$2:$P$3371,11,0),"null")</f>
        <v>null</v>
      </c>
      <c r="P2151" s="18" t="str">
        <f>IFERROR(VLOOKUP(spare_parts!$F2151,'Запчасти'!$A$2:$P$3371,2,0),"null")</f>
        <v>null</v>
      </c>
      <c r="Q2151" s="18"/>
      <c r="R2151" s="18"/>
      <c r="S2151" s="18"/>
      <c r="T2151" s="18"/>
      <c r="U2151" s="18"/>
      <c r="V2151" s="18"/>
    </row>
    <row r="2152" ht="15.75" customHeight="1">
      <c r="A2152" s="25" t="s">
        <v>7635</v>
      </c>
      <c r="B2152" s="16" t="s">
        <v>7636</v>
      </c>
      <c r="C2152" s="16"/>
      <c r="D2152" s="16"/>
      <c r="E2152" s="17"/>
      <c r="F2152" s="18" t="s">
        <v>7635</v>
      </c>
      <c r="G2152" s="18" t="str">
        <f>IFERROR(VLOOKUP(spare_parts!$F2152,'Запчасти'!A$2:P$3371,3,0),"null")</f>
        <v>null</v>
      </c>
      <c r="H2152" s="18" t="str">
        <f>IFERROR(VLOOKUP(spare_parts!$F2152,A:D,2,0),"null")</f>
        <v>НОЖ ПОДВИЖНЫЙ 66X33X28 1XD.6</v>
      </c>
      <c r="I2152" s="24" t="str">
        <f>IFERROR(VLOOKUP(spare_parts!$F2152,'Запчасти'!$A$2:$P$3371,5,0),"null")</f>
        <v>null</v>
      </c>
      <c r="J2152" s="24" t="str">
        <f t="shared" si="3"/>
        <v>null</v>
      </c>
      <c r="K2152" s="18" t="str">
        <f>IFERROR(VLOOKUP(spare_parts!$F2152,'Запчасти'!$A$2:$P$3371,6,0),"null")</f>
        <v>null</v>
      </c>
      <c r="L2152" s="18" t="str">
        <f>IFERROR(VLOOKUP(spare_parts!$F2152,'Запчасти'!$A$2:$P$3371,7,0),"null")</f>
        <v>null</v>
      </c>
      <c r="M2152" s="18" t="str">
        <f>IFERROR(VLOOKUP(spare_parts!$F2152,'Запчасти'!$A$2:$P$3371,9,0),"null")</f>
        <v>null</v>
      </c>
      <c r="N2152" s="18" t="str">
        <f>IFERROR(VLOOKUP(spare_parts!$F2152,'Запчасти'!$A$2:$P$3371,10,0),"null")</f>
        <v>null</v>
      </c>
      <c r="O2152" s="18" t="str">
        <f>IFERROR(VLOOKUP(spare_parts!$F2152,'Запчасти'!$A$2:$P$3371,11,0),"null")</f>
        <v>null</v>
      </c>
      <c r="P2152" s="18" t="str">
        <f>IFERROR(VLOOKUP(spare_parts!$F2152,'Запчасти'!$A$2:$P$3371,2,0),"null")</f>
        <v>null</v>
      </c>
      <c r="Q2152" s="18"/>
      <c r="R2152" s="18"/>
      <c r="S2152" s="18"/>
      <c r="T2152" s="18"/>
      <c r="U2152" s="18"/>
      <c r="V2152" s="18"/>
    </row>
    <row r="2153" ht="15.75" customHeight="1">
      <c r="A2153" s="15">
        <v>2.488312163E9</v>
      </c>
      <c r="B2153" s="16" t="s">
        <v>7637</v>
      </c>
      <c r="C2153" s="16"/>
      <c r="D2153" s="16"/>
      <c r="E2153" s="17"/>
      <c r="F2153" s="18">
        <v>2.488312163E9</v>
      </c>
      <c r="G2153" s="18" t="str">
        <f>IFERROR(VLOOKUP(spare_parts!$F2153,'Запчасти'!A$2:P$3371,3,0),"null")</f>
        <v>null</v>
      </c>
      <c r="H2153" s="18" t="str">
        <f>IFERROR(VLOOKUP(spare_parts!$F2153,A:D,2,0),"null")</f>
        <v>СВАРОЧНЫЙ РОБОТ SAF 3000 DX В СБОРЕ (БЕЗ ПЛЕЧА И КОЛОННЫ) </v>
      </c>
      <c r="I2153" s="24" t="str">
        <f>IFERROR(VLOOKUP(spare_parts!$F2153,'Запчасти'!$A$2:$P$3371,5,0),"null")</f>
        <v>null</v>
      </c>
      <c r="J2153" s="24" t="str">
        <f t="shared" si="3"/>
        <v>null</v>
      </c>
      <c r="K2153" s="18" t="str">
        <f>IFERROR(VLOOKUP(spare_parts!$F2153,'Запчасти'!$A$2:$P$3371,6,0),"null")</f>
        <v>null</v>
      </c>
      <c r="L2153" s="18" t="str">
        <f>IFERROR(VLOOKUP(spare_parts!$F2153,'Запчасти'!$A$2:$P$3371,7,0),"null")</f>
        <v>null</v>
      </c>
      <c r="M2153" s="18" t="str">
        <f>IFERROR(VLOOKUP(spare_parts!$F2153,'Запчасти'!$A$2:$P$3371,9,0),"null")</f>
        <v>null</v>
      </c>
      <c r="N2153" s="18" t="str">
        <f>IFERROR(VLOOKUP(spare_parts!$F2153,'Запчасти'!$A$2:$P$3371,10,0),"null")</f>
        <v>null</v>
      </c>
      <c r="O2153" s="18" t="str">
        <f>IFERROR(VLOOKUP(spare_parts!$F2153,'Запчасти'!$A$2:$P$3371,11,0),"null")</f>
        <v>null</v>
      </c>
      <c r="P2153" s="18" t="str">
        <f>IFERROR(VLOOKUP(spare_parts!$F2153,'Запчасти'!$A$2:$P$3371,2,0),"null")</f>
        <v>null</v>
      </c>
      <c r="Q2153" s="18"/>
      <c r="R2153" s="18"/>
      <c r="S2153" s="18"/>
      <c r="T2153" s="18"/>
      <c r="U2153" s="18"/>
      <c r="V2153" s="18"/>
    </row>
    <row r="2154" ht="15.75" customHeight="1">
      <c r="A2154" s="15">
        <v>3.188312004E9</v>
      </c>
      <c r="B2154" s="16" t="s">
        <v>7638</v>
      </c>
      <c r="C2154" s="16"/>
      <c r="D2154" s="16"/>
      <c r="E2154" s="17"/>
      <c r="F2154" s="18">
        <v>3.188312004E9</v>
      </c>
      <c r="G2154" s="18" t="str">
        <f>IFERROR(VLOOKUP(spare_parts!$F2154,'Запчасти'!A$2:P$3371,3,0),"null")</f>
        <v>null</v>
      </c>
      <c r="H2154" s="18" t="str">
        <f>IFERROR(VLOOKUP(spare_parts!$F2154,A:D,2,0),"null")</f>
        <v>СВАРОЧНЫЙ РОБОТ SAF 3000 ДЛЯ CM PRO 1600 DX  В КОМПЛЕКТЕ С ПЛЕЧОМ  И КОЛОННОЙ. </v>
      </c>
      <c r="I2154" s="24" t="str">
        <f>IFERROR(VLOOKUP(spare_parts!$F2154,'Запчасти'!$A$2:$P$3371,5,0),"null")</f>
        <v>null</v>
      </c>
      <c r="J2154" s="24" t="str">
        <f t="shared" si="3"/>
        <v>null</v>
      </c>
      <c r="K2154" s="18" t="str">
        <f>IFERROR(VLOOKUP(spare_parts!$F2154,'Запчасти'!$A$2:$P$3371,6,0),"null")</f>
        <v>null</v>
      </c>
      <c r="L2154" s="18" t="str">
        <f>IFERROR(VLOOKUP(spare_parts!$F2154,'Запчасти'!$A$2:$P$3371,7,0),"null")</f>
        <v>null</v>
      </c>
      <c r="M2154" s="18" t="str">
        <f>IFERROR(VLOOKUP(spare_parts!$F2154,'Запчасти'!$A$2:$P$3371,9,0),"null")</f>
        <v>null</v>
      </c>
      <c r="N2154" s="18" t="str">
        <f>IFERROR(VLOOKUP(spare_parts!$F2154,'Запчасти'!$A$2:$P$3371,10,0),"null")</f>
        <v>null</v>
      </c>
      <c r="O2154" s="18" t="str">
        <f>IFERROR(VLOOKUP(spare_parts!$F2154,'Запчасти'!$A$2:$P$3371,11,0),"null")</f>
        <v>null</v>
      </c>
      <c r="P2154" s="18" t="str">
        <f>IFERROR(VLOOKUP(spare_parts!$F2154,'Запчасти'!$A$2:$P$3371,2,0),"null")</f>
        <v>null</v>
      </c>
      <c r="Q2154" s="18"/>
      <c r="R2154" s="18"/>
      <c r="S2154" s="18"/>
      <c r="T2154" s="18"/>
      <c r="U2154" s="18"/>
      <c r="V2154" s="18"/>
    </row>
    <row r="2155" ht="15.75" customHeight="1">
      <c r="A2155" s="15">
        <v>6.28872102E9</v>
      </c>
      <c r="B2155" s="16" t="s">
        <v>7639</v>
      </c>
      <c r="C2155" s="16"/>
      <c r="D2155" s="16"/>
      <c r="E2155" s="17"/>
      <c r="F2155" s="18">
        <v>6.28872102E9</v>
      </c>
      <c r="G2155" s="18" t="str">
        <f>IFERROR(VLOOKUP(spare_parts!$F2155,'Запчасти'!A$2:P$3371,3,0),"null")</f>
        <v>null</v>
      </c>
      <c r="H2155" s="18" t="str">
        <f>IFERROR(VLOOKUP(spare_parts!$F2155,A:D,2,0),"null")</f>
        <v>КАРЕТКА GTM 12MT (LENZE) В СБОРЕ (серводвигатель с соответствующим модулем и кабелем) </v>
      </c>
      <c r="I2155" s="24" t="str">
        <f>IFERROR(VLOOKUP(spare_parts!$F2155,'Запчасти'!$A$2:$P$3371,5,0),"null")</f>
        <v>null</v>
      </c>
      <c r="J2155" s="24" t="str">
        <f t="shared" si="3"/>
        <v>null</v>
      </c>
      <c r="K2155" s="18" t="str">
        <f>IFERROR(VLOOKUP(spare_parts!$F2155,'Запчасти'!$A$2:$P$3371,6,0),"null")</f>
        <v>null</v>
      </c>
      <c r="L2155" s="18" t="str">
        <f>IFERROR(VLOOKUP(spare_parts!$F2155,'Запчасти'!$A$2:$P$3371,7,0),"null")</f>
        <v>null</v>
      </c>
      <c r="M2155" s="18" t="str">
        <f>IFERROR(VLOOKUP(spare_parts!$F2155,'Запчасти'!$A$2:$P$3371,9,0),"null")</f>
        <v>null</v>
      </c>
      <c r="N2155" s="18" t="str">
        <f>IFERROR(VLOOKUP(spare_parts!$F2155,'Запчасти'!$A$2:$P$3371,10,0),"null")</f>
        <v>null</v>
      </c>
      <c r="O2155" s="18" t="str">
        <f>IFERROR(VLOOKUP(spare_parts!$F2155,'Запчасти'!$A$2:$P$3371,11,0),"null")</f>
        <v>null</v>
      </c>
      <c r="P2155" s="18" t="str">
        <f>IFERROR(VLOOKUP(spare_parts!$F2155,'Запчасти'!$A$2:$P$3371,2,0),"null")</f>
        <v>null</v>
      </c>
      <c r="Q2155" s="18"/>
      <c r="R2155" s="18"/>
      <c r="S2155" s="18"/>
      <c r="T2155" s="18"/>
      <c r="U2155" s="18"/>
      <c r="V2155" s="18"/>
    </row>
    <row r="2156" ht="15.75" customHeight="1">
      <c r="A2156" s="25" t="s">
        <v>7640</v>
      </c>
      <c r="B2156" s="16" t="s">
        <v>7641</v>
      </c>
      <c r="C2156" s="16"/>
      <c r="D2156" s="16"/>
      <c r="E2156" s="17"/>
      <c r="F2156" s="18" t="s">
        <v>7640</v>
      </c>
      <c r="G2156" s="18" t="str">
        <f>IFERROR(VLOOKUP(spare_parts!$F2156,'Запчасти'!A$2:P$3371,3,0),"null")</f>
        <v>null</v>
      </c>
      <c r="H2156" s="18" t="str">
        <f>IFERROR(VLOOKUP(spare_parts!$F2156,A:D,2,0),"null")</f>
        <v>ПРУЖИНА НАТЯЖЕНИЯ  DE = 18 DF = 2,5 L0 = 48,3 T42570 (DIM)</v>
      </c>
      <c r="I2156" s="24" t="str">
        <f>IFERROR(VLOOKUP(spare_parts!$F2156,'Запчасти'!$A$2:$P$3371,5,0),"null")</f>
        <v>null</v>
      </c>
      <c r="J2156" s="24" t="str">
        <f t="shared" si="3"/>
        <v>null</v>
      </c>
      <c r="K2156" s="18" t="str">
        <f>IFERROR(VLOOKUP(spare_parts!$F2156,'Запчасти'!$A$2:$P$3371,6,0),"null")</f>
        <v>null</v>
      </c>
      <c r="L2156" s="18" t="str">
        <f>IFERROR(VLOOKUP(spare_parts!$F2156,'Запчасти'!$A$2:$P$3371,7,0),"null")</f>
        <v>null</v>
      </c>
      <c r="M2156" s="18" t="str">
        <f>IFERROR(VLOOKUP(spare_parts!$F2156,'Запчасти'!$A$2:$P$3371,9,0),"null")</f>
        <v>null</v>
      </c>
      <c r="N2156" s="18" t="str">
        <f>IFERROR(VLOOKUP(spare_parts!$F2156,'Запчасти'!$A$2:$P$3371,10,0),"null")</f>
        <v>null</v>
      </c>
      <c r="O2156" s="18" t="str">
        <f>IFERROR(VLOOKUP(spare_parts!$F2156,'Запчасти'!$A$2:$P$3371,11,0),"null")</f>
        <v>null</v>
      </c>
      <c r="P2156" s="18" t="str">
        <f>IFERROR(VLOOKUP(spare_parts!$F2156,'Запчасти'!$A$2:$P$3371,2,0),"null")</f>
        <v>null</v>
      </c>
      <c r="Q2156" s="18"/>
      <c r="R2156" s="18"/>
      <c r="S2156" s="18"/>
      <c r="T2156" s="18"/>
      <c r="U2156" s="18"/>
      <c r="V2156" s="18"/>
    </row>
    <row r="2157" ht="15.75" customHeight="1">
      <c r="A2157" s="25" t="s">
        <v>7642</v>
      </c>
      <c r="B2157" s="27" t="s">
        <v>7643</v>
      </c>
      <c r="C2157" s="16"/>
      <c r="D2157" s="16"/>
      <c r="E2157" s="17"/>
      <c r="F2157" s="18" t="s">
        <v>7642</v>
      </c>
      <c r="G2157" s="18" t="str">
        <f>IFERROR(VLOOKUP(spare_parts!$F2157,'Запчасти'!A$2:P$3371,3,0),"null")</f>
        <v>null</v>
      </c>
      <c r="H2157" s="18" t="str">
        <f>IFERROR(VLOOKUP(spare_parts!$F2157,A:D,2,0),"null")</f>
        <v>БЛОК ПИТАНИЯ МОД.QUINT4-PS/3AC24DC/40 АРТ.2904623(PHOENIX)</v>
      </c>
      <c r="I2157" s="24" t="str">
        <f>IFERROR(VLOOKUP(spare_parts!$F2157,'Запчасти'!$A$2:$P$3371,5,0),"null")</f>
        <v>null</v>
      </c>
      <c r="J2157" s="24" t="str">
        <f t="shared" si="3"/>
        <v>null</v>
      </c>
      <c r="K2157" s="18" t="str">
        <f>IFERROR(VLOOKUP(spare_parts!$F2157,'Запчасти'!$A$2:$P$3371,6,0),"null")</f>
        <v>null</v>
      </c>
      <c r="L2157" s="18" t="str">
        <f>IFERROR(VLOOKUP(spare_parts!$F2157,'Запчасти'!$A$2:$P$3371,7,0),"null")</f>
        <v>null</v>
      </c>
      <c r="M2157" s="18" t="str">
        <f>IFERROR(VLOOKUP(spare_parts!$F2157,'Запчасти'!$A$2:$P$3371,9,0),"null")</f>
        <v>null</v>
      </c>
      <c r="N2157" s="18" t="str">
        <f>IFERROR(VLOOKUP(spare_parts!$F2157,'Запчасти'!$A$2:$P$3371,10,0),"null")</f>
        <v>null</v>
      </c>
      <c r="O2157" s="18" t="str">
        <f>IFERROR(VLOOKUP(spare_parts!$F2157,'Запчасти'!$A$2:$P$3371,11,0),"null")</f>
        <v>null</v>
      </c>
      <c r="P2157" s="18" t="str">
        <f>IFERROR(VLOOKUP(spare_parts!$F2157,'Запчасти'!$A$2:$P$3371,2,0),"null")</f>
        <v>null</v>
      </c>
      <c r="Q2157" s="18"/>
      <c r="R2157" s="18"/>
      <c r="S2157" s="18"/>
      <c r="T2157" s="18"/>
      <c r="U2157" s="18"/>
      <c r="V2157" s="18"/>
    </row>
    <row r="2158" ht="15.75" customHeight="1">
      <c r="A2158" s="25" t="s">
        <v>7644</v>
      </c>
      <c r="B2158" s="16" t="s">
        <v>7645</v>
      </c>
      <c r="C2158" s="16"/>
      <c r="D2158" s="16"/>
      <c r="E2158" s="17"/>
      <c r="F2158" s="18" t="s">
        <v>7644</v>
      </c>
      <c r="G2158" s="18" t="str">
        <f>IFERROR(VLOOKUP(spare_parts!$F2158,'Запчасти'!A$2:P$3371,3,0),"null")</f>
        <v>null</v>
      </c>
      <c r="H2158" s="18" t="str">
        <f>IFERROR(VLOOKUP(spare_parts!$F2158,A:D,2,0),"null")</f>
        <v>НОЖ ФИКСИРОВАННЫЙ</v>
      </c>
      <c r="I2158" s="24" t="str">
        <f>IFERROR(VLOOKUP(spare_parts!$F2158,'Запчасти'!$A$2:$P$3371,5,0),"null")</f>
        <v>null</v>
      </c>
      <c r="J2158" s="24" t="str">
        <f t="shared" si="3"/>
        <v>null</v>
      </c>
      <c r="K2158" s="18" t="str">
        <f>IFERROR(VLOOKUP(spare_parts!$F2158,'Запчасти'!$A$2:$P$3371,6,0),"null")</f>
        <v>null</v>
      </c>
      <c r="L2158" s="18" t="str">
        <f>IFERROR(VLOOKUP(spare_parts!$F2158,'Запчасти'!$A$2:$P$3371,7,0),"null")</f>
        <v>null</v>
      </c>
      <c r="M2158" s="18" t="str">
        <f>IFERROR(VLOOKUP(spare_parts!$F2158,'Запчасти'!$A$2:$P$3371,9,0),"null")</f>
        <v>null</v>
      </c>
      <c r="N2158" s="18" t="str">
        <f>IFERROR(VLOOKUP(spare_parts!$F2158,'Запчасти'!$A$2:$P$3371,10,0),"null")</f>
        <v>null</v>
      </c>
      <c r="O2158" s="18" t="str">
        <f>IFERROR(VLOOKUP(spare_parts!$F2158,'Запчасти'!$A$2:$P$3371,11,0),"null")</f>
        <v>null</v>
      </c>
      <c r="P2158" s="18" t="str">
        <f>IFERROR(VLOOKUP(spare_parts!$F2158,'Запчасти'!$A$2:$P$3371,2,0),"null")</f>
        <v>null</v>
      </c>
      <c r="Q2158" s="18"/>
      <c r="R2158" s="18"/>
      <c r="S2158" s="18"/>
      <c r="T2158" s="18"/>
      <c r="U2158" s="18"/>
      <c r="V2158" s="18"/>
    </row>
    <row r="2159" ht="15.75" customHeight="1">
      <c r="A2159" s="25" t="s">
        <v>7646</v>
      </c>
      <c r="B2159" s="16" t="s">
        <v>7647</v>
      </c>
      <c r="C2159" s="16"/>
      <c r="D2159" s="16"/>
      <c r="E2159" s="17"/>
      <c r="F2159" s="18" t="s">
        <v>7646</v>
      </c>
      <c r="G2159" s="18" t="str">
        <f>IFERROR(VLOOKUP(spare_parts!$F2159,'Запчасти'!A$2:P$3371,3,0),"null")</f>
        <v>null</v>
      </c>
      <c r="H2159" s="18" t="str">
        <f>IFERROR(VLOOKUP(spare_parts!$F2159,A:D,2,0),"null")</f>
        <v>НОЖ МОБИЛЬНЫЙ</v>
      </c>
      <c r="I2159" s="24" t="str">
        <f>IFERROR(VLOOKUP(spare_parts!$F2159,'Запчасти'!$A$2:$P$3371,5,0),"null")</f>
        <v>null</v>
      </c>
      <c r="J2159" s="24" t="str">
        <f t="shared" si="3"/>
        <v>null</v>
      </c>
      <c r="K2159" s="18" t="str">
        <f>IFERROR(VLOOKUP(spare_parts!$F2159,'Запчасти'!$A$2:$P$3371,6,0),"null")</f>
        <v>null</v>
      </c>
      <c r="L2159" s="18" t="str">
        <f>IFERROR(VLOOKUP(spare_parts!$F2159,'Запчасти'!$A$2:$P$3371,7,0),"null")</f>
        <v>null</v>
      </c>
      <c r="M2159" s="18" t="str">
        <f>IFERROR(VLOOKUP(spare_parts!$F2159,'Запчасти'!$A$2:$P$3371,9,0),"null")</f>
        <v>null</v>
      </c>
      <c r="N2159" s="18" t="str">
        <f>IFERROR(VLOOKUP(spare_parts!$F2159,'Запчасти'!$A$2:$P$3371,10,0),"null")</f>
        <v>null</v>
      </c>
      <c r="O2159" s="18" t="str">
        <f>IFERROR(VLOOKUP(spare_parts!$F2159,'Запчасти'!$A$2:$P$3371,11,0),"null")</f>
        <v>null</v>
      </c>
      <c r="P2159" s="18" t="str">
        <f>IFERROR(VLOOKUP(spare_parts!$F2159,'Запчасти'!$A$2:$P$3371,2,0),"null")</f>
        <v>null</v>
      </c>
      <c r="Q2159" s="18"/>
      <c r="R2159" s="18"/>
      <c r="S2159" s="18"/>
      <c r="T2159" s="18"/>
      <c r="U2159" s="18"/>
      <c r="V2159" s="18"/>
    </row>
    <row r="2160" ht="15.75" customHeight="1">
      <c r="A2160" s="25" t="s">
        <v>7648</v>
      </c>
      <c r="B2160" s="16" t="s">
        <v>7649</v>
      </c>
      <c r="C2160" s="16"/>
      <c r="D2160" s="16"/>
      <c r="E2160" s="17"/>
      <c r="F2160" s="18" t="s">
        <v>7648</v>
      </c>
      <c r="G2160" s="18" t="str">
        <f>IFERROR(VLOOKUP(spare_parts!$F2160,'Запчасти'!A$2:P$3371,3,0),"null")</f>
        <v>null</v>
      </c>
      <c r="H2160" s="18" t="str">
        <f>IFERROR(VLOOKUP(spare_parts!$F2160,A:D,2,0),"null")</f>
        <v>Пружина растяжения (L) 48,3x(D1)15,5x(d)2,5 (мм)51ХФА ГОСТ1071-81</v>
      </c>
      <c r="I2160" s="24" t="str">
        <f>IFERROR(VLOOKUP(spare_parts!$F2160,'Запчасти'!$A$2:$P$3371,5,0),"null")</f>
        <v>null</v>
      </c>
      <c r="J2160" s="24" t="str">
        <f t="shared" si="3"/>
        <v>null</v>
      </c>
      <c r="K2160" s="18" t="str">
        <f>IFERROR(VLOOKUP(spare_parts!$F2160,'Запчасти'!$A$2:$P$3371,6,0),"null")</f>
        <v>null</v>
      </c>
      <c r="L2160" s="18" t="str">
        <f>IFERROR(VLOOKUP(spare_parts!$F2160,'Запчасти'!$A$2:$P$3371,7,0),"null")</f>
        <v>null</v>
      </c>
      <c r="M2160" s="18" t="str">
        <f>IFERROR(VLOOKUP(spare_parts!$F2160,'Запчасти'!$A$2:$P$3371,9,0),"null")</f>
        <v>null</v>
      </c>
      <c r="N2160" s="18" t="str">
        <f>IFERROR(VLOOKUP(spare_parts!$F2160,'Запчасти'!$A$2:$P$3371,10,0),"null")</f>
        <v>null</v>
      </c>
      <c r="O2160" s="18" t="str">
        <f>IFERROR(VLOOKUP(spare_parts!$F2160,'Запчасти'!$A$2:$P$3371,11,0),"null")</f>
        <v>null</v>
      </c>
      <c r="P2160" s="18" t="str">
        <f>IFERROR(VLOOKUP(spare_parts!$F2160,'Запчасти'!$A$2:$P$3371,2,0),"null")</f>
        <v>null</v>
      </c>
      <c r="Q2160" s="18"/>
      <c r="R2160" s="18"/>
      <c r="S2160" s="18"/>
      <c r="T2160" s="18"/>
      <c r="U2160" s="18"/>
      <c r="V2160" s="18"/>
    </row>
    <row r="2161" ht="15.75" customHeight="1">
      <c r="A2161" s="25" t="s">
        <v>7650</v>
      </c>
      <c r="B2161" s="16" t="s">
        <v>7651</v>
      </c>
      <c r="C2161" s="16"/>
      <c r="D2161" s="16"/>
      <c r="E2161" s="17"/>
      <c r="F2161" s="18" t="s">
        <v>7650</v>
      </c>
      <c r="G2161" s="18" t="str">
        <f>IFERROR(VLOOKUP(spare_parts!$F2161,'Запчасти'!A$2:P$3371,3,0),"null")</f>
        <v>null</v>
      </c>
      <c r="H2161" s="18" t="str">
        <f>IFERROR(VLOOKUP(spare_parts!$F2161,A:D,2,0),"null")</f>
        <v>ОПОРА НОЖА ПОДВИЖНОГО D.14.5 # 66929-</v>
      </c>
      <c r="I2161" s="24" t="str">
        <f>IFERROR(VLOOKUP(spare_parts!$F2161,'Запчасти'!$A$2:$P$3371,5,0),"null")</f>
        <v>null</v>
      </c>
      <c r="J2161" s="24" t="str">
        <f t="shared" si="3"/>
        <v>null</v>
      </c>
      <c r="K2161" s="18" t="str">
        <f>IFERROR(VLOOKUP(spare_parts!$F2161,'Запчасти'!$A$2:$P$3371,6,0),"null")</f>
        <v>null</v>
      </c>
      <c r="L2161" s="18" t="str">
        <f>IFERROR(VLOOKUP(spare_parts!$F2161,'Запчасти'!$A$2:$P$3371,7,0),"null")</f>
        <v>null</v>
      </c>
      <c r="M2161" s="18" t="str">
        <f>IFERROR(VLOOKUP(spare_parts!$F2161,'Запчасти'!$A$2:$P$3371,9,0),"null")</f>
        <v>null</v>
      </c>
      <c r="N2161" s="18" t="str">
        <f>IFERROR(VLOOKUP(spare_parts!$F2161,'Запчасти'!$A$2:$P$3371,10,0),"null")</f>
        <v>null</v>
      </c>
      <c r="O2161" s="18" t="str">
        <f>IFERROR(VLOOKUP(spare_parts!$F2161,'Запчасти'!$A$2:$P$3371,11,0),"null")</f>
        <v>null</v>
      </c>
      <c r="P2161" s="18" t="str">
        <f>IFERROR(VLOOKUP(spare_parts!$F2161,'Запчасти'!$A$2:$P$3371,2,0),"null")</f>
        <v>null</v>
      </c>
      <c r="Q2161" s="18"/>
      <c r="R2161" s="18"/>
      <c r="S2161" s="18"/>
      <c r="T2161" s="18"/>
      <c r="U2161" s="18"/>
      <c r="V2161" s="18"/>
    </row>
    <row r="2162" ht="15.75" customHeight="1">
      <c r="A2162" s="25" t="s">
        <v>7652</v>
      </c>
      <c r="B2162" s="16" t="s">
        <v>7653</v>
      </c>
      <c r="C2162" s="16"/>
      <c r="D2162" s="16"/>
      <c r="E2162" s="17"/>
      <c r="F2162" s="18" t="s">
        <v>7652</v>
      </c>
      <c r="G2162" s="18" t="str">
        <f>IFERROR(VLOOKUP(spare_parts!$F2162,'Запчасти'!A$2:P$3371,3,0),"null")</f>
        <v>null</v>
      </c>
      <c r="H2162" s="18" t="str">
        <f>IFERROR(VLOOKUP(spare_parts!$F2162,A:D,2,0),"null")</f>
        <v>НОЖ НЕПОДВИЖНЫЙ D.14 #66925-</v>
      </c>
      <c r="I2162" s="24" t="str">
        <f>IFERROR(VLOOKUP(spare_parts!$F2162,'Запчасти'!$A$2:$P$3371,5,0),"null")</f>
        <v>null</v>
      </c>
      <c r="J2162" s="24" t="str">
        <f t="shared" si="3"/>
        <v>null</v>
      </c>
      <c r="K2162" s="18" t="str">
        <f>IFERROR(VLOOKUP(spare_parts!$F2162,'Запчасти'!$A$2:$P$3371,6,0),"null")</f>
        <v>null</v>
      </c>
      <c r="L2162" s="18" t="str">
        <f>IFERROR(VLOOKUP(spare_parts!$F2162,'Запчасти'!$A$2:$P$3371,7,0),"null")</f>
        <v>null</v>
      </c>
      <c r="M2162" s="18" t="str">
        <f>IFERROR(VLOOKUP(spare_parts!$F2162,'Запчасти'!$A$2:$P$3371,9,0),"null")</f>
        <v>null</v>
      </c>
      <c r="N2162" s="18" t="str">
        <f>IFERROR(VLOOKUP(spare_parts!$F2162,'Запчасти'!$A$2:$P$3371,10,0),"null")</f>
        <v>null</v>
      </c>
      <c r="O2162" s="18" t="str">
        <f>IFERROR(VLOOKUP(spare_parts!$F2162,'Запчасти'!$A$2:$P$3371,11,0),"null")</f>
        <v>null</v>
      </c>
      <c r="P2162" s="18" t="str">
        <f>IFERROR(VLOOKUP(spare_parts!$F2162,'Запчасти'!$A$2:$P$3371,2,0),"null")</f>
        <v>null</v>
      </c>
      <c r="Q2162" s="18"/>
      <c r="R2162" s="18"/>
      <c r="S2162" s="18"/>
      <c r="T2162" s="18"/>
      <c r="U2162" s="18"/>
      <c r="V2162" s="18"/>
    </row>
    <row r="2163" ht="15.75" customHeight="1">
      <c r="A2163" s="25" t="s">
        <v>7654</v>
      </c>
      <c r="B2163" s="16" t="s">
        <v>7655</v>
      </c>
      <c r="C2163" s="16"/>
      <c r="D2163" s="16"/>
      <c r="E2163" s="17"/>
      <c r="F2163" s="18" t="s">
        <v>7654</v>
      </c>
      <c r="G2163" s="18" t="str">
        <f>IFERROR(VLOOKUP(spare_parts!$F2163,'Запчасти'!A$2:P$3371,3,0),"null")</f>
        <v>null</v>
      </c>
      <c r="H2163" s="18" t="str">
        <f>IFERROR(VLOOKUP(spare_parts!$F2163,A:D,2,0),"null")</f>
        <v>НОЖ ПОДВИЖНЫЙ D.15 #66932-</v>
      </c>
      <c r="I2163" s="24" t="str">
        <f>IFERROR(VLOOKUP(spare_parts!$F2163,'Запчасти'!$A$2:$P$3371,5,0),"null")</f>
        <v>null</v>
      </c>
      <c r="J2163" s="24" t="str">
        <f t="shared" si="3"/>
        <v>null</v>
      </c>
      <c r="K2163" s="18" t="str">
        <f>IFERROR(VLOOKUP(spare_parts!$F2163,'Запчасти'!$A$2:$P$3371,6,0),"null")</f>
        <v>null</v>
      </c>
      <c r="L2163" s="18" t="str">
        <f>IFERROR(VLOOKUP(spare_parts!$F2163,'Запчасти'!$A$2:$P$3371,7,0),"null")</f>
        <v>null</v>
      </c>
      <c r="M2163" s="18" t="str">
        <f>IFERROR(VLOOKUP(spare_parts!$F2163,'Запчасти'!$A$2:$P$3371,9,0),"null")</f>
        <v>null</v>
      </c>
      <c r="N2163" s="18" t="str">
        <f>IFERROR(VLOOKUP(spare_parts!$F2163,'Запчасти'!$A$2:$P$3371,10,0),"null")</f>
        <v>null</v>
      </c>
      <c r="O2163" s="18" t="str">
        <f>IFERROR(VLOOKUP(spare_parts!$F2163,'Запчасти'!$A$2:$P$3371,11,0),"null")</f>
        <v>null</v>
      </c>
      <c r="P2163" s="18" t="str">
        <f>IFERROR(VLOOKUP(spare_parts!$F2163,'Запчасти'!$A$2:$P$3371,2,0),"null")</f>
        <v>null</v>
      </c>
      <c r="Q2163" s="18"/>
      <c r="R2163" s="18"/>
      <c r="S2163" s="18"/>
      <c r="T2163" s="18"/>
      <c r="U2163" s="18"/>
      <c r="V2163" s="18"/>
    </row>
    <row r="2164" ht="15.75" customHeight="1">
      <c r="A2164" s="25" t="s">
        <v>7656</v>
      </c>
      <c r="B2164" s="16" t="s">
        <v>7657</v>
      </c>
      <c r="C2164" s="16"/>
      <c r="D2164" s="16"/>
      <c r="E2164" s="17"/>
      <c r="F2164" s="18" t="s">
        <v>7656</v>
      </c>
      <c r="G2164" s="18" t="str">
        <f>IFERROR(VLOOKUP(spare_parts!$F2164,'Запчасти'!A$2:P$3371,3,0),"null")</f>
        <v>null</v>
      </c>
      <c r="H2164" s="18" t="str">
        <f>IFERROR(VLOOKUP(spare_parts!$F2164,A:D,2,0),"null")</f>
        <v>ТРУБКА НАПРАВЛЯЮЩАЯ # 66553-</v>
      </c>
      <c r="I2164" s="24" t="str">
        <f>IFERROR(VLOOKUP(spare_parts!$F2164,'Запчасти'!$A$2:$P$3371,5,0),"null")</f>
        <v>null</v>
      </c>
      <c r="J2164" s="24" t="str">
        <f t="shared" si="3"/>
        <v>null</v>
      </c>
      <c r="K2164" s="18" t="str">
        <f>IFERROR(VLOOKUP(spare_parts!$F2164,'Запчасти'!$A$2:$P$3371,6,0),"null")</f>
        <v>null</v>
      </c>
      <c r="L2164" s="18" t="str">
        <f>IFERROR(VLOOKUP(spare_parts!$F2164,'Запчасти'!$A$2:$P$3371,7,0),"null")</f>
        <v>null</v>
      </c>
      <c r="M2164" s="18" t="str">
        <f>IFERROR(VLOOKUP(spare_parts!$F2164,'Запчасти'!$A$2:$P$3371,9,0),"null")</f>
        <v>null</v>
      </c>
      <c r="N2164" s="18" t="str">
        <f>IFERROR(VLOOKUP(spare_parts!$F2164,'Запчасти'!$A$2:$P$3371,10,0),"null")</f>
        <v>null</v>
      </c>
      <c r="O2164" s="18" t="str">
        <f>IFERROR(VLOOKUP(spare_parts!$F2164,'Запчасти'!$A$2:$P$3371,11,0),"null")</f>
        <v>null</v>
      </c>
      <c r="P2164" s="18" t="str">
        <f>IFERROR(VLOOKUP(spare_parts!$F2164,'Запчасти'!$A$2:$P$3371,2,0),"null")</f>
        <v>null</v>
      </c>
      <c r="Q2164" s="18"/>
      <c r="R2164" s="18"/>
      <c r="S2164" s="18"/>
      <c r="T2164" s="18"/>
      <c r="U2164" s="18"/>
      <c r="V2164" s="18"/>
    </row>
    <row r="2165" ht="15.75" customHeight="1">
      <c r="A2165" s="25" t="s">
        <v>7658</v>
      </c>
      <c r="B2165" s="27" t="s">
        <v>7659</v>
      </c>
      <c r="C2165" s="16"/>
      <c r="D2165" s="16"/>
      <c r="E2165" s="17"/>
      <c r="F2165" s="18" t="s">
        <v>7658</v>
      </c>
      <c r="G2165" s="18" t="str">
        <f>IFERROR(VLOOKUP(spare_parts!$F2165,'Запчасти'!A$2:P$3371,3,0),"null")</f>
        <v>null</v>
      </c>
      <c r="H2165" s="18" t="str">
        <f>IFERROR(VLOOKUP(spare_parts!$F2165,A:D,2,0),"null")</f>
        <v>БЛОК УПРАВЛЕНИЯ СВАРКОЙ TE101-415VART.72739 (TECNA)</v>
      </c>
      <c r="I2165" s="24" t="str">
        <f>IFERROR(VLOOKUP(spare_parts!$F2165,'Запчасти'!$A$2:$P$3371,5,0),"null")</f>
        <v>null</v>
      </c>
      <c r="J2165" s="24" t="str">
        <f t="shared" si="3"/>
        <v>null</v>
      </c>
      <c r="K2165" s="18" t="str">
        <f>IFERROR(VLOOKUP(spare_parts!$F2165,'Запчасти'!$A$2:$P$3371,6,0),"null")</f>
        <v>null</v>
      </c>
      <c r="L2165" s="18" t="str">
        <f>IFERROR(VLOOKUP(spare_parts!$F2165,'Запчасти'!$A$2:$P$3371,7,0),"null")</f>
        <v>null</v>
      </c>
      <c r="M2165" s="18" t="str">
        <f>IFERROR(VLOOKUP(spare_parts!$F2165,'Запчасти'!$A$2:$P$3371,9,0),"null")</f>
        <v>null</v>
      </c>
      <c r="N2165" s="18" t="str">
        <f>IFERROR(VLOOKUP(spare_parts!$F2165,'Запчасти'!$A$2:$P$3371,10,0),"null")</f>
        <v>null</v>
      </c>
      <c r="O2165" s="18" t="str">
        <f>IFERROR(VLOOKUP(spare_parts!$F2165,'Запчасти'!$A$2:$P$3371,11,0),"null")</f>
        <v>null</v>
      </c>
      <c r="P2165" s="18" t="str">
        <f>IFERROR(VLOOKUP(spare_parts!$F2165,'Запчасти'!$A$2:$P$3371,2,0),"null")</f>
        <v>null</v>
      </c>
      <c r="Q2165" s="18"/>
      <c r="R2165" s="18"/>
      <c r="S2165" s="18"/>
      <c r="T2165" s="18"/>
      <c r="U2165" s="18"/>
      <c r="V2165" s="18"/>
    </row>
    <row r="2166" ht="15.75" customHeight="1">
      <c r="A2166" s="25" t="s">
        <v>7660</v>
      </c>
      <c r="B2166" s="42" t="s">
        <v>7661</v>
      </c>
      <c r="C2166" s="16"/>
      <c r="D2166" s="16"/>
      <c r="E2166" s="17"/>
      <c r="F2166" s="18" t="s">
        <v>7660</v>
      </c>
      <c r="G2166" s="18" t="str">
        <f>IFERROR(VLOOKUP(spare_parts!$F2166,'Запчасти'!A$2:P$3371,3,0),"null")</f>
        <v>null</v>
      </c>
      <c r="H2166" s="18" t="str">
        <f>IFERROR(VLOOKUP(spare_parts!$F2166,A:D,2,0),"null")</f>
        <v>УПРАВЛЕНИЕ ПРОГРАММИРУЕМОЕ ЭЛЕКТРОННОЕ ART.CST-20 (TESTO)</v>
      </c>
      <c r="I2166" s="24" t="str">
        <f>IFERROR(VLOOKUP(spare_parts!$F2166,'Запчасти'!$A$2:$P$3371,5,0),"null")</f>
        <v>null</v>
      </c>
      <c r="J2166" s="24" t="str">
        <f t="shared" si="3"/>
        <v>null</v>
      </c>
      <c r="K2166" s="18" t="str">
        <f>IFERROR(VLOOKUP(spare_parts!$F2166,'Запчасти'!$A$2:$P$3371,6,0),"null")</f>
        <v>null</v>
      </c>
      <c r="L2166" s="18" t="str">
        <f>IFERROR(VLOOKUP(spare_parts!$F2166,'Запчасти'!$A$2:$P$3371,7,0),"null")</f>
        <v>null</v>
      </c>
      <c r="M2166" s="18" t="str">
        <f>IFERROR(VLOOKUP(spare_parts!$F2166,'Запчасти'!$A$2:$P$3371,9,0),"null")</f>
        <v>null</v>
      </c>
      <c r="N2166" s="18" t="str">
        <f>IFERROR(VLOOKUP(spare_parts!$F2166,'Запчасти'!$A$2:$P$3371,10,0),"null")</f>
        <v>null</v>
      </c>
      <c r="O2166" s="18" t="str">
        <f>IFERROR(VLOOKUP(spare_parts!$F2166,'Запчасти'!$A$2:$P$3371,11,0),"null")</f>
        <v>null</v>
      </c>
      <c r="P2166" s="18" t="str">
        <f>IFERROR(VLOOKUP(spare_parts!$F2166,'Запчасти'!$A$2:$P$3371,2,0),"null")</f>
        <v>null</v>
      </c>
      <c r="Q2166" s="18"/>
      <c r="R2166" s="18"/>
      <c r="S2166" s="18"/>
      <c r="T2166" s="18"/>
      <c r="U2166" s="18"/>
      <c r="V2166" s="18"/>
    </row>
    <row r="2167" ht="15.75" customHeight="1">
      <c r="A2167" s="25" t="s">
        <v>7662</v>
      </c>
      <c r="B2167" s="27" t="s">
        <v>7663</v>
      </c>
      <c r="C2167" s="16"/>
      <c r="D2167" s="16"/>
      <c r="E2167" s="17"/>
      <c r="F2167" s="18" t="s">
        <v>7662</v>
      </c>
      <c r="G2167" s="18" t="str">
        <f>IFERROR(VLOOKUP(spare_parts!$F2167,'Запчасти'!A$2:P$3371,3,0),"null")</f>
        <v>null</v>
      </c>
      <c r="H2167" s="18" t="str">
        <f>IFERROR(VLOOKUP(spare_parts!$F2167,A:D,2,0),"null")</f>
        <v>РОЛИК ПРОТЯЖКИ С 2 КАНАВКАМИ DE = 232,00 DI = 40,000																				</v>
      </c>
      <c r="I2167" s="24" t="str">
        <f>IFERROR(VLOOKUP(spare_parts!$F2167,'Запчасти'!$A$2:$P$3371,5,0),"null")</f>
        <v>null</v>
      </c>
      <c r="J2167" s="24" t="str">
        <f t="shared" si="3"/>
        <v>null</v>
      </c>
      <c r="K2167" s="18" t="str">
        <f>IFERROR(VLOOKUP(spare_parts!$F2167,'Запчасти'!$A$2:$P$3371,6,0),"null")</f>
        <v>null</v>
      </c>
      <c r="L2167" s="18" t="str">
        <f>IFERROR(VLOOKUP(spare_parts!$F2167,'Запчасти'!$A$2:$P$3371,7,0),"null")</f>
        <v>null</v>
      </c>
      <c r="M2167" s="18" t="str">
        <f>IFERROR(VLOOKUP(spare_parts!$F2167,'Запчасти'!$A$2:$P$3371,9,0),"null")</f>
        <v>null</v>
      </c>
      <c r="N2167" s="18" t="str">
        <f>IFERROR(VLOOKUP(spare_parts!$F2167,'Запчасти'!$A$2:$P$3371,10,0),"null")</f>
        <v>null</v>
      </c>
      <c r="O2167" s="18" t="str">
        <f>IFERROR(VLOOKUP(spare_parts!$F2167,'Запчасти'!$A$2:$P$3371,11,0),"null")</f>
        <v>null</v>
      </c>
      <c r="P2167" s="18" t="str">
        <f>IFERROR(VLOOKUP(spare_parts!$F2167,'Запчасти'!$A$2:$P$3371,2,0),"null")</f>
        <v>null</v>
      </c>
      <c r="Q2167" s="18"/>
      <c r="R2167" s="18"/>
      <c r="S2167" s="18"/>
      <c r="T2167" s="18"/>
      <c r="U2167" s="18"/>
      <c r="V2167" s="18"/>
    </row>
    <row r="2168" ht="15.75" customHeight="1">
      <c r="A2168" s="15">
        <v>2.46601009E9</v>
      </c>
      <c r="B2168" s="16" t="s">
        <v>7664</v>
      </c>
      <c r="C2168" s="16"/>
      <c r="D2168" s="16"/>
      <c r="E2168" s="17"/>
      <c r="F2168" s="18">
        <v>2.46601009E9</v>
      </c>
      <c r="G2168" s="18" t="str">
        <f>IFERROR(VLOOKUP(spare_parts!$F2168,'Запчасти'!A$2:P$3371,3,0),"null")</f>
        <v>null</v>
      </c>
      <c r="H2168" s="18" t="str">
        <f>IFERROR(VLOOKUP(spare_parts!$F2168,A:D,2,0),"null")</f>
        <v>Скоба гибочной оправки предварительно собранная</v>
      </c>
      <c r="I2168" s="24" t="str">
        <f>IFERROR(VLOOKUP(spare_parts!$F2168,'Запчасти'!$A$2:$P$3371,5,0),"null")</f>
        <v>null</v>
      </c>
      <c r="J2168" s="24" t="str">
        <f t="shared" si="3"/>
        <v>null</v>
      </c>
      <c r="K2168" s="18" t="str">
        <f>IFERROR(VLOOKUP(spare_parts!$F2168,'Запчасти'!$A$2:$P$3371,6,0),"null")</f>
        <v>null</v>
      </c>
      <c r="L2168" s="18" t="str">
        <f>IFERROR(VLOOKUP(spare_parts!$F2168,'Запчасти'!$A$2:$P$3371,7,0),"null")</f>
        <v>null</v>
      </c>
      <c r="M2168" s="18" t="str">
        <f>IFERROR(VLOOKUP(spare_parts!$F2168,'Запчасти'!$A$2:$P$3371,9,0),"null")</f>
        <v>null</v>
      </c>
      <c r="N2168" s="18" t="str">
        <f>IFERROR(VLOOKUP(spare_parts!$F2168,'Запчасти'!$A$2:$P$3371,10,0),"null")</f>
        <v>null</v>
      </c>
      <c r="O2168" s="18" t="str">
        <f>IFERROR(VLOOKUP(spare_parts!$F2168,'Запчасти'!$A$2:$P$3371,11,0),"null")</f>
        <v>null</v>
      </c>
      <c r="P2168" s="18" t="str">
        <f>IFERROR(VLOOKUP(spare_parts!$F2168,'Запчасти'!$A$2:$P$3371,2,0),"null")</f>
        <v>null</v>
      </c>
      <c r="Q2168" s="18"/>
      <c r="R2168" s="18"/>
      <c r="S2168" s="18"/>
      <c r="T2168" s="18"/>
      <c r="U2168" s="18"/>
      <c r="V2168" s="18"/>
    </row>
    <row r="2169" ht="15.75" customHeight="1">
      <c r="A2169" s="15">
        <v>2.48830103E9</v>
      </c>
      <c r="B2169" s="16" t="s">
        <v>7665</v>
      </c>
      <c r="C2169" s="16"/>
      <c r="D2169" s="16"/>
      <c r="E2169" s="17"/>
      <c r="F2169" s="18">
        <v>2.48830103E9</v>
      </c>
      <c r="G2169" s="18" t="str">
        <f>IFERROR(VLOOKUP(spare_parts!$F2169,'Запчасти'!A$2:P$3371,3,0),"null")</f>
        <v>ASSIEME RUOTA INFERIORE CONTENITORE</v>
      </c>
      <c r="H2169" s="18" t="str">
        <f>IFERROR(VLOOKUP(spare_parts!$F2169,A:D,2,0),"null")</f>
        <v>РОЛИК НИЖНЕГО КОНТЕЙНЕРА В СБОРЕ</v>
      </c>
      <c r="I2169" s="24" t="str">
        <f>IFERROR(VLOOKUP(spare_parts!$F2169,'Запчасти'!$A$2:$P$3371,5,0),"null")</f>
        <v>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v>
      </c>
      <c r="J2169" s="24" t="str">
        <f t="shared" si="3"/>
        <v>null</v>
      </c>
      <c r="K2169" s="18" t="str">
        <f>IFERROR(VLOOKUP(spare_parts!$F2169,'Запчасти'!$A$2:$P$3371,6,0),"null")</f>
        <v>SCHNELL SPA</v>
      </c>
      <c r="L2169" s="18" t="str">
        <f>IFERROR(VLOOKUP(spare_parts!$F2169,'Запчасти'!$A$2:$P$3371,7,0),"null")</f>
        <v>SCHNELL</v>
      </c>
      <c r="M2169" s="18">
        <f>IFERROR(VLOOKUP(spare_parts!$F2169,'Запчасти'!$A$2:$P$3371,9,0),"null")</f>
        <v>2</v>
      </c>
      <c r="N2169" s="18" t="str">
        <f>IFERROR(VLOOKUP(spare_parts!$F2169,'Запчасти'!$A$2:$P$3371,10,0),"null")</f>
        <v>шт</v>
      </c>
      <c r="O2169" s="18" t="str">
        <f>IFERROR(VLOOKUP(spare_parts!$F2169,'Запчасти'!$A$2:$P$3371,11,0),"null")</f>
        <v>IT</v>
      </c>
      <c r="P2169" s="18">
        <f>IFERROR(VLOOKUP(spare_parts!$F2169,'Запчасти'!$A$2:$P$3371,2,0),"null")</f>
        <v>8483109500</v>
      </c>
      <c r="Q2169" s="18"/>
      <c r="R2169" s="18"/>
      <c r="S2169" s="18"/>
      <c r="T2169" s="18"/>
      <c r="U2169" s="18"/>
      <c r="V2169" s="18"/>
    </row>
    <row r="2170" ht="15.75" customHeight="1">
      <c r="A2170" s="15">
        <v>5.630201026E9</v>
      </c>
      <c r="B2170" s="27" t="s">
        <v>7666</v>
      </c>
      <c r="C2170" s="16"/>
      <c r="D2170" s="16"/>
      <c r="E2170" s="17"/>
      <c r="F2170" s="18">
        <v>5.630201026E9</v>
      </c>
      <c r="G2170" s="18" t="str">
        <f>IFERROR(VLOOKUP(spare_parts!$F2170,'Запчасти'!A$2:P$3371,3,0),"null")</f>
        <v>null</v>
      </c>
      <c r="H2170" s="18" t="str">
        <f>IFERROR(VLOOKUP(spare_parts!$F2170,A:D,2,0),"null")</f>
        <v>КЛАПАН ЭЛЕКТРОМАГНИТНЫЙ VUVG-L14-B52-T-G18-IP3 ART.255356 (FESTO)</v>
      </c>
      <c r="I2170" s="24" t="str">
        <f>IFERROR(VLOOKUP(spare_parts!$F2170,'Запчасти'!$A$2:$P$3371,5,0),"null")</f>
        <v>null</v>
      </c>
      <c r="J2170" s="24" t="str">
        <f t="shared" si="3"/>
        <v>null</v>
      </c>
      <c r="K2170" s="18" t="str">
        <f>IFERROR(VLOOKUP(spare_parts!$F2170,'Запчасти'!$A$2:$P$3371,6,0),"null")</f>
        <v>null</v>
      </c>
      <c r="L2170" s="18" t="str">
        <f>IFERROR(VLOOKUP(spare_parts!$F2170,'Запчасти'!$A$2:$P$3371,7,0),"null")</f>
        <v>null</v>
      </c>
      <c r="M2170" s="18" t="str">
        <f>IFERROR(VLOOKUP(spare_parts!$F2170,'Запчасти'!$A$2:$P$3371,9,0),"null")</f>
        <v>null</v>
      </c>
      <c r="N2170" s="18" t="str">
        <f>IFERROR(VLOOKUP(spare_parts!$F2170,'Запчасти'!$A$2:$P$3371,10,0),"null")</f>
        <v>null</v>
      </c>
      <c r="O2170" s="18" t="str">
        <f>IFERROR(VLOOKUP(spare_parts!$F2170,'Запчасти'!$A$2:$P$3371,11,0),"null")</f>
        <v>null</v>
      </c>
      <c r="P2170" s="18" t="str">
        <f>IFERROR(VLOOKUP(spare_parts!$F2170,'Запчасти'!$A$2:$P$3371,2,0),"null")</f>
        <v>null</v>
      </c>
      <c r="Q2170" s="18"/>
      <c r="R2170" s="18"/>
      <c r="S2170" s="18"/>
      <c r="T2170" s="18"/>
      <c r="U2170" s="18"/>
      <c r="V2170" s="18"/>
    </row>
    <row r="2171" ht="15.75" customHeight="1">
      <c r="A2171" s="15">
        <v>5.630201028E9</v>
      </c>
      <c r="B2171" s="16" t="s">
        <v>7667</v>
      </c>
      <c r="C2171" s="16"/>
      <c r="D2171" s="16"/>
      <c r="E2171" s="17"/>
      <c r="F2171" s="18">
        <v>5.630201028E9</v>
      </c>
      <c r="G2171" s="18" t="str">
        <f>IFERROR(VLOOKUP(spare_parts!$F2171,'Запчасти'!A$2:P$3371,3,0),"null")</f>
        <v>null</v>
      </c>
      <c r="H2171" s="18" t="str">
        <f>IFERROR(VLOOKUP(spare_parts!$F2171,A:D,2,0),"null")</f>
        <v>КЛАПАН СОЛЕНОИДНЫЙ VUVG-L14-M52-AT-G18-1P3 SRT.566499</v>
      </c>
      <c r="I2171" s="24" t="str">
        <f>IFERROR(VLOOKUP(spare_parts!$F2171,'Запчасти'!$A$2:$P$3371,5,0),"null")</f>
        <v>null</v>
      </c>
      <c r="J2171" s="24" t="str">
        <f t="shared" si="3"/>
        <v>null</v>
      </c>
      <c r="K2171" s="18" t="str">
        <f>IFERROR(VLOOKUP(spare_parts!$F2171,'Запчасти'!$A$2:$P$3371,6,0),"null")</f>
        <v>null</v>
      </c>
      <c r="L2171" s="18" t="str">
        <f>IFERROR(VLOOKUP(spare_parts!$F2171,'Запчасти'!$A$2:$P$3371,7,0),"null")</f>
        <v>null</v>
      </c>
      <c r="M2171" s="18" t="str">
        <f>IFERROR(VLOOKUP(spare_parts!$F2171,'Запчасти'!$A$2:$P$3371,9,0),"null")</f>
        <v>null</v>
      </c>
      <c r="N2171" s="18" t="str">
        <f>IFERROR(VLOOKUP(spare_parts!$F2171,'Запчасти'!$A$2:$P$3371,10,0),"null")</f>
        <v>null</v>
      </c>
      <c r="O2171" s="18" t="str">
        <f>IFERROR(VLOOKUP(spare_parts!$F2171,'Запчасти'!$A$2:$P$3371,11,0),"null")</f>
        <v>null</v>
      </c>
      <c r="P2171" s="18" t="str">
        <f>IFERROR(VLOOKUP(spare_parts!$F2171,'Запчасти'!$A$2:$P$3371,2,0),"null")</f>
        <v>null</v>
      </c>
      <c r="Q2171" s="18"/>
      <c r="R2171" s="18"/>
      <c r="S2171" s="18"/>
      <c r="T2171" s="18"/>
      <c r="U2171" s="18"/>
      <c r="V2171" s="18"/>
    </row>
    <row r="2172" ht="15.75" customHeight="1">
      <c r="A2172" s="15">
        <v>2.08912009E9</v>
      </c>
      <c r="B2172" s="16" t="s">
        <v>7668</v>
      </c>
      <c r="C2172" s="16"/>
      <c r="D2172" s="16"/>
      <c r="E2172" s="17"/>
      <c r="F2172" s="18">
        <v>2.08912009E9</v>
      </c>
      <c r="G2172" s="18" t="str">
        <f>IFERROR(VLOOKUP(spare_parts!$F2172,'Запчасти'!A$2:P$3371,3,0),"null")</f>
        <v>null</v>
      </c>
      <c r="H2172" s="18" t="str">
        <f>IFERROR(VLOOKUP(spare_parts!$F2172,A:D,2,0),"null")</f>
        <v>РОЛИК DE=70 DI=30 L=102,50</v>
      </c>
      <c r="I2172" s="24" t="str">
        <f>IFERROR(VLOOKUP(spare_parts!$F2172,'Запчасти'!$A$2:$P$3371,5,0),"null")</f>
        <v>null</v>
      </c>
      <c r="J2172" s="24" t="str">
        <f t="shared" si="3"/>
        <v>null</v>
      </c>
      <c r="K2172" s="18" t="str">
        <f>IFERROR(VLOOKUP(spare_parts!$F2172,'Запчасти'!$A$2:$P$3371,6,0),"null")</f>
        <v>null</v>
      </c>
      <c r="L2172" s="18" t="str">
        <f>IFERROR(VLOOKUP(spare_parts!$F2172,'Запчасти'!$A$2:$P$3371,7,0),"null")</f>
        <v>null</v>
      </c>
      <c r="M2172" s="18" t="str">
        <f>IFERROR(VLOOKUP(spare_parts!$F2172,'Запчасти'!$A$2:$P$3371,9,0),"null")</f>
        <v>null</v>
      </c>
      <c r="N2172" s="18" t="str">
        <f>IFERROR(VLOOKUP(spare_parts!$F2172,'Запчасти'!$A$2:$P$3371,10,0),"null")</f>
        <v>null</v>
      </c>
      <c r="O2172" s="18" t="str">
        <f>IFERROR(VLOOKUP(spare_parts!$F2172,'Запчасти'!$A$2:$P$3371,11,0),"null")</f>
        <v>null</v>
      </c>
      <c r="P2172" s="18" t="str">
        <f>IFERROR(VLOOKUP(spare_parts!$F2172,'Запчасти'!$A$2:$P$3371,2,0),"null")</f>
        <v>null</v>
      </c>
      <c r="Q2172" s="18"/>
      <c r="R2172" s="18"/>
      <c r="S2172" s="18"/>
      <c r="T2172" s="18"/>
      <c r="U2172" s="18"/>
      <c r="V2172" s="18"/>
    </row>
    <row r="2173" ht="15.75" customHeight="1">
      <c r="A2173" s="15">
        <v>5.630007534E9</v>
      </c>
      <c r="B2173" s="27" t="s">
        <v>7669</v>
      </c>
      <c r="C2173" s="16"/>
      <c r="D2173" s="16"/>
      <c r="E2173" s="17"/>
      <c r="F2173" s="18">
        <v>5.630007534E9</v>
      </c>
      <c r="G2173" s="18" t="str">
        <f>IFERROR(VLOOKUP(spare_parts!$F2173,'Запчасти'!A$2:P$3371,3,0),"null")</f>
        <v>null</v>
      </c>
      <c r="H2173" s="18" t="str">
        <f>IFERROR(VLOOKUP(spare_parts!$F2173,A:D,2,0),"null")</f>
        <v>ЦИЛИНДР ПНЕВМАТИЧЕСКИЙ ISO 15552 DSBC-50-600-PPVA-N3 ART.1463766(FESTO) </v>
      </c>
      <c r="I2173" s="24" t="str">
        <f>IFERROR(VLOOKUP(spare_parts!$F2173,'Запчасти'!$A$2:$P$3371,5,0),"null")</f>
        <v>null</v>
      </c>
      <c r="J2173" s="24" t="str">
        <f t="shared" si="3"/>
        <v>null</v>
      </c>
      <c r="K2173" s="18" t="str">
        <f>IFERROR(VLOOKUP(spare_parts!$F2173,'Запчасти'!$A$2:$P$3371,6,0),"null")</f>
        <v>null</v>
      </c>
      <c r="L2173" s="18" t="str">
        <f>IFERROR(VLOOKUP(spare_parts!$F2173,'Запчасти'!$A$2:$P$3371,7,0),"null")</f>
        <v>null</v>
      </c>
      <c r="M2173" s="18" t="str">
        <f>IFERROR(VLOOKUP(spare_parts!$F2173,'Запчасти'!$A$2:$P$3371,9,0),"null")</f>
        <v>null</v>
      </c>
      <c r="N2173" s="18" t="str">
        <f>IFERROR(VLOOKUP(spare_parts!$F2173,'Запчасти'!$A$2:$P$3371,10,0),"null")</f>
        <v>null</v>
      </c>
      <c r="O2173" s="18" t="str">
        <f>IFERROR(VLOOKUP(spare_parts!$F2173,'Запчасти'!$A$2:$P$3371,11,0),"null")</f>
        <v>null</v>
      </c>
      <c r="P2173" s="18" t="str">
        <f>IFERROR(VLOOKUP(spare_parts!$F2173,'Запчасти'!$A$2:$P$3371,2,0),"null")</f>
        <v>null</v>
      </c>
      <c r="Q2173" s="18"/>
      <c r="R2173" s="18"/>
      <c r="S2173" s="18"/>
      <c r="T2173" s="18"/>
      <c r="U2173" s="18"/>
      <c r="V2173" s="18"/>
    </row>
    <row r="2174" ht="15.75" customHeight="1">
      <c r="A2174" s="15">
        <v>5.002001153E9</v>
      </c>
      <c r="B2174" s="27" t="s">
        <v>7670</v>
      </c>
      <c r="C2174" s="16"/>
      <c r="D2174" s="16"/>
      <c r="E2174" s="17"/>
      <c r="F2174" s="18">
        <v>5.002001153E9</v>
      </c>
      <c r="G2174" s="18" t="str">
        <f>IFERROR(VLOOKUP(spare_parts!$F2174,'Запчасти'!A$2:P$3371,3,0),"null")</f>
        <v>FRONT CONTROL CARD 505 SYN ART.8.223.059(SINCOSALD)</v>
      </c>
      <c r="H2174" s="18" t="str">
        <f>IFERROR(VLOOKUP(spare_parts!$F2174,A:D,2,0),"null")</f>
        <v>КАРТА УПРАВЛЕНИЯ ПЕРЕДНЯЯ 505 SYN ART.8.223.059(SINCOSALD)</v>
      </c>
      <c r="I2174" s="24" t="str">
        <f>IFERROR(VLOOKUP(spare_parts!$F2174,'Запчасти'!$A$2:$P$3371,5,0),"null")</f>
        <v>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v>
      </c>
      <c r="J2174" s="24" t="str">
        <f t="shared" si="3"/>
        <v>null</v>
      </c>
      <c r="K2174" s="18" t="str">
        <f>IFERROR(VLOOKUP(spare_parts!$F2174,'Запчасти'!$A$2:$P$3371,6,0),"null")</f>
        <v>SCHNELL SPA</v>
      </c>
      <c r="L2174" s="18" t="str">
        <f>IFERROR(VLOOKUP(spare_parts!$F2174,'Запчасти'!$A$2:$P$3371,7,0),"null")</f>
        <v>SCHNELL</v>
      </c>
      <c r="M2174" s="18">
        <f>IFERROR(VLOOKUP(spare_parts!$F2174,'Запчасти'!$A$2:$P$3371,9,0),"null")</f>
        <v>1</v>
      </c>
      <c r="N2174" s="18" t="str">
        <f>IFERROR(VLOOKUP(spare_parts!$F2174,'Запчасти'!$A$2:$P$3371,10,0),"null")</f>
        <v>шт</v>
      </c>
      <c r="O2174" s="18" t="str">
        <f>IFERROR(VLOOKUP(spare_parts!$F2174,'Запчасти'!$A$2:$P$3371,11,0),"null")</f>
        <v>IT</v>
      </c>
      <c r="P2174" s="18">
        <f>IFERROR(VLOOKUP(spare_parts!$F2174,'Запчасти'!$A$2:$P$3371,2,0),"null")</f>
        <v>8538909100</v>
      </c>
      <c r="Q2174" s="18"/>
      <c r="R2174" s="18"/>
      <c r="S2174" s="18"/>
      <c r="T2174" s="18"/>
      <c r="U2174" s="18"/>
      <c r="V2174" s="18"/>
    </row>
    <row r="2175" ht="15.75" customHeight="1">
      <c r="A2175" s="15">
        <v>5.002001123E9</v>
      </c>
      <c r="B2175" s="27" t="s">
        <v>7671</v>
      </c>
      <c r="C2175" s="16"/>
      <c r="D2175" s="16"/>
      <c r="E2175" s="17"/>
      <c r="F2175" s="18">
        <v>5.002001123E9</v>
      </c>
      <c r="G2175" s="18" t="str">
        <f>IFERROR(VLOOKUP(spare_parts!$F2175,'Запчасти'!A$2:P$3371,3,0),"null")</f>
        <v>null</v>
      </c>
      <c r="H2175" s="18" t="str">
        <f>IFERROR(VLOOKUP(spare_parts!$F2175,A:D,2,0),"null")</f>
        <v>НАСОС ВОДЯНОЙ АРТ.1.022.003 (SINCOSALD)</v>
      </c>
      <c r="I2175" s="24" t="str">
        <f>IFERROR(VLOOKUP(spare_parts!$F2175,'Запчасти'!$A$2:$P$3371,5,0),"null")</f>
        <v>null</v>
      </c>
      <c r="J2175" s="24" t="str">
        <f t="shared" si="3"/>
        <v>null</v>
      </c>
      <c r="K2175" s="18" t="str">
        <f>IFERROR(VLOOKUP(spare_parts!$F2175,'Запчасти'!$A$2:$P$3371,6,0),"null")</f>
        <v>null</v>
      </c>
      <c r="L2175" s="18" t="str">
        <f>IFERROR(VLOOKUP(spare_parts!$F2175,'Запчасти'!$A$2:$P$3371,7,0),"null")</f>
        <v>null</v>
      </c>
      <c r="M2175" s="18" t="str">
        <f>IFERROR(VLOOKUP(spare_parts!$F2175,'Запчасти'!$A$2:$P$3371,9,0),"null")</f>
        <v>null</v>
      </c>
      <c r="N2175" s="18" t="str">
        <f>IFERROR(VLOOKUP(spare_parts!$F2175,'Запчасти'!$A$2:$P$3371,10,0),"null")</f>
        <v>null</v>
      </c>
      <c r="O2175" s="18" t="str">
        <f>IFERROR(VLOOKUP(spare_parts!$F2175,'Запчасти'!$A$2:$P$3371,11,0),"null")</f>
        <v>null</v>
      </c>
      <c r="P2175" s="18" t="str">
        <f>IFERROR(VLOOKUP(spare_parts!$F2175,'Запчасти'!$A$2:$P$3371,2,0),"null")</f>
        <v>null</v>
      </c>
      <c r="Q2175" s="18"/>
      <c r="R2175" s="18"/>
      <c r="S2175" s="18"/>
      <c r="T2175" s="18"/>
      <c r="U2175" s="18"/>
      <c r="V2175" s="18"/>
    </row>
    <row r="2176" ht="15.75" customHeight="1">
      <c r="A2176" s="15">
        <v>5.002001189E9</v>
      </c>
      <c r="B2176" s="27" t="s">
        <v>7672</v>
      </c>
      <c r="C2176" s="16"/>
      <c r="D2176" s="16"/>
      <c r="E2176" s="17"/>
      <c r="F2176" s="18">
        <v>5.002001189E9</v>
      </c>
      <c r="G2176" s="18" t="str">
        <f>IFERROR(VLOOKUP(spare_parts!$F2176,'Запчасти'!A$2:P$3371,3,0),"null")</f>
        <v>CONTROL BOARD WS4R ART.8.213.027 (SINCOSALD)</v>
      </c>
      <c r="H2176" s="18" t="str">
        <f>IFERROR(VLOOKUP(spare_parts!$F2176,A:D,2,0),"null")</f>
        <v>ПАНЕЛЬ УПРАВЛЕНИЯ WS4R ART.8.213.027 (SINCOSALD)</v>
      </c>
      <c r="I2176" s="24" t="str">
        <f>IFERROR(VLOOKUP(spare_parts!$F2176,'Запчасти'!$A$2:$P$3371,5,0),"null")</f>
        <v>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v>
      </c>
      <c r="J2176" s="24" t="str">
        <f t="shared" si="3"/>
        <v>null</v>
      </c>
      <c r="K2176" s="18" t="str">
        <f>IFERROR(VLOOKUP(spare_parts!$F2176,'Запчасти'!$A$2:$P$3371,6,0),"null")</f>
        <v>SCHNELL SPA</v>
      </c>
      <c r="L2176" s="18" t="str">
        <f>IFERROR(VLOOKUP(spare_parts!$F2176,'Запчасти'!$A$2:$P$3371,7,0),"null")</f>
        <v>SCHNELL</v>
      </c>
      <c r="M2176" s="18">
        <f>IFERROR(VLOOKUP(spare_parts!$F2176,'Запчасти'!$A$2:$P$3371,9,0),"null")</f>
        <v>1</v>
      </c>
      <c r="N2176" s="18" t="str">
        <f>IFERROR(VLOOKUP(spare_parts!$F2176,'Запчасти'!$A$2:$P$3371,10,0),"null")</f>
        <v>шт</v>
      </c>
      <c r="O2176" s="18" t="str">
        <f>IFERROR(VLOOKUP(spare_parts!$F2176,'Запчасти'!$A$2:$P$3371,11,0),"null")</f>
        <v>IT</v>
      </c>
      <c r="P2176" s="18">
        <f>IFERROR(VLOOKUP(spare_parts!$F2176,'Запчасти'!$A$2:$P$3371,2,0),"null")</f>
        <v>8538909100</v>
      </c>
      <c r="Q2176" s="18"/>
      <c r="R2176" s="18"/>
      <c r="S2176" s="18"/>
      <c r="T2176" s="18"/>
      <c r="U2176" s="18"/>
      <c r="V2176" s="18"/>
    </row>
    <row r="2177" ht="15.75" customHeight="1">
      <c r="A2177" s="15">
        <v>5.002001138E9</v>
      </c>
      <c r="B2177" s="27" t="s">
        <v>7673</v>
      </c>
      <c r="C2177" s="16"/>
      <c r="D2177" s="16"/>
      <c r="E2177" s="17"/>
      <c r="F2177" s="18">
        <v>5.002001138E9</v>
      </c>
      <c r="G2177" s="18" t="str">
        <f>IFERROR(VLOOKUP(spare_parts!$F2177,'Запчасти'!A$2:P$3371,3,0),"null")</f>
        <v>null</v>
      </c>
      <c r="H2177" s="18" t="str">
        <f>IFERROR(VLOOKUP(spare_parts!$F2177,A:D,2,0),"null")</f>
        <v>УСТРОЙСТВО ПОДАЧИ ПРОВОЛОКИ В СБОРЕ АРТ. 8.214.003 (SINCOSALD)</v>
      </c>
      <c r="I2177" s="24" t="str">
        <f>IFERROR(VLOOKUP(spare_parts!$F2177,'Запчасти'!$A$2:$P$3371,5,0),"null")</f>
        <v>null</v>
      </c>
      <c r="J2177" s="24" t="str">
        <f t="shared" si="3"/>
        <v>null</v>
      </c>
      <c r="K2177" s="18" t="str">
        <f>IFERROR(VLOOKUP(spare_parts!$F2177,'Запчасти'!$A$2:$P$3371,6,0),"null")</f>
        <v>null</v>
      </c>
      <c r="L2177" s="18" t="str">
        <f>IFERROR(VLOOKUP(spare_parts!$F2177,'Запчасти'!$A$2:$P$3371,7,0),"null")</f>
        <v>null</v>
      </c>
      <c r="M2177" s="18" t="str">
        <f>IFERROR(VLOOKUP(spare_parts!$F2177,'Запчасти'!$A$2:$P$3371,9,0),"null")</f>
        <v>null</v>
      </c>
      <c r="N2177" s="18" t="str">
        <f>IFERROR(VLOOKUP(spare_parts!$F2177,'Запчасти'!$A$2:$P$3371,10,0),"null")</f>
        <v>null</v>
      </c>
      <c r="O2177" s="18" t="str">
        <f>IFERROR(VLOOKUP(spare_parts!$F2177,'Запчасти'!$A$2:$P$3371,11,0),"null")</f>
        <v>null</v>
      </c>
      <c r="P2177" s="18" t="str">
        <f>IFERROR(VLOOKUP(spare_parts!$F2177,'Запчасти'!$A$2:$P$3371,2,0),"null")</f>
        <v>null</v>
      </c>
      <c r="Q2177" s="18"/>
      <c r="R2177" s="18"/>
      <c r="S2177" s="18"/>
      <c r="T2177" s="18"/>
      <c r="U2177" s="18"/>
      <c r="V2177" s="18"/>
    </row>
    <row r="2178" ht="15.75" customHeight="1">
      <c r="A2178" s="15">
        <v>5.459000205E9</v>
      </c>
      <c r="B2178" s="27" t="s">
        <v>7674</v>
      </c>
      <c r="C2178" s="16"/>
      <c r="D2178" s="16"/>
      <c r="E2178" s="17"/>
      <c r="F2178" s="18">
        <v>5.459000205E9</v>
      </c>
      <c r="G2178" s="18" t="str">
        <f>IFERROR(VLOOKUP(spare_parts!$F2178,'Запчасти'!A$2:P$3371,3,0),"null")</f>
        <v>null</v>
      </c>
      <c r="H2178" s="18" t="str">
        <f>IFERROR(VLOOKUP(spare_parts!$F2178,A:D,2,0),"null")</f>
        <v>СЕРВОМОТОР MCS12H35 RS0 B0 BN ST5 500 PT1K (LENZE)</v>
      </c>
      <c r="I2178" s="24" t="str">
        <f>IFERROR(VLOOKUP(spare_parts!$F2178,'Запчасти'!$A$2:$P$3371,5,0),"null")</f>
        <v>null</v>
      </c>
      <c r="J2178" s="24" t="str">
        <f t="shared" si="3"/>
        <v>null</v>
      </c>
      <c r="K2178" s="18" t="str">
        <f>IFERROR(VLOOKUP(spare_parts!$F2178,'Запчасти'!$A$2:$P$3371,6,0),"null")</f>
        <v>null</v>
      </c>
      <c r="L2178" s="18" t="str">
        <f>IFERROR(VLOOKUP(spare_parts!$F2178,'Запчасти'!$A$2:$P$3371,7,0),"null")</f>
        <v>null</v>
      </c>
      <c r="M2178" s="18" t="str">
        <f>IFERROR(VLOOKUP(spare_parts!$F2178,'Запчасти'!$A$2:$P$3371,9,0),"null")</f>
        <v>null</v>
      </c>
      <c r="N2178" s="18" t="str">
        <f>IFERROR(VLOOKUP(spare_parts!$F2178,'Запчасти'!$A$2:$P$3371,10,0),"null")</f>
        <v>null</v>
      </c>
      <c r="O2178" s="18" t="str">
        <f>IFERROR(VLOOKUP(spare_parts!$F2178,'Запчасти'!$A$2:$P$3371,11,0),"null")</f>
        <v>null</v>
      </c>
      <c r="P2178" s="18" t="str">
        <f>IFERROR(VLOOKUP(spare_parts!$F2178,'Запчасти'!$A$2:$P$3371,2,0),"null")</f>
        <v>null</v>
      </c>
      <c r="Q2178" s="18"/>
      <c r="R2178" s="18"/>
      <c r="S2178" s="18"/>
      <c r="T2178" s="18"/>
      <c r="U2178" s="18"/>
      <c r="V2178" s="18"/>
    </row>
    <row r="2179" ht="15.75" customHeight="1">
      <c r="A2179" s="15">
        <v>5.459000204E9</v>
      </c>
      <c r="B2179" s="27" t="s">
        <v>7675</v>
      </c>
      <c r="C2179" s="16"/>
      <c r="D2179" s="16"/>
      <c r="E2179" s="17"/>
      <c r="F2179" s="18">
        <v>5.459000204E9</v>
      </c>
      <c r="G2179" s="18" t="str">
        <f>IFERROR(VLOOKUP(spare_parts!$F2179,'Запчасти'!A$2:P$3371,3,0),"null")</f>
        <v>null</v>
      </c>
      <c r="H2179" s="18" t="str">
        <f>IFERROR(VLOOKUP(spare_parts!$F2179,A:D,2,0),"null")</f>
        <v>СЕРВОМОТОР MCS 14L32 RS0 P1 5.8KW PT1K (LENZE)</v>
      </c>
      <c r="I2179" s="24" t="str">
        <f>IFERROR(VLOOKUP(spare_parts!$F2179,'Запчасти'!$A$2:$P$3371,5,0),"null")</f>
        <v>null</v>
      </c>
      <c r="J2179" s="24" t="str">
        <f t="shared" si="3"/>
        <v>null</v>
      </c>
      <c r="K2179" s="18" t="str">
        <f>IFERROR(VLOOKUP(spare_parts!$F2179,'Запчасти'!$A$2:$P$3371,6,0),"null")</f>
        <v>null</v>
      </c>
      <c r="L2179" s="18" t="str">
        <f>IFERROR(VLOOKUP(spare_parts!$F2179,'Запчасти'!$A$2:$P$3371,7,0),"null")</f>
        <v>null</v>
      </c>
      <c r="M2179" s="18" t="str">
        <f>IFERROR(VLOOKUP(spare_parts!$F2179,'Запчасти'!$A$2:$P$3371,9,0),"null")</f>
        <v>null</v>
      </c>
      <c r="N2179" s="18" t="str">
        <f>IFERROR(VLOOKUP(spare_parts!$F2179,'Запчасти'!$A$2:$P$3371,10,0),"null")</f>
        <v>null</v>
      </c>
      <c r="O2179" s="18" t="str">
        <f>IFERROR(VLOOKUP(spare_parts!$F2179,'Запчасти'!$A$2:$P$3371,11,0),"null")</f>
        <v>null</v>
      </c>
      <c r="P2179" s="18" t="str">
        <f>IFERROR(VLOOKUP(spare_parts!$F2179,'Запчасти'!$A$2:$P$3371,2,0),"null")</f>
        <v>null</v>
      </c>
      <c r="Q2179" s="18"/>
      <c r="R2179" s="18"/>
      <c r="S2179" s="18"/>
      <c r="T2179" s="18"/>
      <c r="U2179" s="18"/>
      <c r="V2179" s="18"/>
    </row>
    <row r="2180" ht="15.75" customHeight="1">
      <c r="A2180" s="15">
        <v>2.48910134E9</v>
      </c>
      <c r="B2180" s="27" t="s">
        <v>7676</v>
      </c>
      <c r="C2180" s="16"/>
      <c r="D2180" s="16"/>
      <c r="E2180" s="17"/>
      <c r="F2180" s="18">
        <v>2.48910134E9</v>
      </c>
      <c r="G2180" s="18" t="str">
        <f>IFERROR(VLOOKUP(spare_parts!$F2180,'Запчасти'!A$2:P$3371,3,0),"null")</f>
        <v>null</v>
      </c>
      <c r="H2180" s="18" t="str">
        <f>IFERROR(VLOOKUP(spare_parts!$F2180,A:D,2,0),"null")</f>
        <v>ВТУЛКА В СБОРЕ  2XØ40 РАД. МАНЖЕТЫ 60</v>
      </c>
      <c r="I2180" s="24" t="str">
        <f>IFERROR(VLOOKUP(spare_parts!$F2180,'Запчасти'!$A$2:$P$3371,5,0),"null")</f>
        <v>null</v>
      </c>
      <c r="J2180" s="24" t="str">
        <f t="shared" si="3"/>
        <v>null</v>
      </c>
      <c r="K2180" s="18" t="str">
        <f>IFERROR(VLOOKUP(spare_parts!$F2180,'Запчасти'!$A$2:$P$3371,6,0),"null")</f>
        <v>null</v>
      </c>
      <c r="L2180" s="18" t="str">
        <f>IFERROR(VLOOKUP(spare_parts!$F2180,'Запчасти'!$A$2:$P$3371,7,0),"null")</f>
        <v>null</v>
      </c>
      <c r="M2180" s="18" t="str">
        <f>IFERROR(VLOOKUP(spare_parts!$F2180,'Запчасти'!$A$2:$P$3371,9,0),"null")</f>
        <v>null</v>
      </c>
      <c r="N2180" s="18" t="str">
        <f>IFERROR(VLOOKUP(spare_parts!$F2180,'Запчасти'!$A$2:$P$3371,10,0),"null")</f>
        <v>null</v>
      </c>
      <c r="O2180" s="18" t="str">
        <f>IFERROR(VLOOKUP(spare_parts!$F2180,'Запчасти'!$A$2:$P$3371,11,0),"null")</f>
        <v>null</v>
      </c>
      <c r="P2180" s="18" t="str">
        <f>IFERROR(VLOOKUP(spare_parts!$F2180,'Запчасти'!$A$2:$P$3371,2,0),"null")</f>
        <v>null</v>
      </c>
      <c r="Q2180" s="18"/>
      <c r="R2180" s="18"/>
      <c r="S2180" s="18"/>
      <c r="T2180" s="18"/>
      <c r="U2180" s="18"/>
      <c r="V2180" s="18"/>
    </row>
    <row r="2181" ht="15.75" customHeight="1">
      <c r="A2181" s="15">
        <v>2.08910807E9</v>
      </c>
      <c r="B2181" s="27" t="s">
        <v>7677</v>
      </c>
      <c r="C2181" s="16"/>
      <c r="D2181" s="16"/>
      <c r="E2181" s="17"/>
      <c r="F2181" s="18">
        <v>2.08910807E9</v>
      </c>
      <c r="G2181" s="18" t="str">
        <f>IFERROR(VLOOKUP(spare_parts!$F2181,'Запчасти'!A$2:P$3371,3,0),"null")</f>
        <v>null</v>
      </c>
      <c r="H2181" s="18" t="str">
        <f>IFERROR(VLOOKUP(spare_parts!$F2181,A:D,2,0),"null")</f>
        <v>КОЛЕСО ПЕРЕДНЕЕ ПОВОРОТНОЕ D.10/12 поз.1562 DIS.2001-1</v>
      </c>
      <c r="I2181" s="24" t="str">
        <f>IFERROR(VLOOKUP(spare_parts!$F2181,'Запчасти'!$A$2:$P$3371,5,0),"null")</f>
        <v>null</v>
      </c>
      <c r="J2181" s="24" t="str">
        <f t="shared" si="3"/>
        <v>null</v>
      </c>
      <c r="K2181" s="18" t="str">
        <f>IFERROR(VLOOKUP(spare_parts!$F2181,'Запчасти'!$A$2:$P$3371,6,0),"null")</f>
        <v>null</v>
      </c>
      <c r="L2181" s="18" t="str">
        <f>IFERROR(VLOOKUP(spare_parts!$F2181,'Запчасти'!$A$2:$P$3371,7,0),"null")</f>
        <v>null</v>
      </c>
      <c r="M2181" s="18" t="str">
        <f>IFERROR(VLOOKUP(spare_parts!$F2181,'Запчасти'!$A$2:$P$3371,9,0),"null")</f>
        <v>null</v>
      </c>
      <c r="N2181" s="18" t="str">
        <f>IFERROR(VLOOKUP(spare_parts!$F2181,'Запчасти'!$A$2:$P$3371,10,0),"null")</f>
        <v>null</v>
      </c>
      <c r="O2181" s="18" t="str">
        <f>IFERROR(VLOOKUP(spare_parts!$F2181,'Запчасти'!$A$2:$P$3371,11,0),"null")</f>
        <v>null</v>
      </c>
      <c r="P2181" s="18" t="str">
        <f>IFERROR(VLOOKUP(spare_parts!$F2181,'Запчасти'!$A$2:$P$3371,2,0),"null")</f>
        <v>null</v>
      </c>
      <c r="Q2181" s="18"/>
      <c r="R2181" s="18"/>
      <c r="S2181" s="18"/>
      <c r="T2181" s="18"/>
      <c r="U2181" s="18"/>
      <c r="V2181" s="18"/>
    </row>
    <row r="2182" ht="15.75" customHeight="1">
      <c r="A2182" s="15">
        <v>2.08910808E9</v>
      </c>
      <c r="B2182" s="27" t="s">
        <v>7678</v>
      </c>
      <c r="C2182" s="16"/>
      <c r="D2182" s="16"/>
      <c r="E2182" s="17"/>
      <c r="F2182" s="18">
        <v>2.08910808E9</v>
      </c>
      <c r="G2182" s="18" t="str">
        <f>IFERROR(VLOOKUP(spare_parts!$F2182,'Запчасти'!A$2:P$3371,3,0),"null")</f>
        <v>null</v>
      </c>
      <c r="H2182" s="18" t="str">
        <f>IFERROR(VLOOKUP(spare_parts!$F2182,A:D,2,0),"null")</f>
        <v>КОЛЕСО ЗАДНЕЕ ПОВОРОТНОЕ D.10/12 POS.1563 DIS.2001-1</v>
      </c>
      <c r="I2182" s="24" t="str">
        <f>IFERROR(VLOOKUP(spare_parts!$F2182,'Запчасти'!$A$2:$P$3371,5,0),"null")</f>
        <v>null</v>
      </c>
      <c r="J2182" s="24" t="str">
        <f t="shared" si="3"/>
        <v>null</v>
      </c>
      <c r="K2182" s="18" t="str">
        <f>IFERROR(VLOOKUP(spare_parts!$F2182,'Запчасти'!$A$2:$P$3371,6,0),"null")</f>
        <v>null</v>
      </c>
      <c r="L2182" s="18" t="str">
        <f>IFERROR(VLOOKUP(spare_parts!$F2182,'Запчасти'!$A$2:$P$3371,7,0),"null")</f>
        <v>null</v>
      </c>
      <c r="M2182" s="18" t="str">
        <f>IFERROR(VLOOKUP(spare_parts!$F2182,'Запчасти'!$A$2:$P$3371,9,0),"null")</f>
        <v>null</v>
      </c>
      <c r="N2182" s="18" t="str">
        <f>IFERROR(VLOOKUP(spare_parts!$F2182,'Запчасти'!$A$2:$P$3371,10,0),"null")</f>
        <v>null</v>
      </c>
      <c r="O2182" s="18" t="str">
        <f>IFERROR(VLOOKUP(spare_parts!$F2182,'Запчасти'!$A$2:$P$3371,11,0),"null")</f>
        <v>null</v>
      </c>
      <c r="P2182" s="18" t="str">
        <f>IFERROR(VLOOKUP(spare_parts!$F2182,'Запчасти'!$A$2:$P$3371,2,0),"null")</f>
        <v>null</v>
      </c>
      <c r="Q2182" s="18"/>
      <c r="R2182" s="18"/>
      <c r="S2182" s="18"/>
      <c r="T2182" s="18"/>
      <c r="U2182" s="18"/>
      <c r="V2182" s="18"/>
    </row>
    <row r="2183" ht="15.75" customHeight="1">
      <c r="A2183" s="15">
        <v>2.08910413E9</v>
      </c>
      <c r="B2183" s="27" t="s">
        <v>7679</v>
      </c>
      <c r="C2183" s="16"/>
      <c r="D2183" s="16"/>
      <c r="E2183" s="17"/>
      <c r="F2183" s="18">
        <v>2.08910413E9</v>
      </c>
      <c r="G2183" s="18" t="str">
        <f>IFERROR(VLOOKUP(spare_parts!$F2183,'Запчасти'!A$2:P$3371,3,0),"null")</f>
        <v>null</v>
      </c>
      <c r="H2183" s="18" t="str">
        <f>IFERROR(VLOOKUP(spare_parts!$F2183,A:D,2,0),"null")</f>
        <v>АМОРТИЗАТОР ПОРШНЕВОЙ</v>
      </c>
      <c r="I2183" s="24" t="str">
        <f>IFERROR(VLOOKUP(spare_parts!$F2183,'Запчасти'!$A$2:$P$3371,5,0),"null")</f>
        <v>null</v>
      </c>
      <c r="J2183" s="24" t="str">
        <f t="shared" si="3"/>
        <v>null</v>
      </c>
      <c r="K2183" s="18" t="str">
        <f>IFERROR(VLOOKUP(spare_parts!$F2183,'Запчасти'!$A$2:$P$3371,6,0),"null")</f>
        <v>null</v>
      </c>
      <c r="L2183" s="18" t="str">
        <f>IFERROR(VLOOKUP(spare_parts!$F2183,'Запчасти'!$A$2:$P$3371,7,0),"null")</f>
        <v>null</v>
      </c>
      <c r="M2183" s="18" t="str">
        <f>IFERROR(VLOOKUP(spare_parts!$F2183,'Запчасти'!$A$2:$P$3371,9,0),"null")</f>
        <v>null</v>
      </c>
      <c r="N2183" s="18" t="str">
        <f>IFERROR(VLOOKUP(spare_parts!$F2183,'Запчасти'!$A$2:$P$3371,10,0),"null")</f>
        <v>null</v>
      </c>
      <c r="O2183" s="18" t="str">
        <f>IFERROR(VLOOKUP(spare_parts!$F2183,'Запчасти'!$A$2:$P$3371,11,0),"null")</f>
        <v>null</v>
      </c>
      <c r="P2183" s="18" t="str">
        <f>IFERROR(VLOOKUP(spare_parts!$F2183,'Запчасти'!$A$2:$P$3371,2,0),"null")</f>
        <v>null</v>
      </c>
      <c r="Q2183" s="18"/>
      <c r="R2183" s="18"/>
      <c r="S2183" s="18"/>
      <c r="T2183" s="18"/>
      <c r="U2183" s="18"/>
      <c r="V2183" s="18"/>
    </row>
    <row r="2184" ht="15.75" customHeight="1">
      <c r="A2184" s="15" t="s">
        <v>7680</v>
      </c>
      <c r="B2184" s="27" t="s">
        <v>7681</v>
      </c>
      <c r="C2184" s="16"/>
      <c r="D2184" s="16"/>
      <c r="E2184" s="17"/>
      <c r="F2184" s="18" t="s">
        <v>7680</v>
      </c>
      <c r="G2184" s="18" t="str">
        <f>IFERROR(VLOOKUP(spare_parts!$F2184,'Запчасти'!A$2:P$3371,3,0),"null")</f>
        <v>null</v>
      </c>
      <c r="H2184" s="18" t="str">
        <f>IFERROR(VLOOKUP(spare_parts!$F2184,A:D,2,0),"null")</f>
        <v>ВИНТ TPN TPN=30XP=6 L=1522 NR</v>
      </c>
      <c r="I2184" s="24" t="str">
        <f>IFERROR(VLOOKUP(spare_parts!$F2184,'Запчасти'!$A$2:$P$3371,5,0),"null")</f>
        <v>null</v>
      </c>
      <c r="J2184" s="24" t="str">
        <f t="shared" si="3"/>
        <v>null</v>
      </c>
      <c r="K2184" s="18" t="str">
        <f>IFERROR(VLOOKUP(spare_parts!$F2184,'Запчасти'!$A$2:$P$3371,6,0),"null")</f>
        <v>null</v>
      </c>
      <c r="L2184" s="18" t="str">
        <f>IFERROR(VLOOKUP(spare_parts!$F2184,'Запчасти'!$A$2:$P$3371,7,0),"null")</f>
        <v>null</v>
      </c>
      <c r="M2184" s="18" t="str">
        <f>IFERROR(VLOOKUP(spare_parts!$F2184,'Запчасти'!$A$2:$P$3371,9,0),"null")</f>
        <v>null</v>
      </c>
      <c r="N2184" s="18" t="str">
        <f>IFERROR(VLOOKUP(spare_parts!$F2184,'Запчасти'!$A$2:$P$3371,10,0),"null")</f>
        <v>null</v>
      </c>
      <c r="O2184" s="18" t="str">
        <f>IFERROR(VLOOKUP(spare_parts!$F2184,'Запчасти'!$A$2:$P$3371,11,0),"null")</f>
        <v>null</v>
      </c>
      <c r="P2184" s="18" t="str">
        <f>IFERROR(VLOOKUP(spare_parts!$F2184,'Запчасти'!$A$2:$P$3371,2,0),"null")</f>
        <v>null</v>
      </c>
      <c r="Q2184" s="18"/>
      <c r="R2184" s="18"/>
      <c r="S2184" s="18"/>
      <c r="T2184" s="18"/>
      <c r="U2184" s="18"/>
      <c r="V2184" s="18"/>
    </row>
    <row r="2185" ht="15.75" customHeight="1">
      <c r="A2185" s="15">
        <v>5.430510129E9</v>
      </c>
      <c r="B2185" s="27" t="s">
        <v>7682</v>
      </c>
      <c r="C2185" s="16"/>
      <c r="D2185" s="16"/>
      <c r="E2185" s="17"/>
      <c r="F2185" s="18">
        <v>5.430510129E9</v>
      </c>
      <c r="G2185" s="18" t="str">
        <f>IFERROR(VLOOKUP(spare_parts!$F2185,'Запчасти'!A$2:P$3371,3,0),"null")</f>
        <v>null</v>
      </c>
      <c r="H2185" s="18" t="str">
        <f>IFERROR(VLOOKUP(spare_parts!$F2185,A:D,2,0),"null")</f>
        <v>ВЫКЛЮЧАТЕЛЬ КОНЕЧНЫЙ БЕЗОПАСНОСТИ 2НЗ+2НО АРТ.6025108 (SICK)</v>
      </c>
      <c r="I2185" s="24" t="str">
        <f>IFERROR(VLOOKUP(spare_parts!$F2185,'Запчасти'!$A$2:$P$3371,5,0),"null")</f>
        <v>null</v>
      </c>
      <c r="J2185" s="24" t="str">
        <f t="shared" si="3"/>
        <v>null</v>
      </c>
      <c r="K2185" s="18" t="str">
        <f>IFERROR(VLOOKUP(spare_parts!$F2185,'Запчасти'!$A$2:$P$3371,6,0),"null")</f>
        <v>null</v>
      </c>
      <c r="L2185" s="18" t="str">
        <f>IFERROR(VLOOKUP(spare_parts!$F2185,'Запчасти'!$A$2:$P$3371,7,0),"null")</f>
        <v>null</v>
      </c>
      <c r="M2185" s="18" t="str">
        <f>IFERROR(VLOOKUP(spare_parts!$F2185,'Запчасти'!$A$2:$P$3371,9,0),"null")</f>
        <v>null</v>
      </c>
      <c r="N2185" s="18" t="str">
        <f>IFERROR(VLOOKUP(spare_parts!$F2185,'Запчасти'!$A$2:$P$3371,10,0),"null")</f>
        <v>null</v>
      </c>
      <c r="O2185" s="18" t="str">
        <f>IFERROR(VLOOKUP(spare_parts!$F2185,'Запчасти'!$A$2:$P$3371,11,0),"null")</f>
        <v>null</v>
      </c>
      <c r="P2185" s="18" t="str">
        <f>IFERROR(VLOOKUP(spare_parts!$F2185,'Запчасти'!$A$2:$P$3371,2,0),"null")</f>
        <v>null</v>
      </c>
      <c r="Q2185" s="18"/>
      <c r="R2185" s="18"/>
      <c r="S2185" s="18"/>
      <c r="T2185" s="18"/>
      <c r="U2185" s="18"/>
      <c r="V2185" s="18"/>
    </row>
    <row r="2186" ht="15.75" customHeight="1">
      <c r="A2186" s="15">
        <v>2.0883025E9</v>
      </c>
      <c r="B2186" s="27" t="s">
        <v>7683</v>
      </c>
      <c r="C2186" s="16"/>
      <c r="D2186" s="16"/>
      <c r="E2186" s="17"/>
      <c r="F2186" s="18">
        <v>2.0883025E9</v>
      </c>
      <c r="G2186" s="18" t="str">
        <f>IFERROR(VLOOKUP(spare_parts!$F2186,'Запчасти'!A$2:P$3371,3,0),"null")</f>
        <v>null</v>
      </c>
      <c r="H2186" s="18" t="str">
        <f>IFERROR(VLOOKUP(spare_parts!$F2186,A:D,2,0),"null")</f>
        <v>КОЛЕСО ЗУБЧАТОЕ DP=160 DE=170 DI=50 M=5 Z=32</v>
      </c>
      <c r="I2186" s="24" t="str">
        <f>IFERROR(VLOOKUP(spare_parts!$F2186,'Запчасти'!$A$2:$P$3371,5,0),"null")</f>
        <v>null</v>
      </c>
      <c r="J2186" s="24" t="str">
        <f t="shared" si="3"/>
        <v>null</v>
      </c>
      <c r="K2186" s="18" t="str">
        <f>IFERROR(VLOOKUP(spare_parts!$F2186,'Запчасти'!$A$2:$P$3371,6,0),"null")</f>
        <v>null</v>
      </c>
      <c r="L2186" s="18" t="str">
        <f>IFERROR(VLOOKUP(spare_parts!$F2186,'Запчасти'!$A$2:$P$3371,7,0),"null")</f>
        <v>null</v>
      </c>
      <c r="M2186" s="18" t="str">
        <f>IFERROR(VLOOKUP(spare_parts!$F2186,'Запчасти'!$A$2:$P$3371,9,0),"null")</f>
        <v>null</v>
      </c>
      <c r="N2186" s="18" t="str">
        <f>IFERROR(VLOOKUP(spare_parts!$F2186,'Запчасти'!$A$2:$P$3371,10,0),"null")</f>
        <v>null</v>
      </c>
      <c r="O2186" s="18" t="str">
        <f>IFERROR(VLOOKUP(spare_parts!$F2186,'Запчасти'!$A$2:$P$3371,11,0),"null")</f>
        <v>null</v>
      </c>
      <c r="P2186" s="18" t="str">
        <f>IFERROR(VLOOKUP(spare_parts!$F2186,'Запчасти'!$A$2:$P$3371,2,0),"null")</f>
        <v>null</v>
      </c>
      <c r="Q2186" s="18"/>
      <c r="R2186" s="18"/>
      <c r="S2186" s="18"/>
      <c r="T2186" s="18"/>
      <c r="U2186" s="18"/>
      <c r="V2186" s="18"/>
    </row>
    <row r="2187" ht="15.75" customHeight="1">
      <c r="A2187" s="15">
        <v>2.48830212E9</v>
      </c>
      <c r="B2187" s="27" t="s">
        <v>7684</v>
      </c>
      <c r="C2187" s="16"/>
      <c r="D2187" s="16"/>
      <c r="E2187" s="17"/>
      <c r="F2187" s="18">
        <v>2.48830212E9</v>
      </c>
      <c r="G2187" s="18" t="str">
        <f>IFERROR(VLOOKUP(spare_parts!$F2187,'Запчасти'!A$2:P$3371,3,0),"null")</f>
        <v>null</v>
      </c>
      <c r="H2187" s="18" t="str">
        <f>IFERROR(VLOOKUP(spare_parts!$F2187,A:D,2,0),"null")</f>
        <v>КОЛЕСОПРИВОДНОЕ  ВЕРТИКАЛЬНОЕ В СБОРЕ</v>
      </c>
      <c r="I2187" s="24" t="str">
        <f>IFERROR(VLOOKUP(spare_parts!$F2187,'Запчасти'!$A$2:$P$3371,5,0),"null")</f>
        <v>null</v>
      </c>
      <c r="J2187" s="24" t="str">
        <f t="shared" si="3"/>
        <v>null</v>
      </c>
      <c r="K2187" s="18" t="str">
        <f>IFERROR(VLOOKUP(spare_parts!$F2187,'Запчасти'!$A$2:$P$3371,6,0),"null")</f>
        <v>null</v>
      </c>
      <c r="L2187" s="18" t="str">
        <f>IFERROR(VLOOKUP(spare_parts!$F2187,'Запчасти'!$A$2:$P$3371,7,0),"null")</f>
        <v>null</v>
      </c>
      <c r="M2187" s="18" t="str">
        <f>IFERROR(VLOOKUP(spare_parts!$F2187,'Запчасти'!$A$2:$P$3371,9,0),"null")</f>
        <v>null</v>
      </c>
      <c r="N2187" s="18" t="str">
        <f>IFERROR(VLOOKUP(spare_parts!$F2187,'Запчасти'!$A$2:$P$3371,10,0),"null")</f>
        <v>null</v>
      </c>
      <c r="O2187" s="18" t="str">
        <f>IFERROR(VLOOKUP(spare_parts!$F2187,'Запчасти'!$A$2:$P$3371,11,0),"null")</f>
        <v>null</v>
      </c>
      <c r="P2187" s="18" t="str">
        <f>IFERROR(VLOOKUP(spare_parts!$F2187,'Запчасти'!$A$2:$P$3371,2,0),"null")</f>
        <v>null</v>
      </c>
      <c r="Q2187" s="18"/>
      <c r="R2187" s="18"/>
      <c r="S2187" s="18"/>
      <c r="T2187" s="18"/>
      <c r="U2187" s="18"/>
      <c r="V2187" s="18"/>
    </row>
    <row r="2188" ht="15.75" customHeight="1">
      <c r="A2188" s="15">
        <v>2.488302091E9</v>
      </c>
      <c r="B2188" s="27" t="s">
        <v>7685</v>
      </c>
      <c r="C2188" s="16"/>
      <c r="D2188" s="16"/>
      <c r="E2188" s="17"/>
      <c r="F2188" s="18">
        <v>2.488302091E9</v>
      </c>
      <c r="G2188" s="18" t="str">
        <f>IFERROR(VLOOKUP(spare_parts!$F2188,'Запчасти'!A$2:P$3371,3,0),"null")</f>
        <v>null</v>
      </c>
      <c r="H2188" s="18" t="str">
        <f>IFERROR(VLOOKUP(spare_parts!$F2188,A:D,2,0),"null")</f>
        <v>КОЛЕСО ПРИВОДНОЕ ВНУТРЕННЕЕ В СБОРЕ</v>
      </c>
      <c r="I2188" s="24" t="str">
        <f>IFERROR(VLOOKUP(spare_parts!$F2188,'Запчасти'!$A$2:$P$3371,5,0),"null")</f>
        <v>null</v>
      </c>
      <c r="J2188" s="24" t="str">
        <f t="shared" si="3"/>
        <v>null</v>
      </c>
      <c r="K2188" s="18" t="str">
        <f>IFERROR(VLOOKUP(spare_parts!$F2188,'Запчасти'!$A$2:$P$3371,6,0),"null")</f>
        <v>null</v>
      </c>
      <c r="L2188" s="18" t="str">
        <f>IFERROR(VLOOKUP(spare_parts!$F2188,'Запчасти'!$A$2:$P$3371,7,0),"null")</f>
        <v>null</v>
      </c>
      <c r="M2188" s="18" t="str">
        <f>IFERROR(VLOOKUP(spare_parts!$F2188,'Запчасти'!$A$2:$P$3371,9,0),"null")</f>
        <v>null</v>
      </c>
      <c r="N2188" s="18" t="str">
        <f>IFERROR(VLOOKUP(spare_parts!$F2188,'Запчасти'!$A$2:$P$3371,10,0),"null")</f>
        <v>null</v>
      </c>
      <c r="O2188" s="18" t="str">
        <f>IFERROR(VLOOKUP(spare_parts!$F2188,'Запчасти'!$A$2:$P$3371,11,0),"null")</f>
        <v>null</v>
      </c>
      <c r="P2188" s="18" t="str">
        <f>IFERROR(VLOOKUP(spare_parts!$F2188,'Запчасти'!$A$2:$P$3371,2,0),"null")</f>
        <v>null</v>
      </c>
      <c r="Q2188" s="18"/>
      <c r="R2188" s="18"/>
      <c r="S2188" s="18"/>
      <c r="T2188" s="18"/>
      <c r="U2188" s="18"/>
      <c r="V2188" s="18"/>
    </row>
    <row r="2189" ht="15.75" customHeight="1">
      <c r="A2189" s="15">
        <v>2.48830208E9</v>
      </c>
      <c r="B2189" s="27" t="s">
        <v>7686</v>
      </c>
      <c r="C2189" s="16"/>
      <c r="D2189" s="16"/>
      <c r="E2189" s="17"/>
      <c r="F2189" s="18">
        <v>2.48830208E9</v>
      </c>
      <c r="G2189" s="18" t="str">
        <f>IFERROR(VLOOKUP(spare_parts!$F2189,'Запчасти'!A$2:P$3371,3,0),"null")</f>
        <v>null</v>
      </c>
      <c r="H2189" s="18" t="str">
        <f>IFERROR(VLOOKUP(spare_parts!$F2189,A:D,2,0),"null")</f>
        <v>КОЛЕСО ПРИВОДНОЕ ВНЕШНЕЕ В СБОРЕ </v>
      </c>
      <c r="I2189" s="24" t="str">
        <f>IFERROR(VLOOKUP(spare_parts!$F2189,'Запчасти'!$A$2:$P$3371,5,0),"null")</f>
        <v>null</v>
      </c>
      <c r="J2189" s="24" t="str">
        <f t="shared" si="3"/>
        <v>null</v>
      </c>
      <c r="K2189" s="18" t="str">
        <f>IFERROR(VLOOKUP(spare_parts!$F2189,'Запчасти'!$A$2:$P$3371,6,0),"null")</f>
        <v>null</v>
      </c>
      <c r="L2189" s="18" t="str">
        <f>IFERROR(VLOOKUP(spare_parts!$F2189,'Запчасти'!$A$2:$P$3371,7,0),"null")</f>
        <v>null</v>
      </c>
      <c r="M2189" s="18" t="str">
        <f>IFERROR(VLOOKUP(spare_parts!$F2189,'Запчасти'!$A$2:$P$3371,9,0),"null")</f>
        <v>null</v>
      </c>
      <c r="N2189" s="18" t="str">
        <f>IFERROR(VLOOKUP(spare_parts!$F2189,'Запчасти'!$A$2:$P$3371,10,0),"null")</f>
        <v>null</v>
      </c>
      <c r="O2189" s="18" t="str">
        <f>IFERROR(VLOOKUP(spare_parts!$F2189,'Запчасти'!$A$2:$P$3371,11,0),"null")</f>
        <v>null</v>
      </c>
      <c r="P2189" s="18" t="str">
        <f>IFERROR(VLOOKUP(spare_parts!$F2189,'Запчасти'!$A$2:$P$3371,2,0),"null")</f>
        <v>null</v>
      </c>
      <c r="Q2189" s="18"/>
      <c r="R2189" s="18"/>
      <c r="S2189" s="18"/>
      <c r="T2189" s="18"/>
      <c r="U2189" s="18"/>
      <c r="V2189" s="18"/>
    </row>
    <row r="2190" ht="15.75" customHeight="1">
      <c r="A2190" s="15" t="s">
        <v>7687</v>
      </c>
      <c r="B2190" s="27" t="s">
        <v>7688</v>
      </c>
      <c r="C2190" s="16"/>
      <c r="D2190" s="16"/>
      <c r="E2190" s="17"/>
      <c r="F2190" s="18" t="s">
        <v>7687</v>
      </c>
      <c r="G2190" s="18" t="str">
        <f>IFERROR(VLOOKUP(spare_parts!$F2190,'Запчасти'!A$2:P$3371,3,0),"null")</f>
        <v>null</v>
      </c>
      <c r="H2190" s="18" t="str">
        <f>IFERROR(VLOOKUP(spare_parts!$F2190,A:D,2,0),"null")</f>
        <v>РЕВЕРСИВНЫЙ СТАРТЕР ART.LU2B12BL12A 24VDC (ТЕЛЕМ.)</v>
      </c>
      <c r="I2190" s="24" t="str">
        <f>IFERROR(VLOOKUP(spare_parts!$F2190,'Запчасти'!$A$2:$P$3371,5,0),"null")</f>
        <v>null</v>
      </c>
      <c r="J2190" s="24" t="str">
        <f t="shared" si="3"/>
        <v>null</v>
      </c>
      <c r="K2190" s="18" t="str">
        <f>IFERROR(VLOOKUP(spare_parts!$F2190,'Запчасти'!$A$2:$P$3371,6,0),"null")</f>
        <v>null</v>
      </c>
      <c r="L2190" s="18" t="str">
        <f>IFERROR(VLOOKUP(spare_parts!$F2190,'Запчасти'!$A$2:$P$3371,7,0),"null")</f>
        <v>null</v>
      </c>
      <c r="M2190" s="18" t="str">
        <f>IFERROR(VLOOKUP(spare_parts!$F2190,'Запчасти'!$A$2:$P$3371,9,0),"null")</f>
        <v>null</v>
      </c>
      <c r="N2190" s="18" t="str">
        <f>IFERROR(VLOOKUP(spare_parts!$F2190,'Запчасти'!$A$2:$P$3371,10,0),"null")</f>
        <v>null</v>
      </c>
      <c r="O2190" s="18" t="str">
        <f>IFERROR(VLOOKUP(spare_parts!$F2190,'Запчасти'!$A$2:$P$3371,11,0),"null")</f>
        <v>null</v>
      </c>
      <c r="P2190" s="18" t="str">
        <f>IFERROR(VLOOKUP(spare_parts!$F2190,'Запчасти'!$A$2:$P$3371,2,0),"null")</f>
        <v>null</v>
      </c>
      <c r="Q2190" s="18"/>
      <c r="R2190" s="18"/>
      <c r="S2190" s="18"/>
      <c r="T2190" s="18"/>
      <c r="U2190" s="18"/>
      <c r="V2190" s="18"/>
    </row>
    <row r="2191" ht="15.75" customHeight="1">
      <c r="A2191" s="15" t="s">
        <v>7689</v>
      </c>
      <c r="B2191" s="16" t="s">
        <v>7690</v>
      </c>
      <c r="C2191" s="16"/>
      <c r="D2191" s="16"/>
      <c r="E2191" s="17"/>
      <c r="F2191" s="18" t="s">
        <v>7689</v>
      </c>
      <c r="G2191" s="18" t="str">
        <f>IFERROR(VLOOKUP(spare_parts!$F2191,'Запчасти'!A$2:P$3371,3,0),"null")</f>
        <v>null</v>
      </c>
      <c r="H2191" s="18" t="str">
        <f>IFERROR(VLOOKUP(spare_parts!$F2191,A:D,2,0),"null")</f>
        <v>ИНВЕРТОР БУСТЕРНЫЙ TECNA-1522RW (Версия FW 2.54 - ЗАПРОГРАММИРОВАНО ДЛЯ ЗАКАЗА 470 ПЕРЕД ПОСТАВКОЙ)</v>
      </c>
      <c r="I2191" s="24" t="str">
        <f>IFERROR(VLOOKUP(spare_parts!$F2191,'Запчасти'!$A$2:$P$3371,5,0),"null")</f>
        <v>null</v>
      </c>
      <c r="J2191" s="24" t="str">
        <f t="shared" si="3"/>
        <v>null</v>
      </c>
      <c r="K2191" s="18" t="str">
        <f>IFERROR(VLOOKUP(spare_parts!$F2191,'Запчасти'!$A$2:$P$3371,6,0),"null")</f>
        <v>null</v>
      </c>
      <c r="L2191" s="18" t="str">
        <f>IFERROR(VLOOKUP(spare_parts!$F2191,'Запчасти'!$A$2:$P$3371,7,0),"null")</f>
        <v>null</v>
      </c>
      <c r="M2191" s="18" t="str">
        <f>IFERROR(VLOOKUP(spare_parts!$F2191,'Запчасти'!$A$2:$P$3371,9,0),"null")</f>
        <v>null</v>
      </c>
      <c r="N2191" s="18" t="str">
        <f>IFERROR(VLOOKUP(spare_parts!$F2191,'Запчасти'!$A$2:$P$3371,10,0),"null")</f>
        <v>null</v>
      </c>
      <c r="O2191" s="18" t="str">
        <f>IFERROR(VLOOKUP(spare_parts!$F2191,'Запчасти'!$A$2:$P$3371,11,0),"null")</f>
        <v>null</v>
      </c>
      <c r="P2191" s="18" t="str">
        <f>IFERROR(VLOOKUP(spare_parts!$F2191,'Запчасти'!$A$2:$P$3371,2,0),"null")</f>
        <v>null</v>
      </c>
      <c r="Q2191" s="18"/>
      <c r="R2191" s="18"/>
      <c r="S2191" s="18"/>
      <c r="T2191" s="18"/>
      <c r="U2191" s="18"/>
      <c r="V2191" s="18"/>
    </row>
    <row r="2192" ht="15.75" customHeight="1">
      <c r="A2192" s="15" t="s">
        <v>7691</v>
      </c>
      <c r="B2192" s="27" t="s">
        <v>7692</v>
      </c>
      <c r="C2192" s="16"/>
      <c r="D2192" s="16"/>
      <c r="E2192" s="17"/>
      <c r="F2192" s="18" t="s">
        <v>7691</v>
      </c>
      <c r="G2192" s="18" t="str">
        <f>IFERROR(VLOOKUP(spare_parts!$F2192,'Запчасти'!A$2:P$3371,3,0),"null")</f>
        <v>null</v>
      </c>
      <c r="H2192" s="18" t="str">
        <f>IFERROR(VLOOKUP(spare_parts!$F2192,A:D,2,0),"null")</f>
        <v>ТРАНСФОРМАТОР СВАРОЧНЫЙ СРЕДНЯЯ ЧАСТОТА </v>
      </c>
      <c r="I2192" s="24" t="str">
        <f>IFERROR(VLOOKUP(spare_parts!$F2192,'Запчасти'!$A$2:$P$3371,5,0),"null")</f>
        <v>null</v>
      </c>
      <c r="J2192" s="24" t="str">
        <f t="shared" si="3"/>
        <v>null</v>
      </c>
      <c r="K2192" s="18" t="str">
        <f>IFERROR(VLOOKUP(spare_parts!$F2192,'Запчасти'!$A$2:$P$3371,6,0),"null")</f>
        <v>null</v>
      </c>
      <c r="L2192" s="18" t="str">
        <f>IFERROR(VLOOKUP(spare_parts!$F2192,'Запчасти'!$A$2:$P$3371,7,0),"null")</f>
        <v>null</v>
      </c>
      <c r="M2192" s="18" t="str">
        <f>IFERROR(VLOOKUP(spare_parts!$F2192,'Запчасти'!$A$2:$P$3371,9,0),"null")</f>
        <v>null</v>
      </c>
      <c r="N2192" s="18" t="str">
        <f>IFERROR(VLOOKUP(spare_parts!$F2192,'Запчасти'!$A$2:$P$3371,10,0),"null")</f>
        <v>null</v>
      </c>
      <c r="O2192" s="18" t="str">
        <f>IFERROR(VLOOKUP(spare_parts!$F2192,'Запчасти'!$A$2:$P$3371,11,0),"null")</f>
        <v>null</v>
      </c>
      <c r="P2192" s="18" t="str">
        <f>IFERROR(VLOOKUP(spare_parts!$F2192,'Запчасти'!$A$2:$P$3371,2,0),"null")</f>
        <v>null</v>
      </c>
      <c r="Q2192" s="18"/>
      <c r="R2192" s="18"/>
      <c r="S2192" s="18"/>
      <c r="T2192" s="18"/>
      <c r="U2192" s="18"/>
      <c r="V2192" s="18"/>
    </row>
    <row r="2193" ht="15.75" customHeight="1">
      <c r="A2193" s="15" t="s">
        <v>7693</v>
      </c>
      <c r="B2193" s="27" t="s">
        <v>7694</v>
      </c>
      <c r="C2193" s="16"/>
      <c r="D2193" s="16"/>
      <c r="E2193" s="17"/>
      <c r="F2193" s="18" t="s">
        <v>7693</v>
      </c>
      <c r="G2193" s="18" t="str">
        <f>IFERROR(VLOOKUP(spare_parts!$F2193,'Запчасти'!A$2:P$3371,3,0),"null")</f>
        <v>null</v>
      </c>
      <c r="H2193" s="18" t="str">
        <f>IFERROR(VLOOKUP(spare_parts!$F2193,A:D,2,0),"null")</f>
        <v>
КЛАВИАТУРА С ПОДКЛЮЧЕНИЕМ PS2</v>
      </c>
      <c r="I2193" s="24" t="str">
        <f>IFERROR(VLOOKUP(spare_parts!$F2193,'Запчасти'!$A$2:$P$3371,5,0),"null")</f>
        <v>null</v>
      </c>
      <c r="J2193" s="24" t="str">
        <f t="shared" si="3"/>
        <v>null</v>
      </c>
      <c r="K2193" s="18" t="str">
        <f>IFERROR(VLOOKUP(spare_parts!$F2193,'Запчасти'!$A$2:$P$3371,6,0),"null")</f>
        <v>null</v>
      </c>
      <c r="L2193" s="18" t="str">
        <f>IFERROR(VLOOKUP(spare_parts!$F2193,'Запчасти'!$A$2:$P$3371,7,0),"null")</f>
        <v>null</v>
      </c>
      <c r="M2193" s="18" t="str">
        <f>IFERROR(VLOOKUP(spare_parts!$F2193,'Запчасти'!$A$2:$P$3371,9,0),"null")</f>
        <v>null</v>
      </c>
      <c r="N2193" s="18" t="str">
        <f>IFERROR(VLOOKUP(spare_parts!$F2193,'Запчасти'!$A$2:$P$3371,10,0),"null")</f>
        <v>null</v>
      </c>
      <c r="O2193" s="18" t="str">
        <f>IFERROR(VLOOKUP(spare_parts!$F2193,'Запчасти'!$A$2:$P$3371,11,0),"null")</f>
        <v>null</v>
      </c>
      <c r="P2193" s="18" t="str">
        <f>IFERROR(VLOOKUP(spare_parts!$F2193,'Запчасти'!$A$2:$P$3371,2,0),"null")</f>
        <v>null</v>
      </c>
      <c r="Q2193" s="18"/>
      <c r="R2193" s="18"/>
      <c r="S2193" s="18"/>
      <c r="T2193" s="18"/>
      <c r="U2193" s="18"/>
      <c r="V2193" s="18"/>
    </row>
    <row r="2194" ht="15.75" customHeight="1">
      <c r="A2194" s="15">
        <v>2.063636281E9</v>
      </c>
      <c r="B2194" s="27" t="s">
        <v>7695</v>
      </c>
      <c r="C2194" s="16"/>
      <c r="D2194" s="16"/>
      <c r="E2194" s="17"/>
      <c r="F2194" s="18">
        <v>2.063636281E9</v>
      </c>
      <c r="G2194" s="18" t="str">
        <f>IFERROR(VLOOKUP(spare_parts!$F2194,'Запчасти'!A$2:P$3371,3,0),"null")</f>
        <v>null</v>
      </c>
      <c r="H2194" s="18" t="str">
        <f>IFERROR(VLOOKUP(spare_parts!$F2194,A:D,2,0),"null")</f>
        <v>ВАЛ DE=36 L=89,50</v>
      </c>
      <c r="I2194" s="24" t="str">
        <f>IFERROR(VLOOKUP(spare_parts!$F2194,'Запчасти'!$A$2:$P$3371,5,0),"null")</f>
        <v>null</v>
      </c>
      <c r="J2194" s="24" t="str">
        <f t="shared" si="3"/>
        <v>null</v>
      </c>
      <c r="K2194" s="18" t="str">
        <f>IFERROR(VLOOKUP(spare_parts!$F2194,'Запчасти'!$A$2:$P$3371,6,0),"null")</f>
        <v>null</v>
      </c>
      <c r="L2194" s="18" t="str">
        <f>IFERROR(VLOOKUP(spare_parts!$F2194,'Запчасти'!$A$2:$P$3371,7,0),"null")</f>
        <v>null</v>
      </c>
      <c r="M2194" s="18" t="str">
        <f>IFERROR(VLOOKUP(spare_parts!$F2194,'Запчасти'!$A$2:$P$3371,9,0),"null")</f>
        <v>null</v>
      </c>
      <c r="N2194" s="18" t="str">
        <f>IFERROR(VLOOKUP(spare_parts!$F2194,'Запчасти'!$A$2:$P$3371,10,0),"null")</f>
        <v>null</v>
      </c>
      <c r="O2194" s="18" t="str">
        <f>IFERROR(VLOOKUP(spare_parts!$F2194,'Запчасти'!$A$2:$P$3371,11,0),"null")</f>
        <v>null</v>
      </c>
      <c r="P2194" s="18" t="str">
        <f>IFERROR(VLOOKUP(spare_parts!$F2194,'Запчасти'!$A$2:$P$3371,2,0),"null")</f>
        <v>null</v>
      </c>
      <c r="Q2194" s="18"/>
      <c r="R2194" s="18"/>
      <c r="S2194" s="18"/>
      <c r="T2194" s="18"/>
      <c r="U2194" s="18"/>
      <c r="V2194" s="18"/>
    </row>
    <row r="2195" ht="15.75" customHeight="1">
      <c r="A2195" s="15">
        <v>2.86503507E9</v>
      </c>
      <c r="B2195" s="27" t="s">
        <v>7696</v>
      </c>
      <c r="C2195" s="16"/>
      <c r="D2195" s="16"/>
      <c r="E2195" s="17"/>
      <c r="F2195" s="18">
        <v>2.86503507E9</v>
      </c>
      <c r="G2195" s="18" t="str">
        <f>IFERROR(VLOOKUP(spare_parts!$F2195,'Запчасти'!A$2:P$3371,3,0),"null")</f>
        <v>null</v>
      </c>
      <c r="H2195" s="18" t="str">
        <f>IFERROR(VLOOKUP(spare_parts!$F2195,A:D,2,0),"null")</f>
        <v>Рычаг внутренний качающийся предварительно собранный</v>
      </c>
      <c r="I2195" s="24" t="str">
        <f>IFERROR(VLOOKUP(spare_parts!$F2195,'Запчасти'!$A$2:$P$3371,5,0),"null")</f>
        <v>null</v>
      </c>
      <c r="J2195" s="24" t="str">
        <f t="shared" si="3"/>
        <v>null</v>
      </c>
      <c r="K2195" s="18" t="str">
        <f>IFERROR(VLOOKUP(spare_parts!$F2195,'Запчасти'!$A$2:$P$3371,6,0),"null")</f>
        <v>null</v>
      </c>
      <c r="L2195" s="18" t="str">
        <f>IFERROR(VLOOKUP(spare_parts!$F2195,'Запчасти'!$A$2:$P$3371,7,0),"null")</f>
        <v>null</v>
      </c>
      <c r="M2195" s="18" t="str">
        <f>IFERROR(VLOOKUP(spare_parts!$F2195,'Запчасти'!$A$2:$P$3371,9,0),"null")</f>
        <v>null</v>
      </c>
      <c r="N2195" s="18" t="str">
        <f>IFERROR(VLOOKUP(spare_parts!$F2195,'Запчасти'!$A$2:$P$3371,10,0),"null")</f>
        <v>null</v>
      </c>
      <c r="O2195" s="18" t="str">
        <f>IFERROR(VLOOKUP(spare_parts!$F2195,'Запчасти'!$A$2:$P$3371,11,0),"null")</f>
        <v>null</v>
      </c>
      <c r="P2195" s="18" t="str">
        <f>IFERROR(VLOOKUP(spare_parts!$F2195,'Запчасти'!$A$2:$P$3371,2,0),"null")</f>
        <v>null</v>
      </c>
      <c r="Q2195" s="18"/>
      <c r="R2195" s="18"/>
      <c r="S2195" s="18"/>
      <c r="T2195" s="18"/>
      <c r="U2195" s="18"/>
      <c r="V2195" s="18"/>
    </row>
    <row r="2196" ht="15.75" customHeight="1">
      <c r="A2196" s="15">
        <v>5.435201114E9</v>
      </c>
      <c r="B2196" s="27" t="s">
        <v>7697</v>
      </c>
      <c r="C2196" s="16"/>
      <c r="D2196" s="16"/>
      <c r="E2196" s="17"/>
      <c r="F2196" s="18">
        <v>5.435201114E9</v>
      </c>
      <c r="G2196" s="18" t="str">
        <f>IFERROR(VLOOKUP(spare_parts!$F2196,'Запчасти'!A$2:P$3371,3,0),"null")</f>
        <v>null</v>
      </c>
      <c r="H2196" s="18" t="str">
        <f>IFERROR(VLOOKUP(spare_parts!$F2196,A:D,2,0),"null")</f>
        <v>КОЖУХ ДЛЯ КАБЕЛЯ ART.TKA45.060.150.125-1001-TS0/NT7/4  </v>
      </c>
      <c r="I2196" s="24" t="str">
        <f>IFERROR(VLOOKUP(spare_parts!$F2196,'Запчасти'!$A$2:$P$3371,5,0),"null")</f>
        <v>null</v>
      </c>
      <c r="J2196" s="24" t="str">
        <f t="shared" si="3"/>
        <v>null</v>
      </c>
      <c r="K2196" s="18" t="str">
        <f>IFERROR(VLOOKUP(spare_parts!$F2196,'Запчасти'!$A$2:$P$3371,6,0),"null")</f>
        <v>null</v>
      </c>
      <c r="L2196" s="18" t="str">
        <f>IFERROR(VLOOKUP(spare_parts!$F2196,'Запчасти'!$A$2:$P$3371,7,0),"null")</f>
        <v>null</v>
      </c>
      <c r="M2196" s="18" t="str">
        <f>IFERROR(VLOOKUP(spare_parts!$F2196,'Запчасти'!$A$2:$P$3371,9,0),"null")</f>
        <v>null</v>
      </c>
      <c r="N2196" s="18" t="str">
        <f>IFERROR(VLOOKUP(spare_parts!$F2196,'Запчасти'!$A$2:$P$3371,10,0),"null")</f>
        <v>null</v>
      </c>
      <c r="O2196" s="18" t="str">
        <f>IFERROR(VLOOKUP(spare_parts!$F2196,'Запчасти'!$A$2:$P$3371,11,0),"null")</f>
        <v>null</v>
      </c>
      <c r="P2196" s="18" t="str">
        <f>IFERROR(VLOOKUP(spare_parts!$F2196,'Запчасти'!$A$2:$P$3371,2,0),"null")</f>
        <v>null</v>
      </c>
      <c r="Q2196" s="18"/>
      <c r="R2196" s="18"/>
      <c r="S2196" s="18"/>
      <c r="T2196" s="18"/>
      <c r="U2196" s="18"/>
      <c r="V2196" s="18"/>
    </row>
    <row r="2197" ht="15.75" customHeight="1">
      <c r="A2197" s="15">
        <v>5.460002039E9</v>
      </c>
      <c r="B2197" s="27" t="s">
        <v>7698</v>
      </c>
      <c r="C2197" s="16"/>
      <c r="D2197" s="16"/>
      <c r="E2197" s="17"/>
      <c r="F2197" s="18">
        <v>5.460002039E9</v>
      </c>
      <c r="G2197" s="18" t="str">
        <f>IFERROR(VLOOKUP(spare_parts!$F2197,'Запчасти'!A$2:P$3371,3,0),"null")</f>
        <v>null</v>
      </c>
      <c r="H2197" s="18" t="str">
        <f>IFERROR(VLOOKUP(spare_parts!$F2197,A:D,2,0),"null")</f>
        <v>РЕДУКТОР ПЛАНЕТАРНЫЙ  RR 65 D FSR=1:12.3 154B7473</v>
      </c>
      <c r="I2197" s="24" t="str">
        <f>IFERROR(VLOOKUP(spare_parts!$F2197,'Запчасти'!$A$2:$P$3371,5,0),"null")</f>
        <v>null</v>
      </c>
      <c r="J2197" s="24" t="str">
        <f t="shared" si="3"/>
        <v>null</v>
      </c>
      <c r="K2197" s="18" t="str">
        <f>IFERROR(VLOOKUP(spare_parts!$F2197,'Запчасти'!$A$2:$P$3371,6,0),"null")</f>
        <v>null</v>
      </c>
      <c r="L2197" s="18" t="str">
        <f>IFERROR(VLOOKUP(spare_parts!$F2197,'Запчасти'!$A$2:$P$3371,7,0),"null")</f>
        <v>null</v>
      </c>
      <c r="M2197" s="18" t="str">
        <f>IFERROR(VLOOKUP(spare_parts!$F2197,'Запчасти'!$A$2:$P$3371,9,0),"null")</f>
        <v>null</v>
      </c>
      <c r="N2197" s="18" t="str">
        <f>IFERROR(VLOOKUP(spare_parts!$F2197,'Запчасти'!$A$2:$P$3371,10,0),"null")</f>
        <v>null</v>
      </c>
      <c r="O2197" s="18" t="str">
        <f>IFERROR(VLOOKUP(spare_parts!$F2197,'Запчасти'!$A$2:$P$3371,11,0),"null")</f>
        <v>null</v>
      </c>
      <c r="P2197" s="18" t="str">
        <f>IFERROR(VLOOKUP(spare_parts!$F2197,'Запчасти'!$A$2:$P$3371,2,0),"null")</f>
        <v>null</v>
      </c>
      <c r="Q2197" s="18"/>
      <c r="R2197" s="18"/>
      <c r="S2197" s="18"/>
      <c r="T2197" s="18"/>
      <c r="U2197" s="18"/>
      <c r="V2197" s="18"/>
    </row>
    <row r="2198" ht="15.75" customHeight="1">
      <c r="A2198" s="15" t="s">
        <v>7699</v>
      </c>
      <c r="B2198" s="27" t="s">
        <v>7700</v>
      </c>
      <c r="C2198" s="16"/>
      <c r="D2198" s="16"/>
      <c r="E2198" s="17"/>
      <c r="F2198" s="18" t="s">
        <v>7699</v>
      </c>
      <c r="G2198" s="18" t="str">
        <f>IFERROR(VLOOKUP(spare_parts!$F2198,'Запчасти'!A$2:P$3371,3,0),"null")</f>
        <v>null</v>
      </c>
      <c r="H2198" s="18" t="str">
        <f>IFERROR(VLOOKUP(spare_parts!$F2198,A:D,2,0),"null")</f>
        <v>РЕДУКТОР ПЛАНЕТАРНЫЙ RR 210 D FS 1:22.6</v>
      </c>
      <c r="I2198" s="24" t="str">
        <f>IFERROR(VLOOKUP(spare_parts!$F2198,'Запчасти'!$A$2:$P$3371,5,0),"null")</f>
        <v>null</v>
      </c>
      <c r="J2198" s="24" t="str">
        <f t="shared" si="3"/>
        <v>null</v>
      </c>
      <c r="K2198" s="18" t="str">
        <f>IFERROR(VLOOKUP(spare_parts!$F2198,'Запчасти'!$A$2:$P$3371,6,0),"null")</f>
        <v>null</v>
      </c>
      <c r="L2198" s="18" t="str">
        <f>IFERROR(VLOOKUP(spare_parts!$F2198,'Запчасти'!$A$2:$P$3371,7,0),"null")</f>
        <v>null</v>
      </c>
      <c r="M2198" s="18" t="str">
        <f>IFERROR(VLOOKUP(spare_parts!$F2198,'Запчасти'!$A$2:$P$3371,9,0),"null")</f>
        <v>null</v>
      </c>
      <c r="N2198" s="18" t="str">
        <f>IFERROR(VLOOKUP(spare_parts!$F2198,'Запчасти'!$A$2:$P$3371,10,0),"null")</f>
        <v>null</v>
      </c>
      <c r="O2198" s="18" t="str">
        <f>IFERROR(VLOOKUP(spare_parts!$F2198,'Запчасти'!$A$2:$P$3371,11,0),"null")</f>
        <v>null</v>
      </c>
      <c r="P2198" s="18" t="str">
        <f>IFERROR(VLOOKUP(spare_parts!$F2198,'Запчасти'!$A$2:$P$3371,2,0),"null")</f>
        <v>null</v>
      </c>
      <c r="Q2198" s="18"/>
      <c r="R2198" s="18"/>
      <c r="S2198" s="18"/>
      <c r="T2198" s="18"/>
      <c r="U2198" s="18"/>
      <c r="V2198" s="18"/>
    </row>
    <row r="2199" ht="15.75" customHeight="1">
      <c r="A2199" s="15" t="s">
        <v>7701</v>
      </c>
      <c r="B2199" s="27" t="s">
        <v>7702</v>
      </c>
      <c r="C2199" s="16"/>
      <c r="D2199" s="16"/>
      <c r="E2199" s="17"/>
      <c r="F2199" s="18" t="s">
        <v>7701</v>
      </c>
      <c r="G2199" s="18" t="str">
        <f>IFERROR(VLOOKUP(spare_parts!$F2199,'Запчасти'!A$2:P$3371,3,0),"null")</f>
        <v>null</v>
      </c>
      <c r="H2199" s="18" t="str">
        <f>IFERROR(VLOOKUP(spare_parts!$F2199,A:D,2,0),"null")</f>
        <v>МОТОР БЕСЩЕТОЧНЫЙ YASKAWA SGMGV-30DDA6F</v>
      </c>
      <c r="I2199" s="24" t="str">
        <f>IFERROR(VLOOKUP(spare_parts!$F2199,'Запчасти'!$A$2:$P$3371,5,0),"null")</f>
        <v>null</v>
      </c>
      <c r="J2199" s="24" t="str">
        <f t="shared" si="3"/>
        <v>null</v>
      </c>
      <c r="K2199" s="18" t="str">
        <f>IFERROR(VLOOKUP(spare_parts!$F2199,'Запчасти'!$A$2:$P$3371,6,0),"null")</f>
        <v>null</v>
      </c>
      <c r="L2199" s="18" t="str">
        <f>IFERROR(VLOOKUP(spare_parts!$F2199,'Запчасти'!$A$2:$P$3371,7,0),"null")</f>
        <v>null</v>
      </c>
      <c r="M2199" s="18" t="str">
        <f>IFERROR(VLOOKUP(spare_parts!$F2199,'Запчасти'!$A$2:$P$3371,9,0),"null")</f>
        <v>null</v>
      </c>
      <c r="N2199" s="18" t="str">
        <f>IFERROR(VLOOKUP(spare_parts!$F2199,'Запчасти'!$A$2:$P$3371,10,0),"null")</f>
        <v>null</v>
      </c>
      <c r="O2199" s="18" t="str">
        <f>IFERROR(VLOOKUP(spare_parts!$F2199,'Запчасти'!$A$2:$P$3371,11,0),"null")</f>
        <v>null</v>
      </c>
      <c r="P2199" s="18" t="str">
        <f>IFERROR(VLOOKUP(spare_parts!$F2199,'Запчасти'!$A$2:$P$3371,2,0),"null")</f>
        <v>null</v>
      </c>
      <c r="Q2199" s="18"/>
      <c r="R2199" s="18"/>
      <c r="S2199" s="18"/>
      <c r="T2199" s="18"/>
      <c r="U2199" s="18"/>
      <c r="V2199" s="18"/>
    </row>
    <row r="2200" ht="15.75" customHeight="1">
      <c r="A2200" s="15" t="s">
        <v>7703</v>
      </c>
      <c r="B2200" s="16" t="s">
        <v>7704</v>
      </c>
      <c r="C2200" s="16"/>
      <c r="D2200" s="16"/>
      <c r="E2200" s="17"/>
      <c r="F2200" s="18" t="s">
        <v>7703</v>
      </c>
      <c r="G2200" s="18" t="str">
        <f>IFERROR(VLOOKUP(spare_parts!$F2200,'Запчасти'!A$2:P$3371,3,0),"null")</f>
        <v>null</v>
      </c>
      <c r="H2200" s="18" t="str">
        <f>IFERROR(VLOOKUP(spare_parts!$F2200,A:D,2,0),"null")</f>
        <v>МОТОР БЕСЩЕТОЧНЫЙ YASKAWA SGMGV-05DDA6F</v>
      </c>
      <c r="I2200" s="24" t="str">
        <f>IFERROR(VLOOKUP(spare_parts!$F2200,'Запчасти'!$A$2:$P$3371,5,0),"null")</f>
        <v>null</v>
      </c>
      <c r="J2200" s="24" t="str">
        <f t="shared" si="3"/>
        <v>null</v>
      </c>
      <c r="K2200" s="18" t="str">
        <f>IFERROR(VLOOKUP(spare_parts!$F2200,'Запчасти'!$A$2:$P$3371,6,0),"null")</f>
        <v>null</v>
      </c>
      <c r="L2200" s="18" t="str">
        <f>IFERROR(VLOOKUP(spare_parts!$F2200,'Запчасти'!$A$2:$P$3371,7,0),"null")</f>
        <v>null</v>
      </c>
      <c r="M2200" s="18" t="str">
        <f>IFERROR(VLOOKUP(spare_parts!$F2200,'Запчасти'!$A$2:$P$3371,9,0),"null")</f>
        <v>null</v>
      </c>
      <c r="N2200" s="18" t="str">
        <f>IFERROR(VLOOKUP(spare_parts!$F2200,'Запчасти'!$A$2:$P$3371,10,0),"null")</f>
        <v>null</v>
      </c>
      <c r="O2200" s="18" t="str">
        <f>IFERROR(VLOOKUP(spare_parts!$F2200,'Запчасти'!$A$2:$P$3371,11,0),"null")</f>
        <v>null</v>
      </c>
      <c r="P2200" s="18" t="str">
        <f>IFERROR(VLOOKUP(spare_parts!$F2200,'Запчасти'!$A$2:$P$3371,2,0),"null")</f>
        <v>null</v>
      </c>
      <c r="Q2200" s="18"/>
      <c r="R2200" s="18"/>
      <c r="S2200" s="18"/>
      <c r="T2200" s="18"/>
      <c r="U2200" s="18"/>
      <c r="V2200" s="18"/>
    </row>
    <row r="2201" ht="15.75" customHeight="1">
      <c r="A2201" s="15" t="s">
        <v>7705</v>
      </c>
      <c r="B2201" s="27" t="s">
        <v>7706</v>
      </c>
      <c r="C2201" s="16"/>
      <c r="D2201" s="16"/>
      <c r="E2201" s="17"/>
      <c r="F2201" s="18" t="s">
        <v>7705</v>
      </c>
      <c r="G2201" s="18" t="str">
        <f>IFERROR(VLOOKUP(spare_parts!$F2201,'Запчасти'!A$2:P$3371,3,0),"null")</f>
        <v>null</v>
      </c>
      <c r="H2201" s="18" t="str">
        <f>IFERROR(VLOOKUP(spare_parts!$F2201,A:D,2,0),"null")</f>
        <v>МОТОР БЕСЩЕТОЧНЫЙ YASKAWA SGMGV-44DDA6F</v>
      </c>
      <c r="I2201" s="24" t="str">
        <f>IFERROR(VLOOKUP(spare_parts!$F2201,'Запчасти'!$A$2:$P$3371,5,0),"null")</f>
        <v>null</v>
      </c>
      <c r="J2201" s="24" t="str">
        <f t="shared" si="3"/>
        <v>null</v>
      </c>
      <c r="K2201" s="18" t="str">
        <f>IFERROR(VLOOKUP(spare_parts!$F2201,'Запчасти'!$A$2:$P$3371,6,0),"null")</f>
        <v>null</v>
      </c>
      <c r="L2201" s="18" t="str">
        <f>IFERROR(VLOOKUP(spare_parts!$F2201,'Запчасти'!$A$2:$P$3371,7,0),"null")</f>
        <v>null</v>
      </c>
      <c r="M2201" s="18" t="str">
        <f>IFERROR(VLOOKUP(spare_parts!$F2201,'Запчасти'!$A$2:$P$3371,9,0),"null")</f>
        <v>null</v>
      </c>
      <c r="N2201" s="18" t="str">
        <f>IFERROR(VLOOKUP(spare_parts!$F2201,'Запчасти'!$A$2:$P$3371,10,0),"null")</f>
        <v>null</v>
      </c>
      <c r="O2201" s="18" t="str">
        <f>IFERROR(VLOOKUP(spare_parts!$F2201,'Запчасти'!$A$2:$P$3371,11,0),"null")</f>
        <v>null</v>
      </c>
      <c r="P2201" s="18" t="str">
        <f>IFERROR(VLOOKUP(spare_parts!$F2201,'Запчасти'!$A$2:$P$3371,2,0),"null")</f>
        <v>null</v>
      </c>
      <c r="Q2201" s="18"/>
      <c r="R2201" s="18"/>
      <c r="S2201" s="18"/>
      <c r="T2201" s="18"/>
      <c r="U2201" s="18"/>
      <c r="V2201" s="18"/>
    </row>
    <row r="2202" ht="15.75" customHeight="1">
      <c r="A2202" s="15" t="s">
        <v>7707</v>
      </c>
      <c r="B2202" s="16" t="s">
        <v>7708</v>
      </c>
      <c r="C2202" s="16"/>
      <c r="D2202" s="16"/>
      <c r="E2202" s="17"/>
      <c r="F2202" s="18" t="s">
        <v>7707</v>
      </c>
      <c r="G2202" s="18" t="str">
        <f>IFERROR(VLOOKUP(spare_parts!$F2202,'Запчасти'!A$2:P$3371,3,0),"null")</f>
        <v>null</v>
      </c>
      <c r="H2202" s="18" t="str">
        <f>IFERROR(VLOOKUP(spare_parts!$F2202,A:D,2,0),"null")</f>
        <v>МОТОР БЕСЩЕТОЧНЫЙ YASKAWA SGMGV-55DDA6H</v>
      </c>
      <c r="I2202" s="24" t="str">
        <f>IFERROR(VLOOKUP(spare_parts!$F2202,'Запчасти'!$A$2:$P$3371,5,0),"null")</f>
        <v>null</v>
      </c>
      <c r="J2202" s="24" t="str">
        <f t="shared" si="3"/>
        <v>null</v>
      </c>
      <c r="K2202" s="18" t="str">
        <f>IFERROR(VLOOKUP(spare_parts!$F2202,'Запчасти'!$A$2:$P$3371,6,0),"null")</f>
        <v>null</v>
      </c>
      <c r="L2202" s="18" t="str">
        <f>IFERROR(VLOOKUP(spare_parts!$F2202,'Запчасти'!$A$2:$P$3371,7,0),"null")</f>
        <v>null</v>
      </c>
      <c r="M2202" s="18" t="str">
        <f>IFERROR(VLOOKUP(spare_parts!$F2202,'Запчасти'!$A$2:$P$3371,9,0),"null")</f>
        <v>null</v>
      </c>
      <c r="N2202" s="18" t="str">
        <f>IFERROR(VLOOKUP(spare_parts!$F2202,'Запчасти'!$A$2:$P$3371,10,0),"null")</f>
        <v>null</v>
      </c>
      <c r="O2202" s="18" t="str">
        <f>IFERROR(VLOOKUP(spare_parts!$F2202,'Запчасти'!$A$2:$P$3371,11,0),"null")</f>
        <v>null</v>
      </c>
      <c r="P2202" s="18" t="str">
        <f>IFERROR(VLOOKUP(spare_parts!$F2202,'Запчасти'!$A$2:$P$3371,2,0),"null")</f>
        <v>null</v>
      </c>
      <c r="Q2202" s="18"/>
      <c r="R2202" s="18"/>
      <c r="S2202" s="18"/>
      <c r="T2202" s="18"/>
      <c r="U2202" s="18"/>
      <c r="V2202" s="18"/>
    </row>
    <row r="2203" ht="15.75" customHeight="1">
      <c r="A2203" s="15" t="s">
        <v>7709</v>
      </c>
      <c r="B2203" s="27" t="s">
        <v>7710</v>
      </c>
      <c r="C2203" s="16"/>
      <c r="D2203" s="16"/>
      <c r="E2203" s="17"/>
      <c r="F2203" s="18" t="s">
        <v>7709</v>
      </c>
      <c r="G2203" s="18" t="str">
        <f>IFERROR(VLOOKUP(spare_parts!$F2203,'Запчасти'!A$2:P$3371,3,0),"null")</f>
        <v>null</v>
      </c>
      <c r="H2203" s="18" t="str">
        <f>IFERROR(VLOOKUP(spare_parts!$F2203,A:D,2,0),"null")</f>
        <v>МОТОР БЕСЩЕТОЧНЫЙ YASKAWA SGMGV-09DDA6F</v>
      </c>
      <c r="I2203" s="24" t="str">
        <f>IFERROR(VLOOKUP(spare_parts!$F2203,'Запчасти'!$A$2:$P$3371,5,0),"null")</f>
        <v>null</v>
      </c>
      <c r="J2203" s="24" t="str">
        <f t="shared" si="3"/>
        <v>null</v>
      </c>
      <c r="K2203" s="18" t="str">
        <f>IFERROR(VLOOKUP(spare_parts!$F2203,'Запчасти'!$A$2:$P$3371,6,0),"null")</f>
        <v>null</v>
      </c>
      <c r="L2203" s="18" t="str">
        <f>IFERROR(VLOOKUP(spare_parts!$F2203,'Запчасти'!$A$2:$P$3371,7,0),"null")</f>
        <v>null</v>
      </c>
      <c r="M2203" s="18" t="str">
        <f>IFERROR(VLOOKUP(spare_parts!$F2203,'Запчасти'!$A$2:$P$3371,9,0),"null")</f>
        <v>null</v>
      </c>
      <c r="N2203" s="18" t="str">
        <f>IFERROR(VLOOKUP(spare_parts!$F2203,'Запчасти'!$A$2:$P$3371,10,0),"null")</f>
        <v>null</v>
      </c>
      <c r="O2203" s="18" t="str">
        <f>IFERROR(VLOOKUP(spare_parts!$F2203,'Запчасти'!$A$2:$P$3371,11,0),"null")</f>
        <v>null</v>
      </c>
      <c r="P2203" s="18" t="str">
        <f>IFERROR(VLOOKUP(spare_parts!$F2203,'Запчасти'!$A$2:$P$3371,2,0),"null")</f>
        <v>null</v>
      </c>
      <c r="Q2203" s="18"/>
      <c r="R2203" s="18"/>
      <c r="S2203" s="18"/>
      <c r="T2203" s="18"/>
      <c r="U2203" s="18"/>
      <c r="V2203" s="18"/>
    </row>
    <row r="2204" ht="15.75" customHeight="1">
      <c r="A2204" s="15" t="s">
        <v>7711</v>
      </c>
      <c r="B2204" s="16" t="s">
        <v>7712</v>
      </c>
      <c r="C2204" s="16"/>
      <c r="D2204" s="16"/>
      <c r="E2204" s="17"/>
      <c r="F2204" s="18" t="s">
        <v>7711</v>
      </c>
      <c r="G2204" s="18" t="str">
        <f>IFERROR(VLOOKUP(spare_parts!$F2204,'Запчасти'!A$2:P$3371,3,0),"null")</f>
        <v>null</v>
      </c>
      <c r="H2204" s="18" t="str">
        <f>IFERROR(VLOOKUP(spare_parts!$F2204,A:D,2,0),"null")</f>
        <v>МОТОР БЕСЩЕТОЧНЫЙ  YASKAWA SGMGV-55DDA6F</v>
      </c>
      <c r="I2204" s="24" t="str">
        <f>IFERROR(VLOOKUP(spare_parts!$F2204,'Запчасти'!$A$2:$P$3371,5,0),"null")</f>
        <v>null</v>
      </c>
      <c r="J2204" s="24" t="str">
        <f t="shared" si="3"/>
        <v>null</v>
      </c>
      <c r="K2204" s="18" t="str">
        <f>IFERROR(VLOOKUP(spare_parts!$F2204,'Запчасти'!$A$2:$P$3371,6,0),"null")</f>
        <v>null</v>
      </c>
      <c r="L2204" s="18" t="str">
        <f>IFERROR(VLOOKUP(spare_parts!$F2204,'Запчасти'!$A$2:$P$3371,7,0),"null")</f>
        <v>null</v>
      </c>
      <c r="M2204" s="18" t="str">
        <f>IFERROR(VLOOKUP(spare_parts!$F2204,'Запчасти'!$A$2:$P$3371,9,0),"null")</f>
        <v>null</v>
      </c>
      <c r="N2204" s="18" t="str">
        <f>IFERROR(VLOOKUP(spare_parts!$F2204,'Запчасти'!$A$2:$P$3371,10,0),"null")</f>
        <v>null</v>
      </c>
      <c r="O2204" s="18" t="str">
        <f>IFERROR(VLOOKUP(spare_parts!$F2204,'Запчасти'!$A$2:$P$3371,11,0),"null")</f>
        <v>null</v>
      </c>
      <c r="P2204" s="18" t="str">
        <f>IFERROR(VLOOKUP(spare_parts!$F2204,'Запчасти'!$A$2:$P$3371,2,0),"null")</f>
        <v>null</v>
      </c>
      <c r="Q2204" s="18"/>
      <c r="R2204" s="18"/>
      <c r="S2204" s="18"/>
      <c r="T2204" s="18"/>
      <c r="U2204" s="18"/>
      <c r="V2204" s="18"/>
    </row>
    <row r="2205" ht="15.75" customHeight="1">
      <c r="A2205" s="15" t="s">
        <v>7713</v>
      </c>
      <c r="B2205" s="27" t="s">
        <v>7714</v>
      </c>
      <c r="C2205" s="16"/>
      <c r="D2205" s="16"/>
      <c r="E2205" s="17"/>
      <c r="F2205" s="18" t="s">
        <v>7713</v>
      </c>
      <c r="G2205" s="18" t="str">
        <f>IFERROR(VLOOKUP(spare_parts!$F2205,'Запчасти'!A$2:P$3371,3,0),"null")</f>
        <v>null</v>
      </c>
      <c r="H2205" s="18" t="str">
        <f>IFERROR(VLOOKUP(spare_parts!$F2205,A:D,2,0),"null")</f>
        <v>МОТОР БЕСЩЕТОЧНЫЙ МОТОР YASKAWA SGMGV-1EDDA6F</v>
      </c>
      <c r="I2205" s="24" t="str">
        <f>IFERROR(VLOOKUP(spare_parts!$F2205,'Запчасти'!$A$2:$P$3371,5,0),"null")</f>
        <v>null</v>
      </c>
      <c r="J2205" s="24" t="str">
        <f t="shared" si="3"/>
        <v>null</v>
      </c>
      <c r="K2205" s="18" t="str">
        <f>IFERROR(VLOOKUP(spare_parts!$F2205,'Запчасти'!$A$2:$P$3371,6,0),"null")</f>
        <v>null</v>
      </c>
      <c r="L2205" s="18" t="str">
        <f>IFERROR(VLOOKUP(spare_parts!$F2205,'Запчасти'!$A$2:$P$3371,7,0),"null")</f>
        <v>null</v>
      </c>
      <c r="M2205" s="18" t="str">
        <f>IFERROR(VLOOKUP(spare_parts!$F2205,'Запчасти'!$A$2:$P$3371,9,0),"null")</f>
        <v>null</v>
      </c>
      <c r="N2205" s="18" t="str">
        <f>IFERROR(VLOOKUP(spare_parts!$F2205,'Запчасти'!$A$2:$P$3371,10,0),"null")</f>
        <v>null</v>
      </c>
      <c r="O2205" s="18" t="str">
        <f>IFERROR(VLOOKUP(spare_parts!$F2205,'Запчасти'!$A$2:$P$3371,11,0),"null")</f>
        <v>null</v>
      </c>
      <c r="P2205" s="18" t="str">
        <f>IFERROR(VLOOKUP(spare_parts!$F2205,'Запчасти'!$A$2:$P$3371,2,0),"null")</f>
        <v>null</v>
      </c>
      <c r="Q2205" s="18"/>
      <c r="R2205" s="18"/>
      <c r="S2205" s="18"/>
      <c r="T2205" s="18"/>
      <c r="U2205" s="18"/>
      <c r="V2205" s="18"/>
    </row>
    <row r="2206" ht="15.75" customHeight="1">
      <c r="A2206" s="15">
        <v>5.43668008E9</v>
      </c>
      <c r="B2206" s="16" t="s">
        <v>7715</v>
      </c>
      <c r="C2206" s="16"/>
      <c r="D2206" s="16"/>
      <c r="E2206" s="17"/>
      <c r="F2206" s="18">
        <v>5.43668008E9</v>
      </c>
      <c r="G2206" s="18" t="str">
        <f>IFERROR(VLOOKUP(spare_parts!$F2206,'Запчасти'!A$2:P$3371,3,0),"null")</f>
        <v>null</v>
      </c>
      <c r="H2206" s="18" t="str">
        <f>IFERROR(VLOOKUP(spare_parts!$F2206,A:D,2,0),"null")</f>
        <v>МОДУЛЬ ПРИВОДНОЙ BM4444 (ENC21+ENC03+DIO+CAN03+PLC)</v>
      </c>
      <c r="I2206" s="24" t="str">
        <f>IFERROR(VLOOKUP(spare_parts!$F2206,'Запчасти'!$A$2:$P$3371,5,0),"null")</f>
        <v>null</v>
      </c>
      <c r="J2206" s="24" t="str">
        <f t="shared" si="3"/>
        <v>null</v>
      </c>
      <c r="K2206" s="18" t="str">
        <f>IFERROR(VLOOKUP(spare_parts!$F2206,'Запчасти'!$A$2:$P$3371,6,0),"null")</f>
        <v>null</v>
      </c>
      <c r="L2206" s="18" t="str">
        <f>IFERROR(VLOOKUP(spare_parts!$F2206,'Запчасти'!$A$2:$P$3371,7,0),"null")</f>
        <v>null</v>
      </c>
      <c r="M2206" s="18" t="str">
        <f>IFERROR(VLOOKUP(spare_parts!$F2206,'Запчасти'!$A$2:$P$3371,9,0),"null")</f>
        <v>null</v>
      </c>
      <c r="N2206" s="18" t="str">
        <f>IFERROR(VLOOKUP(spare_parts!$F2206,'Запчасти'!$A$2:$P$3371,10,0),"null")</f>
        <v>null</v>
      </c>
      <c r="O2206" s="18" t="str">
        <f>IFERROR(VLOOKUP(spare_parts!$F2206,'Запчасти'!$A$2:$P$3371,11,0),"null")</f>
        <v>null</v>
      </c>
      <c r="P2206" s="18" t="str">
        <f>IFERROR(VLOOKUP(spare_parts!$F2206,'Запчасти'!$A$2:$P$3371,2,0),"null")</f>
        <v>null</v>
      </c>
      <c r="Q2206" s="18"/>
      <c r="R2206" s="18"/>
      <c r="S2206" s="18"/>
      <c r="T2206" s="18"/>
      <c r="U2206" s="18"/>
      <c r="V2206" s="18"/>
    </row>
    <row r="2207" ht="15.75" customHeight="1">
      <c r="A2207" s="15">
        <v>6.91832214E9</v>
      </c>
      <c r="B2207" s="27" t="s">
        <v>7716</v>
      </c>
      <c r="C2207" s="16"/>
      <c r="D2207" s="16"/>
      <c r="E2207" s="17"/>
      <c r="F2207" s="18">
        <v>6.91832214E9</v>
      </c>
      <c r="G2207" s="18" t="str">
        <f>IFERROR(VLOOKUP(spare_parts!$F2207,'Запчасти'!A$2:P$3371,3,0),"null")</f>
        <v>null</v>
      </c>
      <c r="H2207" s="18" t="str">
        <f>IFERROR(VLOOKUP(spare_parts!$F2207,A:D,2,0),"null")</f>
        <v>НОЖ ДЛЯ CESOIA C/50 ST ART.40050/123</v>
      </c>
      <c r="I2207" s="24" t="str">
        <f>IFERROR(VLOOKUP(spare_parts!$F2207,'Запчасти'!$A$2:$P$3371,5,0),"null")</f>
        <v>null</v>
      </c>
      <c r="J2207" s="24" t="str">
        <f t="shared" si="3"/>
        <v>null</v>
      </c>
      <c r="K2207" s="18" t="str">
        <f>IFERROR(VLOOKUP(spare_parts!$F2207,'Запчасти'!$A$2:$P$3371,6,0),"null")</f>
        <v>null</v>
      </c>
      <c r="L2207" s="18" t="str">
        <f>IFERROR(VLOOKUP(spare_parts!$F2207,'Запчасти'!$A$2:$P$3371,7,0),"null")</f>
        <v>null</v>
      </c>
      <c r="M2207" s="18" t="str">
        <f>IFERROR(VLOOKUP(spare_parts!$F2207,'Запчасти'!$A$2:$P$3371,9,0),"null")</f>
        <v>null</v>
      </c>
      <c r="N2207" s="18" t="str">
        <f>IFERROR(VLOOKUP(spare_parts!$F2207,'Запчасти'!$A$2:$P$3371,10,0),"null")</f>
        <v>null</v>
      </c>
      <c r="O2207" s="18" t="str">
        <f>IFERROR(VLOOKUP(spare_parts!$F2207,'Запчасти'!$A$2:$P$3371,11,0),"null")</f>
        <v>null</v>
      </c>
      <c r="P2207" s="18" t="str">
        <f>IFERROR(VLOOKUP(spare_parts!$F2207,'Запчасти'!$A$2:$P$3371,2,0),"null")</f>
        <v>null</v>
      </c>
      <c r="Q2207" s="18"/>
      <c r="R2207" s="18"/>
      <c r="S2207" s="18"/>
      <c r="T2207" s="18"/>
      <c r="U2207" s="18"/>
      <c r="V2207" s="18"/>
    </row>
    <row r="2208" ht="15.75" customHeight="1">
      <c r="A2208" s="15">
        <v>2.46473501E9</v>
      </c>
      <c r="B2208" s="16" t="s">
        <v>7717</v>
      </c>
      <c r="C2208" s="16"/>
      <c r="D2208" s="16"/>
      <c r="E2208" s="17"/>
      <c r="F2208" s="18">
        <v>2.46473501E9</v>
      </c>
      <c r="G2208" s="18" t="str">
        <f>IFERROR(VLOOKUP(spare_parts!$F2208,'Запчасти'!A$2:P$3371,3,0),"null")</f>
        <v>null</v>
      </c>
      <c r="H2208" s="18" t="str">
        <f>IFERROR(VLOOKUP(spare_parts!$F2208,A:D,2,0),"null")</f>
        <v>РОЛИК ПРАВКИ ВНЕШНИЙ РЕГУЛИРУЕМЫЙ ПРЕДВАРИТЕЛЬНО СОБРАННЫЙ </v>
      </c>
      <c r="I2208" s="24" t="str">
        <f>IFERROR(VLOOKUP(spare_parts!$F2208,'Запчасти'!$A$2:$P$3371,5,0),"null")</f>
        <v>null</v>
      </c>
      <c r="J2208" s="24" t="str">
        <f t="shared" si="3"/>
        <v>null</v>
      </c>
      <c r="K2208" s="18" t="str">
        <f>IFERROR(VLOOKUP(spare_parts!$F2208,'Запчасти'!$A$2:$P$3371,6,0),"null")</f>
        <v>null</v>
      </c>
      <c r="L2208" s="18" t="str">
        <f>IFERROR(VLOOKUP(spare_parts!$F2208,'Запчасти'!$A$2:$P$3371,7,0),"null")</f>
        <v>null</v>
      </c>
      <c r="M2208" s="18" t="str">
        <f>IFERROR(VLOOKUP(spare_parts!$F2208,'Запчасти'!$A$2:$P$3371,9,0),"null")</f>
        <v>null</v>
      </c>
      <c r="N2208" s="18" t="str">
        <f>IFERROR(VLOOKUP(spare_parts!$F2208,'Запчасти'!$A$2:$P$3371,10,0),"null")</f>
        <v>null</v>
      </c>
      <c r="O2208" s="18" t="str">
        <f>IFERROR(VLOOKUP(spare_parts!$F2208,'Запчасти'!$A$2:$P$3371,11,0),"null")</f>
        <v>null</v>
      </c>
      <c r="P2208" s="18" t="str">
        <f>IFERROR(VLOOKUP(spare_parts!$F2208,'Запчасти'!$A$2:$P$3371,2,0),"null")</f>
        <v>null</v>
      </c>
      <c r="Q2208" s="18"/>
      <c r="R2208" s="18"/>
      <c r="S2208" s="18"/>
      <c r="T2208" s="18"/>
      <c r="U2208" s="18"/>
      <c r="V2208" s="18"/>
    </row>
    <row r="2209" ht="15.75" customHeight="1">
      <c r="A2209" s="15">
        <v>2.464735021E9</v>
      </c>
      <c r="B2209" s="16" t="s">
        <v>7718</v>
      </c>
      <c r="C2209" s="16"/>
      <c r="D2209" s="16"/>
      <c r="E2209" s="17"/>
      <c r="F2209" s="18">
        <v>2.464735021E9</v>
      </c>
      <c r="G2209" s="18" t="str">
        <f>IFERROR(VLOOKUP(spare_parts!$F2209,'Запчасти'!A$2:P$3371,3,0),"null")</f>
        <v>null</v>
      </c>
      <c r="H2209" s="18" t="str">
        <f>IFERROR(VLOOKUP(spare_parts!$F2209,A:D,2,0),"null")</f>
        <v>РОЛИК ПРАВКИ ВНЕШНИЙ ФИКСИРОВАННЫЙ ПРЕДВАРИТЕЛЬНО СОБРАННЫЙ </v>
      </c>
      <c r="I2209" s="24" t="str">
        <f>IFERROR(VLOOKUP(spare_parts!$F2209,'Запчасти'!$A$2:$P$3371,5,0),"null")</f>
        <v>null</v>
      </c>
      <c r="J2209" s="24" t="str">
        <f t="shared" si="3"/>
        <v>null</v>
      </c>
      <c r="K2209" s="18" t="str">
        <f>IFERROR(VLOOKUP(spare_parts!$F2209,'Запчасти'!$A$2:$P$3371,6,0),"null")</f>
        <v>null</v>
      </c>
      <c r="L2209" s="18" t="str">
        <f>IFERROR(VLOOKUP(spare_parts!$F2209,'Запчасти'!$A$2:$P$3371,7,0),"null")</f>
        <v>null</v>
      </c>
      <c r="M2209" s="18" t="str">
        <f>IFERROR(VLOOKUP(spare_parts!$F2209,'Запчасти'!$A$2:$P$3371,9,0),"null")</f>
        <v>null</v>
      </c>
      <c r="N2209" s="18" t="str">
        <f>IFERROR(VLOOKUP(spare_parts!$F2209,'Запчасти'!$A$2:$P$3371,10,0),"null")</f>
        <v>null</v>
      </c>
      <c r="O2209" s="18" t="str">
        <f>IFERROR(VLOOKUP(spare_parts!$F2209,'Запчасти'!$A$2:$P$3371,11,0),"null")</f>
        <v>null</v>
      </c>
      <c r="P2209" s="18" t="str">
        <f>IFERROR(VLOOKUP(spare_parts!$F2209,'Запчасти'!$A$2:$P$3371,2,0),"null")</f>
        <v>null</v>
      </c>
      <c r="Q2209" s="18"/>
      <c r="R2209" s="18"/>
      <c r="S2209" s="18"/>
      <c r="T2209" s="18"/>
      <c r="U2209" s="18"/>
      <c r="V2209" s="18"/>
    </row>
    <row r="2210" ht="15.75" customHeight="1">
      <c r="A2210" s="15">
        <v>2.46471501E9</v>
      </c>
      <c r="B2210" s="16" t="s">
        <v>7719</v>
      </c>
      <c r="C2210" s="16"/>
      <c r="D2210" s="16"/>
      <c r="E2210" s="17"/>
      <c r="F2210" s="18">
        <v>2.46471501E9</v>
      </c>
      <c r="G2210" s="18" t="str">
        <f>IFERROR(VLOOKUP(spare_parts!$F2210,'Запчасти'!A$2:P$3371,3,0),"null")</f>
        <v>null</v>
      </c>
      <c r="H2210" s="18" t="str">
        <f>IFERROR(VLOOKUP(spare_parts!$F2210,A:D,2,0),"null")</f>
        <v>РОЛИК ПРАВКИ ВНУТРЕННИЙ  РЕГУЛИРУЕМЫЙ БОЛЬШОЙ ПРЕДВАРИТЕЛЬНО СОБРАННЫЙ </v>
      </c>
      <c r="I2210" s="24" t="str">
        <f>IFERROR(VLOOKUP(spare_parts!$F2210,'Запчасти'!$A$2:$P$3371,5,0),"null")</f>
        <v>null</v>
      </c>
      <c r="J2210" s="24" t="str">
        <f t="shared" si="3"/>
        <v>null</v>
      </c>
      <c r="K2210" s="18" t="str">
        <f>IFERROR(VLOOKUP(spare_parts!$F2210,'Запчасти'!$A$2:$P$3371,6,0),"null")</f>
        <v>null</v>
      </c>
      <c r="L2210" s="18" t="str">
        <f>IFERROR(VLOOKUP(spare_parts!$F2210,'Запчасти'!$A$2:$P$3371,7,0),"null")</f>
        <v>null</v>
      </c>
      <c r="M2210" s="18" t="str">
        <f>IFERROR(VLOOKUP(spare_parts!$F2210,'Запчасти'!$A$2:$P$3371,9,0),"null")</f>
        <v>null</v>
      </c>
      <c r="N2210" s="18" t="str">
        <f>IFERROR(VLOOKUP(spare_parts!$F2210,'Запчасти'!$A$2:$P$3371,10,0),"null")</f>
        <v>null</v>
      </c>
      <c r="O2210" s="18" t="str">
        <f>IFERROR(VLOOKUP(spare_parts!$F2210,'Запчасти'!$A$2:$P$3371,11,0),"null")</f>
        <v>null</v>
      </c>
      <c r="P2210" s="18" t="str">
        <f>IFERROR(VLOOKUP(spare_parts!$F2210,'Запчасти'!$A$2:$P$3371,2,0),"null")</f>
        <v>null</v>
      </c>
      <c r="Q2210" s="18"/>
      <c r="R2210" s="18"/>
      <c r="S2210" s="18"/>
      <c r="T2210" s="18"/>
      <c r="U2210" s="18"/>
      <c r="V2210" s="18"/>
    </row>
    <row r="2211" ht="15.75" customHeight="1">
      <c r="A2211" s="15">
        <v>2.46471502E9</v>
      </c>
      <c r="B2211" s="16" t="s">
        <v>7720</v>
      </c>
      <c r="C2211" s="16"/>
      <c r="D2211" s="16"/>
      <c r="E2211" s="17"/>
      <c r="F2211" s="18">
        <v>2.46471502E9</v>
      </c>
      <c r="G2211" s="18" t="str">
        <f>IFERROR(VLOOKUP(spare_parts!$F2211,'Запчасти'!A$2:P$3371,3,0),"null")</f>
        <v>null</v>
      </c>
      <c r="H2211" s="18" t="str">
        <f>IFERROR(VLOOKUP(spare_parts!$F2211,A:D,2,0),"null")</f>
        <v>РОЛИК ФИКСИРОВАННЫЙ  БОЛЬШОЙ С УВЕЛИЧЕННЫМ ВАЛОМ ПРЕДВАРИТЕЛЬНО СОБРАННЫЙ </v>
      </c>
      <c r="I2211" s="24" t="str">
        <f>IFERROR(VLOOKUP(spare_parts!$F2211,'Запчасти'!$A$2:$P$3371,5,0),"null")</f>
        <v>null</v>
      </c>
      <c r="J2211" s="24" t="str">
        <f t="shared" si="3"/>
        <v>null</v>
      </c>
      <c r="K2211" s="18" t="str">
        <f>IFERROR(VLOOKUP(spare_parts!$F2211,'Запчасти'!$A$2:$P$3371,6,0),"null")</f>
        <v>null</v>
      </c>
      <c r="L2211" s="18" t="str">
        <f>IFERROR(VLOOKUP(spare_parts!$F2211,'Запчасти'!$A$2:$P$3371,7,0),"null")</f>
        <v>null</v>
      </c>
      <c r="M2211" s="18" t="str">
        <f>IFERROR(VLOOKUP(spare_parts!$F2211,'Запчасти'!$A$2:$P$3371,9,0),"null")</f>
        <v>null</v>
      </c>
      <c r="N2211" s="18" t="str">
        <f>IFERROR(VLOOKUP(spare_parts!$F2211,'Запчасти'!$A$2:$P$3371,10,0),"null")</f>
        <v>null</v>
      </c>
      <c r="O2211" s="18" t="str">
        <f>IFERROR(VLOOKUP(spare_parts!$F2211,'Запчасти'!$A$2:$P$3371,11,0),"null")</f>
        <v>null</v>
      </c>
      <c r="P2211" s="18" t="str">
        <f>IFERROR(VLOOKUP(spare_parts!$F2211,'Запчасти'!$A$2:$P$3371,2,0),"null")</f>
        <v>null</v>
      </c>
      <c r="Q2211" s="18"/>
      <c r="R2211" s="18"/>
      <c r="S2211" s="18"/>
      <c r="T2211" s="18"/>
      <c r="U2211" s="18"/>
      <c r="V2211" s="18"/>
    </row>
    <row r="2212" ht="15.75" customHeight="1">
      <c r="A2212" s="15">
        <v>2.46471503E9</v>
      </c>
      <c r="B2212" s="16" t="s">
        <v>7721</v>
      </c>
      <c r="C2212" s="16"/>
      <c r="D2212" s="16"/>
      <c r="E2212" s="17"/>
      <c r="F2212" s="18">
        <v>2.46471503E9</v>
      </c>
      <c r="G2212" s="18" t="str">
        <f>IFERROR(VLOOKUP(spare_parts!$F2212,'Запчасти'!A$2:P$3371,3,0),"null")</f>
        <v>null</v>
      </c>
      <c r="H2212" s="18" t="str">
        <f>IFERROR(VLOOKUP(spare_parts!$F2212,A:D,2,0),"null")</f>
        <v>РОЛИК ФИКСИРОВАННЫЙ МАЛЫЙ ПРЕДВАРИТЕЛЬНО СОБРАННЫЙ </v>
      </c>
      <c r="I2212" s="24" t="str">
        <f>IFERROR(VLOOKUP(spare_parts!$F2212,'Запчасти'!$A$2:$P$3371,5,0),"null")</f>
        <v>null</v>
      </c>
      <c r="J2212" s="24" t="str">
        <f t="shared" si="3"/>
        <v>null</v>
      </c>
      <c r="K2212" s="18" t="str">
        <f>IFERROR(VLOOKUP(spare_parts!$F2212,'Запчасти'!$A$2:$P$3371,6,0),"null")</f>
        <v>null</v>
      </c>
      <c r="L2212" s="18" t="str">
        <f>IFERROR(VLOOKUP(spare_parts!$F2212,'Запчасти'!$A$2:$P$3371,7,0),"null")</f>
        <v>null</v>
      </c>
      <c r="M2212" s="18" t="str">
        <f>IFERROR(VLOOKUP(spare_parts!$F2212,'Запчасти'!$A$2:$P$3371,9,0),"null")</f>
        <v>null</v>
      </c>
      <c r="N2212" s="18" t="str">
        <f>IFERROR(VLOOKUP(spare_parts!$F2212,'Запчасти'!$A$2:$P$3371,10,0),"null")</f>
        <v>null</v>
      </c>
      <c r="O2212" s="18" t="str">
        <f>IFERROR(VLOOKUP(spare_parts!$F2212,'Запчасти'!$A$2:$P$3371,11,0),"null")</f>
        <v>null</v>
      </c>
      <c r="P2212" s="18" t="str">
        <f>IFERROR(VLOOKUP(spare_parts!$F2212,'Запчасти'!$A$2:$P$3371,2,0),"null")</f>
        <v>null</v>
      </c>
      <c r="Q2212" s="18"/>
      <c r="R2212" s="18"/>
      <c r="S2212" s="18"/>
      <c r="T2212" s="18"/>
      <c r="U2212" s="18"/>
      <c r="V2212" s="18"/>
    </row>
    <row r="2213" ht="15.75" customHeight="1">
      <c r="A2213" s="15">
        <v>2.46471504E9</v>
      </c>
      <c r="B2213" s="16" t="s">
        <v>7722</v>
      </c>
      <c r="C2213" s="16"/>
      <c r="D2213" s="16"/>
      <c r="E2213" s="17"/>
      <c r="F2213" s="18">
        <v>2.46471504E9</v>
      </c>
      <c r="G2213" s="18" t="str">
        <f>IFERROR(VLOOKUP(spare_parts!$F2213,'Запчасти'!A$2:P$3371,3,0),"null")</f>
        <v>null</v>
      </c>
      <c r="H2213" s="18" t="str">
        <f>IFERROR(VLOOKUP(spare_parts!$F2213,A:D,2,0),"null")</f>
        <v>РОЛИК РЕГУЛИРУЕМЫЙ МАЛЫЙ ПЛОСКИЙ ПРЕДВАРИТЕЛЬНО СОБРАННЫЙ</v>
      </c>
      <c r="I2213" s="24" t="str">
        <f>IFERROR(VLOOKUP(spare_parts!$F2213,'Запчасти'!$A$2:$P$3371,5,0),"null")</f>
        <v>null</v>
      </c>
      <c r="J2213" s="24" t="str">
        <f t="shared" si="3"/>
        <v>null</v>
      </c>
      <c r="K2213" s="18" t="str">
        <f>IFERROR(VLOOKUP(spare_parts!$F2213,'Запчасти'!$A$2:$P$3371,6,0),"null")</f>
        <v>null</v>
      </c>
      <c r="L2213" s="18" t="str">
        <f>IFERROR(VLOOKUP(spare_parts!$F2213,'Запчасти'!$A$2:$P$3371,7,0),"null")</f>
        <v>null</v>
      </c>
      <c r="M2213" s="18" t="str">
        <f>IFERROR(VLOOKUP(spare_parts!$F2213,'Запчасти'!$A$2:$P$3371,9,0),"null")</f>
        <v>null</v>
      </c>
      <c r="N2213" s="18" t="str">
        <f>IFERROR(VLOOKUP(spare_parts!$F2213,'Запчасти'!$A$2:$P$3371,10,0),"null")</f>
        <v>null</v>
      </c>
      <c r="O2213" s="18" t="str">
        <f>IFERROR(VLOOKUP(spare_parts!$F2213,'Запчасти'!$A$2:$P$3371,11,0),"null")</f>
        <v>null</v>
      </c>
      <c r="P2213" s="18" t="str">
        <f>IFERROR(VLOOKUP(spare_parts!$F2213,'Запчасти'!$A$2:$P$3371,2,0),"null")</f>
        <v>null</v>
      </c>
      <c r="Q2213" s="18"/>
      <c r="R2213" s="18"/>
      <c r="S2213" s="18"/>
      <c r="T2213" s="18"/>
      <c r="U2213" s="18"/>
      <c r="V2213" s="18"/>
    </row>
    <row r="2214" ht="15.75" customHeight="1">
      <c r="A2214" s="15">
        <v>6.26472103E9</v>
      </c>
      <c r="B2214" s="16" t="s">
        <v>7723</v>
      </c>
      <c r="C2214" s="16"/>
      <c r="D2214" s="16"/>
      <c r="E2214" s="17"/>
      <c r="F2214" s="18">
        <v>6.26472103E9</v>
      </c>
      <c r="G2214" s="18" t="str">
        <f>IFERROR(VLOOKUP(spare_parts!$F2214,'Запчасти'!A$2:P$3371,3,0),"null")</f>
        <v>null</v>
      </c>
      <c r="H2214" s="18" t="str">
        <f>IFERROR(VLOOKUP(spare_parts!$F2214,A:D,2,0),"null")</f>
        <v>РОЛИК ПРАВКИ ВНЕШНИЙ </v>
      </c>
      <c r="I2214" s="24" t="str">
        <f>IFERROR(VLOOKUP(spare_parts!$F2214,'Запчасти'!$A$2:$P$3371,5,0),"null")</f>
        <v>null</v>
      </c>
      <c r="J2214" s="24" t="str">
        <f t="shared" si="3"/>
        <v>null</v>
      </c>
      <c r="K2214" s="18" t="str">
        <f>IFERROR(VLOOKUP(spare_parts!$F2214,'Запчасти'!$A$2:$P$3371,6,0),"null")</f>
        <v>null</v>
      </c>
      <c r="L2214" s="18" t="str">
        <f>IFERROR(VLOOKUP(spare_parts!$F2214,'Запчасти'!$A$2:$P$3371,7,0),"null")</f>
        <v>null</v>
      </c>
      <c r="M2214" s="18" t="str">
        <f>IFERROR(VLOOKUP(spare_parts!$F2214,'Запчасти'!$A$2:$P$3371,9,0),"null")</f>
        <v>null</v>
      </c>
      <c r="N2214" s="18" t="str">
        <f>IFERROR(VLOOKUP(spare_parts!$F2214,'Запчасти'!$A$2:$P$3371,10,0),"null")</f>
        <v>null</v>
      </c>
      <c r="O2214" s="18" t="str">
        <f>IFERROR(VLOOKUP(spare_parts!$F2214,'Запчасти'!$A$2:$P$3371,11,0),"null")</f>
        <v>null</v>
      </c>
      <c r="P2214" s="18" t="str">
        <f>IFERROR(VLOOKUP(spare_parts!$F2214,'Запчасти'!$A$2:$P$3371,2,0),"null")</f>
        <v>null</v>
      </c>
      <c r="Q2214" s="18"/>
      <c r="R2214" s="18"/>
      <c r="S2214" s="18"/>
      <c r="T2214" s="18"/>
      <c r="U2214" s="18"/>
      <c r="V2214" s="18"/>
    </row>
    <row r="2215" ht="15.75" customHeight="1">
      <c r="A2215" s="15">
        <v>5.433090261E9</v>
      </c>
      <c r="B2215" s="16" t="s">
        <v>7724</v>
      </c>
      <c r="C2215" s="16"/>
      <c r="D2215" s="16"/>
      <c r="E2215" s="17"/>
      <c r="F2215" s="18">
        <v>5.433090261E9</v>
      </c>
      <c r="G2215" s="18" t="str">
        <f>IFERROR(VLOOKUP(spare_parts!$F2215,'Запчасти'!A$2:P$3371,3,0),"null")</f>
        <v>null</v>
      </c>
      <c r="H2215" s="18" t="str">
        <f>IFERROR(VLOOKUP(spare_parts!$F2215,A:D,2,0),"null")</f>
        <v>КАБЕЛЬ 5MT M8-8P ART.1404189 (PHOENIX)</v>
      </c>
      <c r="I2215" s="24" t="str">
        <f>IFERROR(VLOOKUP(spare_parts!$F2215,'Запчасти'!$A$2:$P$3371,5,0),"null")</f>
        <v>null</v>
      </c>
      <c r="J2215" s="24" t="str">
        <f t="shared" si="3"/>
        <v>null</v>
      </c>
      <c r="K2215" s="18" t="str">
        <f>IFERROR(VLOOKUP(spare_parts!$F2215,'Запчасти'!$A$2:$P$3371,6,0),"null")</f>
        <v>null</v>
      </c>
      <c r="L2215" s="18" t="str">
        <f>IFERROR(VLOOKUP(spare_parts!$F2215,'Запчасти'!$A$2:$P$3371,7,0),"null")</f>
        <v>null</v>
      </c>
      <c r="M2215" s="18" t="str">
        <f>IFERROR(VLOOKUP(spare_parts!$F2215,'Запчасти'!$A$2:$P$3371,9,0),"null")</f>
        <v>null</v>
      </c>
      <c r="N2215" s="18" t="str">
        <f>IFERROR(VLOOKUP(spare_parts!$F2215,'Запчасти'!$A$2:$P$3371,10,0),"null")</f>
        <v>null</v>
      </c>
      <c r="O2215" s="18" t="str">
        <f>IFERROR(VLOOKUP(spare_parts!$F2215,'Запчасти'!$A$2:$P$3371,11,0),"null")</f>
        <v>null</v>
      </c>
      <c r="P2215" s="18" t="str">
        <f>IFERROR(VLOOKUP(spare_parts!$F2215,'Запчасти'!$A$2:$P$3371,2,0),"null")</f>
        <v>null</v>
      </c>
      <c r="Q2215" s="18"/>
      <c r="R2215" s="18"/>
      <c r="S2215" s="18"/>
      <c r="T2215" s="18"/>
      <c r="U2215" s="18"/>
      <c r="V2215" s="18"/>
    </row>
    <row r="2216" ht="15.75" customHeight="1">
      <c r="A2216" s="15">
        <v>5.43309026E9</v>
      </c>
      <c r="B2216" s="16" t="s">
        <v>7725</v>
      </c>
      <c r="C2216" s="16"/>
      <c r="D2216" s="16"/>
      <c r="E2216" s="17"/>
      <c r="F2216" s="18">
        <v>5.43309026E9</v>
      </c>
      <c r="G2216" s="18" t="str">
        <f>IFERROR(VLOOKUP(spare_parts!$F2216,'Запчасти'!A$2:P$3371,3,0),"null")</f>
        <v>CABLE RFID 10MT  M8-8P ART.1404190 (PHOENIX)</v>
      </c>
      <c r="H2216" s="18" t="str">
        <f>IFERROR(VLOOKUP(spare_parts!$F2216,A:D,2,0),"null")</f>
        <v>КАБЕЛЬ RFID 10MT M8-8P ART.1404190 (PHOENIX)</v>
      </c>
      <c r="I2216" s="24" t="str">
        <f>IFERROR(VLOOKUP(spare_parts!$F2216,'Запчасти'!$A$2:$P$3371,5,0),"null")</f>
        <v>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v>
      </c>
      <c r="J2216" s="24" t="str">
        <f t="shared" si="3"/>
        <v>null</v>
      </c>
      <c r="K2216" s="18" t="str">
        <f>IFERROR(VLOOKUP(spare_parts!$F2216,'Запчасти'!$A$2:$P$3371,6,0),"null")</f>
        <v>PHOENIX CONTACT GMBH &amp; CO. KG</v>
      </c>
      <c r="L2216" s="18" t="str">
        <f>IFERROR(VLOOKUP(spare_parts!$F2216,'Запчасти'!$A$2:$P$3371,7,0),"null")</f>
        <v>PHOENIX CONTACT</v>
      </c>
      <c r="M2216" s="18">
        <f>IFERROR(VLOOKUP(spare_parts!$F2216,'Запчасти'!$A$2:$P$3371,9,0),"null")</f>
        <v>5</v>
      </c>
      <c r="N2216" s="18" t="str">
        <f>IFERROR(VLOOKUP(spare_parts!$F2216,'Запчасти'!$A$2:$P$3371,10,0),"null")</f>
        <v>шт.</v>
      </c>
      <c r="O2216" s="18" t="str">
        <f>IFERROR(VLOOKUP(spare_parts!$F2216,'Запчасти'!$A$2:$P$3371,11,0),"null")</f>
        <v>DE</v>
      </c>
      <c r="P2216" s="18">
        <f>IFERROR(VLOOKUP(spare_parts!$F2216,'Запчасти'!$A$2:$P$3371,2,0),"null")</f>
        <v>8544499101</v>
      </c>
      <c r="Q2216" s="18"/>
      <c r="R2216" s="18"/>
      <c r="S2216" s="18"/>
      <c r="T2216" s="18"/>
      <c r="U2216" s="18"/>
      <c r="V2216" s="18"/>
    </row>
    <row r="2217" ht="15.75" customHeight="1">
      <c r="A2217" s="15">
        <v>6.26472104E9</v>
      </c>
      <c r="B2217" s="16" t="s">
        <v>7726</v>
      </c>
      <c r="C2217" s="16"/>
      <c r="D2217" s="16" t="s">
        <v>35</v>
      </c>
      <c r="E2217" s="17"/>
      <c r="F2217" s="18">
        <v>6.26472104E9</v>
      </c>
      <c r="G2217" s="18" t="str">
        <f>IFERROR(VLOOKUP(spare_parts!$F2217,'Запчасти'!A$2:P$3371,3,0),"null")</f>
        <v>null</v>
      </c>
      <c r="H2217" s="18" t="str">
        <f>IFERROR(VLOOKUP(spare_parts!$F2217,A:D,2,0),"null")</f>
        <v>РОЛИК ПРАВИЛЬНЫЙ (ПЛОСКИЙ) БЕЗ ВАЛА</v>
      </c>
      <c r="I2217" s="24" t="str">
        <f>IFERROR(VLOOKUP(spare_parts!$F2217,'Запчасти'!$A$2:$P$3371,5,0),"null")</f>
        <v>null</v>
      </c>
      <c r="J2217" s="24" t="str">
        <f t="shared" si="3"/>
        <v>null</v>
      </c>
      <c r="K2217" s="18" t="str">
        <f>IFERROR(VLOOKUP(spare_parts!$F2217,'Запчасти'!$A$2:$P$3371,6,0),"null")</f>
        <v>null</v>
      </c>
      <c r="L2217" s="18" t="str">
        <f>IFERROR(VLOOKUP(spare_parts!$F2217,'Запчасти'!$A$2:$P$3371,7,0),"null")</f>
        <v>null</v>
      </c>
      <c r="M2217" s="18" t="str">
        <f>IFERROR(VLOOKUP(spare_parts!$F2217,'Запчасти'!$A$2:$P$3371,9,0),"null")</f>
        <v>null</v>
      </c>
      <c r="N2217" s="18" t="str">
        <f>IFERROR(VLOOKUP(spare_parts!$F2217,'Запчасти'!$A$2:$P$3371,10,0),"null")</f>
        <v>null</v>
      </c>
      <c r="O2217" s="18" t="str">
        <f>IFERROR(VLOOKUP(spare_parts!$F2217,'Запчасти'!$A$2:$P$3371,11,0),"null")</f>
        <v>null</v>
      </c>
      <c r="P2217" s="18" t="str">
        <f>IFERROR(VLOOKUP(spare_parts!$F2217,'Запчасти'!$A$2:$P$3371,2,0),"null")</f>
        <v>null</v>
      </c>
      <c r="Q2217" s="18"/>
      <c r="R2217" s="18"/>
      <c r="S2217" s="18"/>
      <c r="T2217" s="18"/>
      <c r="U2217" s="18"/>
      <c r="V2217" s="18"/>
    </row>
    <row r="2218" ht="15.75" customHeight="1">
      <c r="A2218" s="15">
        <v>6.26472105E9</v>
      </c>
      <c r="B2218" s="16" t="s">
        <v>7726</v>
      </c>
      <c r="C2218" s="16"/>
      <c r="D2218" s="16" t="s">
        <v>35</v>
      </c>
      <c r="E2218" s="17"/>
      <c r="F2218" s="18">
        <v>6.26472105E9</v>
      </c>
      <c r="G2218" s="18" t="str">
        <f>IFERROR(VLOOKUP(spare_parts!$F2218,'Запчасти'!A$2:P$3371,3,0),"null")</f>
        <v>null</v>
      </c>
      <c r="H2218" s="18" t="str">
        <f>IFERROR(VLOOKUP(spare_parts!$F2218,A:D,2,0),"null")</f>
        <v>РОЛИК ПРАВИЛЬНЫЙ (ПЛОСКИЙ) БЕЗ ВАЛА</v>
      </c>
      <c r="I2218" s="24" t="str">
        <f>IFERROR(VLOOKUP(spare_parts!$F2218,'Запчасти'!$A$2:$P$3371,5,0),"null")</f>
        <v>null</v>
      </c>
      <c r="J2218" s="24" t="str">
        <f t="shared" si="3"/>
        <v>null</v>
      </c>
      <c r="K2218" s="18" t="str">
        <f>IFERROR(VLOOKUP(spare_parts!$F2218,'Запчасти'!$A$2:$P$3371,6,0),"null")</f>
        <v>null</v>
      </c>
      <c r="L2218" s="18" t="str">
        <f>IFERROR(VLOOKUP(spare_parts!$F2218,'Запчасти'!$A$2:$P$3371,7,0),"null")</f>
        <v>null</v>
      </c>
      <c r="M2218" s="18" t="str">
        <f>IFERROR(VLOOKUP(spare_parts!$F2218,'Запчасти'!$A$2:$P$3371,9,0),"null")</f>
        <v>null</v>
      </c>
      <c r="N2218" s="18" t="str">
        <f>IFERROR(VLOOKUP(spare_parts!$F2218,'Запчасти'!$A$2:$P$3371,10,0),"null")</f>
        <v>null</v>
      </c>
      <c r="O2218" s="18" t="str">
        <f>IFERROR(VLOOKUP(spare_parts!$F2218,'Запчасти'!$A$2:$P$3371,11,0),"null")</f>
        <v>null</v>
      </c>
      <c r="P2218" s="18" t="str">
        <f>IFERROR(VLOOKUP(spare_parts!$F2218,'Запчасти'!$A$2:$P$3371,2,0),"null")</f>
        <v>null</v>
      </c>
      <c r="Q2218" s="18"/>
      <c r="R2218" s="18"/>
      <c r="S2218" s="18"/>
      <c r="T2218" s="18"/>
      <c r="U2218" s="18"/>
      <c r="V2218" s="18"/>
    </row>
    <row r="2219" ht="15.75" customHeight="1">
      <c r="A2219" s="15">
        <v>2.063535013E9</v>
      </c>
      <c r="B2219" s="16" t="s">
        <v>7727</v>
      </c>
      <c r="C2219" s="16"/>
      <c r="D2219" s="16"/>
      <c r="E2219" s="17"/>
      <c r="F2219" s="18">
        <v>2.063535013E9</v>
      </c>
      <c r="G2219" s="18" t="str">
        <f>IFERROR(VLOOKUP(spare_parts!$F2219,'Запчасти'!A$2:P$3371,3,0),"null")</f>
        <v>null</v>
      </c>
      <c r="H2219" s="18" t="str">
        <f>IFERROR(VLOOKUP(spare_parts!$F2219,A:D,2,0),"null")</f>
        <v>РАМА ДЛЯ ВНЕШНЕГО ВЫПРЯМИТЕЛЯ 304X29X770</v>
      </c>
      <c r="I2219" s="24" t="str">
        <f>IFERROR(VLOOKUP(spare_parts!$F2219,'Запчасти'!$A$2:$P$3371,5,0),"null")</f>
        <v>null</v>
      </c>
      <c r="J2219" s="24" t="str">
        <f t="shared" si="3"/>
        <v>null</v>
      </c>
      <c r="K2219" s="18" t="str">
        <f>IFERROR(VLOOKUP(spare_parts!$F2219,'Запчасти'!$A$2:$P$3371,6,0),"null")</f>
        <v>null</v>
      </c>
      <c r="L2219" s="18" t="str">
        <f>IFERROR(VLOOKUP(spare_parts!$F2219,'Запчасти'!$A$2:$P$3371,7,0),"null")</f>
        <v>null</v>
      </c>
      <c r="M2219" s="18" t="str">
        <f>IFERROR(VLOOKUP(spare_parts!$F2219,'Запчасти'!$A$2:$P$3371,9,0),"null")</f>
        <v>null</v>
      </c>
      <c r="N2219" s="18" t="str">
        <f>IFERROR(VLOOKUP(spare_parts!$F2219,'Запчасти'!$A$2:$P$3371,10,0),"null")</f>
        <v>null</v>
      </c>
      <c r="O2219" s="18" t="str">
        <f>IFERROR(VLOOKUP(spare_parts!$F2219,'Запчасти'!$A$2:$P$3371,11,0),"null")</f>
        <v>null</v>
      </c>
      <c r="P2219" s="18" t="str">
        <f>IFERROR(VLOOKUP(spare_parts!$F2219,'Запчасти'!$A$2:$P$3371,2,0),"null")</f>
        <v>null</v>
      </c>
      <c r="Q2219" s="18"/>
      <c r="R2219" s="18"/>
      <c r="S2219" s="18"/>
      <c r="T2219" s="18"/>
      <c r="U2219" s="18"/>
      <c r="V2219" s="18"/>
    </row>
    <row r="2220" ht="15.75" customHeight="1">
      <c r="A2220" s="15">
        <v>2.063511091E9</v>
      </c>
      <c r="B2220" s="16" t="s">
        <v>7728</v>
      </c>
      <c r="C2220" s="16"/>
      <c r="D2220" s="16"/>
      <c r="E2220" s="17"/>
      <c r="F2220" s="18">
        <v>2.063511091E9</v>
      </c>
      <c r="G2220" s="18" t="str">
        <f>IFERROR(VLOOKUP(spare_parts!$F2220,'Запчасти'!A$2:P$3371,3,0),"null")</f>
        <v>null</v>
      </c>
      <c r="H2220" s="18" t="str">
        <f>IFERROR(VLOOKUP(spare_parts!$F2220,A:D,2,0),"null")</f>
        <v>ОПРАВКА ГИБОЧНАЯ DE = 50 L = 85,60</v>
      </c>
      <c r="I2220" s="24" t="str">
        <f>IFERROR(VLOOKUP(spare_parts!$F2220,'Запчасти'!$A$2:$P$3371,5,0),"null")</f>
        <v>null</v>
      </c>
      <c r="J2220" s="24" t="str">
        <f t="shared" si="3"/>
        <v>null</v>
      </c>
      <c r="K2220" s="18" t="str">
        <f>IFERROR(VLOOKUP(spare_parts!$F2220,'Запчасти'!$A$2:$P$3371,6,0),"null")</f>
        <v>null</v>
      </c>
      <c r="L2220" s="18" t="str">
        <f>IFERROR(VLOOKUP(spare_parts!$F2220,'Запчасти'!$A$2:$P$3371,7,0),"null")</f>
        <v>null</v>
      </c>
      <c r="M2220" s="18" t="str">
        <f>IFERROR(VLOOKUP(spare_parts!$F2220,'Запчасти'!$A$2:$P$3371,9,0),"null")</f>
        <v>null</v>
      </c>
      <c r="N2220" s="18" t="str">
        <f>IFERROR(VLOOKUP(spare_parts!$F2220,'Запчасти'!$A$2:$P$3371,10,0),"null")</f>
        <v>null</v>
      </c>
      <c r="O2220" s="18" t="str">
        <f>IFERROR(VLOOKUP(spare_parts!$F2220,'Запчасти'!$A$2:$P$3371,11,0),"null")</f>
        <v>null</v>
      </c>
      <c r="P2220" s="18" t="str">
        <f>IFERROR(VLOOKUP(spare_parts!$F2220,'Запчасти'!$A$2:$P$3371,2,0),"null")</f>
        <v>null</v>
      </c>
      <c r="Q2220" s="18"/>
      <c r="R2220" s="18"/>
      <c r="S2220" s="18"/>
      <c r="T2220" s="18"/>
      <c r="U2220" s="18"/>
      <c r="V2220" s="18"/>
    </row>
    <row r="2221" ht="15.75" customHeight="1">
      <c r="A2221" s="15" t="s">
        <v>7729</v>
      </c>
      <c r="B2221" s="16" t="s">
        <v>7730</v>
      </c>
      <c r="C2221" s="16"/>
      <c r="D2221" s="16"/>
      <c r="E2221" s="17"/>
      <c r="F2221" s="18" t="s">
        <v>7729</v>
      </c>
      <c r="G2221" s="18" t="str">
        <f>IFERROR(VLOOKUP(spare_parts!$F2221,'Запчасти'!A$2:P$3371,3,0),"null")</f>
        <v>null</v>
      </c>
      <c r="H2221" s="18" t="str">
        <f>IFERROR(VLOOKUP(spare_parts!$F2221,A:D,2,0),"null")</f>
        <v>Модификация сварочной головки</v>
      </c>
      <c r="I2221" s="24" t="str">
        <f>IFERROR(VLOOKUP(spare_parts!$F2221,'Запчасти'!$A$2:$P$3371,5,0),"null")</f>
        <v>null</v>
      </c>
      <c r="J2221" s="24" t="str">
        <f t="shared" si="3"/>
        <v>null</v>
      </c>
      <c r="K2221" s="18" t="str">
        <f>IFERROR(VLOOKUP(spare_parts!$F2221,'Запчасти'!$A$2:$P$3371,6,0),"null")</f>
        <v>null</v>
      </c>
      <c r="L2221" s="18" t="str">
        <f>IFERROR(VLOOKUP(spare_parts!$F2221,'Запчасти'!$A$2:$P$3371,7,0),"null")</f>
        <v>null</v>
      </c>
      <c r="M2221" s="18" t="str">
        <f>IFERROR(VLOOKUP(spare_parts!$F2221,'Запчасти'!$A$2:$P$3371,9,0),"null")</f>
        <v>null</v>
      </c>
      <c r="N2221" s="18" t="str">
        <f>IFERROR(VLOOKUP(spare_parts!$F2221,'Запчасти'!$A$2:$P$3371,10,0),"null")</f>
        <v>null</v>
      </c>
      <c r="O2221" s="18" t="str">
        <f>IFERROR(VLOOKUP(spare_parts!$F2221,'Запчасти'!$A$2:$P$3371,11,0),"null")</f>
        <v>null</v>
      </c>
      <c r="P2221" s="18" t="str">
        <f>IFERROR(VLOOKUP(spare_parts!$F2221,'Запчасти'!$A$2:$P$3371,2,0),"null")</f>
        <v>null</v>
      </c>
      <c r="Q2221" s="18"/>
      <c r="R2221" s="18"/>
      <c r="S2221" s="18"/>
      <c r="T2221" s="18"/>
      <c r="U2221" s="18"/>
      <c r="V2221" s="18"/>
    </row>
    <row r="2222" ht="15.75" customHeight="1">
      <c r="A2222" s="15" t="s">
        <v>7731</v>
      </c>
      <c r="B2222" s="16" t="s">
        <v>7732</v>
      </c>
      <c r="C2222" s="16"/>
      <c r="D2222" s="16"/>
      <c r="E2222" s="17"/>
      <c r="F2222" s="18" t="s">
        <v>7731</v>
      </c>
      <c r="G2222" s="18" t="str">
        <f>IFERROR(VLOOKUP(spare_parts!$F2222,'Запчасти'!A$2:P$3371,3,0),"null")</f>
        <v>null</v>
      </c>
      <c r="H2222" s="18" t="str">
        <f>IFERROR(VLOOKUP(spare_parts!$F2222,A:D,2,0),"null")</f>
        <v>Узел горизонтальной правки в сборе для 6 линий с независимой регулировкой</v>
      </c>
      <c r="I2222" s="24" t="str">
        <f>IFERROR(VLOOKUP(spare_parts!$F2222,'Запчасти'!$A$2:$P$3371,5,0),"null")</f>
        <v>null</v>
      </c>
      <c r="J2222" s="24" t="str">
        <f t="shared" si="3"/>
        <v>null</v>
      </c>
      <c r="K2222" s="18" t="str">
        <f>IFERROR(VLOOKUP(spare_parts!$F2222,'Запчасти'!$A$2:$P$3371,6,0),"null")</f>
        <v>null</v>
      </c>
      <c r="L2222" s="18" t="str">
        <f>IFERROR(VLOOKUP(spare_parts!$F2222,'Запчасти'!$A$2:$P$3371,7,0),"null")</f>
        <v>null</v>
      </c>
      <c r="M2222" s="18" t="str">
        <f>IFERROR(VLOOKUP(spare_parts!$F2222,'Запчасти'!$A$2:$P$3371,9,0),"null")</f>
        <v>null</v>
      </c>
      <c r="N2222" s="18" t="str">
        <f>IFERROR(VLOOKUP(spare_parts!$F2222,'Запчасти'!$A$2:$P$3371,10,0),"null")</f>
        <v>null</v>
      </c>
      <c r="O2222" s="18" t="str">
        <f>IFERROR(VLOOKUP(spare_parts!$F2222,'Запчасти'!$A$2:$P$3371,11,0),"null")</f>
        <v>null</v>
      </c>
      <c r="P2222" s="18" t="str">
        <f>IFERROR(VLOOKUP(spare_parts!$F2222,'Запчасти'!$A$2:$P$3371,2,0),"null")</f>
        <v>null</v>
      </c>
      <c r="Q2222" s="18"/>
      <c r="R2222" s="18"/>
      <c r="S2222" s="18"/>
      <c r="T2222" s="18"/>
      <c r="U2222" s="18"/>
      <c r="V2222" s="18"/>
    </row>
    <row r="2223" ht="15.75" customHeight="1">
      <c r="A2223" s="15">
        <v>2.02200501E9</v>
      </c>
      <c r="B2223" s="16" t="s">
        <v>7733</v>
      </c>
      <c r="C2223" s="16"/>
      <c r="D2223" s="16"/>
      <c r="E2223" s="17"/>
      <c r="F2223" s="18">
        <v>2.02200501E9</v>
      </c>
      <c r="G2223" s="18" t="str">
        <f>IFERROR(VLOOKUP(spare_parts!$F2223,'Запчасти'!A$2:P$3371,3,0),"null")</f>
        <v>null</v>
      </c>
      <c r="H2223" s="18" t="str">
        <f>IFERROR(VLOOKUP(spare_parts!$F2223,A:D,2,0),"null")</f>
        <v>РОЛИК ПРОТЯЖКИ De168 Di59.9 H=75</v>
      </c>
      <c r="I2223" s="24" t="str">
        <f>IFERROR(VLOOKUP(spare_parts!$F2223,'Запчасти'!$A$2:$P$3371,5,0),"null")</f>
        <v>null</v>
      </c>
      <c r="J2223" s="24" t="str">
        <f t="shared" si="3"/>
        <v>null</v>
      </c>
      <c r="K2223" s="18" t="str">
        <f>IFERROR(VLOOKUP(spare_parts!$F2223,'Запчасти'!$A$2:$P$3371,6,0),"null")</f>
        <v>null</v>
      </c>
      <c r="L2223" s="18" t="str">
        <f>IFERROR(VLOOKUP(spare_parts!$F2223,'Запчасти'!$A$2:$P$3371,7,0),"null")</f>
        <v>null</v>
      </c>
      <c r="M2223" s="18" t="str">
        <f>IFERROR(VLOOKUP(spare_parts!$F2223,'Запчасти'!$A$2:$P$3371,9,0),"null")</f>
        <v>null</v>
      </c>
      <c r="N2223" s="18" t="str">
        <f>IFERROR(VLOOKUP(spare_parts!$F2223,'Запчасти'!$A$2:$P$3371,10,0),"null")</f>
        <v>null</v>
      </c>
      <c r="O2223" s="18" t="str">
        <f>IFERROR(VLOOKUP(spare_parts!$F2223,'Запчасти'!$A$2:$P$3371,11,0),"null")</f>
        <v>null</v>
      </c>
      <c r="P2223" s="18" t="str">
        <f>IFERROR(VLOOKUP(spare_parts!$F2223,'Запчасти'!$A$2:$P$3371,2,0),"null")</f>
        <v>null</v>
      </c>
      <c r="Q2223" s="18"/>
      <c r="R2223" s="18"/>
      <c r="S2223" s="18"/>
      <c r="T2223" s="18"/>
      <c r="U2223" s="18"/>
      <c r="V2223" s="18"/>
    </row>
    <row r="2224" ht="15.75" customHeight="1">
      <c r="A2224" s="15">
        <v>2.088314021E9</v>
      </c>
      <c r="B2224" s="16" t="s">
        <v>7734</v>
      </c>
      <c r="C2224" s="16"/>
      <c r="D2224" s="16"/>
      <c r="E2224" s="17"/>
      <c r="F2224" s="18">
        <v>2.088314021E9</v>
      </c>
      <c r="G2224" s="18" t="str">
        <f>IFERROR(VLOOKUP(spare_parts!$F2224,'Запчасти'!A$2:P$3371,3,0),"null")</f>
        <v>null</v>
      </c>
      <c r="H2224" s="18" t="str">
        <f>IFERROR(VLOOKUP(spare_parts!$F2224,A:D,2,0),"null")</f>
        <v>КОЛЬЦО D.MIN 400 D.MAX 600 DI=68 5 DE=865 SP=105</v>
      </c>
      <c r="I2224" s="24" t="str">
        <f>IFERROR(VLOOKUP(spare_parts!$F2224,'Запчасти'!$A$2:$P$3371,5,0),"null")</f>
        <v>null</v>
      </c>
      <c r="J2224" s="24" t="str">
        <f t="shared" si="3"/>
        <v>null</v>
      </c>
      <c r="K2224" s="18" t="str">
        <f>IFERROR(VLOOKUP(spare_parts!$F2224,'Запчасти'!$A$2:$P$3371,6,0),"null")</f>
        <v>null</v>
      </c>
      <c r="L2224" s="18" t="str">
        <f>IFERROR(VLOOKUP(spare_parts!$F2224,'Запчасти'!$A$2:$P$3371,7,0),"null")</f>
        <v>null</v>
      </c>
      <c r="M2224" s="18" t="str">
        <f>IFERROR(VLOOKUP(spare_parts!$F2224,'Запчасти'!$A$2:$P$3371,9,0),"null")</f>
        <v>null</v>
      </c>
      <c r="N2224" s="18" t="str">
        <f>IFERROR(VLOOKUP(spare_parts!$F2224,'Запчасти'!$A$2:$P$3371,10,0),"null")</f>
        <v>null</v>
      </c>
      <c r="O2224" s="18" t="str">
        <f>IFERROR(VLOOKUP(spare_parts!$F2224,'Запчасти'!$A$2:$P$3371,11,0),"null")</f>
        <v>null</v>
      </c>
      <c r="P2224" s="18" t="str">
        <f>IFERROR(VLOOKUP(spare_parts!$F2224,'Запчасти'!$A$2:$P$3371,2,0),"null")</f>
        <v>null</v>
      </c>
      <c r="Q2224" s="18"/>
      <c r="R2224" s="18"/>
      <c r="S2224" s="18"/>
      <c r="T2224" s="18"/>
      <c r="U2224" s="18"/>
      <c r="V2224" s="18"/>
    </row>
    <row r="2225" ht="15.75" customHeight="1">
      <c r="A2225" s="15">
        <v>5.630007654E9</v>
      </c>
      <c r="B2225" s="16" t="s">
        <v>7735</v>
      </c>
      <c r="C2225" s="16"/>
      <c r="D2225" s="16"/>
      <c r="E2225" s="17"/>
      <c r="F2225" s="18">
        <v>5.630007654E9</v>
      </c>
      <c r="G2225" s="18" t="str">
        <f>IFERROR(VLOOKUP(spare_parts!$F2225,'Запчасти'!A$2:P$3371,3,0),"null")</f>
        <v>PNEUMATIC CYLINDER ISO 15552 DSBC-32-100-PPVA-N3A1 ART.1463250 (FESTO)</v>
      </c>
      <c r="H2225" s="18" t="str">
        <f>IFERROR(VLOOKUP(spare_parts!$F2225,A:D,2,0),"null")</f>
        <v>ЦИЛИНДР ПНЕВМАТИЧЕСКИЙ ISO 15552 DSBC-32-100-PPVA-N3A1</v>
      </c>
      <c r="I2225" s="24" t="str">
        <f>IFERROR(VLOOKUP(spare_parts!$F2225,'Запчасти'!$A$2:$P$3371,5,0),"null")</f>
        <v>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v>
      </c>
      <c r="J2225" s="24" t="str">
        <f t="shared" si="3"/>
        <v>null</v>
      </c>
      <c r="K2225" s="18" t="str">
        <f>IFERROR(VLOOKUP(spare_parts!$F2225,'Запчасти'!$A$2:$P$3371,6,0),"null")</f>
        <v>FESTO</v>
      </c>
      <c r="L2225" s="18" t="str">
        <f>IFERROR(VLOOKUP(spare_parts!$F2225,'Запчасти'!$A$2:$P$3371,7,0),"null")</f>
        <v>FESTO</v>
      </c>
      <c r="M2225" s="18">
        <f>IFERROR(VLOOKUP(spare_parts!$F2225,'Запчасти'!$A$2:$P$3371,9,0),"null")</f>
        <v>5</v>
      </c>
      <c r="N2225" s="18" t="str">
        <f>IFERROR(VLOOKUP(spare_parts!$F2225,'Запчасти'!$A$2:$P$3371,10,0),"null")</f>
        <v>шт</v>
      </c>
      <c r="O2225" s="18" t="str">
        <f>IFERROR(VLOOKUP(spare_parts!$F2225,'Запчасти'!$A$2:$P$3371,11,0),"null")</f>
        <v/>
      </c>
      <c r="P2225" s="18">
        <f>IFERROR(VLOOKUP(spare_parts!$F2225,'Запчасти'!$A$2:$P$3371,2,0),"null")</f>
        <v>8412310009</v>
      </c>
      <c r="Q2225" s="18"/>
      <c r="R2225" s="18"/>
      <c r="S2225" s="18"/>
      <c r="T2225" s="18"/>
      <c r="U2225" s="18"/>
      <c r="V2225" s="18"/>
    </row>
    <row r="2226" ht="15.75" customHeight="1">
      <c r="A2226" s="15" t="s">
        <v>7736</v>
      </c>
      <c r="B2226" s="16" t="s">
        <v>7737</v>
      </c>
      <c r="C2226" s="16"/>
      <c r="D2226" s="16"/>
      <c r="E2226" s="17"/>
      <c r="F2226" s="18" t="s">
        <v>7736</v>
      </c>
      <c r="G2226" s="18" t="str">
        <f>IFERROR(VLOOKUP(spare_parts!$F2226,'Запчасти'!A$2:P$3371,3,0),"null")</f>
        <v>null</v>
      </c>
      <c r="H2226" s="18" t="str">
        <f>IFERROR(VLOOKUP(spare_parts!$F2226,A:D,2,0),"null")</f>
        <v>РОЛИК ПРОТЯЖКИ С НАКАТКОЙ DE 196 DI 40 H=25</v>
      </c>
      <c r="I2226" s="24" t="str">
        <f>IFERROR(VLOOKUP(spare_parts!$F2226,'Запчасти'!$A$2:$P$3371,5,0),"null")</f>
        <v>null</v>
      </c>
      <c r="J2226" s="24" t="str">
        <f t="shared" si="3"/>
        <v>null</v>
      </c>
      <c r="K2226" s="18" t="str">
        <f>IFERROR(VLOOKUP(spare_parts!$F2226,'Запчасти'!$A$2:$P$3371,6,0),"null")</f>
        <v>null</v>
      </c>
      <c r="L2226" s="18" t="str">
        <f>IFERROR(VLOOKUP(spare_parts!$F2226,'Запчасти'!$A$2:$P$3371,7,0),"null")</f>
        <v>null</v>
      </c>
      <c r="M2226" s="18" t="str">
        <f>IFERROR(VLOOKUP(spare_parts!$F2226,'Запчасти'!$A$2:$P$3371,9,0),"null")</f>
        <v>null</v>
      </c>
      <c r="N2226" s="18" t="str">
        <f>IFERROR(VLOOKUP(spare_parts!$F2226,'Запчасти'!$A$2:$P$3371,10,0),"null")</f>
        <v>null</v>
      </c>
      <c r="O2226" s="18" t="str">
        <f>IFERROR(VLOOKUP(spare_parts!$F2226,'Запчасти'!$A$2:$P$3371,11,0),"null")</f>
        <v>null</v>
      </c>
      <c r="P2226" s="18" t="str">
        <f>IFERROR(VLOOKUP(spare_parts!$F2226,'Запчасти'!$A$2:$P$3371,2,0),"null")</f>
        <v>null</v>
      </c>
      <c r="Q2226" s="18"/>
      <c r="R2226" s="18"/>
      <c r="S2226" s="18"/>
      <c r="T2226" s="18"/>
      <c r="U2226" s="18"/>
      <c r="V2226" s="18"/>
    </row>
    <row r="2227" ht="15.75" customHeight="1">
      <c r="A2227" s="15" t="s">
        <v>7738</v>
      </c>
      <c r="B2227" s="16" t="s">
        <v>634</v>
      </c>
      <c r="C2227" s="16"/>
      <c r="D2227" s="16"/>
      <c r="E2227" s="17"/>
      <c r="F2227" s="18" t="s">
        <v>7738</v>
      </c>
      <c r="G2227" s="18" t="str">
        <f>IFERROR(VLOOKUP(spare_parts!$F2227,'Запчасти'!A$2:P$3371,3,0),"null")</f>
        <v>null</v>
      </c>
      <c r="H2227" s="18" t="str">
        <f>IFERROR(VLOOKUP(spare_parts!$F2227,A:D,2,0),"null")</f>
        <v>РОЛИК ХОЛОСТОЙ ПРИЖИМНОЙ DE =127.3 DI=30 (SVERKER)</v>
      </c>
      <c r="I2227" s="24" t="str">
        <f>IFERROR(VLOOKUP(spare_parts!$F2227,'Запчасти'!$A$2:$P$3371,5,0),"null")</f>
        <v>null</v>
      </c>
      <c r="J2227" s="24" t="str">
        <f t="shared" si="3"/>
        <v>null</v>
      </c>
      <c r="K2227" s="18" t="str">
        <f>IFERROR(VLOOKUP(spare_parts!$F2227,'Запчасти'!$A$2:$P$3371,6,0),"null")</f>
        <v>null</v>
      </c>
      <c r="L2227" s="18" t="str">
        <f>IFERROR(VLOOKUP(spare_parts!$F2227,'Запчасти'!$A$2:$P$3371,7,0),"null")</f>
        <v>null</v>
      </c>
      <c r="M2227" s="18" t="str">
        <f>IFERROR(VLOOKUP(spare_parts!$F2227,'Запчасти'!$A$2:$P$3371,9,0),"null")</f>
        <v>null</v>
      </c>
      <c r="N2227" s="18" t="str">
        <f>IFERROR(VLOOKUP(spare_parts!$F2227,'Запчасти'!$A$2:$P$3371,10,0),"null")</f>
        <v>null</v>
      </c>
      <c r="O2227" s="18" t="str">
        <f>IFERROR(VLOOKUP(spare_parts!$F2227,'Запчасти'!$A$2:$P$3371,11,0),"null")</f>
        <v>null</v>
      </c>
      <c r="P2227" s="18" t="str">
        <f>IFERROR(VLOOKUP(spare_parts!$F2227,'Запчасти'!$A$2:$P$3371,2,0),"null")</f>
        <v>null</v>
      </c>
      <c r="Q2227" s="18"/>
      <c r="R2227" s="18"/>
      <c r="S2227" s="18"/>
      <c r="T2227" s="18"/>
      <c r="U2227" s="18"/>
      <c r="V2227" s="18"/>
    </row>
    <row r="2228" ht="15.75" customHeight="1">
      <c r="A2228" s="15" t="s">
        <v>7739</v>
      </c>
      <c r="B2228" s="16" t="s">
        <v>667</v>
      </c>
      <c r="C2228" s="16"/>
      <c r="D2228" s="16"/>
      <c r="E2228" s="17"/>
      <c r="F2228" s="18" t="s">
        <v>7739</v>
      </c>
      <c r="G2228" s="18" t="str">
        <f>IFERROR(VLOOKUP(spare_parts!$F2228,'Запчасти'!A$2:P$3371,3,0),"null")</f>
        <v>null</v>
      </c>
      <c r="H2228" s="18" t="str">
        <f>IFERROR(VLOOKUP(spare_parts!$F2228,A:D,2,0),"null")</f>
        <v>Ролик холостой прижимной мерный  D127.30 DI30</v>
      </c>
      <c r="I2228" s="24" t="str">
        <f>IFERROR(VLOOKUP(spare_parts!$F2228,'Запчасти'!$A$2:$P$3371,5,0),"null")</f>
        <v>null</v>
      </c>
      <c r="J2228" s="24" t="str">
        <f t="shared" si="3"/>
        <v>null</v>
      </c>
      <c r="K2228" s="18" t="str">
        <f>IFERROR(VLOOKUP(spare_parts!$F2228,'Запчасти'!$A$2:$P$3371,6,0),"null")</f>
        <v>null</v>
      </c>
      <c r="L2228" s="18" t="str">
        <f>IFERROR(VLOOKUP(spare_parts!$F2228,'Запчасти'!$A$2:$P$3371,7,0),"null")</f>
        <v>null</v>
      </c>
      <c r="M2228" s="18" t="str">
        <f>IFERROR(VLOOKUP(spare_parts!$F2228,'Запчасти'!$A$2:$P$3371,9,0),"null")</f>
        <v>null</v>
      </c>
      <c r="N2228" s="18" t="str">
        <f>IFERROR(VLOOKUP(spare_parts!$F2228,'Запчасти'!$A$2:$P$3371,10,0),"null")</f>
        <v>null</v>
      </c>
      <c r="O2228" s="18" t="str">
        <f>IFERROR(VLOOKUP(spare_parts!$F2228,'Запчасти'!$A$2:$P$3371,11,0),"null")</f>
        <v>null</v>
      </c>
      <c r="P2228" s="18" t="str">
        <f>IFERROR(VLOOKUP(spare_parts!$F2228,'Запчасти'!$A$2:$P$3371,2,0),"null")</f>
        <v>null</v>
      </c>
      <c r="Q2228" s="18"/>
      <c r="R2228" s="18"/>
      <c r="S2228" s="18"/>
      <c r="T2228" s="18"/>
      <c r="U2228" s="18"/>
      <c r="V2228" s="18"/>
    </row>
    <row r="2229" ht="15.75" customHeight="1">
      <c r="A2229" s="25" t="s">
        <v>7740</v>
      </c>
      <c r="B2229" s="16" t="s">
        <v>7741</v>
      </c>
      <c r="C2229" s="16"/>
      <c r="D2229" s="16"/>
      <c r="E2229" s="17"/>
      <c r="F2229" s="18" t="s">
        <v>7740</v>
      </c>
      <c r="G2229" s="18" t="str">
        <f>IFERROR(VLOOKUP(spare_parts!$F2229,'Запчасти'!A$2:P$3371,3,0),"null")</f>
        <v>null</v>
      </c>
      <c r="H2229" s="18" t="str">
        <f>IFERROR(VLOOKUP(spare_parts!$F2229,A:D,2,0),"null")</f>
        <v>РОЛИК ПРАВКИ DE 89 H=36 + ПОДШИПНИК 2 ПАЗА</v>
      </c>
      <c r="I2229" s="24" t="str">
        <f>IFERROR(VLOOKUP(spare_parts!$F2229,'Запчасти'!$A$2:$P$3371,5,0),"null")</f>
        <v>null</v>
      </c>
      <c r="J2229" s="24" t="str">
        <f t="shared" si="3"/>
        <v>null</v>
      </c>
      <c r="K2229" s="18" t="str">
        <f>IFERROR(VLOOKUP(spare_parts!$F2229,'Запчасти'!$A$2:$P$3371,6,0),"null")</f>
        <v>null</v>
      </c>
      <c r="L2229" s="18" t="str">
        <f>IFERROR(VLOOKUP(spare_parts!$F2229,'Запчасти'!$A$2:$P$3371,7,0),"null")</f>
        <v>null</v>
      </c>
      <c r="M2229" s="18" t="str">
        <f>IFERROR(VLOOKUP(spare_parts!$F2229,'Запчасти'!$A$2:$P$3371,9,0),"null")</f>
        <v>null</v>
      </c>
      <c r="N2229" s="18" t="str">
        <f>IFERROR(VLOOKUP(spare_parts!$F2229,'Запчасти'!$A$2:$P$3371,10,0),"null")</f>
        <v>null</v>
      </c>
      <c r="O2229" s="18" t="str">
        <f>IFERROR(VLOOKUP(spare_parts!$F2229,'Запчасти'!$A$2:$P$3371,11,0),"null")</f>
        <v>null</v>
      </c>
      <c r="P2229" s="18" t="str">
        <f>IFERROR(VLOOKUP(spare_parts!$F2229,'Запчасти'!$A$2:$P$3371,2,0),"null")</f>
        <v>null</v>
      </c>
      <c r="Q2229" s="18"/>
      <c r="R2229" s="18"/>
      <c r="S2229" s="18"/>
      <c r="T2229" s="18"/>
      <c r="U2229" s="18"/>
      <c r="V2229" s="18"/>
    </row>
    <row r="2230" ht="15.75" customHeight="1">
      <c r="A2230" s="25" t="s">
        <v>7742</v>
      </c>
      <c r="B2230" s="16" t="s">
        <v>7743</v>
      </c>
      <c r="C2230" s="16"/>
      <c r="D2230" s="16"/>
      <c r="E2230" s="17"/>
      <c r="F2230" s="18" t="s">
        <v>7742</v>
      </c>
      <c r="G2230" s="18" t="str">
        <f>IFERROR(VLOOKUP(spare_parts!$F2230,'Запчасти'!A$2:P$3371,3,0),"null")</f>
        <v>null</v>
      </c>
      <c r="H2230" s="18" t="str">
        <f>IFERROR(VLOOKUP(spare_parts!$F2230,A:D,2,0),"null")</f>
        <v>РОЛИК ПРАВКИ DE 74 H=35 + ПОДШИПНИК 2 ПАЗА</v>
      </c>
      <c r="I2230" s="24" t="str">
        <f>IFERROR(VLOOKUP(spare_parts!$F2230,'Запчасти'!$A$2:$P$3371,5,0),"null")</f>
        <v>null</v>
      </c>
      <c r="J2230" s="24" t="str">
        <f t="shared" si="3"/>
        <v>null</v>
      </c>
      <c r="K2230" s="18" t="str">
        <f>IFERROR(VLOOKUP(spare_parts!$F2230,'Запчасти'!$A$2:$P$3371,6,0),"null")</f>
        <v>null</v>
      </c>
      <c r="L2230" s="18" t="str">
        <f>IFERROR(VLOOKUP(spare_parts!$F2230,'Запчасти'!$A$2:$P$3371,7,0),"null")</f>
        <v>null</v>
      </c>
      <c r="M2230" s="18" t="str">
        <f>IFERROR(VLOOKUP(spare_parts!$F2230,'Запчасти'!$A$2:$P$3371,9,0),"null")</f>
        <v>null</v>
      </c>
      <c r="N2230" s="18" t="str">
        <f>IFERROR(VLOOKUP(spare_parts!$F2230,'Запчасти'!$A$2:$P$3371,10,0),"null")</f>
        <v>null</v>
      </c>
      <c r="O2230" s="18" t="str">
        <f>IFERROR(VLOOKUP(spare_parts!$F2230,'Запчасти'!$A$2:$P$3371,11,0),"null")</f>
        <v>null</v>
      </c>
      <c r="P2230" s="18" t="str">
        <f>IFERROR(VLOOKUP(spare_parts!$F2230,'Запчасти'!$A$2:$P$3371,2,0),"null")</f>
        <v>null</v>
      </c>
      <c r="Q2230" s="18"/>
      <c r="R2230" s="18"/>
      <c r="S2230" s="18"/>
      <c r="T2230" s="18"/>
      <c r="U2230" s="18"/>
      <c r="V2230" s="18"/>
    </row>
    <row r="2231" ht="15.75" customHeight="1">
      <c r="A2231" s="25" t="s">
        <v>7744</v>
      </c>
      <c r="B2231" s="16" t="s">
        <v>1963</v>
      </c>
      <c r="C2231" s="16"/>
      <c r="D2231" s="16"/>
      <c r="E2231" s="17"/>
      <c r="F2231" s="18" t="s">
        <v>7744</v>
      </c>
      <c r="G2231" s="18" t="str">
        <f>IFERROR(VLOOKUP(spare_parts!$F2231,'Запчасти'!A$2:P$3371,3,0),"null")</f>
        <v>null</v>
      </c>
      <c r="H2231" s="18" t="str">
        <f>IFERROR(VLOOKUP(spare_parts!$F2231,A:D,2,0),"null")</f>
        <v>РОЛИК ВНЕШНИЙ ДВОЙНОЙ С СУППОРТОМ (ТИП PRIMA)</v>
      </c>
      <c r="I2231" s="24" t="str">
        <f>IFERROR(VLOOKUP(spare_parts!$F2231,'Запчасти'!$A$2:$P$3371,5,0),"null")</f>
        <v>null</v>
      </c>
      <c r="J2231" s="24" t="str">
        <f t="shared" si="3"/>
        <v>null</v>
      </c>
      <c r="K2231" s="18" t="str">
        <f>IFERROR(VLOOKUP(spare_parts!$F2231,'Запчасти'!$A$2:$P$3371,6,0),"null")</f>
        <v>null</v>
      </c>
      <c r="L2231" s="18" t="str">
        <f>IFERROR(VLOOKUP(spare_parts!$F2231,'Запчасти'!$A$2:$P$3371,7,0),"null")</f>
        <v>null</v>
      </c>
      <c r="M2231" s="18" t="str">
        <f>IFERROR(VLOOKUP(spare_parts!$F2231,'Запчасти'!$A$2:$P$3371,9,0),"null")</f>
        <v>null</v>
      </c>
      <c r="N2231" s="18" t="str">
        <f>IFERROR(VLOOKUP(spare_parts!$F2231,'Запчасти'!$A$2:$P$3371,10,0),"null")</f>
        <v>null</v>
      </c>
      <c r="O2231" s="18" t="str">
        <f>IFERROR(VLOOKUP(spare_parts!$F2231,'Запчасти'!$A$2:$P$3371,11,0),"null")</f>
        <v>null</v>
      </c>
      <c r="P2231" s="18" t="str">
        <f>IFERROR(VLOOKUP(spare_parts!$F2231,'Запчасти'!$A$2:$P$3371,2,0),"null")</f>
        <v>null</v>
      </c>
      <c r="Q2231" s="18"/>
      <c r="R2231" s="18"/>
      <c r="S2231" s="18"/>
      <c r="T2231" s="18"/>
      <c r="U2231" s="18"/>
      <c r="V2231" s="18"/>
    </row>
    <row r="2232" ht="15.75" customHeight="1">
      <c r="A2232" s="15" t="s">
        <v>7745</v>
      </c>
      <c r="B2232" s="16" t="s">
        <v>7746</v>
      </c>
      <c r="C2232" s="16"/>
      <c r="D2232" s="16"/>
      <c r="E2232" s="17"/>
      <c r="F2232" s="18" t="s">
        <v>7745</v>
      </c>
      <c r="G2232" s="18" t="str">
        <f>IFERROR(VLOOKUP(spare_parts!$F2232,'Запчасти'!A$2:P$3371,3,0),"null")</f>
        <v>null</v>
      </c>
      <c r="H2232" s="18" t="str">
        <f>IFERROR(VLOOKUP(spare_parts!$F2232,A:D,2,0),"null")</f>
        <v>РОЛИК ВНУТРЕННИЙ ДВОЙНОЙ DE89 H=17.75 COIL-STAR</v>
      </c>
      <c r="I2232" s="24" t="str">
        <f>IFERROR(VLOOKUP(spare_parts!$F2232,'Запчасти'!$A$2:$P$3371,5,0),"null")</f>
        <v>null</v>
      </c>
      <c r="J2232" s="24" t="str">
        <f t="shared" si="3"/>
        <v>null</v>
      </c>
      <c r="K2232" s="18" t="str">
        <f>IFERROR(VLOOKUP(spare_parts!$F2232,'Запчасти'!$A$2:$P$3371,6,0),"null")</f>
        <v>null</v>
      </c>
      <c r="L2232" s="18" t="str">
        <f>IFERROR(VLOOKUP(spare_parts!$F2232,'Запчасти'!$A$2:$P$3371,7,0),"null")</f>
        <v>null</v>
      </c>
      <c r="M2232" s="18" t="str">
        <f>IFERROR(VLOOKUP(spare_parts!$F2232,'Запчасти'!$A$2:$P$3371,9,0),"null")</f>
        <v>null</v>
      </c>
      <c r="N2232" s="18" t="str">
        <f>IFERROR(VLOOKUP(spare_parts!$F2232,'Запчасти'!$A$2:$P$3371,10,0),"null")</f>
        <v>null</v>
      </c>
      <c r="O2232" s="18" t="str">
        <f>IFERROR(VLOOKUP(spare_parts!$F2232,'Запчасти'!$A$2:$P$3371,11,0),"null")</f>
        <v>null</v>
      </c>
      <c r="P2232" s="18" t="str">
        <f>IFERROR(VLOOKUP(spare_parts!$F2232,'Запчасти'!$A$2:$P$3371,2,0),"null")</f>
        <v>null</v>
      </c>
      <c r="Q2232" s="18"/>
      <c r="R2232" s="18"/>
      <c r="S2232" s="18"/>
      <c r="T2232" s="18"/>
      <c r="U2232" s="18"/>
      <c r="V2232" s="18"/>
    </row>
    <row r="2233" ht="15.75" customHeight="1">
      <c r="A2233" s="25" t="s">
        <v>7747</v>
      </c>
      <c r="B2233" s="16" t="s">
        <v>822</v>
      </c>
      <c r="C2233" s="16"/>
      <c r="D2233" s="16"/>
      <c r="E2233" s="17"/>
      <c r="F2233" s="18" t="s">
        <v>7747</v>
      </c>
      <c r="G2233" s="18" t="str">
        <f>IFERROR(VLOOKUP(spare_parts!$F2233,'Запчасти'!A$2:P$3371,3,0),"null")</f>
        <v>null</v>
      </c>
      <c r="H2233" s="18" t="str">
        <f>IFERROR(VLOOKUP(spare_parts!$F2233,A:D,2,0),"null")</f>
        <v>Нож мобильный 34х24х14,2  M8x1</v>
      </c>
      <c r="I2233" s="24" t="str">
        <f>IFERROR(VLOOKUP(spare_parts!$F2233,'Запчасти'!$A$2:$P$3371,5,0),"null")</f>
        <v>null</v>
      </c>
      <c r="J2233" s="24" t="str">
        <f t="shared" si="3"/>
        <v>null</v>
      </c>
      <c r="K2233" s="18" t="str">
        <f>IFERROR(VLOOKUP(spare_parts!$F2233,'Запчасти'!$A$2:$P$3371,6,0),"null")</f>
        <v>null</v>
      </c>
      <c r="L2233" s="18" t="str">
        <f>IFERROR(VLOOKUP(spare_parts!$F2233,'Запчасти'!$A$2:$P$3371,7,0),"null")</f>
        <v>null</v>
      </c>
      <c r="M2233" s="18" t="str">
        <f>IFERROR(VLOOKUP(spare_parts!$F2233,'Запчасти'!$A$2:$P$3371,9,0),"null")</f>
        <v>null</v>
      </c>
      <c r="N2233" s="18" t="str">
        <f>IFERROR(VLOOKUP(spare_parts!$F2233,'Запчасти'!$A$2:$P$3371,10,0),"null")</f>
        <v>null</v>
      </c>
      <c r="O2233" s="18" t="str">
        <f>IFERROR(VLOOKUP(spare_parts!$F2233,'Запчасти'!$A$2:$P$3371,11,0),"null")</f>
        <v>null</v>
      </c>
      <c r="P2233" s="18" t="str">
        <f>IFERROR(VLOOKUP(spare_parts!$F2233,'Запчасти'!$A$2:$P$3371,2,0),"null")</f>
        <v>null</v>
      </c>
      <c r="Q2233" s="18"/>
      <c r="R2233" s="18"/>
      <c r="S2233" s="18"/>
      <c r="T2233" s="18"/>
      <c r="U2233" s="18"/>
      <c r="V2233" s="18"/>
    </row>
    <row r="2234" ht="15.75" customHeight="1">
      <c r="A2234" s="15">
        <v>5.459955001E9</v>
      </c>
      <c r="B2234" s="16" t="s">
        <v>7748</v>
      </c>
      <c r="C2234" s="16"/>
      <c r="D2234" s="16"/>
      <c r="E2234" s="17"/>
      <c r="F2234" s="18">
        <v>5.459955001E9</v>
      </c>
      <c r="G2234" s="18" t="str">
        <f>IFERROR(VLOOKUP(spare_parts!$F2234,'Запчасти'!A$2:P$3371,3,0),"null")</f>
        <v>null</v>
      </c>
      <c r="H2234" s="18" t="str">
        <f>IFERROR(VLOOKUP(spare_parts!$F2234,A:D,2,0),"null")</f>
        <v>ВАЛ РОТОРА + ПОДШИПНИКИ ДВИГАТЕЛЯ BA 100 LB - 4 ПОЛЮСА</v>
      </c>
      <c r="I2234" s="24" t="str">
        <f>IFERROR(VLOOKUP(spare_parts!$F2234,'Запчасти'!$A$2:$P$3371,5,0),"null")</f>
        <v>null</v>
      </c>
      <c r="J2234" s="24" t="str">
        <f t="shared" si="3"/>
        <v>null</v>
      </c>
      <c r="K2234" s="18" t="str">
        <f>IFERROR(VLOOKUP(spare_parts!$F2234,'Запчасти'!$A$2:$P$3371,6,0),"null")</f>
        <v>null</v>
      </c>
      <c r="L2234" s="18" t="str">
        <f>IFERROR(VLOOKUP(spare_parts!$F2234,'Запчасти'!$A$2:$P$3371,7,0),"null")</f>
        <v>null</v>
      </c>
      <c r="M2234" s="18" t="str">
        <f>IFERROR(VLOOKUP(spare_parts!$F2234,'Запчасти'!$A$2:$P$3371,9,0),"null")</f>
        <v>null</v>
      </c>
      <c r="N2234" s="18" t="str">
        <f>IFERROR(VLOOKUP(spare_parts!$F2234,'Запчасти'!$A$2:$P$3371,10,0),"null")</f>
        <v>null</v>
      </c>
      <c r="O2234" s="18" t="str">
        <f>IFERROR(VLOOKUP(spare_parts!$F2234,'Запчасти'!$A$2:$P$3371,11,0),"null")</f>
        <v>null</v>
      </c>
      <c r="P2234" s="18" t="str">
        <f>IFERROR(VLOOKUP(spare_parts!$F2234,'Запчасти'!$A$2:$P$3371,2,0),"null")</f>
        <v>null</v>
      </c>
      <c r="Q2234" s="18"/>
      <c r="R2234" s="18"/>
      <c r="S2234" s="18"/>
      <c r="T2234" s="18"/>
      <c r="U2234" s="18"/>
      <c r="V2234" s="18"/>
    </row>
    <row r="2235" ht="15.75" customHeight="1">
      <c r="A2235" s="15">
        <v>5.638200019E9</v>
      </c>
      <c r="B2235" s="16" t="s">
        <v>7749</v>
      </c>
      <c r="C2235" s="16"/>
      <c r="D2235" s="16"/>
      <c r="E2235" s="17"/>
      <c r="F2235" s="18">
        <v>5.638200019E9</v>
      </c>
      <c r="G2235" s="18" t="str">
        <f>IFERROR(VLOOKUP(spare_parts!$F2235,'Запчасти'!A$2:P$3371,3,0),"null")</f>
        <v>null</v>
      </c>
      <c r="H2235" s="18" t="str">
        <f>IFERROR(VLOOKUP(spare_parts!$F2235,A:D,2,0),"null")</f>
        <v> НИППЕЛЬ СОЕДИНИТЕЛЬНЫЙ 1/8 RIF.A3 (MW-2103001)</v>
      </c>
      <c r="I2235" s="24" t="str">
        <f>IFERROR(VLOOKUP(spare_parts!$F2235,'Запчасти'!$A$2:$P$3371,5,0),"null")</f>
        <v>null</v>
      </c>
      <c r="J2235" s="24" t="str">
        <f t="shared" si="3"/>
        <v>null</v>
      </c>
      <c r="K2235" s="18" t="str">
        <f>IFERROR(VLOOKUP(spare_parts!$F2235,'Запчасти'!$A$2:$P$3371,6,0),"null")</f>
        <v>null</v>
      </c>
      <c r="L2235" s="18" t="str">
        <f>IFERROR(VLOOKUP(spare_parts!$F2235,'Запчасти'!$A$2:$P$3371,7,0),"null")</f>
        <v>null</v>
      </c>
      <c r="M2235" s="18" t="str">
        <f>IFERROR(VLOOKUP(spare_parts!$F2235,'Запчасти'!$A$2:$P$3371,9,0),"null")</f>
        <v>null</v>
      </c>
      <c r="N2235" s="18" t="str">
        <f>IFERROR(VLOOKUP(spare_parts!$F2235,'Запчасти'!$A$2:$P$3371,10,0),"null")</f>
        <v>null</v>
      </c>
      <c r="O2235" s="18" t="str">
        <f>IFERROR(VLOOKUP(spare_parts!$F2235,'Запчасти'!$A$2:$P$3371,11,0),"null")</f>
        <v>null</v>
      </c>
      <c r="P2235" s="18" t="str">
        <f>IFERROR(VLOOKUP(spare_parts!$F2235,'Запчасти'!$A$2:$P$3371,2,0),"null")</f>
        <v>null</v>
      </c>
      <c r="Q2235" s="18"/>
      <c r="R2235" s="18"/>
      <c r="S2235" s="18"/>
      <c r="T2235" s="18"/>
      <c r="U2235" s="18"/>
      <c r="V2235" s="18"/>
    </row>
    <row r="2236" ht="15.75" customHeight="1">
      <c r="A2236" s="15" t="s">
        <v>7750</v>
      </c>
      <c r="B2236" s="16" t="s">
        <v>7751</v>
      </c>
      <c r="C2236" s="16"/>
      <c r="D2236" s="16"/>
      <c r="E2236" s="17"/>
      <c r="F2236" s="18" t="s">
        <v>7750</v>
      </c>
      <c r="G2236" s="18" t="str">
        <f>IFERROR(VLOOKUP(spare_parts!$F2236,'Запчасти'!A$2:P$3371,3,0),"null")</f>
        <v>null</v>
      </c>
      <c r="H2236" s="18" t="str">
        <f>IFERROR(VLOOKUP(spare_parts!$F2236,A:D,2,0),"null")</f>
        <v>КОМПЛЕКТ ДОПОЛНИТЕЛЬНЫХ СВАРОЧНЫХ ПРЕССОВ ДЛЯ СТАНКА STRIP CB 1200</v>
      </c>
      <c r="I2236" s="24" t="str">
        <f>IFERROR(VLOOKUP(spare_parts!$F2236,'Запчасти'!$A$2:$P$3371,5,0),"null")</f>
        <v>null</v>
      </c>
      <c r="J2236" s="24" t="str">
        <f t="shared" si="3"/>
        <v>null</v>
      </c>
      <c r="K2236" s="18" t="str">
        <f>IFERROR(VLOOKUP(spare_parts!$F2236,'Запчасти'!$A$2:$P$3371,6,0),"null")</f>
        <v>null</v>
      </c>
      <c r="L2236" s="18" t="str">
        <f>IFERROR(VLOOKUP(spare_parts!$F2236,'Запчасти'!$A$2:$P$3371,7,0),"null")</f>
        <v>null</v>
      </c>
      <c r="M2236" s="18" t="str">
        <f>IFERROR(VLOOKUP(spare_parts!$F2236,'Запчасти'!$A$2:$P$3371,9,0),"null")</f>
        <v>null</v>
      </c>
      <c r="N2236" s="18" t="str">
        <f>IFERROR(VLOOKUP(spare_parts!$F2236,'Запчасти'!$A$2:$P$3371,10,0),"null")</f>
        <v>null</v>
      </c>
      <c r="O2236" s="18" t="str">
        <f>IFERROR(VLOOKUP(spare_parts!$F2236,'Запчасти'!$A$2:$P$3371,11,0),"null")</f>
        <v>null</v>
      </c>
      <c r="P2236" s="18" t="str">
        <f>IFERROR(VLOOKUP(spare_parts!$F2236,'Запчасти'!$A$2:$P$3371,2,0),"null")</f>
        <v>null</v>
      </c>
      <c r="Q2236" s="18"/>
      <c r="R2236" s="18"/>
      <c r="S2236" s="18"/>
      <c r="T2236" s="18"/>
      <c r="U2236" s="18"/>
      <c r="V2236" s="18"/>
    </row>
    <row r="2237" ht="15.75" customHeight="1">
      <c r="A2237" s="15" t="s">
        <v>7752</v>
      </c>
      <c r="B2237" s="16" t="s">
        <v>7753</v>
      </c>
      <c r="C2237" s="16"/>
      <c r="D2237" s="16"/>
      <c r="E2237" s="17"/>
      <c r="F2237" s="18" t="s">
        <v>7752</v>
      </c>
      <c r="G2237" s="18" t="str">
        <f>IFERROR(VLOOKUP(spare_parts!$F2237,'Запчасти'!A$2:P$3371,3,0),"null")</f>
        <v>null</v>
      </c>
      <c r="H2237" s="18" t="str">
        <f>IFERROR(VLOOKUP(spare_parts!$F2237,A:D,2,0),"null")</f>
        <v>ПУСКОНАЛАДОЧНЫЕ РАБОТЫ</v>
      </c>
      <c r="I2237" s="24" t="str">
        <f>IFERROR(VLOOKUP(spare_parts!$F2237,'Запчасти'!$A$2:$P$3371,5,0),"null")</f>
        <v>null</v>
      </c>
      <c r="J2237" s="24" t="str">
        <f t="shared" si="3"/>
        <v>null</v>
      </c>
      <c r="K2237" s="18" t="str">
        <f>IFERROR(VLOOKUP(spare_parts!$F2237,'Запчасти'!$A$2:$P$3371,6,0),"null")</f>
        <v>null</v>
      </c>
      <c r="L2237" s="18" t="str">
        <f>IFERROR(VLOOKUP(spare_parts!$F2237,'Запчасти'!$A$2:$P$3371,7,0),"null")</f>
        <v>null</v>
      </c>
      <c r="M2237" s="18" t="str">
        <f>IFERROR(VLOOKUP(spare_parts!$F2237,'Запчасти'!$A$2:$P$3371,9,0),"null")</f>
        <v>null</v>
      </c>
      <c r="N2237" s="18" t="str">
        <f>IFERROR(VLOOKUP(spare_parts!$F2237,'Запчасти'!$A$2:$P$3371,10,0),"null")</f>
        <v>null</v>
      </c>
      <c r="O2237" s="18" t="str">
        <f>IFERROR(VLOOKUP(spare_parts!$F2237,'Запчасти'!$A$2:$P$3371,11,0),"null")</f>
        <v>null</v>
      </c>
      <c r="P2237" s="18" t="str">
        <f>IFERROR(VLOOKUP(spare_parts!$F2237,'Запчасти'!$A$2:$P$3371,2,0),"null")</f>
        <v>null</v>
      </c>
      <c r="Q2237" s="18"/>
      <c r="R2237" s="18"/>
      <c r="S2237" s="18"/>
      <c r="T2237" s="18"/>
      <c r="U2237" s="18"/>
      <c r="V2237" s="18"/>
    </row>
    <row r="2238" ht="15.75" customHeight="1">
      <c r="A2238" s="25" t="s">
        <v>7754</v>
      </c>
      <c r="B2238" s="16" t="s">
        <v>7755</v>
      </c>
      <c r="C2238" s="16"/>
      <c r="D2238" s="16"/>
      <c r="E2238" s="17"/>
      <c r="F2238" s="18" t="s">
        <v>7754</v>
      </c>
      <c r="G2238" s="18" t="str">
        <f>IFERROR(VLOOKUP(spare_parts!$F2238,'Запчасти'!A$2:P$3371,3,0),"null")</f>
        <v>null</v>
      </c>
      <c r="H2238" s="18" t="str">
        <f>IFERROR(VLOOKUP(spare_parts!$F2238,A:D,2,0),"null")</f>
        <v>ЦИЛИНДР ПНЕВМАТИЧЕСКИЙ D.50 H=50 cod.301.01.50.50</v>
      </c>
      <c r="I2238" s="24" t="str">
        <f>IFERROR(VLOOKUP(spare_parts!$F2238,'Запчасти'!$A$2:$P$3371,5,0),"null")</f>
        <v>null</v>
      </c>
      <c r="J2238" s="24" t="str">
        <f t="shared" si="3"/>
        <v>null</v>
      </c>
      <c r="K2238" s="18" t="str">
        <f>IFERROR(VLOOKUP(spare_parts!$F2238,'Запчасти'!$A$2:$P$3371,6,0),"null")</f>
        <v>null</v>
      </c>
      <c r="L2238" s="18" t="str">
        <f>IFERROR(VLOOKUP(spare_parts!$F2238,'Запчасти'!$A$2:$P$3371,7,0),"null")</f>
        <v>null</v>
      </c>
      <c r="M2238" s="18" t="str">
        <f>IFERROR(VLOOKUP(spare_parts!$F2238,'Запчасти'!$A$2:$P$3371,9,0),"null")</f>
        <v>null</v>
      </c>
      <c r="N2238" s="18" t="str">
        <f>IFERROR(VLOOKUP(spare_parts!$F2238,'Запчасти'!$A$2:$P$3371,10,0),"null")</f>
        <v>null</v>
      </c>
      <c r="O2238" s="18" t="str">
        <f>IFERROR(VLOOKUP(spare_parts!$F2238,'Запчасти'!$A$2:$P$3371,11,0),"null")</f>
        <v>null</v>
      </c>
      <c r="P2238" s="18" t="str">
        <f>IFERROR(VLOOKUP(spare_parts!$F2238,'Запчасти'!$A$2:$P$3371,2,0),"null")</f>
        <v>null</v>
      </c>
      <c r="Q2238" s="18"/>
      <c r="R2238" s="18"/>
      <c r="S2238" s="18"/>
      <c r="T2238" s="18"/>
      <c r="U2238" s="18"/>
      <c r="V2238" s="18"/>
    </row>
    <row r="2239" ht="15.75" customHeight="1">
      <c r="A2239" s="25" t="s">
        <v>7756</v>
      </c>
      <c r="B2239" s="16" t="s">
        <v>7757</v>
      </c>
      <c r="C2239" s="16"/>
      <c r="D2239" s="16"/>
      <c r="E2239" s="17"/>
      <c r="F2239" s="18" t="s">
        <v>7756</v>
      </c>
      <c r="G2239" s="18" t="str">
        <f>IFERROR(VLOOKUP(spare_parts!$F2239,'Запчасти'!A$2:P$3371,3,0),"null")</f>
        <v>null</v>
      </c>
      <c r="H2239" s="18" t="str">
        <f>IFERROR(VLOOKUP(spare_parts!$F2239,A:D,2,0),"null")</f>
        <v>ШТИФТ ЭКСЦЕНТРИКА В КОМПЛЕКТЕ </v>
      </c>
      <c r="I2239" s="24" t="str">
        <f>IFERROR(VLOOKUP(spare_parts!$F2239,'Запчасти'!$A$2:$P$3371,5,0),"null")</f>
        <v>null</v>
      </c>
      <c r="J2239" s="24" t="str">
        <f t="shared" si="3"/>
        <v>null</v>
      </c>
      <c r="K2239" s="18" t="str">
        <f>IFERROR(VLOOKUP(spare_parts!$F2239,'Запчасти'!$A$2:$P$3371,6,0),"null")</f>
        <v>null</v>
      </c>
      <c r="L2239" s="18" t="str">
        <f>IFERROR(VLOOKUP(spare_parts!$F2239,'Запчасти'!$A$2:$P$3371,7,0),"null")</f>
        <v>null</v>
      </c>
      <c r="M2239" s="18" t="str">
        <f>IFERROR(VLOOKUP(spare_parts!$F2239,'Запчасти'!$A$2:$P$3371,9,0),"null")</f>
        <v>null</v>
      </c>
      <c r="N2239" s="18" t="str">
        <f>IFERROR(VLOOKUP(spare_parts!$F2239,'Запчасти'!$A$2:$P$3371,10,0),"null")</f>
        <v>null</v>
      </c>
      <c r="O2239" s="18" t="str">
        <f>IFERROR(VLOOKUP(spare_parts!$F2239,'Запчасти'!$A$2:$P$3371,11,0),"null")</f>
        <v>null</v>
      </c>
      <c r="P2239" s="18" t="str">
        <f>IFERROR(VLOOKUP(spare_parts!$F2239,'Запчасти'!$A$2:$P$3371,2,0),"null")</f>
        <v>null</v>
      </c>
      <c r="Q2239" s="18"/>
      <c r="R2239" s="18"/>
      <c r="S2239" s="18"/>
      <c r="T2239" s="18"/>
      <c r="U2239" s="18"/>
      <c r="V2239" s="18"/>
    </row>
    <row r="2240" ht="15.75" customHeight="1">
      <c r="A2240" s="25" t="s">
        <v>7758</v>
      </c>
      <c r="B2240" s="16" t="s">
        <v>7759</v>
      </c>
      <c r="C2240" s="16"/>
      <c r="D2240" s="16"/>
      <c r="E2240" s="17"/>
      <c r="F2240" s="18" t="s">
        <v>7758</v>
      </c>
      <c r="G2240" s="18" t="str">
        <f>IFERROR(VLOOKUP(spare_parts!$F2240,'Запчасти'!A$2:P$3371,3,0),"null")</f>
        <v>null</v>
      </c>
      <c r="H2240" s="18" t="str">
        <f>IFERROR(VLOOKUP(spare_parts!$F2240,A:D,2,0),"null")</f>
        <v>ВАЛ ТЯГИ De98 L=234,5</v>
      </c>
      <c r="I2240" s="24" t="str">
        <f>IFERROR(VLOOKUP(spare_parts!$F2240,'Запчасти'!$A$2:$P$3371,5,0),"null")</f>
        <v>null</v>
      </c>
      <c r="J2240" s="24" t="str">
        <f t="shared" si="3"/>
        <v>null</v>
      </c>
      <c r="K2240" s="18" t="str">
        <f>IFERROR(VLOOKUP(spare_parts!$F2240,'Запчасти'!$A$2:$P$3371,6,0),"null")</f>
        <v>null</v>
      </c>
      <c r="L2240" s="18" t="str">
        <f>IFERROR(VLOOKUP(spare_parts!$F2240,'Запчасти'!$A$2:$P$3371,7,0),"null")</f>
        <v>null</v>
      </c>
      <c r="M2240" s="18" t="str">
        <f>IFERROR(VLOOKUP(spare_parts!$F2240,'Запчасти'!$A$2:$P$3371,9,0),"null")</f>
        <v>null</v>
      </c>
      <c r="N2240" s="18" t="str">
        <f>IFERROR(VLOOKUP(spare_parts!$F2240,'Запчасти'!$A$2:$P$3371,10,0),"null")</f>
        <v>null</v>
      </c>
      <c r="O2240" s="18" t="str">
        <f>IFERROR(VLOOKUP(spare_parts!$F2240,'Запчасти'!$A$2:$P$3371,11,0),"null")</f>
        <v>null</v>
      </c>
      <c r="P2240" s="18" t="str">
        <f>IFERROR(VLOOKUP(spare_parts!$F2240,'Запчасти'!$A$2:$P$3371,2,0),"null")</f>
        <v>null</v>
      </c>
      <c r="Q2240" s="18"/>
      <c r="R2240" s="18"/>
      <c r="S2240" s="18"/>
      <c r="T2240" s="18"/>
      <c r="U2240" s="18"/>
      <c r="V2240" s="18"/>
    </row>
    <row r="2241" ht="15.75" customHeight="1">
      <c r="A2241" s="15">
        <v>5.431100066E9</v>
      </c>
      <c r="B2241" s="16" t="s">
        <v>7760</v>
      </c>
      <c r="C2241" s="16"/>
      <c r="D2241" s="16"/>
      <c r="E2241" s="17"/>
      <c r="F2241" s="18">
        <v>5.431100066E9</v>
      </c>
      <c r="G2241" s="18" t="str">
        <f>IFERROR(VLOOKUP(spare_parts!$F2241,'Запчасти'!A$2:P$3371,3,0),"null")</f>
        <v>null</v>
      </c>
      <c r="H2241" s="18" t="str">
        <f>IFERROR(VLOOKUP(spare_parts!$F2241,A:D,2,0),"null")</f>
        <v>ЭНКОДЕР 1000 IMP.M23 12P ART.8KIS50.D150.1000.S121 (KUBLER)</v>
      </c>
      <c r="I2241" s="24" t="str">
        <f>IFERROR(VLOOKUP(spare_parts!$F2241,'Запчасти'!$A$2:$P$3371,5,0),"null")</f>
        <v>null</v>
      </c>
      <c r="J2241" s="24" t="str">
        <f t="shared" si="3"/>
        <v>null</v>
      </c>
      <c r="K2241" s="18" t="str">
        <f>IFERROR(VLOOKUP(spare_parts!$F2241,'Запчасти'!$A$2:$P$3371,6,0),"null")</f>
        <v>null</v>
      </c>
      <c r="L2241" s="18" t="str">
        <f>IFERROR(VLOOKUP(spare_parts!$F2241,'Запчасти'!$A$2:$P$3371,7,0),"null")</f>
        <v>null</v>
      </c>
      <c r="M2241" s="18" t="str">
        <f>IFERROR(VLOOKUP(spare_parts!$F2241,'Запчасти'!$A$2:$P$3371,9,0),"null")</f>
        <v>null</v>
      </c>
      <c r="N2241" s="18" t="str">
        <f>IFERROR(VLOOKUP(spare_parts!$F2241,'Запчасти'!$A$2:$P$3371,10,0),"null")</f>
        <v>null</v>
      </c>
      <c r="O2241" s="18" t="str">
        <f>IFERROR(VLOOKUP(spare_parts!$F2241,'Запчасти'!$A$2:$P$3371,11,0),"null")</f>
        <v>null</v>
      </c>
      <c r="P2241" s="18" t="str">
        <f>IFERROR(VLOOKUP(spare_parts!$F2241,'Запчасти'!$A$2:$P$3371,2,0),"null")</f>
        <v>null</v>
      </c>
      <c r="Q2241" s="18"/>
      <c r="R2241" s="18"/>
      <c r="S2241" s="18"/>
      <c r="T2241" s="18"/>
      <c r="U2241" s="18"/>
      <c r="V2241" s="18"/>
    </row>
    <row r="2242" ht="15.75" customHeight="1">
      <c r="A2242" s="15" t="s">
        <v>7761</v>
      </c>
      <c r="B2242" s="16" t="s">
        <v>7762</v>
      </c>
      <c r="C2242" s="16"/>
      <c r="D2242" s="16"/>
      <c r="E2242" s="17"/>
      <c r="F2242" s="18" t="s">
        <v>7761</v>
      </c>
      <c r="G2242" s="18" t="str">
        <f>IFERROR(VLOOKUP(spare_parts!$F2242,'Запчасти'!A$2:P$3371,3,0),"null")</f>
        <v>null</v>
      </c>
      <c r="H2242" s="18" t="str">
        <f>IFERROR(VLOOKUP(spare_parts!$F2242,A:D,2,0),"null")</f>
        <v>Замедлитель</v>
      </c>
      <c r="I2242" s="24" t="str">
        <f>IFERROR(VLOOKUP(spare_parts!$F2242,'Запчасти'!$A$2:$P$3371,5,0),"null")</f>
        <v>null</v>
      </c>
      <c r="J2242" s="24" t="str">
        <f t="shared" si="3"/>
        <v>null</v>
      </c>
      <c r="K2242" s="18" t="str">
        <f>IFERROR(VLOOKUP(spare_parts!$F2242,'Запчасти'!$A$2:$P$3371,6,0),"null")</f>
        <v>null</v>
      </c>
      <c r="L2242" s="18" t="str">
        <f>IFERROR(VLOOKUP(spare_parts!$F2242,'Запчасти'!$A$2:$P$3371,7,0),"null")</f>
        <v>null</v>
      </c>
      <c r="M2242" s="18" t="str">
        <f>IFERROR(VLOOKUP(spare_parts!$F2242,'Запчасти'!$A$2:$P$3371,9,0),"null")</f>
        <v>null</v>
      </c>
      <c r="N2242" s="18" t="str">
        <f>IFERROR(VLOOKUP(spare_parts!$F2242,'Запчасти'!$A$2:$P$3371,10,0),"null")</f>
        <v>null</v>
      </c>
      <c r="O2242" s="18" t="str">
        <f>IFERROR(VLOOKUP(spare_parts!$F2242,'Запчасти'!$A$2:$P$3371,11,0),"null")</f>
        <v>null</v>
      </c>
      <c r="P2242" s="18" t="str">
        <f>IFERROR(VLOOKUP(spare_parts!$F2242,'Запчасти'!$A$2:$P$3371,2,0),"null")</f>
        <v>null</v>
      </c>
      <c r="Q2242" s="18"/>
      <c r="R2242" s="18"/>
      <c r="S2242" s="18"/>
      <c r="T2242" s="18"/>
      <c r="U2242" s="18"/>
      <c r="V2242" s="18"/>
    </row>
    <row r="2243" ht="15.75" customHeight="1">
      <c r="A2243" s="15">
        <v>2.46351152E9</v>
      </c>
      <c r="B2243" s="16" t="s">
        <v>7763</v>
      </c>
      <c r="C2243" s="16"/>
      <c r="D2243" s="16"/>
      <c r="E2243" s="17"/>
      <c r="F2243" s="18">
        <v>2.46351152E9</v>
      </c>
      <c r="G2243" s="18" t="str">
        <f>IFERROR(VLOOKUP(spare_parts!$F2243,'Запчасти'!A$2:P$3371,3,0),"null")</f>
        <v>null</v>
      </c>
      <c r="H2243" s="18" t="str">
        <f>IFERROR(VLOOKUP(spare_parts!$F2243,A:D,2,0),"null")</f>
        <v>ОПРАВКА Ø=40 УСИЛЕННАЯ В СБОРЕ</v>
      </c>
      <c r="I2243" s="24" t="str">
        <f>IFERROR(VLOOKUP(spare_parts!$F2243,'Запчасти'!$A$2:$P$3371,5,0),"null")</f>
        <v>null</v>
      </c>
      <c r="J2243" s="24" t="str">
        <f t="shared" si="3"/>
        <v>null</v>
      </c>
      <c r="K2243" s="18" t="str">
        <f>IFERROR(VLOOKUP(spare_parts!$F2243,'Запчасти'!$A$2:$P$3371,6,0),"null")</f>
        <v>null</v>
      </c>
      <c r="L2243" s="18" t="str">
        <f>IFERROR(VLOOKUP(spare_parts!$F2243,'Запчасти'!$A$2:$P$3371,7,0),"null")</f>
        <v>null</v>
      </c>
      <c r="M2243" s="18" t="str">
        <f>IFERROR(VLOOKUP(spare_parts!$F2243,'Запчасти'!$A$2:$P$3371,9,0),"null")</f>
        <v>null</v>
      </c>
      <c r="N2243" s="18" t="str">
        <f>IFERROR(VLOOKUP(spare_parts!$F2243,'Запчасти'!$A$2:$P$3371,10,0),"null")</f>
        <v>null</v>
      </c>
      <c r="O2243" s="18" t="str">
        <f>IFERROR(VLOOKUP(spare_parts!$F2243,'Запчасти'!$A$2:$P$3371,11,0),"null")</f>
        <v>null</v>
      </c>
      <c r="P2243" s="18" t="str">
        <f>IFERROR(VLOOKUP(spare_parts!$F2243,'Запчасти'!$A$2:$P$3371,2,0),"null")</f>
        <v>null</v>
      </c>
      <c r="Q2243" s="18"/>
      <c r="R2243" s="18"/>
      <c r="S2243" s="18"/>
      <c r="T2243" s="18"/>
      <c r="U2243" s="18"/>
      <c r="V2243" s="18"/>
    </row>
    <row r="2244" ht="15.75" customHeight="1">
      <c r="A2244" s="15">
        <v>3.832202604E9</v>
      </c>
      <c r="B2244" s="16" t="s">
        <v>7764</v>
      </c>
      <c r="C2244" s="16"/>
      <c r="D2244" s="16"/>
      <c r="E2244" s="17"/>
      <c r="F2244" s="18">
        <v>3.832202604E9</v>
      </c>
      <c r="G2244" s="18" t="str">
        <f>IFERROR(VLOOKUP(spare_parts!$F2244,'Запчасти'!A$2:P$3371,3,0),"null")</f>
        <v>null</v>
      </c>
      <c r="H2244" s="18" t="str">
        <f>IFERROR(VLOOKUP(spare_parts!$F2244,A:D,2,0),"null")</f>
        <v>КОЛЬЦО ВРАЩАЮЩЕЕСЯ </v>
      </c>
      <c r="I2244" s="24" t="str">
        <f>IFERROR(VLOOKUP(spare_parts!$F2244,'Запчасти'!$A$2:$P$3371,5,0),"null")</f>
        <v>null</v>
      </c>
      <c r="J2244" s="24" t="str">
        <f t="shared" si="3"/>
        <v>null</v>
      </c>
      <c r="K2244" s="18" t="str">
        <f>IFERROR(VLOOKUP(spare_parts!$F2244,'Запчасти'!$A$2:$P$3371,6,0),"null")</f>
        <v>null</v>
      </c>
      <c r="L2244" s="18" t="str">
        <f>IFERROR(VLOOKUP(spare_parts!$F2244,'Запчасти'!$A$2:$P$3371,7,0),"null")</f>
        <v>null</v>
      </c>
      <c r="M2244" s="18" t="str">
        <f>IFERROR(VLOOKUP(spare_parts!$F2244,'Запчасти'!$A$2:$P$3371,9,0),"null")</f>
        <v>null</v>
      </c>
      <c r="N2244" s="18" t="str">
        <f>IFERROR(VLOOKUP(spare_parts!$F2244,'Запчасти'!$A$2:$P$3371,10,0),"null")</f>
        <v>null</v>
      </c>
      <c r="O2244" s="18" t="str">
        <f>IFERROR(VLOOKUP(spare_parts!$F2244,'Запчасти'!$A$2:$P$3371,11,0),"null")</f>
        <v>null</v>
      </c>
      <c r="P2244" s="18" t="str">
        <f>IFERROR(VLOOKUP(spare_parts!$F2244,'Запчасти'!$A$2:$P$3371,2,0),"null")</f>
        <v>null</v>
      </c>
      <c r="Q2244" s="18"/>
      <c r="R2244" s="18"/>
      <c r="S2244" s="18"/>
      <c r="T2244" s="18"/>
      <c r="U2244" s="18"/>
      <c r="V2244" s="18"/>
    </row>
    <row r="2245" ht="15.75" customHeight="1">
      <c r="A2245" s="15">
        <v>3.852020405E9</v>
      </c>
      <c r="B2245" s="16" t="s">
        <v>7765</v>
      </c>
      <c r="C2245" s="16"/>
      <c r="D2245" s="16"/>
      <c r="E2245" s="17"/>
      <c r="F2245" s="18">
        <v>3.852020405E9</v>
      </c>
      <c r="G2245" s="18" t="str">
        <f>IFERROR(VLOOKUP(spare_parts!$F2245,'Запчасти'!A$2:P$3371,3,0),"null")</f>
        <v>null</v>
      </c>
      <c r="H2245" s="18" t="str">
        <f>IFERROR(VLOOKUP(spare_parts!$F2245,A:D,2,0),"null")</f>
        <v>УПЛОТНЕНИЕ ШТОКА</v>
      </c>
      <c r="I2245" s="24" t="str">
        <f>IFERROR(VLOOKUP(spare_parts!$F2245,'Запчасти'!$A$2:$P$3371,5,0),"null")</f>
        <v>null</v>
      </c>
      <c r="J2245" s="24" t="str">
        <f t="shared" si="3"/>
        <v>null</v>
      </c>
      <c r="K2245" s="18" t="str">
        <f>IFERROR(VLOOKUP(spare_parts!$F2245,'Запчасти'!$A$2:$P$3371,6,0),"null")</f>
        <v>null</v>
      </c>
      <c r="L2245" s="18" t="str">
        <f>IFERROR(VLOOKUP(spare_parts!$F2245,'Запчасти'!$A$2:$P$3371,7,0),"null")</f>
        <v>null</v>
      </c>
      <c r="M2245" s="18" t="str">
        <f>IFERROR(VLOOKUP(spare_parts!$F2245,'Запчасти'!$A$2:$P$3371,9,0),"null")</f>
        <v>null</v>
      </c>
      <c r="N2245" s="18" t="str">
        <f>IFERROR(VLOOKUP(spare_parts!$F2245,'Запчасти'!$A$2:$P$3371,10,0),"null")</f>
        <v>null</v>
      </c>
      <c r="O2245" s="18" t="str">
        <f>IFERROR(VLOOKUP(spare_parts!$F2245,'Запчасти'!$A$2:$P$3371,11,0),"null")</f>
        <v>null</v>
      </c>
      <c r="P2245" s="18" t="str">
        <f>IFERROR(VLOOKUP(spare_parts!$F2245,'Запчасти'!$A$2:$P$3371,2,0),"null")</f>
        <v>null</v>
      </c>
      <c r="Q2245" s="18"/>
      <c r="R2245" s="18"/>
      <c r="S2245" s="18"/>
      <c r="T2245" s="18"/>
      <c r="U2245" s="18"/>
      <c r="V2245" s="18"/>
    </row>
    <row r="2246" ht="15.75" customHeight="1">
      <c r="A2246" s="43" t="s">
        <v>7766</v>
      </c>
      <c r="B2246" s="16" t="s">
        <v>7767</v>
      </c>
      <c r="C2246" s="16"/>
      <c r="D2246" s="16"/>
      <c r="E2246" s="17"/>
      <c r="F2246" s="18" t="s">
        <v>7766</v>
      </c>
      <c r="G2246" s="18" t="str">
        <f>IFERROR(VLOOKUP(spare_parts!$F2246,'Запчасти'!A$2:P$3371,3,0),"null")</f>
        <v>null</v>
      </c>
      <c r="H2246" s="18" t="str">
        <f>IFERROR(VLOOKUP(spare_parts!$F2246,A:D,2,0),"null")</f>
        <v>КОЛЬЦО НАПРАВЛЯЮЩЕЕ </v>
      </c>
      <c r="I2246" s="24" t="str">
        <f>IFERROR(VLOOKUP(spare_parts!$F2246,'Запчасти'!$A$2:$P$3371,5,0),"null")</f>
        <v>null</v>
      </c>
      <c r="J2246" s="24" t="str">
        <f t="shared" si="3"/>
        <v>null</v>
      </c>
      <c r="K2246" s="18" t="str">
        <f>IFERROR(VLOOKUP(spare_parts!$F2246,'Запчасти'!$A$2:$P$3371,6,0),"null")</f>
        <v>null</v>
      </c>
      <c r="L2246" s="18" t="str">
        <f>IFERROR(VLOOKUP(spare_parts!$F2246,'Запчасти'!$A$2:$P$3371,7,0),"null")</f>
        <v>null</v>
      </c>
      <c r="M2246" s="18" t="str">
        <f>IFERROR(VLOOKUP(spare_parts!$F2246,'Запчасти'!$A$2:$P$3371,9,0),"null")</f>
        <v>null</v>
      </c>
      <c r="N2246" s="18" t="str">
        <f>IFERROR(VLOOKUP(spare_parts!$F2246,'Запчасти'!$A$2:$P$3371,10,0),"null")</f>
        <v>null</v>
      </c>
      <c r="O2246" s="18" t="str">
        <f>IFERROR(VLOOKUP(spare_parts!$F2246,'Запчасти'!$A$2:$P$3371,11,0),"null")</f>
        <v>null</v>
      </c>
      <c r="P2246" s="18" t="str">
        <f>IFERROR(VLOOKUP(spare_parts!$F2246,'Запчасти'!$A$2:$P$3371,2,0),"null")</f>
        <v>null</v>
      </c>
      <c r="Q2246" s="18"/>
      <c r="R2246" s="18"/>
      <c r="S2246" s="18"/>
      <c r="T2246" s="18"/>
      <c r="U2246" s="18"/>
      <c r="V2246" s="18"/>
    </row>
    <row r="2247" ht="15.75" customHeight="1">
      <c r="A2247" s="15">
        <v>3.2322525E9</v>
      </c>
      <c r="B2247" s="16" t="s">
        <v>7768</v>
      </c>
      <c r="C2247" s="16"/>
      <c r="D2247" s="16"/>
      <c r="E2247" s="17"/>
      <c r="F2247" s="18">
        <v>3.2322525E9</v>
      </c>
      <c r="G2247" s="18" t="str">
        <f>IFERROR(VLOOKUP(spare_parts!$F2247,'Запчасти'!A$2:P$3371,3,0),"null")</f>
        <v>null</v>
      </c>
      <c r="H2247" s="18" t="str">
        <f>IFERROR(VLOOKUP(spare_parts!$F2247,A:D,2,0),"null")</f>
        <v>УПЛОТНЕНИЕ ПОРШНЯ</v>
      </c>
      <c r="I2247" s="24" t="str">
        <f>IFERROR(VLOOKUP(spare_parts!$F2247,'Запчасти'!$A$2:$P$3371,5,0),"null")</f>
        <v>null</v>
      </c>
      <c r="J2247" s="24" t="str">
        <f t="shared" si="3"/>
        <v>null</v>
      </c>
      <c r="K2247" s="18" t="str">
        <f>IFERROR(VLOOKUP(spare_parts!$F2247,'Запчасти'!$A$2:$P$3371,6,0),"null")</f>
        <v>null</v>
      </c>
      <c r="L2247" s="18" t="str">
        <f>IFERROR(VLOOKUP(spare_parts!$F2247,'Запчасти'!$A$2:$P$3371,7,0),"null")</f>
        <v>null</v>
      </c>
      <c r="M2247" s="18" t="str">
        <f>IFERROR(VLOOKUP(spare_parts!$F2247,'Запчасти'!$A$2:$P$3371,9,0),"null")</f>
        <v>null</v>
      </c>
      <c r="N2247" s="18" t="str">
        <f>IFERROR(VLOOKUP(spare_parts!$F2247,'Запчасти'!$A$2:$P$3371,10,0),"null")</f>
        <v>null</v>
      </c>
      <c r="O2247" s="18" t="str">
        <f>IFERROR(VLOOKUP(spare_parts!$F2247,'Запчасти'!$A$2:$P$3371,11,0),"null")</f>
        <v>null</v>
      </c>
      <c r="P2247" s="18" t="str">
        <f>IFERROR(VLOOKUP(spare_parts!$F2247,'Запчасти'!$A$2:$P$3371,2,0),"null")</f>
        <v>null</v>
      </c>
      <c r="Q2247" s="18"/>
      <c r="R2247" s="18"/>
      <c r="S2247" s="18"/>
      <c r="T2247" s="18"/>
      <c r="U2247" s="18"/>
      <c r="V2247" s="18"/>
    </row>
    <row r="2248" ht="15.75" customHeight="1">
      <c r="A2248" s="15">
        <v>3.8014143E9</v>
      </c>
      <c r="B2248" s="16" t="s">
        <v>7765</v>
      </c>
      <c r="C2248" s="16"/>
      <c r="D2248" s="16"/>
      <c r="E2248" s="17"/>
      <c r="F2248" s="18">
        <v>3.8014143E9</v>
      </c>
      <c r="G2248" s="18" t="str">
        <f>IFERROR(VLOOKUP(spare_parts!$F2248,'Запчасти'!A$2:P$3371,3,0),"null")</f>
        <v>null</v>
      </c>
      <c r="H2248" s="18" t="str">
        <f>IFERROR(VLOOKUP(spare_parts!$F2248,A:D,2,0),"null")</f>
        <v>УПЛОТНЕНИЕ ШТОКА</v>
      </c>
      <c r="I2248" s="24" t="str">
        <f>IFERROR(VLOOKUP(spare_parts!$F2248,'Запчасти'!$A$2:$P$3371,5,0),"null")</f>
        <v>null</v>
      </c>
      <c r="J2248" s="24" t="str">
        <f t="shared" si="3"/>
        <v>null</v>
      </c>
      <c r="K2248" s="18" t="str">
        <f>IFERROR(VLOOKUP(spare_parts!$F2248,'Запчасти'!$A$2:$P$3371,6,0),"null")</f>
        <v>null</v>
      </c>
      <c r="L2248" s="18" t="str">
        <f>IFERROR(VLOOKUP(spare_parts!$F2248,'Запчасти'!$A$2:$P$3371,7,0),"null")</f>
        <v>null</v>
      </c>
      <c r="M2248" s="18" t="str">
        <f>IFERROR(VLOOKUP(spare_parts!$F2248,'Запчасти'!$A$2:$P$3371,9,0),"null")</f>
        <v>null</v>
      </c>
      <c r="N2248" s="18" t="str">
        <f>IFERROR(VLOOKUP(spare_parts!$F2248,'Запчасти'!$A$2:$P$3371,10,0),"null")</f>
        <v>null</v>
      </c>
      <c r="O2248" s="18" t="str">
        <f>IFERROR(VLOOKUP(spare_parts!$F2248,'Запчасти'!$A$2:$P$3371,11,0),"null")</f>
        <v>null</v>
      </c>
      <c r="P2248" s="18" t="str">
        <f>IFERROR(VLOOKUP(spare_parts!$F2248,'Запчасти'!$A$2:$P$3371,2,0),"null")</f>
        <v>null</v>
      </c>
      <c r="Q2248" s="18"/>
      <c r="R2248" s="18"/>
      <c r="S2248" s="18"/>
      <c r="T2248" s="18"/>
      <c r="U2248" s="18"/>
      <c r="V2248" s="18"/>
    </row>
    <row r="2249" ht="15.75" customHeight="1">
      <c r="A2249" s="15">
        <v>3.8016745E9</v>
      </c>
      <c r="B2249" s="16" t="s">
        <v>7769</v>
      </c>
      <c r="C2249" s="16"/>
      <c r="D2249" s="16"/>
      <c r="E2249" s="17"/>
      <c r="F2249" s="18">
        <v>3.8016745E9</v>
      </c>
      <c r="G2249" s="18" t="str">
        <f>IFERROR(VLOOKUP(spare_parts!$F2249,'Запчасти'!A$2:P$3371,3,0),"null")</f>
        <v>null</v>
      </c>
      <c r="H2249" s="18" t="str">
        <f>IFERROR(VLOOKUP(spare_parts!$F2249,A:D,2,0),"null")</f>
        <v>САМОСМАЗЫВАЮЩАЯСЯ ВТУЛКА</v>
      </c>
      <c r="I2249" s="24" t="str">
        <f>IFERROR(VLOOKUP(spare_parts!$F2249,'Запчасти'!$A$2:$P$3371,5,0),"null")</f>
        <v>null</v>
      </c>
      <c r="J2249" s="24" t="str">
        <f t="shared" si="3"/>
        <v>null</v>
      </c>
      <c r="K2249" s="18" t="str">
        <f>IFERROR(VLOOKUP(spare_parts!$F2249,'Запчасти'!$A$2:$P$3371,6,0),"null")</f>
        <v>null</v>
      </c>
      <c r="L2249" s="18" t="str">
        <f>IFERROR(VLOOKUP(spare_parts!$F2249,'Запчасти'!$A$2:$P$3371,7,0),"null")</f>
        <v>null</v>
      </c>
      <c r="M2249" s="18" t="str">
        <f>IFERROR(VLOOKUP(spare_parts!$F2249,'Запчасти'!$A$2:$P$3371,9,0),"null")</f>
        <v>null</v>
      </c>
      <c r="N2249" s="18" t="str">
        <f>IFERROR(VLOOKUP(spare_parts!$F2249,'Запчасти'!$A$2:$P$3371,10,0),"null")</f>
        <v>null</v>
      </c>
      <c r="O2249" s="18" t="str">
        <f>IFERROR(VLOOKUP(spare_parts!$F2249,'Запчасти'!$A$2:$P$3371,11,0),"null")</f>
        <v>null</v>
      </c>
      <c r="P2249" s="18" t="str">
        <f>IFERROR(VLOOKUP(spare_parts!$F2249,'Запчасти'!$A$2:$P$3371,2,0),"null")</f>
        <v>null</v>
      </c>
      <c r="Q2249" s="18"/>
      <c r="R2249" s="18"/>
      <c r="S2249" s="18"/>
      <c r="T2249" s="18"/>
      <c r="U2249" s="18"/>
      <c r="V2249" s="18"/>
    </row>
    <row r="2250" ht="15.75" customHeight="1">
      <c r="A2250" s="15">
        <v>3.84106745E9</v>
      </c>
      <c r="B2250" s="16" t="s">
        <v>7770</v>
      </c>
      <c r="C2250" s="16"/>
      <c r="D2250" s="16"/>
      <c r="E2250" s="17"/>
      <c r="F2250" s="18">
        <v>3.84106745E9</v>
      </c>
      <c r="G2250" s="18" t="str">
        <f>IFERROR(VLOOKUP(spare_parts!$F2250,'Запчасти'!A$2:P$3371,3,0),"null")</f>
        <v>null</v>
      </c>
      <c r="H2250" s="18" t="str">
        <f>IFERROR(VLOOKUP(spare_parts!$F2250,A:D,2,0),"null")</f>
        <v>УПЛОТНИТЕЛЬНОЕ КОЛЬЦО</v>
      </c>
      <c r="I2250" s="24" t="str">
        <f>IFERROR(VLOOKUP(spare_parts!$F2250,'Запчасти'!$A$2:$P$3371,5,0),"null")</f>
        <v>null</v>
      </c>
      <c r="J2250" s="24" t="str">
        <f t="shared" si="3"/>
        <v>null</v>
      </c>
      <c r="K2250" s="18" t="str">
        <f>IFERROR(VLOOKUP(spare_parts!$F2250,'Запчасти'!$A$2:$P$3371,6,0),"null")</f>
        <v>null</v>
      </c>
      <c r="L2250" s="18" t="str">
        <f>IFERROR(VLOOKUP(spare_parts!$F2250,'Запчасти'!$A$2:$P$3371,7,0),"null")</f>
        <v>null</v>
      </c>
      <c r="M2250" s="18" t="str">
        <f>IFERROR(VLOOKUP(spare_parts!$F2250,'Запчасти'!$A$2:$P$3371,9,0),"null")</f>
        <v>null</v>
      </c>
      <c r="N2250" s="18" t="str">
        <f>IFERROR(VLOOKUP(spare_parts!$F2250,'Запчасти'!$A$2:$P$3371,10,0),"null")</f>
        <v>null</v>
      </c>
      <c r="O2250" s="18" t="str">
        <f>IFERROR(VLOOKUP(spare_parts!$F2250,'Запчасти'!$A$2:$P$3371,11,0),"null")</f>
        <v>null</v>
      </c>
      <c r="P2250" s="18" t="str">
        <f>IFERROR(VLOOKUP(spare_parts!$F2250,'Запчасти'!$A$2:$P$3371,2,0),"null")</f>
        <v>null</v>
      </c>
      <c r="Q2250" s="18"/>
      <c r="R2250" s="18"/>
      <c r="S2250" s="18"/>
      <c r="T2250" s="18"/>
      <c r="U2250" s="18"/>
      <c r="V2250" s="18"/>
    </row>
    <row r="2251" ht="15.75" customHeight="1">
      <c r="A2251" s="15">
        <v>3.85620001E9</v>
      </c>
      <c r="B2251" s="16" t="s">
        <v>7770</v>
      </c>
      <c r="C2251" s="16"/>
      <c r="D2251" s="16"/>
      <c r="E2251" s="17"/>
      <c r="F2251" s="18">
        <v>3.85620001E9</v>
      </c>
      <c r="G2251" s="18" t="str">
        <f>IFERROR(VLOOKUP(spare_parts!$F2251,'Запчасти'!A$2:P$3371,3,0),"null")</f>
        <v>null</v>
      </c>
      <c r="H2251" s="18" t="str">
        <f>IFERROR(VLOOKUP(spare_parts!$F2251,A:D,2,0),"null")</f>
        <v>УПЛОТНИТЕЛЬНОЕ КОЛЬЦО</v>
      </c>
      <c r="I2251" s="24" t="str">
        <f>IFERROR(VLOOKUP(spare_parts!$F2251,'Запчасти'!$A$2:$P$3371,5,0),"null")</f>
        <v>null</v>
      </c>
      <c r="J2251" s="24" t="str">
        <f t="shared" si="3"/>
        <v>null</v>
      </c>
      <c r="K2251" s="18" t="str">
        <f>IFERROR(VLOOKUP(spare_parts!$F2251,'Запчасти'!$A$2:$P$3371,6,0),"null")</f>
        <v>null</v>
      </c>
      <c r="L2251" s="18" t="str">
        <f>IFERROR(VLOOKUP(spare_parts!$F2251,'Запчасти'!$A$2:$P$3371,7,0),"null")</f>
        <v>null</v>
      </c>
      <c r="M2251" s="18" t="str">
        <f>IFERROR(VLOOKUP(spare_parts!$F2251,'Запчасти'!$A$2:$P$3371,9,0),"null")</f>
        <v>null</v>
      </c>
      <c r="N2251" s="18" t="str">
        <f>IFERROR(VLOOKUP(spare_parts!$F2251,'Запчасти'!$A$2:$P$3371,10,0),"null")</f>
        <v>null</v>
      </c>
      <c r="O2251" s="18" t="str">
        <f>IFERROR(VLOOKUP(spare_parts!$F2251,'Запчасти'!$A$2:$P$3371,11,0),"null")</f>
        <v>null</v>
      </c>
      <c r="P2251" s="18" t="str">
        <f>IFERROR(VLOOKUP(spare_parts!$F2251,'Запчасти'!$A$2:$P$3371,2,0),"null")</f>
        <v>null</v>
      </c>
      <c r="Q2251" s="18"/>
      <c r="R2251" s="18"/>
      <c r="S2251" s="18"/>
      <c r="T2251" s="18"/>
      <c r="U2251" s="18"/>
      <c r="V2251" s="18"/>
    </row>
    <row r="2252" ht="15.75" customHeight="1">
      <c r="A2252" s="15">
        <v>3.85512001E9</v>
      </c>
      <c r="B2252" s="16" t="s">
        <v>7771</v>
      </c>
      <c r="C2252" s="16"/>
      <c r="D2252" s="16"/>
      <c r="E2252" s="17"/>
      <c r="F2252" s="18">
        <v>3.85512001E9</v>
      </c>
      <c r="G2252" s="18" t="str">
        <f>IFERROR(VLOOKUP(spare_parts!$F2252,'Запчасти'!A$2:P$3371,3,0),"null")</f>
        <v>null</v>
      </c>
      <c r="H2252" s="18" t="str">
        <f>IFERROR(VLOOKUP(spare_parts!$F2252,A:D,2,0),"null")</f>
        <v>ЗАЩИТНОЕ КОЛЬЦО</v>
      </c>
      <c r="I2252" s="24" t="str">
        <f>IFERROR(VLOOKUP(spare_parts!$F2252,'Запчасти'!$A$2:$P$3371,5,0),"null")</f>
        <v>null</v>
      </c>
      <c r="J2252" s="24" t="str">
        <f t="shared" si="3"/>
        <v>null</v>
      </c>
      <c r="K2252" s="18" t="str">
        <f>IFERROR(VLOOKUP(spare_parts!$F2252,'Запчасти'!$A$2:$P$3371,6,0),"null")</f>
        <v>null</v>
      </c>
      <c r="L2252" s="18" t="str">
        <f>IFERROR(VLOOKUP(spare_parts!$F2252,'Запчасти'!$A$2:$P$3371,7,0),"null")</f>
        <v>null</v>
      </c>
      <c r="M2252" s="18" t="str">
        <f>IFERROR(VLOOKUP(spare_parts!$F2252,'Запчасти'!$A$2:$P$3371,9,0),"null")</f>
        <v>null</v>
      </c>
      <c r="N2252" s="18" t="str">
        <f>IFERROR(VLOOKUP(spare_parts!$F2252,'Запчасти'!$A$2:$P$3371,10,0),"null")</f>
        <v>null</v>
      </c>
      <c r="O2252" s="18" t="str">
        <f>IFERROR(VLOOKUP(spare_parts!$F2252,'Запчасти'!$A$2:$P$3371,11,0),"null")</f>
        <v>null</v>
      </c>
      <c r="P2252" s="18" t="str">
        <f>IFERROR(VLOOKUP(spare_parts!$F2252,'Запчасти'!$A$2:$P$3371,2,0),"null")</f>
        <v>null</v>
      </c>
      <c r="Q2252" s="18"/>
      <c r="R2252" s="18"/>
      <c r="S2252" s="18"/>
      <c r="T2252" s="18"/>
      <c r="U2252" s="18"/>
      <c r="V2252" s="18"/>
    </row>
    <row r="2253" ht="15.75" customHeight="1">
      <c r="A2253" s="25" t="s">
        <v>7772</v>
      </c>
      <c r="B2253" s="16" t="s">
        <v>7768</v>
      </c>
      <c r="C2253" s="16"/>
      <c r="D2253" s="16"/>
      <c r="E2253" s="17"/>
      <c r="F2253" s="18">
        <v>3.8651202E9</v>
      </c>
      <c r="G2253" s="18" t="str">
        <f>IFERROR(VLOOKUP(spare_parts!$F2253,'Запчасти'!A$2:P$3371,3,0),"null")</f>
        <v>null</v>
      </c>
      <c r="H2253" s="18" t="str">
        <f>IFERROR(VLOOKUP(spare_parts!$F2253,A:D,2,0),"null")</f>
        <v>null</v>
      </c>
      <c r="I2253" s="24" t="str">
        <f>IFERROR(VLOOKUP(spare_parts!$F2253,'Запчасти'!$A$2:$P$3371,5,0),"null")</f>
        <v>null</v>
      </c>
      <c r="J2253" s="24" t="str">
        <f t="shared" si="3"/>
        <v>null</v>
      </c>
      <c r="K2253" s="18" t="str">
        <f>IFERROR(VLOOKUP(spare_parts!$F2253,'Запчасти'!$A$2:$P$3371,6,0),"null")</f>
        <v>null</v>
      </c>
      <c r="L2253" s="18" t="str">
        <f>IFERROR(VLOOKUP(spare_parts!$F2253,'Запчасти'!$A$2:$P$3371,7,0),"null")</f>
        <v>null</v>
      </c>
      <c r="M2253" s="18" t="str">
        <f>IFERROR(VLOOKUP(spare_parts!$F2253,'Запчасти'!$A$2:$P$3371,9,0),"null")</f>
        <v>null</v>
      </c>
      <c r="N2253" s="18" t="str">
        <f>IFERROR(VLOOKUP(spare_parts!$F2253,'Запчасти'!$A$2:$P$3371,10,0),"null")</f>
        <v>null</v>
      </c>
      <c r="O2253" s="18" t="str">
        <f>IFERROR(VLOOKUP(spare_parts!$F2253,'Запчасти'!$A$2:$P$3371,11,0),"null")</f>
        <v>null</v>
      </c>
      <c r="P2253" s="18" t="str">
        <f>IFERROR(VLOOKUP(spare_parts!$F2253,'Запчасти'!$A$2:$P$3371,2,0),"null")</f>
        <v>null</v>
      </c>
      <c r="Q2253" s="18"/>
      <c r="R2253" s="18"/>
      <c r="S2253" s="18"/>
      <c r="T2253" s="18"/>
      <c r="U2253" s="18"/>
      <c r="V2253" s="18"/>
    </row>
    <row r="2254" ht="15.75" customHeight="1">
      <c r="A2254" s="25" t="s">
        <v>7773</v>
      </c>
      <c r="B2254" s="16" t="s">
        <v>7765</v>
      </c>
      <c r="C2254" s="16"/>
      <c r="D2254" s="16"/>
      <c r="E2254" s="17"/>
      <c r="F2254" s="18">
        <v>3.831253204E9</v>
      </c>
      <c r="G2254" s="18" t="str">
        <f>IFERROR(VLOOKUP(spare_parts!$F2254,'Запчасти'!A$2:P$3371,3,0),"null")</f>
        <v>null</v>
      </c>
      <c r="H2254" s="18" t="str">
        <f>IFERROR(VLOOKUP(spare_parts!$F2254,A:D,2,0),"null")</f>
        <v>null</v>
      </c>
      <c r="I2254" s="24" t="str">
        <f>IFERROR(VLOOKUP(spare_parts!$F2254,'Запчасти'!$A$2:$P$3371,5,0),"null")</f>
        <v>null</v>
      </c>
      <c r="J2254" s="24" t="str">
        <f t="shared" si="3"/>
        <v>null</v>
      </c>
      <c r="K2254" s="18" t="str">
        <f>IFERROR(VLOOKUP(spare_parts!$F2254,'Запчасти'!$A$2:$P$3371,6,0),"null")</f>
        <v>null</v>
      </c>
      <c r="L2254" s="18" t="str">
        <f>IFERROR(VLOOKUP(spare_parts!$F2254,'Запчасти'!$A$2:$P$3371,7,0),"null")</f>
        <v>null</v>
      </c>
      <c r="M2254" s="18" t="str">
        <f>IFERROR(VLOOKUP(spare_parts!$F2254,'Запчасти'!$A$2:$P$3371,9,0),"null")</f>
        <v>null</v>
      </c>
      <c r="N2254" s="18" t="str">
        <f>IFERROR(VLOOKUP(spare_parts!$F2254,'Запчасти'!$A$2:$P$3371,10,0),"null")</f>
        <v>null</v>
      </c>
      <c r="O2254" s="18" t="str">
        <f>IFERROR(VLOOKUP(spare_parts!$F2254,'Запчасти'!$A$2:$P$3371,11,0),"null")</f>
        <v>null</v>
      </c>
      <c r="P2254" s="18" t="str">
        <f>IFERROR(VLOOKUP(spare_parts!$F2254,'Запчасти'!$A$2:$P$3371,2,0),"null")</f>
        <v>null</v>
      </c>
      <c r="Q2254" s="18"/>
      <c r="R2254" s="18"/>
      <c r="S2254" s="18"/>
      <c r="T2254" s="18"/>
      <c r="U2254" s="18"/>
      <c r="V2254" s="18"/>
    </row>
    <row r="2255" ht="15.75" customHeight="1">
      <c r="A2255" s="43" t="s">
        <v>7774</v>
      </c>
      <c r="B2255" s="16" t="s">
        <v>7775</v>
      </c>
      <c r="C2255" s="16"/>
      <c r="D2255" s="16"/>
      <c r="E2255" s="17"/>
      <c r="F2255" s="18" t="s">
        <v>7774</v>
      </c>
      <c r="G2255" s="18" t="str">
        <f>IFERROR(VLOOKUP(spare_parts!$F2255,'Запчасти'!A$2:P$3371,3,0),"null")</f>
        <v>null</v>
      </c>
      <c r="H2255" s="18" t="str">
        <f>IFERROR(VLOOKUP(spare_parts!$F2255,A:D,2,0),"null")</f>
        <v>СКРЕБНОЕ КОЛЬЦО</v>
      </c>
      <c r="I2255" s="24" t="str">
        <f>IFERROR(VLOOKUP(spare_parts!$F2255,'Запчасти'!$A$2:$P$3371,5,0),"null")</f>
        <v>null</v>
      </c>
      <c r="J2255" s="24" t="str">
        <f t="shared" si="3"/>
        <v>null</v>
      </c>
      <c r="K2255" s="18" t="str">
        <f>IFERROR(VLOOKUP(spare_parts!$F2255,'Запчасти'!$A$2:$P$3371,6,0),"null")</f>
        <v>null</v>
      </c>
      <c r="L2255" s="18" t="str">
        <f>IFERROR(VLOOKUP(spare_parts!$F2255,'Запчасти'!$A$2:$P$3371,7,0),"null")</f>
        <v>null</v>
      </c>
      <c r="M2255" s="18" t="str">
        <f>IFERROR(VLOOKUP(spare_parts!$F2255,'Запчасти'!$A$2:$P$3371,9,0),"null")</f>
        <v>null</v>
      </c>
      <c r="N2255" s="18" t="str">
        <f>IFERROR(VLOOKUP(spare_parts!$F2255,'Запчасти'!$A$2:$P$3371,10,0),"null")</f>
        <v>null</v>
      </c>
      <c r="O2255" s="18" t="str">
        <f>IFERROR(VLOOKUP(spare_parts!$F2255,'Запчасти'!$A$2:$P$3371,11,0),"null")</f>
        <v>null</v>
      </c>
      <c r="P2255" s="18" t="str">
        <f>IFERROR(VLOOKUP(spare_parts!$F2255,'Запчасти'!$A$2:$P$3371,2,0),"null")</f>
        <v>null</v>
      </c>
      <c r="Q2255" s="18"/>
      <c r="R2255" s="18"/>
      <c r="S2255" s="18"/>
      <c r="T2255" s="18"/>
      <c r="U2255" s="18"/>
      <c r="V2255" s="18"/>
    </row>
    <row r="2256" ht="15.75" customHeight="1">
      <c r="A2256" s="43" t="s">
        <v>7776</v>
      </c>
      <c r="B2256" s="16" t="s">
        <v>7775</v>
      </c>
      <c r="C2256" s="16"/>
      <c r="D2256" s="16"/>
      <c r="E2256" s="17"/>
      <c r="F2256" s="18" t="s">
        <v>7776</v>
      </c>
      <c r="G2256" s="18" t="str">
        <f>IFERROR(VLOOKUP(spare_parts!$F2256,'Запчасти'!A$2:P$3371,3,0),"null")</f>
        <v>null</v>
      </c>
      <c r="H2256" s="18" t="str">
        <f>IFERROR(VLOOKUP(spare_parts!$F2256,A:D,2,0),"null")</f>
        <v>СКРЕБНОЕ КОЛЬЦО</v>
      </c>
      <c r="I2256" s="24" t="str">
        <f>IFERROR(VLOOKUP(spare_parts!$F2256,'Запчасти'!$A$2:$P$3371,5,0),"null")</f>
        <v>null</v>
      </c>
      <c r="J2256" s="24" t="str">
        <f t="shared" si="3"/>
        <v>null</v>
      </c>
      <c r="K2256" s="18" t="str">
        <f>IFERROR(VLOOKUP(spare_parts!$F2256,'Запчасти'!$A$2:$P$3371,6,0),"null")</f>
        <v>null</v>
      </c>
      <c r="L2256" s="18" t="str">
        <f>IFERROR(VLOOKUP(spare_parts!$F2256,'Запчасти'!$A$2:$P$3371,7,0),"null")</f>
        <v>null</v>
      </c>
      <c r="M2256" s="18" t="str">
        <f>IFERROR(VLOOKUP(spare_parts!$F2256,'Запчасти'!$A$2:$P$3371,9,0),"null")</f>
        <v>null</v>
      </c>
      <c r="N2256" s="18" t="str">
        <f>IFERROR(VLOOKUP(spare_parts!$F2256,'Запчасти'!$A$2:$P$3371,10,0),"null")</f>
        <v>null</v>
      </c>
      <c r="O2256" s="18" t="str">
        <f>IFERROR(VLOOKUP(spare_parts!$F2256,'Запчасти'!$A$2:$P$3371,11,0),"null")</f>
        <v>null</v>
      </c>
      <c r="P2256" s="18" t="str">
        <f>IFERROR(VLOOKUP(spare_parts!$F2256,'Запчасти'!$A$2:$P$3371,2,0),"null")</f>
        <v>null</v>
      </c>
      <c r="Q2256" s="18"/>
      <c r="R2256" s="18"/>
      <c r="S2256" s="18"/>
      <c r="T2256" s="18"/>
      <c r="U2256" s="18"/>
      <c r="V2256" s="18"/>
    </row>
    <row r="2257" ht="15.75" customHeight="1">
      <c r="A2257" s="43" t="s">
        <v>7777</v>
      </c>
      <c r="B2257" s="16" t="s">
        <v>7768</v>
      </c>
      <c r="C2257" s="16"/>
      <c r="D2257" s="16"/>
      <c r="E2257" s="17"/>
      <c r="F2257" s="18" t="s">
        <v>7777</v>
      </c>
      <c r="G2257" s="18" t="str">
        <f>IFERROR(VLOOKUP(spare_parts!$F2257,'Запчасти'!A$2:P$3371,3,0),"null")</f>
        <v>null</v>
      </c>
      <c r="H2257" s="18" t="str">
        <f>IFERROR(VLOOKUP(spare_parts!$F2257,A:D,2,0),"null")</f>
        <v>УПЛОТНЕНИЕ ПОРШНЯ</v>
      </c>
      <c r="I2257" s="24" t="str">
        <f>IFERROR(VLOOKUP(spare_parts!$F2257,'Запчасти'!$A$2:$P$3371,5,0),"null")</f>
        <v>null</v>
      </c>
      <c r="J2257" s="24" t="str">
        <f t="shared" si="3"/>
        <v>null</v>
      </c>
      <c r="K2257" s="18" t="str">
        <f>IFERROR(VLOOKUP(spare_parts!$F2257,'Запчасти'!$A$2:$P$3371,6,0),"null")</f>
        <v>null</v>
      </c>
      <c r="L2257" s="18" t="str">
        <f>IFERROR(VLOOKUP(spare_parts!$F2257,'Запчасти'!$A$2:$P$3371,7,0),"null")</f>
        <v>null</v>
      </c>
      <c r="M2257" s="18" t="str">
        <f>IFERROR(VLOOKUP(spare_parts!$F2257,'Запчасти'!$A$2:$P$3371,9,0),"null")</f>
        <v>null</v>
      </c>
      <c r="N2257" s="18" t="str">
        <f>IFERROR(VLOOKUP(spare_parts!$F2257,'Запчасти'!$A$2:$P$3371,10,0),"null")</f>
        <v>null</v>
      </c>
      <c r="O2257" s="18" t="str">
        <f>IFERROR(VLOOKUP(spare_parts!$F2257,'Запчасти'!$A$2:$P$3371,11,0),"null")</f>
        <v>null</v>
      </c>
      <c r="P2257" s="18" t="str">
        <f>IFERROR(VLOOKUP(spare_parts!$F2257,'Запчасти'!$A$2:$P$3371,2,0),"null")</f>
        <v>null</v>
      </c>
      <c r="Q2257" s="18"/>
      <c r="R2257" s="18"/>
      <c r="S2257" s="18"/>
      <c r="T2257" s="18"/>
      <c r="U2257" s="18"/>
      <c r="V2257" s="18"/>
    </row>
    <row r="2258" ht="15.75" customHeight="1">
      <c r="A2258" s="43" t="s">
        <v>7778</v>
      </c>
      <c r="B2258" s="16" t="s">
        <v>7768</v>
      </c>
      <c r="C2258" s="16"/>
      <c r="D2258" s="16"/>
      <c r="E2258" s="17"/>
      <c r="F2258" s="18" t="s">
        <v>7778</v>
      </c>
      <c r="G2258" s="18" t="str">
        <f>IFERROR(VLOOKUP(spare_parts!$F2258,'Запчасти'!A$2:P$3371,3,0),"null")</f>
        <v>null</v>
      </c>
      <c r="H2258" s="18" t="str">
        <f>IFERROR(VLOOKUP(spare_parts!$F2258,A:D,2,0),"null")</f>
        <v>УПЛОТНЕНИЕ ПОРШНЯ</v>
      </c>
      <c r="I2258" s="24" t="str">
        <f>IFERROR(VLOOKUP(spare_parts!$F2258,'Запчасти'!$A$2:$P$3371,5,0),"null")</f>
        <v>null</v>
      </c>
      <c r="J2258" s="24" t="str">
        <f t="shared" si="3"/>
        <v>null</v>
      </c>
      <c r="K2258" s="18" t="str">
        <f>IFERROR(VLOOKUP(spare_parts!$F2258,'Запчасти'!$A$2:$P$3371,6,0),"null")</f>
        <v>null</v>
      </c>
      <c r="L2258" s="18" t="str">
        <f>IFERROR(VLOOKUP(spare_parts!$F2258,'Запчасти'!$A$2:$P$3371,7,0),"null")</f>
        <v>null</v>
      </c>
      <c r="M2258" s="18" t="str">
        <f>IFERROR(VLOOKUP(spare_parts!$F2258,'Запчасти'!$A$2:$P$3371,9,0),"null")</f>
        <v>null</v>
      </c>
      <c r="N2258" s="18" t="str">
        <f>IFERROR(VLOOKUP(spare_parts!$F2258,'Запчасти'!$A$2:$P$3371,10,0),"null")</f>
        <v>null</v>
      </c>
      <c r="O2258" s="18" t="str">
        <f>IFERROR(VLOOKUP(spare_parts!$F2258,'Запчасти'!$A$2:$P$3371,11,0),"null")</f>
        <v>null</v>
      </c>
      <c r="P2258" s="18" t="str">
        <f>IFERROR(VLOOKUP(spare_parts!$F2258,'Запчасти'!$A$2:$P$3371,2,0),"null")</f>
        <v>null</v>
      </c>
      <c r="Q2258" s="18"/>
      <c r="R2258" s="18"/>
      <c r="S2258" s="18"/>
      <c r="T2258" s="18"/>
      <c r="U2258" s="18"/>
      <c r="V2258" s="18"/>
    </row>
    <row r="2259" ht="15.75" customHeight="1">
      <c r="A2259" s="43" t="s">
        <v>7779</v>
      </c>
      <c r="B2259" s="16" t="s">
        <v>7765</v>
      </c>
      <c r="C2259" s="16"/>
      <c r="D2259" s="16"/>
      <c r="E2259" s="17"/>
      <c r="F2259" s="18" t="s">
        <v>7779</v>
      </c>
      <c r="G2259" s="18" t="str">
        <f>IFERROR(VLOOKUP(spare_parts!$F2259,'Запчасти'!A$2:P$3371,3,0),"null")</f>
        <v>null</v>
      </c>
      <c r="H2259" s="18" t="str">
        <f>IFERROR(VLOOKUP(spare_parts!$F2259,A:D,2,0),"null")</f>
        <v>УПЛОТНЕНИЕ ШТОКА</v>
      </c>
      <c r="I2259" s="24" t="str">
        <f>IFERROR(VLOOKUP(spare_parts!$F2259,'Запчасти'!$A$2:$P$3371,5,0),"null")</f>
        <v>null</v>
      </c>
      <c r="J2259" s="24" t="str">
        <f t="shared" si="3"/>
        <v>null</v>
      </c>
      <c r="K2259" s="18" t="str">
        <f>IFERROR(VLOOKUP(spare_parts!$F2259,'Запчасти'!$A$2:$P$3371,6,0),"null")</f>
        <v>null</v>
      </c>
      <c r="L2259" s="18" t="str">
        <f>IFERROR(VLOOKUP(spare_parts!$F2259,'Запчасти'!$A$2:$P$3371,7,0),"null")</f>
        <v>null</v>
      </c>
      <c r="M2259" s="18" t="str">
        <f>IFERROR(VLOOKUP(spare_parts!$F2259,'Запчасти'!$A$2:$P$3371,9,0),"null")</f>
        <v>null</v>
      </c>
      <c r="N2259" s="18" t="str">
        <f>IFERROR(VLOOKUP(spare_parts!$F2259,'Запчасти'!$A$2:$P$3371,10,0),"null")</f>
        <v>null</v>
      </c>
      <c r="O2259" s="18" t="str">
        <f>IFERROR(VLOOKUP(spare_parts!$F2259,'Запчасти'!$A$2:$P$3371,11,0),"null")</f>
        <v>null</v>
      </c>
      <c r="P2259" s="18" t="str">
        <f>IFERROR(VLOOKUP(spare_parts!$F2259,'Запчасти'!$A$2:$P$3371,2,0),"null")</f>
        <v>null</v>
      </c>
      <c r="Q2259" s="18"/>
      <c r="R2259" s="18"/>
      <c r="S2259" s="18"/>
      <c r="T2259" s="18"/>
      <c r="U2259" s="18"/>
      <c r="V2259" s="18"/>
    </row>
    <row r="2260" ht="15.75" customHeight="1">
      <c r="A2260" s="43" t="s">
        <v>7780</v>
      </c>
      <c r="B2260" s="16" t="s">
        <v>7765</v>
      </c>
      <c r="C2260" s="16"/>
      <c r="D2260" s="16"/>
      <c r="E2260" s="17"/>
      <c r="F2260" s="18" t="s">
        <v>7780</v>
      </c>
      <c r="G2260" s="18" t="str">
        <f>IFERROR(VLOOKUP(spare_parts!$F2260,'Запчасти'!A$2:P$3371,3,0),"null")</f>
        <v>null</v>
      </c>
      <c r="H2260" s="18" t="str">
        <f>IFERROR(VLOOKUP(spare_parts!$F2260,A:D,2,0),"null")</f>
        <v>УПЛОТНЕНИЕ ШТОКА</v>
      </c>
      <c r="I2260" s="24" t="str">
        <f>IFERROR(VLOOKUP(spare_parts!$F2260,'Запчасти'!$A$2:$P$3371,5,0),"null")</f>
        <v>null</v>
      </c>
      <c r="J2260" s="24" t="str">
        <f t="shared" si="3"/>
        <v>null</v>
      </c>
      <c r="K2260" s="18" t="str">
        <f>IFERROR(VLOOKUP(spare_parts!$F2260,'Запчасти'!$A$2:$P$3371,6,0),"null")</f>
        <v>null</v>
      </c>
      <c r="L2260" s="18" t="str">
        <f>IFERROR(VLOOKUP(spare_parts!$F2260,'Запчасти'!$A$2:$P$3371,7,0),"null")</f>
        <v>null</v>
      </c>
      <c r="M2260" s="18" t="str">
        <f>IFERROR(VLOOKUP(spare_parts!$F2260,'Запчасти'!$A$2:$P$3371,9,0),"null")</f>
        <v>null</v>
      </c>
      <c r="N2260" s="18" t="str">
        <f>IFERROR(VLOOKUP(spare_parts!$F2260,'Запчасти'!$A$2:$P$3371,10,0),"null")</f>
        <v>null</v>
      </c>
      <c r="O2260" s="18" t="str">
        <f>IFERROR(VLOOKUP(spare_parts!$F2260,'Запчасти'!$A$2:$P$3371,11,0),"null")</f>
        <v>null</v>
      </c>
      <c r="P2260" s="18" t="str">
        <f>IFERROR(VLOOKUP(spare_parts!$F2260,'Запчасти'!$A$2:$P$3371,2,0),"null")</f>
        <v>null</v>
      </c>
      <c r="Q2260" s="18"/>
      <c r="R2260" s="18"/>
      <c r="S2260" s="18"/>
      <c r="T2260" s="18"/>
      <c r="U2260" s="18"/>
      <c r="V2260" s="18"/>
    </row>
    <row r="2261" ht="15.75" customHeight="1">
      <c r="A2261" s="25" t="s">
        <v>7781</v>
      </c>
      <c r="B2261" s="16" t="s">
        <v>7775</v>
      </c>
      <c r="C2261" s="16"/>
      <c r="D2261" s="16"/>
      <c r="E2261" s="17"/>
      <c r="F2261" s="18">
        <v>3.8650302E9</v>
      </c>
      <c r="G2261" s="18" t="str">
        <f>IFERROR(VLOOKUP(spare_parts!$F2261,'Запчасти'!A$2:P$3371,3,0),"null")</f>
        <v>null</v>
      </c>
      <c r="H2261" s="18" t="str">
        <f>IFERROR(VLOOKUP(spare_parts!$F2261,A:D,2,0),"null")</f>
        <v>null</v>
      </c>
      <c r="I2261" s="24" t="str">
        <f>IFERROR(VLOOKUP(spare_parts!$F2261,'Запчасти'!$A$2:$P$3371,5,0),"null")</f>
        <v>null</v>
      </c>
      <c r="J2261" s="24" t="str">
        <f t="shared" si="3"/>
        <v>null</v>
      </c>
      <c r="K2261" s="18" t="str">
        <f>IFERROR(VLOOKUP(spare_parts!$F2261,'Запчасти'!$A$2:$P$3371,6,0),"null")</f>
        <v>null</v>
      </c>
      <c r="L2261" s="18" t="str">
        <f>IFERROR(VLOOKUP(spare_parts!$F2261,'Запчасти'!$A$2:$P$3371,7,0),"null")</f>
        <v>null</v>
      </c>
      <c r="M2261" s="18" t="str">
        <f>IFERROR(VLOOKUP(spare_parts!$F2261,'Запчасти'!$A$2:$P$3371,9,0),"null")</f>
        <v>null</v>
      </c>
      <c r="N2261" s="18" t="str">
        <f>IFERROR(VLOOKUP(spare_parts!$F2261,'Запчасти'!$A$2:$P$3371,10,0),"null")</f>
        <v>null</v>
      </c>
      <c r="O2261" s="18" t="str">
        <f>IFERROR(VLOOKUP(spare_parts!$F2261,'Запчасти'!$A$2:$P$3371,11,0),"null")</f>
        <v>null</v>
      </c>
      <c r="P2261" s="18" t="str">
        <f>IFERROR(VLOOKUP(spare_parts!$F2261,'Запчасти'!$A$2:$P$3371,2,0),"null")</f>
        <v>null</v>
      </c>
      <c r="Q2261" s="18"/>
      <c r="R2261" s="18"/>
      <c r="S2261" s="18"/>
      <c r="T2261" s="18"/>
      <c r="U2261" s="18"/>
      <c r="V2261" s="18"/>
    </row>
    <row r="2262" ht="15.75" customHeight="1">
      <c r="A2262" s="25" t="s">
        <v>7782</v>
      </c>
      <c r="B2262" s="16" t="s">
        <v>7769</v>
      </c>
      <c r="C2262" s="16"/>
      <c r="D2262" s="16"/>
      <c r="E2262" s="17"/>
      <c r="F2262" s="18">
        <v>3.232203E9</v>
      </c>
      <c r="G2262" s="18" t="str">
        <f>IFERROR(VLOOKUP(spare_parts!$F2262,'Запчасти'!A$2:P$3371,3,0),"null")</f>
        <v>null</v>
      </c>
      <c r="H2262" s="18" t="str">
        <f>IFERROR(VLOOKUP(spare_parts!$F2262,A:D,2,0),"null")</f>
        <v>null</v>
      </c>
      <c r="I2262" s="24" t="str">
        <f>IFERROR(VLOOKUP(spare_parts!$F2262,'Запчасти'!$A$2:$P$3371,5,0),"null")</f>
        <v>null</v>
      </c>
      <c r="J2262" s="24" t="str">
        <f t="shared" si="3"/>
        <v>null</v>
      </c>
      <c r="K2262" s="18" t="str">
        <f>IFERROR(VLOOKUP(spare_parts!$F2262,'Запчасти'!$A$2:$P$3371,6,0),"null")</f>
        <v>null</v>
      </c>
      <c r="L2262" s="18" t="str">
        <f>IFERROR(VLOOKUP(spare_parts!$F2262,'Запчасти'!$A$2:$P$3371,7,0),"null")</f>
        <v>null</v>
      </c>
      <c r="M2262" s="18" t="str">
        <f>IFERROR(VLOOKUP(spare_parts!$F2262,'Запчасти'!$A$2:$P$3371,9,0),"null")</f>
        <v>null</v>
      </c>
      <c r="N2262" s="18" t="str">
        <f>IFERROR(VLOOKUP(spare_parts!$F2262,'Запчасти'!$A$2:$P$3371,10,0),"null")</f>
        <v>null</v>
      </c>
      <c r="O2262" s="18" t="str">
        <f>IFERROR(VLOOKUP(spare_parts!$F2262,'Запчасти'!$A$2:$P$3371,11,0),"null")</f>
        <v>null</v>
      </c>
      <c r="P2262" s="18" t="str">
        <f>IFERROR(VLOOKUP(spare_parts!$F2262,'Запчасти'!$A$2:$P$3371,2,0),"null")</f>
        <v>null</v>
      </c>
      <c r="Q2262" s="18"/>
      <c r="R2262" s="18"/>
      <c r="S2262" s="18"/>
      <c r="T2262" s="18"/>
      <c r="U2262" s="18"/>
      <c r="V2262" s="18"/>
    </row>
    <row r="2263" ht="15.75" customHeight="1">
      <c r="A2263" s="15">
        <v>2.46352161E9</v>
      </c>
      <c r="B2263" s="27" t="s">
        <v>7783</v>
      </c>
      <c r="C2263" s="16"/>
      <c r="D2263" s="16"/>
      <c r="E2263" s="17"/>
      <c r="F2263" s="18">
        <v>2.46352161E9</v>
      </c>
      <c r="G2263" s="18" t="str">
        <f>IFERROR(VLOOKUP(spare_parts!$F2263,'Запчасти'!A$2:P$3371,3,0),"null")</f>
        <v>null</v>
      </c>
      <c r="H2263" s="18" t="str">
        <f>IFERROR(VLOOKUP(spare_parts!$F2263,A:D,2,0),"null")</f>
        <v>СКОБА В СБОРЕ + ВТУЛКА БРОНЗ. VERS. 2T. ETRIER</v>
      </c>
      <c r="I2263" s="24" t="str">
        <f>IFERROR(VLOOKUP(spare_parts!$F2263,'Запчасти'!$A$2:$P$3371,5,0),"null")</f>
        <v>null</v>
      </c>
      <c r="J2263" s="24" t="str">
        <f t="shared" si="3"/>
        <v>null</v>
      </c>
      <c r="K2263" s="18" t="str">
        <f>IFERROR(VLOOKUP(spare_parts!$F2263,'Запчасти'!$A$2:$P$3371,6,0),"null")</f>
        <v>null</v>
      </c>
      <c r="L2263" s="18" t="str">
        <f>IFERROR(VLOOKUP(spare_parts!$F2263,'Запчасти'!$A$2:$P$3371,7,0),"null")</f>
        <v>null</v>
      </c>
      <c r="M2263" s="18" t="str">
        <f>IFERROR(VLOOKUP(spare_parts!$F2263,'Запчасти'!$A$2:$P$3371,9,0),"null")</f>
        <v>null</v>
      </c>
      <c r="N2263" s="18" t="str">
        <f>IFERROR(VLOOKUP(spare_parts!$F2263,'Запчасти'!$A$2:$P$3371,10,0),"null")</f>
        <v>null</v>
      </c>
      <c r="O2263" s="18" t="str">
        <f>IFERROR(VLOOKUP(spare_parts!$F2263,'Запчасти'!$A$2:$P$3371,11,0),"null")</f>
        <v>null</v>
      </c>
      <c r="P2263" s="18" t="str">
        <f>IFERROR(VLOOKUP(spare_parts!$F2263,'Запчасти'!$A$2:$P$3371,2,0),"null")</f>
        <v>null</v>
      </c>
      <c r="Q2263" s="18"/>
      <c r="R2263" s="18"/>
      <c r="S2263" s="18"/>
      <c r="T2263" s="18"/>
      <c r="U2263" s="18"/>
      <c r="V2263" s="18"/>
    </row>
    <row r="2264" ht="15.75" customHeight="1">
      <c r="A2264" s="15">
        <v>3.063511013E9</v>
      </c>
      <c r="B2264" s="16" t="s">
        <v>7784</v>
      </c>
      <c r="C2264" s="16"/>
      <c r="D2264" s="16"/>
      <c r="E2264" s="17"/>
      <c r="F2264" s="18">
        <v>3.063511013E9</v>
      </c>
      <c r="G2264" s="18" t="str">
        <f>IFERROR(VLOOKUP(spare_parts!$F2264,'Запчасти'!A$2:P$3371,3,0),"null")</f>
        <v>null</v>
      </c>
      <c r="H2264" s="18" t="str">
        <f>IFERROR(VLOOKUP(spare_parts!$F2264,A:D,2,0),"null")</f>
        <v>УЗЕЛ УСТРОЙСТВО ДЛЯ ГИБКИ УСИЛЕННОЕ И "FORMULA" MOT. BAUMULLER DI</v>
      </c>
      <c r="I2264" s="24" t="str">
        <f>IFERROR(VLOOKUP(spare_parts!$F2264,'Запчасти'!$A$2:$P$3371,5,0),"null")</f>
        <v>null</v>
      </c>
      <c r="J2264" s="24" t="str">
        <f t="shared" si="3"/>
        <v>null</v>
      </c>
      <c r="K2264" s="18" t="str">
        <f>IFERROR(VLOOKUP(spare_parts!$F2264,'Запчасти'!$A$2:$P$3371,6,0),"null")</f>
        <v>null</v>
      </c>
      <c r="L2264" s="18" t="str">
        <f>IFERROR(VLOOKUP(spare_parts!$F2264,'Запчасти'!$A$2:$P$3371,7,0),"null")</f>
        <v>null</v>
      </c>
      <c r="M2264" s="18" t="str">
        <f>IFERROR(VLOOKUP(spare_parts!$F2264,'Запчасти'!$A$2:$P$3371,9,0),"null")</f>
        <v>null</v>
      </c>
      <c r="N2264" s="18" t="str">
        <f>IFERROR(VLOOKUP(spare_parts!$F2264,'Запчасти'!$A$2:$P$3371,10,0),"null")</f>
        <v>null</v>
      </c>
      <c r="O2264" s="18" t="str">
        <f>IFERROR(VLOOKUP(spare_parts!$F2264,'Запчасти'!$A$2:$P$3371,11,0),"null")</f>
        <v>null</v>
      </c>
      <c r="P2264" s="18" t="str">
        <f>IFERROR(VLOOKUP(spare_parts!$F2264,'Запчасти'!$A$2:$P$3371,2,0),"null")</f>
        <v>null</v>
      </c>
      <c r="Q2264" s="18"/>
      <c r="R2264" s="18"/>
      <c r="S2264" s="18"/>
      <c r="T2264" s="18"/>
      <c r="U2264" s="18"/>
      <c r="V2264" s="18"/>
    </row>
    <row r="2265" ht="15.75" customHeight="1">
      <c r="A2265" s="15">
        <v>5.431212001E9</v>
      </c>
      <c r="B2265" s="16" t="s">
        <v>7785</v>
      </c>
      <c r="C2265" s="16"/>
      <c r="D2265" s="16"/>
      <c r="E2265" s="17"/>
      <c r="F2265" s="18">
        <v>5.431212001E9</v>
      </c>
      <c r="G2265" s="18" t="str">
        <f>IFERROR(VLOOKUP(spare_parts!$F2265,'Запчасти'!A$2:P$3371,3,0),"null")</f>
        <v>null</v>
      </c>
      <c r="H2265" s="18" t="str">
        <f>IFERROR(VLOOKUP(spare_parts!$F2265,A:D,2,0),"null")</f>
        <v>МИНИ-КОНТРОЛЛЕР KS31 (БЕЗ ПЕЧАТНОЙ КРЫШКИ)</v>
      </c>
      <c r="I2265" s="24" t="str">
        <f>IFERROR(VLOOKUP(spare_parts!$F2265,'Запчасти'!$A$2:$P$3371,5,0),"null")</f>
        <v>null</v>
      </c>
      <c r="J2265" s="24" t="str">
        <f t="shared" si="3"/>
        <v>null</v>
      </c>
      <c r="K2265" s="18" t="str">
        <f>IFERROR(VLOOKUP(spare_parts!$F2265,'Запчасти'!$A$2:$P$3371,6,0),"null")</f>
        <v>null</v>
      </c>
      <c r="L2265" s="18" t="str">
        <f>IFERROR(VLOOKUP(spare_parts!$F2265,'Запчасти'!$A$2:$P$3371,7,0),"null")</f>
        <v>null</v>
      </c>
      <c r="M2265" s="18" t="str">
        <f>IFERROR(VLOOKUP(spare_parts!$F2265,'Запчасти'!$A$2:$P$3371,9,0),"null")</f>
        <v>null</v>
      </c>
      <c r="N2265" s="18" t="str">
        <f>IFERROR(VLOOKUP(spare_parts!$F2265,'Запчасти'!$A$2:$P$3371,10,0),"null")</f>
        <v>null</v>
      </c>
      <c r="O2265" s="18" t="str">
        <f>IFERROR(VLOOKUP(spare_parts!$F2265,'Запчасти'!$A$2:$P$3371,11,0),"null")</f>
        <v>null</v>
      </c>
      <c r="P2265" s="18" t="str">
        <f>IFERROR(VLOOKUP(spare_parts!$F2265,'Запчасти'!$A$2:$P$3371,2,0),"null")</f>
        <v>null</v>
      </c>
      <c r="Q2265" s="18"/>
      <c r="R2265" s="18"/>
      <c r="S2265" s="18"/>
      <c r="T2265" s="18"/>
      <c r="U2265" s="18"/>
      <c r="V2265" s="18"/>
    </row>
    <row r="2266" ht="15.75" customHeight="1">
      <c r="A2266" s="15">
        <v>5.638600029E9</v>
      </c>
      <c r="B2266" s="16" t="s">
        <v>7786</v>
      </c>
      <c r="C2266" s="16"/>
      <c r="D2266" s="16"/>
      <c r="E2266" s="17"/>
      <c r="F2266" s="18">
        <v>5.638600029E9</v>
      </c>
      <c r="G2266" s="18" t="str">
        <f>IFERROR(VLOOKUP(spare_parts!$F2266,'Запчасти'!A$2:P$3371,3,0),"null")</f>
        <v>null</v>
      </c>
      <c r="H2266" s="18" t="str">
        <f>IFERROR(VLOOKUP(spare_parts!$F2266,A:D,2,0),"null")</f>
        <v>СОЕДИНЕНИЕ 1/4 ART.5180 (CAMOZZI)</v>
      </c>
      <c r="I2266" s="24" t="str">
        <f>IFERROR(VLOOKUP(spare_parts!$F2266,'Запчасти'!$A$2:$P$3371,5,0),"null")</f>
        <v>null</v>
      </c>
      <c r="J2266" s="24" t="str">
        <f t="shared" si="3"/>
        <v>null</v>
      </c>
      <c r="K2266" s="18" t="str">
        <f>IFERROR(VLOOKUP(spare_parts!$F2266,'Запчасти'!$A$2:$P$3371,6,0),"null")</f>
        <v>null</v>
      </c>
      <c r="L2266" s="18" t="str">
        <f>IFERROR(VLOOKUP(spare_parts!$F2266,'Запчасти'!$A$2:$P$3371,7,0),"null")</f>
        <v>null</v>
      </c>
      <c r="M2266" s="18" t="str">
        <f>IFERROR(VLOOKUP(spare_parts!$F2266,'Запчасти'!$A$2:$P$3371,9,0),"null")</f>
        <v>null</v>
      </c>
      <c r="N2266" s="18" t="str">
        <f>IFERROR(VLOOKUP(spare_parts!$F2266,'Запчасти'!$A$2:$P$3371,10,0),"null")</f>
        <v>null</v>
      </c>
      <c r="O2266" s="18" t="str">
        <f>IFERROR(VLOOKUP(spare_parts!$F2266,'Запчасти'!$A$2:$P$3371,11,0),"null")</f>
        <v>null</v>
      </c>
      <c r="P2266" s="18" t="str">
        <f>IFERROR(VLOOKUP(spare_parts!$F2266,'Запчасти'!$A$2:$P$3371,2,0),"null")</f>
        <v>null</v>
      </c>
      <c r="Q2266" s="18"/>
      <c r="R2266" s="18"/>
      <c r="S2266" s="18"/>
      <c r="T2266" s="18"/>
      <c r="U2266" s="18"/>
      <c r="V2266" s="18"/>
    </row>
    <row r="2267" ht="15.75" customHeight="1">
      <c r="A2267" s="44" t="s">
        <v>7787</v>
      </c>
      <c r="B2267" s="45" t="s">
        <v>7788</v>
      </c>
      <c r="C2267" s="45"/>
      <c r="D2267" s="45"/>
      <c r="E2267" s="17"/>
      <c r="F2267" s="18" t="s">
        <v>7787</v>
      </c>
      <c r="G2267" s="18" t="str">
        <f>IFERROR(VLOOKUP(spare_parts!$F2267,'Запчасти'!A$2:P$3371,3,0),"null")</f>
        <v>null</v>
      </c>
      <c r="H2267" s="18" t="str">
        <f>IFERROR(VLOOKUP(spare_parts!$F2267,A:D,2,0),"null")</f>
        <v>РОЛИК ВХОДНОЙ В СБОРЕ DE=65</v>
      </c>
      <c r="I2267" s="24" t="str">
        <f>IFERROR(VLOOKUP(spare_parts!$F2267,'Запчасти'!$A$2:$P$3371,5,0),"null")</f>
        <v>null</v>
      </c>
      <c r="J2267" s="24" t="str">
        <f t="shared" si="3"/>
        <v>null</v>
      </c>
      <c r="K2267" s="18" t="str">
        <f>IFERROR(VLOOKUP(spare_parts!$F2267,'Запчасти'!$A$2:$P$3371,6,0),"null")</f>
        <v>null</v>
      </c>
      <c r="L2267" s="18" t="str">
        <f>IFERROR(VLOOKUP(spare_parts!$F2267,'Запчасти'!$A$2:$P$3371,7,0),"null")</f>
        <v>null</v>
      </c>
      <c r="M2267" s="18" t="str">
        <f>IFERROR(VLOOKUP(spare_parts!$F2267,'Запчасти'!$A$2:$P$3371,9,0),"null")</f>
        <v>null</v>
      </c>
      <c r="N2267" s="18" t="str">
        <f>IFERROR(VLOOKUP(spare_parts!$F2267,'Запчасти'!$A$2:$P$3371,10,0),"null")</f>
        <v>null</v>
      </c>
      <c r="O2267" s="18" t="str">
        <f>IFERROR(VLOOKUP(spare_parts!$F2267,'Запчасти'!$A$2:$P$3371,11,0),"null")</f>
        <v>null</v>
      </c>
      <c r="P2267" s="18" t="str">
        <f>IFERROR(VLOOKUP(spare_parts!$F2267,'Запчасти'!$A$2:$P$3371,2,0),"null")</f>
        <v>null</v>
      </c>
      <c r="Q2267" s="18"/>
      <c r="R2267" s="18"/>
      <c r="S2267" s="18"/>
      <c r="T2267" s="18"/>
      <c r="U2267" s="18"/>
      <c r="V2267" s="18"/>
    </row>
    <row r="2268" ht="15.75" customHeight="1">
      <c r="A2268" s="44" t="s">
        <v>7789</v>
      </c>
      <c r="B2268" s="45" t="s">
        <v>7790</v>
      </c>
      <c r="C2268" s="45"/>
      <c r="D2268" s="45"/>
      <c r="E2268" s="17"/>
      <c r="F2268" s="18" t="s">
        <v>7789</v>
      </c>
      <c r="G2268" s="18" t="str">
        <f>IFERROR(VLOOKUP(spare_parts!$F2268,'Запчасти'!A$2:P$3371,3,0),"null")</f>
        <v>null</v>
      </c>
      <c r="H2268" s="18" t="str">
        <f>IFERROR(VLOOKUP(spare_parts!$F2268,A:D,2,0),"null")</f>
        <v>РОЛИК ВХОДНОЙ В СБОРЕ DE=69</v>
      </c>
      <c r="I2268" s="24" t="str">
        <f>IFERROR(VLOOKUP(spare_parts!$F2268,'Запчасти'!$A$2:$P$3371,5,0),"null")</f>
        <v>null</v>
      </c>
      <c r="J2268" s="24" t="str">
        <f t="shared" si="3"/>
        <v>null</v>
      </c>
      <c r="K2268" s="18" t="str">
        <f>IFERROR(VLOOKUP(spare_parts!$F2268,'Запчасти'!$A$2:$P$3371,6,0),"null")</f>
        <v>null</v>
      </c>
      <c r="L2268" s="18" t="str">
        <f>IFERROR(VLOOKUP(spare_parts!$F2268,'Запчасти'!$A$2:$P$3371,7,0),"null")</f>
        <v>null</v>
      </c>
      <c r="M2268" s="18" t="str">
        <f>IFERROR(VLOOKUP(spare_parts!$F2268,'Запчасти'!$A$2:$P$3371,9,0),"null")</f>
        <v>null</v>
      </c>
      <c r="N2268" s="18" t="str">
        <f>IFERROR(VLOOKUP(spare_parts!$F2268,'Запчасти'!$A$2:$P$3371,10,0),"null")</f>
        <v>null</v>
      </c>
      <c r="O2268" s="18" t="str">
        <f>IFERROR(VLOOKUP(spare_parts!$F2268,'Запчасти'!$A$2:$P$3371,11,0),"null")</f>
        <v>null</v>
      </c>
      <c r="P2268" s="18" t="str">
        <f>IFERROR(VLOOKUP(spare_parts!$F2268,'Запчасти'!$A$2:$P$3371,2,0),"null")</f>
        <v>null</v>
      </c>
      <c r="Q2268" s="18"/>
      <c r="R2268" s="18"/>
      <c r="S2268" s="18"/>
      <c r="T2268" s="18"/>
      <c r="U2268" s="18"/>
      <c r="V2268" s="18"/>
    </row>
    <row r="2269" ht="15.75" customHeight="1">
      <c r="A2269" s="44" t="s">
        <v>7791</v>
      </c>
      <c r="B2269" s="45" t="s">
        <v>7792</v>
      </c>
      <c r="C2269" s="45"/>
      <c r="D2269" s="45"/>
      <c r="E2269" s="17"/>
      <c r="F2269" s="18" t="s">
        <v>7791</v>
      </c>
      <c r="G2269" s="18" t="str">
        <f>IFERROR(VLOOKUP(spare_parts!$F2269,'Запчасти'!A$2:P$3371,3,0),"null")</f>
        <v>null</v>
      </c>
      <c r="H2269" s="18" t="str">
        <f>IFERROR(VLOOKUP(spare_parts!$F2269,A:D,2,0),"null")</f>
        <v>РОЛИК В СБОРЕ С ДВУМЯ КАНАВКАМИ DE=89 DI=62</v>
      </c>
      <c r="I2269" s="24" t="str">
        <f>IFERROR(VLOOKUP(spare_parts!$F2269,'Запчасти'!$A$2:$P$3371,5,0),"null")</f>
        <v>null</v>
      </c>
      <c r="J2269" s="24" t="str">
        <f t="shared" si="3"/>
        <v>null</v>
      </c>
      <c r="K2269" s="18" t="str">
        <f>IFERROR(VLOOKUP(spare_parts!$F2269,'Запчасти'!$A$2:$P$3371,6,0),"null")</f>
        <v>null</v>
      </c>
      <c r="L2269" s="18" t="str">
        <f>IFERROR(VLOOKUP(spare_parts!$F2269,'Запчасти'!$A$2:$P$3371,7,0),"null")</f>
        <v>null</v>
      </c>
      <c r="M2269" s="18" t="str">
        <f>IFERROR(VLOOKUP(spare_parts!$F2269,'Запчасти'!$A$2:$P$3371,9,0),"null")</f>
        <v>null</v>
      </c>
      <c r="N2269" s="18" t="str">
        <f>IFERROR(VLOOKUP(spare_parts!$F2269,'Запчасти'!$A$2:$P$3371,10,0),"null")</f>
        <v>null</v>
      </c>
      <c r="O2269" s="18" t="str">
        <f>IFERROR(VLOOKUP(spare_parts!$F2269,'Запчасти'!$A$2:$P$3371,11,0),"null")</f>
        <v>null</v>
      </c>
      <c r="P2269" s="18" t="str">
        <f>IFERROR(VLOOKUP(spare_parts!$F2269,'Запчасти'!$A$2:$P$3371,2,0),"null")</f>
        <v>null</v>
      </c>
      <c r="Q2269" s="18"/>
      <c r="R2269" s="18"/>
      <c r="S2269" s="18"/>
      <c r="T2269" s="18"/>
      <c r="U2269" s="18"/>
      <c r="V2269" s="18"/>
    </row>
    <row r="2270" ht="15.75" customHeight="1">
      <c r="A2270" s="44" t="s">
        <v>7793</v>
      </c>
      <c r="B2270" s="45" t="s">
        <v>7794</v>
      </c>
      <c r="C2270" s="45"/>
      <c r="D2270" s="45"/>
      <c r="E2270" s="17"/>
      <c r="F2270" s="18" t="s">
        <v>7793</v>
      </c>
      <c r="G2270" s="18" t="str">
        <f>IFERROR(VLOOKUP(spare_parts!$F2270,'Запчасти'!A$2:P$3371,3,0),"null")</f>
        <v>null</v>
      </c>
      <c r="H2270" s="18" t="str">
        <f>IFERROR(VLOOKUP(spare_parts!$F2270,A:D,2,0),"null")</f>
        <v>РОЛИК В СБОРЕ DE=80 DI=62 H=40</v>
      </c>
      <c r="I2270" s="24" t="str">
        <f>IFERROR(VLOOKUP(spare_parts!$F2270,'Запчасти'!$A$2:$P$3371,5,0),"null")</f>
        <v>null</v>
      </c>
      <c r="J2270" s="24" t="str">
        <f t="shared" si="3"/>
        <v>null</v>
      </c>
      <c r="K2270" s="18" t="str">
        <f>IFERROR(VLOOKUP(spare_parts!$F2270,'Запчасти'!$A$2:$P$3371,6,0),"null")</f>
        <v>null</v>
      </c>
      <c r="L2270" s="18" t="str">
        <f>IFERROR(VLOOKUP(spare_parts!$F2270,'Запчасти'!$A$2:$P$3371,7,0),"null")</f>
        <v>null</v>
      </c>
      <c r="M2270" s="18" t="str">
        <f>IFERROR(VLOOKUP(spare_parts!$F2270,'Запчасти'!$A$2:$P$3371,9,0),"null")</f>
        <v>null</v>
      </c>
      <c r="N2270" s="18" t="str">
        <f>IFERROR(VLOOKUP(spare_parts!$F2270,'Запчасти'!$A$2:$P$3371,10,0),"null")</f>
        <v>null</v>
      </c>
      <c r="O2270" s="18" t="str">
        <f>IFERROR(VLOOKUP(spare_parts!$F2270,'Запчасти'!$A$2:$P$3371,11,0),"null")</f>
        <v>null</v>
      </c>
      <c r="P2270" s="18" t="str">
        <f>IFERROR(VLOOKUP(spare_parts!$F2270,'Запчасти'!$A$2:$P$3371,2,0),"null")</f>
        <v>null</v>
      </c>
      <c r="Q2270" s="18"/>
      <c r="R2270" s="18"/>
      <c r="S2270" s="18"/>
      <c r="T2270" s="18"/>
      <c r="U2270" s="18"/>
      <c r="V2270" s="18"/>
    </row>
    <row r="2271" ht="15.75" customHeight="1">
      <c r="A2271" s="44" t="s">
        <v>7795</v>
      </c>
      <c r="B2271" s="45" t="s">
        <v>7796</v>
      </c>
      <c r="C2271" s="45"/>
      <c r="D2271" s="45"/>
      <c r="E2271" s="17"/>
      <c r="F2271" s="18" t="s">
        <v>7795</v>
      </c>
      <c r="G2271" s="18" t="str">
        <f>IFERROR(VLOOKUP(spare_parts!$F2271,'Запчасти'!A$2:P$3371,3,0),"null")</f>
        <v>null</v>
      </c>
      <c r="H2271" s="18" t="str">
        <f>IFERROR(VLOOKUP(spare_parts!$F2271,A:D,2,0),"null")</f>
        <v>РОЛИК ПРАВКИ В СБОРЕ DE=89 DI=62</v>
      </c>
      <c r="I2271" s="24" t="str">
        <f>IFERROR(VLOOKUP(spare_parts!$F2271,'Запчасти'!$A$2:$P$3371,5,0),"null")</f>
        <v>null</v>
      </c>
      <c r="J2271" s="24" t="str">
        <f t="shared" si="3"/>
        <v>null</v>
      </c>
      <c r="K2271" s="18" t="str">
        <f>IFERROR(VLOOKUP(spare_parts!$F2271,'Запчасти'!$A$2:$P$3371,6,0),"null")</f>
        <v>null</v>
      </c>
      <c r="L2271" s="18" t="str">
        <f>IFERROR(VLOOKUP(spare_parts!$F2271,'Запчасти'!$A$2:$P$3371,7,0),"null")</f>
        <v>null</v>
      </c>
      <c r="M2271" s="18" t="str">
        <f>IFERROR(VLOOKUP(spare_parts!$F2271,'Запчасти'!$A$2:$P$3371,9,0),"null")</f>
        <v>null</v>
      </c>
      <c r="N2271" s="18" t="str">
        <f>IFERROR(VLOOKUP(spare_parts!$F2271,'Запчасти'!$A$2:$P$3371,10,0),"null")</f>
        <v>null</v>
      </c>
      <c r="O2271" s="18" t="str">
        <f>IFERROR(VLOOKUP(spare_parts!$F2271,'Запчасти'!$A$2:$P$3371,11,0),"null")</f>
        <v>null</v>
      </c>
      <c r="P2271" s="18" t="str">
        <f>IFERROR(VLOOKUP(spare_parts!$F2271,'Запчасти'!$A$2:$P$3371,2,0),"null")</f>
        <v>null</v>
      </c>
      <c r="Q2271" s="18"/>
      <c r="R2271" s="18"/>
      <c r="S2271" s="18"/>
      <c r="T2271" s="18"/>
      <c r="U2271" s="18"/>
      <c r="V2271" s="18"/>
    </row>
    <row r="2272" ht="15.75" customHeight="1">
      <c r="A2272" s="44">
        <v>2.86350601E9</v>
      </c>
      <c r="B2272" s="45" t="s">
        <v>7797</v>
      </c>
      <c r="C2272" s="45"/>
      <c r="D2272" s="45"/>
      <c r="E2272" s="17"/>
      <c r="F2272" s="18">
        <v>2.86350601E9</v>
      </c>
      <c r="G2272" s="18" t="str">
        <f>IFERROR(VLOOKUP(spare_parts!$F2272,'Запчасти'!A$2:P$3371,3,0),"null")</f>
        <v>null</v>
      </c>
      <c r="H2272" s="18" t="str">
        <f>IFERROR(VLOOKUP(spare_parts!$F2272,A:D,2,0),"null")</f>
        <v>УЗЕЛ ВАЛА ЛЕВОГО ПРОТЯЖНОГО РОЛИКА В СБОРЕ</v>
      </c>
      <c r="I2272" s="24" t="str">
        <f>IFERROR(VLOOKUP(spare_parts!$F2272,'Запчасти'!$A$2:$P$3371,5,0),"null")</f>
        <v>null</v>
      </c>
      <c r="J2272" s="24" t="str">
        <f t="shared" si="3"/>
        <v>null</v>
      </c>
      <c r="K2272" s="18" t="str">
        <f>IFERROR(VLOOKUP(spare_parts!$F2272,'Запчасти'!$A$2:$P$3371,6,0),"null")</f>
        <v>null</v>
      </c>
      <c r="L2272" s="18" t="str">
        <f>IFERROR(VLOOKUP(spare_parts!$F2272,'Запчасти'!$A$2:$P$3371,7,0),"null")</f>
        <v>null</v>
      </c>
      <c r="M2272" s="18" t="str">
        <f>IFERROR(VLOOKUP(spare_parts!$F2272,'Запчасти'!$A$2:$P$3371,9,0),"null")</f>
        <v>null</v>
      </c>
      <c r="N2272" s="18" t="str">
        <f>IFERROR(VLOOKUP(spare_parts!$F2272,'Запчасти'!$A$2:$P$3371,10,0),"null")</f>
        <v>null</v>
      </c>
      <c r="O2272" s="18" t="str">
        <f>IFERROR(VLOOKUP(spare_parts!$F2272,'Запчасти'!$A$2:$P$3371,11,0),"null")</f>
        <v>null</v>
      </c>
      <c r="P2272" s="18" t="str">
        <f>IFERROR(VLOOKUP(spare_parts!$F2272,'Запчасти'!$A$2:$P$3371,2,0),"null")</f>
        <v>null</v>
      </c>
      <c r="Q2272" s="18"/>
      <c r="R2272" s="18"/>
      <c r="S2272" s="18"/>
      <c r="T2272" s="18"/>
      <c r="U2272" s="18"/>
      <c r="V2272" s="18"/>
    </row>
    <row r="2273" ht="15.75" customHeight="1">
      <c r="A2273" s="44">
        <v>2.86350603E9</v>
      </c>
      <c r="B2273" s="45" t="s">
        <v>7798</v>
      </c>
      <c r="C2273" s="45"/>
      <c r="D2273" s="45"/>
      <c r="E2273" s="17"/>
      <c r="F2273" s="18">
        <v>2.86350603E9</v>
      </c>
      <c r="G2273" s="18" t="str">
        <f>IFERROR(VLOOKUP(spare_parts!$F2273,'Запчасти'!A$2:P$3371,3,0),"null")</f>
        <v>null</v>
      </c>
      <c r="H2273" s="18" t="str">
        <f>IFERROR(VLOOKUP(spare_parts!$F2273,A:D,2,0),"null")</f>
        <v>УЗЕЛ ВАЛА ПРАВОГО ПРОТЯЖНОГО РОЛИКА В СБОРЕ</v>
      </c>
      <c r="I2273" s="24" t="str">
        <f>IFERROR(VLOOKUP(spare_parts!$F2273,'Запчасти'!$A$2:$P$3371,5,0),"null")</f>
        <v>null</v>
      </c>
      <c r="J2273" s="24" t="str">
        <f t="shared" si="3"/>
        <v>null</v>
      </c>
      <c r="K2273" s="18" t="str">
        <f>IFERROR(VLOOKUP(spare_parts!$F2273,'Запчасти'!$A$2:$P$3371,6,0),"null")</f>
        <v>null</v>
      </c>
      <c r="L2273" s="18" t="str">
        <f>IFERROR(VLOOKUP(spare_parts!$F2273,'Запчасти'!$A$2:$P$3371,7,0),"null")</f>
        <v>null</v>
      </c>
      <c r="M2273" s="18" t="str">
        <f>IFERROR(VLOOKUP(spare_parts!$F2273,'Запчасти'!$A$2:$P$3371,9,0),"null")</f>
        <v>null</v>
      </c>
      <c r="N2273" s="18" t="str">
        <f>IFERROR(VLOOKUP(spare_parts!$F2273,'Запчасти'!$A$2:$P$3371,10,0),"null")</f>
        <v>null</v>
      </c>
      <c r="O2273" s="18" t="str">
        <f>IFERROR(VLOOKUP(spare_parts!$F2273,'Запчасти'!$A$2:$P$3371,11,0),"null")</f>
        <v>null</v>
      </c>
      <c r="P2273" s="18" t="str">
        <f>IFERROR(VLOOKUP(spare_parts!$F2273,'Запчасти'!$A$2:$P$3371,2,0),"null")</f>
        <v>null</v>
      </c>
      <c r="Q2273" s="18"/>
      <c r="R2273" s="18"/>
      <c r="S2273" s="18"/>
      <c r="T2273" s="18"/>
      <c r="U2273" s="18"/>
      <c r="V2273" s="18"/>
    </row>
    <row r="2274" ht="15.75" customHeight="1">
      <c r="A2274" s="44" t="s">
        <v>7799</v>
      </c>
      <c r="B2274" s="45" t="s">
        <v>7800</v>
      </c>
      <c r="C2274" s="45"/>
      <c r="D2274" s="45"/>
      <c r="E2274" s="17"/>
      <c r="F2274" s="18" t="s">
        <v>7799</v>
      </c>
      <c r="G2274" s="18" t="str">
        <f>IFERROR(VLOOKUP(spare_parts!$F2274,'Запчасти'!A$2:P$3371,3,0),"null")</f>
        <v>null</v>
      </c>
      <c r="H2274" s="18" t="str">
        <f>IFERROR(VLOOKUP(spare_parts!$F2274,A:D,2,0),"null")</f>
        <v>шприц смазочный 0,500</v>
      </c>
      <c r="I2274" s="24" t="str">
        <f>IFERROR(VLOOKUP(spare_parts!$F2274,'Запчасти'!$A$2:$P$3371,5,0),"null")</f>
        <v>null</v>
      </c>
      <c r="J2274" s="24" t="str">
        <f t="shared" si="3"/>
        <v>null</v>
      </c>
      <c r="K2274" s="18" t="str">
        <f>IFERROR(VLOOKUP(spare_parts!$F2274,'Запчасти'!$A$2:$P$3371,6,0),"null")</f>
        <v>null</v>
      </c>
      <c r="L2274" s="18" t="str">
        <f>IFERROR(VLOOKUP(spare_parts!$F2274,'Запчасти'!$A$2:$P$3371,7,0),"null")</f>
        <v>null</v>
      </c>
      <c r="M2274" s="18" t="str">
        <f>IFERROR(VLOOKUP(spare_parts!$F2274,'Запчасти'!$A$2:$P$3371,9,0),"null")</f>
        <v>null</v>
      </c>
      <c r="N2274" s="18" t="str">
        <f>IFERROR(VLOOKUP(spare_parts!$F2274,'Запчасти'!$A$2:$P$3371,10,0),"null")</f>
        <v>null</v>
      </c>
      <c r="O2274" s="18" t="str">
        <f>IFERROR(VLOOKUP(spare_parts!$F2274,'Запчасти'!$A$2:$P$3371,11,0),"null")</f>
        <v>null</v>
      </c>
      <c r="P2274" s="18" t="str">
        <f>IFERROR(VLOOKUP(spare_parts!$F2274,'Запчасти'!$A$2:$P$3371,2,0),"null")</f>
        <v>null</v>
      </c>
      <c r="Q2274" s="18"/>
      <c r="R2274" s="18"/>
      <c r="S2274" s="18"/>
      <c r="T2274" s="18"/>
      <c r="U2274" s="18"/>
      <c r="V2274" s="18"/>
    </row>
    <row r="2275" ht="15.75" customHeight="1">
      <c r="A2275" s="44">
        <v>2.015601792E9</v>
      </c>
      <c r="B2275" s="45" t="s">
        <v>7801</v>
      </c>
      <c r="C2275" s="45"/>
      <c r="D2275" s="45"/>
      <c r="E2275" s="17"/>
      <c r="F2275" s="18">
        <v>2.015601792E9</v>
      </c>
      <c r="G2275" s="18" t="str">
        <f>IFERROR(VLOOKUP(spare_parts!$F2275,'Запчасти'!A$2:P$3371,3,0),"null")</f>
        <v>null</v>
      </c>
      <c r="H2275" s="18" t="str">
        <f>IFERROR(VLOOKUP(spare_parts!$F2275,A:D,2,0),"null")</f>
        <v>НОЖ ФИКСИРОВАННЫЙ 90X62X28</v>
      </c>
      <c r="I2275" s="24" t="str">
        <f>IFERROR(VLOOKUP(spare_parts!$F2275,'Запчасти'!$A$2:$P$3371,5,0),"null")</f>
        <v>null</v>
      </c>
      <c r="J2275" s="24" t="str">
        <f t="shared" si="3"/>
        <v>null</v>
      </c>
      <c r="K2275" s="18" t="str">
        <f>IFERROR(VLOOKUP(spare_parts!$F2275,'Запчасти'!$A$2:$P$3371,6,0),"null")</f>
        <v>null</v>
      </c>
      <c r="L2275" s="18" t="str">
        <f>IFERROR(VLOOKUP(spare_parts!$F2275,'Запчасти'!$A$2:$P$3371,7,0),"null")</f>
        <v>null</v>
      </c>
      <c r="M2275" s="18" t="str">
        <f>IFERROR(VLOOKUP(spare_parts!$F2275,'Запчасти'!$A$2:$P$3371,9,0),"null")</f>
        <v>null</v>
      </c>
      <c r="N2275" s="18" t="str">
        <f>IFERROR(VLOOKUP(spare_parts!$F2275,'Запчасти'!$A$2:$P$3371,10,0),"null")</f>
        <v>null</v>
      </c>
      <c r="O2275" s="18" t="str">
        <f>IFERROR(VLOOKUP(spare_parts!$F2275,'Запчасти'!$A$2:$P$3371,11,0),"null")</f>
        <v>null</v>
      </c>
      <c r="P2275" s="18" t="str">
        <f>IFERROR(VLOOKUP(spare_parts!$F2275,'Запчасти'!$A$2:$P$3371,2,0),"null")</f>
        <v>null</v>
      </c>
      <c r="Q2275" s="18"/>
      <c r="R2275" s="18"/>
      <c r="S2275" s="18"/>
      <c r="T2275" s="18"/>
      <c r="U2275" s="18"/>
      <c r="V2275" s="18"/>
    </row>
    <row r="2276" ht="15.75" customHeight="1">
      <c r="A2276" s="44" t="s">
        <v>7802</v>
      </c>
      <c r="B2276" s="45" t="s">
        <v>7803</v>
      </c>
      <c r="C2276" s="45"/>
      <c r="D2276" s="45"/>
      <c r="E2276" s="17"/>
      <c r="F2276" s="18" t="s">
        <v>7802</v>
      </c>
      <c r="G2276" s="18" t="str">
        <f>IFERROR(VLOOKUP(spare_parts!$F2276,'Запчасти'!A$2:P$3371,3,0),"null")</f>
        <v>null</v>
      </c>
      <c r="H2276" s="18" t="str">
        <f>IFERROR(VLOOKUP(spare_parts!$F2276,A:D,2,0),"null")</f>
        <v>Dwg.64196CC   Поз.2 ПРУЖИНА ДЛЯ ШТАМПОВ</v>
      </c>
      <c r="I2276" s="24" t="str">
        <f>IFERROR(VLOOKUP(spare_parts!$F2276,'Запчасти'!$A$2:$P$3371,5,0),"null")</f>
        <v>null</v>
      </c>
      <c r="J2276" s="24" t="str">
        <f t="shared" si="3"/>
        <v>null</v>
      </c>
      <c r="K2276" s="18" t="str">
        <f>IFERROR(VLOOKUP(spare_parts!$F2276,'Запчасти'!$A$2:$P$3371,6,0),"null")</f>
        <v>null</v>
      </c>
      <c r="L2276" s="18" t="str">
        <f>IFERROR(VLOOKUP(spare_parts!$F2276,'Запчасти'!$A$2:$P$3371,7,0),"null")</f>
        <v>null</v>
      </c>
      <c r="M2276" s="18" t="str">
        <f>IFERROR(VLOOKUP(spare_parts!$F2276,'Запчасти'!$A$2:$P$3371,9,0),"null")</f>
        <v>null</v>
      </c>
      <c r="N2276" s="18" t="str">
        <f>IFERROR(VLOOKUP(spare_parts!$F2276,'Запчасти'!$A$2:$P$3371,10,0),"null")</f>
        <v>null</v>
      </c>
      <c r="O2276" s="18" t="str">
        <f>IFERROR(VLOOKUP(spare_parts!$F2276,'Запчасти'!$A$2:$P$3371,11,0),"null")</f>
        <v>null</v>
      </c>
      <c r="P2276" s="18" t="str">
        <f>IFERROR(VLOOKUP(spare_parts!$F2276,'Запчасти'!$A$2:$P$3371,2,0),"null")</f>
        <v>null</v>
      </c>
      <c r="Q2276" s="18"/>
      <c r="R2276" s="18"/>
      <c r="S2276" s="18"/>
      <c r="T2276" s="18"/>
      <c r="U2276" s="18"/>
      <c r="V2276" s="18"/>
    </row>
    <row r="2277" ht="15.75" customHeight="1">
      <c r="A2277" s="44">
        <v>3.84103156E9</v>
      </c>
      <c r="B2277" s="45" t="s">
        <v>7804</v>
      </c>
      <c r="C2277" s="45"/>
      <c r="D2277" s="45"/>
      <c r="E2277" s="17"/>
      <c r="F2277" s="18">
        <v>3.84103156E9</v>
      </c>
      <c r="G2277" s="18" t="str">
        <f>IFERROR(VLOOKUP(spare_parts!$F2277,'Запчасти'!A$2:P$3371,3,0),"null")</f>
        <v>null</v>
      </c>
      <c r="H2277" s="18" t="str">
        <f>IFERROR(VLOOKUP(spare_parts!$F2277,A:D,2,0),"null")</f>
        <v>Поз.1 ПРОТИВОЭКСТРУЗИОННОЕ КОЛЬЦО    64188DC</v>
      </c>
      <c r="I2277" s="24" t="str">
        <f>IFERROR(VLOOKUP(spare_parts!$F2277,'Запчасти'!$A$2:$P$3371,5,0),"null")</f>
        <v>null</v>
      </c>
      <c r="J2277" s="24" t="str">
        <f t="shared" si="3"/>
        <v>null</v>
      </c>
      <c r="K2277" s="18" t="str">
        <f>IFERROR(VLOOKUP(spare_parts!$F2277,'Запчасти'!$A$2:$P$3371,6,0),"null")</f>
        <v>null</v>
      </c>
      <c r="L2277" s="18" t="str">
        <f>IFERROR(VLOOKUP(spare_parts!$F2277,'Запчасти'!$A$2:$P$3371,7,0),"null")</f>
        <v>null</v>
      </c>
      <c r="M2277" s="18" t="str">
        <f>IFERROR(VLOOKUP(spare_parts!$F2277,'Запчасти'!$A$2:$P$3371,9,0),"null")</f>
        <v>null</v>
      </c>
      <c r="N2277" s="18" t="str">
        <f>IFERROR(VLOOKUP(spare_parts!$F2277,'Запчасти'!$A$2:$P$3371,10,0),"null")</f>
        <v>null</v>
      </c>
      <c r="O2277" s="18" t="str">
        <f>IFERROR(VLOOKUP(spare_parts!$F2277,'Запчасти'!$A$2:$P$3371,11,0),"null")</f>
        <v>null</v>
      </c>
      <c r="P2277" s="18" t="str">
        <f>IFERROR(VLOOKUP(spare_parts!$F2277,'Запчасти'!$A$2:$P$3371,2,0),"null")</f>
        <v>null</v>
      </c>
      <c r="Q2277" s="18"/>
      <c r="R2277" s="18"/>
      <c r="S2277" s="18"/>
      <c r="T2277" s="18"/>
      <c r="U2277" s="18"/>
      <c r="V2277" s="18"/>
    </row>
    <row r="2278" ht="15.75" customHeight="1">
      <c r="A2278" s="44">
        <v>3.852020804E9</v>
      </c>
      <c r="B2278" s="45" t="s">
        <v>7805</v>
      </c>
      <c r="C2278" s="45"/>
      <c r="D2278" s="45"/>
      <c r="E2278" s="17"/>
      <c r="F2278" s="18">
        <v>3.852020804E9</v>
      </c>
      <c r="G2278" s="18" t="str">
        <f>IFERROR(VLOOKUP(spare_parts!$F2278,'Запчасти'!A$2:P$3371,3,0),"null")</f>
        <v>null</v>
      </c>
      <c r="H2278" s="18" t="str">
        <f>IFERROR(VLOOKUP(spare_parts!$F2278,A:D,2,0),"null")</f>
        <v>Поз.2 НАПРАВЛЯЮЩЕЕ КОЛЬЦО</v>
      </c>
      <c r="I2278" s="24" t="str">
        <f>IFERROR(VLOOKUP(spare_parts!$F2278,'Запчасти'!$A$2:$P$3371,5,0),"null")</f>
        <v>null</v>
      </c>
      <c r="J2278" s="24" t="str">
        <f t="shared" si="3"/>
        <v>null</v>
      </c>
      <c r="K2278" s="18" t="str">
        <f>IFERROR(VLOOKUP(spare_parts!$F2278,'Запчасти'!$A$2:$P$3371,6,0),"null")</f>
        <v>null</v>
      </c>
      <c r="L2278" s="18" t="str">
        <f>IFERROR(VLOOKUP(spare_parts!$F2278,'Запчасти'!$A$2:$P$3371,7,0),"null")</f>
        <v>null</v>
      </c>
      <c r="M2278" s="18" t="str">
        <f>IFERROR(VLOOKUP(spare_parts!$F2278,'Запчасти'!$A$2:$P$3371,9,0),"null")</f>
        <v>null</v>
      </c>
      <c r="N2278" s="18" t="str">
        <f>IFERROR(VLOOKUP(spare_parts!$F2278,'Запчасти'!$A$2:$P$3371,10,0),"null")</f>
        <v>null</v>
      </c>
      <c r="O2278" s="18" t="str">
        <f>IFERROR(VLOOKUP(spare_parts!$F2278,'Запчасти'!$A$2:$P$3371,11,0),"null")</f>
        <v>null</v>
      </c>
      <c r="P2278" s="18" t="str">
        <f>IFERROR(VLOOKUP(spare_parts!$F2278,'Запчасти'!$A$2:$P$3371,2,0),"null")</f>
        <v>null</v>
      </c>
      <c r="Q2278" s="18"/>
      <c r="R2278" s="18"/>
      <c r="S2278" s="18"/>
      <c r="T2278" s="18"/>
      <c r="U2278" s="18"/>
      <c r="V2278" s="18"/>
    </row>
    <row r="2279" ht="15.75" customHeight="1">
      <c r="A2279" s="44">
        <v>3.8013156E9</v>
      </c>
      <c r="B2279" s="45" t="s">
        <v>7806</v>
      </c>
      <c r="C2279" s="45"/>
      <c r="D2279" s="45"/>
      <c r="E2279" s="17"/>
      <c r="F2279" s="18">
        <v>3.8013156E9</v>
      </c>
      <c r="G2279" s="18" t="str">
        <f>IFERROR(VLOOKUP(spare_parts!$F2279,'Запчасти'!A$2:P$3371,3,0),"null")</f>
        <v>null</v>
      </c>
      <c r="H2279" s="18" t="str">
        <f>IFERROR(VLOOKUP(spare_parts!$F2279,A:D,2,0),"null")</f>
        <v>Поз.6 ПРОКЛАДКА  для кольца</v>
      </c>
      <c r="I2279" s="24" t="str">
        <f>IFERROR(VLOOKUP(spare_parts!$F2279,'Запчасти'!$A$2:$P$3371,5,0),"null")</f>
        <v>null</v>
      </c>
      <c r="J2279" s="24" t="str">
        <f t="shared" si="3"/>
        <v>null</v>
      </c>
      <c r="K2279" s="18" t="str">
        <f>IFERROR(VLOOKUP(spare_parts!$F2279,'Запчасти'!$A$2:$P$3371,6,0),"null")</f>
        <v>null</v>
      </c>
      <c r="L2279" s="18" t="str">
        <f>IFERROR(VLOOKUP(spare_parts!$F2279,'Запчасти'!$A$2:$P$3371,7,0),"null")</f>
        <v>null</v>
      </c>
      <c r="M2279" s="18" t="str">
        <f>IFERROR(VLOOKUP(spare_parts!$F2279,'Запчасти'!$A$2:$P$3371,9,0),"null")</f>
        <v>null</v>
      </c>
      <c r="N2279" s="18" t="str">
        <f>IFERROR(VLOOKUP(spare_parts!$F2279,'Запчасти'!$A$2:$P$3371,10,0),"null")</f>
        <v>null</v>
      </c>
      <c r="O2279" s="18" t="str">
        <f>IFERROR(VLOOKUP(spare_parts!$F2279,'Запчасти'!$A$2:$P$3371,11,0),"null")</f>
        <v>null</v>
      </c>
      <c r="P2279" s="18" t="str">
        <f>IFERROR(VLOOKUP(spare_parts!$F2279,'Запчасти'!$A$2:$P$3371,2,0),"null")</f>
        <v>null</v>
      </c>
      <c r="Q2279" s="18"/>
      <c r="R2279" s="18"/>
      <c r="S2279" s="18"/>
      <c r="T2279" s="18"/>
      <c r="U2279" s="18"/>
      <c r="V2279" s="18"/>
    </row>
    <row r="2280" ht="15.75" customHeight="1">
      <c r="A2280" s="44">
        <v>3.85604501E9</v>
      </c>
      <c r="B2280" s="45" t="s">
        <v>7807</v>
      </c>
      <c r="C2280" s="45"/>
      <c r="D2280" s="45"/>
      <c r="E2280" s="17"/>
      <c r="F2280" s="18">
        <v>3.85604501E9</v>
      </c>
      <c r="G2280" s="18" t="str">
        <f>IFERROR(VLOOKUP(spare_parts!$F2280,'Запчасти'!A$2:P$3371,3,0),"null")</f>
        <v>null</v>
      </c>
      <c r="H2280" s="18" t="str">
        <f>IFERROR(VLOOKUP(spare_parts!$F2280,A:D,2,0),"null")</f>
        <v>Поз.7 ПРОКЛАДКА ДЛЯ ПОРШНЯ</v>
      </c>
      <c r="I2280" s="24" t="str">
        <f>IFERROR(VLOOKUP(spare_parts!$F2280,'Запчасти'!$A$2:$P$3371,5,0),"null")</f>
        <v>null</v>
      </c>
      <c r="J2280" s="24" t="str">
        <f t="shared" si="3"/>
        <v>null</v>
      </c>
      <c r="K2280" s="18" t="str">
        <f>IFERROR(VLOOKUP(spare_parts!$F2280,'Запчасти'!$A$2:$P$3371,6,0),"null")</f>
        <v>null</v>
      </c>
      <c r="L2280" s="18" t="str">
        <f>IFERROR(VLOOKUP(spare_parts!$F2280,'Запчасти'!$A$2:$P$3371,7,0),"null")</f>
        <v>null</v>
      </c>
      <c r="M2280" s="18" t="str">
        <f>IFERROR(VLOOKUP(spare_parts!$F2280,'Запчасти'!$A$2:$P$3371,9,0),"null")</f>
        <v>null</v>
      </c>
      <c r="N2280" s="18" t="str">
        <f>IFERROR(VLOOKUP(spare_parts!$F2280,'Запчасти'!$A$2:$P$3371,10,0),"null")</f>
        <v>null</v>
      </c>
      <c r="O2280" s="18" t="str">
        <f>IFERROR(VLOOKUP(spare_parts!$F2280,'Запчасти'!$A$2:$P$3371,11,0),"null")</f>
        <v>null</v>
      </c>
      <c r="P2280" s="18" t="str">
        <f>IFERROR(VLOOKUP(spare_parts!$F2280,'Запчасти'!$A$2:$P$3371,2,0),"null")</f>
        <v>null</v>
      </c>
      <c r="Q2280" s="18"/>
      <c r="R2280" s="18"/>
      <c r="S2280" s="18"/>
      <c r="T2280" s="18"/>
      <c r="U2280" s="18"/>
      <c r="V2280" s="18"/>
    </row>
    <row r="2281" ht="15.75" customHeight="1">
      <c r="A2281" s="44" t="s">
        <v>7808</v>
      </c>
      <c r="B2281" s="45" t="s">
        <v>7809</v>
      </c>
      <c r="C2281" s="45"/>
      <c r="D2281" s="45"/>
      <c r="E2281" s="17"/>
      <c r="F2281" s="18" t="s">
        <v>7808</v>
      </c>
      <c r="G2281" s="18" t="str">
        <f>IFERROR(VLOOKUP(spare_parts!$F2281,'Запчасти'!A$2:P$3371,3,0),"null")</f>
        <v>null</v>
      </c>
      <c r="H2281" s="18" t="str">
        <f>IFERROR(VLOOKUP(spare_parts!$F2281,A:D,2,0),"null")</f>
        <v>Поз 3 Вставка   Dwg.66149BC</v>
      </c>
      <c r="I2281" s="24" t="str">
        <f>IFERROR(VLOOKUP(spare_parts!$F2281,'Запчасти'!$A$2:$P$3371,5,0),"null")</f>
        <v>null</v>
      </c>
      <c r="J2281" s="24" t="str">
        <f t="shared" si="3"/>
        <v>null</v>
      </c>
      <c r="K2281" s="18" t="str">
        <f>IFERROR(VLOOKUP(spare_parts!$F2281,'Запчасти'!$A$2:$P$3371,6,0),"null")</f>
        <v>null</v>
      </c>
      <c r="L2281" s="18" t="str">
        <f>IFERROR(VLOOKUP(spare_parts!$F2281,'Запчасти'!$A$2:$P$3371,7,0),"null")</f>
        <v>null</v>
      </c>
      <c r="M2281" s="18" t="str">
        <f>IFERROR(VLOOKUP(spare_parts!$F2281,'Запчасти'!$A$2:$P$3371,9,0),"null")</f>
        <v>null</v>
      </c>
      <c r="N2281" s="18" t="str">
        <f>IFERROR(VLOOKUP(spare_parts!$F2281,'Запчасти'!$A$2:$P$3371,10,0),"null")</f>
        <v>null</v>
      </c>
      <c r="O2281" s="18" t="str">
        <f>IFERROR(VLOOKUP(spare_parts!$F2281,'Запчасти'!$A$2:$P$3371,11,0),"null")</f>
        <v>null</v>
      </c>
      <c r="P2281" s="18" t="str">
        <f>IFERROR(VLOOKUP(spare_parts!$F2281,'Запчасти'!$A$2:$P$3371,2,0),"null")</f>
        <v>null</v>
      </c>
      <c r="Q2281" s="18"/>
      <c r="R2281" s="18"/>
      <c r="S2281" s="18"/>
      <c r="T2281" s="18"/>
      <c r="U2281" s="18"/>
      <c r="V2281" s="18"/>
    </row>
    <row r="2282" ht="15.75" customHeight="1">
      <c r="A2282" s="44" t="s">
        <v>7810</v>
      </c>
      <c r="B2282" s="45" t="s">
        <v>7811</v>
      </c>
      <c r="C2282" s="45"/>
      <c r="D2282" s="45"/>
      <c r="E2282" s="17"/>
      <c r="F2282" s="18" t="s">
        <v>7810</v>
      </c>
      <c r="G2282" s="18" t="str">
        <f>IFERROR(VLOOKUP(spare_parts!$F2282,'Запчасти'!A$2:P$3371,3,0),"null")</f>
        <v>null</v>
      </c>
      <c r="H2282" s="18" t="str">
        <f>IFERROR(VLOOKUP(spare_parts!$F2282,A:D,2,0),"null")</f>
        <v>Поз.4 ПРУЖИНА ДЛЯ ШТАМПОВ</v>
      </c>
      <c r="I2282" s="24" t="str">
        <f>IFERROR(VLOOKUP(spare_parts!$F2282,'Запчасти'!$A$2:$P$3371,5,0),"null")</f>
        <v>null</v>
      </c>
      <c r="J2282" s="24" t="str">
        <f t="shared" si="3"/>
        <v>null</v>
      </c>
      <c r="K2282" s="18" t="str">
        <f>IFERROR(VLOOKUP(spare_parts!$F2282,'Запчасти'!$A$2:$P$3371,6,0),"null")</f>
        <v>null</v>
      </c>
      <c r="L2282" s="18" t="str">
        <f>IFERROR(VLOOKUP(spare_parts!$F2282,'Запчасти'!$A$2:$P$3371,7,0),"null")</f>
        <v>null</v>
      </c>
      <c r="M2282" s="18" t="str">
        <f>IFERROR(VLOOKUP(spare_parts!$F2282,'Запчасти'!$A$2:$P$3371,9,0),"null")</f>
        <v>null</v>
      </c>
      <c r="N2282" s="18" t="str">
        <f>IFERROR(VLOOKUP(spare_parts!$F2282,'Запчасти'!$A$2:$P$3371,10,0),"null")</f>
        <v>null</v>
      </c>
      <c r="O2282" s="18" t="str">
        <f>IFERROR(VLOOKUP(spare_parts!$F2282,'Запчасти'!$A$2:$P$3371,11,0),"null")</f>
        <v>null</v>
      </c>
      <c r="P2282" s="18" t="str">
        <f>IFERROR(VLOOKUP(spare_parts!$F2282,'Запчасти'!$A$2:$P$3371,2,0),"null")</f>
        <v>null</v>
      </c>
      <c r="Q2282" s="18"/>
      <c r="R2282" s="18"/>
      <c r="S2282" s="18"/>
      <c r="T2282" s="18"/>
      <c r="U2282" s="18"/>
      <c r="V2282" s="18"/>
    </row>
    <row r="2283" ht="15.75" customHeight="1">
      <c r="A2283" s="44">
        <v>4.0058477E9</v>
      </c>
      <c r="B2283" s="45" t="s">
        <v>7812</v>
      </c>
      <c r="C2283" s="45"/>
      <c r="D2283" s="45"/>
      <c r="E2283" s="17"/>
      <c r="F2283" s="18">
        <v>4.0058477E9</v>
      </c>
      <c r="G2283" s="18" t="str">
        <f>IFERROR(VLOOKUP(spare_parts!$F2283,'Запчасти'!A$2:P$3371,3,0),"null")</f>
        <v>null</v>
      </c>
      <c r="H2283" s="18" t="str">
        <f>IFERROR(VLOOKUP(spare_parts!$F2283,A:D,2,0),"null")</f>
        <v>Поз.12 КОЛОДКИ #58477A</v>
      </c>
      <c r="I2283" s="24" t="str">
        <f>IFERROR(VLOOKUP(spare_parts!$F2283,'Запчасти'!$A$2:$P$3371,5,0),"null")</f>
        <v>null</v>
      </c>
      <c r="J2283" s="24" t="str">
        <f t="shared" si="3"/>
        <v>null</v>
      </c>
      <c r="K2283" s="18" t="str">
        <f>IFERROR(VLOOKUP(spare_parts!$F2283,'Запчасти'!$A$2:$P$3371,6,0),"null")</f>
        <v>null</v>
      </c>
      <c r="L2283" s="18" t="str">
        <f>IFERROR(VLOOKUP(spare_parts!$F2283,'Запчасти'!$A$2:$P$3371,7,0),"null")</f>
        <v>null</v>
      </c>
      <c r="M2283" s="18" t="str">
        <f>IFERROR(VLOOKUP(spare_parts!$F2283,'Запчасти'!$A$2:$P$3371,9,0),"null")</f>
        <v>null</v>
      </c>
      <c r="N2283" s="18" t="str">
        <f>IFERROR(VLOOKUP(spare_parts!$F2283,'Запчасти'!$A$2:$P$3371,10,0),"null")</f>
        <v>null</v>
      </c>
      <c r="O2283" s="18" t="str">
        <f>IFERROR(VLOOKUP(spare_parts!$F2283,'Запчасти'!$A$2:$P$3371,11,0),"null")</f>
        <v>null</v>
      </c>
      <c r="P2283" s="18" t="str">
        <f>IFERROR(VLOOKUP(spare_parts!$F2283,'Запчасти'!$A$2:$P$3371,2,0),"null")</f>
        <v>null</v>
      </c>
      <c r="Q2283" s="18"/>
      <c r="R2283" s="18"/>
      <c r="S2283" s="18"/>
      <c r="T2283" s="18"/>
      <c r="U2283" s="18"/>
      <c r="V2283" s="18"/>
    </row>
    <row r="2284" ht="15.75" customHeight="1">
      <c r="A2284" s="44" t="s">
        <v>7813</v>
      </c>
      <c r="B2284" s="45" t="s">
        <v>7814</v>
      </c>
      <c r="C2284" s="45"/>
      <c r="D2284" s="45"/>
      <c r="E2284" s="17"/>
      <c r="F2284" s="18" t="s">
        <v>7813</v>
      </c>
      <c r="G2284" s="18" t="str">
        <f>IFERROR(VLOOKUP(spare_parts!$F2284,'Запчасти'!A$2:P$3371,3,0),"null")</f>
        <v>null</v>
      </c>
      <c r="H2284" s="18" t="str">
        <f>IFERROR(VLOOKUP(spare_parts!$F2284,A:D,2,0),"null")</f>
        <v>Поз.12 ПРУЖИНА ДЛЯ ШТАМПОВ Dwg.63543DC</v>
      </c>
      <c r="I2284" s="24" t="str">
        <f>IFERROR(VLOOKUP(spare_parts!$F2284,'Запчасти'!$A$2:$P$3371,5,0),"null")</f>
        <v>null</v>
      </c>
      <c r="J2284" s="24" t="str">
        <f t="shared" si="3"/>
        <v>null</v>
      </c>
      <c r="K2284" s="18" t="str">
        <f>IFERROR(VLOOKUP(spare_parts!$F2284,'Запчасти'!$A$2:$P$3371,6,0),"null")</f>
        <v>null</v>
      </c>
      <c r="L2284" s="18" t="str">
        <f>IFERROR(VLOOKUP(spare_parts!$F2284,'Запчасти'!$A$2:$P$3371,7,0),"null")</f>
        <v>null</v>
      </c>
      <c r="M2284" s="18" t="str">
        <f>IFERROR(VLOOKUP(spare_parts!$F2284,'Запчасти'!$A$2:$P$3371,9,0),"null")</f>
        <v>null</v>
      </c>
      <c r="N2284" s="18" t="str">
        <f>IFERROR(VLOOKUP(spare_parts!$F2284,'Запчасти'!$A$2:$P$3371,10,0),"null")</f>
        <v>null</v>
      </c>
      <c r="O2284" s="18" t="str">
        <f>IFERROR(VLOOKUP(spare_parts!$F2284,'Запчасти'!$A$2:$P$3371,11,0),"null")</f>
        <v>null</v>
      </c>
      <c r="P2284" s="18" t="str">
        <f>IFERROR(VLOOKUP(spare_parts!$F2284,'Запчасти'!$A$2:$P$3371,2,0),"null")</f>
        <v>null</v>
      </c>
      <c r="Q2284" s="18"/>
      <c r="R2284" s="18"/>
      <c r="S2284" s="18"/>
      <c r="T2284" s="18"/>
      <c r="U2284" s="18"/>
      <c r="V2284" s="18"/>
    </row>
    <row r="2285" ht="15.75" customHeight="1">
      <c r="A2285" s="44" t="s">
        <v>7815</v>
      </c>
      <c r="B2285" s="45" t="s">
        <v>7816</v>
      </c>
      <c r="C2285" s="45"/>
      <c r="D2285" s="45"/>
      <c r="E2285" s="17"/>
      <c r="F2285" s="18" t="s">
        <v>7815</v>
      </c>
      <c r="G2285" s="18" t="str">
        <f>IFERROR(VLOOKUP(spare_parts!$F2285,'Запчасти'!A$2:P$3371,3,0),"null")</f>
        <v>null</v>
      </c>
      <c r="H2285" s="18" t="str">
        <f>IFERROR(VLOOKUP(spare_parts!$F2285,A:D,2,0),"null")</f>
        <v>Поз.2 ИЗОЛИРУЮЩАЯ ВТУЛКА Dwg.64136EC</v>
      </c>
      <c r="I2285" s="24" t="str">
        <f>IFERROR(VLOOKUP(spare_parts!$F2285,'Запчасти'!$A$2:$P$3371,5,0),"null")</f>
        <v>null</v>
      </c>
      <c r="J2285" s="24" t="str">
        <f t="shared" si="3"/>
        <v>null</v>
      </c>
      <c r="K2285" s="18" t="str">
        <f>IFERROR(VLOOKUP(spare_parts!$F2285,'Запчасти'!$A$2:$P$3371,6,0),"null")</f>
        <v>null</v>
      </c>
      <c r="L2285" s="18" t="str">
        <f>IFERROR(VLOOKUP(spare_parts!$F2285,'Запчасти'!$A$2:$P$3371,7,0),"null")</f>
        <v>null</v>
      </c>
      <c r="M2285" s="18" t="str">
        <f>IFERROR(VLOOKUP(spare_parts!$F2285,'Запчасти'!$A$2:$P$3371,9,0),"null")</f>
        <v>null</v>
      </c>
      <c r="N2285" s="18" t="str">
        <f>IFERROR(VLOOKUP(spare_parts!$F2285,'Запчасти'!$A$2:$P$3371,10,0),"null")</f>
        <v>null</v>
      </c>
      <c r="O2285" s="18" t="str">
        <f>IFERROR(VLOOKUP(spare_parts!$F2285,'Запчасти'!$A$2:$P$3371,11,0),"null")</f>
        <v>null</v>
      </c>
      <c r="P2285" s="18" t="str">
        <f>IFERROR(VLOOKUP(spare_parts!$F2285,'Запчасти'!$A$2:$P$3371,2,0),"null")</f>
        <v>null</v>
      </c>
      <c r="Q2285" s="18"/>
      <c r="R2285" s="18"/>
      <c r="S2285" s="18"/>
      <c r="T2285" s="18"/>
      <c r="U2285" s="18"/>
      <c r="V2285" s="18"/>
    </row>
    <row r="2286" ht="15.75" customHeight="1">
      <c r="A2286" s="44" t="s">
        <v>7817</v>
      </c>
      <c r="B2286" s="45" t="s">
        <v>7818</v>
      </c>
      <c r="C2286" s="45"/>
      <c r="D2286" s="45"/>
      <c r="E2286" s="17"/>
      <c r="F2286" s="18" t="s">
        <v>7817</v>
      </c>
      <c r="G2286" s="18" t="str">
        <f>IFERROR(VLOOKUP(spare_parts!$F2286,'Запчасти'!A$2:P$3371,3,0),"null")</f>
        <v>null</v>
      </c>
      <c r="H2286" s="18" t="str">
        <f>IFERROR(VLOOKUP(spare_parts!$F2286,A:D,2,0),"null")</f>
        <v>Поз.3 ИЗОЛИРУЮЩАЯ ВТУЛКА</v>
      </c>
      <c r="I2286" s="24" t="str">
        <f>IFERROR(VLOOKUP(spare_parts!$F2286,'Запчасти'!$A$2:$P$3371,5,0),"null")</f>
        <v>null</v>
      </c>
      <c r="J2286" s="24" t="str">
        <f t="shared" si="3"/>
        <v>null</v>
      </c>
      <c r="K2286" s="18" t="str">
        <f>IFERROR(VLOOKUP(spare_parts!$F2286,'Запчасти'!$A$2:$P$3371,6,0),"null")</f>
        <v>null</v>
      </c>
      <c r="L2286" s="18" t="str">
        <f>IFERROR(VLOOKUP(spare_parts!$F2286,'Запчасти'!$A$2:$P$3371,7,0),"null")</f>
        <v>null</v>
      </c>
      <c r="M2286" s="18" t="str">
        <f>IFERROR(VLOOKUP(spare_parts!$F2286,'Запчасти'!$A$2:$P$3371,9,0),"null")</f>
        <v>null</v>
      </c>
      <c r="N2286" s="18" t="str">
        <f>IFERROR(VLOOKUP(spare_parts!$F2286,'Запчасти'!$A$2:$P$3371,10,0),"null")</f>
        <v>null</v>
      </c>
      <c r="O2286" s="18" t="str">
        <f>IFERROR(VLOOKUP(spare_parts!$F2286,'Запчасти'!$A$2:$P$3371,11,0),"null")</f>
        <v>null</v>
      </c>
      <c r="P2286" s="18" t="str">
        <f>IFERROR(VLOOKUP(spare_parts!$F2286,'Запчасти'!$A$2:$P$3371,2,0),"null")</f>
        <v>null</v>
      </c>
      <c r="Q2286" s="18"/>
      <c r="R2286" s="18"/>
      <c r="S2286" s="18"/>
      <c r="T2286" s="18"/>
      <c r="U2286" s="18"/>
      <c r="V2286" s="18"/>
    </row>
    <row r="2287" ht="15.75" customHeight="1">
      <c r="A2287" s="44">
        <v>3.8010112E9</v>
      </c>
      <c r="B2287" s="45" t="s">
        <v>7819</v>
      </c>
      <c r="C2287" s="45"/>
      <c r="D2287" s="45"/>
      <c r="E2287" s="17"/>
      <c r="F2287" s="18">
        <v>3.8010112E9</v>
      </c>
      <c r="G2287" s="18" t="str">
        <f>IFERROR(VLOOKUP(spare_parts!$F2287,'Запчасти'!A$2:P$3371,3,0),"null")</f>
        <v>null</v>
      </c>
      <c r="H2287" s="18" t="str">
        <f>IFERROR(VLOOKUP(spare_parts!$F2287,A:D,2,0),"null")</f>
        <v>Поз.4 УПЛОТНИТЕЛЬНАЯ ПРОКЛАДКА </v>
      </c>
      <c r="I2287" s="24" t="str">
        <f>IFERROR(VLOOKUP(spare_parts!$F2287,'Запчасти'!$A$2:$P$3371,5,0),"null")</f>
        <v>null</v>
      </c>
      <c r="J2287" s="24" t="str">
        <f t="shared" si="3"/>
        <v>null</v>
      </c>
      <c r="K2287" s="18" t="str">
        <f>IFERROR(VLOOKUP(spare_parts!$F2287,'Запчасти'!$A$2:$P$3371,6,0),"null")</f>
        <v>null</v>
      </c>
      <c r="L2287" s="18" t="str">
        <f>IFERROR(VLOOKUP(spare_parts!$F2287,'Запчасти'!$A$2:$P$3371,7,0),"null")</f>
        <v>null</v>
      </c>
      <c r="M2287" s="18" t="str">
        <f>IFERROR(VLOOKUP(spare_parts!$F2287,'Запчасти'!$A$2:$P$3371,9,0),"null")</f>
        <v>null</v>
      </c>
      <c r="N2287" s="18" t="str">
        <f>IFERROR(VLOOKUP(spare_parts!$F2287,'Запчасти'!$A$2:$P$3371,10,0),"null")</f>
        <v>null</v>
      </c>
      <c r="O2287" s="18" t="str">
        <f>IFERROR(VLOOKUP(spare_parts!$F2287,'Запчасти'!$A$2:$P$3371,11,0),"null")</f>
        <v>null</v>
      </c>
      <c r="P2287" s="18" t="str">
        <f>IFERROR(VLOOKUP(spare_parts!$F2287,'Запчасти'!$A$2:$P$3371,2,0),"null")</f>
        <v>null</v>
      </c>
      <c r="Q2287" s="18"/>
      <c r="R2287" s="18"/>
      <c r="S2287" s="18"/>
      <c r="T2287" s="18"/>
      <c r="U2287" s="18"/>
      <c r="V2287" s="18"/>
    </row>
    <row r="2288" ht="15.75" customHeight="1">
      <c r="A2288" s="44">
        <v>3.8010119E9</v>
      </c>
      <c r="B2288" s="45" t="s">
        <v>7820</v>
      </c>
      <c r="C2288" s="45"/>
      <c r="D2288" s="45"/>
      <c r="E2288" s="17"/>
      <c r="F2288" s="18">
        <v>3.8010119E9</v>
      </c>
      <c r="G2288" s="18" t="str">
        <f>IFERROR(VLOOKUP(spare_parts!$F2288,'Запчасти'!A$2:P$3371,3,0),"null")</f>
        <v>null</v>
      </c>
      <c r="H2288" s="18" t="str">
        <f>IFERROR(VLOOKUP(spare_parts!$F2288,A:D,2,0),"null")</f>
        <v>Поз.6 УПЛОТНИТЕЛЬНАЯ ПРОКЛАДКА </v>
      </c>
      <c r="I2288" s="24" t="str">
        <f>IFERROR(VLOOKUP(spare_parts!$F2288,'Запчасти'!$A$2:$P$3371,5,0),"null")</f>
        <v>null</v>
      </c>
      <c r="J2288" s="24" t="str">
        <f t="shared" si="3"/>
        <v>null</v>
      </c>
      <c r="K2288" s="18" t="str">
        <f>IFERROR(VLOOKUP(spare_parts!$F2288,'Запчасти'!$A$2:$P$3371,6,0),"null")</f>
        <v>null</v>
      </c>
      <c r="L2288" s="18" t="str">
        <f>IFERROR(VLOOKUP(spare_parts!$F2288,'Запчасти'!$A$2:$P$3371,7,0),"null")</f>
        <v>null</v>
      </c>
      <c r="M2288" s="18" t="str">
        <f>IFERROR(VLOOKUP(spare_parts!$F2288,'Запчасти'!$A$2:$P$3371,9,0),"null")</f>
        <v>null</v>
      </c>
      <c r="N2288" s="18" t="str">
        <f>IFERROR(VLOOKUP(spare_parts!$F2288,'Запчасти'!$A$2:$P$3371,10,0),"null")</f>
        <v>null</v>
      </c>
      <c r="O2288" s="18" t="str">
        <f>IFERROR(VLOOKUP(spare_parts!$F2288,'Запчасти'!$A$2:$P$3371,11,0),"null")</f>
        <v>null</v>
      </c>
      <c r="P2288" s="18" t="str">
        <f>IFERROR(VLOOKUP(spare_parts!$F2288,'Запчасти'!$A$2:$P$3371,2,0),"null")</f>
        <v>null</v>
      </c>
      <c r="Q2288" s="18"/>
      <c r="R2288" s="18"/>
      <c r="S2288" s="18"/>
      <c r="T2288" s="18"/>
      <c r="U2288" s="18"/>
      <c r="V2288" s="18"/>
    </row>
    <row r="2289" ht="15.75" customHeight="1">
      <c r="A2289" s="44">
        <v>4.0064137E9</v>
      </c>
      <c r="B2289" s="45" t="s">
        <v>7821</v>
      </c>
      <c r="C2289" s="45"/>
      <c r="D2289" s="45"/>
      <c r="E2289" s="17"/>
      <c r="F2289" s="18">
        <v>4.0064137E9</v>
      </c>
      <c r="G2289" s="18" t="str">
        <f>IFERROR(VLOOKUP(spare_parts!$F2289,'Запчасти'!A$2:P$3371,3,0),"null")</f>
        <v>null</v>
      </c>
      <c r="H2289" s="18" t="str">
        <f>IFERROR(VLOOKUP(spare_parts!$F2289,A:D,2,0),"null")</f>
        <v>Поз.26 ИЗОЛЯТОР / ИЗОЛЯТОР #64137-</v>
      </c>
      <c r="I2289" s="24" t="str">
        <f>IFERROR(VLOOKUP(spare_parts!$F2289,'Запчасти'!$A$2:$P$3371,5,0),"null")</f>
        <v>null</v>
      </c>
      <c r="J2289" s="24" t="str">
        <f t="shared" si="3"/>
        <v>null</v>
      </c>
      <c r="K2289" s="18" t="str">
        <f>IFERROR(VLOOKUP(spare_parts!$F2289,'Запчасти'!$A$2:$P$3371,6,0),"null")</f>
        <v>null</v>
      </c>
      <c r="L2289" s="18" t="str">
        <f>IFERROR(VLOOKUP(spare_parts!$F2289,'Запчасти'!$A$2:$P$3371,7,0),"null")</f>
        <v>null</v>
      </c>
      <c r="M2289" s="18" t="str">
        <f>IFERROR(VLOOKUP(spare_parts!$F2289,'Запчасти'!$A$2:$P$3371,9,0),"null")</f>
        <v>null</v>
      </c>
      <c r="N2289" s="18" t="str">
        <f>IFERROR(VLOOKUP(spare_parts!$F2289,'Запчасти'!$A$2:$P$3371,10,0),"null")</f>
        <v>null</v>
      </c>
      <c r="O2289" s="18" t="str">
        <f>IFERROR(VLOOKUP(spare_parts!$F2289,'Запчасти'!$A$2:$P$3371,11,0),"null")</f>
        <v>null</v>
      </c>
      <c r="P2289" s="18" t="str">
        <f>IFERROR(VLOOKUP(spare_parts!$F2289,'Запчасти'!$A$2:$P$3371,2,0),"null")</f>
        <v>null</v>
      </c>
      <c r="Q2289" s="18"/>
      <c r="R2289" s="18"/>
      <c r="S2289" s="18"/>
      <c r="T2289" s="18"/>
      <c r="U2289" s="18"/>
      <c r="V2289" s="18"/>
    </row>
    <row r="2290" ht="15.75" customHeight="1">
      <c r="A2290" s="44">
        <v>4.0064139E9</v>
      </c>
      <c r="B2290" s="45" t="s">
        <v>7822</v>
      </c>
      <c r="C2290" s="45"/>
      <c r="D2290" s="45"/>
      <c r="E2290" s="17"/>
      <c r="F2290" s="18">
        <v>4.0064139E9</v>
      </c>
      <c r="G2290" s="18" t="str">
        <f>IFERROR(VLOOKUP(spare_parts!$F2290,'Запчасти'!A$2:P$3371,3,0),"null")</f>
        <v>null</v>
      </c>
      <c r="H2290" s="18" t="str">
        <f>IFERROR(VLOOKUP(spare_parts!$F2290,A:D,2,0),"null")</f>
        <v>Поз.28 ИЗОЛЯТОР / ИЗОЛЯТОР #64139-</v>
      </c>
      <c r="I2290" s="24" t="str">
        <f>IFERROR(VLOOKUP(spare_parts!$F2290,'Запчасти'!$A$2:$P$3371,5,0),"null")</f>
        <v>null</v>
      </c>
      <c r="J2290" s="24" t="str">
        <f t="shared" si="3"/>
        <v>null</v>
      </c>
      <c r="K2290" s="18" t="str">
        <f>IFERROR(VLOOKUP(spare_parts!$F2290,'Запчасти'!$A$2:$P$3371,6,0),"null")</f>
        <v>null</v>
      </c>
      <c r="L2290" s="18" t="str">
        <f>IFERROR(VLOOKUP(spare_parts!$F2290,'Запчасти'!$A$2:$P$3371,7,0),"null")</f>
        <v>null</v>
      </c>
      <c r="M2290" s="18" t="str">
        <f>IFERROR(VLOOKUP(spare_parts!$F2290,'Запчасти'!$A$2:$P$3371,9,0),"null")</f>
        <v>null</v>
      </c>
      <c r="N2290" s="18" t="str">
        <f>IFERROR(VLOOKUP(spare_parts!$F2290,'Запчасти'!$A$2:$P$3371,10,0),"null")</f>
        <v>null</v>
      </c>
      <c r="O2290" s="18" t="str">
        <f>IFERROR(VLOOKUP(spare_parts!$F2290,'Запчасти'!$A$2:$P$3371,11,0),"null")</f>
        <v>null</v>
      </c>
      <c r="P2290" s="18" t="str">
        <f>IFERROR(VLOOKUP(spare_parts!$F2290,'Запчасти'!$A$2:$P$3371,2,0),"null")</f>
        <v>null</v>
      </c>
      <c r="Q2290" s="18"/>
      <c r="R2290" s="18"/>
      <c r="S2290" s="18"/>
      <c r="T2290" s="18"/>
      <c r="U2290" s="18"/>
      <c r="V2290" s="18"/>
    </row>
    <row r="2291" ht="15.75" customHeight="1">
      <c r="A2291" s="44">
        <v>4.006414E9</v>
      </c>
      <c r="B2291" s="45" t="s">
        <v>7823</v>
      </c>
      <c r="C2291" s="45"/>
      <c r="D2291" s="45"/>
      <c r="E2291" s="17"/>
      <c r="F2291" s="18">
        <v>4.006414E9</v>
      </c>
      <c r="G2291" s="18" t="str">
        <f>IFERROR(VLOOKUP(spare_parts!$F2291,'Запчасти'!A$2:P$3371,3,0),"null")</f>
        <v>null</v>
      </c>
      <c r="H2291" s="18" t="str">
        <f>IFERROR(VLOOKUP(spare_parts!$F2291,A:D,2,0),"null")</f>
        <v>Поз.29 ИЗОЛЯТОР / ИЗОЛЯТОР #64140-</v>
      </c>
      <c r="I2291" s="24" t="str">
        <f>IFERROR(VLOOKUP(spare_parts!$F2291,'Запчасти'!$A$2:$P$3371,5,0),"null")</f>
        <v>null</v>
      </c>
      <c r="J2291" s="24" t="str">
        <f t="shared" si="3"/>
        <v>null</v>
      </c>
      <c r="K2291" s="18" t="str">
        <f>IFERROR(VLOOKUP(spare_parts!$F2291,'Запчасти'!$A$2:$P$3371,6,0),"null")</f>
        <v>null</v>
      </c>
      <c r="L2291" s="18" t="str">
        <f>IFERROR(VLOOKUP(spare_parts!$F2291,'Запчасти'!$A$2:$P$3371,7,0),"null")</f>
        <v>null</v>
      </c>
      <c r="M2291" s="18" t="str">
        <f>IFERROR(VLOOKUP(spare_parts!$F2291,'Запчасти'!$A$2:$P$3371,9,0),"null")</f>
        <v>null</v>
      </c>
      <c r="N2291" s="18" t="str">
        <f>IFERROR(VLOOKUP(spare_parts!$F2291,'Запчасти'!$A$2:$P$3371,10,0),"null")</f>
        <v>null</v>
      </c>
      <c r="O2291" s="18" t="str">
        <f>IFERROR(VLOOKUP(spare_parts!$F2291,'Запчасти'!$A$2:$P$3371,11,0),"null")</f>
        <v>null</v>
      </c>
      <c r="P2291" s="18" t="str">
        <f>IFERROR(VLOOKUP(spare_parts!$F2291,'Запчасти'!$A$2:$P$3371,2,0),"null")</f>
        <v>null</v>
      </c>
      <c r="Q2291" s="18"/>
      <c r="R2291" s="18"/>
      <c r="S2291" s="18"/>
      <c r="T2291" s="18"/>
      <c r="U2291" s="18"/>
      <c r="V2291" s="18"/>
    </row>
    <row r="2292" ht="15.75" customHeight="1">
      <c r="A2292" s="44">
        <v>4.0064141E9</v>
      </c>
      <c r="B2292" s="45" t="s">
        <v>7824</v>
      </c>
      <c r="C2292" s="45"/>
      <c r="D2292" s="45"/>
      <c r="E2292" s="17"/>
      <c r="F2292" s="18">
        <v>4.0064141E9</v>
      </c>
      <c r="G2292" s="18" t="str">
        <f>IFERROR(VLOOKUP(spare_parts!$F2292,'Запчасти'!A$2:P$3371,3,0),"null")</f>
        <v>null</v>
      </c>
      <c r="H2292" s="18" t="str">
        <f>IFERROR(VLOOKUP(spare_parts!$F2292,A:D,2,0),"null")</f>
        <v>Поз.30 ИЗОЛЯТОР / ИЗОЛЯТОР #64141-</v>
      </c>
      <c r="I2292" s="24" t="str">
        <f>IFERROR(VLOOKUP(spare_parts!$F2292,'Запчасти'!$A$2:$P$3371,5,0),"null")</f>
        <v>null</v>
      </c>
      <c r="J2292" s="24" t="str">
        <f t="shared" si="3"/>
        <v>null</v>
      </c>
      <c r="K2292" s="18" t="str">
        <f>IFERROR(VLOOKUP(spare_parts!$F2292,'Запчасти'!$A$2:$P$3371,6,0),"null")</f>
        <v>null</v>
      </c>
      <c r="L2292" s="18" t="str">
        <f>IFERROR(VLOOKUP(spare_parts!$F2292,'Запчасти'!$A$2:$P$3371,7,0),"null")</f>
        <v>null</v>
      </c>
      <c r="M2292" s="18" t="str">
        <f>IFERROR(VLOOKUP(spare_parts!$F2292,'Запчасти'!$A$2:$P$3371,9,0),"null")</f>
        <v>null</v>
      </c>
      <c r="N2292" s="18" t="str">
        <f>IFERROR(VLOOKUP(spare_parts!$F2292,'Запчасти'!$A$2:$P$3371,10,0),"null")</f>
        <v>null</v>
      </c>
      <c r="O2292" s="18" t="str">
        <f>IFERROR(VLOOKUP(spare_parts!$F2292,'Запчасти'!$A$2:$P$3371,11,0),"null")</f>
        <v>null</v>
      </c>
      <c r="P2292" s="18" t="str">
        <f>IFERROR(VLOOKUP(spare_parts!$F2292,'Запчасти'!$A$2:$P$3371,2,0),"null")</f>
        <v>null</v>
      </c>
      <c r="Q2292" s="18"/>
      <c r="R2292" s="18"/>
      <c r="S2292" s="18"/>
      <c r="T2292" s="18"/>
      <c r="U2292" s="18"/>
      <c r="V2292" s="18"/>
    </row>
    <row r="2293" ht="15.75" customHeight="1">
      <c r="A2293" s="44">
        <v>4.0064144E9</v>
      </c>
      <c r="B2293" s="45" t="s">
        <v>7825</v>
      </c>
      <c r="C2293" s="45"/>
      <c r="D2293" s="45"/>
      <c r="E2293" s="17"/>
      <c r="F2293" s="18">
        <v>4.0064144E9</v>
      </c>
      <c r="G2293" s="18" t="str">
        <f>IFERROR(VLOOKUP(spare_parts!$F2293,'Запчасти'!A$2:P$3371,3,0),"null")</f>
        <v>null</v>
      </c>
      <c r="H2293" s="18" t="str">
        <f>IFERROR(VLOOKUP(spare_parts!$F2293,A:D,2,0),"null")</f>
        <v>Поз.33 ИЗОЛЯТОР / ИЗОЛЯТОР  #64144-</v>
      </c>
      <c r="I2293" s="24" t="str">
        <f>IFERROR(VLOOKUP(spare_parts!$F2293,'Запчасти'!$A$2:$P$3371,5,0),"null")</f>
        <v>null</v>
      </c>
      <c r="J2293" s="24" t="str">
        <f t="shared" si="3"/>
        <v>null</v>
      </c>
      <c r="K2293" s="18" t="str">
        <f>IFERROR(VLOOKUP(spare_parts!$F2293,'Запчасти'!$A$2:$P$3371,6,0),"null")</f>
        <v>null</v>
      </c>
      <c r="L2293" s="18" t="str">
        <f>IFERROR(VLOOKUP(spare_parts!$F2293,'Запчасти'!$A$2:$P$3371,7,0),"null")</f>
        <v>null</v>
      </c>
      <c r="M2293" s="18" t="str">
        <f>IFERROR(VLOOKUP(spare_parts!$F2293,'Запчасти'!$A$2:$P$3371,9,0),"null")</f>
        <v>null</v>
      </c>
      <c r="N2293" s="18" t="str">
        <f>IFERROR(VLOOKUP(spare_parts!$F2293,'Запчасти'!$A$2:$P$3371,10,0),"null")</f>
        <v>null</v>
      </c>
      <c r="O2293" s="18" t="str">
        <f>IFERROR(VLOOKUP(spare_parts!$F2293,'Запчасти'!$A$2:$P$3371,11,0),"null")</f>
        <v>null</v>
      </c>
      <c r="P2293" s="18" t="str">
        <f>IFERROR(VLOOKUP(spare_parts!$F2293,'Запчасти'!$A$2:$P$3371,2,0),"null")</f>
        <v>null</v>
      </c>
      <c r="Q2293" s="18"/>
      <c r="R2293" s="18"/>
      <c r="S2293" s="18"/>
      <c r="T2293" s="18"/>
      <c r="U2293" s="18"/>
      <c r="V2293" s="18"/>
    </row>
    <row r="2294" ht="15.75" customHeight="1">
      <c r="A2294" s="44">
        <v>4.0064145E9</v>
      </c>
      <c r="B2294" s="45" t="s">
        <v>7826</v>
      </c>
      <c r="C2294" s="45"/>
      <c r="D2294" s="45"/>
      <c r="E2294" s="17"/>
      <c r="F2294" s="18">
        <v>4.0064145E9</v>
      </c>
      <c r="G2294" s="18" t="str">
        <f>IFERROR(VLOOKUP(spare_parts!$F2294,'Запчасти'!A$2:P$3371,3,0),"null")</f>
        <v>null</v>
      </c>
      <c r="H2294" s="18" t="str">
        <f>IFERROR(VLOOKUP(spare_parts!$F2294,A:D,2,0),"null")</f>
        <v>Поз.34 ИЗОЛЯТОР / ИЗОЛЯТОР  #64145-</v>
      </c>
      <c r="I2294" s="24" t="str">
        <f>IFERROR(VLOOKUP(spare_parts!$F2294,'Запчасти'!$A$2:$P$3371,5,0),"null")</f>
        <v>null</v>
      </c>
      <c r="J2294" s="24" t="str">
        <f t="shared" si="3"/>
        <v>null</v>
      </c>
      <c r="K2294" s="18" t="str">
        <f>IFERROR(VLOOKUP(spare_parts!$F2294,'Запчасти'!$A$2:$P$3371,6,0),"null")</f>
        <v>null</v>
      </c>
      <c r="L2294" s="18" t="str">
        <f>IFERROR(VLOOKUP(spare_parts!$F2294,'Запчасти'!$A$2:$P$3371,7,0),"null")</f>
        <v>null</v>
      </c>
      <c r="M2294" s="18" t="str">
        <f>IFERROR(VLOOKUP(spare_parts!$F2294,'Запчасти'!$A$2:$P$3371,9,0),"null")</f>
        <v>null</v>
      </c>
      <c r="N2294" s="18" t="str">
        <f>IFERROR(VLOOKUP(spare_parts!$F2294,'Запчасти'!$A$2:$P$3371,10,0),"null")</f>
        <v>null</v>
      </c>
      <c r="O2294" s="18" t="str">
        <f>IFERROR(VLOOKUP(spare_parts!$F2294,'Запчасти'!$A$2:$P$3371,11,0),"null")</f>
        <v>null</v>
      </c>
      <c r="P2294" s="18" t="str">
        <f>IFERROR(VLOOKUP(spare_parts!$F2294,'Запчасти'!$A$2:$P$3371,2,0),"null")</f>
        <v>null</v>
      </c>
      <c r="Q2294" s="18"/>
      <c r="R2294" s="18"/>
      <c r="S2294" s="18"/>
      <c r="T2294" s="18"/>
      <c r="U2294" s="18"/>
      <c r="V2294" s="18"/>
    </row>
    <row r="2295" ht="15.75" customHeight="1">
      <c r="A2295" s="44">
        <v>4.0064146E9</v>
      </c>
      <c r="B2295" s="45" t="s">
        <v>7827</v>
      </c>
      <c r="C2295" s="45"/>
      <c r="D2295" s="45"/>
      <c r="E2295" s="17"/>
      <c r="F2295" s="18">
        <v>4.0064146E9</v>
      </c>
      <c r="G2295" s="18" t="str">
        <f>IFERROR(VLOOKUP(spare_parts!$F2295,'Запчасти'!A$2:P$3371,3,0),"null")</f>
        <v>null</v>
      </c>
      <c r="H2295" s="18" t="str">
        <f>IFERROR(VLOOKUP(spare_parts!$F2295,A:D,2,0),"null")</f>
        <v>Поз.35 ИЗОЛЯТОР / ИЗОЛЯТОР  #64146-</v>
      </c>
      <c r="I2295" s="24" t="str">
        <f>IFERROR(VLOOKUP(spare_parts!$F2295,'Запчасти'!$A$2:$P$3371,5,0),"null")</f>
        <v>null</v>
      </c>
      <c r="J2295" s="24" t="str">
        <f t="shared" si="3"/>
        <v>null</v>
      </c>
      <c r="K2295" s="18" t="str">
        <f>IFERROR(VLOOKUP(spare_parts!$F2295,'Запчасти'!$A$2:$P$3371,6,0),"null")</f>
        <v>null</v>
      </c>
      <c r="L2295" s="18" t="str">
        <f>IFERROR(VLOOKUP(spare_parts!$F2295,'Запчасти'!$A$2:$P$3371,7,0),"null")</f>
        <v>null</v>
      </c>
      <c r="M2295" s="18" t="str">
        <f>IFERROR(VLOOKUP(spare_parts!$F2295,'Запчасти'!$A$2:$P$3371,9,0),"null")</f>
        <v>null</v>
      </c>
      <c r="N2295" s="18" t="str">
        <f>IFERROR(VLOOKUP(spare_parts!$F2295,'Запчасти'!$A$2:$P$3371,10,0),"null")</f>
        <v>null</v>
      </c>
      <c r="O2295" s="18" t="str">
        <f>IFERROR(VLOOKUP(spare_parts!$F2295,'Запчасти'!$A$2:$P$3371,11,0),"null")</f>
        <v>null</v>
      </c>
      <c r="P2295" s="18" t="str">
        <f>IFERROR(VLOOKUP(spare_parts!$F2295,'Запчасти'!$A$2:$P$3371,2,0),"null")</f>
        <v>null</v>
      </c>
      <c r="Q2295" s="18"/>
      <c r="R2295" s="18"/>
      <c r="S2295" s="18"/>
      <c r="T2295" s="18"/>
      <c r="U2295" s="18"/>
      <c r="V2295" s="18"/>
    </row>
    <row r="2296" ht="15.75" customHeight="1">
      <c r="A2296" s="44">
        <v>4.006415E9</v>
      </c>
      <c r="B2296" s="45" t="s">
        <v>7828</v>
      </c>
      <c r="C2296" s="45"/>
      <c r="D2296" s="45"/>
      <c r="E2296" s="17"/>
      <c r="F2296" s="18">
        <v>4.006415E9</v>
      </c>
      <c r="G2296" s="18" t="str">
        <f>IFERROR(VLOOKUP(spare_parts!$F2296,'Запчасти'!A$2:P$3371,3,0),"null")</f>
        <v>null</v>
      </c>
      <c r="H2296" s="18" t="str">
        <f>IFERROR(VLOOKUP(spare_parts!$F2296,A:D,2,0),"null")</f>
        <v>Поз.38 ИЗОЛЯТОР / ИЗОЛЯТОР  #64150-</v>
      </c>
      <c r="I2296" s="24" t="str">
        <f>IFERROR(VLOOKUP(spare_parts!$F2296,'Запчасти'!$A$2:$P$3371,5,0),"null")</f>
        <v>null</v>
      </c>
      <c r="J2296" s="24" t="str">
        <f t="shared" si="3"/>
        <v>null</v>
      </c>
      <c r="K2296" s="18" t="str">
        <f>IFERROR(VLOOKUP(spare_parts!$F2296,'Запчасти'!$A$2:$P$3371,6,0),"null")</f>
        <v>null</v>
      </c>
      <c r="L2296" s="18" t="str">
        <f>IFERROR(VLOOKUP(spare_parts!$F2296,'Запчасти'!$A$2:$P$3371,7,0),"null")</f>
        <v>null</v>
      </c>
      <c r="M2296" s="18" t="str">
        <f>IFERROR(VLOOKUP(spare_parts!$F2296,'Запчасти'!$A$2:$P$3371,9,0),"null")</f>
        <v>null</v>
      </c>
      <c r="N2296" s="18" t="str">
        <f>IFERROR(VLOOKUP(spare_parts!$F2296,'Запчасти'!$A$2:$P$3371,10,0),"null")</f>
        <v>null</v>
      </c>
      <c r="O2296" s="18" t="str">
        <f>IFERROR(VLOOKUP(spare_parts!$F2296,'Запчасти'!$A$2:$P$3371,11,0),"null")</f>
        <v>null</v>
      </c>
      <c r="P2296" s="18" t="str">
        <f>IFERROR(VLOOKUP(spare_parts!$F2296,'Запчасти'!$A$2:$P$3371,2,0),"null")</f>
        <v>null</v>
      </c>
      <c r="Q2296" s="18"/>
      <c r="R2296" s="18"/>
      <c r="S2296" s="18"/>
      <c r="T2296" s="18"/>
      <c r="U2296" s="18"/>
      <c r="V2296" s="18"/>
    </row>
    <row r="2297" ht="15.75" customHeight="1">
      <c r="A2297" s="44">
        <v>4.0064152E9</v>
      </c>
      <c r="B2297" s="45" t="s">
        <v>7829</v>
      </c>
      <c r="C2297" s="45"/>
      <c r="D2297" s="45"/>
      <c r="E2297" s="17"/>
      <c r="F2297" s="18">
        <v>4.0064152E9</v>
      </c>
      <c r="G2297" s="18" t="str">
        <f>IFERROR(VLOOKUP(spare_parts!$F2297,'Запчасти'!A$2:P$3371,3,0),"null")</f>
        <v>null</v>
      </c>
      <c r="H2297" s="18" t="str">
        <f>IFERROR(VLOOKUP(spare_parts!$F2297,A:D,2,0),"null")</f>
        <v>Поз.40 ИЗОЛЯТОР / ИЗОЛЯТОР  #64152-</v>
      </c>
      <c r="I2297" s="24" t="str">
        <f>IFERROR(VLOOKUP(spare_parts!$F2297,'Запчасти'!$A$2:$P$3371,5,0),"null")</f>
        <v>null</v>
      </c>
      <c r="J2297" s="24" t="str">
        <f t="shared" si="3"/>
        <v>null</v>
      </c>
      <c r="K2297" s="18" t="str">
        <f>IFERROR(VLOOKUP(spare_parts!$F2297,'Запчасти'!$A$2:$P$3371,6,0),"null")</f>
        <v>null</v>
      </c>
      <c r="L2297" s="18" t="str">
        <f>IFERROR(VLOOKUP(spare_parts!$F2297,'Запчасти'!$A$2:$P$3371,7,0),"null")</f>
        <v>null</v>
      </c>
      <c r="M2297" s="18" t="str">
        <f>IFERROR(VLOOKUP(spare_parts!$F2297,'Запчасти'!$A$2:$P$3371,9,0),"null")</f>
        <v>null</v>
      </c>
      <c r="N2297" s="18" t="str">
        <f>IFERROR(VLOOKUP(spare_parts!$F2297,'Запчасти'!$A$2:$P$3371,10,0),"null")</f>
        <v>null</v>
      </c>
      <c r="O2297" s="18" t="str">
        <f>IFERROR(VLOOKUP(spare_parts!$F2297,'Запчасти'!$A$2:$P$3371,11,0),"null")</f>
        <v>null</v>
      </c>
      <c r="P2297" s="18" t="str">
        <f>IFERROR(VLOOKUP(spare_parts!$F2297,'Запчасти'!$A$2:$P$3371,2,0),"null")</f>
        <v>null</v>
      </c>
      <c r="Q2297" s="18"/>
      <c r="R2297" s="18"/>
      <c r="S2297" s="18"/>
      <c r="T2297" s="18"/>
      <c r="U2297" s="18"/>
      <c r="V2297" s="18"/>
    </row>
    <row r="2298" ht="15.75" customHeight="1">
      <c r="A2298" s="44">
        <v>4.0064157E9</v>
      </c>
      <c r="B2298" s="45" t="s">
        <v>7830</v>
      </c>
      <c r="C2298" s="45"/>
      <c r="D2298" s="45"/>
      <c r="E2298" s="17"/>
      <c r="F2298" s="18">
        <v>4.0064157E9</v>
      </c>
      <c r="G2298" s="18" t="str">
        <f>IFERROR(VLOOKUP(spare_parts!$F2298,'Запчасти'!A$2:P$3371,3,0),"null")</f>
        <v>null</v>
      </c>
      <c r="H2298" s="18" t="str">
        <f>IFERROR(VLOOKUP(spare_parts!$F2298,A:D,2,0),"null")</f>
        <v>Поз.45 ДЕРЖАТЕЛЬ ВЕРХНЕГО ЭЛЕКТРОДА #64157-</v>
      </c>
      <c r="I2298" s="24" t="str">
        <f>IFERROR(VLOOKUP(spare_parts!$F2298,'Запчасти'!$A$2:$P$3371,5,0),"null")</f>
        <v>null</v>
      </c>
      <c r="J2298" s="24" t="str">
        <f t="shared" si="3"/>
        <v>null</v>
      </c>
      <c r="K2298" s="18" t="str">
        <f>IFERROR(VLOOKUP(spare_parts!$F2298,'Запчасти'!$A$2:$P$3371,6,0),"null")</f>
        <v>null</v>
      </c>
      <c r="L2298" s="18" t="str">
        <f>IFERROR(VLOOKUP(spare_parts!$F2298,'Запчасти'!$A$2:$P$3371,7,0),"null")</f>
        <v>null</v>
      </c>
      <c r="M2298" s="18" t="str">
        <f>IFERROR(VLOOKUP(spare_parts!$F2298,'Запчасти'!$A$2:$P$3371,9,0),"null")</f>
        <v>null</v>
      </c>
      <c r="N2298" s="18" t="str">
        <f>IFERROR(VLOOKUP(spare_parts!$F2298,'Запчасти'!$A$2:$P$3371,10,0),"null")</f>
        <v>null</v>
      </c>
      <c r="O2298" s="18" t="str">
        <f>IFERROR(VLOOKUP(spare_parts!$F2298,'Запчасти'!$A$2:$P$3371,11,0),"null")</f>
        <v>null</v>
      </c>
      <c r="P2298" s="18" t="str">
        <f>IFERROR(VLOOKUP(spare_parts!$F2298,'Запчасти'!$A$2:$P$3371,2,0),"null")</f>
        <v>null</v>
      </c>
      <c r="Q2298" s="18"/>
      <c r="R2298" s="18"/>
      <c r="S2298" s="18"/>
      <c r="T2298" s="18"/>
      <c r="U2298" s="18"/>
      <c r="V2298" s="18"/>
    </row>
    <row r="2299" ht="15.75" customHeight="1">
      <c r="A2299" s="44">
        <v>3.237206086E9</v>
      </c>
      <c r="B2299" s="45" t="s">
        <v>7831</v>
      </c>
      <c r="C2299" s="45"/>
      <c r="D2299" s="45"/>
      <c r="E2299" s="17"/>
      <c r="F2299" s="18">
        <v>3.237206086E9</v>
      </c>
      <c r="G2299" s="18" t="str">
        <f>IFERROR(VLOOKUP(spare_parts!$F2299,'Запчасти'!A$2:P$3371,3,0),"null")</f>
        <v>null</v>
      </c>
      <c r="H2299" s="18" t="str">
        <f>IFERROR(VLOOKUP(spare_parts!$F2299,A:D,2,0),"null")</f>
        <v>Поз.54 ИЗОЛИРУЮЩАЯ ВТУЛКА</v>
      </c>
      <c r="I2299" s="24" t="str">
        <f>IFERROR(VLOOKUP(spare_parts!$F2299,'Запчасти'!$A$2:$P$3371,5,0),"null")</f>
        <v>null</v>
      </c>
      <c r="J2299" s="24" t="str">
        <f t="shared" si="3"/>
        <v>null</v>
      </c>
      <c r="K2299" s="18" t="str">
        <f>IFERROR(VLOOKUP(spare_parts!$F2299,'Запчасти'!$A$2:$P$3371,6,0),"null")</f>
        <v>null</v>
      </c>
      <c r="L2299" s="18" t="str">
        <f>IFERROR(VLOOKUP(spare_parts!$F2299,'Запчасти'!$A$2:$P$3371,7,0),"null")</f>
        <v>null</v>
      </c>
      <c r="M2299" s="18" t="str">
        <f>IFERROR(VLOOKUP(spare_parts!$F2299,'Запчасти'!$A$2:$P$3371,9,0),"null")</f>
        <v>null</v>
      </c>
      <c r="N2299" s="18" t="str">
        <f>IFERROR(VLOOKUP(spare_parts!$F2299,'Запчасти'!$A$2:$P$3371,10,0),"null")</f>
        <v>null</v>
      </c>
      <c r="O2299" s="18" t="str">
        <f>IFERROR(VLOOKUP(spare_parts!$F2299,'Запчасти'!$A$2:$P$3371,11,0),"null")</f>
        <v>null</v>
      </c>
      <c r="P2299" s="18" t="str">
        <f>IFERROR(VLOOKUP(spare_parts!$F2299,'Запчасти'!$A$2:$P$3371,2,0),"null")</f>
        <v>null</v>
      </c>
      <c r="Q2299" s="18"/>
      <c r="R2299" s="18"/>
      <c r="S2299" s="18"/>
      <c r="T2299" s="18"/>
      <c r="U2299" s="18"/>
      <c r="V2299" s="18"/>
    </row>
    <row r="2300" ht="15.75" customHeight="1">
      <c r="A2300" s="44">
        <v>3.84104362E9</v>
      </c>
      <c r="B2300" s="45" t="s">
        <v>7832</v>
      </c>
      <c r="C2300" s="45"/>
      <c r="D2300" s="45"/>
      <c r="E2300" s="17"/>
      <c r="F2300" s="18">
        <v>3.84104362E9</v>
      </c>
      <c r="G2300" s="18" t="str">
        <f>IFERROR(VLOOKUP(spare_parts!$F2300,'Запчасти'!A$2:P$3371,3,0),"null")</f>
        <v>null</v>
      </c>
      <c r="H2300" s="18" t="str">
        <f>IFERROR(VLOOKUP(spare_parts!$F2300,A:D,2,0),"null")</f>
        <v>Кольцо стопорное поз.1</v>
      </c>
      <c r="I2300" s="24" t="str">
        <f>IFERROR(VLOOKUP(spare_parts!$F2300,'Запчасти'!$A$2:$P$3371,5,0),"null")</f>
        <v>null</v>
      </c>
      <c r="J2300" s="24" t="str">
        <f t="shared" si="3"/>
        <v>null</v>
      </c>
      <c r="K2300" s="18" t="str">
        <f>IFERROR(VLOOKUP(spare_parts!$F2300,'Запчасти'!$A$2:$P$3371,6,0),"null")</f>
        <v>null</v>
      </c>
      <c r="L2300" s="18" t="str">
        <f>IFERROR(VLOOKUP(spare_parts!$F2300,'Запчасти'!$A$2:$P$3371,7,0),"null")</f>
        <v>null</v>
      </c>
      <c r="M2300" s="18" t="str">
        <f>IFERROR(VLOOKUP(spare_parts!$F2300,'Запчасти'!$A$2:$P$3371,9,0),"null")</f>
        <v>null</v>
      </c>
      <c r="N2300" s="18" t="str">
        <f>IFERROR(VLOOKUP(spare_parts!$F2300,'Запчасти'!$A$2:$P$3371,10,0),"null")</f>
        <v>null</v>
      </c>
      <c r="O2300" s="18" t="str">
        <f>IFERROR(VLOOKUP(spare_parts!$F2300,'Запчасти'!$A$2:$P$3371,11,0),"null")</f>
        <v>null</v>
      </c>
      <c r="P2300" s="18" t="str">
        <f>IFERROR(VLOOKUP(spare_parts!$F2300,'Запчасти'!$A$2:$P$3371,2,0),"null")</f>
        <v>null</v>
      </c>
      <c r="Q2300" s="18"/>
      <c r="R2300" s="18"/>
      <c r="S2300" s="18"/>
      <c r="T2300" s="18"/>
      <c r="U2300" s="18"/>
      <c r="V2300" s="18"/>
    </row>
    <row r="2301" ht="15.75" customHeight="1">
      <c r="A2301" s="44">
        <v>3.84104375E9</v>
      </c>
      <c r="B2301" s="45" t="s">
        <v>7833</v>
      </c>
      <c r="C2301" s="45"/>
      <c r="D2301" s="45"/>
      <c r="E2301" s="17"/>
      <c r="F2301" s="18">
        <v>3.84104375E9</v>
      </c>
      <c r="G2301" s="18" t="str">
        <f>IFERROR(VLOOKUP(spare_parts!$F2301,'Запчасти'!A$2:P$3371,3,0),"null")</f>
        <v>null</v>
      </c>
      <c r="H2301" s="18" t="str">
        <f>IFERROR(VLOOKUP(spare_parts!$F2301,A:D,2,0),"null")</f>
        <v>Кольцо стопорное поз.2</v>
      </c>
      <c r="I2301" s="24" t="str">
        <f>IFERROR(VLOOKUP(spare_parts!$F2301,'Запчасти'!$A$2:$P$3371,5,0),"null")</f>
        <v>null</v>
      </c>
      <c r="J2301" s="24" t="str">
        <f t="shared" si="3"/>
        <v>null</v>
      </c>
      <c r="K2301" s="18" t="str">
        <f>IFERROR(VLOOKUP(spare_parts!$F2301,'Запчасти'!$A$2:$P$3371,6,0),"null")</f>
        <v>null</v>
      </c>
      <c r="L2301" s="18" t="str">
        <f>IFERROR(VLOOKUP(spare_parts!$F2301,'Запчасти'!$A$2:$P$3371,7,0),"null")</f>
        <v>null</v>
      </c>
      <c r="M2301" s="18" t="str">
        <f>IFERROR(VLOOKUP(spare_parts!$F2301,'Запчасти'!$A$2:$P$3371,9,0),"null")</f>
        <v>null</v>
      </c>
      <c r="N2301" s="18" t="str">
        <f>IFERROR(VLOOKUP(spare_parts!$F2301,'Запчасти'!$A$2:$P$3371,10,0),"null")</f>
        <v>null</v>
      </c>
      <c r="O2301" s="18" t="str">
        <f>IFERROR(VLOOKUP(spare_parts!$F2301,'Запчасти'!$A$2:$P$3371,11,0),"null")</f>
        <v>null</v>
      </c>
      <c r="P2301" s="18" t="str">
        <f>IFERROR(VLOOKUP(spare_parts!$F2301,'Запчасти'!$A$2:$P$3371,2,0),"null")</f>
        <v>null</v>
      </c>
      <c r="Q2301" s="18"/>
      <c r="R2301" s="18"/>
      <c r="S2301" s="18"/>
      <c r="T2301" s="18"/>
      <c r="U2301" s="18"/>
      <c r="V2301" s="18"/>
    </row>
    <row r="2302" ht="15.75" customHeight="1">
      <c r="A2302" s="44">
        <v>3.8650702E9</v>
      </c>
      <c r="B2302" s="45" t="s">
        <v>7834</v>
      </c>
      <c r="C2302" s="45"/>
      <c r="D2302" s="45"/>
      <c r="E2302" s="17"/>
      <c r="F2302" s="18">
        <v>3.8650702E9</v>
      </c>
      <c r="G2302" s="18" t="str">
        <f>IFERROR(VLOOKUP(spare_parts!$F2302,'Запчасти'!A$2:P$3371,3,0),"null")</f>
        <v>null</v>
      </c>
      <c r="H2302" s="18" t="str">
        <f>IFERROR(VLOOKUP(spare_parts!$F2302,A:D,2,0),"null")</f>
        <v>Кольцо-скребок поз.4</v>
      </c>
      <c r="I2302" s="24" t="str">
        <f>IFERROR(VLOOKUP(spare_parts!$F2302,'Запчасти'!$A$2:$P$3371,5,0),"null")</f>
        <v>null</v>
      </c>
      <c r="J2302" s="24" t="str">
        <f t="shared" si="3"/>
        <v>null</v>
      </c>
      <c r="K2302" s="18" t="str">
        <f>IFERROR(VLOOKUP(spare_parts!$F2302,'Запчасти'!$A$2:$P$3371,6,0),"null")</f>
        <v>null</v>
      </c>
      <c r="L2302" s="18" t="str">
        <f>IFERROR(VLOOKUP(spare_parts!$F2302,'Запчасти'!$A$2:$P$3371,7,0),"null")</f>
        <v>null</v>
      </c>
      <c r="M2302" s="18" t="str">
        <f>IFERROR(VLOOKUP(spare_parts!$F2302,'Запчасти'!$A$2:$P$3371,9,0),"null")</f>
        <v>null</v>
      </c>
      <c r="N2302" s="18" t="str">
        <f>IFERROR(VLOOKUP(spare_parts!$F2302,'Запчасти'!$A$2:$P$3371,10,0),"null")</f>
        <v>null</v>
      </c>
      <c r="O2302" s="18" t="str">
        <f>IFERROR(VLOOKUP(spare_parts!$F2302,'Запчасти'!$A$2:$P$3371,11,0),"null")</f>
        <v>null</v>
      </c>
      <c r="P2302" s="18" t="str">
        <f>IFERROR(VLOOKUP(spare_parts!$F2302,'Запчасти'!$A$2:$P$3371,2,0),"null")</f>
        <v>null</v>
      </c>
      <c r="Q2302" s="18"/>
      <c r="R2302" s="18"/>
      <c r="S2302" s="18"/>
      <c r="T2302" s="18"/>
      <c r="U2302" s="18"/>
      <c r="V2302" s="18"/>
    </row>
    <row r="2303" ht="15.75" customHeight="1">
      <c r="A2303" s="44">
        <v>3.8014362E9</v>
      </c>
      <c r="B2303" s="45" t="s">
        <v>7835</v>
      </c>
      <c r="C2303" s="45"/>
      <c r="D2303" s="45"/>
      <c r="E2303" s="17"/>
      <c r="F2303" s="18">
        <v>3.8014362E9</v>
      </c>
      <c r="G2303" s="18" t="str">
        <f>IFERROR(VLOOKUP(spare_parts!$F2303,'Запчасти'!A$2:P$3371,3,0),"null")</f>
        <v>null</v>
      </c>
      <c r="H2303" s="18" t="str">
        <f>IFERROR(VLOOKUP(spare_parts!$F2303,A:D,2,0),"null")</f>
        <v>ПОЗ. 7 УПЛОТНЕНИЕ О-РИНГ</v>
      </c>
      <c r="I2303" s="24" t="str">
        <f>IFERROR(VLOOKUP(spare_parts!$F2303,'Запчасти'!$A$2:$P$3371,5,0),"null")</f>
        <v>null</v>
      </c>
      <c r="J2303" s="24" t="str">
        <f t="shared" si="3"/>
        <v>null</v>
      </c>
      <c r="K2303" s="18" t="str">
        <f>IFERROR(VLOOKUP(spare_parts!$F2303,'Запчасти'!$A$2:$P$3371,6,0),"null")</f>
        <v>null</v>
      </c>
      <c r="L2303" s="18" t="str">
        <f>IFERROR(VLOOKUP(spare_parts!$F2303,'Запчасти'!$A$2:$P$3371,7,0),"null")</f>
        <v>null</v>
      </c>
      <c r="M2303" s="18" t="str">
        <f>IFERROR(VLOOKUP(spare_parts!$F2303,'Запчасти'!$A$2:$P$3371,9,0),"null")</f>
        <v>null</v>
      </c>
      <c r="N2303" s="18" t="str">
        <f>IFERROR(VLOOKUP(spare_parts!$F2303,'Запчасти'!$A$2:$P$3371,10,0),"null")</f>
        <v>null</v>
      </c>
      <c r="O2303" s="18" t="str">
        <f>IFERROR(VLOOKUP(spare_parts!$F2303,'Запчасти'!$A$2:$P$3371,11,0),"null")</f>
        <v>null</v>
      </c>
      <c r="P2303" s="18" t="str">
        <f>IFERROR(VLOOKUP(spare_parts!$F2303,'Запчасти'!$A$2:$P$3371,2,0),"null")</f>
        <v>null</v>
      </c>
      <c r="Q2303" s="18"/>
      <c r="R2303" s="18"/>
      <c r="S2303" s="18"/>
      <c r="T2303" s="18"/>
      <c r="U2303" s="18"/>
      <c r="V2303" s="18"/>
    </row>
    <row r="2304" ht="15.75" customHeight="1">
      <c r="A2304" s="44">
        <v>3.8014375E9</v>
      </c>
      <c r="B2304" s="45" t="s">
        <v>7836</v>
      </c>
      <c r="C2304" s="45"/>
      <c r="D2304" s="45"/>
      <c r="E2304" s="17"/>
      <c r="F2304" s="18">
        <v>3.8014375E9</v>
      </c>
      <c r="G2304" s="18" t="str">
        <f>IFERROR(VLOOKUP(spare_parts!$F2304,'Запчасти'!A$2:P$3371,3,0),"null")</f>
        <v>null</v>
      </c>
      <c r="H2304" s="18" t="str">
        <f>IFERROR(VLOOKUP(spare_parts!$F2304,A:D,2,0),"null")</f>
        <v>ПОЗ. 8 УПЛОТНЕНИЕ О-РИНГ</v>
      </c>
      <c r="I2304" s="24" t="str">
        <f>IFERROR(VLOOKUP(spare_parts!$F2304,'Запчасти'!$A$2:$P$3371,5,0),"null")</f>
        <v>null</v>
      </c>
      <c r="J2304" s="24" t="str">
        <f t="shared" si="3"/>
        <v>null</v>
      </c>
      <c r="K2304" s="18" t="str">
        <f>IFERROR(VLOOKUP(spare_parts!$F2304,'Запчасти'!$A$2:$P$3371,6,0),"null")</f>
        <v>null</v>
      </c>
      <c r="L2304" s="18" t="str">
        <f>IFERROR(VLOOKUP(spare_parts!$F2304,'Запчасти'!$A$2:$P$3371,7,0),"null")</f>
        <v>null</v>
      </c>
      <c r="M2304" s="18" t="str">
        <f>IFERROR(VLOOKUP(spare_parts!$F2304,'Запчасти'!$A$2:$P$3371,9,0),"null")</f>
        <v>null</v>
      </c>
      <c r="N2304" s="18" t="str">
        <f>IFERROR(VLOOKUP(spare_parts!$F2304,'Запчасти'!$A$2:$P$3371,10,0),"null")</f>
        <v>null</v>
      </c>
      <c r="O2304" s="18" t="str">
        <f>IFERROR(VLOOKUP(spare_parts!$F2304,'Запчасти'!$A$2:$P$3371,11,0),"null")</f>
        <v>null</v>
      </c>
      <c r="P2304" s="18" t="str">
        <f>IFERROR(VLOOKUP(spare_parts!$F2304,'Запчасти'!$A$2:$P$3371,2,0),"null")</f>
        <v>null</v>
      </c>
      <c r="Q2304" s="18"/>
      <c r="R2304" s="18"/>
      <c r="S2304" s="18"/>
      <c r="T2304" s="18"/>
      <c r="U2304" s="18"/>
      <c r="V2304" s="18"/>
    </row>
    <row r="2305" ht="15.75" customHeight="1">
      <c r="A2305" s="44">
        <v>3.85610001E9</v>
      </c>
      <c r="B2305" s="46" t="s">
        <v>7837</v>
      </c>
      <c r="C2305" s="45"/>
      <c r="D2305" s="45"/>
      <c r="E2305" s="17"/>
      <c r="F2305" s="18">
        <v>3.85610001E9</v>
      </c>
      <c r="G2305" s="18" t="str">
        <f>IFERROR(VLOOKUP(spare_parts!$F2305,'Запчасти'!A$2:P$3371,3,0),"null")</f>
        <v>null</v>
      </c>
      <c r="H2305" s="18" t="str">
        <f>IFERROR(VLOOKUP(spare_parts!$F2305,A:D,2,0),"null")</f>
        <v>ПОЗ.9 УПЛОТНЕНИЕ ПОРШНЯ</v>
      </c>
      <c r="I2305" s="24" t="str">
        <f>IFERROR(VLOOKUP(spare_parts!$F2305,'Запчасти'!$A$2:$P$3371,5,0),"null")</f>
        <v>null</v>
      </c>
      <c r="J2305" s="24" t="str">
        <f t="shared" si="3"/>
        <v>null</v>
      </c>
      <c r="K2305" s="18" t="str">
        <f>IFERROR(VLOOKUP(spare_parts!$F2305,'Запчасти'!$A$2:$P$3371,6,0),"null")</f>
        <v>null</v>
      </c>
      <c r="L2305" s="18" t="str">
        <f>IFERROR(VLOOKUP(spare_parts!$F2305,'Запчасти'!$A$2:$P$3371,7,0),"null")</f>
        <v>null</v>
      </c>
      <c r="M2305" s="18" t="str">
        <f>IFERROR(VLOOKUP(spare_parts!$F2305,'Запчасти'!$A$2:$P$3371,9,0),"null")</f>
        <v>null</v>
      </c>
      <c r="N2305" s="18" t="str">
        <f>IFERROR(VLOOKUP(spare_parts!$F2305,'Запчасти'!$A$2:$P$3371,10,0),"null")</f>
        <v>null</v>
      </c>
      <c r="O2305" s="18" t="str">
        <f>IFERROR(VLOOKUP(spare_parts!$F2305,'Запчасти'!$A$2:$P$3371,11,0),"null")</f>
        <v>null</v>
      </c>
      <c r="P2305" s="18" t="str">
        <f>IFERROR(VLOOKUP(spare_parts!$F2305,'Запчасти'!$A$2:$P$3371,2,0),"null")</f>
        <v>null</v>
      </c>
      <c r="Q2305" s="18"/>
      <c r="R2305" s="18"/>
      <c r="S2305" s="18"/>
      <c r="T2305" s="18"/>
      <c r="U2305" s="18"/>
      <c r="V2305" s="18"/>
    </row>
    <row r="2306" ht="15.75" customHeight="1">
      <c r="A2306" s="44">
        <v>3.85507001E9</v>
      </c>
      <c r="B2306" s="45" t="s">
        <v>7838</v>
      </c>
      <c r="C2306" s="45"/>
      <c r="D2306" s="45"/>
      <c r="E2306" s="17"/>
      <c r="F2306" s="18">
        <v>3.85507001E9</v>
      </c>
      <c r="G2306" s="18" t="str">
        <f>IFERROR(VLOOKUP(spare_parts!$F2306,'Запчасти'!A$2:P$3371,3,0),"null")</f>
        <v>null</v>
      </c>
      <c r="H2306" s="18" t="str">
        <f>IFERROR(VLOOKUP(spare_parts!$F2306,A:D,2,0),"null")</f>
        <v>ПОЗ.11 УПЛОТНЕНИЕ ДЛЯ ШТОКА</v>
      </c>
      <c r="I2306" s="24" t="str">
        <f>IFERROR(VLOOKUP(spare_parts!$F2306,'Запчасти'!$A$2:$P$3371,5,0),"null")</f>
        <v>null</v>
      </c>
      <c r="J2306" s="24" t="str">
        <f t="shared" si="3"/>
        <v>null</v>
      </c>
      <c r="K2306" s="18" t="str">
        <f>IFERROR(VLOOKUP(spare_parts!$F2306,'Запчасти'!$A$2:$P$3371,6,0),"null")</f>
        <v>null</v>
      </c>
      <c r="L2306" s="18" t="str">
        <f>IFERROR(VLOOKUP(spare_parts!$F2306,'Запчасти'!$A$2:$P$3371,7,0),"null")</f>
        <v>null</v>
      </c>
      <c r="M2306" s="18" t="str">
        <f>IFERROR(VLOOKUP(spare_parts!$F2306,'Запчасти'!$A$2:$P$3371,9,0),"null")</f>
        <v>null</v>
      </c>
      <c r="N2306" s="18" t="str">
        <f>IFERROR(VLOOKUP(spare_parts!$F2306,'Запчасти'!$A$2:$P$3371,10,0),"null")</f>
        <v>null</v>
      </c>
      <c r="O2306" s="18" t="str">
        <f>IFERROR(VLOOKUP(spare_parts!$F2306,'Запчасти'!$A$2:$P$3371,11,0),"null")</f>
        <v>null</v>
      </c>
      <c r="P2306" s="18" t="str">
        <f>IFERROR(VLOOKUP(spare_parts!$F2306,'Запчасти'!$A$2:$P$3371,2,0),"null")</f>
        <v>null</v>
      </c>
      <c r="Q2306" s="18"/>
      <c r="R2306" s="18"/>
      <c r="S2306" s="18"/>
      <c r="T2306" s="18"/>
      <c r="U2306" s="18"/>
      <c r="V2306" s="18"/>
    </row>
    <row r="2307" ht="15.75" customHeight="1">
      <c r="A2307" s="44">
        <v>4.0037637E9</v>
      </c>
      <c r="B2307" s="46" t="s">
        <v>7839</v>
      </c>
      <c r="C2307" s="45"/>
      <c r="D2307" s="45"/>
      <c r="E2307" s="17"/>
      <c r="F2307" s="18">
        <v>4.0037637E9</v>
      </c>
      <c r="G2307" s="18" t="str">
        <f>IFERROR(VLOOKUP(spare_parts!$F2307,'Запчасти'!A$2:P$3371,3,0),"null")</f>
        <v>null</v>
      </c>
      <c r="H2307" s="18" t="str">
        <f>IFERROR(VLOOKUP(spare_parts!$F2307,A:D,2,0),"null")</f>
        <v>ПОЗ.25 ИНСТРУМЕНТ ФИКСИРОВАННЫЙ Ø12-14</v>
      </c>
      <c r="I2307" s="24" t="str">
        <f>IFERROR(VLOOKUP(spare_parts!$F2307,'Запчасти'!$A$2:$P$3371,5,0),"null")</f>
        <v>null</v>
      </c>
      <c r="J2307" s="24" t="str">
        <f t="shared" si="3"/>
        <v>null</v>
      </c>
      <c r="K2307" s="18" t="str">
        <f>IFERROR(VLOOKUP(spare_parts!$F2307,'Запчасти'!$A$2:$P$3371,6,0),"null")</f>
        <v>null</v>
      </c>
      <c r="L2307" s="18" t="str">
        <f>IFERROR(VLOOKUP(spare_parts!$F2307,'Запчасти'!$A$2:$P$3371,7,0),"null")</f>
        <v>null</v>
      </c>
      <c r="M2307" s="18" t="str">
        <f>IFERROR(VLOOKUP(spare_parts!$F2307,'Запчасти'!$A$2:$P$3371,9,0),"null")</f>
        <v>null</v>
      </c>
      <c r="N2307" s="18" t="str">
        <f>IFERROR(VLOOKUP(spare_parts!$F2307,'Запчасти'!$A$2:$P$3371,10,0),"null")</f>
        <v>null</v>
      </c>
      <c r="O2307" s="18" t="str">
        <f>IFERROR(VLOOKUP(spare_parts!$F2307,'Запчасти'!$A$2:$P$3371,11,0),"null")</f>
        <v>null</v>
      </c>
      <c r="P2307" s="18" t="str">
        <f>IFERROR(VLOOKUP(spare_parts!$F2307,'Запчасти'!$A$2:$P$3371,2,0),"null")</f>
        <v>null</v>
      </c>
      <c r="Q2307" s="18"/>
      <c r="R2307" s="18"/>
      <c r="S2307" s="18"/>
      <c r="T2307" s="18"/>
      <c r="U2307" s="18"/>
      <c r="V2307" s="18"/>
    </row>
    <row r="2308" ht="15.75" customHeight="1">
      <c r="A2308" s="44">
        <v>4.0039255E9</v>
      </c>
      <c r="B2308" s="46" t="s">
        <v>7840</v>
      </c>
      <c r="C2308" s="45"/>
      <c r="D2308" s="45"/>
      <c r="E2308" s="17"/>
      <c r="F2308" s="18">
        <v>4.0039255E9</v>
      </c>
      <c r="G2308" s="18" t="str">
        <f>IFERROR(VLOOKUP(spare_parts!$F2308,'Запчасти'!A$2:P$3371,3,0),"null")</f>
        <v>null</v>
      </c>
      <c r="H2308" s="18" t="str">
        <f>IFERROR(VLOOKUP(spare_parts!$F2308,A:D,2,0),"null")</f>
        <v>ПОЗ.26 ИНСТРУМЕНТ ФИКСИРОВАННЫЙ Ø8-10</v>
      </c>
      <c r="I2308" s="24" t="str">
        <f>IFERROR(VLOOKUP(spare_parts!$F2308,'Запчасти'!$A$2:$P$3371,5,0),"null")</f>
        <v>null</v>
      </c>
      <c r="J2308" s="24" t="str">
        <f t="shared" si="3"/>
        <v>null</v>
      </c>
      <c r="K2308" s="18" t="str">
        <f>IFERROR(VLOOKUP(spare_parts!$F2308,'Запчасти'!$A$2:$P$3371,6,0),"null")</f>
        <v>null</v>
      </c>
      <c r="L2308" s="18" t="str">
        <f>IFERROR(VLOOKUP(spare_parts!$F2308,'Запчасти'!$A$2:$P$3371,7,0),"null")</f>
        <v>null</v>
      </c>
      <c r="M2308" s="18" t="str">
        <f>IFERROR(VLOOKUP(spare_parts!$F2308,'Запчасти'!$A$2:$P$3371,9,0),"null")</f>
        <v>null</v>
      </c>
      <c r="N2308" s="18" t="str">
        <f>IFERROR(VLOOKUP(spare_parts!$F2308,'Запчасти'!$A$2:$P$3371,10,0),"null")</f>
        <v>null</v>
      </c>
      <c r="O2308" s="18" t="str">
        <f>IFERROR(VLOOKUP(spare_parts!$F2308,'Запчасти'!$A$2:$P$3371,11,0),"null")</f>
        <v>null</v>
      </c>
      <c r="P2308" s="18" t="str">
        <f>IFERROR(VLOOKUP(spare_parts!$F2308,'Запчасти'!$A$2:$P$3371,2,0),"null")</f>
        <v>null</v>
      </c>
      <c r="Q2308" s="18"/>
      <c r="R2308" s="18"/>
      <c r="S2308" s="18"/>
      <c r="T2308" s="18"/>
      <c r="U2308" s="18"/>
      <c r="V2308" s="18"/>
    </row>
    <row r="2309" ht="15.75" customHeight="1">
      <c r="A2309" s="44">
        <v>4.0058902E9</v>
      </c>
      <c r="B2309" s="45" t="s">
        <v>7841</v>
      </c>
      <c r="C2309" s="45"/>
      <c r="D2309" s="45"/>
      <c r="E2309" s="17"/>
      <c r="F2309" s="18">
        <v>4.0058902E9</v>
      </c>
      <c r="G2309" s="18" t="str">
        <f>IFERROR(VLOOKUP(spare_parts!$F2309,'Запчасти'!A$2:P$3371,3,0),"null")</f>
        <v>null</v>
      </c>
      <c r="H2309" s="18" t="str">
        <f>IFERROR(VLOOKUP(spare_parts!$F2309,A:D,2,0),"null")</f>
        <v>ПОЗ.29 ПОДВИЖНЫЙ ЭЛЕКТРОДОДЕРЖАТЕЛЬ Ø8-10 #58902B</v>
      </c>
      <c r="I2309" s="24" t="str">
        <f>IFERROR(VLOOKUP(spare_parts!$F2309,'Запчасти'!$A$2:$P$3371,5,0),"null")</f>
        <v>null</v>
      </c>
      <c r="J2309" s="24" t="str">
        <f t="shared" si="3"/>
        <v>null</v>
      </c>
      <c r="K2309" s="18" t="str">
        <f>IFERROR(VLOOKUP(spare_parts!$F2309,'Запчасти'!$A$2:$P$3371,6,0),"null")</f>
        <v>null</v>
      </c>
      <c r="L2309" s="18" t="str">
        <f>IFERROR(VLOOKUP(spare_parts!$F2309,'Запчасти'!$A$2:$P$3371,7,0),"null")</f>
        <v>null</v>
      </c>
      <c r="M2309" s="18" t="str">
        <f>IFERROR(VLOOKUP(spare_parts!$F2309,'Запчасти'!$A$2:$P$3371,9,0),"null")</f>
        <v>null</v>
      </c>
      <c r="N2309" s="18" t="str">
        <f>IFERROR(VLOOKUP(spare_parts!$F2309,'Запчасти'!$A$2:$P$3371,10,0),"null")</f>
        <v>null</v>
      </c>
      <c r="O2309" s="18" t="str">
        <f>IFERROR(VLOOKUP(spare_parts!$F2309,'Запчасти'!$A$2:$P$3371,11,0),"null")</f>
        <v>null</v>
      </c>
      <c r="P2309" s="18" t="str">
        <f>IFERROR(VLOOKUP(spare_parts!$F2309,'Запчасти'!$A$2:$P$3371,2,0),"null")</f>
        <v>null</v>
      </c>
      <c r="Q2309" s="18"/>
      <c r="R2309" s="18"/>
      <c r="S2309" s="18"/>
      <c r="T2309" s="18"/>
      <c r="U2309" s="18"/>
      <c r="V2309" s="18"/>
    </row>
    <row r="2310" ht="15.75" customHeight="1">
      <c r="A2310" s="44">
        <v>4.0058903E9</v>
      </c>
      <c r="B2310" s="46" t="s">
        <v>7842</v>
      </c>
      <c r="C2310" s="45"/>
      <c r="D2310" s="45"/>
      <c r="E2310" s="17"/>
      <c r="F2310" s="18">
        <v>4.0058903E9</v>
      </c>
      <c r="G2310" s="18" t="str">
        <f>IFERROR(VLOOKUP(spare_parts!$F2310,'Запчасти'!A$2:P$3371,3,0),"null")</f>
        <v>null</v>
      </c>
      <c r="H2310" s="18" t="str">
        <f>IFERROR(VLOOKUP(spare_parts!$F2310,A:D,2,0),"null")</f>
        <v>Поз.30 ПОДВИЖНЫЙ ЭЛЕКТРОДОДЕРЖАТЕЛЬ Ø12 #58903B</v>
      </c>
      <c r="I2310" s="24" t="str">
        <f>IFERROR(VLOOKUP(spare_parts!$F2310,'Запчасти'!$A$2:$P$3371,5,0),"null")</f>
        <v>null</v>
      </c>
      <c r="J2310" s="24" t="str">
        <f t="shared" si="3"/>
        <v>null</v>
      </c>
      <c r="K2310" s="18" t="str">
        <f>IFERROR(VLOOKUP(spare_parts!$F2310,'Запчасти'!$A$2:$P$3371,6,0),"null")</f>
        <v>null</v>
      </c>
      <c r="L2310" s="18" t="str">
        <f>IFERROR(VLOOKUP(spare_parts!$F2310,'Запчасти'!$A$2:$P$3371,7,0),"null")</f>
        <v>null</v>
      </c>
      <c r="M2310" s="18" t="str">
        <f>IFERROR(VLOOKUP(spare_parts!$F2310,'Запчасти'!$A$2:$P$3371,9,0),"null")</f>
        <v>null</v>
      </c>
      <c r="N2310" s="18" t="str">
        <f>IFERROR(VLOOKUP(spare_parts!$F2310,'Запчасти'!$A$2:$P$3371,10,0),"null")</f>
        <v>null</v>
      </c>
      <c r="O2310" s="18" t="str">
        <f>IFERROR(VLOOKUP(spare_parts!$F2310,'Запчасти'!$A$2:$P$3371,11,0),"null")</f>
        <v>null</v>
      </c>
      <c r="P2310" s="18" t="str">
        <f>IFERROR(VLOOKUP(spare_parts!$F2310,'Запчасти'!$A$2:$P$3371,2,0),"null")</f>
        <v>null</v>
      </c>
      <c r="Q2310" s="18"/>
      <c r="R2310" s="18"/>
      <c r="S2310" s="18"/>
      <c r="T2310" s="18"/>
      <c r="U2310" s="18"/>
      <c r="V2310" s="18"/>
    </row>
    <row r="2311" ht="15.75" customHeight="1">
      <c r="A2311" s="44">
        <v>4.0058906E9</v>
      </c>
      <c r="B2311" s="46" t="s">
        <v>7843</v>
      </c>
      <c r="C2311" s="45"/>
      <c r="D2311" s="45"/>
      <c r="E2311" s="17"/>
      <c r="F2311" s="18">
        <v>4.0058906E9</v>
      </c>
      <c r="G2311" s="18" t="str">
        <f>IFERROR(VLOOKUP(spare_parts!$F2311,'Запчасти'!A$2:P$3371,3,0),"null")</f>
        <v>null</v>
      </c>
      <c r="H2311" s="18" t="str">
        <f>IFERROR(VLOOKUP(spare_parts!$F2311,A:D,2,0),"null")</f>
        <v>Поз.31 ПОДВИЖНЫЙ ИНСТРУМЕНТ Ø12-14 #58906A</v>
      </c>
      <c r="I2311" s="24" t="str">
        <f>IFERROR(VLOOKUP(spare_parts!$F2311,'Запчасти'!$A$2:$P$3371,5,0),"null")</f>
        <v>null</v>
      </c>
      <c r="J2311" s="24" t="str">
        <f t="shared" si="3"/>
        <v>null</v>
      </c>
      <c r="K2311" s="18" t="str">
        <f>IFERROR(VLOOKUP(spare_parts!$F2311,'Запчасти'!$A$2:$P$3371,6,0),"null")</f>
        <v>null</v>
      </c>
      <c r="L2311" s="18" t="str">
        <f>IFERROR(VLOOKUP(spare_parts!$F2311,'Запчасти'!$A$2:$P$3371,7,0),"null")</f>
        <v>null</v>
      </c>
      <c r="M2311" s="18" t="str">
        <f>IFERROR(VLOOKUP(spare_parts!$F2311,'Запчасти'!$A$2:$P$3371,9,0),"null")</f>
        <v>null</v>
      </c>
      <c r="N2311" s="18" t="str">
        <f>IFERROR(VLOOKUP(spare_parts!$F2311,'Запчасти'!$A$2:$P$3371,10,0),"null")</f>
        <v>null</v>
      </c>
      <c r="O2311" s="18" t="str">
        <f>IFERROR(VLOOKUP(spare_parts!$F2311,'Запчасти'!$A$2:$P$3371,11,0),"null")</f>
        <v>null</v>
      </c>
      <c r="P2311" s="18" t="str">
        <f>IFERROR(VLOOKUP(spare_parts!$F2311,'Запчасти'!$A$2:$P$3371,2,0),"null")</f>
        <v>null</v>
      </c>
      <c r="Q2311" s="18"/>
      <c r="R2311" s="18"/>
      <c r="S2311" s="18"/>
      <c r="T2311" s="18"/>
      <c r="U2311" s="18"/>
      <c r="V2311" s="18"/>
    </row>
    <row r="2312" ht="15.75" customHeight="1">
      <c r="A2312" s="44">
        <v>4.0058905E9</v>
      </c>
      <c r="B2312" s="46" t="s">
        <v>7844</v>
      </c>
      <c r="C2312" s="45"/>
      <c r="D2312" s="45"/>
      <c r="E2312" s="17"/>
      <c r="F2312" s="18">
        <v>4.0058905E9</v>
      </c>
      <c r="G2312" s="18" t="str">
        <f>IFERROR(VLOOKUP(spare_parts!$F2312,'Запчасти'!A$2:P$3371,3,0),"null")</f>
        <v>null</v>
      </c>
      <c r="H2312" s="18" t="str">
        <f>IFERROR(VLOOKUP(spare_parts!$F2312,A:D,2,0),"null")</f>
        <v>Поз.32 ПОДВИЖНЫЙ ИНСТРУМЕНТ Ø8-10 #58905A</v>
      </c>
      <c r="I2312" s="24" t="str">
        <f>IFERROR(VLOOKUP(spare_parts!$F2312,'Запчасти'!$A$2:$P$3371,5,0),"null")</f>
        <v>null</v>
      </c>
      <c r="J2312" s="24" t="str">
        <f t="shared" si="3"/>
        <v>null</v>
      </c>
      <c r="K2312" s="18" t="str">
        <f>IFERROR(VLOOKUP(spare_parts!$F2312,'Запчасти'!$A$2:$P$3371,6,0),"null")</f>
        <v>null</v>
      </c>
      <c r="L2312" s="18" t="str">
        <f>IFERROR(VLOOKUP(spare_parts!$F2312,'Запчасти'!$A$2:$P$3371,7,0),"null")</f>
        <v>null</v>
      </c>
      <c r="M2312" s="18" t="str">
        <f>IFERROR(VLOOKUP(spare_parts!$F2312,'Запчасти'!$A$2:$P$3371,9,0),"null")</f>
        <v>null</v>
      </c>
      <c r="N2312" s="18" t="str">
        <f>IFERROR(VLOOKUP(spare_parts!$F2312,'Запчасти'!$A$2:$P$3371,10,0),"null")</f>
        <v>null</v>
      </c>
      <c r="O2312" s="18" t="str">
        <f>IFERROR(VLOOKUP(spare_parts!$F2312,'Запчасти'!$A$2:$P$3371,11,0),"null")</f>
        <v>null</v>
      </c>
      <c r="P2312" s="18" t="str">
        <f>IFERROR(VLOOKUP(spare_parts!$F2312,'Запчасти'!$A$2:$P$3371,2,0),"null")</f>
        <v>null</v>
      </c>
      <c r="Q2312" s="18"/>
      <c r="R2312" s="18"/>
      <c r="S2312" s="18"/>
      <c r="T2312" s="18"/>
      <c r="U2312" s="18"/>
      <c r="V2312" s="18"/>
    </row>
    <row r="2313" ht="15.75" customHeight="1">
      <c r="A2313" s="44">
        <v>3.852020905E9</v>
      </c>
      <c r="B2313" s="46" t="s">
        <v>7845</v>
      </c>
      <c r="C2313" s="45"/>
      <c r="D2313" s="45"/>
      <c r="E2313" s="17"/>
      <c r="F2313" s="18">
        <v>3.852020905E9</v>
      </c>
      <c r="G2313" s="18" t="str">
        <f>IFERROR(VLOOKUP(spare_parts!$F2313,'Запчасти'!A$2:P$3371,3,0),"null")</f>
        <v>null</v>
      </c>
      <c r="H2313" s="18" t="str">
        <f>IFERROR(VLOOKUP(spare_parts!$F2313,A:D,2,0),"null")</f>
        <v>Поз.3 НАПРАВЛЯЮЩЕЕ КОЛЬЦО</v>
      </c>
      <c r="I2313" s="24" t="str">
        <f>IFERROR(VLOOKUP(spare_parts!$F2313,'Запчасти'!$A$2:$P$3371,5,0),"null")</f>
        <v>null</v>
      </c>
      <c r="J2313" s="24" t="str">
        <f t="shared" si="3"/>
        <v>null</v>
      </c>
      <c r="K2313" s="18" t="str">
        <f>IFERROR(VLOOKUP(spare_parts!$F2313,'Запчасти'!$A$2:$P$3371,6,0),"null")</f>
        <v>null</v>
      </c>
      <c r="L2313" s="18" t="str">
        <f>IFERROR(VLOOKUP(spare_parts!$F2313,'Запчасти'!$A$2:$P$3371,7,0),"null")</f>
        <v>null</v>
      </c>
      <c r="M2313" s="18" t="str">
        <f>IFERROR(VLOOKUP(spare_parts!$F2313,'Запчасти'!$A$2:$P$3371,9,0),"null")</f>
        <v>null</v>
      </c>
      <c r="N2313" s="18" t="str">
        <f>IFERROR(VLOOKUP(spare_parts!$F2313,'Запчасти'!$A$2:$P$3371,10,0),"null")</f>
        <v>null</v>
      </c>
      <c r="O2313" s="18" t="str">
        <f>IFERROR(VLOOKUP(spare_parts!$F2313,'Запчасти'!$A$2:$P$3371,11,0),"null")</f>
        <v>null</v>
      </c>
      <c r="P2313" s="18" t="str">
        <f>IFERROR(VLOOKUP(spare_parts!$F2313,'Запчасти'!$A$2:$P$3371,2,0),"null")</f>
        <v>null</v>
      </c>
      <c r="Q2313" s="18"/>
      <c r="R2313" s="18"/>
      <c r="S2313" s="18"/>
      <c r="T2313" s="18"/>
      <c r="U2313" s="18"/>
      <c r="V2313" s="18"/>
    </row>
    <row r="2314" ht="15.75" customHeight="1">
      <c r="A2314" s="44">
        <v>3.85704501E9</v>
      </c>
      <c r="B2314" s="45" t="s">
        <v>7846</v>
      </c>
      <c r="C2314" s="45"/>
      <c r="D2314" s="45"/>
      <c r="E2314" s="17"/>
      <c r="F2314" s="18">
        <v>3.85704501E9</v>
      </c>
      <c r="G2314" s="18" t="str">
        <f>IFERROR(VLOOKUP(spare_parts!$F2314,'Запчасти'!A$2:P$3371,3,0),"null")</f>
        <v>null</v>
      </c>
      <c r="H2314" s="18" t="str">
        <f>IFERROR(VLOOKUP(spare_parts!$F2314,A:D,2,0),"null")</f>
        <v>Поз.4 УПЛОТНЕНИЕ ДЛЯ ПОРШНЯ</v>
      </c>
      <c r="I2314" s="24" t="str">
        <f>IFERROR(VLOOKUP(spare_parts!$F2314,'Запчасти'!$A$2:$P$3371,5,0),"null")</f>
        <v>null</v>
      </c>
      <c r="J2314" s="24" t="str">
        <f t="shared" si="3"/>
        <v>null</v>
      </c>
      <c r="K2314" s="18" t="str">
        <f>IFERROR(VLOOKUP(spare_parts!$F2314,'Запчасти'!$A$2:$P$3371,6,0),"null")</f>
        <v>null</v>
      </c>
      <c r="L2314" s="18" t="str">
        <f>IFERROR(VLOOKUP(spare_parts!$F2314,'Запчасти'!$A$2:$P$3371,7,0),"null")</f>
        <v>null</v>
      </c>
      <c r="M2314" s="18" t="str">
        <f>IFERROR(VLOOKUP(spare_parts!$F2314,'Запчасти'!$A$2:$P$3371,9,0),"null")</f>
        <v>null</v>
      </c>
      <c r="N2314" s="18" t="str">
        <f>IFERROR(VLOOKUP(spare_parts!$F2314,'Запчасти'!$A$2:$P$3371,10,0),"null")</f>
        <v>null</v>
      </c>
      <c r="O2314" s="18" t="str">
        <f>IFERROR(VLOOKUP(spare_parts!$F2314,'Запчасти'!$A$2:$P$3371,11,0),"null")</f>
        <v>null</v>
      </c>
      <c r="P2314" s="18" t="str">
        <f>IFERROR(VLOOKUP(spare_parts!$F2314,'Запчасти'!$A$2:$P$3371,2,0),"null")</f>
        <v>null</v>
      </c>
      <c r="Q2314" s="18"/>
      <c r="R2314" s="18"/>
      <c r="S2314" s="18"/>
      <c r="T2314" s="18"/>
      <c r="U2314" s="18"/>
      <c r="V2314" s="18"/>
    </row>
    <row r="2315" ht="15.75" customHeight="1">
      <c r="A2315" s="44">
        <v>3.863203007E9</v>
      </c>
      <c r="B2315" s="45" t="s">
        <v>7847</v>
      </c>
      <c r="C2315" s="45"/>
      <c r="D2315" s="45"/>
      <c r="E2315" s="17"/>
      <c r="F2315" s="18">
        <v>3.863203007E9</v>
      </c>
      <c r="G2315" s="18" t="str">
        <f>IFERROR(VLOOKUP(spare_parts!$F2315,'Запчасти'!A$2:P$3371,3,0),"null")</f>
        <v>null</v>
      </c>
      <c r="H2315" s="18" t="str">
        <f>IFERROR(VLOOKUP(spare_parts!$F2315,A:D,2,0),"null")</f>
        <v>Поз.7 КОЛЬЦО-СКРЕБОК</v>
      </c>
      <c r="I2315" s="24" t="str">
        <f>IFERROR(VLOOKUP(spare_parts!$F2315,'Запчасти'!$A$2:$P$3371,5,0),"null")</f>
        <v>null</v>
      </c>
      <c r="J2315" s="24" t="str">
        <f t="shared" si="3"/>
        <v>null</v>
      </c>
      <c r="K2315" s="18" t="str">
        <f>IFERROR(VLOOKUP(spare_parts!$F2315,'Запчасти'!$A$2:$P$3371,6,0),"null")</f>
        <v>null</v>
      </c>
      <c r="L2315" s="18" t="str">
        <f>IFERROR(VLOOKUP(spare_parts!$F2315,'Запчасти'!$A$2:$P$3371,7,0),"null")</f>
        <v>null</v>
      </c>
      <c r="M2315" s="18" t="str">
        <f>IFERROR(VLOOKUP(spare_parts!$F2315,'Запчасти'!$A$2:$P$3371,9,0),"null")</f>
        <v>null</v>
      </c>
      <c r="N2315" s="18" t="str">
        <f>IFERROR(VLOOKUP(spare_parts!$F2315,'Запчасти'!$A$2:$P$3371,10,0),"null")</f>
        <v>null</v>
      </c>
      <c r="O2315" s="18" t="str">
        <f>IFERROR(VLOOKUP(spare_parts!$F2315,'Запчасти'!$A$2:$P$3371,11,0),"null")</f>
        <v>null</v>
      </c>
      <c r="P2315" s="18" t="str">
        <f>IFERROR(VLOOKUP(spare_parts!$F2315,'Запчасти'!$A$2:$P$3371,2,0),"null")</f>
        <v>null</v>
      </c>
      <c r="Q2315" s="18"/>
      <c r="R2315" s="18"/>
      <c r="S2315" s="18"/>
      <c r="T2315" s="18"/>
      <c r="U2315" s="18"/>
      <c r="V2315" s="18"/>
    </row>
    <row r="2316" ht="15.75" customHeight="1">
      <c r="A2316" s="44">
        <v>4.0034846E9</v>
      </c>
      <c r="B2316" s="45" t="s">
        <v>7848</v>
      </c>
      <c r="C2316" s="45"/>
      <c r="D2316" s="45"/>
      <c r="E2316" s="17"/>
      <c r="F2316" s="18">
        <v>4.0034846E9</v>
      </c>
      <c r="G2316" s="18" t="str">
        <f>IFERROR(VLOOKUP(spare_parts!$F2316,'Запчасти'!A$2:P$3371,3,0),"null")</f>
        <v>null</v>
      </c>
      <c r="H2316" s="18" t="str">
        <f>IFERROR(VLOOKUP(spare_parts!$F2316,A:D,2,0),"null")</f>
        <v>Поз.9 ЭЛЕКТРОД #34846A</v>
      </c>
      <c r="I2316" s="24" t="str">
        <f>IFERROR(VLOOKUP(spare_parts!$F2316,'Запчасти'!$A$2:$P$3371,5,0),"null")</f>
        <v>null</v>
      </c>
      <c r="J2316" s="24" t="str">
        <f t="shared" si="3"/>
        <v>null</v>
      </c>
      <c r="K2316" s="18" t="str">
        <f>IFERROR(VLOOKUP(spare_parts!$F2316,'Запчасти'!$A$2:$P$3371,6,0),"null")</f>
        <v>null</v>
      </c>
      <c r="L2316" s="18" t="str">
        <f>IFERROR(VLOOKUP(spare_parts!$F2316,'Запчасти'!$A$2:$P$3371,7,0),"null")</f>
        <v>null</v>
      </c>
      <c r="M2316" s="18" t="str">
        <f>IFERROR(VLOOKUP(spare_parts!$F2316,'Запчасти'!$A$2:$P$3371,9,0),"null")</f>
        <v>null</v>
      </c>
      <c r="N2316" s="18" t="str">
        <f>IFERROR(VLOOKUP(spare_parts!$F2316,'Запчасти'!$A$2:$P$3371,10,0),"null")</f>
        <v>null</v>
      </c>
      <c r="O2316" s="18" t="str">
        <f>IFERROR(VLOOKUP(spare_parts!$F2316,'Запчасти'!$A$2:$P$3371,11,0),"null")</f>
        <v>null</v>
      </c>
      <c r="P2316" s="18" t="str">
        <f>IFERROR(VLOOKUP(spare_parts!$F2316,'Запчасти'!$A$2:$P$3371,2,0),"null")</f>
        <v>null</v>
      </c>
      <c r="Q2316" s="18"/>
      <c r="R2316" s="18"/>
      <c r="S2316" s="18"/>
      <c r="T2316" s="18"/>
      <c r="U2316" s="18"/>
      <c r="V2316" s="18"/>
    </row>
    <row r="2317" ht="15.75" customHeight="1">
      <c r="A2317" s="44" t="s">
        <v>7849</v>
      </c>
      <c r="B2317" s="45" t="s">
        <v>7850</v>
      </c>
      <c r="C2317" s="45"/>
      <c r="D2317" s="45"/>
      <c r="E2317" s="17"/>
      <c r="F2317" s="18" t="s">
        <v>7849</v>
      </c>
      <c r="G2317" s="18" t="str">
        <f>IFERROR(VLOOKUP(spare_parts!$F2317,'Запчасти'!A$2:P$3371,3,0),"null")</f>
        <v>null</v>
      </c>
      <c r="H2317" s="18" t="str">
        <f>IFERROR(VLOOKUP(spare_parts!$F2317,A:D,2,0),"null")</f>
        <v>Поз.12 ПРУЖИНА ШТАМПОВАЯ</v>
      </c>
      <c r="I2317" s="24" t="str">
        <f>IFERROR(VLOOKUP(spare_parts!$F2317,'Запчасти'!$A$2:$P$3371,5,0),"null")</f>
        <v>null</v>
      </c>
      <c r="J2317" s="24" t="str">
        <f t="shared" si="3"/>
        <v>null</v>
      </c>
      <c r="K2317" s="18" t="str">
        <f>IFERROR(VLOOKUP(spare_parts!$F2317,'Запчасти'!$A$2:$P$3371,6,0),"null")</f>
        <v>null</v>
      </c>
      <c r="L2317" s="18" t="str">
        <f>IFERROR(VLOOKUP(spare_parts!$F2317,'Запчасти'!$A$2:$P$3371,7,0),"null")</f>
        <v>null</v>
      </c>
      <c r="M2317" s="18" t="str">
        <f>IFERROR(VLOOKUP(spare_parts!$F2317,'Запчасти'!$A$2:$P$3371,9,0),"null")</f>
        <v>null</v>
      </c>
      <c r="N2317" s="18" t="str">
        <f>IFERROR(VLOOKUP(spare_parts!$F2317,'Запчасти'!$A$2:$P$3371,10,0),"null")</f>
        <v>null</v>
      </c>
      <c r="O2317" s="18" t="str">
        <f>IFERROR(VLOOKUP(spare_parts!$F2317,'Запчасти'!$A$2:$P$3371,11,0),"null")</f>
        <v>null</v>
      </c>
      <c r="P2317" s="18" t="str">
        <f>IFERROR(VLOOKUP(spare_parts!$F2317,'Запчасти'!$A$2:$P$3371,2,0),"null")</f>
        <v>null</v>
      </c>
      <c r="Q2317" s="18"/>
      <c r="R2317" s="18"/>
      <c r="S2317" s="18"/>
      <c r="T2317" s="18"/>
      <c r="U2317" s="18"/>
      <c r="V2317" s="18"/>
    </row>
    <row r="2318" ht="15.75" customHeight="1">
      <c r="A2318" s="44">
        <v>4.0034847E9</v>
      </c>
      <c r="B2318" s="45" t="s">
        <v>7851</v>
      </c>
      <c r="C2318" s="45"/>
      <c r="D2318" s="45"/>
      <c r="E2318" s="17"/>
      <c r="F2318" s="18">
        <v>4.0034847E9</v>
      </c>
      <c r="G2318" s="18" t="str">
        <f>IFERROR(VLOOKUP(spare_parts!$F2318,'Запчасти'!A$2:P$3371,3,0),"null")</f>
        <v>null</v>
      </c>
      <c r="H2318" s="18" t="str">
        <f>IFERROR(VLOOKUP(spare_parts!$F2318,A:D,2,0),"null")</f>
        <v>Поз.21 НАПРАВЛЯЮЩАЯ #34847B</v>
      </c>
      <c r="I2318" s="24" t="str">
        <f>IFERROR(VLOOKUP(spare_parts!$F2318,'Запчасти'!$A$2:$P$3371,5,0),"null")</f>
        <v>null</v>
      </c>
      <c r="J2318" s="24" t="str">
        <f t="shared" si="3"/>
        <v>null</v>
      </c>
      <c r="K2318" s="18" t="str">
        <f>IFERROR(VLOOKUP(spare_parts!$F2318,'Запчасти'!$A$2:$P$3371,6,0),"null")</f>
        <v>null</v>
      </c>
      <c r="L2318" s="18" t="str">
        <f>IFERROR(VLOOKUP(spare_parts!$F2318,'Запчасти'!$A$2:$P$3371,7,0),"null")</f>
        <v>null</v>
      </c>
      <c r="M2318" s="18" t="str">
        <f>IFERROR(VLOOKUP(spare_parts!$F2318,'Запчасти'!$A$2:$P$3371,9,0),"null")</f>
        <v>null</v>
      </c>
      <c r="N2318" s="18" t="str">
        <f>IFERROR(VLOOKUP(spare_parts!$F2318,'Запчасти'!$A$2:$P$3371,10,0),"null")</f>
        <v>null</v>
      </c>
      <c r="O2318" s="18" t="str">
        <f>IFERROR(VLOOKUP(spare_parts!$F2318,'Запчасти'!$A$2:$P$3371,11,0),"null")</f>
        <v>null</v>
      </c>
      <c r="P2318" s="18" t="str">
        <f>IFERROR(VLOOKUP(spare_parts!$F2318,'Запчасти'!$A$2:$P$3371,2,0),"null")</f>
        <v>null</v>
      </c>
      <c r="Q2318" s="18"/>
      <c r="R2318" s="18"/>
      <c r="S2318" s="18"/>
      <c r="T2318" s="18"/>
      <c r="U2318" s="18"/>
      <c r="V2318" s="18"/>
    </row>
    <row r="2319" ht="15.75" customHeight="1">
      <c r="A2319" s="44">
        <v>3.86340508E9</v>
      </c>
      <c r="B2319" s="46" t="s">
        <v>7852</v>
      </c>
      <c r="C2319" s="45"/>
      <c r="D2319" s="45"/>
      <c r="E2319" s="17"/>
      <c r="F2319" s="18">
        <v>3.86340508E9</v>
      </c>
      <c r="G2319" s="18" t="str">
        <f>IFERROR(VLOOKUP(spare_parts!$F2319,'Запчасти'!A$2:P$3371,3,0),"null")</f>
        <v>null</v>
      </c>
      <c r="H2319" s="18" t="str">
        <f>IFERROR(VLOOKUP(spare_parts!$F2319,A:D,2,0),"null")</f>
        <v>Поз.3 КОЛЬЦО-СКРЕБОК</v>
      </c>
      <c r="I2319" s="24" t="str">
        <f>IFERROR(VLOOKUP(spare_parts!$F2319,'Запчасти'!$A$2:$P$3371,5,0),"null")</f>
        <v>null</v>
      </c>
      <c r="J2319" s="24" t="str">
        <f t="shared" si="3"/>
        <v>null</v>
      </c>
      <c r="K2319" s="18" t="str">
        <f>IFERROR(VLOOKUP(spare_parts!$F2319,'Запчасти'!$A$2:$P$3371,6,0),"null")</f>
        <v>null</v>
      </c>
      <c r="L2319" s="18" t="str">
        <f>IFERROR(VLOOKUP(spare_parts!$F2319,'Запчасти'!$A$2:$P$3371,7,0),"null")</f>
        <v>null</v>
      </c>
      <c r="M2319" s="18" t="str">
        <f>IFERROR(VLOOKUP(spare_parts!$F2319,'Запчасти'!$A$2:$P$3371,9,0),"null")</f>
        <v>null</v>
      </c>
      <c r="N2319" s="18" t="str">
        <f>IFERROR(VLOOKUP(spare_parts!$F2319,'Запчасти'!$A$2:$P$3371,10,0),"null")</f>
        <v>null</v>
      </c>
      <c r="O2319" s="18" t="str">
        <f>IFERROR(VLOOKUP(spare_parts!$F2319,'Запчасти'!$A$2:$P$3371,11,0),"null")</f>
        <v>null</v>
      </c>
      <c r="P2319" s="18" t="str">
        <f>IFERROR(VLOOKUP(spare_parts!$F2319,'Запчасти'!$A$2:$P$3371,2,0),"null")</f>
        <v>null</v>
      </c>
      <c r="Q2319" s="18"/>
      <c r="R2319" s="18"/>
      <c r="S2319" s="18"/>
      <c r="T2319" s="18"/>
      <c r="U2319" s="18"/>
      <c r="V2319" s="18"/>
    </row>
    <row r="2320" ht="15.75" customHeight="1">
      <c r="A2320" s="44">
        <v>3.23420252E9</v>
      </c>
      <c r="B2320" s="46" t="s">
        <v>7853</v>
      </c>
      <c r="C2320" s="45"/>
      <c r="D2320" s="45"/>
      <c r="E2320" s="17"/>
      <c r="F2320" s="18">
        <v>3.23420252E9</v>
      </c>
      <c r="G2320" s="18" t="str">
        <f>IFERROR(VLOOKUP(spare_parts!$F2320,'Запчасти'!A$2:P$3371,3,0),"null")</f>
        <v>null</v>
      </c>
      <c r="H2320" s="18" t="str">
        <f>IFERROR(VLOOKUP(spare_parts!$F2320,A:D,2,0),"null")</f>
        <v>Поз.7 ВТУЛКА БРОНЗОВАЯ САМОСМАЗЫВАЮЩАЯСЯ</v>
      </c>
      <c r="I2320" s="24" t="str">
        <f>IFERROR(VLOOKUP(spare_parts!$F2320,'Запчасти'!$A$2:$P$3371,5,0),"null")</f>
        <v>null</v>
      </c>
      <c r="J2320" s="24" t="str">
        <f t="shared" si="3"/>
        <v>null</v>
      </c>
      <c r="K2320" s="18" t="str">
        <f>IFERROR(VLOOKUP(spare_parts!$F2320,'Запчасти'!$A$2:$P$3371,6,0),"null")</f>
        <v>null</v>
      </c>
      <c r="L2320" s="18" t="str">
        <f>IFERROR(VLOOKUP(spare_parts!$F2320,'Запчасти'!$A$2:$P$3371,7,0),"null")</f>
        <v>null</v>
      </c>
      <c r="M2320" s="18" t="str">
        <f>IFERROR(VLOOKUP(spare_parts!$F2320,'Запчасти'!$A$2:$P$3371,9,0),"null")</f>
        <v>null</v>
      </c>
      <c r="N2320" s="18" t="str">
        <f>IFERROR(VLOOKUP(spare_parts!$F2320,'Запчасти'!$A$2:$P$3371,10,0),"null")</f>
        <v>null</v>
      </c>
      <c r="O2320" s="18" t="str">
        <f>IFERROR(VLOOKUP(spare_parts!$F2320,'Запчасти'!$A$2:$P$3371,11,0),"null")</f>
        <v>null</v>
      </c>
      <c r="P2320" s="18" t="str">
        <f>IFERROR(VLOOKUP(spare_parts!$F2320,'Запчасти'!$A$2:$P$3371,2,0),"null")</f>
        <v>null</v>
      </c>
      <c r="Q2320" s="18"/>
      <c r="R2320" s="18"/>
      <c r="S2320" s="18"/>
      <c r="T2320" s="18"/>
      <c r="U2320" s="18"/>
      <c r="V2320" s="18"/>
    </row>
    <row r="2321" ht="15.75" customHeight="1">
      <c r="A2321" s="44">
        <v>3.8013325E9</v>
      </c>
      <c r="B2321" s="45" t="s">
        <v>7854</v>
      </c>
      <c r="C2321" s="45"/>
      <c r="D2321" s="45"/>
      <c r="E2321" s="17"/>
      <c r="F2321" s="18">
        <v>3.8013325E9</v>
      </c>
      <c r="G2321" s="18" t="str">
        <f>IFERROR(VLOOKUP(spare_parts!$F2321,'Запчасти'!A$2:P$3371,3,0),"null")</f>
        <v>null</v>
      </c>
      <c r="H2321" s="18" t="str">
        <f>IFERROR(VLOOKUP(spare_parts!$F2321,A:D,2,0),"null")</f>
        <v>Поз.13 УПЛОТНЕНИЕ О-РИНГ</v>
      </c>
      <c r="I2321" s="24" t="str">
        <f>IFERROR(VLOOKUP(spare_parts!$F2321,'Запчасти'!$A$2:$P$3371,5,0),"null")</f>
        <v>null</v>
      </c>
      <c r="J2321" s="24" t="str">
        <f t="shared" si="3"/>
        <v>null</v>
      </c>
      <c r="K2321" s="18" t="str">
        <f>IFERROR(VLOOKUP(spare_parts!$F2321,'Запчасти'!$A$2:$P$3371,6,0),"null")</f>
        <v>null</v>
      </c>
      <c r="L2321" s="18" t="str">
        <f>IFERROR(VLOOKUP(spare_parts!$F2321,'Запчасти'!$A$2:$P$3371,7,0),"null")</f>
        <v>null</v>
      </c>
      <c r="M2321" s="18" t="str">
        <f>IFERROR(VLOOKUP(spare_parts!$F2321,'Запчасти'!$A$2:$P$3371,9,0),"null")</f>
        <v>null</v>
      </c>
      <c r="N2321" s="18" t="str">
        <f>IFERROR(VLOOKUP(spare_parts!$F2321,'Запчасти'!$A$2:$P$3371,10,0),"null")</f>
        <v>null</v>
      </c>
      <c r="O2321" s="18" t="str">
        <f>IFERROR(VLOOKUP(spare_parts!$F2321,'Запчасти'!$A$2:$P$3371,11,0),"null")</f>
        <v>null</v>
      </c>
      <c r="P2321" s="18" t="str">
        <f>IFERROR(VLOOKUP(spare_parts!$F2321,'Запчасти'!$A$2:$P$3371,2,0),"null")</f>
        <v>null</v>
      </c>
      <c r="Q2321" s="18"/>
      <c r="R2321" s="18"/>
      <c r="S2321" s="18"/>
      <c r="T2321" s="18"/>
      <c r="U2321" s="18"/>
      <c r="V2321" s="18"/>
    </row>
    <row r="2322" ht="15.75" customHeight="1">
      <c r="A2322" s="44" t="s">
        <v>7855</v>
      </c>
      <c r="B2322" s="46" t="s">
        <v>7856</v>
      </c>
      <c r="C2322" s="45"/>
      <c r="D2322" s="45"/>
      <c r="E2322" s="17"/>
      <c r="F2322" s="18" t="s">
        <v>7855</v>
      </c>
      <c r="G2322" s="18" t="str">
        <f>IFERROR(VLOOKUP(spare_parts!$F2322,'Запчасти'!A$2:P$3371,3,0),"null")</f>
        <v>null</v>
      </c>
      <c r="H2322" s="18" t="str">
        <f>IFERROR(VLOOKUP(spare_parts!$F2322,A:D,2,0),"null")</f>
        <v>Поз.25 ЭЛАСТИЧНОЕ КОЛЬЦО ДЛЯ ОТВЕРСТИЯ</v>
      </c>
      <c r="I2322" s="24" t="str">
        <f>IFERROR(VLOOKUP(spare_parts!$F2322,'Запчасти'!$A$2:$P$3371,5,0),"null")</f>
        <v>null</v>
      </c>
      <c r="J2322" s="24" t="str">
        <f t="shared" si="3"/>
        <v>null</v>
      </c>
      <c r="K2322" s="18" t="str">
        <f>IFERROR(VLOOKUP(spare_parts!$F2322,'Запчасти'!$A$2:$P$3371,6,0),"null")</f>
        <v>null</v>
      </c>
      <c r="L2322" s="18" t="str">
        <f>IFERROR(VLOOKUP(spare_parts!$F2322,'Запчасти'!$A$2:$P$3371,7,0),"null")</f>
        <v>null</v>
      </c>
      <c r="M2322" s="18" t="str">
        <f>IFERROR(VLOOKUP(spare_parts!$F2322,'Запчасти'!$A$2:$P$3371,9,0),"null")</f>
        <v>null</v>
      </c>
      <c r="N2322" s="18" t="str">
        <f>IFERROR(VLOOKUP(spare_parts!$F2322,'Запчасти'!$A$2:$P$3371,10,0),"null")</f>
        <v>null</v>
      </c>
      <c r="O2322" s="18" t="str">
        <f>IFERROR(VLOOKUP(spare_parts!$F2322,'Запчасти'!$A$2:$P$3371,11,0),"null")</f>
        <v>null</v>
      </c>
      <c r="P2322" s="18" t="str">
        <f>IFERROR(VLOOKUP(spare_parts!$F2322,'Запчасти'!$A$2:$P$3371,2,0),"null")</f>
        <v>null</v>
      </c>
      <c r="Q2322" s="18"/>
      <c r="R2322" s="18"/>
      <c r="S2322" s="18"/>
      <c r="T2322" s="18"/>
      <c r="U2322" s="18"/>
      <c r="V2322" s="18"/>
    </row>
    <row r="2323" ht="15.75" customHeight="1">
      <c r="A2323" s="44">
        <v>4.0026143E9</v>
      </c>
      <c r="B2323" s="45" t="s">
        <v>7857</v>
      </c>
      <c r="C2323" s="45"/>
      <c r="D2323" s="45"/>
      <c r="E2323" s="17"/>
      <c r="F2323" s="18">
        <v>4.0026143E9</v>
      </c>
      <c r="G2323" s="18" t="str">
        <f>IFERROR(VLOOKUP(spare_parts!$F2323,'Запчасти'!A$2:P$3371,3,0),"null")</f>
        <v>null</v>
      </c>
      <c r="H2323" s="18" t="str">
        <f>IFERROR(VLOOKUP(spare_parts!$F2323,A:D,2,0),"null")</f>
        <v>Поз.32 ПОГЛОТИТЕЛЬ УДАРОВ #26143A</v>
      </c>
      <c r="I2323" s="24" t="str">
        <f>IFERROR(VLOOKUP(spare_parts!$F2323,'Запчасти'!$A$2:$P$3371,5,0),"null")</f>
        <v>null</v>
      </c>
      <c r="J2323" s="24" t="str">
        <f t="shared" si="3"/>
        <v>null</v>
      </c>
      <c r="K2323" s="18" t="str">
        <f>IFERROR(VLOOKUP(spare_parts!$F2323,'Запчасти'!$A$2:$P$3371,6,0),"null")</f>
        <v>null</v>
      </c>
      <c r="L2323" s="18" t="str">
        <f>IFERROR(VLOOKUP(spare_parts!$F2323,'Запчасти'!$A$2:$P$3371,7,0),"null")</f>
        <v>null</v>
      </c>
      <c r="M2323" s="18" t="str">
        <f>IFERROR(VLOOKUP(spare_parts!$F2323,'Запчасти'!$A$2:$P$3371,9,0),"null")</f>
        <v>null</v>
      </c>
      <c r="N2323" s="18" t="str">
        <f>IFERROR(VLOOKUP(spare_parts!$F2323,'Запчасти'!$A$2:$P$3371,10,0),"null")</f>
        <v>null</v>
      </c>
      <c r="O2323" s="18" t="str">
        <f>IFERROR(VLOOKUP(spare_parts!$F2323,'Запчасти'!$A$2:$P$3371,11,0),"null")</f>
        <v>null</v>
      </c>
      <c r="P2323" s="18" t="str">
        <f>IFERROR(VLOOKUP(spare_parts!$F2323,'Запчасти'!$A$2:$P$3371,2,0),"null")</f>
        <v>null</v>
      </c>
      <c r="Q2323" s="18"/>
      <c r="R2323" s="18"/>
      <c r="S2323" s="18"/>
      <c r="T2323" s="18"/>
      <c r="U2323" s="18"/>
      <c r="V2323" s="18"/>
    </row>
    <row r="2324" ht="15.75" customHeight="1">
      <c r="A2324" s="44">
        <v>3.8012137E9</v>
      </c>
      <c r="B2324" s="45" t="s">
        <v>7858</v>
      </c>
      <c r="C2324" s="45"/>
      <c r="D2324" s="45"/>
      <c r="E2324" s="17"/>
      <c r="F2324" s="18">
        <v>3.8012137E9</v>
      </c>
      <c r="G2324" s="18" t="str">
        <f>IFERROR(VLOOKUP(spare_parts!$F2324,'Запчасти'!A$2:P$3371,3,0),"null")</f>
        <v>null</v>
      </c>
      <c r="H2324" s="18" t="str">
        <f>IFERROR(VLOOKUP(spare_parts!$F2324,A:D,2,0),"null")</f>
        <v>Поз.40 УПЛОТНЕНИЕ О-РИНГ</v>
      </c>
      <c r="I2324" s="24" t="str">
        <f>IFERROR(VLOOKUP(spare_parts!$F2324,'Запчасти'!$A$2:$P$3371,5,0),"null")</f>
        <v>null</v>
      </c>
      <c r="J2324" s="24" t="str">
        <f t="shared" si="3"/>
        <v>null</v>
      </c>
      <c r="K2324" s="18" t="str">
        <f>IFERROR(VLOOKUP(spare_parts!$F2324,'Запчасти'!$A$2:$P$3371,6,0),"null")</f>
        <v>null</v>
      </c>
      <c r="L2324" s="18" t="str">
        <f>IFERROR(VLOOKUP(spare_parts!$F2324,'Запчасти'!$A$2:$P$3371,7,0),"null")</f>
        <v>null</v>
      </c>
      <c r="M2324" s="18" t="str">
        <f>IFERROR(VLOOKUP(spare_parts!$F2324,'Запчасти'!$A$2:$P$3371,9,0),"null")</f>
        <v>null</v>
      </c>
      <c r="N2324" s="18" t="str">
        <f>IFERROR(VLOOKUP(spare_parts!$F2324,'Запчасти'!$A$2:$P$3371,10,0),"null")</f>
        <v>null</v>
      </c>
      <c r="O2324" s="18" t="str">
        <f>IFERROR(VLOOKUP(spare_parts!$F2324,'Запчасти'!$A$2:$P$3371,11,0),"null")</f>
        <v>null</v>
      </c>
      <c r="P2324" s="18" t="str">
        <f>IFERROR(VLOOKUP(spare_parts!$F2324,'Запчасти'!$A$2:$P$3371,2,0),"null")</f>
        <v>null</v>
      </c>
      <c r="Q2324" s="18"/>
      <c r="R2324" s="18"/>
      <c r="S2324" s="18"/>
      <c r="T2324" s="18"/>
      <c r="U2324" s="18"/>
      <c r="V2324" s="18"/>
    </row>
    <row r="2325" ht="15.75" customHeight="1">
      <c r="A2325" s="44">
        <v>4.005436E9</v>
      </c>
      <c r="B2325" s="46" t="s">
        <v>7859</v>
      </c>
      <c r="C2325" s="45"/>
      <c r="D2325" s="45"/>
      <c r="E2325" s="17"/>
      <c r="F2325" s="18">
        <v>4.005436E9</v>
      </c>
      <c r="G2325" s="18" t="str">
        <f>IFERROR(VLOOKUP(spare_parts!$F2325,'Запчасти'!A$2:P$3371,3,0),"null")</f>
        <v>null</v>
      </c>
      <c r="H2325" s="18" t="str">
        <f>IFERROR(VLOOKUP(spare_parts!$F2325,A:D,2,0),"null")</f>
        <v>Черт.54359CC Поз.1 НАПРАВЛЯЮЩАЯ Ø16 #54360A</v>
      </c>
      <c r="I2325" s="24" t="str">
        <f>IFERROR(VLOOKUP(spare_parts!$F2325,'Запчасти'!$A$2:$P$3371,5,0),"null")</f>
        <v>null</v>
      </c>
      <c r="J2325" s="24" t="str">
        <f t="shared" si="3"/>
        <v>null</v>
      </c>
      <c r="K2325" s="18" t="str">
        <f>IFERROR(VLOOKUP(spare_parts!$F2325,'Запчасти'!$A$2:$P$3371,6,0),"null")</f>
        <v>null</v>
      </c>
      <c r="L2325" s="18" t="str">
        <f>IFERROR(VLOOKUP(spare_parts!$F2325,'Запчасти'!$A$2:$P$3371,7,0),"null")</f>
        <v>null</v>
      </c>
      <c r="M2325" s="18" t="str">
        <f>IFERROR(VLOOKUP(spare_parts!$F2325,'Запчасти'!$A$2:$P$3371,9,0),"null")</f>
        <v>null</v>
      </c>
      <c r="N2325" s="18" t="str">
        <f>IFERROR(VLOOKUP(spare_parts!$F2325,'Запчасти'!$A$2:$P$3371,10,0),"null")</f>
        <v>null</v>
      </c>
      <c r="O2325" s="18" t="str">
        <f>IFERROR(VLOOKUP(spare_parts!$F2325,'Запчасти'!$A$2:$P$3371,11,0),"null")</f>
        <v>null</v>
      </c>
      <c r="P2325" s="18" t="str">
        <f>IFERROR(VLOOKUP(spare_parts!$F2325,'Запчасти'!$A$2:$P$3371,2,0),"null")</f>
        <v>null</v>
      </c>
      <c r="Q2325" s="18"/>
      <c r="R2325" s="18"/>
      <c r="S2325" s="18"/>
      <c r="T2325" s="18"/>
      <c r="U2325" s="18"/>
      <c r="V2325" s="18"/>
    </row>
    <row r="2326" ht="15.75" customHeight="1">
      <c r="A2326" s="44">
        <v>4.0038137E9</v>
      </c>
      <c r="B2326" s="46" t="s">
        <v>7860</v>
      </c>
      <c r="C2326" s="45"/>
      <c r="D2326" s="45"/>
      <c r="E2326" s="17"/>
      <c r="F2326" s="18">
        <v>4.0038137E9</v>
      </c>
      <c r="G2326" s="18" t="str">
        <f>IFERROR(VLOOKUP(spare_parts!$F2326,'Запчасти'!A$2:P$3371,3,0),"null")</f>
        <v>null</v>
      </c>
      <c r="H2326" s="18" t="str">
        <f>IFERROR(VLOOKUP(spare_parts!$F2326,A:D,2,0),"null")</f>
        <v>Поз.2 НАПРАВЛЯЮЩАЯ ВХОДА/ВЫХОДА Ø14 #38137A</v>
      </c>
      <c r="I2326" s="24" t="str">
        <f>IFERROR(VLOOKUP(spare_parts!$F2326,'Запчасти'!$A$2:$P$3371,5,0),"null")</f>
        <v>null</v>
      </c>
      <c r="J2326" s="24" t="str">
        <f t="shared" si="3"/>
        <v>null</v>
      </c>
      <c r="K2326" s="18" t="str">
        <f>IFERROR(VLOOKUP(spare_parts!$F2326,'Запчасти'!$A$2:$P$3371,6,0),"null")</f>
        <v>null</v>
      </c>
      <c r="L2326" s="18" t="str">
        <f>IFERROR(VLOOKUP(spare_parts!$F2326,'Запчасти'!$A$2:$P$3371,7,0),"null")</f>
        <v>null</v>
      </c>
      <c r="M2326" s="18" t="str">
        <f>IFERROR(VLOOKUP(spare_parts!$F2326,'Запчасти'!$A$2:$P$3371,9,0),"null")</f>
        <v>null</v>
      </c>
      <c r="N2326" s="18" t="str">
        <f>IFERROR(VLOOKUP(spare_parts!$F2326,'Запчасти'!$A$2:$P$3371,10,0),"null")</f>
        <v>null</v>
      </c>
      <c r="O2326" s="18" t="str">
        <f>IFERROR(VLOOKUP(spare_parts!$F2326,'Запчасти'!$A$2:$P$3371,11,0),"null")</f>
        <v>null</v>
      </c>
      <c r="P2326" s="18" t="str">
        <f>IFERROR(VLOOKUP(spare_parts!$F2326,'Запчасти'!$A$2:$P$3371,2,0),"null")</f>
        <v>null</v>
      </c>
      <c r="Q2326" s="18"/>
      <c r="R2326" s="18"/>
      <c r="S2326" s="18"/>
      <c r="T2326" s="18"/>
      <c r="U2326" s="18"/>
      <c r="V2326" s="18"/>
    </row>
    <row r="2327" ht="15.75" customHeight="1">
      <c r="A2327" s="44">
        <v>4.0054361E9</v>
      </c>
      <c r="B2327" s="45" t="s">
        <v>7861</v>
      </c>
      <c r="C2327" s="45"/>
      <c r="D2327" s="45"/>
      <c r="E2327" s="17"/>
      <c r="F2327" s="18">
        <v>4.0054361E9</v>
      </c>
      <c r="G2327" s="18" t="str">
        <f>IFERROR(VLOOKUP(spare_parts!$F2327,'Запчасти'!A$2:P$3371,3,0),"null")</f>
        <v>null</v>
      </c>
      <c r="H2327" s="18" t="str">
        <f>IFERROR(VLOOKUP(spare_parts!$F2327,A:D,2,0),"null")</f>
        <v>Поз.3 НАПРАВЛЯЮЩАЯ Ø12 #54361A</v>
      </c>
      <c r="I2327" s="24" t="str">
        <f>IFERROR(VLOOKUP(spare_parts!$F2327,'Запчасти'!$A$2:$P$3371,5,0),"null")</f>
        <v>null</v>
      </c>
      <c r="J2327" s="24" t="str">
        <f t="shared" si="3"/>
        <v>null</v>
      </c>
      <c r="K2327" s="18" t="str">
        <f>IFERROR(VLOOKUP(spare_parts!$F2327,'Запчасти'!$A$2:$P$3371,6,0),"null")</f>
        <v>null</v>
      </c>
      <c r="L2327" s="18" t="str">
        <f>IFERROR(VLOOKUP(spare_parts!$F2327,'Запчасти'!$A$2:$P$3371,7,0),"null")</f>
        <v>null</v>
      </c>
      <c r="M2327" s="18" t="str">
        <f>IFERROR(VLOOKUP(spare_parts!$F2327,'Запчасти'!$A$2:$P$3371,9,0),"null")</f>
        <v>null</v>
      </c>
      <c r="N2327" s="18" t="str">
        <f>IFERROR(VLOOKUP(spare_parts!$F2327,'Запчасти'!$A$2:$P$3371,10,0),"null")</f>
        <v>null</v>
      </c>
      <c r="O2327" s="18" t="str">
        <f>IFERROR(VLOOKUP(spare_parts!$F2327,'Запчасти'!$A$2:$P$3371,11,0),"null")</f>
        <v>null</v>
      </c>
      <c r="P2327" s="18" t="str">
        <f>IFERROR(VLOOKUP(spare_parts!$F2327,'Запчасти'!$A$2:$P$3371,2,0),"null")</f>
        <v>null</v>
      </c>
      <c r="Q2327" s="18"/>
      <c r="R2327" s="18"/>
      <c r="S2327" s="18"/>
      <c r="T2327" s="18"/>
      <c r="U2327" s="18"/>
      <c r="V2327" s="18"/>
    </row>
    <row r="2328" ht="15.75" customHeight="1">
      <c r="A2328" s="44">
        <v>4.0054362E9</v>
      </c>
      <c r="B2328" s="45" t="s">
        <v>7862</v>
      </c>
      <c r="C2328" s="45"/>
      <c r="D2328" s="45"/>
      <c r="E2328" s="17"/>
      <c r="F2328" s="18">
        <v>4.0054362E9</v>
      </c>
      <c r="G2328" s="18" t="str">
        <f>IFERROR(VLOOKUP(spare_parts!$F2328,'Запчасти'!A$2:P$3371,3,0),"null")</f>
        <v>null</v>
      </c>
      <c r="H2328" s="18" t="str">
        <f>IFERROR(VLOOKUP(spare_parts!$F2328,A:D,2,0),"null")</f>
        <v>Поз.4 НАПРАВЛЯЮЩАЯ Ø10 #54362A</v>
      </c>
      <c r="I2328" s="24" t="str">
        <f>IFERROR(VLOOKUP(spare_parts!$F2328,'Запчасти'!$A$2:$P$3371,5,0),"null")</f>
        <v>null</v>
      </c>
      <c r="J2328" s="24" t="str">
        <f t="shared" si="3"/>
        <v>null</v>
      </c>
      <c r="K2328" s="18" t="str">
        <f>IFERROR(VLOOKUP(spare_parts!$F2328,'Запчасти'!$A$2:$P$3371,6,0),"null")</f>
        <v>null</v>
      </c>
      <c r="L2328" s="18" t="str">
        <f>IFERROR(VLOOKUP(spare_parts!$F2328,'Запчасти'!$A$2:$P$3371,7,0),"null")</f>
        <v>null</v>
      </c>
      <c r="M2328" s="18" t="str">
        <f>IFERROR(VLOOKUP(spare_parts!$F2328,'Запчасти'!$A$2:$P$3371,9,0),"null")</f>
        <v>null</v>
      </c>
      <c r="N2328" s="18" t="str">
        <f>IFERROR(VLOOKUP(spare_parts!$F2328,'Запчасти'!$A$2:$P$3371,10,0),"null")</f>
        <v>null</v>
      </c>
      <c r="O2328" s="18" t="str">
        <f>IFERROR(VLOOKUP(spare_parts!$F2328,'Запчасти'!$A$2:$P$3371,11,0),"null")</f>
        <v>null</v>
      </c>
      <c r="P2328" s="18" t="str">
        <f>IFERROR(VLOOKUP(spare_parts!$F2328,'Запчасти'!$A$2:$P$3371,2,0),"null")</f>
        <v>null</v>
      </c>
      <c r="Q2328" s="18"/>
      <c r="R2328" s="18"/>
      <c r="S2328" s="18"/>
      <c r="T2328" s="18"/>
      <c r="U2328" s="18"/>
      <c r="V2328" s="18"/>
    </row>
    <row r="2329" ht="15.75" customHeight="1">
      <c r="A2329" s="44">
        <v>4.0055094E9</v>
      </c>
      <c r="B2329" s="46" t="s">
        <v>7863</v>
      </c>
      <c r="C2329" s="45"/>
      <c r="D2329" s="45"/>
      <c r="E2329" s="17"/>
      <c r="F2329" s="18">
        <v>4.0055094E9</v>
      </c>
      <c r="G2329" s="18" t="str">
        <f>IFERROR(VLOOKUP(spare_parts!$F2329,'Запчасти'!A$2:P$3371,3,0),"null")</f>
        <v>null</v>
      </c>
      <c r="H2329" s="18" t="str">
        <f>IFERROR(VLOOKUP(spare_parts!$F2329,A:D,2,0),"null")</f>
        <v>Поз.10 НАПРАВЛЯЮЩАЯ ВХОДА/ВЫХОДА С14 #55094A</v>
      </c>
      <c r="I2329" s="24" t="str">
        <f>IFERROR(VLOOKUP(spare_parts!$F2329,'Запчасти'!$A$2:$P$3371,5,0),"null")</f>
        <v>null</v>
      </c>
      <c r="J2329" s="24" t="str">
        <f t="shared" si="3"/>
        <v>null</v>
      </c>
      <c r="K2329" s="18" t="str">
        <f>IFERROR(VLOOKUP(spare_parts!$F2329,'Запчасти'!$A$2:$P$3371,6,0),"null")</f>
        <v>null</v>
      </c>
      <c r="L2329" s="18" t="str">
        <f>IFERROR(VLOOKUP(spare_parts!$F2329,'Запчасти'!$A$2:$P$3371,7,0),"null")</f>
        <v>null</v>
      </c>
      <c r="M2329" s="18" t="str">
        <f>IFERROR(VLOOKUP(spare_parts!$F2329,'Запчасти'!$A$2:$P$3371,9,0),"null")</f>
        <v>null</v>
      </c>
      <c r="N2329" s="18" t="str">
        <f>IFERROR(VLOOKUP(spare_parts!$F2329,'Запчасти'!$A$2:$P$3371,10,0),"null")</f>
        <v>null</v>
      </c>
      <c r="O2329" s="18" t="str">
        <f>IFERROR(VLOOKUP(spare_parts!$F2329,'Запчасти'!$A$2:$P$3371,11,0),"null")</f>
        <v>null</v>
      </c>
      <c r="P2329" s="18" t="str">
        <f>IFERROR(VLOOKUP(spare_parts!$F2329,'Запчасти'!$A$2:$P$3371,2,0),"null")</f>
        <v>null</v>
      </c>
      <c r="Q2329" s="18"/>
      <c r="R2329" s="18"/>
      <c r="S2329" s="18"/>
      <c r="T2329" s="18"/>
      <c r="U2329" s="18"/>
      <c r="V2329" s="18"/>
    </row>
    <row r="2330" ht="15.75" customHeight="1">
      <c r="A2330" s="44" t="s">
        <v>7864</v>
      </c>
      <c r="B2330" s="45" t="s">
        <v>7865</v>
      </c>
      <c r="C2330" s="45"/>
      <c r="D2330" s="45"/>
      <c r="E2330" s="17"/>
      <c r="F2330" s="18" t="s">
        <v>7864</v>
      </c>
      <c r="G2330" s="18" t="str">
        <f>IFERROR(VLOOKUP(spare_parts!$F2330,'Запчасти'!A$2:P$3371,3,0),"null")</f>
        <v>null</v>
      </c>
      <c r="H2330" s="18" t="str">
        <f>IFERROR(VLOOKUP(spare_parts!$F2330,A:D,2,0),"null")</f>
        <v>Поз.6 ПРУЖИНА ДЛЯ ШТАМПОВ / MOLLA PER STAMPI  Dwg.68498CC</v>
      </c>
      <c r="I2330" s="24" t="str">
        <f>IFERROR(VLOOKUP(spare_parts!$F2330,'Запчасти'!$A$2:$P$3371,5,0),"null")</f>
        <v>null</v>
      </c>
      <c r="J2330" s="24" t="str">
        <f t="shared" si="3"/>
        <v>null</v>
      </c>
      <c r="K2330" s="18" t="str">
        <f>IFERROR(VLOOKUP(spare_parts!$F2330,'Запчасти'!$A$2:$P$3371,6,0),"null")</f>
        <v>null</v>
      </c>
      <c r="L2330" s="18" t="str">
        <f>IFERROR(VLOOKUP(spare_parts!$F2330,'Запчасти'!$A$2:$P$3371,7,0),"null")</f>
        <v>null</v>
      </c>
      <c r="M2330" s="18" t="str">
        <f>IFERROR(VLOOKUP(spare_parts!$F2330,'Запчасти'!$A$2:$P$3371,9,0),"null")</f>
        <v>null</v>
      </c>
      <c r="N2330" s="18" t="str">
        <f>IFERROR(VLOOKUP(spare_parts!$F2330,'Запчасти'!$A$2:$P$3371,10,0),"null")</f>
        <v>null</v>
      </c>
      <c r="O2330" s="18" t="str">
        <f>IFERROR(VLOOKUP(spare_parts!$F2330,'Запчасти'!$A$2:$P$3371,11,0),"null")</f>
        <v>null</v>
      </c>
      <c r="P2330" s="18" t="str">
        <f>IFERROR(VLOOKUP(spare_parts!$F2330,'Запчасти'!$A$2:$P$3371,2,0),"null")</f>
        <v>null</v>
      </c>
      <c r="Q2330" s="18"/>
      <c r="R2330" s="18"/>
      <c r="S2330" s="18"/>
      <c r="T2330" s="18"/>
      <c r="U2330" s="18"/>
      <c r="V2330" s="18"/>
    </row>
    <row r="2331" ht="15.75" customHeight="1">
      <c r="A2331" s="44">
        <v>4.0068505E9</v>
      </c>
      <c r="B2331" s="45" t="s">
        <v>7866</v>
      </c>
      <c r="C2331" s="45"/>
      <c r="D2331" s="45"/>
      <c r="E2331" s="17"/>
      <c r="F2331" s="18">
        <v>4.0068505E9</v>
      </c>
      <c r="G2331" s="18" t="str">
        <f>IFERROR(VLOOKUP(spare_parts!$F2331,'Запчасти'!A$2:P$3371,3,0),"null")</f>
        <v>null</v>
      </c>
      <c r="H2331" s="18" t="str">
        <f>IFERROR(VLOOKUP(spare_parts!$F2331,A:D,2,0),"null")</f>
        <v>Поз.20 Ролик  #68505-</v>
      </c>
      <c r="I2331" s="24" t="str">
        <f>IFERROR(VLOOKUP(spare_parts!$F2331,'Запчасти'!$A$2:$P$3371,5,0),"null")</f>
        <v>null</v>
      </c>
      <c r="J2331" s="24" t="str">
        <f t="shared" si="3"/>
        <v>null</v>
      </c>
      <c r="K2331" s="18" t="str">
        <f>IFERROR(VLOOKUP(spare_parts!$F2331,'Запчасти'!$A$2:$P$3371,6,0),"null")</f>
        <v>null</v>
      </c>
      <c r="L2331" s="18" t="str">
        <f>IFERROR(VLOOKUP(spare_parts!$F2331,'Запчасти'!$A$2:$P$3371,7,0),"null")</f>
        <v>null</v>
      </c>
      <c r="M2331" s="18" t="str">
        <f>IFERROR(VLOOKUP(spare_parts!$F2331,'Запчасти'!$A$2:$P$3371,9,0),"null")</f>
        <v>null</v>
      </c>
      <c r="N2331" s="18" t="str">
        <f>IFERROR(VLOOKUP(spare_parts!$F2331,'Запчасти'!$A$2:$P$3371,10,0),"null")</f>
        <v>null</v>
      </c>
      <c r="O2331" s="18" t="str">
        <f>IFERROR(VLOOKUP(spare_parts!$F2331,'Запчасти'!$A$2:$P$3371,11,0),"null")</f>
        <v>null</v>
      </c>
      <c r="P2331" s="18" t="str">
        <f>IFERROR(VLOOKUP(spare_parts!$F2331,'Запчасти'!$A$2:$P$3371,2,0),"null")</f>
        <v>null</v>
      </c>
      <c r="Q2331" s="18"/>
      <c r="R2331" s="18"/>
      <c r="S2331" s="18"/>
      <c r="T2331" s="18"/>
      <c r="U2331" s="18"/>
      <c r="V2331" s="18"/>
    </row>
    <row r="2332" ht="15.75" customHeight="1">
      <c r="A2332" s="44">
        <v>4.0068506E9</v>
      </c>
      <c r="B2332" s="45" t="s">
        <v>7867</v>
      </c>
      <c r="C2332" s="45"/>
      <c r="D2332" s="45"/>
      <c r="E2332" s="17"/>
      <c r="F2332" s="18">
        <v>4.0068506E9</v>
      </c>
      <c r="G2332" s="18" t="str">
        <f>IFERROR(VLOOKUP(spare_parts!$F2332,'Запчасти'!A$2:P$3371,3,0),"null")</f>
        <v>null</v>
      </c>
      <c r="H2332" s="18" t="str">
        <f>IFERROR(VLOOKUP(spare_parts!$F2332,A:D,2,0),"null")</f>
        <v>Поз.21 Ролик #68506-</v>
      </c>
      <c r="I2332" s="24" t="str">
        <f>IFERROR(VLOOKUP(spare_parts!$F2332,'Запчасти'!$A$2:$P$3371,5,0),"null")</f>
        <v>null</v>
      </c>
      <c r="J2332" s="24" t="str">
        <f t="shared" si="3"/>
        <v>null</v>
      </c>
      <c r="K2332" s="18" t="str">
        <f>IFERROR(VLOOKUP(spare_parts!$F2332,'Запчасти'!$A$2:$P$3371,6,0),"null")</f>
        <v>null</v>
      </c>
      <c r="L2332" s="18" t="str">
        <f>IFERROR(VLOOKUP(spare_parts!$F2332,'Запчасти'!$A$2:$P$3371,7,0),"null")</f>
        <v>null</v>
      </c>
      <c r="M2332" s="18" t="str">
        <f>IFERROR(VLOOKUP(spare_parts!$F2332,'Запчасти'!$A$2:$P$3371,9,0),"null")</f>
        <v>null</v>
      </c>
      <c r="N2332" s="18" t="str">
        <f>IFERROR(VLOOKUP(spare_parts!$F2332,'Запчасти'!$A$2:$P$3371,10,0),"null")</f>
        <v>null</v>
      </c>
      <c r="O2332" s="18" t="str">
        <f>IFERROR(VLOOKUP(spare_parts!$F2332,'Запчасти'!$A$2:$P$3371,11,0),"null")</f>
        <v>null</v>
      </c>
      <c r="P2332" s="18" t="str">
        <f>IFERROR(VLOOKUP(spare_parts!$F2332,'Запчасти'!$A$2:$P$3371,2,0),"null")</f>
        <v>null</v>
      </c>
      <c r="Q2332" s="18"/>
      <c r="R2332" s="18"/>
      <c r="S2332" s="18"/>
      <c r="T2332" s="18"/>
      <c r="U2332" s="18"/>
      <c r="V2332" s="18"/>
    </row>
    <row r="2333" ht="15.75" customHeight="1">
      <c r="A2333" s="44">
        <v>4.0059608E9</v>
      </c>
      <c r="B2333" s="46" t="s">
        <v>7868</v>
      </c>
      <c r="C2333" s="45"/>
      <c r="D2333" s="45"/>
      <c r="E2333" s="17"/>
      <c r="F2333" s="18">
        <v>4.0059608E9</v>
      </c>
      <c r="G2333" s="18" t="str">
        <f>IFERROR(VLOOKUP(spare_parts!$F2333,'Запчасти'!A$2:P$3371,3,0),"null")</f>
        <v>null</v>
      </c>
      <c r="H2333" s="18" t="str">
        <f>IFERROR(VLOOKUP(spare_parts!$F2333,A:D,2,0),"null")</f>
        <v>Поз.17 Ролик   #59608 Dwg.68477DC</v>
      </c>
      <c r="I2333" s="24" t="str">
        <f>IFERROR(VLOOKUP(spare_parts!$F2333,'Запчасти'!$A$2:$P$3371,5,0),"null")</f>
        <v>null</v>
      </c>
      <c r="J2333" s="24" t="str">
        <f t="shared" si="3"/>
        <v>null</v>
      </c>
      <c r="K2333" s="18" t="str">
        <f>IFERROR(VLOOKUP(spare_parts!$F2333,'Запчасти'!$A$2:$P$3371,6,0),"null")</f>
        <v>null</v>
      </c>
      <c r="L2333" s="18" t="str">
        <f>IFERROR(VLOOKUP(spare_parts!$F2333,'Запчасти'!$A$2:$P$3371,7,0),"null")</f>
        <v>null</v>
      </c>
      <c r="M2333" s="18" t="str">
        <f>IFERROR(VLOOKUP(spare_parts!$F2333,'Запчасти'!$A$2:$P$3371,9,0),"null")</f>
        <v>null</v>
      </c>
      <c r="N2333" s="18" t="str">
        <f>IFERROR(VLOOKUP(spare_parts!$F2333,'Запчасти'!$A$2:$P$3371,10,0),"null")</f>
        <v>null</v>
      </c>
      <c r="O2333" s="18" t="str">
        <f>IFERROR(VLOOKUP(spare_parts!$F2333,'Запчасти'!$A$2:$P$3371,11,0),"null")</f>
        <v>null</v>
      </c>
      <c r="P2333" s="18" t="str">
        <f>IFERROR(VLOOKUP(spare_parts!$F2333,'Запчасти'!$A$2:$P$3371,2,0),"null")</f>
        <v>null</v>
      </c>
      <c r="Q2333" s="18"/>
      <c r="R2333" s="18"/>
      <c r="S2333" s="18"/>
      <c r="T2333" s="18"/>
      <c r="U2333" s="18"/>
      <c r="V2333" s="18"/>
    </row>
    <row r="2334" ht="15.75" customHeight="1">
      <c r="A2334" s="44">
        <v>4.005962E9</v>
      </c>
      <c r="B2334" s="45" t="s">
        <v>7869</v>
      </c>
      <c r="C2334" s="45"/>
      <c r="D2334" s="45"/>
      <c r="E2334" s="17"/>
      <c r="F2334" s="18">
        <v>4.005962E9</v>
      </c>
      <c r="G2334" s="18" t="str">
        <f>IFERROR(VLOOKUP(spare_parts!$F2334,'Запчасти'!A$2:P$3371,3,0),"null")</f>
        <v>null</v>
      </c>
      <c r="H2334" s="18" t="str">
        <f>IFERROR(VLOOKUP(spare_parts!$F2334,A:D,2,0),"null")</f>
        <v>Поз.21 Роликовый ШПИНДЕЛЬ  #59620</v>
      </c>
      <c r="I2334" s="24" t="str">
        <f>IFERROR(VLOOKUP(spare_parts!$F2334,'Запчасти'!$A$2:$P$3371,5,0),"null")</f>
        <v>null</v>
      </c>
      <c r="J2334" s="24" t="str">
        <f t="shared" si="3"/>
        <v>null</v>
      </c>
      <c r="K2334" s="18" t="str">
        <f>IFERROR(VLOOKUP(spare_parts!$F2334,'Запчасти'!$A$2:$P$3371,6,0),"null")</f>
        <v>null</v>
      </c>
      <c r="L2334" s="18" t="str">
        <f>IFERROR(VLOOKUP(spare_parts!$F2334,'Запчасти'!$A$2:$P$3371,7,0),"null")</f>
        <v>null</v>
      </c>
      <c r="M2334" s="18" t="str">
        <f>IFERROR(VLOOKUP(spare_parts!$F2334,'Запчасти'!$A$2:$P$3371,9,0),"null")</f>
        <v>null</v>
      </c>
      <c r="N2334" s="18" t="str">
        <f>IFERROR(VLOOKUP(spare_parts!$F2334,'Запчасти'!$A$2:$P$3371,10,0),"null")</f>
        <v>null</v>
      </c>
      <c r="O2334" s="18" t="str">
        <f>IFERROR(VLOOKUP(spare_parts!$F2334,'Запчасти'!$A$2:$P$3371,11,0),"null")</f>
        <v>null</v>
      </c>
      <c r="P2334" s="18" t="str">
        <f>IFERROR(VLOOKUP(spare_parts!$F2334,'Запчасти'!$A$2:$P$3371,2,0),"null")</f>
        <v>null</v>
      </c>
      <c r="Q2334" s="18"/>
      <c r="R2334" s="18"/>
      <c r="S2334" s="18"/>
      <c r="T2334" s="18"/>
      <c r="U2334" s="18"/>
      <c r="V2334" s="18"/>
    </row>
    <row r="2335" ht="15.75" customHeight="1">
      <c r="A2335" s="44">
        <v>4.0059609E9</v>
      </c>
      <c r="B2335" s="45" t="s">
        <v>7870</v>
      </c>
      <c r="C2335" s="45"/>
      <c r="D2335" s="45"/>
      <c r="E2335" s="17"/>
      <c r="F2335" s="18">
        <v>4.0059609E9</v>
      </c>
      <c r="G2335" s="18" t="str">
        <f>IFERROR(VLOOKUP(spare_parts!$F2335,'Запчасти'!A$2:P$3371,3,0),"null")</f>
        <v>null</v>
      </c>
      <c r="H2335" s="18" t="str">
        <f>IFERROR(VLOOKUP(spare_parts!$F2335,A:D,2,0),"null")</f>
        <v>Поз.18 Ролик #59609-</v>
      </c>
      <c r="I2335" s="24" t="str">
        <f>IFERROR(VLOOKUP(spare_parts!$F2335,'Запчасти'!$A$2:$P$3371,5,0),"null")</f>
        <v>null</v>
      </c>
      <c r="J2335" s="24" t="str">
        <f t="shared" si="3"/>
        <v>null</v>
      </c>
      <c r="K2335" s="18" t="str">
        <f>IFERROR(VLOOKUP(spare_parts!$F2335,'Запчасти'!$A$2:$P$3371,6,0),"null")</f>
        <v>null</v>
      </c>
      <c r="L2335" s="18" t="str">
        <f>IFERROR(VLOOKUP(spare_parts!$F2335,'Запчасти'!$A$2:$P$3371,7,0),"null")</f>
        <v>null</v>
      </c>
      <c r="M2335" s="18" t="str">
        <f>IFERROR(VLOOKUP(spare_parts!$F2335,'Запчасти'!$A$2:$P$3371,9,0),"null")</f>
        <v>null</v>
      </c>
      <c r="N2335" s="18" t="str">
        <f>IFERROR(VLOOKUP(spare_parts!$F2335,'Запчасти'!$A$2:$P$3371,10,0),"null")</f>
        <v>null</v>
      </c>
      <c r="O2335" s="18" t="str">
        <f>IFERROR(VLOOKUP(spare_parts!$F2335,'Запчасти'!$A$2:$P$3371,11,0),"null")</f>
        <v>null</v>
      </c>
      <c r="P2335" s="18" t="str">
        <f>IFERROR(VLOOKUP(spare_parts!$F2335,'Запчасти'!$A$2:$P$3371,2,0),"null")</f>
        <v>null</v>
      </c>
      <c r="Q2335" s="18"/>
      <c r="R2335" s="18"/>
      <c r="S2335" s="18"/>
      <c r="T2335" s="18"/>
      <c r="U2335" s="18"/>
      <c r="V2335" s="18"/>
    </row>
    <row r="2336" ht="15.75" customHeight="1">
      <c r="A2336" s="44">
        <v>4.005961E9</v>
      </c>
      <c r="B2336" s="45" t="s">
        <v>7871</v>
      </c>
      <c r="C2336" s="45"/>
      <c r="D2336" s="45"/>
      <c r="E2336" s="17"/>
      <c r="F2336" s="18">
        <v>4.005961E9</v>
      </c>
      <c r="G2336" s="18" t="str">
        <f>IFERROR(VLOOKUP(spare_parts!$F2336,'Запчасти'!A$2:P$3371,3,0),"null")</f>
        <v>null</v>
      </c>
      <c r="H2336" s="18" t="str">
        <f>IFERROR(VLOOKUP(spare_parts!$F2336,A:D,2,0),"null")</f>
        <v>Поз.19 Штырь #59610-</v>
      </c>
      <c r="I2336" s="24" t="str">
        <f>IFERROR(VLOOKUP(spare_parts!$F2336,'Запчасти'!$A$2:$P$3371,5,0),"null")</f>
        <v>null</v>
      </c>
      <c r="J2336" s="24" t="str">
        <f t="shared" si="3"/>
        <v>null</v>
      </c>
      <c r="K2336" s="18" t="str">
        <f>IFERROR(VLOOKUP(spare_parts!$F2336,'Запчасти'!$A$2:$P$3371,6,0),"null")</f>
        <v>null</v>
      </c>
      <c r="L2336" s="18" t="str">
        <f>IFERROR(VLOOKUP(spare_parts!$F2336,'Запчасти'!$A$2:$P$3371,7,0),"null")</f>
        <v>null</v>
      </c>
      <c r="M2336" s="18" t="str">
        <f>IFERROR(VLOOKUP(spare_parts!$F2336,'Запчасти'!$A$2:$P$3371,9,0),"null")</f>
        <v>null</v>
      </c>
      <c r="N2336" s="18" t="str">
        <f>IFERROR(VLOOKUP(spare_parts!$F2336,'Запчасти'!$A$2:$P$3371,10,0),"null")</f>
        <v>null</v>
      </c>
      <c r="O2336" s="18" t="str">
        <f>IFERROR(VLOOKUP(spare_parts!$F2336,'Запчасти'!$A$2:$P$3371,11,0),"null")</f>
        <v>null</v>
      </c>
      <c r="P2336" s="18" t="str">
        <f>IFERROR(VLOOKUP(spare_parts!$F2336,'Запчасти'!$A$2:$P$3371,2,0),"null")</f>
        <v>null</v>
      </c>
      <c r="Q2336" s="18"/>
      <c r="R2336" s="18"/>
      <c r="S2336" s="18"/>
      <c r="T2336" s="18"/>
      <c r="U2336" s="18"/>
      <c r="V2336" s="18"/>
    </row>
    <row r="2337" ht="15.75" customHeight="1">
      <c r="A2337" s="44" t="s">
        <v>7872</v>
      </c>
      <c r="B2337" s="45" t="s">
        <v>7873</v>
      </c>
      <c r="C2337" s="45"/>
      <c r="D2337" s="45"/>
      <c r="E2337" s="17"/>
      <c r="F2337" s="18" t="s">
        <v>7872</v>
      </c>
      <c r="G2337" s="18" t="str">
        <f>IFERROR(VLOOKUP(spare_parts!$F2337,'Запчасти'!A$2:P$3371,3,0),"null")</f>
        <v>null</v>
      </c>
      <c r="H2337" s="18" t="str">
        <f>IFERROR(VLOOKUP(spare_parts!$F2337,A:D,2,0),"null")</f>
        <v>Поз.8 ПРУЖИНА ДЛЯ ШТАМПОВ Dwg.64354CC</v>
      </c>
      <c r="I2337" s="24" t="str">
        <f>IFERROR(VLOOKUP(spare_parts!$F2337,'Запчасти'!$A$2:$P$3371,5,0),"null")</f>
        <v>null</v>
      </c>
      <c r="J2337" s="24" t="str">
        <f t="shared" si="3"/>
        <v>null</v>
      </c>
      <c r="K2337" s="18" t="str">
        <f>IFERROR(VLOOKUP(spare_parts!$F2337,'Запчасти'!$A$2:$P$3371,6,0),"null")</f>
        <v>null</v>
      </c>
      <c r="L2337" s="18" t="str">
        <f>IFERROR(VLOOKUP(spare_parts!$F2337,'Запчасти'!$A$2:$P$3371,7,0),"null")</f>
        <v>null</v>
      </c>
      <c r="M2337" s="18" t="str">
        <f>IFERROR(VLOOKUP(spare_parts!$F2337,'Запчасти'!$A$2:$P$3371,9,0),"null")</f>
        <v>null</v>
      </c>
      <c r="N2337" s="18" t="str">
        <f>IFERROR(VLOOKUP(spare_parts!$F2337,'Запчасти'!$A$2:$P$3371,10,0),"null")</f>
        <v>null</v>
      </c>
      <c r="O2337" s="18" t="str">
        <f>IFERROR(VLOOKUP(spare_parts!$F2337,'Запчасти'!$A$2:$P$3371,11,0),"null")</f>
        <v>null</v>
      </c>
      <c r="P2337" s="18" t="str">
        <f>IFERROR(VLOOKUP(spare_parts!$F2337,'Запчасти'!$A$2:$P$3371,2,0),"null")</f>
        <v>null</v>
      </c>
      <c r="Q2337" s="18"/>
      <c r="R2337" s="18"/>
      <c r="S2337" s="18"/>
      <c r="T2337" s="18"/>
      <c r="U2337" s="18"/>
      <c r="V2337" s="18"/>
    </row>
    <row r="2338" ht="15.75" customHeight="1">
      <c r="A2338" s="44">
        <v>4.0059932E9</v>
      </c>
      <c r="B2338" s="45" t="s">
        <v>7874</v>
      </c>
      <c r="C2338" s="45"/>
      <c r="D2338" s="45"/>
      <c r="E2338" s="17"/>
      <c r="F2338" s="18">
        <v>4.0059932E9</v>
      </c>
      <c r="G2338" s="18" t="str">
        <f>IFERROR(VLOOKUP(spare_parts!$F2338,'Запчасти'!A$2:P$3371,3,0),"null")</f>
        <v>null</v>
      </c>
      <c r="H2338" s="18" t="str">
        <f>IFERROR(VLOOKUP(spare_parts!$F2338,A:D,2,0),"null")</f>
        <v>Поз.22 ХОЛОСТОЙ ШКИВ #59932-</v>
      </c>
      <c r="I2338" s="24" t="str">
        <f>IFERROR(VLOOKUP(spare_parts!$F2338,'Запчасти'!$A$2:$P$3371,5,0),"null")</f>
        <v>null</v>
      </c>
      <c r="J2338" s="24" t="str">
        <f t="shared" si="3"/>
        <v>null</v>
      </c>
      <c r="K2338" s="18" t="str">
        <f>IFERROR(VLOOKUP(spare_parts!$F2338,'Запчасти'!$A$2:$P$3371,6,0),"null")</f>
        <v>null</v>
      </c>
      <c r="L2338" s="18" t="str">
        <f>IFERROR(VLOOKUP(spare_parts!$F2338,'Запчасти'!$A$2:$P$3371,7,0),"null")</f>
        <v>null</v>
      </c>
      <c r="M2338" s="18" t="str">
        <f>IFERROR(VLOOKUP(spare_parts!$F2338,'Запчасти'!$A$2:$P$3371,9,0),"null")</f>
        <v>null</v>
      </c>
      <c r="N2338" s="18" t="str">
        <f>IFERROR(VLOOKUP(spare_parts!$F2338,'Запчасти'!$A$2:$P$3371,10,0),"null")</f>
        <v>null</v>
      </c>
      <c r="O2338" s="18" t="str">
        <f>IFERROR(VLOOKUP(spare_parts!$F2338,'Запчасти'!$A$2:$P$3371,11,0),"null")</f>
        <v>null</v>
      </c>
      <c r="P2338" s="18" t="str">
        <f>IFERROR(VLOOKUP(spare_parts!$F2338,'Запчасти'!$A$2:$P$3371,2,0),"null")</f>
        <v>null</v>
      </c>
      <c r="Q2338" s="18"/>
      <c r="R2338" s="18"/>
      <c r="S2338" s="18"/>
      <c r="T2338" s="18"/>
      <c r="U2338" s="18"/>
      <c r="V2338" s="18"/>
    </row>
    <row r="2339" ht="15.75" customHeight="1">
      <c r="A2339" s="44">
        <v>4.0059933E9</v>
      </c>
      <c r="B2339" s="45" t="s">
        <v>7875</v>
      </c>
      <c r="C2339" s="45"/>
      <c r="D2339" s="45"/>
      <c r="E2339" s="17"/>
      <c r="F2339" s="18">
        <v>4.0059933E9</v>
      </c>
      <c r="G2339" s="18" t="str">
        <f>IFERROR(VLOOKUP(spare_parts!$F2339,'Запчасти'!A$2:P$3371,3,0),"null")</f>
        <v>null</v>
      </c>
      <c r="H2339" s="18" t="str">
        <f>IFERROR(VLOOKUP(spare_parts!$F2339,A:D,2,0),"null")</f>
        <v>Поз.23 КОДИРОВЩИК ШКИВ  #59933-</v>
      </c>
      <c r="I2339" s="24" t="str">
        <f>IFERROR(VLOOKUP(spare_parts!$F2339,'Запчасти'!$A$2:$P$3371,5,0),"null")</f>
        <v>null</v>
      </c>
      <c r="J2339" s="24" t="str">
        <f t="shared" si="3"/>
        <v>null</v>
      </c>
      <c r="K2339" s="18" t="str">
        <f>IFERROR(VLOOKUP(spare_parts!$F2339,'Запчасти'!$A$2:$P$3371,6,0),"null")</f>
        <v>null</v>
      </c>
      <c r="L2339" s="18" t="str">
        <f>IFERROR(VLOOKUP(spare_parts!$F2339,'Запчасти'!$A$2:$P$3371,7,0),"null")</f>
        <v>null</v>
      </c>
      <c r="M2339" s="18" t="str">
        <f>IFERROR(VLOOKUP(spare_parts!$F2339,'Запчасти'!$A$2:$P$3371,9,0),"null")</f>
        <v>null</v>
      </c>
      <c r="N2339" s="18" t="str">
        <f>IFERROR(VLOOKUP(spare_parts!$F2339,'Запчасти'!$A$2:$P$3371,10,0),"null")</f>
        <v>null</v>
      </c>
      <c r="O2339" s="18" t="str">
        <f>IFERROR(VLOOKUP(spare_parts!$F2339,'Запчасти'!$A$2:$P$3371,11,0),"null")</f>
        <v>null</v>
      </c>
      <c r="P2339" s="18" t="str">
        <f>IFERROR(VLOOKUP(spare_parts!$F2339,'Запчасти'!$A$2:$P$3371,2,0),"null")</f>
        <v>null</v>
      </c>
      <c r="Q2339" s="18"/>
      <c r="R2339" s="18"/>
      <c r="S2339" s="18"/>
      <c r="T2339" s="18"/>
      <c r="U2339" s="18"/>
      <c r="V2339" s="18"/>
    </row>
    <row r="2340" ht="15.75" customHeight="1">
      <c r="A2340" s="44">
        <v>3.84104325E9</v>
      </c>
      <c r="B2340" s="45" t="s">
        <v>7876</v>
      </c>
      <c r="C2340" s="45"/>
      <c r="D2340" s="45"/>
      <c r="E2340" s="17"/>
      <c r="F2340" s="18">
        <v>3.84104325E9</v>
      </c>
      <c r="G2340" s="18" t="str">
        <f>IFERROR(VLOOKUP(spare_parts!$F2340,'Запчасти'!A$2:P$3371,3,0),"null")</f>
        <v>null</v>
      </c>
      <c r="H2340" s="18" t="str">
        <f>IFERROR(VLOOKUP(spare_parts!$F2340,A:D,2,0),"null")</f>
        <v>Поз.1 КОЛЬЦО ДЛЯ ПРЕДОТВРАЩЕНИЯ ЭКСТРУЗИИ Dwg.59961DC</v>
      </c>
      <c r="I2340" s="24" t="str">
        <f>IFERROR(VLOOKUP(spare_parts!$F2340,'Запчасти'!$A$2:$P$3371,5,0),"null")</f>
        <v>null</v>
      </c>
      <c r="J2340" s="24" t="str">
        <f t="shared" si="3"/>
        <v>null</v>
      </c>
      <c r="K2340" s="18" t="str">
        <f>IFERROR(VLOOKUP(spare_parts!$F2340,'Запчасти'!$A$2:$P$3371,6,0),"null")</f>
        <v>null</v>
      </c>
      <c r="L2340" s="18" t="str">
        <f>IFERROR(VLOOKUP(spare_parts!$F2340,'Запчасти'!$A$2:$P$3371,7,0),"null")</f>
        <v>null</v>
      </c>
      <c r="M2340" s="18" t="str">
        <f>IFERROR(VLOOKUP(spare_parts!$F2340,'Запчасти'!$A$2:$P$3371,9,0),"null")</f>
        <v>null</v>
      </c>
      <c r="N2340" s="18" t="str">
        <f>IFERROR(VLOOKUP(spare_parts!$F2340,'Запчасти'!$A$2:$P$3371,10,0),"null")</f>
        <v>null</v>
      </c>
      <c r="O2340" s="18" t="str">
        <f>IFERROR(VLOOKUP(spare_parts!$F2340,'Запчасти'!$A$2:$P$3371,11,0),"null")</f>
        <v>null</v>
      </c>
      <c r="P2340" s="18" t="str">
        <f>IFERROR(VLOOKUP(spare_parts!$F2340,'Запчасти'!$A$2:$P$3371,2,0),"null")</f>
        <v>null</v>
      </c>
      <c r="Q2340" s="18"/>
      <c r="R2340" s="18"/>
      <c r="S2340" s="18"/>
      <c r="T2340" s="18"/>
      <c r="U2340" s="18"/>
      <c r="V2340" s="18"/>
    </row>
    <row r="2341" ht="15.75" customHeight="1">
      <c r="A2341" s="44">
        <v>3.84104337E9</v>
      </c>
      <c r="B2341" s="45" t="s">
        <v>7877</v>
      </c>
      <c r="C2341" s="45"/>
      <c r="D2341" s="45"/>
      <c r="E2341" s="17"/>
      <c r="F2341" s="18">
        <v>3.84104337E9</v>
      </c>
      <c r="G2341" s="18" t="str">
        <f>IFERROR(VLOOKUP(spare_parts!$F2341,'Запчасти'!A$2:P$3371,3,0),"null")</f>
        <v>null</v>
      </c>
      <c r="H2341" s="18" t="str">
        <f>IFERROR(VLOOKUP(spare_parts!$F2341,A:D,2,0),"null")</f>
        <v>Поз.2 КОЛЬЦО ДЛЯ ПРЕДОТВРАЩЕНИЯ ЭКСТРУЗИИ </v>
      </c>
      <c r="I2341" s="24" t="str">
        <f>IFERROR(VLOOKUP(spare_parts!$F2341,'Запчасти'!$A$2:$P$3371,5,0),"null")</f>
        <v>null</v>
      </c>
      <c r="J2341" s="24" t="str">
        <f t="shared" si="3"/>
        <v>null</v>
      </c>
      <c r="K2341" s="18" t="str">
        <f>IFERROR(VLOOKUP(spare_parts!$F2341,'Запчасти'!$A$2:$P$3371,6,0),"null")</f>
        <v>null</v>
      </c>
      <c r="L2341" s="18" t="str">
        <f>IFERROR(VLOOKUP(spare_parts!$F2341,'Запчасти'!$A$2:$P$3371,7,0),"null")</f>
        <v>null</v>
      </c>
      <c r="M2341" s="18" t="str">
        <f>IFERROR(VLOOKUP(spare_parts!$F2341,'Запчасти'!$A$2:$P$3371,9,0),"null")</f>
        <v>null</v>
      </c>
      <c r="N2341" s="18" t="str">
        <f>IFERROR(VLOOKUP(spare_parts!$F2341,'Запчасти'!$A$2:$P$3371,10,0),"null")</f>
        <v>null</v>
      </c>
      <c r="O2341" s="18" t="str">
        <f>IFERROR(VLOOKUP(spare_parts!$F2341,'Запчасти'!$A$2:$P$3371,11,0),"null")</f>
        <v>null</v>
      </c>
      <c r="P2341" s="18" t="str">
        <f>IFERROR(VLOOKUP(spare_parts!$F2341,'Запчасти'!$A$2:$P$3371,2,0),"null")</f>
        <v>null</v>
      </c>
      <c r="Q2341" s="18"/>
      <c r="R2341" s="18"/>
      <c r="S2341" s="18"/>
      <c r="T2341" s="18"/>
      <c r="U2341" s="18"/>
      <c r="V2341" s="18"/>
    </row>
    <row r="2342" ht="15.75" customHeight="1">
      <c r="A2342" s="44" t="s">
        <v>7878</v>
      </c>
      <c r="B2342" s="45" t="s">
        <v>7879</v>
      </c>
      <c r="C2342" s="45"/>
      <c r="D2342" s="45"/>
      <c r="E2342" s="17"/>
      <c r="F2342" s="18" t="s">
        <v>7878</v>
      </c>
      <c r="G2342" s="18" t="str">
        <f>IFERROR(VLOOKUP(spare_parts!$F2342,'Запчасти'!A$2:P$3371,3,0),"null")</f>
        <v>null</v>
      </c>
      <c r="H2342" s="18" t="str">
        <f>IFERROR(VLOOKUP(spare_parts!$F2342,A:D,2,0),"null")</f>
        <v>Поз.4 СКРЕБКОВОЕ КОЛЬЦО </v>
      </c>
      <c r="I2342" s="24" t="str">
        <f>IFERROR(VLOOKUP(spare_parts!$F2342,'Запчасти'!$A$2:$P$3371,5,0),"null")</f>
        <v>null</v>
      </c>
      <c r="J2342" s="24" t="str">
        <f t="shared" si="3"/>
        <v>null</v>
      </c>
      <c r="K2342" s="18" t="str">
        <f>IFERROR(VLOOKUP(spare_parts!$F2342,'Запчасти'!$A$2:$P$3371,6,0),"null")</f>
        <v>null</v>
      </c>
      <c r="L2342" s="18" t="str">
        <f>IFERROR(VLOOKUP(spare_parts!$F2342,'Запчасти'!$A$2:$P$3371,7,0),"null")</f>
        <v>null</v>
      </c>
      <c r="M2342" s="18" t="str">
        <f>IFERROR(VLOOKUP(spare_parts!$F2342,'Запчасти'!$A$2:$P$3371,9,0),"null")</f>
        <v>null</v>
      </c>
      <c r="N2342" s="18" t="str">
        <f>IFERROR(VLOOKUP(spare_parts!$F2342,'Запчасти'!$A$2:$P$3371,10,0),"null")</f>
        <v>null</v>
      </c>
      <c r="O2342" s="18" t="str">
        <f>IFERROR(VLOOKUP(spare_parts!$F2342,'Запчасти'!$A$2:$P$3371,11,0),"null")</f>
        <v>null</v>
      </c>
      <c r="P2342" s="18" t="str">
        <f>IFERROR(VLOOKUP(spare_parts!$F2342,'Запчасти'!$A$2:$P$3371,2,0),"null")</f>
        <v>null</v>
      </c>
      <c r="Q2342" s="18"/>
      <c r="R2342" s="18"/>
      <c r="S2342" s="18"/>
      <c r="T2342" s="18"/>
      <c r="U2342" s="18"/>
      <c r="V2342" s="18"/>
    </row>
    <row r="2343" ht="15.75" customHeight="1">
      <c r="A2343" s="44">
        <v>3.8013068E9</v>
      </c>
      <c r="B2343" s="45" t="s">
        <v>7880</v>
      </c>
      <c r="C2343" s="45"/>
      <c r="D2343" s="45"/>
      <c r="E2343" s="17"/>
      <c r="F2343" s="18">
        <v>3.8013068E9</v>
      </c>
      <c r="G2343" s="18" t="str">
        <f>IFERROR(VLOOKUP(spare_parts!$F2343,'Запчасти'!A$2:P$3371,3,0),"null")</f>
        <v>null</v>
      </c>
      <c r="H2343" s="18" t="str">
        <f>IFERROR(VLOOKUP(spare_parts!$F2343,A:D,2,0),"null")</f>
        <v>Поз.7 Прокладка</v>
      </c>
      <c r="I2343" s="24" t="str">
        <f>IFERROR(VLOOKUP(spare_parts!$F2343,'Запчасти'!$A$2:$P$3371,5,0),"null")</f>
        <v>null</v>
      </c>
      <c r="J2343" s="24" t="str">
        <f t="shared" si="3"/>
        <v>null</v>
      </c>
      <c r="K2343" s="18" t="str">
        <f>IFERROR(VLOOKUP(spare_parts!$F2343,'Запчасти'!$A$2:$P$3371,6,0),"null")</f>
        <v>null</v>
      </c>
      <c r="L2343" s="18" t="str">
        <f>IFERROR(VLOOKUP(spare_parts!$F2343,'Запчасти'!$A$2:$P$3371,7,0),"null")</f>
        <v>null</v>
      </c>
      <c r="M2343" s="18" t="str">
        <f>IFERROR(VLOOKUP(spare_parts!$F2343,'Запчасти'!$A$2:$P$3371,9,0),"null")</f>
        <v>null</v>
      </c>
      <c r="N2343" s="18" t="str">
        <f>IFERROR(VLOOKUP(spare_parts!$F2343,'Запчасти'!$A$2:$P$3371,10,0),"null")</f>
        <v>null</v>
      </c>
      <c r="O2343" s="18" t="str">
        <f>IFERROR(VLOOKUP(spare_parts!$F2343,'Запчасти'!$A$2:$P$3371,11,0),"null")</f>
        <v>null</v>
      </c>
      <c r="P2343" s="18" t="str">
        <f>IFERROR(VLOOKUP(spare_parts!$F2343,'Запчасти'!$A$2:$P$3371,2,0),"null")</f>
        <v>null</v>
      </c>
      <c r="Q2343" s="18"/>
      <c r="R2343" s="18"/>
      <c r="S2343" s="18"/>
      <c r="T2343" s="18"/>
      <c r="U2343" s="18"/>
      <c r="V2343" s="18"/>
    </row>
    <row r="2344" ht="15.75" customHeight="1">
      <c r="A2344" s="44">
        <v>3.8014325E9</v>
      </c>
      <c r="B2344" s="45" t="s">
        <v>7881</v>
      </c>
      <c r="C2344" s="45"/>
      <c r="D2344" s="45"/>
      <c r="E2344" s="17"/>
      <c r="F2344" s="18">
        <v>3.8014325E9</v>
      </c>
      <c r="G2344" s="18" t="str">
        <f>IFERROR(VLOOKUP(spare_parts!$F2344,'Запчасти'!A$2:P$3371,3,0),"null")</f>
        <v>null</v>
      </c>
      <c r="H2344" s="18" t="str">
        <f>IFERROR(VLOOKUP(spare_parts!$F2344,A:D,2,0),"null")</f>
        <v>Поз.8 Прокладка </v>
      </c>
      <c r="I2344" s="24" t="str">
        <f>IFERROR(VLOOKUP(spare_parts!$F2344,'Запчасти'!$A$2:$P$3371,5,0),"null")</f>
        <v>null</v>
      </c>
      <c r="J2344" s="24" t="str">
        <f t="shared" si="3"/>
        <v>null</v>
      </c>
      <c r="K2344" s="18" t="str">
        <f>IFERROR(VLOOKUP(spare_parts!$F2344,'Запчасти'!$A$2:$P$3371,6,0),"null")</f>
        <v>null</v>
      </c>
      <c r="L2344" s="18" t="str">
        <f>IFERROR(VLOOKUP(spare_parts!$F2344,'Запчасти'!$A$2:$P$3371,7,0),"null")</f>
        <v>null</v>
      </c>
      <c r="M2344" s="18" t="str">
        <f>IFERROR(VLOOKUP(spare_parts!$F2344,'Запчасти'!$A$2:$P$3371,9,0),"null")</f>
        <v>null</v>
      </c>
      <c r="N2344" s="18" t="str">
        <f>IFERROR(VLOOKUP(spare_parts!$F2344,'Запчасти'!$A$2:$P$3371,10,0),"null")</f>
        <v>null</v>
      </c>
      <c r="O2344" s="18" t="str">
        <f>IFERROR(VLOOKUP(spare_parts!$F2344,'Запчасти'!$A$2:$P$3371,11,0),"null")</f>
        <v>null</v>
      </c>
      <c r="P2344" s="18" t="str">
        <f>IFERROR(VLOOKUP(spare_parts!$F2344,'Запчасти'!$A$2:$P$3371,2,0),"null")</f>
        <v>null</v>
      </c>
      <c r="Q2344" s="18"/>
      <c r="R2344" s="18"/>
      <c r="S2344" s="18"/>
      <c r="T2344" s="18"/>
      <c r="U2344" s="18"/>
      <c r="V2344" s="18"/>
    </row>
    <row r="2345" ht="15.75" customHeight="1">
      <c r="A2345" s="44">
        <v>3.8014337E9</v>
      </c>
      <c r="B2345" s="45" t="s">
        <v>7882</v>
      </c>
      <c r="C2345" s="45"/>
      <c r="D2345" s="45"/>
      <c r="E2345" s="17"/>
      <c r="F2345" s="18">
        <v>3.8014337E9</v>
      </c>
      <c r="G2345" s="18" t="str">
        <f>IFERROR(VLOOKUP(spare_parts!$F2345,'Запчасти'!A$2:P$3371,3,0),"null")</f>
        <v>null</v>
      </c>
      <c r="H2345" s="18" t="str">
        <f>IFERROR(VLOOKUP(spare_parts!$F2345,A:D,2,0),"null")</f>
        <v>Поз.9 Прокладка</v>
      </c>
      <c r="I2345" s="24" t="str">
        <f>IFERROR(VLOOKUP(spare_parts!$F2345,'Запчасти'!$A$2:$P$3371,5,0),"null")</f>
        <v>null</v>
      </c>
      <c r="J2345" s="24" t="str">
        <f t="shared" si="3"/>
        <v>null</v>
      </c>
      <c r="K2345" s="18" t="str">
        <f>IFERROR(VLOOKUP(spare_parts!$F2345,'Запчасти'!$A$2:$P$3371,6,0),"null")</f>
        <v>null</v>
      </c>
      <c r="L2345" s="18" t="str">
        <f>IFERROR(VLOOKUP(spare_parts!$F2345,'Запчасти'!$A$2:$P$3371,7,0),"null")</f>
        <v>null</v>
      </c>
      <c r="M2345" s="18" t="str">
        <f>IFERROR(VLOOKUP(spare_parts!$F2345,'Запчасти'!$A$2:$P$3371,9,0),"null")</f>
        <v>null</v>
      </c>
      <c r="N2345" s="18" t="str">
        <f>IFERROR(VLOOKUP(spare_parts!$F2345,'Запчасти'!$A$2:$P$3371,10,0),"null")</f>
        <v>null</v>
      </c>
      <c r="O2345" s="18" t="str">
        <f>IFERROR(VLOOKUP(spare_parts!$F2345,'Запчасти'!$A$2:$P$3371,11,0),"null")</f>
        <v>null</v>
      </c>
      <c r="P2345" s="18" t="str">
        <f>IFERROR(VLOOKUP(spare_parts!$F2345,'Запчасти'!$A$2:$P$3371,2,0),"null")</f>
        <v>null</v>
      </c>
      <c r="Q2345" s="18"/>
      <c r="R2345" s="18"/>
      <c r="S2345" s="18"/>
      <c r="T2345" s="18"/>
      <c r="U2345" s="18"/>
      <c r="V2345" s="18"/>
    </row>
    <row r="2346" ht="15.75" customHeight="1">
      <c r="A2346" s="44">
        <v>3.85609001E9</v>
      </c>
      <c r="B2346" s="45" t="s">
        <v>7883</v>
      </c>
      <c r="C2346" s="45"/>
      <c r="D2346" s="45"/>
      <c r="E2346" s="17"/>
      <c r="F2346" s="18">
        <v>3.85609001E9</v>
      </c>
      <c r="G2346" s="18" t="str">
        <f>IFERROR(VLOOKUP(spare_parts!$F2346,'Запчасти'!A$2:P$3371,3,0),"null")</f>
        <v>null</v>
      </c>
      <c r="H2346" s="18" t="str">
        <f>IFERROR(VLOOKUP(spare_parts!$F2346,A:D,2,0),"null")</f>
        <v>Поз.10 ПРОКЛАДКА ДЛЯ ПОРШНЯ</v>
      </c>
      <c r="I2346" s="24" t="str">
        <f>IFERROR(VLOOKUP(spare_parts!$F2346,'Запчасти'!$A$2:$P$3371,5,0),"null")</f>
        <v>null</v>
      </c>
      <c r="J2346" s="24" t="str">
        <f t="shared" si="3"/>
        <v>null</v>
      </c>
      <c r="K2346" s="18" t="str">
        <f>IFERROR(VLOOKUP(spare_parts!$F2346,'Запчасти'!$A$2:$P$3371,6,0),"null")</f>
        <v>null</v>
      </c>
      <c r="L2346" s="18" t="str">
        <f>IFERROR(VLOOKUP(spare_parts!$F2346,'Запчасти'!$A$2:$P$3371,7,0),"null")</f>
        <v>null</v>
      </c>
      <c r="M2346" s="18" t="str">
        <f>IFERROR(VLOOKUP(spare_parts!$F2346,'Запчасти'!$A$2:$P$3371,9,0),"null")</f>
        <v>null</v>
      </c>
      <c r="N2346" s="18" t="str">
        <f>IFERROR(VLOOKUP(spare_parts!$F2346,'Запчасти'!$A$2:$P$3371,10,0),"null")</f>
        <v>null</v>
      </c>
      <c r="O2346" s="18" t="str">
        <f>IFERROR(VLOOKUP(spare_parts!$F2346,'Запчасти'!$A$2:$P$3371,11,0),"null")</f>
        <v>null</v>
      </c>
      <c r="P2346" s="18" t="str">
        <f>IFERROR(VLOOKUP(spare_parts!$F2346,'Запчасти'!$A$2:$P$3371,2,0),"null")</f>
        <v>null</v>
      </c>
      <c r="Q2346" s="18"/>
      <c r="R2346" s="18"/>
      <c r="S2346" s="18"/>
      <c r="T2346" s="18"/>
      <c r="U2346" s="18"/>
      <c r="V2346" s="18"/>
    </row>
    <row r="2347" ht="15.75" customHeight="1">
      <c r="A2347" s="44" t="s">
        <v>7884</v>
      </c>
      <c r="B2347" s="45" t="s">
        <v>7885</v>
      </c>
      <c r="C2347" s="45"/>
      <c r="D2347" s="45"/>
      <c r="E2347" s="17"/>
      <c r="F2347" s="18" t="s">
        <v>7884</v>
      </c>
      <c r="G2347" s="18" t="str">
        <f>IFERROR(VLOOKUP(spare_parts!$F2347,'Запчасти'!A$2:P$3371,3,0),"null")</f>
        <v>null</v>
      </c>
      <c r="H2347" s="18" t="str">
        <f>IFERROR(VLOOKUP(spare_parts!$F2347,A:D,2,0),"null")</f>
        <v>Поз.11 ПРОКЛАДКА ДЛЯ ШТАНГИ</v>
      </c>
      <c r="I2347" s="24" t="str">
        <f>IFERROR(VLOOKUP(spare_parts!$F2347,'Запчасти'!$A$2:$P$3371,5,0),"null")</f>
        <v>null</v>
      </c>
      <c r="J2347" s="24" t="str">
        <f t="shared" si="3"/>
        <v>null</v>
      </c>
      <c r="K2347" s="18" t="str">
        <f>IFERROR(VLOOKUP(spare_parts!$F2347,'Запчасти'!$A$2:$P$3371,6,0),"null")</f>
        <v>null</v>
      </c>
      <c r="L2347" s="18" t="str">
        <f>IFERROR(VLOOKUP(spare_parts!$F2347,'Запчасти'!$A$2:$P$3371,7,0),"null")</f>
        <v>null</v>
      </c>
      <c r="M2347" s="18" t="str">
        <f>IFERROR(VLOOKUP(spare_parts!$F2347,'Запчасти'!$A$2:$P$3371,9,0),"null")</f>
        <v>null</v>
      </c>
      <c r="N2347" s="18" t="str">
        <f>IFERROR(VLOOKUP(spare_parts!$F2347,'Запчасти'!$A$2:$P$3371,10,0),"null")</f>
        <v>null</v>
      </c>
      <c r="O2347" s="18" t="str">
        <f>IFERROR(VLOOKUP(spare_parts!$F2347,'Запчасти'!$A$2:$P$3371,11,0),"null")</f>
        <v>null</v>
      </c>
      <c r="P2347" s="18" t="str">
        <f>IFERROR(VLOOKUP(spare_parts!$F2347,'Запчасти'!$A$2:$P$3371,2,0),"null")</f>
        <v>null</v>
      </c>
      <c r="Q2347" s="18"/>
      <c r="R2347" s="18"/>
      <c r="S2347" s="18"/>
      <c r="T2347" s="18"/>
      <c r="U2347" s="18"/>
      <c r="V2347" s="18"/>
    </row>
    <row r="2348" ht="15.75" customHeight="1">
      <c r="A2348" s="44" t="s">
        <v>7886</v>
      </c>
      <c r="B2348" s="45" t="s">
        <v>7887</v>
      </c>
      <c r="C2348" s="45"/>
      <c r="D2348" s="45"/>
      <c r="E2348" s="17"/>
      <c r="F2348" s="18" t="s">
        <v>7886</v>
      </c>
      <c r="G2348" s="18" t="str">
        <f>IFERROR(VLOOKUP(spare_parts!$F2348,'Запчасти'!A$2:P$3371,3,0),"null")</f>
        <v>null</v>
      </c>
      <c r="H2348" s="18" t="str">
        <f>IFERROR(VLOOKUP(spare_parts!$F2348,A:D,2,0),"null")</f>
        <v>Поз.12 Прокладка для штанги</v>
      </c>
      <c r="I2348" s="24" t="str">
        <f>IFERROR(VLOOKUP(spare_parts!$F2348,'Запчасти'!$A$2:$P$3371,5,0),"null")</f>
        <v>null</v>
      </c>
      <c r="J2348" s="24" t="str">
        <f t="shared" si="3"/>
        <v>null</v>
      </c>
      <c r="K2348" s="18" t="str">
        <f>IFERROR(VLOOKUP(spare_parts!$F2348,'Запчасти'!$A$2:$P$3371,6,0),"null")</f>
        <v>null</v>
      </c>
      <c r="L2348" s="18" t="str">
        <f>IFERROR(VLOOKUP(spare_parts!$F2348,'Запчасти'!$A$2:$P$3371,7,0),"null")</f>
        <v>null</v>
      </c>
      <c r="M2348" s="18" t="str">
        <f>IFERROR(VLOOKUP(spare_parts!$F2348,'Запчасти'!$A$2:$P$3371,9,0),"null")</f>
        <v>null</v>
      </c>
      <c r="N2348" s="18" t="str">
        <f>IFERROR(VLOOKUP(spare_parts!$F2348,'Запчасти'!$A$2:$P$3371,10,0),"null")</f>
        <v>null</v>
      </c>
      <c r="O2348" s="18" t="str">
        <f>IFERROR(VLOOKUP(spare_parts!$F2348,'Запчасти'!$A$2:$P$3371,11,0),"null")</f>
        <v>null</v>
      </c>
      <c r="P2348" s="18" t="str">
        <f>IFERROR(VLOOKUP(spare_parts!$F2348,'Запчасти'!$A$2:$P$3371,2,0),"null")</f>
        <v>null</v>
      </c>
      <c r="Q2348" s="18"/>
      <c r="R2348" s="18"/>
      <c r="S2348" s="18"/>
      <c r="T2348" s="18"/>
      <c r="U2348" s="18"/>
      <c r="V2348" s="18"/>
    </row>
    <row r="2349" ht="15.75" customHeight="1">
      <c r="A2349" s="44">
        <v>5.437129007E9</v>
      </c>
      <c r="B2349" s="45" t="s">
        <v>7888</v>
      </c>
      <c r="C2349" s="45"/>
      <c r="D2349" s="45"/>
      <c r="E2349" s="17"/>
      <c r="F2349" s="18">
        <v>5.437129007E9</v>
      </c>
      <c r="G2349" s="18" t="str">
        <f>IFERROR(VLOOKUP(spare_parts!$F2349,'Запчасти'!A$2:P$3371,3,0),"null")</f>
        <v>null</v>
      </c>
      <c r="H2349" s="18" t="str">
        <f>IFERROR(VLOOKUP(spare_parts!$F2349,A:D,2,0),"null")</f>
        <v>СЕНСОР</v>
      </c>
      <c r="I2349" s="24" t="str">
        <f>IFERROR(VLOOKUP(spare_parts!$F2349,'Запчасти'!$A$2:$P$3371,5,0),"null")</f>
        <v>null</v>
      </c>
      <c r="J2349" s="24" t="str">
        <f t="shared" si="3"/>
        <v>null</v>
      </c>
      <c r="K2349" s="18" t="str">
        <f>IFERROR(VLOOKUP(spare_parts!$F2349,'Запчасти'!$A$2:$P$3371,6,0),"null")</f>
        <v>null</v>
      </c>
      <c r="L2349" s="18" t="str">
        <f>IFERROR(VLOOKUP(spare_parts!$F2349,'Запчасти'!$A$2:$P$3371,7,0),"null")</f>
        <v>null</v>
      </c>
      <c r="M2349" s="18" t="str">
        <f>IFERROR(VLOOKUP(spare_parts!$F2349,'Запчасти'!$A$2:$P$3371,9,0),"null")</f>
        <v>null</v>
      </c>
      <c r="N2349" s="18" t="str">
        <f>IFERROR(VLOOKUP(spare_parts!$F2349,'Запчасти'!$A$2:$P$3371,10,0),"null")</f>
        <v>null</v>
      </c>
      <c r="O2349" s="18" t="str">
        <f>IFERROR(VLOOKUP(spare_parts!$F2349,'Запчасти'!$A$2:$P$3371,11,0),"null")</f>
        <v>null</v>
      </c>
      <c r="P2349" s="18" t="str">
        <f>IFERROR(VLOOKUP(spare_parts!$F2349,'Запчасти'!$A$2:$P$3371,2,0),"null")</f>
        <v>null</v>
      </c>
      <c r="Q2349" s="18"/>
      <c r="R2349" s="18"/>
      <c r="S2349" s="18"/>
      <c r="T2349" s="18"/>
      <c r="U2349" s="18"/>
      <c r="V2349" s="18"/>
    </row>
    <row r="2350" ht="15.75" customHeight="1">
      <c r="A2350" s="44">
        <v>5.458043101E9</v>
      </c>
      <c r="B2350" s="45" t="s">
        <v>7889</v>
      </c>
      <c r="C2350" s="45"/>
      <c r="D2350" s="45"/>
      <c r="E2350" s="17"/>
      <c r="F2350" s="18">
        <v>5.458043101E9</v>
      </c>
      <c r="G2350" s="18" t="str">
        <f>IFERROR(VLOOKUP(spare_parts!$F2350,'Запчасти'!A$2:P$3371,3,0),"null")</f>
        <v>null</v>
      </c>
      <c r="H2350" s="18" t="str">
        <f>IFERROR(VLOOKUP(spare_parts!$F2350,A:D,2,0),"null")</f>
        <v>СЕРВОМОТОР  DSC 045K64U30-5 СО ШПОНКОЙ И ТЕРМОПАРОЙ KTY</v>
      </c>
      <c r="I2350" s="24" t="str">
        <f>IFERROR(VLOOKUP(spare_parts!$F2350,'Запчасти'!$A$2:$P$3371,5,0),"null")</f>
        <v>null</v>
      </c>
      <c r="J2350" s="24" t="str">
        <f t="shared" si="3"/>
        <v>null</v>
      </c>
      <c r="K2350" s="18" t="str">
        <f>IFERROR(VLOOKUP(spare_parts!$F2350,'Запчасти'!$A$2:$P$3371,6,0),"null")</f>
        <v>null</v>
      </c>
      <c r="L2350" s="18" t="str">
        <f>IFERROR(VLOOKUP(spare_parts!$F2350,'Запчасти'!$A$2:$P$3371,7,0),"null")</f>
        <v>null</v>
      </c>
      <c r="M2350" s="18" t="str">
        <f>IFERROR(VLOOKUP(spare_parts!$F2350,'Запчасти'!$A$2:$P$3371,9,0),"null")</f>
        <v>null</v>
      </c>
      <c r="N2350" s="18" t="str">
        <f>IFERROR(VLOOKUP(spare_parts!$F2350,'Запчасти'!$A$2:$P$3371,10,0),"null")</f>
        <v>null</v>
      </c>
      <c r="O2350" s="18" t="str">
        <f>IFERROR(VLOOKUP(spare_parts!$F2350,'Запчасти'!$A$2:$P$3371,11,0),"null")</f>
        <v>null</v>
      </c>
      <c r="P2350" s="18" t="str">
        <f>IFERROR(VLOOKUP(spare_parts!$F2350,'Запчасти'!$A$2:$P$3371,2,0),"null")</f>
        <v>null</v>
      </c>
      <c r="Q2350" s="18"/>
      <c r="R2350" s="18"/>
      <c r="S2350" s="18"/>
      <c r="T2350" s="18"/>
      <c r="U2350" s="18"/>
      <c r="V2350" s="18"/>
    </row>
    <row r="2351" ht="15.75" customHeight="1">
      <c r="A2351" s="44">
        <v>4.0065207E9</v>
      </c>
      <c r="B2351" s="45" t="s">
        <v>7890</v>
      </c>
      <c r="C2351" s="45"/>
      <c r="D2351" s="45"/>
      <c r="E2351" s="17"/>
      <c r="F2351" s="18">
        <v>4.0065207E9</v>
      </c>
      <c r="G2351" s="18" t="str">
        <f>IFERROR(VLOOKUP(spare_parts!$F2351,'Запчасти'!A$2:P$3371,3,0),"null")</f>
        <v>null</v>
      </c>
      <c r="H2351" s="18" t="str">
        <f>IFERROR(VLOOKUP(spare_parts!$F2351,A:D,2,0),"null")</f>
        <v>Поз.56 ИЗОЛЯТОР #65207-</v>
      </c>
      <c r="I2351" s="24" t="str">
        <f>IFERROR(VLOOKUP(spare_parts!$F2351,'Запчасти'!$A$2:$P$3371,5,0),"null")</f>
        <v>null</v>
      </c>
      <c r="J2351" s="24" t="str">
        <f t="shared" si="3"/>
        <v>null</v>
      </c>
      <c r="K2351" s="18" t="str">
        <f>IFERROR(VLOOKUP(spare_parts!$F2351,'Запчасти'!$A$2:$P$3371,6,0),"null")</f>
        <v>null</v>
      </c>
      <c r="L2351" s="18" t="str">
        <f>IFERROR(VLOOKUP(spare_parts!$F2351,'Запчасти'!$A$2:$P$3371,7,0),"null")</f>
        <v>null</v>
      </c>
      <c r="M2351" s="18" t="str">
        <f>IFERROR(VLOOKUP(spare_parts!$F2351,'Запчасти'!$A$2:$P$3371,9,0),"null")</f>
        <v>null</v>
      </c>
      <c r="N2351" s="18" t="str">
        <f>IFERROR(VLOOKUP(spare_parts!$F2351,'Запчасти'!$A$2:$P$3371,10,0),"null")</f>
        <v>null</v>
      </c>
      <c r="O2351" s="18" t="str">
        <f>IFERROR(VLOOKUP(spare_parts!$F2351,'Запчасти'!$A$2:$P$3371,11,0),"null")</f>
        <v>null</v>
      </c>
      <c r="P2351" s="18" t="str">
        <f>IFERROR(VLOOKUP(spare_parts!$F2351,'Запчасти'!$A$2:$P$3371,2,0),"null")</f>
        <v>null</v>
      </c>
      <c r="Q2351" s="18"/>
      <c r="R2351" s="18"/>
      <c r="S2351" s="18"/>
      <c r="T2351" s="18"/>
      <c r="U2351" s="18"/>
      <c r="V2351" s="18"/>
    </row>
    <row r="2352" ht="15.75" customHeight="1">
      <c r="A2352" s="44">
        <v>3.84103112E9</v>
      </c>
      <c r="B2352" s="45" t="s">
        <v>7891</v>
      </c>
      <c r="C2352" s="45"/>
      <c r="D2352" s="45"/>
      <c r="E2352" s="17"/>
      <c r="F2352" s="18">
        <v>3.84103112E9</v>
      </c>
      <c r="G2352" s="18" t="str">
        <f>IFERROR(VLOOKUP(spare_parts!$F2352,'Запчасти'!A$2:P$3371,3,0),"null")</f>
        <v>null</v>
      </c>
      <c r="H2352" s="18" t="str">
        <f>IFERROR(VLOOKUP(spare_parts!$F2352,A:D,2,0),"null")</f>
        <v>Поз.1 ПРОТИВОЭКСТРУЗИОННОЕ КОЛЬЦО   Dwg.63677DC</v>
      </c>
      <c r="I2352" s="24" t="str">
        <f>IFERROR(VLOOKUP(spare_parts!$F2352,'Запчасти'!$A$2:$P$3371,5,0),"null")</f>
        <v>null</v>
      </c>
      <c r="J2352" s="24" t="str">
        <f t="shared" si="3"/>
        <v>null</v>
      </c>
      <c r="K2352" s="18" t="str">
        <f>IFERROR(VLOOKUP(spare_parts!$F2352,'Запчасти'!$A$2:$P$3371,6,0),"null")</f>
        <v>null</v>
      </c>
      <c r="L2352" s="18" t="str">
        <f>IFERROR(VLOOKUP(spare_parts!$F2352,'Запчасти'!$A$2:$P$3371,7,0),"null")</f>
        <v>null</v>
      </c>
      <c r="M2352" s="18" t="str">
        <f>IFERROR(VLOOKUP(spare_parts!$F2352,'Запчасти'!$A$2:$P$3371,9,0),"null")</f>
        <v>null</v>
      </c>
      <c r="N2352" s="18" t="str">
        <f>IFERROR(VLOOKUP(spare_parts!$F2352,'Запчасти'!$A$2:$P$3371,10,0),"null")</f>
        <v>null</v>
      </c>
      <c r="O2352" s="18" t="str">
        <f>IFERROR(VLOOKUP(spare_parts!$F2352,'Запчасти'!$A$2:$P$3371,11,0),"null")</f>
        <v>null</v>
      </c>
      <c r="P2352" s="18" t="str">
        <f>IFERROR(VLOOKUP(spare_parts!$F2352,'Запчасти'!$A$2:$P$3371,2,0),"null")</f>
        <v>null</v>
      </c>
      <c r="Q2352" s="18"/>
      <c r="R2352" s="18"/>
      <c r="S2352" s="18"/>
      <c r="T2352" s="18"/>
      <c r="U2352" s="18"/>
      <c r="V2352" s="18"/>
    </row>
    <row r="2353" ht="15.75" customHeight="1">
      <c r="A2353" s="44">
        <v>3.8650152E9</v>
      </c>
      <c r="B2353" s="45" t="s">
        <v>7892</v>
      </c>
      <c r="C2353" s="45"/>
      <c r="D2353" s="45"/>
      <c r="E2353" s="17"/>
      <c r="F2353" s="18">
        <v>3.8650152E9</v>
      </c>
      <c r="G2353" s="18" t="str">
        <f>IFERROR(VLOOKUP(spare_parts!$F2353,'Запчасти'!A$2:P$3371,3,0),"null")</f>
        <v>null</v>
      </c>
      <c r="H2353" s="18" t="str">
        <f>IFERROR(VLOOKUP(spare_parts!$F2353,A:D,2,0),"null")</f>
        <v>Поз.2 СКРЕБКОВОЕ КОЛЬЦО</v>
      </c>
      <c r="I2353" s="24" t="str">
        <f>IFERROR(VLOOKUP(spare_parts!$F2353,'Запчасти'!$A$2:$P$3371,5,0),"null")</f>
        <v>null</v>
      </c>
      <c r="J2353" s="24" t="str">
        <f t="shared" si="3"/>
        <v>null</v>
      </c>
      <c r="K2353" s="18" t="str">
        <f>IFERROR(VLOOKUP(spare_parts!$F2353,'Запчасти'!$A$2:$P$3371,6,0),"null")</f>
        <v>null</v>
      </c>
      <c r="L2353" s="18" t="str">
        <f>IFERROR(VLOOKUP(spare_parts!$F2353,'Запчасти'!$A$2:$P$3371,7,0),"null")</f>
        <v>null</v>
      </c>
      <c r="M2353" s="18" t="str">
        <f>IFERROR(VLOOKUP(spare_parts!$F2353,'Запчасти'!$A$2:$P$3371,9,0),"null")</f>
        <v>null</v>
      </c>
      <c r="N2353" s="18" t="str">
        <f>IFERROR(VLOOKUP(spare_parts!$F2353,'Запчасти'!$A$2:$P$3371,10,0),"null")</f>
        <v>null</v>
      </c>
      <c r="O2353" s="18" t="str">
        <f>IFERROR(VLOOKUP(spare_parts!$F2353,'Запчасти'!$A$2:$P$3371,11,0),"null")</f>
        <v>null</v>
      </c>
      <c r="P2353" s="18" t="str">
        <f>IFERROR(VLOOKUP(spare_parts!$F2353,'Запчасти'!$A$2:$P$3371,2,0),"null")</f>
        <v>null</v>
      </c>
      <c r="Q2353" s="18"/>
      <c r="R2353" s="18"/>
      <c r="S2353" s="18"/>
      <c r="T2353" s="18"/>
      <c r="U2353" s="18"/>
      <c r="V2353" s="18"/>
    </row>
    <row r="2354" ht="15.75" customHeight="1">
      <c r="A2354" s="44">
        <v>3.8650304E9</v>
      </c>
      <c r="B2354" s="45" t="s">
        <v>7893</v>
      </c>
      <c r="C2354" s="45"/>
      <c r="D2354" s="45"/>
      <c r="E2354" s="17"/>
      <c r="F2354" s="18">
        <v>3.8650304E9</v>
      </c>
      <c r="G2354" s="18" t="str">
        <f>IFERROR(VLOOKUP(spare_parts!$F2354,'Запчасти'!A$2:P$3371,3,0),"null")</f>
        <v>null</v>
      </c>
      <c r="H2354" s="18" t="str">
        <f>IFERROR(VLOOKUP(spare_parts!$F2354,A:D,2,0),"null")</f>
        <v>Поз.3 СКРЕБКОВОЕ КОЛЬЦО</v>
      </c>
      <c r="I2354" s="24" t="str">
        <f>IFERROR(VLOOKUP(spare_parts!$F2354,'Запчасти'!$A$2:$P$3371,5,0),"null")</f>
        <v>null</v>
      </c>
      <c r="J2354" s="24" t="str">
        <f t="shared" si="3"/>
        <v>null</v>
      </c>
      <c r="K2354" s="18" t="str">
        <f>IFERROR(VLOOKUP(spare_parts!$F2354,'Запчасти'!$A$2:$P$3371,6,0),"null")</f>
        <v>null</v>
      </c>
      <c r="L2354" s="18" t="str">
        <f>IFERROR(VLOOKUP(spare_parts!$F2354,'Запчасти'!$A$2:$P$3371,7,0),"null")</f>
        <v>null</v>
      </c>
      <c r="M2354" s="18" t="str">
        <f>IFERROR(VLOOKUP(spare_parts!$F2354,'Запчасти'!$A$2:$P$3371,9,0),"null")</f>
        <v>null</v>
      </c>
      <c r="N2354" s="18" t="str">
        <f>IFERROR(VLOOKUP(spare_parts!$F2354,'Запчасти'!$A$2:$P$3371,10,0),"null")</f>
        <v>null</v>
      </c>
      <c r="O2354" s="18" t="str">
        <f>IFERROR(VLOOKUP(spare_parts!$F2354,'Запчасти'!$A$2:$P$3371,11,0),"null")</f>
        <v>null</v>
      </c>
      <c r="P2354" s="18" t="str">
        <f>IFERROR(VLOOKUP(spare_parts!$F2354,'Запчасти'!$A$2:$P$3371,2,0),"null")</f>
        <v>null</v>
      </c>
      <c r="Q2354" s="18"/>
      <c r="R2354" s="18"/>
      <c r="S2354" s="18"/>
      <c r="T2354" s="18"/>
      <c r="U2354" s="18"/>
      <c r="V2354" s="18"/>
    </row>
    <row r="2355" ht="15.75" customHeight="1">
      <c r="A2355" s="44">
        <v>3.8013112E9</v>
      </c>
      <c r="B2355" s="45" t="s">
        <v>7894</v>
      </c>
      <c r="C2355" s="45"/>
      <c r="D2355" s="45"/>
      <c r="E2355" s="17"/>
      <c r="F2355" s="18">
        <v>3.8013112E9</v>
      </c>
      <c r="G2355" s="18" t="str">
        <f>IFERROR(VLOOKUP(spare_parts!$F2355,'Запчасти'!A$2:P$3371,3,0),"null")</f>
        <v>null</v>
      </c>
      <c r="H2355" s="18" t="str">
        <f>IFERROR(VLOOKUP(spare_parts!$F2355,A:D,2,0),"null")</f>
        <v>Поз.5 УПЛОТНИТЕЛЬНАЯ ПРОКЛАДКА </v>
      </c>
      <c r="I2355" s="24" t="str">
        <f>IFERROR(VLOOKUP(spare_parts!$F2355,'Запчасти'!$A$2:$P$3371,5,0),"null")</f>
        <v>null</v>
      </c>
      <c r="J2355" s="24" t="str">
        <f t="shared" si="3"/>
        <v>null</v>
      </c>
      <c r="K2355" s="18" t="str">
        <f>IFERROR(VLOOKUP(spare_parts!$F2355,'Запчасти'!$A$2:$P$3371,6,0),"null")</f>
        <v>null</v>
      </c>
      <c r="L2355" s="18" t="str">
        <f>IFERROR(VLOOKUP(spare_parts!$F2355,'Запчасти'!$A$2:$P$3371,7,0),"null")</f>
        <v>null</v>
      </c>
      <c r="M2355" s="18" t="str">
        <f>IFERROR(VLOOKUP(spare_parts!$F2355,'Запчасти'!$A$2:$P$3371,9,0),"null")</f>
        <v>null</v>
      </c>
      <c r="N2355" s="18" t="str">
        <f>IFERROR(VLOOKUP(spare_parts!$F2355,'Запчасти'!$A$2:$P$3371,10,0),"null")</f>
        <v>null</v>
      </c>
      <c r="O2355" s="18" t="str">
        <f>IFERROR(VLOOKUP(spare_parts!$F2355,'Запчасти'!$A$2:$P$3371,11,0),"null")</f>
        <v>null</v>
      </c>
      <c r="P2355" s="18" t="str">
        <f>IFERROR(VLOOKUP(spare_parts!$F2355,'Запчасти'!$A$2:$P$3371,2,0),"null")</f>
        <v>null</v>
      </c>
      <c r="Q2355" s="18"/>
      <c r="R2355" s="18"/>
      <c r="S2355" s="18"/>
      <c r="T2355" s="18"/>
      <c r="U2355" s="18"/>
      <c r="V2355" s="18"/>
    </row>
    <row r="2356" ht="15.75" customHeight="1">
      <c r="A2356" s="44">
        <v>3.85702501E9</v>
      </c>
      <c r="B2356" s="45" t="s">
        <v>7895</v>
      </c>
      <c r="C2356" s="45"/>
      <c r="D2356" s="45"/>
      <c r="E2356" s="17"/>
      <c r="F2356" s="18">
        <v>3.85702501E9</v>
      </c>
      <c r="G2356" s="18" t="str">
        <f>IFERROR(VLOOKUP(spare_parts!$F2356,'Запчасти'!A$2:P$3371,3,0),"null")</f>
        <v>null</v>
      </c>
      <c r="H2356" s="18" t="str">
        <f>IFERROR(VLOOKUP(spare_parts!$F2356,A:D,2,0),"null")</f>
        <v>Поз.6 ПРОКЛАДКА ДЛЯ ПОРШНЯ</v>
      </c>
      <c r="I2356" s="24" t="str">
        <f>IFERROR(VLOOKUP(spare_parts!$F2356,'Запчасти'!$A$2:$P$3371,5,0),"null")</f>
        <v>null</v>
      </c>
      <c r="J2356" s="24" t="str">
        <f t="shared" si="3"/>
        <v>null</v>
      </c>
      <c r="K2356" s="18" t="str">
        <f>IFERROR(VLOOKUP(spare_parts!$F2356,'Запчасти'!$A$2:$P$3371,6,0),"null")</f>
        <v>null</v>
      </c>
      <c r="L2356" s="18" t="str">
        <f>IFERROR(VLOOKUP(spare_parts!$F2356,'Запчасти'!$A$2:$P$3371,7,0),"null")</f>
        <v>null</v>
      </c>
      <c r="M2356" s="18" t="str">
        <f>IFERROR(VLOOKUP(spare_parts!$F2356,'Запчасти'!$A$2:$P$3371,9,0),"null")</f>
        <v>null</v>
      </c>
      <c r="N2356" s="18" t="str">
        <f>IFERROR(VLOOKUP(spare_parts!$F2356,'Запчасти'!$A$2:$P$3371,10,0),"null")</f>
        <v>null</v>
      </c>
      <c r="O2356" s="18" t="str">
        <f>IFERROR(VLOOKUP(spare_parts!$F2356,'Запчасти'!$A$2:$P$3371,11,0),"null")</f>
        <v>null</v>
      </c>
      <c r="P2356" s="18" t="str">
        <f>IFERROR(VLOOKUP(spare_parts!$F2356,'Запчасти'!$A$2:$P$3371,2,0),"null")</f>
        <v>null</v>
      </c>
      <c r="Q2356" s="18"/>
      <c r="R2356" s="18"/>
      <c r="S2356" s="18"/>
      <c r="T2356" s="18"/>
      <c r="U2356" s="18"/>
      <c r="V2356" s="18"/>
    </row>
    <row r="2357" ht="15.75" customHeight="1">
      <c r="A2357" s="44">
        <v>3.85501501E9</v>
      </c>
      <c r="B2357" s="45" t="s">
        <v>7896</v>
      </c>
      <c r="C2357" s="45"/>
      <c r="D2357" s="45"/>
      <c r="E2357" s="17"/>
      <c r="F2357" s="18">
        <v>3.85501501E9</v>
      </c>
      <c r="G2357" s="18" t="str">
        <f>IFERROR(VLOOKUP(spare_parts!$F2357,'Запчасти'!A$2:P$3371,3,0),"null")</f>
        <v>null</v>
      </c>
      <c r="H2357" s="18" t="str">
        <f>IFERROR(VLOOKUP(spare_parts!$F2357,A:D,2,0),"null")</f>
        <v>Поз.7 ПРОКЛАДКА ДЛЯ ШТАНГИ</v>
      </c>
      <c r="I2357" s="24" t="str">
        <f>IFERROR(VLOOKUP(spare_parts!$F2357,'Запчасти'!$A$2:$P$3371,5,0),"null")</f>
        <v>null</v>
      </c>
      <c r="J2357" s="24" t="str">
        <f t="shared" si="3"/>
        <v>null</v>
      </c>
      <c r="K2357" s="18" t="str">
        <f>IFERROR(VLOOKUP(spare_parts!$F2357,'Запчасти'!$A$2:$P$3371,6,0),"null")</f>
        <v>null</v>
      </c>
      <c r="L2357" s="18" t="str">
        <f>IFERROR(VLOOKUP(spare_parts!$F2357,'Запчасти'!$A$2:$P$3371,7,0),"null")</f>
        <v>null</v>
      </c>
      <c r="M2357" s="18" t="str">
        <f>IFERROR(VLOOKUP(spare_parts!$F2357,'Запчасти'!$A$2:$P$3371,9,0),"null")</f>
        <v>null</v>
      </c>
      <c r="N2357" s="18" t="str">
        <f>IFERROR(VLOOKUP(spare_parts!$F2357,'Запчасти'!$A$2:$P$3371,10,0),"null")</f>
        <v>null</v>
      </c>
      <c r="O2357" s="18" t="str">
        <f>IFERROR(VLOOKUP(spare_parts!$F2357,'Запчасти'!$A$2:$P$3371,11,0),"null")</f>
        <v>null</v>
      </c>
      <c r="P2357" s="18" t="str">
        <f>IFERROR(VLOOKUP(spare_parts!$F2357,'Запчасти'!$A$2:$P$3371,2,0),"null")</f>
        <v>null</v>
      </c>
      <c r="Q2357" s="18"/>
      <c r="R2357" s="18"/>
      <c r="S2357" s="18"/>
      <c r="T2357" s="18"/>
      <c r="U2357" s="18"/>
      <c r="V2357" s="18"/>
    </row>
    <row r="2358" ht="15.75" customHeight="1">
      <c r="A2358" s="44" t="s">
        <v>7897</v>
      </c>
      <c r="B2358" s="45" t="s">
        <v>7898</v>
      </c>
      <c r="C2358" s="45"/>
      <c r="D2358" s="45"/>
      <c r="E2358" s="17"/>
      <c r="F2358" s="18" t="s">
        <v>7897</v>
      </c>
      <c r="G2358" s="18" t="str">
        <f>IFERROR(VLOOKUP(spare_parts!$F2358,'Запчасти'!A$2:P$3371,3,0),"null")</f>
        <v>null</v>
      </c>
      <c r="H2358" s="18" t="str">
        <f>IFERROR(VLOOKUP(spare_parts!$F2358,A:D,2,0),"null")</f>
        <v>Поз.9 ПРУЖИНА ДЛЯ ШТАМПОВ</v>
      </c>
      <c r="I2358" s="24" t="str">
        <f>IFERROR(VLOOKUP(spare_parts!$F2358,'Запчасти'!$A$2:$P$3371,5,0),"null")</f>
        <v>null</v>
      </c>
      <c r="J2358" s="24" t="str">
        <f t="shared" si="3"/>
        <v>null</v>
      </c>
      <c r="K2358" s="18" t="str">
        <f>IFERROR(VLOOKUP(spare_parts!$F2358,'Запчасти'!$A$2:$P$3371,6,0),"null")</f>
        <v>null</v>
      </c>
      <c r="L2358" s="18" t="str">
        <f>IFERROR(VLOOKUP(spare_parts!$F2358,'Запчасти'!$A$2:$P$3371,7,0),"null")</f>
        <v>null</v>
      </c>
      <c r="M2358" s="18" t="str">
        <f>IFERROR(VLOOKUP(spare_parts!$F2358,'Запчасти'!$A$2:$P$3371,9,0),"null")</f>
        <v>null</v>
      </c>
      <c r="N2358" s="18" t="str">
        <f>IFERROR(VLOOKUP(spare_parts!$F2358,'Запчасти'!$A$2:$P$3371,10,0),"null")</f>
        <v>null</v>
      </c>
      <c r="O2358" s="18" t="str">
        <f>IFERROR(VLOOKUP(spare_parts!$F2358,'Запчасти'!$A$2:$P$3371,11,0),"null")</f>
        <v>null</v>
      </c>
      <c r="P2358" s="18" t="str">
        <f>IFERROR(VLOOKUP(spare_parts!$F2358,'Запчасти'!$A$2:$P$3371,2,0),"null")</f>
        <v>null</v>
      </c>
      <c r="Q2358" s="18"/>
      <c r="R2358" s="18"/>
      <c r="S2358" s="18"/>
      <c r="T2358" s="18"/>
      <c r="U2358" s="18"/>
      <c r="V2358" s="18"/>
    </row>
    <row r="2359" ht="15.75" customHeight="1">
      <c r="A2359" s="44">
        <v>3.237512142E9</v>
      </c>
      <c r="B2359" s="46" t="s">
        <v>7899</v>
      </c>
      <c r="C2359" s="45"/>
      <c r="D2359" s="45"/>
      <c r="E2359" s="17"/>
      <c r="F2359" s="18">
        <v>3.237512142E9</v>
      </c>
      <c r="G2359" s="18" t="str">
        <f>IFERROR(VLOOKUP(spare_parts!$F2359,'Запчасти'!A$2:P$3371,3,0),"null")</f>
        <v>null</v>
      </c>
      <c r="H2359" s="18" t="str">
        <f>IFERROR(VLOOKUP(spare_parts!$F2359,A:D,2,0),"null")</f>
        <v> Поз.3 ИЗОЛИРУЮЩАЯ ВТУЛКА  Dwg.63231CC</v>
      </c>
      <c r="I2359" s="24" t="str">
        <f>IFERROR(VLOOKUP(spare_parts!$F2359,'Запчасти'!$A$2:$P$3371,5,0),"null")</f>
        <v>null</v>
      </c>
      <c r="J2359" s="24" t="str">
        <f t="shared" si="3"/>
        <v>null</v>
      </c>
      <c r="K2359" s="18" t="str">
        <f>IFERROR(VLOOKUP(spare_parts!$F2359,'Запчасти'!$A$2:$P$3371,6,0),"null")</f>
        <v>null</v>
      </c>
      <c r="L2359" s="18" t="str">
        <f>IFERROR(VLOOKUP(spare_parts!$F2359,'Запчасти'!$A$2:$P$3371,7,0),"null")</f>
        <v>null</v>
      </c>
      <c r="M2359" s="18" t="str">
        <f>IFERROR(VLOOKUP(spare_parts!$F2359,'Запчасти'!$A$2:$P$3371,9,0),"null")</f>
        <v>null</v>
      </c>
      <c r="N2359" s="18" t="str">
        <f>IFERROR(VLOOKUP(spare_parts!$F2359,'Запчасти'!$A$2:$P$3371,10,0),"null")</f>
        <v>null</v>
      </c>
      <c r="O2359" s="18" t="str">
        <f>IFERROR(VLOOKUP(spare_parts!$F2359,'Запчасти'!$A$2:$P$3371,11,0),"null")</f>
        <v>null</v>
      </c>
      <c r="P2359" s="18" t="str">
        <f>IFERROR(VLOOKUP(spare_parts!$F2359,'Запчасти'!$A$2:$P$3371,2,0),"null")</f>
        <v>null</v>
      </c>
      <c r="Q2359" s="18"/>
      <c r="R2359" s="18"/>
      <c r="S2359" s="18"/>
      <c r="T2359" s="18"/>
      <c r="U2359" s="18"/>
      <c r="V2359" s="18"/>
    </row>
    <row r="2360" ht="15.75" customHeight="1">
      <c r="A2360" s="44" t="s">
        <v>7900</v>
      </c>
      <c r="B2360" s="46" t="s">
        <v>7901</v>
      </c>
      <c r="C2360" s="45"/>
      <c r="D2360" s="45"/>
      <c r="E2360" s="17"/>
      <c r="F2360" s="18" t="s">
        <v>7900</v>
      </c>
      <c r="G2360" s="18" t="str">
        <f>IFERROR(VLOOKUP(spare_parts!$F2360,'Запчасти'!A$2:P$3371,3,0),"null")</f>
        <v>null</v>
      </c>
      <c r="H2360" s="18" t="str">
        <f>IFERROR(VLOOKUP(spare_parts!$F2360,A:D,2,0),"null")</f>
        <v> Поз.4 ИЗОЛИРУЮЩАЯ ВТУЛКА  </v>
      </c>
      <c r="I2360" s="24" t="str">
        <f>IFERROR(VLOOKUP(spare_parts!$F2360,'Запчасти'!$A$2:$P$3371,5,0),"null")</f>
        <v>null</v>
      </c>
      <c r="J2360" s="24" t="str">
        <f t="shared" si="3"/>
        <v>null</v>
      </c>
      <c r="K2360" s="18" t="str">
        <f>IFERROR(VLOOKUP(spare_parts!$F2360,'Запчасти'!$A$2:$P$3371,6,0),"null")</f>
        <v>null</v>
      </c>
      <c r="L2360" s="18" t="str">
        <f>IFERROR(VLOOKUP(spare_parts!$F2360,'Запчасти'!$A$2:$P$3371,7,0),"null")</f>
        <v>null</v>
      </c>
      <c r="M2360" s="18" t="str">
        <f>IFERROR(VLOOKUP(spare_parts!$F2360,'Запчасти'!$A$2:$P$3371,9,0),"null")</f>
        <v>null</v>
      </c>
      <c r="N2360" s="18" t="str">
        <f>IFERROR(VLOOKUP(spare_parts!$F2360,'Запчасти'!$A$2:$P$3371,10,0),"null")</f>
        <v>null</v>
      </c>
      <c r="O2360" s="18" t="str">
        <f>IFERROR(VLOOKUP(spare_parts!$F2360,'Запчасти'!$A$2:$P$3371,11,0),"null")</f>
        <v>null</v>
      </c>
      <c r="P2360" s="18" t="str">
        <f>IFERROR(VLOOKUP(spare_parts!$F2360,'Запчасти'!$A$2:$P$3371,2,0),"null")</f>
        <v>null</v>
      </c>
      <c r="Q2360" s="18"/>
      <c r="R2360" s="18"/>
      <c r="S2360" s="18"/>
      <c r="T2360" s="18"/>
      <c r="U2360" s="18"/>
      <c r="V2360" s="18"/>
    </row>
    <row r="2361" ht="15.75" customHeight="1">
      <c r="A2361" s="44">
        <v>3.237210122E9</v>
      </c>
      <c r="B2361" s="46" t="s">
        <v>7902</v>
      </c>
      <c r="C2361" s="45"/>
      <c r="D2361" s="45"/>
      <c r="E2361" s="17"/>
      <c r="F2361" s="18">
        <v>3.237210122E9</v>
      </c>
      <c r="G2361" s="18" t="str">
        <f>IFERROR(VLOOKUP(spare_parts!$F2361,'Запчасти'!A$2:P$3371,3,0),"null")</f>
        <v>null</v>
      </c>
      <c r="H2361" s="18" t="str">
        <f>IFERROR(VLOOKUP(spare_parts!$F2361,A:D,2,0),"null")</f>
        <v> Поз.5 ИЗОЛИРУЮЩАЯ ВТУЛКА  </v>
      </c>
      <c r="I2361" s="24" t="str">
        <f>IFERROR(VLOOKUP(spare_parts!$F2361,'Запчасти'!$A$2:$P$3371,5,0),"null")</f>
        <v>null</v>
      </c>
      <c r="J2361" s="24" t="str">
        <f t="shared" si="3"/>
        <v>null</v>
      </c>
      <c r="K2361" s="18" t="str">
        <f>IFERROR(VLOOKUP(spare_parts!$F2361,'Запчасти'!$A$2:$P$3371,6,0),"null")</f>
        <v>null</v>
      </c>
      <c r="L2361" s="18" t="str">
        <f>IFERROR(VLOOKUP(spare_parts!$F2361,'Запчасти'!$A$2:$P$3371,7,0),"null")</f>
        <v>null</v>
      </c>
      <c r="M2361" s="18" t="str">
        <f>IFERROR(VLOOKUP(spare_parts!$F2361,'Запчасти'!$A$2:$P$3371,9,0),"null")</f>
        <v>null</v>
      </c>
      <c r="N2361" s="18" t="str">
        <f>IFERROR(VLOOKUP(spare_parts!$F2361,'Запчасти'!$A$2:$P$3371,10,0),"null")</f>
        <v>null</v>
      </c>
      <c r="O2361" s="18" t="str">
        <f>IFERROR(VLOOKUP(spare_parts!$F2361,'Запчасти'!$A$2:$P$3371,11,0),"null")</f>
        <v>null</v>
      </c>
      <c r="P2361" s="18" t="str">
        <f>IFERROR(VLOOKUP(spare_parts!$F2361,'Запчасти'!$A$2:$P$3371,2,0),"null")</f>
        <v>null</v>
      </c>
      <c r="Q2361" s="18"/>
      <c r="R2361" s="18"/>
      <c r="S2361" s="18"/>
      <c r="T2361" s="18"/>
      <c r="U2361" s="18"/>
      <c r="V2361" s="18"/>
    </row>
    <row r="2362" ht="15.75" customHeight="1">
      <c r="A2362" s="44" t="s">
        <v>7903</v>
      </c>
      <c r="B2362" s="46" t="s">
        <v>7904</v>
      </c>
      <c r="C2362" s="45"/>
      <c r="D2362" s="45"/>
      <c r="E2362" s="17"/>
      <c r="F2362" s="18" t="s">
        <v>7903</v>
      </c>
      <c r="G2362" s="18" t="str">
        <f>IFERROR(VLOOKUP(spare_parts!$F2362,'Запчасти'!A$2:P$3371,3,0),"null")</f>
        <v>null</v>
      </c>
      <c r="H2362" s="18" t="str">
        <f>IFERROR(VLOOKUP(spare_parts!$F2362,A:D,2,0),"null")</f>
        <v> Поз.6 ИЗОЛИРУЮЩАЯ ВТУЛКА  </v>
      </c>
      <c r="I2362" s="24" t="str">
        <f>IFERROR(VLOOKUP(spare_parts!$F2362,'Запчасти'!$A$2:$P$3371,5,0),"null")</f>
        <v>null</v>
      </c>
      <c r="J2362" s="24" t="str">
        <f t="shared" si="3"/>
        <v>null</v>
      </c>
      <c r="K2362" s="18" t="str">
        <f>IFERROR(VLOOKUP(spare_parts!$F2362,'Запчасти'!$A$2:$P$3371,6,0),"null")</f>
        <v>null</v>
      </c>
      <c r="L2362" s="18" t="str">
        <f>IFERROR(VLOOKUP(spare_parts!$F2362,'Запчасти'!$A$2:$P$3371,7,0),"null")</f>
        <v>null</v>
      </c>
      <c r="M2362" s="18" t="str">
        <f>IFERROR(VLOOKUP(spare_parts!$F2362,'Запчасти'!$A$2:$P$3371,9,0),"null")</f>
        <v>null</v>
      </c>
      <c r="N2362" s="18" t="str">
        <f>IFERROR(VLOOKUP(spare_parts!$F2362,'Запчасти'!$A$2:$P$3371,10,0),"null")</f>
        <v>null</v>
      </c>
      <c r="O2362" s="18" t="str">
        <f>IFERROR(VLOOKUP(spare_parts!$F2362,'Запчасти'!$A$2:$P$3371,11,0),"null")</f>
        <v>null</v>
      </c>
      <c r="P2362" s="18" t="str">
        <f>IFERROR(VLOOKUP(spare_parts!$F2362,'Запчасти'!$A$2:$P$3371,2,0),"null")</f>
        <v>null</v>
      </c>
      <c r="Q2362" s="18"/>
      <c r="R2362" s="18"/>
      <c r="S2362" s="18"/>
      <c r="T2362" s="18"/>
      <c r="U2362" s="18"/>
      <c r="V2362" s="18"/>
    </row>
    <row r="2363" ht="15.75" customHeight="1">
      <c r="A2363" s="44" t="s">
        <v>7905</v>
      </c>
      <c r="B2363" s="46" t="s">
        <v>7906</v>
      </c>
      <c r="C2363" s="45"/>
      <c r="D2363" s="45"/>
      <c r="E2363" s="17"/>
      <c r="F2363" s="18" t="s">
        <v>7905</v>
      </c>
      <c r="G2363" s="18" t="str">
        <f>IFERROR(VLOOKUP(spare_parts!$F2363,'Запчасти'!A$2:P$3371,3,0),"null")</f>
        <v>null</v>
      </c>
      <c r="H2363" s="18" t="str">
        <f>IFERROR(VLOOKUP(spare_parts!$F2363,A:D,2,0),"null")</f>
        <v> Поз.12 ИЗОЛИРУЮЩАЯ ВТУЛКА  </v>
      </c>
      <c r="I2363" s="24" t="str">
        <f>IFERROR(VLOOKUP(spare_parts!$F2363,'Запчасти'!$A$2:$P$3371,5,0),"null")</f>
        <v>null</v>
      </c>
      <c r="J2363" s="24" t="str">
        <f t="shared" si="3"/>
        <v>null</v>
      </c>
      <c r="K2363" s="18" t="str">
        <f>IFERROR(VLOOKUP(spare_parts!$F2363,'Запчасти'!$A$2:$P$3371,6,0),"null")</f>
        <v>null</v>
      </c>
      <c r="L2363" s="18" t="str">
        <f>IFERROR(VLOOKUP(spare_parts!$F2363,'Запчасти'!$A$2:$P$3371,7,0),"null")</f>
        <v>null</v>
      </c>
      <c r="M2363" s="18" t="str">
        <f>IFERROR(VLOOKUP(spare_parts!$F2363,'Запчасти'!$A$2:$P$3371,9,0),"null")</f>
        <v>null</v>
      </c>
      <c r="N2363" s="18" t="str">
        <f>IFERROR(VLOOKUP(spare_parts!$F2363,'Запчасти'!$A$2:$P$3371,10,0),"null")</f>
        <v>null</v>
      </c>
      <c r="O2363" s="18" t="str">
        <f>IFERROR(VLOOKUP(spare_parts!$F2363,'Запчасти'!$A$2:$P$3371,11,0),"null")</f>
        <v>null</v>
      </c>
      <c r="P2363" s="18" t="str">
        <f>IFERROR(VLOOKUP(spare_parts!$F2363,'Запчасти'!$A$2:$P$3371,2,0),"null")</f>
        <v>null</v>
      </c>
      <c r="Q2363" s="18"/>
      <c r="R2363" s="18"/>
      <c r="S2363" s="18"/>
      <c r="T2363" s="18"/>
      <c r="U2363" s="18"/>
      <c r="V2363" s="18"/>
    </row>
    <row r="2364" ht="15.75" customHeight="1">
      <c r="A2364" s="44" t="s">
        <v>7907</v>
      </c>
      <c r="B2364" s="46" t="s">
        <v>7908</v>
      </c>
      <c r="C2364" s="45"/>
      <c r="D2364" s="45"/>
      <c r="E2364" s="17"/>
      <c r="F2364" s="18" t="s">
        <v>7907</v>
      </c>
      <c r="G2364" s="18" t="str">
        <f>IFERROR(VLOOKUP(spare_parts!$F2364,'Запчасти'!A$2:P$3371,3,0),"null")</f>
        <v>null</v>
      </c>
      <c r="H2364" s="18" t="str">
        <f>IFERROR(VLOOKUP(spare_parts!$F2364,A:D,2,0),"null")</f>
        <v> Поз.26 ИЗОЛИРУЮЩАЯ ВТУЛКА  </v>
      </c>
      <c r="I2364" s="24" t="str">
        <f>IFERROR(VLOOKUP(spare_parts!$F2364,'Запчасти'!$A$2:$P$3371,5,0),"null")</f>
        <v>null</v>
      </c>
      <c r="J2364" s="24" t="str">
        <f t="shared" si="3"/>
        <v>null</v>
      </c>
      <c r="K2364" s="18" t="str">
        <f>IFERROR(VLOOKUP(spare_parts!$F2364,'Запчасти'!$A$2:$P$3371,6,0),"null")</f>
        <v>null</v>
      </c>
      <c r="L2364" s="18" t="str">
        <f>IFERROR(VLOOKUP(spare_parts!$F2364,'Запчасти'!$A$2:$P$3371,7,0),"null")</f>
        <v>null</v>
      </c>
      <c r="M2364" s="18" t="str">
        <f>IFERROR(VLOOKUP(spare_parts!$F2364,'Запчасти'!$A$2:$P$3371,9,0),"null")</f>
        <v>null</v>
      </c>
      <c r="N2364" s="18" t="str">
        <f>IFERROR(VLOOKUP(spare_parts!$F2364,'Запчасти'!$A$2:$P$3371,10,0),"null")</f>
        <v>null</v>
      </c>
      <c r="O2364" s="18" t="str">
        <f>IFERROR(VLOOKUP(spare_parts!$F2364,'Запчасти'!$A$2:$P$3371,11,0),"null")</f>
        <v>null</v>
      </c>
      <c r="P2364" s="18" t="str">
        <f>IFERROR(VLOOKUP(spare_parts!$F2364,'Запчасти'!$A$2:$P$3371,2,0),"null")</f>
        <v>null</v>
      </c>
      <c r="Q2364" s="18"/>
      <c r="R2364" s="18"/>
      <c r="S2364" s="18"/>
      <c r="T2364" s="18"/>
      <c r="U2364" s="18"/>
      <c r="V2364" s="18"/>
    </row>
    <row r="2365" ht="15.75" customHeight="1">
      <c r="A2365" s="44">
        <v>2.46351161E9</v>
      </c>
      <c r="B2365" s="45" t="s">
        <v>7909</v>
      </c>
      <c r="C2365" s="45"/>
      <c r="D2365" s="45"/>
      <c r="E2365" s="17"/>
      <c r="F2365" s="18">
        <v>2.46351161E9</v>
      </c>
      <c r="G2365" s="18" t="str">
        <f>IFERROR(VLOOKUP(spare_parts!$F2365,'Запчасти'!A$2:P$3371,3,0),"null")</f>
        <v>null</v>
      </c>
      <c r="H2365" s="18" t="str">
        <f>IFERROR(VLOOKUP(spare_parts!$F2365,A:D,2,0),"null")</f>
        <v>УСИЛЕННАЯ ОПРАВКА ДЛЯ ПРЕДВАРИТЕЛЬНОЙ СБОРКИ Ø=50</v>
      </c>
      <c r="I2365" s="24" t="str">
        <f>IFERROR(VLOOKUP(spare_parts!$F2365,'Запчасти'!$A$2:$P$3371,5,0),"null")</f>
        <v>null</v>
      </c>
      <c r="J2365" s="24" t="str">
        <f t="shared" si="3"/>
        <v>null</v>
      </c>
      <c r="K2365" s="18" t="str">
        <f>IFERROR(VLOOKUP(spare_parts!$F2365,'Запчасти'!$A$2:$P$3371,6,0),"null")</f>
        <v>null</v>
      </c>
      <c r="L2365" s="18" t="str">
        <f>IFERROR(VLOOKUP(spare_parts!$F2365,'Запчасти'!$A$2:$P$3371,7,0),"null")</f>
        <v>null</v>
      </c>
      <c r="M2365" s="18" t="str">
        <f>IFERROR(VLOOKUP(spare_parts!$F2365,'Запчасти'!$A$2:$P$3371,9,0),"null")</f>
        <v>null</v>
      </c>
      <c r="N2365" s="18" t="str">
        <f>IFERROR(VLOOKUP(spare_parts!$F2365,'Запчасти'!$A$2:$P$3371,10,0),"null")</f>
        <v>null</v>
      </c>
      <c r="O2365" s="18" t="str">
        <f>IFERROR(VLOOKUP(spare_parts!$F2365,'Запчасти'!$A$2:$P$3371,11,0),"null")</f>
        <v>null</v>
      </c>
      <c r="P2365" s="18" t="str">
        <f>IFERROR(VLOOKUP(spare_parts!$F2365,'Запчасти'!$A$2:$P$3371,2,0),"null")</f>
        <v>null</v>
      </c>
      <c r="Q2365" s="18"/>
      <c r="R2365" s="18"/>
      <c r="S2365" s="18"/>
      <c r="T2365" s="18"/>
      <c r="U2365" s="18"/>
      <c r="V2365" s="18"/>
    </row>
    <row r="2366" ht="15.75" customHeight="1">
      <c r="A2366" s="44">
        <v>5.905812075E9</v>
      </c>
      <c r="B2366" s="45" t="s">
        <v>7910</v>
      </c>
      <c r="C2366" s="45"/>
      <c r="D2366" s="45"/>
      <c r="E2366" s="17"/>
      <c r="F2366" s="18">
        <v>5.905812075E9</v>
      </c>
      <c r="G2366" s="18" t="str">
        <f>IFERROR(VLOOKUP(spare_parts!$F2366,'Запчасти'!A$2:P$3371,3,0),"null")</f>
        <v>null</v>
      </c>
      <c r="H2366" s="18" t="str">
        <f>IFERROR(VLOOKUP(spare_parts!$F2366,A:D,2,0),"null")</f>
        <v>ВИНТ M12X75 DIN 912</v>
      </c>
      <c r="I2366" s="24" t="str">
        <f>IFERROR(VLOOKUP(spare_parts!$F2366,'Запчасти'!$A$2:$P$3371,5,0),"null")</f>
        <v>null</v>
      </c>
      <c r="J2366" s="24" t="str">
        <f t="shared" si="3"/>
        <v>null</v>
      </c>
      <c r="K2366" s="18" t="str">
        <f>IFERROR(VLOOKUP(spare_parts!$F2366,'Запчасти'!$A$2:$P$3371,6,0),"null")</f>
        <v>null</v>
      </c>
      <c r="L2366" s="18" t="str">
        <f>IFERROR(VLOOKUP(spare_parts!$F2366,'Запчасти'!$A$2:$P$3371,7,0),"null")</f>
        <v>null</v>
      </c>
      <c r="M2366" s="18" t="str">
        <f>IFERROR(VLOOKUP(spare_parts!$F2366,'Запчасти'!$A$2:$P$3371,9,0),"null")</f>
        <v>null</v>
      </c>
      <c r="N2366" s="18" t="str">
        <f>IFERROR(VLOOKUP(spare_parts!$F2366,'Запчасти'!$A$2:$P$3371,10,0),"null")</f>
        <v>null</v>
      </c>
      <c r="O2366" s="18" t="str">
        <f>IFERROR(VLOOKUP(spare_parts!$F2366,'Запчасти'!$A$2:$P$3371,11,0),"null")</f>
        <v>null</v>
      </c>
      <c r="P2366" s="18" t="str">
        <f>IFERROR(VLOOKUP(spare_parts!$F2366,'Запчасти'!$A$2:$P$3371,2,0),"null")</f>
        <v>null</v>
      </c>
      <c r="Q2366" s="18"/>
      <c r="R2366" s="18"/>
      <c r="S2366" s="18"/>
      <c r="T2366" s="18"/>
      <c r="U2366" s="18"/>
      <c r="V2366" s="18"/>
    </row>
    <row r="2367" ht="15.75" customHeight="1">
      <c r="A2367" s="44">
        <v>5.90581214E9</v>
      </c>
      <c r="B2367" s="45" t="s">
        <v>7911</v>
      </c>
      <c r="C2367" s="45"/>
      <c r="D2367" s="45"/>
      <c r="E2367" s="17"/>
      <c r="F2367" s="18">
        <v>5.90581214E9</v>
      </c>
      <c r="G2367" s="18" t="str">
        <f>IFERROR(VLOOKUP(spare_parts!$F2367,'Запчасти'!A$2:P$3371,3,0),"null")</f>
        <v>null</v>
      </c>
      <c r="H2367" s="18" t="str">
        <f>IFERROR(VLOOKUP(spare_parts!$F2367,A:D,2,0),"null")</f>
        <v>ВИНТ M12X140 DIN 912</v>
      </c>
      <c r="I2367" s="24" t="str">
        <f>IFERROR(VLOOKUP(spare_parts!$F2367,'Запчасти'!$A$2:$P$3371,5,0),"null")</f>
        <v>null</v>
      </c>
      <c r="J2367" s="24" t="str">
        <f t="shared" si="3"/>
        <v>null</v>
      </c>
      <c r="K2367" s="18" t="str">
        <f>IFERROR(VLOOKUP(spare_parts!$F2367,'Запчасти'!$A$2:$P$3371,6,0),"null")</f>
        <v>null</v>
      </c>
      <c r="L2367" s="18" t="str">
        <f>IFERROR(VLOOKUP(spare_parts!$F2367,'Запчасти'!$A$2:$P$3371,7,0),"null")</f>
        <v>null</v>
      </c>
      <c r="M2367" s="18" t="str">
        <f>IFERROR(VLOOKUP(spare_parts!$F2367,'Запчасти'!$A$2:$P$3371,9,0),"null")</f>
        <v>null</v>
      </c>
      <c r="N2367" s="18" t="str">
        <f>IFERROR(VLOOKUP(spare_parts!$F2367,'Запчасти'!$A$2:$P$3371,10,0),"null")</f>
        <v>null</v>
      </c>
      <c r="O2367" s="18" t="str">
        <f>IFERROR(VLOOKUP(spare_parts!$F2367,'Запчасти'!$A$2:$P$3371,11,0),"null")</f>
        <v>null</v>
      </c>
      <c r="P2367" s="18" t="str">
        <f>IFERROR(VLOOKUP(spare_parts!$F2367,'Запчасти'!$A$2:$P$3371,2,0),"null")</f>
        <v>null</v>
      </c>
      <c r="Q2367" s="18"/>
      <c r="R2367" s="18"/>
      <c r="S2367" s="18"/>
      <c r="T2367" s="18"/>
      <c r="U2367" s="18"/>
      <c r="V2367" s="18"/>
    </row>
    <row r="2368" ht="15.75" customHeight="1">
      <c r="A2368" s="44" t="s">
        <v>7912</v>
      </c>
      <c r="B2368" s="45" t="s">
        <v>7913</v>
      </c>
      <c r="C2368" s="45"/>
      <c r="D2368" s="45"/>
      <c r="E2368" s="17"/>
      <c r="F2368" s="18" t="s">
        <v>7912</v>
      </c>
      <c r="G2368" s="18" t="str">
        <f>IFERROR(VLOOKUP(spare_parts!$F2368,'Запчасти'!A$2:P$3371,3,0),"null")</f>
        <v>null</v>
      </c>
      <c r="H2368" s="18" t="str">
        <f>IFERROR(VLOOKUP(spare_parts!$F2368,A:D,2,0),"null")</f>
        <v>ВТУЛКА ДЛЯ ГИБОЧНОЙ ОПРАВКИ D.50 DI=20.30 DE=50 L=25</v>
      </c>
      <c r="I2368" s="24" t="str">
        <f>IFERROR(VLOOKUP(spare_parts!$F2368,'Запчасти'!$A$2:$P$3371,5,0),"null")</f>
        <v>null</v>
      </c>
      <c r="J2368" s="24" t="str">
        <f t="shared" si="3"/>
        <v>null</v>
      </c>
      <c r="K2368" s="18" t="str">
        <f>IFERROR(VLOOKUP(spare_parts!$F2368,'Запчасти'!$A$2:$P$3371,6,0),"null")</f>
        <v>null</v>
      </c>
      <c r="L2368" s="18" t="str">
        <f>IFERROR(VLOOKUP(spare_parts!$F2368,'Запчасти'!$A$2:$P$3371,7,0),"null")</f>
        <v>null</v>
      </c>
      <c r="M2368" s="18" t="str">
        <f>IFERROR(VLOOKUP(spare_parts!$F2368,'Запчасти'!$A$2:$P$3371,9,0),"null")</f>
        <v>null</v>
      </c>
      <c r="N2368" s="18" t="str">
        <f>IFERROR(VLOOKUP(spare_parts!$F2368,'Запчасти'!$A$2:$P$3371,10,0),"null")</f>
        <v>null</v>
      </c>
      <c r="O2368" s="18" t="str">
        <f>IFERROR(VLOOKUP(spare_parts!$F2368,'Запчасти'!$A$2:$P$3371,11,0),"null")</f>
        <v>null</v>
      </c>
      <c r="P2368" s="18" t="str">
        <f>IFERROR(VLOOKUP(spare_parts!$F2368,'Запчасти'!$A$2:$P$3371,2,0),"null")</f>
        <v>null</v>
      </c>
      <c r="Q2368" s="18"/>
      <c r="R2368" s="18"/>
      <c r="S2368" s="18"/>
      <c r="T2368" s="18"/>
      <c r="U2368" s="18"/>
      <c r="V2368" s="18"/>
    </row>
    <row r="2369" ht="15.75" customHeight="1">
      <c r="A2369" s="44" t="s">
        <v>7914</v>
      </c>
      <c r="B2369" s="45" t="s">
        <v>7915</v>
      </c>
      <c r="C2369" s="45"/>
      <c r="D2369" s="45"/>
      <c r="E2369" s="17"/>
      <c r="F2369" s="18" t="s">
        <v>7914</v>
      </c>
      <c r="G2369" s="18" t="str">
        <f>IFERROR(VLOOKUP(spare_parts!$F2369,'Запчасти'!A$2:P$3371,3,0),"null")</f>
        <v>null</v>
      </c>
      <c r="H2369" s="18" t="str">
        <f>IFERROR(VLOOKUP(spare_parts!$F2369,A:D,2,0),"null")</f>
        <v>ОПРАВКА В СБОРЕ D.18</v>
      </c>
      <c r="I2369" s="24" t="str">
        <f>IFERROR(VLOOKUP(spare_parts!$F2369,'Запчасти'!$A$2:$P$3371,5,0),"null")</f>
        <v>null</v>
      </c>
      <c r="J2369" s="24" t="str">
        <f t="shared" si="3"/>
        <v>null</v>
      </c>
      <c r="K2369" s="18" t="str">
        <f>IFERROR(VLOOKUP(spare_parts!$F2369,'Запчасти'!$A$2:$P$3371,6,0),"null")</f>
        <v>null</v>
      </c>
      <c r="L2369" s="18" t="str">
        <f>IFERROR(VLOOKUP(spare_parts!$F2369,'Запчасти'!$A$2:$P$3371,7,0),"null")</f>
        <v>null</v>
      </c>
      <c r="M2369" s="18" t="str">
        <f>IFERROR(VLOOKUP(spare_parts!$F2369,'Запчасти'!$A$2:$P$3371,9,0),"null")</f>
        <v>null</v>
      </c>
      <c r="N2369" s="18" t="str">
        <f>IFERROR(VLOOKUP(spare_parts!$F2369,'Запчасти'!$A$2:$P$3371,10,0),"null")</f>
        <v>null</v>
      </c>
      <c r="O2369" s="18" t="str">
        <f>IFERROR(VLOOKUP(spare_parts!$F2369,'Запчасти'!$A$2:$P$3371,11,0),"null")</f>
        <v>null</v>
      </c>
      <c r="P2369" s="18" t="str">
        <f>IFERROR(VLOOKUP(spare_parts!$F2369,'Запчасти'!$A$2:$P$3371,2,0),"null")</f>
        <v>null</v>
      </c>
      <c r="Q2369" s="18"/>
      <c r="R2369" s="18"/>
      <c r="S2369" s="18"/>
      <c r="T2369" s="18"/>
      <c r="U2369" s="18"/>
      <c r="V2369" s="18"/>
    </row>
    <row r="2370" ht="15.75" customHeight="1">
      <c r="A2370" s="44">
        <v>2.07332006E9</v>
      </c>
      <c r="B2370" s="45" t="s">
        <v>7916</v>
      </c>
      <c r="C2370" s="45"/>
      <c r="D2370" s="45"/>
      <c r="E2370" s="17"/>
      <c r="F2370" s="18">
        <v>2.07332006E9</v>
      </c>
      <c r="G2370" s="18" t="str">
        <f>IFERROR(VLOOKUP(spare_parts!$F2370,'Запчасти'!A$2:P$3371,3,0),"null")</f>
        <v>null</v>
      </c>
      <c r="H2370" s="18" t="str">
        <f>IFERROR(VLOOKUP(spare_parts!$F2370,A:D,2,0),"null")</f>
        <v>Нож Фиксированный для 2 прутов D 10</v>
      </c>
      <c r="I2370" s="24" t="str">
        <f>IFERROR(VLOOKUP(spare_parts!$F2370,'Запчасти'!$A$2:$P$3371,5,0),"null")</f>
        <v>null</v>
      </c>
      <c r="J2370" s="24" t="str">
        <f t="shared" si="3"/>
        <v>null</v>
      </c>
      <c r="K2370" s="18" t="str">
        <f>IFERROR(VLOOKUP(spare_parts!$F2370,'Запчасти'!$A$2:$P$3371,6,0),"null")</f>
        <v>null</v>
      </c>
      <c r="L2370" s="18" t="str">
        <f>IFERROR(VLOOKUP(spare_parts!$F2370,'Запчасти'!$A$2:$P$3371,7,0),"null")</f>
        <v>null</v>
      </c>
      <c r="M2370" s="18" t="str">
        <f>IFERROR(VLOOKUP(spare_parts!$F2370,'Запчасти'!$A$2:$P$3371,9,0),"null")</f>
        <v>null</v>
      </c>
      <c r="N2370" s="18" t="str">
        <f>IFERROR(VLOOKUP(spare_parts!$F2370,'Запчасти'!$A$2:$P$3371,10,0),"null")</f>
        <v>null</v>
      </c>
      <c r="O2370" s="18" t="str">
        <f>IFERROR(VLOOKUP(spare_parts!$F2370,'Запчасти'!$A$2:$P$3371,11,0),"null")</f>
        <v>null</v>
      </c>
      <c r="P2370" s="18" t="str">
        <f>IFERROR(VLOOKUP(spare_parts!$F2370,'Запчасти'!$A$2:$P$3371,2,0),"null")</f>
        <v>null</v>
      </c>
      <c r="Q2370" s="18"/>
      <c r="R2370" s="18"/>
      <c r="S2370" s="18"/>
      <c r="T2370" s="18"/>
      <c r="U2370" s="18"/>
      <c r="V2370" s="18"/>
    </row>
    <row r="2371" ht="15.75" customHeight="1">
      <c r="A2371" s="44">
        <v>2.00723001E9</v>
      </c>
      <c r="B2371" s="45" t="s">
        <v>7917</v>
      </c>
      <c r="C2371" s="45"/>
      <c r="D2371" s="45"/>
      <c r="E2371" s="17"/>
      <c r="F2371" s="18">
        <v>2.00723001E9</v>
      </c>
      <c r="G2371" s="18" t="str">
        <f>IFERROR(VLOOKUP(spare_parts!$F2371,'Запчасти'!A$2:P$3371,3,0),"null")</f>
        <v>null</v>
      </c>
      <c r="H2371" s="18" t="str">
        <f>IFERROR(VLOOKUP(spare_parts!$F2371,A:D,2,0),"null")</f>
        <v>СПЛОШНОЙ ЦЕНТРАЛЬНЫЙ ШТИФТ DE=50 L=210</v>
      </c>
      <c r="I2371" s="24" t="str">
        <f>IFERROR(VLOOKUP(spare_parts!$F2371,'Запчасти'!$A$2:$P$3371,5,0),"null")</f>
        <v>null</v>
      </c>
      <c r="J2371" s="24" t="str">
        <f t="shared" si="3"/>
        <v>null</v>
      </c>
      <c r="K2371" s="18" t="str">
        <f>IFERROR(VLOOKUP(spare_parts!$F2371,'Запчасти'!$A$2:$P$3371,6,0),"null")</f>
        <v>null</v>
      </c>
      <c r="L2371" s="18" t="str">
        <f>IFERROR(VLOOKUP(spare_parts!$F2371,'Запчасти'!$A$2:$P$3371,7,0),"null")</f>
        <v>null</v>
      </c>
      <c r="M2371" s="18" t="str">
        <f>IFERROR(VLOOKUP(spare_parts!$F2371,'Запчасти'!$A$2:$P$3371,9,0),"null")</f>
        <v>null</v>
      </c>
      <c r="N2371" s="18" t="str">
        <f>IFERROR(VLOOKUP(spare_parts!$F2371,'Запчасти'!$A$2:$P$3371,10,0),"null")</f>
        <v>null</v>
      </c>
      <c r="O2371" s="18" t="str">
        <f>IFERROR(VLOOKUP(spare_parts!$F2371,'Запчасти'!$A$2:$P$3371,11,0),"null")</f>
        <v>null</v>
      </c>
      <c r="P2371" s="18" t="str">
        <f>IFERROR(VLOOKUP(spare_parts!$F2371,'Запчасти'!$A$2:$P$3371,2,0),"null")</f>
        <v>null</v>
      </c>
      <c r="Q2371" s="18"/>
      <c r="R2371" s="18"/>
      <c r="S2371" s="18"/>
      <c r="T2371" s="18"/>
      <c r="U2371" s="18"/>
      <c r="V2371" s="18"/>
    </row>
    <row r="2372" ht="15.75" customHeight="1">
      <c r="A2372" s="44">
        <v>5.437119017E9</v>
      </c>
      <c r="B2372" s="45" t="s">
        <v>7918</v>
      </c>
      <c r="C2372" s="45"/>
      <c r="D2372" s="45"/>
      <c r="E2372" s="17"/>
      <c r="F2372" s="18">
        <v>5.437119017E9</v>
      </c>
      <c r="G2372" s="18" t="str">
        <f>IFERROR(VLOOKUP(spare_parts!$F2372,'Запчасти'!A$2:P$3371,3,0),"null")</f>
        <v>null</v>
      </c>
      <c r="H2372" s="18" t="str">
        <f>IFERROR(VLOOKUP(spare_parts!$F2372,A:D,2,0),"null")</f>
        <v>ПРОГРАММА МОДУЛЯ БЕЗОПАСНОСТИ MOD. PNOZ MMOP ART</v>
      </c>
      <c r="I2372" s="24" t="str">
        <f>IFERROR(VLOOKUP(spare_parts!$F2372,'Запчасти'!$A$2:$P$3371,5,0),"null")</f>
        <v>null</v>
      </c>
      <c r="J2372" s="24" t="str">
        <f t="shared" si="3"/>
        <v>null</v>
      </c>
      <c r="K2372" s="18" t="str">
        <f>IFERROR(VLOOKUP(spare_parts!$F2372,'Запчасти'!$A$2:$P$3371,6,0),"null")</f>
        <v>null</v>
      </c>
      <c r="L2372" s="18" t="str">
        <f>IFERROR(VLOOKUP(spare_parts!$F2372,'Запчасти'!$A$2:$P$3371,7,0),"null")</f>
        <v>null</v>
      </c>
      <c r="M2372" s="18" t="str">
        <f>IFERROR(VLOOKUP(spare_parts!$F2372,'Запчасти'!$A$2:$P$3371,9,0),"null")</f>
        <v>null</v>
      </c>
      <c r="N2372" s="18" t="str">
        <f>IFERROR(VLOOKUP(spare_parts!$F2372,'Запчасти'!$A$2:$P$3371,10,0),"null")</f>
        <v>null</v>
      </c>
      <c r="O2372" s="18" t="str">
        <f>IFERROR(VLOOKUP(spare_parts!$F2372,'Запчасти'!$A$2:$P$3371,11,0),"null")</f>
        <v>null</v>
      </c>
      <c r="P2372" s="18" t="str">
        <f>IFERROR(VLOOKUP(spare_parts!$F2372,'Запчасти'!$A$2:$P$3371,2,0),"null")</f>
        <v>null</v>
      </c>
      <c r="Q2372" s="18"/>
      <c r="R2372" s="18"/>
      <c r="S2372" s="18"/>
      <c r="T2372" s="18"/>
      <c r="U2372" s="18"/>
      <c r="V2372" s="18"/>
    </row>
    <row r="2373" ht="15.75" customHeight="1">
      <c r="A2373" s="44">
        <v>5.430111004E9</v>
      </c>
      <c r="B2373" s="45" t="s">
        <v>7919</v>
      </c>
      <c r="C2373" s="45"/>
      <c r="D2373" s="45"/>
      <c r="E2373" s="17"/>
      <c r="F2373" s="18">
        <v>5.430111004E9</v>
      </c>
      <c r="G2373" s="18" t="str">
        <f>IFERROR(VLOOKUP(spare_parts!$F2373,'Запчасти'!A$2:P$3371,3,0),"null")</f>
        <v>null</v>
      </c>
      <c r="H2373" s="18" t="str">
        <f>IFERROR(VLOOKUP(spare_parts!$F2373,A:D,2,0),"null")</f>
        <v>СТАРТЕР ДВИГАТЕЛЯ TESYS U DOL 24VCC COD.LU2MB0</v>
      </c>
      <c r="I2373" s="24" t="str">
        <f>IFERROR(VLOOKUP(spare_parts!$F2373,'Запчасти'!$A$2:$P$3371,5,0),"null")</f>
        <v>null</v>
      </c>
      <c r="J2373" s="24" t="str">
        <f t="shared" si="3"/>
        <v>null</v>
      </c>
      <c r="K2373" s="18" t="str">
        <f>IFERROR(VLOOKUP(spare_parts!$F2373,'Запчасти'!$A$2:$P$3371,6,0),"null")</f>
        <v>null</v>
      </c>
      <c r="L2373" s="18" t="str">
        <f>IFERROR(VLOOKUP(spare_parts!$F2373,'Запчасти'!$A$2:$P$3371,7,0),"null")</f>
        <v>null</v>
      </c>
      <c r="M2373" s="18" t="str">
        <f>IFERROR(VLOOKUP(spare_parts!$F2373,'Запчасти'!$A$2:$P$3371,9,0),"null")</f>
        <v>null</v>
      </c>
      <c r="N2373" s="18" t="str">
        <f>IFERROR(VLOOKUP(spare_parts!$F2373,'Запчасти'!$A$2:$P$3371,10,0),"null")</f>
        <v>null</v>
      </c>
      <c r="O2373" s="18" t="str">
        <f>IFERROR(VLOOKUP(spare_parts!$F2373,'Запчасти'!$A$2:$P$3371,11,0),"null")</f>
        <v>null</v>
      </c>
      <c r="P2373" s="18" t="str">
        <f>IFERROR(VLOOKUP(spare_parts!$F2373,'Запчасти'!$A$2:$P$3371,2,0),"null")</f>
        <v>null</v>
      </c>
      <c r="Q2373" s="18"/>
      <c r="R2373" s="18"/>
      <c r="S2373" s="18"/>
      <c r="T2373" s="18"/>
      <c r="U2373" s="18"/>
      <c r="V2373" s="18"/>
    </row>
    <row r="2374" ht="15.75" customHeight="1">
      <c r="A2374" s="44">
        <v>3.690000635E9</v>
      </c>
      <c r="B2374" s="45" t="s">
        <v>7920</v>
      </c>
      <c r="C2374" s="45"/>
      <c r="D2374" s="45"/>
      <c r="E2374" s="17"/>
      <c r="F2374" s="18">
        <v>3.690000635E9</v>
      </c>
      <c r="G2374" s="18" t="str">
        <f>IFERROR(VLOOKUP(spare_parts!$F2374,'Запчасти'!A$2:P$3371,3,0),"null")</f>
        <v>null</v>
      </c>
      <c r="H2374" s="18" t="str">
        <f>IFERROR(VLOOKUP(spare_parts!$F2374,A:D,2,0),"null")</f>
        <v>ЗАПРОГРАММИРОВАННЫЙ КОМПЛЕКТ   ПК 352,</v>
      </c>
      <c r="I2374" s="24" t="str">
        <f>IFERROR(VLOOKUP(spare_parts!$F2374,'Запчасти'!$A$2:$P$3371,5,0),"null")</f>
        <v>null</v>
      </c>
      <c r="J2374" s="24" t="str">
        <f t="shared" si="3"/>
        <v>null</v>
      </c>
      <c r="K2374" s="18" t="str">
        <f>IFERROR(VLOOKUP(spare_parts!$F2374,'Запчасти'!$A$2:$P$3371,6,0),"null")</f>
        <v>null</v>
      </c>
      <c r="L2374" s="18" t="str">
        <f>IFERROR(VLOOKUP(spare_parts!$F2374,'Запчасти'!$A$2:$P$3371,7,0),"null")</f>
        <v>null</v>
      </c>
      <c r="M2374" s="18" t="str">
        <f>IFERROR(VLOOKUP(spare_parts!$F2374,'Запчасти'!$A$2:$P$3371,9,0),"null")</f>
        <v>null</v>
      </c>
      <c r="N2374" s="18" t="str">
        <f>IFERROR(VLOOKUP(spare_parts!$F2374,'Запчасти'!$A$2:$P$3371,10,0),"null")</f>
        <v>null</v>
      </c>
      <c r="O2374" s="18" t="str">
        <f>IFERROR(VLOOKUP(spare_parts!$F2374,'Запчасти'!$A$2:$P$3371,11,0),"null")</f>
        <v>null</v>
      </c>
      <c r="P2374" s="18" t="str">
        <f>IFERROR(VLOOKUP(spare_parts!$F2374,'Запчасти'!$A$2:$P$3371,2,0),"null")</f>
        <v>null</v>
      </c>
      <c r="Q2374" s="18"/>
      <c r="R2374" s="18"/>
      <c r="S2374" s="18"/>
      <c r="T2374" s="18"/>
      <c r="U2374" s="18"/>
      <c r="V2374" s="18"/>
    </row>
    <row r="2375" ht="15.75" customHeight="1">
      <c r="A2375" s="44">
        <v>3.690000636E9</v>
      </c>
      <c r="B2375" s="45" t="s">
        <v>7921</v>
      </c>
      <c r="C2375" s="45"/>
      <c r="D2375" s="45"/>
      <c r="E2375" s="17"/>
      <c r="F2375" s="18">
        <v>3.690000636E9</v>
      </c>
      <c r="G2375" s="18" t="str">
        <f>IFERROR(VLOOKUP(spare_parts!$F2375,'Запчасти'!A$2:P$3371,3,0),"null")</f>
        <v>null</v>
      </c>
      <c r="H2375" s="18" t="str">
        <f>IFERROR(VLOOKUP(spare_parts!$F2375,A:D,2,0),"null")</f>
        <v>Монитор 17"</v>
      </c>
      <c r="I2375" s="24" t="str">
        <f>IFERROR(VLOOKUP(spare_parts!$F2375,'Запчасти'!$A$2:$P$3371,5,0),"null")</f>
        <v>null</v>
      </c>
      <c r="J2375" s="24" t="str">
        <f t="shared" si="3"/>
        <v>null</v>
      </c>
      <c r="K2375" s="18" t="str">
        <f>IFERROR(VLOOKUP(spare_parts!$F2375,'Запчасти'!$A$2:$P$3371,6,0),"null")</f>
        <v>null</v>
      </c>
      <c r="L2375" s="18" t="str">
        <f>IFERROR(VLOOKUP(spare_parts!$F2375,'Запчасти'!$A$2:$P$3371,7,0),"null")</f>
        <v>null</v>
      </c>
      <c r="M2375" s="18" t="str">
        <f>IFERROR(VLOOKUP(spare_parts!$F2375,'Запчасти'!$A$2:$P$3371,9,0),"null")</f>
        <v>null</v>
      </c>
      <c r="N2375" s="18" t="str">
        <f>IFERROR(VLOOKUP(spare_parts!$F2375,'Запчасти'!$A$2:$P$3371,10,0),"null")</f>
        <v>null</v>
      </c>
      <c r="O2375" s="18" t="str">
        <f>IFERROR(VLOOKUP(spare_parts!$F2375,'Запчасти'!$A$2:$P$3371,11,0),"null")</f>
        <v>null</v>
      </c>
      <c r="P2375" s="18" t="str">
        <f>IFERROR(VLOOKUP(spare_parts!$F2375,'Запчасти'!$A$2:$P$3371,2,0),"null")</f>
        <v>null</v>
      </c>
      <c r="Q2375" s="18"/>
      <c r="R2375" s="18"/>
      <c r="S2375" s="18"/>
      <c r="T2375" s="18"/>
      <c r="U2375" s="18"/>
      <c r="V2375" s="18"/>
    </row>
    <row r="2376" ht="15.75" customHeight="1">
      <c r="A2376" s="44">
        <v>3.690000691E9</v>
      </c>
      <c r="B2376" s="45" t="s">
        <v>7922</v>
      </c>
      <c r="C2376" s="45"/>
      <c r="D2376" s="45"/>
      <c r="E2376" s="17"/>
      <c r="F2376" s="18">
        <v>3.690000691E9</v>
      </c>
      <c r="G2376" s="18" t="str">
        <f>IFERROR(VLOOKUP(spare_parts!$F2376,'Запчасти'!A$2:P$3371,3,0),"null")</f>
        <v>null</v>
      </c>
      <c r="H2376" s="18" t="str">
        <f>IFERROR(VLOOKUP(spare_parts!$F2376,A:D,2,0),"null")</f>
        <v>КАБЕЛЬ ДЛЯ АДАПТАЦИИ ВИДЕО К МОНИТОРУ</v>
      </c>
      <c r="I2376" s="24" t="str">
        <f>IFERROR(VLOOKUP(spare_parts!$F2376,'Запчасти'!$A$2:$P$3371,5,0),"null")</f>
        <v>null</v>
      </c>
      <c r="J2376" s="24" t="str">
        <f t="shared" si="3"/>
        <v>null</v>
      </c>
      <c r="K2376" s="18" t="str">
        <f>IFERROR(VLOOKUP(spare_parts!$F2376,'Запчасти'!$A$2:$P$3371,6,0),"null")</f>
        <v>null</v>
      </c>
      <c r="L2376" s="18" t="str">
        <f>IFERROR(VLOOKUP(spare_parts!$F2376,'Запчасти'!$A$2:$P$3371,7,0),"null")</f>
        <v>null</v>
      </c>
      <c r="M2376" s="18" t="str">
        <f>IFERROR(VLOOKUP(spare_parts!$F2376,'Запчасти'!$A$2:$P$3371,9,0),"null")</f>
        <v>null</v>
      </c>
      <c r="N2376" s="18" t="str">
        <f>IFERROR(VLOOKUP(spare_parts!$F2376,'Запчасти'!$A$2:$P$3371,10,0),"null")</f>
        <v>null</v>
      </c>
      <c r="O2376" s="18" t="str">
        <f>IFERROR(VLOOKUP(spare_parts!$F2376,'Запчасти'!$A$2:$P$3371,11,0),"null")</f>
        <v>null</v>
      </c>
      <c r="P2376" s="18" t="str">
        <f>IFERROR(VLOOKUP(spare_parts!$F2376,'Запчасти'!$A$2:$P$3371,2,0),"null")</f>
        <v>null</v>
      </c>
      <c r="Q2376" s="18"/>
      <c r="R2376" s="18"/>
      <c r="S2376" s="18"/>
      <c r="T2376" s="18"/>
      <c r="U2376" s="18"/>
      <c r="V2376" s="18"/>
    </row>
    <row r="2377" ht="15.75" customHeight="1">
      <c r="A2377" s="44">
        <v>5.458089006E9</v>
      </c>
      <c r="B2377" s="45" t="s">
        <v>7923</v>
      </c>
      <c r="C2377" s="45"/>
      <c r="D2377" s="45"/>
      <c r="E2377" s="17"/>
      <c r="F2377" s="18">
        <v>5.458089006E9</v>
      </c>
      <c r="G2377" s="18" t="str">
        <f>IFERROR(VLOOKUP(spare_parts!$F2377,'Запчасти'!A$2:P$3371,3,0),"null")</f>
        <v>null</v>
      </c>
      <c r="H2377" s="18" t="str">
        <f>IFERROR(VLOOKUP(spare_parts!$F2377,A:D,2,0),"null")</f>
        <v>СЕРВОМОТОР DSC1-100KO64U-20-54-ABB-9PP-K-A</v>
      </c>
      <c r="I2377" s="24" t="str">
        <f>IFERROR(VLOOKUP(spare_parts!$F2377,'Запчасти'!$A$2:$P$3371,5,0),"null")</f>
        <v>null</v>
      </c>
      <c r="J2377" s="24" t="str">
        <f t="shared" si="3"/>
        <v>null</v>
      </c>
      <c r="K2377" s="18" t="str">
        <f>IFERROR(VLOOKUP(spare_parts!$F2377,'Запчасти'!$A$2:$P$3371,6,0),"null")</f>
        <v>null</v>
      </c>
      <c r="L2377" s="18" t="str">
        <f>IFERROR(VLOOKUP(spare_parts!$F2377,'Запчасти'!$A$2:$P$3371,7,0),"null")</f>
        <v>null</v>
      </c>
      <c r="M2377" s="18" t="str">
        <f>IFERROR(VLOOKUP(spare_parts!$F2377,'Запчасти'!$A$2:$P$3371,9,0),"null")</f>
        <v>null</v>
      </c>
      <c r="N2377" s="18" t="str">
        <f>IFERROR(VLOOKUP(spare_parts!$F2377,'Запчасти'!$A$2:$P$3371,10,0),"null")</f>
        <v>null</v>
      </c>
      <c r="O2377" s="18" t="str">
        <f>IFERROR(VLOOKUP(spare_parts!$F2377,'Запчасти'!$A$2:$P$3371,11,0),"null")</f>
        <v>null</v>
      </c>
      <c r="P2377" s="18" t="str">
        <f>IFERROR(VLOOKUP(spare_parts!$F2377,'Запчасти'!$A$2:$P$3371,2,0),"null")</f>
        <v>null</v>
      </c>
      <c r="Q2377" s="18"/>
      <c r="R2377" s="18"/>
      <c r="S2377" s="18"/>
      <c r="T2377" s="18"/>
      <c r="U2377" s="18"/>
      <c r="V2377" s="18"/>
    </row>
    <row r="2378" ht="15.75" customHeight="1">
      <c r="A2378" s="44">
        <v>5.459000155E9</v>
      </c>
      <c r="B2378" s="45" t="s">
        <v>7924</v>
      </c>
      <c r="C2378" s="45"/>
      <c r="D2378" s="45"/>
      <c r="E2378" s="17"/>
      <c r="F2378" s="18">
        <v>5.459000155E9</v>
      </c>
      <c r="G2378" s="18" t="str">
        <f>IFERROR(VLOOKUP(spare_parts!$F2378,'Запчасти'!A$2:P$3371,3,0),"null")</f>
        <v/>
      </c>
      <c r="H2378" s="18" t="str">
        <f>IFERROR(VLOOKUP(spare_parts!$F2378,A:D,2,0),"null")</f>
        <v>СЕРВОМОТОР DSP1-100MO64U-40-54-AOB-NNT-K-AN-O-</v>
      </c>
      <c r="I2378" s="24" t="str">
        <f>IFERROR(VLOOKUP(spare_parts!$F2378,'Запчасти'!$A$2:$P$3371,5,0),"null")</f>
        <v>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v>
      </c>
      <c r="J2378" s="24" t="str">
        <f t="shared" si="3"/>
        <v>null</v>
      </c>
      <c r="K2378" s="18" t="str">
        <f>IFERROR(VLOOKUP(spare_parts!$F2378,'Запчасти'!$A$2:$P$3371,6,0),"null")</f>
        <v>BAUMUELLER NUERNBERG GMBH</v>
      </c>
      <c r="L2378" s="18" t="str">
        <f>IFERROR(VLOOKUP(spare_parts!$F2378,'Запчасти'!$A$2:$P$3371,7,0),"null")</f>
        <v>BAUMULLER</v>
      </c>
      <c r="M2378" s="18">
        <f>IFERROR(VLOOKUP(spare_parts!$F2378,'Запчасти'!$A$2:$P$3371,9,0),"null")</f>
        <v>1</v>
      </c>
      <c r="N2378" s="18" t="str">
        <f>IFERROR(VLOOKUP(spare_parts!$F2378,'Запчасти'!$A$2:$P$3371,10,0),"null")</f>
        <v>шт.</v>
      </c>
      <c r="O2378" s="18" t="str">
        <f>IFERROR(VLOOKUP(spare_parts!$F2378,'Запчасти'!$A$2:$P$3371,11,0),"null")</f>
        <v>DE</v>
      </c>
      <c r="P2378" s="18">
        <f>IFERROR(VLOOKUP(spare_parts!$F2378,'Запчасти'!$A$2:$P$3371,2,0),"null")</f>
        <v>8501523000</v>
      </c>
      <c r="Q2378" s="18"/>
      <c r="R2378" s="18"/>
      <c r="S2378" s="18"/>
      <c r="T2378" s="18"/>
      <c r="U2378" s="18"/>
      <c r="V2378" s="18"/>
    </row>
    <row r="2379" ht="15.75" customHeight="1">
      <c r="A2379" s="44">
        <v>2.07405134E9</v>
      </c>
      <c r="B2379" s="45" t="s">
        <v>7925</v>
      </c>
      <c r="C2379" s="45"/>
      <c r="D2379" s="45"/>
      <c r="E2379" s="17"/>
      <c r="F2379" s="18">
        <v>2.07405134E9</v>
      </c>
      <c r="G2379" s="18" t="str">
        <f>IFERROR(VLOOKUP(spare_parts!$F2379,'Запчасти'!A$2:P$3371,3,0),"null")</f>
        <v>null</v>
      </c>
      <c r="H2379" s="18" t="str">
        <f>IFERROR(VLOOKUP(spare_parts!$F2379,A:D,2,0),"null")</f>
        <v>ВАЛ СКОЛЬЗЯЩИЙ С ФЛАНЦЕМ DE=118 L=104.10</v>
      </c>
      <c r="I2379" s="24" t="str">
        <f>IFERROR(VLOOKUP(spare_parts!$F2379,'Запчасти'!$A$2:$P$3371,5,0),"null")</f>
        <v>null</v>
      </c>
      <c r="J2379" s="24" t="str">
        <f t="shared" si="3"/>
        <v>null</v>
      </c>
      <c r="K2379" s="18" t="str">
        <f>IFERROR(VLOOKUP(spare_parts!$F2379,'Запчасти'!$A$2:$P$3371,6,0),"null")</f>
        <v>null</v>
      </c>
      <c r="L2379" s="18" t="str">
        <f>IFERROR(VLOOKUP(spare_parts!$F2379,'Запчасти'!$A$2:$P$3371,7,0),"null")</f>
        <v>null</v>
      </c>
      <c r="M2379" s="18" t="str">
        <f>IFERROR(VLOOKUP(spare_parts!$F2379,'Запчасти'!$A$2:$P$3371,9,0),"null")</f>
        <v>null</v>
      </c>
      <c r="N2379" s="18" t="str">
        <f>IFERROR(VLOOKUP(spare_parts!$F2379,'Запчасти'!$A$2:$P$3371,10,0),"null")</f>
        <v>null</v>
      </c>
      <c r="O2379" s="18" t="str">
        <f>IFERROR(VLOOKUP(spare_parts!$F2379,'Запчасти'!$A$2:$P$3371,11,0),"null")</f>
        <v>null</v>
      </c>
      <c r="P2379" s="18" t="str">
        <f>IFERROR(VLOOKUP(spare_parts!$F2379,'Запчасти'!$A$2:$P$3371,2,0),"null")</f>
        <v>null</v>
      </c>
      <c r="Q2379" s="18"/>
      <c r="R2379" s="18"/>
      <c r="S2379" s="18"/>
      <c r="T2379" s="18"/>
      <c r="U2379" s="18"/>
      <c r="V2379" s="18"/>
    </row>
    <row r="2380" ht="15.75" customHeight="1">
      <c r="A2380" s="44">
        <v>2.47300514E9</v>
      </c>
      <c r="B2380" s="45" t="s">
        <v>7926</v>
      </c>
      <c r="C2380" s="45"/>
      <c r="D2380" s="45"/>
      <c r="E2380" s="17"/>
      <c r="F2380" s="18">
        <v>2.47300514E9</v>
      </c>
      <c r="G2380" s="18" t="str">
        <f>IFERROR(VLOOKUP(spare_parts!$F2380,'Запчасти'!A$2:P$3371,3,0),"null")</f>
        <v>null</v>
      </c>
      <c r="H2380" s="18" t="str">
        <f>IFERROR(VLOOKUP(spare_parts!$F2380,A:D,2,0),"null")</f>
        <v>РОЛИК КОЛЬЦЕВОЙ НАБОРНЫЙ В СБОРЕ (1АЯ ЧАСТЬ)</v>
      </c>
      <c r="I2380" s="24" t="str">
        <f>IFERROR(VLOOKUP(spare_parts!$F2380,'Запчасти'!$A$2:$P$3371,5,0),"null")</f>
        <v>null</v>
      </c>
      <c r="J2380" s="24" t="str">
        <f t="shared" si="3"/>
        <v>null</v>
      </c>
      <c r="K2380" s="18" t="str">
        <f>IFERROR(VLOOKUP(spare_parts!$F2380,'Запчасти'!$A$2:$P$3371,6,0),"null")</f>
        <v>null</v>
      </c>
      <c r="L2380" s="18" t="str">
        <f>IFERROR(VLOOKUP(spare_parts!$F2380,'Запчасти'!$A$2:$P$3371,7,0),"null")</f>
        <v>null</v>
      </c>
      <c r="M2380" s="18" t="str">
        <f>IFERROR(VLOOKUP(spare_parts!$F2380,'Запчасти'!$A$2:$P$3371,9,0),"null")</f>
        <v>null</v>
      </c>
      <c r="N2380" s="18" t="str">
        <f>IFERROR(VLOOKUP(spare_parts!$F2380,'Запчасти'!$A$2:$P$3371,10,0),"null")</f>
        <v>null</v>
      </c>
      <c r="O2380" s="18" t="str">
        <f>IFERROR(VLOOKUP(spare_parts!$F2380,'Запчасти'!$A$2:$P$3371,11,0),"null")</f>
        <v>null</v>
      </c>
      <c r="P2380" s="18" t="str">
        <f>IFERROR(VLOOKUP(spare_parts!$F2380,'Запчасти'!$A$2:$P$3371,2,0),"null")</f>
        <v>null</v>
      </c>
      <c r="Q2380" s="18"/>
      <c r="R2380" s="18"/>
      <c r="S2380" s="18"/>
      <c r="T2380" s="18"/>
      <c r="U2380" s="18"/>
      <c r="V2380" s="18"/>
    </row>
    <row r="2381" ht="15.75" customHeight="1">
      <c r="A2381" s="44">
        <v>2.074021092E9</v>
      </c>
      <c r="B2381" s="45" t="s">
        <v>7927</v>
      </c>
      <c r="C2381" s="45"/>
      <c r="D2381" s="45"/>
      <c r="E2381" s="17"/>
      <c r="F2381" s="18">
        <v>2.074021092E9</v>
      </c>
      <c r="G2381" s="18" t="str">
        <f>IFERROR(VLOOKUP(spare_parts!$F2381,'Запчасти'!A$2:P$3371,3,0),"null")</f>
        <v>null</v>
      </c>
      <c r="H2381" s="18" t="str">
        <f>IFERROR(VLOOKUP(spare_parts!$F2381,A:D,2,0),"null")</f>
        <v>НОЖ ПОДВИЖНЫЙ 70X36X30.2 - 12X1.25</v>
      </c>
      <c r="I2381" s="24" t="str">
        <f>IFERROR(VLOOKUP(spare_parts!$F2381,'Запчасти'!$A$2:$P$3371,5,0),"null")</f>
        <v>null</v>
      </c>
      <c r="J2381" s="24" t="str">
        <f t="shared" si="3"/>
        <v>null</v>
      </c>
      <c r="K2381" s="18" t="str">
        <f>IFERROR(VLOOKUP(spare_parts!$F2381,'Запчасти'!$A$2:$P$3371,6,0),"null")</f>
        <v>null</v>
      </c>
      <c r="L2381" s="18" t="str">
        <f>IFERROR(VLOOKUP(spare_parts!$F2381,'Запчасти'!$A$2:$P$3371,7,0),"null")</f>
        <v>null</v>
      </c>
      <c r="M2381" s="18" t="str">
        <f>IFERROR(VLOOKUP(spare_parts!$F2381,'Запчасти'!$A$2:$P$3371,9,0),"null")</f>
        <v>null</v>
      </c>
      <c r="N2381" s="18" t="str">
        <f>IFERROR(VLOOKUP(spare_parts!$F2381,'Запчасти'!$A$2:$P$3371,10,0),"null")</f>
        <v>null</v>
      </c>
      <c r="O2381" s="18" t="str">
        <f>IFERROR(VLOOKUP(spare_parts!$F2381,'Запчасти'!$A$2:$P$3371,11,0),"null")</f>
        <v>null</v>
      </c>
      <c r="P2381" s="18" t="str">
        <f>IFERROR(VLOOKUP(spare_parts!$F2381,'Запчасти'!$A$2:$P$3371,2,0),"null")</f>
        <v>null</v>
      </c>
      <c r="Q2381" s="18"/>
      <c r="R2381" s="18"/>
      <c r="S2381" s="18"/>
      <c r="T2381" s="18"/>
      <c r="U2381" s="18"/>
      <c r="V2381" s="18"/>
    </row>
    <row r="2382" ht="15.75" customHeight="1">
      <c r="A2382" s="44">
        <v>5.97211207E9</v>
      </c>
      <c r="B2382" s="45" t="s">
        <v>7928</v>
      </c>
      <c r="C2382" s="45"/>
      <c r="D2382" s="45"/>
      <c r="E2382" s="17"/>
      <c r="F2382" s="18">
        <v>5.97211207E9</v>
      </c>
      <c r="G2382" s="18" t="str">
        <f>IFERROR(VLOOKUP(spare_parts!$F2382,'Запчасти'!A$2:P$3371,3,0),"null")</f>
        <v>null</v>
      </c>
      <c r="H2382" s="18" t="str">
        <f>IFERROR(VLOOKUP(spare_parts!$F2382,A:D,2,0),"null")</f>
        <v>ВИНТ TCEI M12X1.25X70 UNI 5932-12.9</v>
      </c>
      <c r="I2382" s="24" t="str">
        <f>IFERROR(VLOOKUP(spare_parts!$F2382,'Запчасти'!$A$2:$P$3371,5,0),"null")</f>
        <v>null</v>
      </c>
      <c r="J2382" s="24" t="str">
        <f t="shared" si="3"/>
        <v>null</v>
      </c>
      <c r="K2382" s="18" t="str">
        <f>IFERROR(VLOOKUP(spare_parts!$F2382,'Запчасти'!$A$2:$P$3371,6,0),"null")</f>
        <v>null</v>
      </c>
      <c r="L2382" s="18" t="str">
        <f>IFERROR(VLOOKUP(spare_parts!$F2382,'Запчасти'!$A$2:$P$3371,7,0),"null")</f>
        <v>null</v>
      </c>
      <c r="M2382" s="18" t="str">
        <f>IFERROR(VLOOKUP(spare_parts!$F2382,'Запчасти'!$A$2:$P$3371,9,0),"null")</f>
        <v>null</v>
      </c>
      <c r="N2382" s="18" t="str">
        <f>IFERROR(VLOOKUP(spare_parts!$F2382,'Запчасти'!$A$2:$P$3371,10,0),"null")</f>
        <v>null</v>
      </c>
      <c r="O2382" s="18" t="str">
        <f>IFERROR(VLOOKUP(spare_parts!$F2382,'Запчасти'!$A$2:$P$3371,11,0),"null")</f>
        <v>null</v>
      </c>
      <c r="P2382" s="18" t="str">
        <f>IFERROR(VLOOKUP(spare_parts!$F2382,'Запчасти'!$A$2:$P$3371,2,0),"null")</f>
        <v>null</v>
      </c>
      <c r="Q2382" s="18"/>
      <c r="R2382" s="18"/>
      <c r="S2382" s="18"/>
      <c r="T2382" s="18"/>
      <c r="U2382" s="18"/>
      <c r="V2382" s="18"/>
    </row>
    <row r="2383" ht="15.75" customHeight="1">
      <c r="A2383" s="44">
        <v>5.948052012E9</v>
      </c>
      <c r="B2383" s="45" t="s">
        <v>7929</v>
      </c>
      <c r="C2383" s="45"/>
      <c r="D2383" s="45"/>
      <c r="E2383" s="17"/>
      <c r="F2383" s="18">
        <v>5.948052012E9</v>
      </c>
      <c r="G2383" s="18" t="str">
        <f>IFERROR(VLOOKUP(spare_parts!$F2383,'Запчасти'!A$2:P$3371,3,0),"null")</f>
        <v>WASHER SCHNORR D.12</v>
      </c>
      <c r="H2383" s="18" t="str">
        <f>IFERROR(VLOOKUP(spare_parts!$F2383,A:D,2,0),"null")</f>
        <v>ШАЙБА SCHNORR D.12</v>
      </c>
      <c r="I2383" s="24" t="str">
        <f>IFERROR(VLOOKUP(spare_parts!$F2383,'Запчасти'!$A$2:$P$3371,5,0),"null")</f>
        <v>ШАЙБА КОНИЧЕСКАЯ СТОПОРНАЯ SCHNORR С ЗУБЬЯМИ С ОБЕИХ СТОРОН D=12 ДЛЯ ГИБОЧНО-ОТРЕЗНОГО СТАНКА FORMULA 14. ДЛЯ СОБСТВЕННЫХ НУЖД КОМПАНИИ.</v>
      </c>
      <c r="J2383" s="24" t="str">
        <f t="shared" si="3"/>
        <v>null</v>
      </c>
      <c r="K2383" s="18" t="str">
        <f>IFERROR(VLOOKUP(spare_parts!$F2383,'Запчасти'!$A$2:$P$3371,6,0),"null")</f>
        <v>SCHNELL SPA</v>
      </c>
      <c r="L2383" s="18" t="str">
        <f>IFERROR(VLOOKUP(spare_parts!$F2383,'Запчасти'!$A$2:$P$3371,7,0),"null")</f>
        <v>SCHNELL</v>
      </c>
      <c r="M2383" s="18">
        <f>IFERROR(VLOOKUP(spare_parts!$F2383,'Запчасти'!$A$2:$P$3371,9,0),"null")</f>
        <v>46</v>
      </c>
      <c r="N2383" s="18" t="str">
        <f>IFERROR(VLOOKUP(spare_parts!$F2383,'Запчасти'!$A$2:$P$3371,10,0),"null")</f>
        <v>шт</v>
      </c>
      <c r="O2383" s="18" t="str">
        <f>IFERROR(VLOOKUP(spare_parts!$F2383,'Запчасти'!$A$2:$P$3371,11,0),"null")</f>
        <v>IT</v>
      </c>
      <c r="P2383" s="18">
        <f>IFERROR(VLOOKUP(spare_parts!$F2383,'Запчасти'!$A$2:$P$3371,2,0),"null")</f>
        <v>7318210009</v>
      </c>
      <c r="Q2383" s="18"/>
      <c r="R2383" s="18"/>
      <c r="S2383" s="18"/>
      <c r="T2383" s="18"/>
      <c r="U2383" s="18"/>
      <c r="V2383" s="18"/>
    </row>
    <row r="2384" ht="15.75" customHeight="1">
      <c r="A2384" s="44">
        <v>2.07382008E9</v>
      </c>
      <c r="B2384" s="45" t="s">
        <v>7930</v>
      </c>
      <c r="C2384" s="45"/>
      <c r="D2384" s="45"/>
      <c r="E2384" s="17"/>
      <c r="F2384" s="18">
        <v>2.07382008E9</v>
      </c>
      <c r="G2384" s="18" t="str">
        <f>IFERROR(VLOOKUP(spare_parts!$F2384,'Запчасти'!A$2:P$3371,3,0),"null")</f>
        <v>null</v>
      </c>
      <c r="H2384" s="18" t="str">
        <f>IFERROR(VLOOKUP(spare_parts!$F2384,A:D,2,0),"null")</f>
        <v>НОЖ ПОДВИЖНЫЙ Ø25</v>
      </c>
      <c r="I2384" s="24" t="str">
        <f>IFERROR(VLOOKUP(spare_parts!$F2384,'Запчасти'!$A$2:$P$3371,5,0),"null")</f>
        <v>null</v>
      </c>
      <c r="J2384" s="24" t="str">
        <f t="shared" si="3"/>
        <v>null</v>
      </c>
      <c r="K2384" s="18" t="str">
        <f>IFERROR(VLOOKUP(spare_parts!$F2384,'Запчасти'!$A$2:$P$3371,6,0),"null")</f>
        <v>null</v>
      </c>
      <c r="L2384" s="18" t="str">
        <f>IFERROR(VLOOKUP(spare_parts!$F2384,'Запчасти'!$A$2:$P$3371,7,0),"null")</f>
        <v>null</v>
      </c>
      <c r="M2384" s="18" t="str">
        <f>IFERROR(VLOOKUP(spare_parts!$F2384,'Запчасти'!$A$2:$P$3371,9,0),"null")</f>
        <v>null</v>
      </c>
      <c r="N2384" s="18" t="str">
        <f>IFERROR(VLOOKUP(spare_parts!$F2384,'Запчасти'!$A$2:$P$3371,10,0),"null")</f>
        <v>null</v>
      </c>
      <c r="O2384" s="18" t="str">
        <f>IFERROR(VLOOKUP(spare_parts!$F2384,'Запчасти'!$A$2:$P$3371,11,0),"null")</f>
        <v>null</v>
      </c>
      <c r="P2384" s="18" t="str">
        <f>IFERROR(VLOOKUP(spare_parts!$F2384,'Запчасти'!$A$2:$P$3371,2,0),"null")</f>
        <v>null</v>
      </c>
      <c r="Q2384" s="18"/>
      <c r="R2384" s="18"/>
      <c r="S2384" s="18"/>
      <c r="T2384" s="18"/>
      <c r="U2384" s="18"/>
      <c r="V2384" s="18"/>
    </row>
    <row r="2385" ht="15.75" customHeight="1">
      <c r="A2385" s="44">
        <v>2.074021112E9</v>
      </c>
      <c r="B2385" s="45" t="s">
        <v>7931</v>
      </c>
      <c r="C2385" s="45"/>
      <c r="D2385" s="45"/>
      <c r="E2385" s="17"/>
      <c r="F2385" s="18">
        <v>2.074021112E9</v>
      </c>
      <c r="G2385" s="18" t="str">
        <f>IFERROR(VLOOKUP(spare_parts!$F2385,'Запчасти'!A$2:P$3371,3,0),"null")</f>
        <v>null</v>
      </c>
      <c r="H2385" s="18" t="str">
        <f>IFERROR(VLOOKUP(spare_parts!$F2385,A:D,2,0),"null")</f>
        <v>НОЖ ФИКСИРОВАННЫЙ 70X37.5X36 D.12.5</v>
      </c>
      <c r="I2385" s="24" t="str">
        <f>IFERROR(VLOOKUP(spare_parts!$F2385,'Запчасти'!$A$2:$P$3371,5,0),"null")</f>
        <v>null</v>
      </c>
      <c r="J2385" s="24" t="str">
        <f t="shared" si="3"/>
        <v>null</v>
      </c>
      <c r="K2385" s="18" t="str">
        <f>IFERROR(VLOOKUP(spare_parts!$F2385,'Запчасти'!$A$2:$P$3371,6,0),"null")</f>
        <v>null</v>
      </c>
      <c r="L2385" s="18" t="str">
        <f>IFERROR(VLOOKUP(spare_parts!$F2385,'Запчасти'!$A$2:$P$3371,7,0),"null")</f>
        <v>null</v>
      </c>
      <c r="M2385" s="18" t="str">
        <f>IFERROR(VLOOKUP(spare_parts!$F2385,'Запчасти'!$A$2:$P$3371,9,0),"null")</f>
        <v>null</v>
      </c>
      <c r="N2385" s="18" t="str">
        <f>IFERROR(VLOOKUP(spare_parts!$F2385,'Запчасти'!$A$2:$P$3371,10,0),"null")</f>
        <v>null</v>
      </c>
      <c r="O2385" s="18" t="str">
        <f>IFERROR(VLOOKUP(spare_parts!$F2385,'Запчасти'!$A$2:$P$3371,11,0),"null")</f>
        <v>null</v>
      </c>
      <c r="P2385" s="18" t="str">
        <f>IFERROR(VLOOKUP(spare_parts!$F2385,'Запчасти'!$A$2:$P$3371,2,0),"null")</f>
        <v>null</v>
      </c>
      <c r="Q2385" s="18"/>
      <c r="R2385" s="18"/>
      <c r="S2385" s="18"/>
      <c r="T2385" s="18"/>
      <c r="U2385" s="18"/>
      <c r="V2385" s="18"/>
    </row>
    <row r="2386" ht="15.75" customHeight="1">
      <c r="A2386" s="44">
        <v>5.972112045E9</v>
      </c>
      <c r="B2386" s="45" t="s">
        <v>7932</v>
      </c>
      <c r="C2386" s="45"/>
      <c r="D2386" s="45"/>
      <c r="E2386" s="17"/>
      <c r="F2386" s="18">
        <v>5.972112045E9</v>
      </c>
      <c r="G2386" s="18" t="str">
        <f>IFERROR(VLOOKUP(spare_parts!$F2386,'Запчасти'!A$2:P$3371,3,0),"null")</f>
        <v>null</v>
      </c>
      <c r="H2386" s="18" t="str">
        <f>IFERROR(VLOOKUP(spare_parts!$F2386,A:D,2,0),"null")</f>
        <v>ВИНТ TCEI M12X1.25X45 UNI 5932-12.9</v>
      </c>
      <c r="I2386" s="24" t="str">
        <f>IFERROR(VLOOKUP(spare_parts!$F2386,'Запчасти'!$A$2:$P$3371,5,0),"null")</f>
        <v>null</v>
      </c>
      <c r="J2386" s="24" t="str">
        <f t="shared" si="3"/>
        <v>null</v>
      </c>
      <c r="K2386" s="18" t="str">
        <f>IFERROR(VLOOKUP(spare_parts!$F2386,'Запчасти'!$A$2:$P$3371,6,0),"null")</f>
        <v>null</v>
      </c>
      <c r="L2386" s="18" t="str">
        <f>IFERROR(VLOOKUP(spare_parts!$F2386,'Запчасти'!$A$2:$P$3371,7,0),"null")</f>
        <v>null</v>
      </c>
      <c r="M2386" s="18" t="str">
        <f>IFERROR(VLOOKUP(spare_parts!$F2386,'Запчасти'!$A$2:$P$3371,9,0),"null")</f>
        <v>null</v>
      </c>
      <c r="N2386" s="18" t="str">
        <f>IFERROR(VLOOKUP(spare_parts!$F2386,'Запчасти'!$A$2:$P$3371,10,0),"null")</f>
        <v>null</v>
      </c>
      <c r="O2386" s="18" t="str">
        <f>IFERROR(VLOOKUP(spare_parts!$F2386,'Запчасти'!$A$2:$P$3371,11,0),"null")</f>
        <v>null</v>
      </c>
      <c r="P2386" s="18" t="str">
        <f>IFERROR(VLOOKUP(spare_parts!$F2386,'Запчасти'!$A$2:$P$3371,2,0),"null")</f>
        <v>null</v>
      </c>
      <c r="Q2386" s="18"/>
      <c r="R2386" s="18"/>
      <c r="S2386" s="18"/>
      <c r="T2386" s="18"/>
      <c r="U2386" s="18"/>
      <c r="V2386" s="18"/>
    </row>
    <row r="2387" ht="15.75" customHeight="1">
      <c r="A2387" s="44">
        <v>2.07382006E9</v>
      </c>
      <c r="B2387" s="45" t="s">
        <v>7933</v>
      </c>
      <c r="C2387" s="45"/>
      <c r="D2387" s="45"/>
      <c r="E2387" s="17"/>
      <c r="F2387" s="18">
        <v>2.07382006E9</v>
      </c>
      <c r="G2387" s="18" t="str">
        <f>IFERROR(VLOOKUP(spare_parts!$F2387,'Запчасти'!A$2:P$3371,3,0),"null")</f>
        <v>null</v>
      </c>
      <c r="H2387" s="18" t="str">
        <f>IFERROR(VLOOKUP(spare_parts!$F2387,A:D,2,0),"null")</f>
        <v>НОЖ ФИКСИРОВАННЫЙ ОДНОПОТОЧНЫЙ D.20</v>
      </c>
      <c r="I2387" s="24" t="str">
        <f>IFERROR(VLOOKUP(spare_parts!$F2387,'Запчасти'!$A$2:$P$3371,5,0),"null")</f>
        <v>null</v>
      </c>
      <c r="J2387" s="24" t="str">
        <f t="shared" si="3"/>
        <v>null</v>
      </c>
      <c r="K2387" s="18" t="str">
        <f>IFERROR(VLOOKUP(spare_parts!$F2387,'Запчасти'!$A$2:$P$3371,6,0),"null")</f>
        <v>null</v>
      </c>
      <c r="L2387" s="18" t="str">
        <f>IFERROR(VLOOKUP(spare_parts!$F2387,'Запчасти'!$A$2:$P$3371,7,0),"null")</f>
        <v>null</v>
      </c>
      <c r="M2387" s="18" t="str">
        <f>IFERROR(VLOOKUP(spare_parts!$F2387,'Запчасти'!$A$2:$P$3371,9,0),"null")</f>
        <v>null</v>
      </c>
      <c r="N2387" s="18" t="str">
        <f>IFERROR(VLOOKUP(spare_parts!$F2387,'Запчасти'!$A$2:$P$3371,10,0),"null")</f>
        <v>null</v>
      </c>
      <c r="O2387" s="18" t="str">
        <f>IFERROR(VLOOKUP(spare_parts!$F2387,'Запчасти'!$A$2:$P$3371,11,0),"null")</f>
        <v>null</v>
      </c>
      <c r="P2387" s="18" t="str">
        <f>IFERROR(VLOOKUP(spare_parts!$F2387,'Запчасти'!$A$2:$P$3371,2,0),"null")</f>
        <v>null</v>
      </c>
      <c r="Q2387" s="18"/>
      <c r="R2387" s="18"/>
      <c r="S2387" s="18"/>
      <c r="T2387" s="18"/>
      <c r="U2387" s="18"/>
      <c r="V2387" s="18"/>
    </row>
    <row r="2388" ht="15.75" customHeight="1">
      <c r="A2388" s="44">
        <v>5.63000782E9</v>
      </c>
      <c r="B2388" s="45" t="s">
        <v>7934</v>
      </c>
      <c r="C2388" s="45"/>
      <c r="D2388" s="45"/>
      <c r="E2388" s="17"/>
      <c r="F2388" s="18">
        <v>5.63000782E9</v>
      </c>
      <c r="G2388" s="18" t="str">
        <f>IFERROR(VLOOKUP(spare_parts!$F2388,'Запчасти'!A$2:P$3371,3,0),"null")</f>
        <v>null</v>
      </c>
      <c r="H2388" s="18" t="str">
        <f>IFERROR(VLOOKUP(spare_parts!$F2388,A:D,2,0),"null")</f>
        <v>ЦИЛИНДР ПНЕВМАТИЧЕСКИЙ ISO 63-105 ART.61M3P063A0105V</v>
      </c>
      <c r="I2388" s="24" t="str">
        <f>IFERROR(VLOOKUP(spare_parts!$F2388,'Запчасти'!$A$2:$P$3371,5,0),"null")</f>
        <v>null</v>
      </c>
      <c r="J2388" s="24" t="str">
        <f t="shared" si="3"/>
        <v>null</v>
      </c>
      <c r="K2388" s="18" t="str">
        <f>IFERROR(VLOOKUP(spare_parts!$F2388,'Запчасти'!$A$2:$P$3371,6,0),"null")</f>
        <v>null</v>
      </c>
      <c r="L2388" s="18" t="str">
        <f>IFERROR(VLOOKUP(spare_parts!$F2388,'Запчасти'!$A$2:$P$3371,7,0),"null")</f>
        <v>null</v>
      </c>
      <c r="M2388" s="18" t="str">
        <f>IFERROR(VLOOKUP(spare_parts!$F2388,'Запчасти'!$A$2:$P$3371,9,0),"null")</f>
        <v>null</v>
      </c>
      <c r="N2388" s="18" t="str">
        <f>IFERROR(VLOOKUP(spare_parts!$F2388,'Запчасти'!$A$2:$P$3371,10,0),"null")</f>
        <v>null</v>
      </c>
      <c r="O2388" s="18" t="str">
        <f>IFERROR(VLOOKUP(spare_parts!$F2388,'Запчасти'!$A$2:$P$3371,11,0),"null")</f>
        <v>null</v>
      </c>
      <c r="P2388" s="18" t="str">
        <f>IFERROR(VLOOKUP(spare_parts!$F2388,'Запчасти'!$A$2:$P$3371,2,0),"null")</f>
        <v>null</v>
      </c>
      <c r="Q2388" s="18"/>
      <c r="R2388" s="18"/>
      <c r="S2388" s="18"/>
      <c r="T2388" s="18"/>
      <c r="U2388" s="18"/>
      <c r="V2388" s="18"/>
    </row>
    <row r="2389" ht="15.75" customHeight="1">
      <c r="A2389" s="44">
        <v>5.436800103E9</v>
      </c>
      <c r="B2389" s="45" t="s">
        <v>7935</v>
      </c>
      <c r="C2389" s="45"/>
      <c r="D2389" s="45"/>
      <c r="E2389" s="17"/>
      <c r="F2389" s="18">
        <v>5.436800103E9</v>
      </c>
      <c r="G2389" s="18" t="str">
        <f>IFERROR(VLOOKUP(spare_parts!$F2389,'Запчасти'!A$2:P$3371,3,0),"null")</f>
        <v>null</v>
      </c>
      <c r="H2389" s="18" t="str">
        <f>IFERROR(VLOOKUP(spare_parts!$F2389,A:D,2,0),"null")</f>
        <v>ИНВЕРТЕР I550 5.5 KW ART.I55AE255F1A010000</v>
      </c>
      <c r="I2389" s="24" t="str">
        <f>IFERROR(VLOOKUP(spare_parts!$F2389,'Запчасти'!$A$2:$P$3371,5,0),"null")</f>
        <v>null</v>
      </c>
      <c r="J2389" s="24" t="str">
        <f t="shared" si="3"/>
        <v>null</v>
      </c>
      <c r="K2389" s="18" t="str">
        <f>IFERROR(VLOOKUP(spare_parts!$F2389,'Запчасти'!$A$2:$P$3371,6,0),"null")</f>
        <v>null</v>
      </c>
      <c r="L2389" s="18" t="str">
        <f>IFERROR(VLOOKUP(spare_parts!$F2389,'Запчасти'!$A$2:$P$3371,7,0),"null")</f>
        <v>null</v>
      </c>
      <c r="M2389" s="18" t="str">
        <f>IFERROR(VLOOKUP(spare_parts!$F2389,'Запчасти'!$A$2:$P$3371,9,0),"null")</f>
        <v>null</v>
      </c>
      <c r="N2389" s="18" t="str">
        <f>IFERROR(VLOOKUP(spare_parts!$F2389,'Запчасти'!$A$2:$P$3371,10,0),"null")</f>
        <v>null</v>
      </c>
      <c r="O2389" s="18" t="str">
        <f>IFERROR(VLOOKUP(spare_parts!$F2389,'Запчасти'!$A$2:$P$3371,11,0),"null")</f>
        <v>null</v>
      </c>
      <c r="P2389" s="18" t="str">
        <f>IFERROR(VLOOKUP(spare_parts!$F2389,'Запчасти'!$A$2:$P$3371,2,0),"null")</f>
        <v>null</v>
      </c>
      <c r="Q2389" s="18"/>
      <c r="R2389" s="18"/>
      <c r="S2389" s="18"/>
      <c r="T2389" s="18"/>
      <c r="U2389" s="18"/>
      <c r="V2389" s="18"/>
    </row>
    <row r="2390" ht="15.75" customHeight="1">
      <c r="A2390" s="44">
        <v>5.436800101E9</v>
      </c>
      <c r="B2390" s="45" t="s">
        <v>7936</v>
      </c>
      <c r="C2390" s="45"/>
      <c r="D2390" s="45"/>
      <c r="E2390" s="17"/>
      <c r="F2390" s="18">
        <v>5.436800101E9</v>
      </c>
      <c r="G2390" s="18" t="str">
        <f>IFERROR(VLOOKUP(spare_parts!$F2390,'Запчасти'!A$2:P$3371,3,0),"null")</f>
        <v>null</v>
      </c>
      <c r="H2390" s="18" t="str">
        <f>IFERROR(VLOOKUP(spare_parts!$F2390,A:D,2,0),"null")</f>
        <v>ИНВЕРТЕР I550 0.75KW ART.I55AE175F1A010000</v>
      </c>
      <c r="I2390" s="24" t="str">
        <f>IFERROR(VLOOKUP(spare_parts!$F2390,'Запчасти'!$A$2:$P$3371,5,0),"null")</f>
        <v>null</v>
      </c>
      <c r="J2390" s="24" t="str">
        <f t="shared" si="3"/>
        <v>null</v>
      </c>
      <c r="K2390" s="18" t="str">
        <f>IFERROR(VLOOKUP(spare_parts!$F2390,'Запчасти'!$A$2:$P$3371,6,0),"null")</f>
        <v>null</v>
      </c>
      <c r="L2390" s="18" t="str">
        <f>IFERROR(VLOOKUP(spare_parts!$F2390,'Запчасти'!$A$2:$P$3371,7,0),"null")</f>
        <v>null</v>
      </c>
      <c r="M2390" s="18" t="str">
        <f>IFERROR(VLOOKUP(spare_parts!$F2390,'Запчасти'!$A$2:$P$3371,9,0),"null")</f>
        <v>null</v>
      </c>
      <c r="N2390" s="18" t="str">
        <f>IFERROR(VLOOKUP(spare_parts!$F2390,'Запчасти'!$A$2:$P$3371,10,0),"null")</f>
        <v>null</v>
      </c>
      <c r="O2390" s="18" t="str">
        <f>IFERROR(VLOOKUP(spare_parts!$F2390,'Запчасти'!$A$2:$P$3371,11,0),"null")</f>
        <v>null</v>
      </c>
      <c r="P2390" s="18" t="str">
        <f>IFERROR(VLOOKUP(spare_parts!$F2390,'Запчасти'!$A$2:$P$3371,2,0),"null")</f>
        <v>null</v>
      </c>
      <c r="Q2390" s="18"/>
      <c r="R2390" s="18"/>
      <c r="S2390" s="18"/>
      <c r="T2390" s="18"/>
      <c r="U2390" s="18"/>
      <c r="V2390" s="18"/>
    </row>
    <row r="2391" ht="15.75" customHeight="1">
      <c r="A2391" s="44" t="s">
        <v>7937</v>
      </c>
      <c r="B2391" s="45" t="s">
        <v>7938</v>
      </c>
      <c r="C2391" s="45"/>
      <c r="D2391" s="45"/>
      <c r="E2391" s="17"/>
      <c r="F2391" s="18" t="s">
        <v>7937</v>
      </c>
      <c r="G2391" s="18" t="str">
        <f>IFERROR(VLOOKUP(spare_parts!$F2391,'Запчасти'!A$2:P$3371,3,0),"null")</f>
        <v>null</v>
      </c>
      <c r="H2391" s="18" t="str">
        <f>IFERROR(VLOOKUP(spare_parts!$F2391,A:D,2,0),"null")</f>
        <v>РОЛИК ПРАВИЛЬНЫЙ В СБОРЕ DЕ 1</v>
      </c>
      <c r="I2391" s="24" t="str">
        <f>IFERROR(VLOOKUP(spare_parts!$F2391,'Запчасти'!$A$2:$P$3371,5,0),"null")</f>
        <v>null</v>
      </c>
      <c r="J2391" s="24" t="str">
        <f t="shared" si="3"/>
        <v>null</v>
      </c>
      <c r="K2391" s="18" t="str">
        <f>IFERROR(VLOOKUP(spare_parts!$F2391,'Запчасти'!$A$2:$P$3371,6,0),"null")</f>
        <v>null</v>
      </c>
      <c r="L2391" s="18" t="str">
        <f>IFERROR(VLOOKUP(spare_parts!$F2391,'Запчасти'!$A$2:$P$3371,7,0),"null")</f>
        <v>null</v>
      </c>
      <c r="M2391" s="18" t="str">
        <f>IFERROR(VLOOKUP(spare_parts!$F2391,'Запчасти'!$A$2:$P$3371,9,0),"null")</f>
        <v>null</v>
      </c>
      <c r="N2391" s="18" t="str">
        <f>IFERROR(VLOOKUP(spare_parts!$F2391,'Запчасти'!$A$2:$P$3371,10,0),"null")</f>
        <v>null</v>
      </c>
      <c r="O2391" s="18" t="str">
        <f>IFERROR(VLOOKUP(spare_parts!$F2391,'Запчасти'!$A$2:$P$3371,11,0),"null")</f>
        <v>null</v>
      </c>
      <c r="P2391" s="18" t="str">
        <f>IFERROR(VLOOKUP(spare_parts!$F2391,'Запчасти'!$A$2:$P$3371,2,0),"null")</f>
        <v>null</v>
      </c>
      <c r="Q2391" s="18"/>
      <c r="R2391" s="18"/>
      <c r="S2391" s="18"/>
      <c r="T2391" s="18"/>
      <c r="U2391" s="18"/>
      <c r="V2391" s="18"/>
    </row>
    <row r="2392" ht="15.75" customHeight="1">
      <c r="A2392" s="44">
        <v>2.57571501E9</v>
      </c>
      <c r="B2392" s="45" t="s">
        <v>6743</v>
      </c>
      <c r="C2392" s="45"/>
      <c r="D2392" s="45"/>
      <c r="E2392" s="17"/>
      <c r="F2392" s="18">
        <v>2.57571501E9</v>
      </c>
      <c r="G2392" s="18" t="str">
        <f>IFERROR(VLOOKUP(spare_parts!$F2392,'Запчасти'!A$2:P$3371,3,0),"null")</f>
        <v>null</v>
      </c>
      <c r="H2392" s="18" t="str">
        <f>IFERROR(VLOOKUP(spare_parts!$F2392,A:D,2,0),"null")</f>
        <v>РОЛИК ПРАВКИ В СБОРЕ</v>
      </c>
      <c r="I2392" s="24" t="str">
        <f>IFERROR(VLOOKUP(spare_parts!$F2392,'Запчасти'!$A$2:$P$3371,5,0),"null")</f>
        <v>null</v>
      </c>
      <c r="J2392" s="24" t="str">
        <f t="shared" si="3"/>
        <v>null</v>
      </c>
      <c r="K2392" s="18" t="str">
        <f>IFERROR(VLOOKUP(spare_parts!$F2392,'Запчасти'!$A$2:$P$3371,6,0),"null")</f>
        <v>null</v>
      </c>
      <c r="L2392" s="18" t="str">
        <f>IFERROR(VLOOKUP(spare_parts!$F2392,'Запчасти'!$A$2:$P$3371,7,0),"null")</f>
        <v>null</v>
      </c>
      <c r="M2392" s="18" t="str">
        <f>IFERROR(VLOOKUP(spare_parts!$F2392,'Запчасти'!$A$2:$P$3371,9,0),"null")</f>
        <v>null</v>
      </c>
      <c r="N2392" s="18" t="str">
        <f>IFERROR(VLOOKUP(spare_parts!$F2392,'Запчасти'!$A$2:$P$3371,10,0),"null")</f>
        <v>null</v>
      </c>
      <c r="O2392" s="18" t="str">
        <f>IFERROR(VLOOKUP(spare_parts!$F2392,'Запчасти'!$A$2:$P$3371,11,0),"null")</f>
        <v>null</v>
      </c>
      <c r="P2392" s="18" t="str">
        <f>IFERROR(VLOOKUP(spare_parts!$F2392,'Запчасти'!$A$2:$P$3371,2,0),"null")</f>
        <v>null</v>
      </c>
      <c r="Q2392" s="18"/>
      <c r="R2392" s="18"/>
      <c r="S2392" s="18"/>
      <c r="T2392" s="18"/>
      <c r="U2392" s="18"/>
      <c r="V2392" s="18"/>
    </row>
    <row r="2393" ht="15.75" customHeight="1">
      <c r="A2393" s="44">
        <v>2.07571556E9</v>
      </c>
      <c r="B2393" s="45" t="s">
        <v>7939</v>
      </c>
      <c r="C2393" s="45"/>
      <c r="D2393" s="45"/>
      <c r="E2393" s="17"/>
      <c r="F2393" s="18">
        <v>2.07571556E9</v>
      </c>
      <c r="G2393" s="18" t="str">
        <f>IFERROR(VLOOKUP(spare_parts!$F2393,'Запчасти'!A$2:P$3371,3,0),"null")</f>
        <v>null</v>
      </c>
      <c r="H2393" s="18" t="str">
        <f>IFERROR(VLOOKUP(spare_parts!$F2393,A:D,2,0),"null")</f>
        <v>Фигурный правящий ролик ØE=108 ØI=64 SP</v>
      </c>
      <c r="I2393" s="24" t="str">
        <f>IFERROR(VLOOKUP(spare_parts!$F2393,'Запчасти'!$A$2:$P$3371,5,0),"null")</f>
        <v>null</v>
      </c>
      <c r="J2393" s="24" t="str">
        <f t="shared" si="3"/>
        <v>null</v>
      </c>
      <c r="K2393" s="18" t="str">
        <f>IFERROR(VLOOKUP(spare_parts!$F2393,'Запчасти'!$A$2:$P$3371,6,0),"null")</f>
        <v>null</v>
      </c>
      <c r="L2393" s="18" t="str">
        <f>IFERROR(VLOOKUP(spare_parts!$F2393,'Запчасти'!$A$2:$P$3371,7,0),"null")</f>
        <v>null</v>
      </c>
      <c r="M2393" s="18" t="str">
        <f>IFERROR(VLOOKUP(spare_parts!$F2393,'Запчасти'!$A$2:$P$3371,9,0),"null")</f>
        <v>null</v>
      </c>
      <c r="N2393" s="18" t="str">
        <f>IFERROR(VLOOKUP(spare_parts!$F2393,'Запчасти'!$A$2:$P$3371,10,0),"null")</f>
        <v>null</v>
      </c>
      <c r="O2393" s="18" t="str">
        <f>IFERROR(VLOOKUP(spare_parts!$F2393,'Запчасти'!$A$2:$P$3371,11,0),"null")</f>
        <v>null</v>
      </c>
      <c r="P2393" s="18" t="str">
        <f>IFERROR(VLOOKUP(spare_parts!$F2393,'Запчасти'!$A$2:$P$3371,2,0),"null")</f>
        <v>null</v>
      </c>
      <c r="Q2393" s="18"/>
      <c r="R2393" s="18"/>
      <c r="S2393" s="18"/>
      <c r="T2393" s="18"/>
      <c r="U2393" s="18"/>
      <c r="V2393" s="18"/>
    </row>
    <row r="2394" ht="15.75" customHeight="1">
      <c r="A2394" s="44">
        <v>5.436610154E9</v>
      </c>
      <c r="B2394" s="45" t="s">
        <v>7940</v>
      </c>
      <c r="C2394" s="45"/>
      <c r="D2394" s="45"/>
      <c r="E2394" s="17"/>
      <c r="F2394" s="18">
        <v>5.436610154E9</v>
      </c>
      <c r="G2394" s="18" t="str">
        <f>IFERROR(VLOOKUP(spare_parts!$F2394,'Запчасти'!A$2:P$3371,3,0),"null")</f>
        <v>null</v>
      </c>
      <c r="H2394" s="18" t="str">
        <f>IFERROR(VLOOKUP(spare_parts!$F2394,A:D,2,0),"null")</f>
        <v>ПРИВОДНОЙ МОДУЛЬ B MAXX BM4444-SI0-01243-03- E8</v>
      </c>
      <c r="I2394" s="24" t="str">
        <f>IFERROR(VLOOKUP(spare_parts!$F2394,'Запчасти'!$A$2:$P$3371,5,0),"null")</f>
        <v>null</v>
      </c>
      <c r="J2394" s="24" t="str">
        <f t="shared" si="3"/>
        <v>null</v>
      </c>
      <c r="K2394" s="18" t="str">
        <f>IFERROR(VLOOKUP(spare_parts!$F2394,'Запчасти'!$A$2:$P$3371,6,0),"null")</f>
        <v>null</v>
      </c>
      <c r="L2394" s="18" t="str">
        <f>IFERROR(VLOOKUP(spare_parts!$F2394,'Запчасти'!$A$2:$P$3371,7,0),"null")</f>
        <v>null</v>
      </c>
      <c r="M2394" s="18" t="str">
        <f>IFERROR(VLOOKUP(spare_parts!$F2394,'Запчасти'!$A$2:$P$3371,9,0),"null")</f>
        <v>null</v>
      </c>
      <c r="N2394" s="18" t="str">
        <f>IFERROR(VLOOKUP(spare_parts!$F2394,'Запчасти'!$A$2:$P$3371,10,0),"null")</f>
        <v>null</v>
      </c>
      <c r="O2394" s="18" t="str">
        <f>IFERROR(VLOOKUP(spare_parts!$F2394,'Запчасти'!$A$2:$P$3371,11,0),"null")</f>
        <v>null</v>
      </c>
      <c r="P2394" s="18" t="str">
        <f>IFERROR(VLOOKUP(spare_parts!$F2394,'Запчасти'!$A$2:$P$3371,2,0),"null")</f>
        <v>null</v>
      </c>
      <c r="Q2394" s="18"/>
      <c r="R2394" s="18"/>
      <c r="S2394" s="18"/>
      <c r="T2394" s="18"/>
      <c r="U2394" s="18"/>
      <c r="V2394" s="18"/>
    </row>
    <row r="2395" ht="15.75" customHeight="1">
      <c r="A2395" s="44" t="s">
        <v>7941</v>
      </c>
      <c r="B2395" s="45" t="s">
        <v>7942</v>
      </c>
      <c r="C2395" s="45"/>
      <c r="D2395" s="45"/>
      <c r="E2395" s="17"/>
      <c r="F2395" s="18" t="s">
        <v>7941</v>
      </c>
      <c r="G2395" s="18" t="str">
        <f>IFERROR(VLOOKUP(spare_parts!$F2395,'Запчасти'!A$2:P$3371,3,0),"null")</f>
        <v>null</v>
      </c>
      <c r="H2395" s="18" t="str">
        <f>IFERROR(VLOOKUP(spare_parts!$F2395,A:D,2,0),"null")</f>
        <v>НАПРАВЛЯЮЩАЯ "Ласточкин хвост"</v>
      </c>
      <c r="I2395" s="24" t="str">
        <f>IFERROR(VLOOKUP(spare_parts!$F2395,'Запчасти'!$A$2:$P$3371,5,0),"null")</f>
        <v>null</v>
      </c>
      <c r="J2395" s="24" t="str">
        <f t="shared" si="3"/>
        <v>null</v>
      </c>
      <c r="K2395" s="18" t="str">
        <f>IFERROR(VLOOKUP(spare_parts!$F2395,'Запчасти'!$A$2:$P$3371,6,0),"null")</f>
        <v>null</v>
      </c>
      <c r="L2395" s="18" t="str">
        <f>IFERROR(VLOOKUP(spare_parts!$F2395,'Запчасти'!$A$2:$P$3371,7,0),"null")</f>
        <v>null</v>
      </c>
      <c r="M2395" s="18" t="str">
        <f>IFERROR(VLOOKUP(spare_parts!$F2395,'Запчасти'!$A$2:$P$3371,9,0),"null")</f>
        <v>null</v>
      </c>
      <c r="N2395" s="18" t="str">
        <f>IFERROR(VLOOKUP(spare_parts!$F2395,'Запчасти'!$A$2:$P$3371,10,0),"null")</f>
        <v>null</v>
      </c>
      <c r="O2395" s="18" t="str">
        <f>IFERROR(VLOOKUP(spare_parts!$F2395,'Запчасти'!$A$2:$P$3371,11,0),"null")</f>
        <v>null</v>
      </c>
      <c r="P2395" s="18" t="str">
        <f>IFERROR(VLOOKUP(spare_parts!$F2395,'Запчасти'!$A$2:$P$3371,2,0),"null")</f>
        <v>null</v>
      </c>
      <c r="Q2395" s="18"/>
      <c r="R2395" s="18"/>
      <c r="S2395" s="18"/>
      <c r="T2395" s="18"/>
      <c r="U2395" s="18"/>
      <c r="V2395" s="18"/>
    </row>
    <row r="2396" ht="15.75" customHeight="1">
      <c r="A2396" s="44">
        <v>2.46351163E9</v>
      </c>
      <c r="B2396" s="45" t="s">
        <v>7943</v>
      </c>
      <c r="C2396" s="45"/>
      <c r="D2396" s="45"/>
      <c r="E2396" s="17"/>
      <c r="F2396" s="18">
        <v>2.46351163E9</v>
      </c>
      <c r="G2396" s="18" t="str">
        <f>IFERROR(VLOOKUP(spare_parts!$F2396,'Запчасти'!A$2:P$3371,3,0),"null")</f>
        <v>null</v>
      </c>
      <c r="H2396" s="18" t="str">
        <f>IFERROR(VLOOKUP(spare_parts!$F2396,A:D,2,0),"null")</f>
        <v>ПОЛНАЯ УСИЛЕННАЯ ОПРАВКА Ø=20</v>
      </c>
      <c r="I2396" s="24" t="str">
        <f>IFERROR(VLOOKUP(spare_parts!$F2396,'Запчасти'!$A$2:$P$3371,5,0),"null")</f>
        <v>null</v>
      </c>
      <c r="J2396" s="24" t="str">
        <f t="shared" si="3"/>
        <v>null</v>
      </c>
      <c r="K2396" s="18" t="str">
        <f>IFERROR(VLOOKUP(spare_parts!$F2396,'Запчасти'!$A$2:$P$3371,6,0),"null")</f>
        <v>null</v>
      </c>
      <c r="L2396" s="18" t="str">
        <f>IFERROR(VLOOKUP(spare_parts!$F2396,'Запчасти'!$A$2:$P$3371,7,0),"null")</f>
        <v>null</v>
      </c>
      <c r="M2396" s="18" t="str">
        <f>IFERROR(VLOOKUP(spare_parts!$F2396,'Запчасти'!$A$2:$P$3371,9,0),"null")</f>
        <v>null</v>
      </c>
      <c r="N2396" s="18" t="str">
        <f>IFERROR(VLOOKUP(spare_parts!$F2396,'Запчасти'!$A$2:$P$3371,10,0),"null")</f>
        <v>null</v>
      </c>
      <c r="O2396" s="18" t="str">
        <f>IFERROR(VLOOKUP(spare_parts!$F2396,'Запчасти'!$A$2:$P$3371,11,0),"null")</f>
        <v>null</v>
      </c>
      <c r="P2396" s="18" t="str">
        <f>IFERROR(VLOOKUP(spare_parts!$F2396,'Запчасти'!$A$2:$P$3371,2,0),"null")</f>
        <v>null</v>
      </c>
      <c r="Q2396" s="18"/>
      <c r="R2396" s="18"/>
      <c r="S2396" s="18"/>
      <c r="T2396" s="18"/>
      <c r="U2396" s="18"/>
      <c r="V2396" s="18"/>
    </row>
    <row r="2397" ht="15.75" customHeight="1">
      <c r="A2397" s="44">
        <v>2.46351164E9</v>
      </c>
      <c r="B2397" s="45" t="s">
        <v>7944</v>
      </c>
      <c r="C2397" s="45"/>
      <c r="D2397" s="45"/>
      <c r="E2397" s="17"/>
      <c r="F2397" s="18">
        <v>2.46351164E9</v>
      </c>
      <c r="G2397" s="18" t="str">
        <f>IFERROR(VLOOKUP(spare_parts!$F2397,'Запчасти'!A$2:P$3371,3,0),"null")</f>
        <v>null</v>
      </c>
      <c r="H2397" s="18" t="str">
        <f>IFERROR(VLOOKUP(spare_parts!$F2397,A:D,2,0),"null")</f>
        <v>ПОЛНАЯ УСИЛЕННАЯ ОПРАВКА Ø=25</v>
      </c>
      <c r="I2397" s="24" t="str">
        <f>IFERROR(VLOOKUP(spare_parts!$F2397,'Запчасти'!$A$2:$P$3371,5,0),"null")</f>
        <v>null</v>
      </c>
      <c r="J2397" s="24" t="str">
        <f t="shared" si="3"/>
        <v>null</v>
      </c>
      <c r="K2397" s="18" t="str">
        <f>IFERROR(VLOOKUP(spare_parts!$F2397,'Запчасти'!$A$2:$P$3371,6,0),"null")</f>
        <v>null</v>
      </c>
      <c r="L2397" s="18" t="str">
        <f>IFERROR(VLOOKUP(spare_parts!$F2397,'Запчасти'!$A$2:$P$3371,7,0),"null")</f>
        <v>null</v>
      </c>
      <c r="M2397" s="18" t="str">
        <f>IFERROR(VLOOKUP(spare_parts!$F2397,'Запчасти'!$A$2:$P$3371,9,0),"null")</f>
        <v>null</v>
      </c>
      <c r="N2397" s="18" t="str">
        <f>IFERROR(VLOOKUP(spare_parts!$F2397,'Запчасти'!$A$2:$P$3371,10,0),"null")</f>
        <v>null</v>
      </c>
      <c r="O2397" s="18" t="str">
        <f>IFERROR(VLOOKUP(spare_parts!$F2397,'Запчасти'!$A$2:$P$3371,11,0),"null")</f>
        <v>null</v>
      </c>
      <c r="P2397" s="18" t="str">
        <f>IFERROR(VLOOKUP(spare_parts!$F2397,'Запчасти'!$A$2:$P$3371,2,0),"null")</f>
        <v>null</v>
      </c>
      <c r="Q2397" s="18"/>
      <c r="R2397" s="18"/>
      <c r="S2397" s="18"/>
      <c r="T2397" s="18"/>
      <c r="U2397" s="18"/>
      <c r="V2397" s="18"/>
    </row>
    <row r="2398" ht="15.75" customHeight="1">
      <c r="A2398" s="44">
        <v>2.86352103E9</v>
      </c>
      <c r="B2398" s="45" t="s">
        <v>7945</v>
      </c>
      <c r="C2398" s="45"/>
      <c r="D2398" s="45"/>
      <c r="E2398" s="17"/>
      <c r="F2398" s="18">
        <v>2.86352103E9</v>
      </c>
      <c r="G2398" s="18" t="str">
        <f>IFERROR(VLOOKUP(spare_parts!$F2398,'Запчасти'!A$2:P$3371,3,0),"null")</f>
        <v>null</v>
      </c>
      <c r="H2398" s="18" t="str">
        <f>IFERROR(VLOOKUP(spare_parts!$F2398,A:D,2,0),"null")</f>
        <v>ПРЕДВАРИТЕЛЬНАЯ ОПОРА ВАЛА</v>
      </c>
      <c r="I2398" s="24" t="str">
        <f>IFERROR(VLOOKUP(spare_parts!$F2398,'Запчасти'!$A$2:$P$3371,5,0),"null")</f>
        <v>null</v>
      </c>
      <c r="J2398" s="24" t="str">
        <f t="shared" si="3"/>
        <v>null</v>
      </c>
      <c r="K2398" s="18" t="str">
        <f>IFERROR(VLOOKUP(spare_parts!$F2398,'Запчасти'!$A$2:$P$3371,6,0),"null")</f>
        <v>null</v>
      </c>
      <c r="L2398" s="18" t="str">
        <f>IFERROR(VLOOKUP(spare_parts!$F2398,'Запчасти'!$A$2:$P$3371,7,0),"null")</f>
        <v>null</v>
      </c>
      <c r="M2398" s="18" t="str">
        <f>IFERROR(VLOOKUP(spare_parts!$F2398,'Запчасти'!$A$2:$P$3371,9,0),"null")</f>
        <v>null</v>
      </c>
      <c r="N2398" s="18" t="str">
        <f>IFERROR(VLOOKUP(spare_parts!$F2398,'Запчасти'!$A$2:$P$3371,10,0),"null")</f>
        <v>null</v>
      </c>
      <c r="O2398" s="18" t="str">
        <f>IFERROR(VLOOKUP(spare_parts!$F2398,'Запчасти'!$A$2:$P$3371,11,0),"null")</f>
        <v>null</v>
      </c>
      <c r="P2398" s="18" t="str">
        <f>IFERROR(VLOOKUP(spare_parts!$F2398,'Запчасти'!$A$2:$P$3371,2,0),"null")</f>
        <v>null</v>
      </c>
      <c r="Q2398" s="18"/>
      <c r="R2398" s="18"/>
      <c r="S2398" s="18"/>
      <c r="T2398" s="18"/>
      <c r="U2398" s="18"/>
      <c r="V2398" s="18"/>
    </row>
    <row r="2399" ht="15.75" customHeight="1">
      <c r="A2399" s="44">
        <v>2.8635061E9</v>
      </c>
      <c r="B2399" s="45" t="s">
        <v>7946</v>
      </c>
      <c r="C2399" s="45"/>
      <c r="D2399" s="45"/>
      <c r="E2399" s="17"/>
      <c r="F2399" s="18">
        <v>2.8635061E9</v>
      </c>
      <c r="G2399" s="18" t="str">
        <f>IFERROR(VLOOKUP(spare_parts!$F2399,'Запчасти'!A$2:P$3371,3,0),"null")</f>
        <v>null</v>
      </c>
      <c r="H2399" s="18" t="str">
        <f>IFERROR(VLOOKUP(spare_parts!$F2399,A:D,2,0),"null")</f>
        <v>ПРУЖИННАЯ ПРЕСС-ВИЛКА.- ВИНТ (NR.</v>
      </c>
      <c r="I2399" s="24" t="str">
        <f>IFERROR(VLOOKUP(spare_parts!$F2399,'Запчасти'!$A$2:$P$3371,5,0),"null")</f>
        <v>null</v>
      </c>
      <c r="J2399" s="24" t="str">
        <f t="shared" si="3"/>
        <v>null</v>
      </c>
      <c r="K2399" s="18" t="str">
        <f>IFERROR(VLOOKUP(spare_parts!$F2399,'Запчасти'!$A$2:$P$3371,6,0),"null")</f>
        <v>null</v>
      </c>
      <c r="L2399" s="18" t="str">
        <f>IFERROR(VLOOKUP(spare_parts!$F2399,'Запчасти'!$A$2:$P$3371,7,0),"null")</f>
        <v>null</v>
      </c>
      <c r="M2399" s="18" t="str">
        <f>IFERROR(VLOOKUP(spare_parts!$F2399,'Запчасти'!$A$2:$P$3371,9,0),"null")</f>
        <v>null</v>
      </c>
      <c r="N2399" s="18" t="str">
        <f>IFERROR(VLOOKUP(spare_parts!$F2399,'Запчасти'!$A$2:$P$3371,10,0),"null")</f>
        <v>null</v>
      </c>
      <c r="O2399" s="18" t="str">
        <f>IFERROR(VLOOKUP(spare_parts!$F2399,'Запчасти'!$A$2:$P$3371,11,0),"null")</f>
        <v>null</v>
      </c>
      <c r="P2399" s="18" t="str">
        <f>IFERROR(VLOOKUP(spare_parts!$F2399,'Запчасти'!$A$2:$P$3371,2,0),"null")</f>
        <v>null</v>
      </c>
      <c r="Q2399" s="18"/>
      <c r="R2399" s="18"/>
      <c r="S2399" s="18"/>
      <c r="T2399" s="18"/>
      <c r="U2399" s="18"/>
      <c r="V2399" s="18"/>
    </row>
    <row r="2400" ht="15.75" customHeight="1">
      <c r="A2400" s="44" t="s">
        <v>7947</v>
      </c>
      <c r="B2400" s="45" t="s">
        <v>7948</v>
      </c>
      <c r="C2400" s="45"/>
      <c r="D2400" s="45"/>
      <c r="E2400" s="17"/>
      <c r="F2400" s="18" t="s">
        <v>7947</v>
      </c>
      <c r="G2400" s="18" t="str">
        <f>IFERROR(VLOOKUP(spare_parts!$F2400,'Запчасти'!A$2:P$3371,3,0),"null")</f>
        <v>null</v>
      </c>
      <c r="H2400" s="18" t="str">
        <f>IFERROR(VLOOKUP(spare_parts!$F2400,A:D,2,0),"null")</f>
        <v>НИЖНИЙ ЭЛЕКТРОД В СБОРЕ</v>
      </c>
      <c r="I2400" s="24" t="str">
        <f>IFERROR(VLOOKUP(spare_parts!$F2400,'Запчасти'!$A$2:$P$3371,5,0),"null")</f>
        <v>null</v>
      </c>
      <c r="J2400" s="24" t="str">
        <f t="shared" si="3"/>
        <v>null</v>
      </c>
      <c r="K2400" s="18" t="str">
        <f>IFERROR(VLOOKUP(spare_parts!$F2400,'Запчасти'!$A$2:$P$3371,6,0),"null")</f>
        <v>null</v>
      </c>
      <c r="L2400" s="18" t="str">
        <f>IFERROR(VLOOKUP(spare_parts!$F2400,'Запчасти'!$A$2:$P$3371,7,0),"null")</f>
        <v>null</v>
      </c>
      <c r="M2400" s="18" t="str">
        <f>IFERROR(VLOOKUP(spare_parts!$F2400,'Запчасти'!$A$2:$P$3371,9,0),"null")</f>
        <v>null</v>
      </c>
      <c r="N2400" s="18" t="str">
        <f>IFERROR(VLOOKUP(spare_parts!$F2400,'Запчасти'!$A$2:$P$3371,10,0),"null")</f>
        <v>null</v>
      </c>
      <c r="O2400" s="18" t="str">
        <f>IFERROR(VLOOKUP(spare_parts!$F2400,'Запчасти'!$A$2:$P$3371,11,0),"null")</f>
        <v>null</v>
      </c>
      <c r="P2400" s="18" t="str">
        <f>IFERROR(VLOOKUP(spare_parts!$F2400,'Запчасти'!$A$2:$P$3371,2,0),"null")</f>
        <v>null</v>
      </c>
      <c r="Q2400" s="18"/>
      <c r="R2400" s="18"/>
      <c r="S2400" s="18"/>
      <c r="T2400" s="18"/>
      <c r="U2400" s="18"/>
      <c r="V2400" s="18"/>
    </row>
    <row r="2401" ht="15.75" customHeight="1">
      <c r="A2401" s="44" t="s">
        <v>5750</v>
      </c>
      <c r="B2401" s="45" t="s">
        <v>7949</v>
      </c>
      <c r="C2401" s="45"/>
      <c r="D2401" s="45"/>
      <c r="E2401" s="17"/>
      <c r="F2401" s="18" t="s">
        <v>5750</v>
      </c>
      <c r="G2401" s="18" t="str">
        <f>IFERROR(VLOOKUP(spare_parts!$F2401,'Запчасти'!A$2:P$3371,3,0),"null")</f>
        <v>BAR 60X10 L=1788</v>
      </c>
      <c r="H2401" s="18" t="str">
        <f>IFERROR(VLOOKUP(spare_parts!$F2401,A:D,2,0),"null")</f>
        <v>ПЛАСТИНА 60х10 L=1788</v>
      </c>
      <c r="I2401" s="24" t="str">
        <f>IFERROR(VLOOKUP(spare_parts!$F2401,'Запчасти'!$A$2:$P$3371,5,0),"null")</f>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v>
      </c>
      <c r="J2401" s="24" t="str">
        <f t="shared" si="3"/>
        <v>null</v>
      </c>
      <c r="K2401" s="18" t="str">
        <f>IFERROR(VLOOKUP(spare_parts!$F2401,'Запчасти'!$A$2:$P$3371,6,0),"null")</f>
        <v>SCHNELL SPA</v>
      </c>
      <c r="L2401" s="18" t="str">
        <f>IFERROR(VLOOKUP(spare_parts!$F2401,'Запчасти'!$A$2:$P$3371,7,0),"null")</f>
        <v>SCHNELL</v>
      </c>
      <c r="M2401" s="18">
        <f>IFERROR(VLOOKUP(spare_parts!$F2401,'Запчасти'!$A$2:$P$3371,9,0),"null")</f>
        <v>2</v>
      </c>
      <c r="N2401" s="18" t="str">
        <f>IFERROR(VLOOKUP(spare_parts!$F2401,'Запчасти'!$A$2:$P$3371,10,0),"null")</f>
        <v>шт</v>
      </c>
      <c r="O2401" s="18" t="str">
        <f>IFERROR(VLOOKUP(spare_parts!$F2401,'Запчасти'!$A$2:$P$3371,11,0),"null")</f>
        <v>IT</v>
      </c>
      <c r="P2401" s="18">
        <f>IFERROR(VLOOKUP(spare_parts!$F2401,'Запчасти'!$A$2:$P$3371,2,0),"null")</f>
        <v>8536908500</v>
      </c>
      <c r="Q2401" s="18"/>
      <c r="R2401" s="18"/>
      <c r="S2401" s="18"/>
      <c r="T2401" s="18"/>
      <c r="U2401" s="18"/>
      <c r="V2401" s="18"/>
    </row>
    <row r="2402" ht="15.75" customHeight="1">
      <c r="A2402" s="44" t="s">
        <v>7950</v>
      </c>
      <c r="B2402" s="45" t="s">
        <v>7951</v>
      </c>
      <c r="C2402" s="45"/>
      <c r="D2402" s="45"/>
      <c r="E2402" s="17"/>
      <c r="F2402" s="18" t="s">
        <v>7950</v>
      </c>
      <c r="G2402" s="18" t="str">
        <f>IFERROR(VLOOKUP(spare_parts!$F2402,'Запчасти'!A$2:P$3371,3,0),"null")</f>
        <v>null</v>
      </c>
      <c r="H2402" s="18" t="str">
        <f>IFERROR(VLOOKUP(spare_parts!$F2402,A:D,2,0),"null")</f>
        <v>КАНАЛ ПОПЕРЕЧНЫЙ В СБОРЕ</v>
      </c>
      <c r="I2402" s="24" t="str">
        <f>IFERROR(VLOOKUP(spare_parts!$F2402,'Запчасти'!$A$2:$P$3371,5,0),"null")</f>
        <v>null</v>
      </c>
      <c r="J2402" s="24" t="str">
        <f t="shared" si="3"/>
        <v>null</v>
      </c>
      <c r="K2402" s="18" t="str">
        <f>IFERROR(VLOOKUP(spare_parts!$F2402,'Запчасти'!$A$2:$P$3371,6,0),"null")</f>
        <v>null</v>
      </c>
      <c r="L2402" s="18" t="str">
        <f>IFERROR(VLOOKUP(spare_parts!$F2402,'Запчасти'!$A$2:$P$3371,7,0),"null")</f>
        <v>null</v>
      </c>
      <c r="M2402" s="18" t="str">
        <f>IFERROR(VLOOKUP(spare_parts!$F2402,'Запчасти'!$A$2:$P$3371,9,0),"null")</f>
        <v>null</v>
      </c>
      <c r="N2402" s="18" t="str">
        <f>IFERROR(VLOOKUP(spare_parts!$F2402,'Запчасти'!$A$2:$P$3371,10,0),"null")</f>
        <v>null</v>
      </c>
      <c r="O2402" s="18" t="str">
        <f>IFERROR(VLOOKUP(spare_parts!$F2402,'Запчасти'!$A$2:$P$3371,11,0),"null")</f>
        <v>null</v>
      </c>
      <c r="P2402" s="18" t="str">
        <f>IFERROR(VLOOKUP(spare_parts!$F2402,'Запчасти'!$A$2:$P$3371,2,0),"null")</f>
        <v>null</v>
      </c>
      <c r="Q2402" s="18"/>
      <c r="R2402" s="18"/>
      <c r="S2402" s="18"/>
      <c r="T2402" s="18"/>
      <c r="U2402" s="18"/>
      <c r="V2402" s="18"/>
    </row>
    <row r="2403" ht="15.75" customHeight="1">
      <c r="A2403" s="44" t="s">
        <v>5552</v>
      </c>
      <c r="B2403" s="45" t="s">
        <v>7952</v>
      </c>
      <c r="C2403" s="45"/>
      <c r="D2403" s="45"/>
      <c r="E2403" s="17"/>
      <c r="F2403" s="18" t="s">
        <v>5552</v>
      </c>
      <c r="G2403" s="18" t="str">
        <f>IFERROR(VLOOKUP(spare_parts!$F2403,'Запчасти'!A$2:P$3371,3,0),"null")</f>
        <v/>
      </c>
      <c r="H2403" s="18" t="str">
        <f>IFERROR(VLOOKUP(spare_parts!$F2403,A:D,2,0),"null")</f>
        <v>РОЛИК ПРИЖИМНОЙ  ØE=168 ØI=120 SP=73</v>
      </c>
      <c r="I2403" s="24" t="str">
        <f>IFERROR(VLOOKUP(spare_parts!$F2403,'Запчасти'!$A$2:$P$3371,5,0),"null")</f>
        <v>РОЛИК ПРИЖИМНОЙ OE=168 OI=120 SP=73. СТАЛЬНОЙ ДЛЯ ПРИЖИМА И ПРОТЯЖКИ АРМАТУРЫ. ТОЧЕНИЕ, СВЕРЛЕНИЕ. ДЛЯ СТАНКА STRIP CB4 1200</v>
      </c>
      <c r="J2403" s="24" t="str">
        <f t="shared" si="3"/>
        <v>null</v>
      </c>
      <c r="K2403" s="18" t="str">
        <f>IFERROR(VLOOKUP(spare_parts!$F2403,'Запчасти'!$A$2:$P$3371,6,0),"null")</f>
        <v>SCHNELL SPA</v>
      </c>
      <c r="L2403" s="18" t="str">
        <f>IFERROR(VLOOKUP(spare_parts!$F2403,'Запчасти'!$A$2:$P$3371,7,0),"null")</f>
        <v>SCHNELL</v>
      </c>
      <c r="M2403" s="18">
        <f>IFERROR(VLOOKUP(spare_parts!$F2403,'Запчасти'!$A$2:$P$3371,9,0),"null")</f>
        <v>1</v>
      </c>
      <c r="N2403" s="18" t="str">
        <f>IFERROR(VLOOKUP(spare_parts!$F2403,'Запчасти'!$A$2:$P$3371,10,0),"null")</f>
        <v>шт.</v>
      </c>
      <c r="O2403" s="18" t="str">
        <f>IFERROR(VLOOKUP(spare_parts!$F2403,'Запчасти'!$A$2:$P$3371,11,0),"null")</f>
        <v>IT</v>
      </c>
      <c r="P2403" s="18" t="str">
        <f>IFERROR(VLOOKUP(spare_parts!$F2403,'Запчасти'!$A$2:$P$3371,2,0),"null")</f>
        <v>8466940000</v>
      </c>
      <c r="Q2403" s="18"/>
      <c r="R2403" s="18"/>
      <c r="S2403" s="18"/>
      <c r="T2403" s="18"/>
      <c r="U2403" s="18"/>
      <c r="V2403" s="18"/>
    </row>
    <row r="2404" ht="15.75" customHeight="1">
      <c r="A2404" s="44">
        <v>5.003000008E9</v>
      </c>
      <c r="B2404" s="45" t="s">
        <v>7953</v>
      </c>
      <c r="C2404" s="45"/>
      <c r="D2404" s="45"/>
      <c r="E2404" s="17"/>
      <c r="F2404" s="18">
        <v>5.003000008E9</v>
      </c>
      <c r="G2404" s="18" t="str">
        <f>IFERROR(VLOOKUP(spare_parts!$F2404,'Запчасти'!A$2:P$3371,3,0),"null")</f>
        <v>null</v>
      </c>
      <c r="H2404" s="18" t="str">
        <f>IFERROR(VLOOKUP(spare_parts!$F2404,A:D,2,0),"null")</f>
        <v>РОЛИКОВЫЙ УЗЕЛ Ø150 PRO 15331 (PROMILLS) </v>
      </c>
      <c r="I2404" s="24" t="str">
        <f>IFERROR(VLOOKUP(spare_parts!$F2404,'Запчасти'!$A$2:$P$3371,5,0),"null")</f>
        <v>null</v>
      </c>
      <c r="J2404" s="24" t="str">
        <f t="shared" si="3"/>
        <v>null</v>
      </c>
      <c r="K2404" s="18" t="str">
        <f>IFERROR(VLOOKUP(spare_parts!$F2404,'Запчасти'!$A$2:$P$3371,6,0),"null")</f>
        <v>null</v>
      </c>
      <c r="L2404" s="18" t="str">
        <f>IFERROR(VLOOKUP(spare_parts!$F2404,'Запчасти'!$A$2:$P$3371,7,0),"null")</f>
        <v>null</v>
      </c>
      <c r="M2404" s="18" t="str">
        <f>IFERROR(VLOOKUP(spare_parts!$F2404,'Запчасти'!$A$2:$P$3371,9,0),"null")</f>
        <v>null</v>
      </c>
      <c r="N2404" s="18" t="str">
        <f>IFERROR(VLOOKUP(spare_parts!$F2404,'Запчасти'!$A$2:$P$3371,10,0),"null")</f>
        <v>null</v>
      </c>
      <c r="O2404" s="18" t="str">
        <f>IFERROR(VLOOKUP(spare_parts!$F2404,'Запчасти'!$A$2:$P$3371,11,0),"null")</f>
        <v>null</v>
      </c>
      <c r="P2404" s="18" t="str">
        <f>IFERROR(VLOOKUP(spare_parts!$F2404,'Запчасти'!$A$2:$P$3371,2,0),"null")</f>
        <v>null</v>
      </c>
      <c r="Q2404" s="18"/>
      <c r="R2404" s="18"/>
      <c r="S2404" s="18"/>
      <c r="T2404" s="18"/>
      <c r="U2404" s="18"/>
      <c r="V2404" s="18"/>
    </row>
    <row r="2405" ht="15.75" customHeight="1">
      <c r="A2405" s="44" t="s">
        <v>7954</v>
      </c>
      <c r="B2405" s="45" t="s">
        <v>7955</v>
      </c>
      <c r="C2405" s="45"/>
      <c r="D2405" s="45"/>
      <c r="E2405" s="17"/>
      <c r="F2405" s="18" t="s">
        <v>7954</v>
      </c>
      <c r="G2405" s="18" t="str">
        <f>IFERROR(VLOOKUP(spare_parts!$F2405,'Запчасти'!A$2:P$3371,3,0),"null")</f>
        <v>null</v>
      </c>
      <c r="H2405" s="18" t="str">
        <f>IFERROR(VLOOKUP(spare_parts!$F2405,A:D,2,0),"null")</f>
        <v>РОЛИК В СБОРЕ D140</v>
      </c>
      <c r="I2405" s="24" t="str">
        <f>IFERROR(VLOOKUP(spare_parts!$F2405,'Запчасти'!$A$2:$P$3371,5,0),"null")</f>
        <v>null</v>
      </c>
      <c r="J2405" s="24" t="str">
        <f t="shared" si="3"/>
        <v>null</v>
      </c>
      <c r="K2405" s="18" t="str">
        <f>IFERROR(VLOOKUP(spare_parts!$F2405,'Запчасти'!$A$2:$P$3371,6,0),"null")</f>
        <v>null</v>
      </c>
      <c r="L2405" s="18" t="str">
        <f>IFERROR(VLOOKUP(spare_parts!$F2405,'Запчасти'!$A$2:$P$3371,7,0),"null")</f>
        <v>null</v>
      </c>
      <c r="M2405" s="18" t="str">
        <f>IFERROR(VLOOKUP(spare_parts!$F2405,'Запчасти'!$A$2:$P$3371,9,0),"null")</f>
        <v>null</v>
      </c>
      <c r="N2405" s="18" t="str">
        <f>IFERROR(VLOOKUP(spare_parts!$F2405,'Запчасти'!$A$2:$P$3371,10,0),"null")</f>
        <v>null</v>
      </c>
      <c r="O2405" s="18" t="str">
        <f>IFERROR(VLOOKUP(spare_parts!$F2405,'Запчасти'!$A$2:$P$3371,11,0),"null")</f>
        <v>null</v>
      </c>
      <c r="P2405" s="18" t="str">
        <f>IFERROR(VLOOKUP(spare_parts!$F2405,'Запчасти'!$A$2:$P$3371,2,0),"null")</f>
        <v>null</v>
      </c>
      <c r="Q2405" s="18"/>
      <c r="R2405" s="18"/>
      <c r="S2405" s="18"/>
      <c r="T2405" s="18"/>
      <c r="U2405" s="18"/>
      <c r="V2405" s="18"/>
    </row>
    <row r="2406" ht="15.75" customHeight="1">
      <c r="A2406" s="44">
        <v>5.459940039E9</v>
      </c>
      <c r="B2406" s="45" t="s">
        <v>7956</v>
      </c>
      <c r="C2406" s="45"/>
      <c r="D2406" s="45"/>
      <c r="E2406" s="17"/>
      <c r="F2406" s="18">
        <v>5.459940039E9</v>
      </c>
      <c r="G2406" s="18" t="str">
        <f>IFERROR(VLOOKUP(spare_parts!$F2406,'Запчасти'!A$2:P$3371,3,0),"null")</f>
        <v>null</v>
      </c>
      <c r="H2406" s="18" t="str">
        <f>IFERROR(VLOOKUP(spare_parts!$F2406,A:D,2,0),"null")</f>
        <v>ТОРМОЗ ДИСКОВЫЙ MOD. A3 ART.A3266 (COREMO)</v>
      </c>
      <c r="I2406" s="24" t="str">
        <f>IFERROR(VLOOKUP(spare_parts!$F2406,'Запчасти'!$A$2:$P$3371,5,0),"null")</f>
        <v>null</v>
      </c>
      <c r="J2406" s="24" t="str">
        <f t="shared" si="3"/>
        <v>null</v>
      </c>
      <c r="K2406" s="18" t="str">
        <f>IFERROR(VLOOKUP(spare_parts!$F2406,'Запчасти'!$A$2:$P$3371,6,0),"null")</f>
        <v>null</v>
      </c>
      <c r="L2406" s="18" t="str">
        <f>IFERROR(VLOOKUP(spare_parts!$F2406,'Запчасти'!$A$2:$P$3371,7,0),"null")</f>
        <v>null</v>
      </c>
      <c r="M2406" s="18" t="str">
        <f>IFERROR(VLOOKUP(spare_parts!$F2406,'Запчасти'!$A$2:$P$3371,9,0),"null")</f>
        <v>null</v>
      </c>
      <c r="N2406" s="18" t="str">
        <f>IFERROR(VLOOKUP(spare_parts!$F2406,'Запчасти'!$A$2:$P$3371,10,0),"null")</f>
        <v>null</v>
      </c>
      <c r="O2406" s="18" t="str">
        <f>IFERROR(VLOOKUP(spare_parts!$F2406,'Запчасти'!$A$2:$P$3371,11,0),"null")</f>
        <v>null</v>
      </c>
      <c r="P2406" s="18" t="str">
        <f>IFERROR(VLOOKUP(spare_parts!$F2406,'Запчасти'!$A$2:$P$3371,2,0),"null")</f>
        <v>null</v>
      </c>
      <c r="Q2406" s="18"/>
      <c r="R2406" s="18"/>
      <c r="S2406" s="18"/>
      <c r="T2406" s="18"/>
      <c r="U2406" s="18"/>
      <c r="V2406" s="18"/>
    </row>
    <row r="2407" ht="15.75" customHeight="1">
      <c r="A2407" s="44">
        <v>5.650300055E9</v>
      </c>
      <c r="B2407" s="45" t="s">
        <v>7957</v>
      </c>
      <c r="C2407" s="45"/>
      <c r="D2407" s="45"/>
      <c r="E2407" s="17"/>
      <c r="F2407" s="18">
        <v>5.650300055E9</v>
      </c>
      <c r="G2407" s="18" t="str">
        <f>IFERROR(VLOOKUP(spare_parts!$F2407,'Запчасти'!A$2:P$3371,3,0),"null")</f>
        <v>null</v>
      </c>
      <c r="H2407" s="18" t="str">
        <f>IFERROR(VLOOKUP(spare_parts!$F2407,A:D,2,0),"null")</f>
        <v>КЛАПАН D.E.A-VBSO-DE-30-CSL-38-20 0</v>
      </c>
      <c r="I2407" s="24" t="str">
        <f>IFERROR(VLOOKUP(spare_parts!$F2407,'Запчасти'!$A$2:$P$3371,5,0),"null")</f>
        <v>null</v>
      </c>
      <c r="J2407" s="24" t="str">
        <f t="shared" si="3"/>
        <v>null</v>
      </c>
      <c r="K2407" s="18" t="str">
        <f>IFERROR(VLOOKUP(spare_parts!$F2407,'Запчасти'!$A$2:$P$3371,6,0),"null")</f>
        <v>null</v>
      </c>
      <c r="L2407" s="18" t="str">
        <f>IFERROR(VLOOKUP(spare_parts!$F2407,'Запчасти'!$A$2:$P$3371,7,0),"null")</f>
        <v>null</v>
      </c>
      <c r="M2407" s="18" t="str">
        <f>IFERROR(VLOOKUP(spare_parts!$F2407,'Запчасти'!$A$2:$P$3371,9,0),"null")</f>
        <v>null</v>
      </c>
      <c r="N2407" s="18" t="str">
        <f>IFERROR(VLOOKUP(spare_parts!$F2407,'Запчасти'!$A$2:$P$3371,10,0),"null")</f>
        <v>null</v>
      </c>
      <c r="O2407" s="18" t="str">
        <f>IFERROR(VLOOKUP(spare_parts!$F2407,'Запчасти'!$A$2:$P$3371,11,0),"null")</f>
        <v>null</v>
      </c>
      <c r="P2407" s="18" t="str">
        <f>IFERROR(VLOOKUP(spare_parts!$F2407,'Запчасти'!$A$2:$P$3371,2,0),"null")</f>
        <v>null</v>
      </c>
      <c r="Q2407" s="18"/>
      <c r="R2407" s="18"/>
      <c r="S2407" s="18"/>
      <c r="T2407" s="18"/>
      <c r="U2407" s="18"/>
      <c r="V2407" s="18"/>
    </row>
    <row r="2408" ht="15.75" customHeight="1">
      <c r="A2408" s="44" t="s">
        <v>7958</v>
      </c>
      <c r="B2408" s="45" t="s">
        <v>7959</v>
      </c>
      <c r="C2408" s="45"/>
      <c r="D2408" s="45"/>
      <c r="E2408" s="17"/>
      <c r="F2408" s="18" t="s">
        <v>7958</v>
      </c>
      <c r="G2408" s="18" t="str">
        <f>IFERROR(VLOOKUP(spare_parts!$F2408,'Запчасти'!A$2:P$3371,3,0),"null")</f>
        <v>null</v>
      </c>
      <c r="H2408" s="18" t="str">
        <f>IFERROR(VLOOKUP(spare_parts!$F2408,A:D,2,0),"null")</f>
        <v>ПОДШИПНИК РОЛИКОВЫЙ</v>
      </c>
      <c r="I2408" s="24" t="str">
        <f>IFERROR(VLOOKUP(spare_parts!$F2408,'Запчасти'!$A$2:$P$3371,5,0),"null")</f>
        <v>null</v>
      </c>
      <c r="J2408" s="24" t="str">
        <f t="shared" si="3"/>
        <v>null</v>
      </c>
      <c r="K2408" s="18" t="str">
        <f>IFERROR(VLOOKUP(spare_parts!$F2408,'Запчасти'!$A$2:$P$3371,6,0),"null")</f>
        <v>null</v>
      </c>
      <c r="L2408" s="18" t="str">
        <f>IFERROR(VLOOKUP(spare_parts!$F2408,'Запчасти'!$A$2:$P$3371,7,0),"null")</f>
        <v>null</v>
      </c>
      <c r="M2408" s="18" t="str">
        <f>IFERROR(VLOOKUP(spare_parts!$F2408,'Запчасти'!$A$2:$P$3371,9,0),"null")</f>
        <v>null</v>
      </c>
      <c r="N2408" s="18" t="str">
        <f>IFERROR(VLOOKUP(spare_parts!$F2408,'Запчасти'!$A$2:$P$3371,10,0),"null")</f>
        <v>null</v>
      </c>
      <c r="O2408" s="18" t="str">
        <f>IFERROR(VLOOKUP(spare_parts!$F2408,'Запчасти'!$A$2:$P$3371,11,0),"null")</f>
        <v>null</v>
      </c>
      <c r="P2408" s="18" t="str">
        <f>IFERROR(VLOOKUP(spare_parts!$F2408,'Запчасти'!$A$2:$P$3371,2,0),"null")</f>
        <v>null</v>
      </c>
      <c r="Q2408" s="18"/>
      <c r="R2408" s="18"/>
      <c r="S2408" s="18"/>
      <c r="T2408" s="18"/>
      <c r="U2408" s="18"/>
      <c r="V2408" s="18"/>
    </row>
    <row r="2409" ht="15.75" customHeight="1">
      <c r="A2409" s="44">
        <v>3.24705111E9</v>
      </c>
      <c r="B2409" s="45" t="s">
        <v>7960</v>
      </c>
      <c r="C2409" s="45"/>
      <c r="D2409" s="45"/>
      <c r="E2409" s="17"/>
      <c r="F2409" s="18">
        <v>3.24705111E9</v>
      </c>
      <c r="G2409" s="18" t="str">
        <f>IFERROR(VLOOKUP(spare_parts!$F2409,'Запчасти'!A$2:P$3371,3,0),"null")</f>
        <v>null</v>
      </c>
      <c r="H2409" s="18" t="str">
        <f>IFERROR(VLOOKUP(spare_parts!$F2409,A:D,2,0),"null")</f>
        <v>ПОДШИПНИК ШАРИКОВЫЙ</v>
      </c>
      <c r="I2409" s="24" t="str">
        <f>IFERROR(VLOOKUP(spare_parts!$F2409,'Запчасти'!$A$2:$P$3371,5,0),"null")</f>
        <v>null</v>
      </c>
      <c r="J2409" s="24" t="str">
        <f t="shared" si="3"/>
        <v>null</v>
      </c>
      <c r="K2409" s="18" t="str">
        <f>IFERROR(VLOOKUP(spare_parts!$F2409,'Запчасти'!$A$2:$P$3371,6,0),"null")</f>
        <v>null</v>
      </c>
      <c r="L2409" s="18" t="str">
        <f>IFERROR(VLOOKUP(spare_parts!$F2409,'Запчасти'!$A$2:$P$3371,7,0),"null")</f>
        <v>null</v>
      </c>
      <c r="M2409" s="18" t="str">
        <f>IFERROR(VLOOKUP(spare_parts!$F2409,'Запчасти'!$A$2:$P$3371,9,0),"null")</f>
        <v>null</v>
      </c>
      <c r="N2409" s="18" t="str">
        <f>IFERROR(VLOOKUP(spare_parts!$F2409,'Запчасти'!$A$2:$P$3371,10,0),"null")</f>
        <v>null</v>
      </c>
      <c r="O2409" s="18" t="str">
        <f>IFERROR(VLOOKUP(spare_parts!$F2409,'Запчасти'!$A$2:$P$3371,11,0),"null")</f>
        <v>null</v>
      </c>
      <c r="P2409" s="18" t="str">
        <f>IFERROR(VLOOKUP(spare_parts!$F2409,'Запчасти'!$A$2:$P$3371,2,0),"null")</f>
        <v>null</v>
      </c>
      <c r="Q2409" s="18"/>
      <c r="R2409" s="18"/>
      <c r="S2409" s="18"/>
      <c r="T2409" s="18"/>
      <c r="U2409" s="18"/>
      <c r="V2409" s="18"/>
    </row>
    <row r="2410" ht="15.75" customHeight="1">
      <c r="A2410" s="44">
        <v>4.0037895E9</v>
      </c>
      <c r="B2410" s="45" t="s">
        <v>7961</v>
      </c>
      <c r="C2410" s="45"/>
      <c r="D2410" s="45"/>
      <c r="E2410" s="17"/>
      <c r="F2410" s="18">
        <v>4.0037895E9</v>
      </c>
      <c r="G2410" s="18" t="str">
        <f>IFERROR(VLOOKUP(spare_parts!$F2410,'Запчасти'!A$2:P$3371,3,0),"null")</f>
        <v>null</v>
      </c>
      <c r="H2410" s="18" t="str">
        <f>IFERROR(VLOOKUP(spare_parts!$F2410,A:D,2,0),"null")</f>
        <v>ВТУЛКА НАПРАВЛЯЮЩАЯ #37895A</v>
      </c>
      <c r="I2410" s="24" t="str">
        <f>IFERROR(VLOOKUP(spare_parts!$F2410,'Запчасти'!$A$2:$P$3371,5,0),"null")</f>
        <v>null</v>
      </c>
      <c r="J2410" s="24" t="str">
        <f t="shared" si="3"/>
        <v>null</v>
      </c>
      <c r="K2410" s="18" t="str">
        <f>IFERROR(VLOOKUP(spare_parts!$F2410,'Запчасти'!$A$2:$P$3371,6,0),"null")</f>
        <v>null</v>
      </c>
      <c r="L2410" s="18" t="str">
        <f>IFERROR(VLOOKUP(spare_parts!$F2410,'Запчасти'!$A$2:$P$3371,7,0),"null")</f>
        <v>null</v>
      </c>
      <c r="M2410" s="18" t="str">
        <f>IFERROR(VLOOKUP(spare_parts!$F2410,'Запчасти'!$A$2:$P$3371,9,0),"null")</f>
        <v>null</v>
      </c>
      <c r="N2410" s="18" t="str">
        <f>IFERROR(VLOOKUP(spare_parts!$F2410,'Запчасти'!$A$2:$P$3371,10,0),"null")</f>
        <v>null</v>
      </c>
      <c r="O2410" s="18" t="str">
        <f>IFERROR(VLOOKUP(spare_parts!$F2410,'Запчасти'!$A$2:$P$3371,11,0),"null")</f>
        <v>null</v>
      </c>
      <c r="P2410" s="18" t="str">
        <f>IFERROR(VLOOKUP(spare_parts!$F2410,'Запчасти'!$A$2:$P$3371,2,0),"null")</f>
        <v>null</v>
      </c>
      <c r="Q2410" s="18"/>
      <c r="R2410" s="18"/>
      <c r="S2410" s="18"/>
      <c r="T2410" s="18"/>
      <c r="U2410" s="18"/>
      <c r="V2410" s="18"/>
    </row>
    <row r="2411" ht="15.75" customHeight="1">
      <c r="A2411" s="44">
        <v>5.460002083E9</v>
      </c>
      <c r="B2411" s="45" t="s">
        <v>7962</v>
      </c>
      <c r="C2411" s="45"/>
      <c r="D2411" s="45"/>
      <c r="E2411" s="17"/>
      <c r="F2411" s="18">
        <v>5.460002083E9</v>
      </c>
      <c r="G2411" s="18" t="str">
        <f>IFERROR(VLOOKUP(spare_parts!$F2411,'Запчасти'!A$2:P$3371,3,0),"null")</f>
        <v>null</v>
      </c>
      <c r="H2411" s="18" t="str">
        <f>IFERROR(VLOOKUP(spare_parts!$F2411,A:D,2,0),"null")</f>
        <v>РЕДУКТОР ПЛАНЕТАРНЫЙ RR 210D F R=1:12</v>
      </c>
      <c r="I2411" s="24" t="str">
        <f>IFERROR(VLOOKUP(spare_parts!$F2411,'Запчасти'!$A$2:$P$3371,5,0),"null")</f>
        <v>null</v>
      </c>
      <c r="J2411" s="24" t="str">
        <f t="shared" si="3"/>
        <v>null</v>
      </c>
      <c r="K2411" s="18" t="str">
        <f>IFERROR(VLOOKUP(spare_parts!$F2411,'Запчасти'!$A$2:$P$3371,6,0),"null")</f>
        <v>null</v>
      </c>
      <c r="L2411" s="18" t="str">
        <f>IFERROR(VLOOKUP(spare_parts!$F2411,'Запчасти'!$A$2:$P$3371,7,0),"null")</f>
        <v>null</v>
      </c>
      <c r="M2411" s="18" t="str">
        <f>IFERROR(VLOOKUP(spare_parts!$F2411,'Запчасти'!$A$2:$P$3371,9,0),"null")</f>
        <v>null</v>
      </c>
      <c r="N2411" s="18" t="str">
        <f>IFERROR(VLOOKUP(spare_parts!$F2411,'Запчасти'!$A$2:$P$3371,10,0),"null")</f>
        <v>null</v>
      </c>
      <c r="O2411" s="18" t="str">
        <f>IFERROR(VLOOKUP(spare_parts!$F2411,'Запчасти'!$A$2:$P$3371,11,0),"null")</f>
        <v>null</v>
      </c>
      <c r="P2411" s="18" t="str">
        <f>IFERROR(VLOOKUP(spare_parts!$F2411,'Запчасти'!$A$2:$P$3371,2,0),"null")</f>
        <v>null</v>
      </c>
      <c r="Q2411" s="18"/>
      <c r="R2411" s="18"/>
      <c r="S2411" s="18"/>
      <c r="T2411" s="18"/>
      <c r="U2411" s="18"/>
      <c r="V2411" s="18"/>
    </row>
    <row r="2412" ht="15.75" customHeight="1">
      <c r="A2412" s="44">
        <v>5.556500001E9</v>
      </c>
      <c r="B2412" s="45" t="s">
        <v>7963</v>
      </c>
      <c r="C2412" s="45"/>
      <c r="D2412" s="45"/>
      <c r="E2412" s="17"/>
      <c r="F2412" s="18">
        <v>5.556500001E9</v>
      </c>
      <c r="G2412" s="18" t="str">
        <f>IFERROR(VLOOKUP(spare_parts!$F2412,'Запчасти'!A$2:P$3371,3,0),"null")</f>
        <v>null</v>
      </c>
      <c r="H2412" s="18" t="str">
        <f>IFERROR(VLOOKUP(spare_parts!$F2412,A:D,2,0),"null")</f>
        <v>РОЛИК СВОБОДНЫЙ DC 5476 C (4C) - N STIEBER</v>
      </c>
      <c r="I2412" s="24" t="str">
        <f>IFERROR(VLOOKUP(spare_parts!$F2412,'Запчасти'!$A$2:$P$3371,5,0),"null")</f>
        <v>null</v>
      </c>
      <c r="J2412" s="24" t="str">
        <f t="shared" si="3"/>
        <v>null</v>
      </c>
      <c r="K2412" s="18" t="str">
        <f>IFERROR(VLOOKUP(spare_parts!$F2412,'Запчасти'!$A$2:$P$3371,6,0),"null")</f>
        <v>null</v>
      </c>
      <c r="L2412" s="18" t="str">
        <f>IFERROR(VLOOKUP(spare_parts!$F2412,'Запчасти'!$A$2:$P$3371,7,0),"null")</f>
        <v>null</v>
      </c>
      <c r="M2412" s="18" t="str">
        <f>IFERROR(VLOOKUP(spare_parts!$F2412,'Запчасти'!$A$2:$P$3371,9,0),"null")</f>
        <v>null</v>
      </c>
      <c r="N2412" s="18" t="str">
        <f>IFERROR(VLOOKUP(spare_parts!$F2412,'Запчасти'!$A$2:$P$3371,10,0),"null")</f>
        <v>null</v>
      </c>
      <c r="O2412" s="18" t="str">
        <f>IFERROR(VLOOKUP(spare_parts!$F2412,'Запчасти'!$A$2:$P$3371,11,0),"null")</f>
        <v>null</v>
      </c>
      <c r="P2412" s="18" t="str">
        <f>IFERROR(VLOOKUP(spare_parts!$F2412,'Запчасти'!$A$2:$P$3371,2,0),"null")</f>
        <v>null</v>
      </c>
      <c r="Q2412" s="18"/>
      <c r="R2412" s="18"/>
      <c r="S2412" s="18"/>
      <c r="T2412" s="18"/>
      <c r="U2412" s="18"/>
      <c r="V2412" s="18"/>
    </row>
    <row r="2413" ht="15.75" customHeight="1">
      <c r="A2413" s="44">
        <v>4.0038509E9</v>
      </c>
      <c r="B2413" s="45" t="s">
        <v>7964</v>
      </c>
      <c r="C2413" s="45"/>
      <c r="D2413" s="45"/>
      <c r="E2413" s="17"/>
      <c r="F2413" s="18">
        <v>4.0038509E9</v>
      </c>
      <c r="G2413" s="18" t="str">
        <f>IFERROR(VLOOKUP(spare_parts!$F2413,'Запчасти'!A$2:P$3371,3,0),"null")</f>
        <v>null</v>
      </c>
      <c r="H2413" s="18" t="str">
        <f>IFERROR(VLOOKUP(spare_parts!$F2413,A:D,2,0),"null")</f>
        <v>Затвор задний (Поз. 21)</v>
      </c>
      <c r="I2413" s="24" t="str">
        <f>IFERROR(VLOOKUP(spare_parts!$F2413,'Запчасти'!$A$2:$P$3371,5,0),"null")</f>
        <v>null</v>
      </c>
      <c r="J2413" s="24" t="str">
        <f t="shared" si="3"/>
        <v>null</v>
      </c>
      <c r="K2413" s="18" t="str">
        <f>IFERROR(VLOOKUP(spare_parts!$F2413,'Запчасти'!$A$2:$P$3371,6,0),"null")</f>
        <v>null</v>
      </c>
      <c r="L2413" s="18" t="str">
        <f>IFERROR(VLOOKUP(spare_parts!$F2413,'Запчасти'!$A$2:$P$3371,7,0),"null")</f>
        <v>null</v>
      </c>
      <c r="M2413" s="18" t="str">
        <f>IFERROR(VLOOKUP(spare_parts!$F2413,'Запчасти'!$A$2:$P$3371,9,0),"null")</f>
        <v>null</v>
      </c>
      <c r="N2413" s="18" t="str">
        <f>IFERROR(VLOOKUP(spare_parts!$F2413,'Запчасти'!$A$2:$P$3371,10,0),"null")</f>
        <v>null</v>
      </c>
      <c r="O2413" s="18" t="str">
        <f>IFERROR(VLOOKUP(spare_parts!$F2413,'Запчасти'!$A$2:$P$3371,11,0),"null")</f>
        <v>null</v>
      </c>
      <c r="P2413" s="18" t="str">
        <f>IFERROR(VLOOKUP(spare_parts!$F2413,'Запчасти'!$A$2:$P$3371,2,0),"null")</f>
        <v>null</v>
      </c>
      <c r="Q2413" s="18"/>
      <c r="R2413" s="18"/>
      <c r="S2413" s="18"/>
      <c r="T2413" s="18"/>
      <c r="U2413" s="18"/>
      <c r="V2413" s="18"/>
    </row>
    <row r="2414" ht="15.75" customHeight="1">
      <c r="A2414" s="44">
        <v>3.8650202E9</v>
      </c>
      <c r="B2414" s="45" t="s">
        <v>7965</v>
      </c>
      <c r="C2414" s="45"/>
      <c r="D2414" s="45"/>
      <c r="E2414" s="17"/>
      <c r="F2414" s="18">
        <v>3.8650202E9</v>
      </c>
      <c r="G2414" s="18" t="str">
        <f>IFERROR(VLOOKUP(spare_parts!$F2414,'Запчасти'!A$2:P$3371,3,0),"null")</f>
        <v>null</v>
      </c>
      <c r="H2414" s="18" t="str">
        <f>IFERROR(VLOOKUP(spare_parts!$F2414,A:D,2,0),"null")</f>
        <v>КОЛЬЦО СКРЕБОК (ПОЗ. 3)(ОБНОВЛЕННЫЙ) </v>
      </c>
      <c r="I2414" s="24" t="str">
        <f>IFERROR(VLOOKUP(spare_parts!$F2414,'Запчасти'!$A$2:$P$3371,5,0),"null")</f>
        <v>null</v>
      </c>
      <c r="J2414" s="24" t="str">
        <f t="shared" si="3"/>
        <v>null</v>
      </c>
      <c r="K2414" s="18" t="str">
        <f>IFERROR(VLOOKUP(spare_parts!$F2414,'Запчасти'!$A$2:$P$3371,6,0),"null")</f>
        <v>null</v>
      </c>
      <c r="L2414" s="18" t="str">
        <f>IFERROR(VLOOKUP(spare_parts!$F2414,'Запчасти'!$A$2:$P$3371,7,0),"null")</f>
        <v>null</v>
      </c>
      <c r="M2414" s="18" t="str">
        <f>IFERROR(VLOOKUP(spare_parts!$F2414,'Запчасти'!$A$2:$P$3371,9,0),"null")</f>
        <v>null</v>
      </c>
      <c r="N2414" s="18" t="str">
        <f>IFERROR(VLOOKUP(spare_parts!$F2414,'Запчасти'!$A$2:$P$3371,10,0),"null")</f>
        <v>null</v>
      </c>
      <c r="O2414" s="18" t="str">
        <f>IFERROR(VLOOKUP(spare_parts!$F2414,'Запчасти'!$A$2:$P$3371,11,0),"null")</f>
        <v>null</v>
      </c>
      <c r="P2414" s="18" t="str">
        <f>IFERROR(VLOOKUP(spare_parts!$F2414,'Запчасти'!$A$2:$P$3371,2,0),"null")</f>
        <v>null</v>
      </c>
      <c r="Q2414" s="18"/>
      <c r="R2414" s="18"/>
      <c r="S2414" s="18"/>
      <c r="T2414" s="18"/>
      <c r="U2414" s="18"/>
      <c r="V2414" s="18"/>
    </row>
    <row r="2415" ht="15.75" customHeight="1">
      <c r="A2415" s="44">
        <v>3.85502001E9</v>
      </c>
      <c r="B2415" s="45" t="s">
        <v>7966</v>
      </c>
      <c r="C2415" s="45"/>
      <c r="D2415" s="45"/>
      <c r="E2415" s="17"/>
      <c r="F2415" s="18">
        <v>3.85502001E9</v>
      </c>
      <c r="G2415" s="18" t="str">
        <f>IFERROR(VLOOKUP(spare_parts!$F2415,'Запчасти'!A$2:P$3371,3,0),"null")</f>
        <v>null</v>
      </c>
      <c r="H2415" s="18" t="str">
        <f>IFERROR(VLOOKUP(spare_parts!$F2415,A:D,2,0),"null")</f>
        <v>УПЛОТНЕНИЕ ВАЛА (ПОЗ. 4)</v>
      </c>
      <c r="I2415" s="24" t="str">
        <f>IFERROR(VLOOKUP(spare_parts!$F2415,'Запчасти'!$A$2:$P$3371,5,0),"null")</f>
        <v>null</v>
      </c>
      <c r="J2415" s="24" t="str">
        <f t="shared" si="3"/>
        <v>null</v>
      </c>
      <c r="K2415" s="18" t="str">
        <f>IFERROR(VLOOKUP(spare_parts!$F2415,'Запчасти'!$A$2:$P$3371,6,0),"null")</f>
        <v>null</v>
      </c>
      <c r="L2415" s="18" t="str">
        <f>IFERROR(VLOOKUP(spare_parts!$F2415,'Запчасти'!$A$2:$P$3371,7,0),"null")</f>
        <v>null</v>
      </c>
      <c r="M2415" s="18" t="str">
        <f>IFERROR(VLOOKUP(spare_parts!$F2415,'Запчасти'!$A$2:$P$3371,9,0),"null")</f>
        <v>null</v>
      </c>
      <c r="N2415" s="18" t="str">
        <f>IFERROR(VLOOKUP(spare_parts!$F2415,'Запчасти'!$A$2:$P$3371,10,0),"null")</f>
        <v>null</v>
      </c>
      <c r="O2415" s="18" t="str">
        <f>IFERROR(VLOOKUP(spare_parts!$F2415,'Запчасти'!$A$2:$P$3371,11,0),"null")</f>
        <v>null</v>
      </c>
      <c r="P2415" s="18" t="str">
        <f>IFERROR(VLOOKUP(spare_parts!$F2415,'Запчасти'!$A$2:$P$3371,2,0),"null")</f>
        <v>null</v>
      </c>
      <c r="Q2415" s="18"/>
      <c r="R2415" s="18"/>
      <c r="S2415" s="18"/>
      <c r="T2415" s="18"/>
      <c r="U2415" s="18"/>
      <c r="V2415" s="18"/>
    </row>
    <row r="2416" ht="15.75" customHeight="1">
      <c r="A2416" s="44">
        <v>3.84100162E9</v>
      </c>
      <c r="B2416" s="45" t="s">
        <v>7967</v>
      </c>
      <c r="C2416" s="45"/>
      <c r="D2416" s="45"/>
      <c r="E2416" s="17"/>
      <c r="F2416" s="18">
        <v>3.84100162E9</v>
      </c>
      <c r="G2416" s="18" t="str">
        <f>IFERROR(VLOOKUP(spare_parts!$F2416,'Запчасти'!A$2:P$3371,3,0),"null")</f>
        <v>null</v>
      </c>
      <c r="H2416" s="18" t="str">
        <f>IFERROR(VLOOKUP(spare_parts!$F2416,A:D,2,0),"null")</f>
        <v>КОЛЬЦО (ПОЗ. 20) </v>
      </c>
      <c r="I2416" s="24" t="str">
        <f>IFERROR(VLOOKUP(spare_parts!$F2416,'Запчасти'!$A$2:$P$3371,5,0),"null")</f>
        <v>null</v>
      </c>
      <c r="J2416" s="24" t="str">
        <f t="shared" si="3"/>
        <v>null</v>
      </c>
      <c r="K2416" s="18" t="str">
        <f>IFERROR(VLOOKUP(spare_parts!$F2416,'Запчасти'!$A$2:$P$3371,6,0),"null")</f>
        <v>null</v>
      </c>
      <c r="L2416" s="18" t="str">
        <f>IFERROR(VLOOKUP(spare_parts!$F2416,'Запчасти'!$A$2:$P$3371,7,0),"null")</f>
        <v>null</v>
      </c>
      <c r="M2416" s="18" t="str">
        <f>IFERROR(VLOOKUP(spare_parts!$F2416,'Запчасти'!$A$2:$P$3371,9,0),"null")</f>
        <v>null</v>
      </c>
      <c r="N2416" s="18" t="str">
        <f>IFERROR(VLOOKUP(spare_parts!$F2416,'Запчасти'!$A$2:$P$3371,10,0),"null")</f>
        <v>null</v>
      </c>
      <c r="O2416" s="18" t="str">
        <f>IFERROR(VLOOKUP(spare_parts!$F2416,'Запчасти'!$A$2:$P$3371,11,0),"null")</f>
        <v>null</v>
      </c>
      <c r="P2416" s="18" t="str">
        <f>IFERROR(VLOOKUP(spare_parts!$F2416,'Запчасти'!$A$2:$P$3371,2,0),"null")</f>
        <v>null</v>
      </c>
      <c r="Q2416" s="18"/>
      <c r="R2416" s="18"/>
      <c r="S2416" s="18"/>
      <c r="T2416" s="18"/>
      <c r="U2416" s="18"/>
      <c r="V2416" s="18"/>
    </row>
    <row r="2417" ht="15.75" customHeight="1">
      <c r="A2417" s="44">
        <v>3.8010162E9</v>
      </c>
      <c r="B2417" s="45" t="s">
        <v>7968</v>
      </c>
      <c r="C2417" s="45"/>
      <c r="D2417" s="45"/>
      <c r="E2417" s="17"/>
      <c r="F2417" s="18">
        <v>3.8010162E9</v>
      </c>
      <c r="G2417" s="18" t="str">
        <f>IFERROR(VLOOKUP(spare_parts!$F2417,'Запчасти'!A$2:P$3371,3,0),"null")</f>
        <v>null</v>
      </c>
      <c r="H2417" s="18" t="str">
        <f>IFERROR(VLOOKUP(spare_parts!$F2417,A:D,2,0),"null")</f>
        <v>О-РИНГ (ПОЗ. 19)</v>
      </c>
      <c r="I2417" s="24" t="str">
        <f>IFERROR(VLOOKUP(spare_parts!$F2417,'Запчасти'!$A$2:$P$3371,5,0),"null")</f>
        <v>null</v>
      </c>
      <c r="J2417" s="24" t="str">
        <f t="shared" si="3"/>
        <v>null</v>
      </c>
      <c r="K2417" s="18" t="str">
        <f>IFERROR(VLOOKUP(spare_parts!$F2417,'Запчасти'!$A$2:$P$3371,6,0),"null")</f>
        <v>null</v>
      </c>
      <c r="L2417" s="18" t="str">
        <f>IFERROR(VLOOKUP(spare_parts!$F2417,'Запчасти'!$A$2:$P$3371,7,0),"null")</f>
        <v>null</v>
      </c>
      <c r="M2417" s="18" t="str">
        <f>IFERROR(VLOOKUP(spare_parts!$F2417,'Запчасти'!$A$2:$P$3371,9,0),"null")</f>
        <v>null</v>
      </c>
      <c r="N2417" s="18" t="str">
        <f>IFERROR(VLOOKUP(spare_parts!$F2417,'Запчасти'!$A$2:$P$3371,10,0),"null")</f>
        <v>null</v>
      </c>
      <c r="O2417" s="18" t="str">
        <f>IFERROR(VLOOKUP(spare_parts!$F2417,'Запчасти'!$A$2:$P$3371,11,0),"null")</f>
        <v>null</v>
      </c>
      <c r="P2417" s="18" t="str">
        <f>IFERROR(VLOOKUP(spare_parts!$F2417,'Запчасти'!$A$2:$P$3371,2,0),"null")</f>
        <v>null</v>
      </c>
      <c r="Q2417" s="18"/>
      <c r="R2417" s="18"/>
      <c r="S2417" s="18"/>
      <c r="T2417" s="18"/>
      <c r="U2417" s="18"/>
      <c r="V2417" s="18"/>
    </row>
    <row r="2418" ht="15.75" customHeight="1">
      <c r="A2418" s="44">
        <v>4.003851E9</v>
      </c>
      <c r="B2418" s="45" t="s">
        <v>7969</v>
      </c>
      <c r="C2418" s="45"/>
      <c r="D2418" s="45"/>
      <c r="E2418" s="17"/>
      <c r="F2418" s="18">
        <v>4.003851E9</v>
      </c>
      <c r="G2418" s="18" t="str">
        <f>IFERROR(VLOOKUP(spare_parts!$F2418,'Запчасти'!A$2:P$3371,3,0),"null")</f>
        <v>null</v>
      </c>
      <c r="H2418" s="18" t="str">
        <f>IFERROR(VLOOKUP(spare_parts!$F2418,A:D,2,0),"null")</f>
        <v>ВАЛ (Поз.6)</v>
      </c>
      <c r="I2418" s="24" t="str">
        <f>IFERROR(VLOOKUP(spare_parts!$F2418,'Запчасти'!$A$2:$P$3371,5,0),"null")</f>
        <v>null</v>
      </c>
      <c r="J2418" s="24" t="str">
        <f t="shared" si="3"/>
        <v>null</v>
      </c>
      <c r="K2418" s="18" t="str">
        <f>IFERROR(VLOOKUP(spare_parts!$F2418,'Запчасти'!$A$2:$P$3371,6,0),"null")</f>
        <v>null</v>
      </c>
      <c r="L2418" s="18" t="str">
        <f>IFERROR(VLOOKUP(spare_parts!$F2418,'Запчасти'!$A$2:$P$3371,7,0),"null")</f>
        <v>null</v>
      </c>
      <c r="M2418" s="18" t="str">
        <f>IFERROR(VLOOKUP(spare_parts!$F2418,'Запчасти'!$A$2:$P$3371,9,0),"null")</f>
        <v>null</v>
      </c>
      <c r="N2418" s="18" t="str">
        <f>IFERROR(VLOOKUP(spare_parts!$F2418,'Запчасти'!$A$2:$P$3371,10,0),"null")</f>
        <v>null</v>
      </c>
      <c r="O2418" s="18" t="str">
        <f>IFERROR(VLOOKUP(spare_parts!$F2418,'Запчасти'!$A$2:$P$3371,11,0),"null")</f>
        <v>null</v>
      </c>
      <c r="P2418" s="18" t="str">
        <f>IFERROR(VLOOKUP(spare_parts!$F2418,'Запчасти'!$A$2:$P$3371,2,0),"null")</f>
        <v>null</v>
      </c>
      <c r="Q2418" s="18"/>
      <c r="R2418" s="18"/>
      <c r="S2418" s="18"/>
      <c r="T2418" s="18"/>
      <c r="U2418" s="18"/>
      <c r="V2418" s="18"/>
    </row>
    <row r="2419" ht="15.75" customHeight="1">
      <c r="A2419" s="44">
        <v>3.85606501E9</v>
      </c>
      <c r="B2419" s="45" t="s">
        <v>7970</v>
      </c>
      <c r="C2419" s="45"/>
      <c r="D2419" s="45"/>
      <c r="E2419" s="17"/>
      <c r="F2419" s="18">
        <v>3.85606501E9</v>
      </c>
      <c r="G2419" s="18" t="str">
        <f>IFERROR(VLOOKUP(spare_parts!$F2419,'Запчасти'!A$2:P$3371,3,0),"null")</f>
        <v>null</v>
      </c>
      <c r="H2419" s="18" t="str">
        <f>IFERROR(VLOOKUP(spare_parts!$F2419,A:D,2,0),"null")</f>
        <v>уплотнение поршня (поз. 5)</v>
      </c>
      <c r="I2419" s="24" t="str">
        <f>IFERROR(VLOOKUP(spare_parts!$F2419,'Запчасти'!$A$2:$P$3371,5,0),"null")</f>
        <v>null</v>
      </c>
      <c r="J2419" s="24" t="str">
        <f t="shared" si="3"/>
        <v>null</v>
      </c>
      <c r="K2419" s="18" t="str">
        <f>IFERROR(VLOOKUP(spare_parts!$F2419,'Запчасти'!$A$2:$P$3371,6,0),"null")</f>
        <v>null</v>
      </c>
      <c r="L2419" s="18" t="str">
        <f>IFERROR(VLOOKUP(spare_parts!$F2419,'Запчасти'!$A$2:$P$3371,7,0),"null")</f>
        <v>null</v>
      </c>
      <c r="M2419" s="18" t="str">
        <f>IFERROR(VLOOKUP(spare_parts!$F2419,'Запчасти'!$A$2:$P$3371,9,0),"null")</f>
        <v>null</v>
      </c>
      <c r="N2419" s="18" t="str">
        <f>IFERROR(VLOOKUP(spare_parts!$F2419,'Запчасти'!$A$2:$P$3371,10,0),"null")</f>
        <v>null</v>
      </c>
      <c r="O2419" s="18" t="str">
        <f>IFERROR(VLOOKUP(spare_parts!$F2419,'Запчасти'!$A$2:$P$3371,11,0),"null")</f>
        <v>null</v>
      </c>
      <c r="P2419" s="18" t="str">
        <f>IFERROR(VLOOKUP(spare_parts!$F2419,'Запчасти'!$A$2:$P$3371,2,0),"null")</f>
        <v>null</v>
      </c>
      <c r="Q2419" s="18"/>
      <c r="R2419" s="18"/>
      <c r="S2419" s="18"/>
      <c r="T2419" s="18"/>
      <c r="U2419" s="18"/>
      <c r="V2419" s="18"/>
    </row>
    <row r="2420" ht="15.75" customHeight="1">
      <c r="A2420" s="44">
        <v>4.0029054E9</v>
      </c>
      <c r="B2420" s="45" t="s">
        <v>7971</v>
      </c>
      <c r="C2420" s="45"/>
      <c r="D2420" s="45"/>
      <c r="E2420" s="17"/>
      <c r="F2420" s="18">
        <v>4.0029054E9</v>
      </c>
      <c r="G2420" s="18" t="str">
        <f>IFERROR(VLOOKUP(spare_parts!$F2420,'Запчасти'!A$2:P$3371,3,0),"null")</f>
        <v>null</v>
      </c>
      <c r="H2420" s="18" t="str">
        <f>IFERROR(VLOOKUP(spare_parts!$F2420,A:D,2,0),"null")</f>
        <v>КОРПУС НОЖА (ПОЗ. 17) </v>
      </c>
      <c r="I2420" s="24" t="str">
        <f>IFERROR(VLOOKUP(spare_parts!$F2420,'Запчасти'!$A$2:$P$3371,5,0),"null")</f>
        <v>null</v>
      </c>
      <c r="J2420" s="24" t="str">
        <f t="shared" si="3"/>
        <v>null</v>
      </c>
      <c r="K2420" s="18" t="str">
        <f>IFERROR(VLOOKUP(spare_parts!$F2420,'Запчасти'!$A$2:$P$3371,6,0),"null")</f>
        <v>null</v>
      </c>
      <c r="L2420" s="18" t="str">
        <f>IFERROR(VLOOKUP(spare_parts!$F2420,'Запчасти'!$A$2:$P$3371,7,0),"null")</f>
        <v>null</v>
      </c>
      <c r="M2420" s="18" t="str">
        <f>IFERROR(VLOOKUP(spare_parts!$F2420,'Запчасти'!$A$2:$P$3371,9,0),"null")</f>
        <v>null</v>
      </c>
      <c r="N2420" s="18" t="str">
        <f>IFERROR(VLOOKUP(spare_parts!$F2420,'Запчасти'!$A$2:$P$3371,10,0),"null")</f>
        <v>null</v>
      </c>
      <c r="O2420" s="18" t="str">
        <f>IFERROR(VLOOKUP(spare_parts!$F2420,'Запчасти'!$A$2:$P$3371,11,0),"null")</f>
        <v>null</v>
      </c>
      <c r="P2420" s="18" t="str">
        <f>IFERROR(VLOOKUP(spare_parts!$F2420,'Запчасти'!$A$2:$P$3371,2,0),"null")</f>
        <v>null</v>
      </c>
      <c r="Q2420" s="18"/>
      <c r="R2420" s="18"/>
      <c r="S2420" s="18"/>
      <c r="T2420" s="18"/>
      <c r="U2420" s="18"/>
      <c r="V2420" s="18"/>
    </row>
    <row r="2421" ht="15.75" customHeight="1">
      <c r="A2421" s="44" t="s">
        <v>7972</v>
      </c>
      <c r="B2421" s="45" t="s">
        <v>7973</v>
      </c>
      <c r="C2421" s="45"/>
      <c r="D2421" s="45"/>
      <c r="E2421" s="17"/>
      <c r="F2421" s="18" t="s">
        <v>7972</v>
      </c>
      <c r="G2421" s="18" t="str">
        <f>IFERROR(VLOOKUP(spare_parts!$F2421,'Запчасти'!A$2:P$3371,3,0),"null")</f>
        <v>null</v>
      </c>
      <c r="H2421" s="18" t="str">
        <f>IFERROR(VLOOKUP(spare_parts!$F2421,A:D,2,0),"null")</f>
        <v>ЭЛЕКТРОКЛАПАН</v>
      </c>
      <c r="I2421" s="24" t="str">
        <f>IFERROR(VLOOKUP(spare_parts!$F2421,'Запчасти'!$A$2:$P$3371,5,0),"null")</f>
        <v>null</v>
      </c>
      <c r="J2421" s="24" t="str">
        <f t="shared" si="3"/>
        <v>null</v>
      </c>
      <c r="K2421" s="18" t="str">
        <f>IFERROR(VLOOKUP(spare_parts!$F2421,'Запчасти'!$A$2:$P$3371,6,0),"null")</f>
        <v>null</v>
      </c>
      <c r="L2421" s="18" t="str">
        <f>IFERROR(VLOOKUP(spare_parts!$F2421,'Запчасти'!$A$2:$P$3371,7,0),"null")</f>
        <v>null</v>
      </c>
      <c r="M2421" s="18" t="str">
        <f>IFERROR(VLOOKUP(spare_parts!$F2421,'Запчасти'!$A$2:$P$3371,9,0),"null")</f>
        <v>null</v>
      </c>
      <c r="N2421" s="18" t="str">
        <f>IFERROR(VLOOKUP(spare_parts!$F2421,'Запчасти'!$A$2:$P$3371,10,0),"null")</f>
        <v>null</v>
      </c>
      <c r="O2421" s="18" t="str">
        <f>IFERROR(VLOOKUP(spare_parts!$F2421,'Запчасти'!$A$2:$P$3371,11,0),"null")</f>
        <v>null</v>
      </c>
      <c r="P2421" s="18" t="str">
        <f>IFERROR(VLOOKUP(spare_parts!$F2421,'Запчасти'!$A$2:$P$3371,2,0),"null")</f>
        <v>null</v>
      </c>
      <c r="Q2421" s="18"/>
      <c r="R2421" s="18"/>
      <c r="S2421" s="18"/>
      <c r="T2421" s="18"/>
      <c r="U2421" s="18"/>
      <c r="V2421" s="18"/>
    </row>
    <row r="2422" ht="15.75" customHeight="1">
      <c r="A2422" s="44">
        <v>5.436610158E9</v>
      </c>
      <c r="B2422" s="45" t="s">
        <v>7974</v>
      </c>
      <c r="C2422" s="45"/>
      <c r="D2422" s="45"/>
      <c r="E2422" s="17"/>
      <c r="F2422" s="18">
        <v>5.436610158E9</v>
      </c>
      <c r="G2422" s="18" t="str">
        <f>IFERROR(VLOOKUP(spare_parts!$F2422,'Запчасти'!A$2:P$3371,3,0),"null")</f>
        <v>null</v>
      </c>
      <c r="H2422" s="18" t="str">
        <f>IFERROR(VLOOKUP(spare_parts!$F2422,A:D,2,0),"null")</f>
        <v>Преобразователь частотный (ETH) BM5534-SI06-0100-0128-00-81-E8</v>
      </c>
      <c r="I2422" s="24" t="str">
        <f>IFERROR(VLOOKUP(spare_parts!$F2422,'Запчасти'!$A$2:$P$3371,5,0),"null")</f>
        <v>null</v>
      </c>
      <c r="J2422" s="24" t="str">
        <f t="shared" si="3"/>
        <v>null</v>
      </c>
      <c r="K2422" s="18" t="str">
        <f>IFERROR(VLOOKUP(spare_parts!$F2422,'Запчасти'!$A$2:$P$3371,6,0),"null")</f>
        <v>null</v>
      </c>
      <c r="L2422" s="18" t="str">
        <f>IFERROR(VLOOKUP(spare_parts!$F2422,'Запчасти'!$A$2:$P$3371,7,0),"null")</f>
        <v>null</v>
      </c>
      <c r="M2422" s="18" t="str">
        <f>IFERROR(VLOOKUP(spare_parts!$F2422,'Запчасти'!$A$2:$P$3371,9,0),"null")</f>
        <v>null</v>
      </c>
      <c r="N2422" s="18" t="str">
        <f>IFERROR(VLOOKUP(spare_parts!$F2422,'Запчасти'!$A$2:$P$3371,10,0),"null")</f>
        <v>null</v>
      </c>
      <c r="O2422" s="18" t="str">
        <f>IFERROR(VLOOKUP(spare_parts!$F2422,'Запчасти'!$A$2:$P$3371,11,0),"null")</f>
        <v>null</v>
      </c>
      <c r="P2422" s="18" t="str">
        <f>IFERROR(VLOOKUP(spare_parts!$F2422,'Запчасти'!$A$2:$P$3371,2,0),"null")</f>
        <v>null</v>
      </c>
      <c r="Q2422" s="18"/>
      <c r="R2422" s="18"/>
      <c r="S2422" s="18"/>
      <c r="T2422" s="18"/>
      <c r="U2422" s="18"/>
      <c r="V2422" s="18"/>
    </row>
    <row r="2423" ht="15.75" customHeight="1">
      <c r="A2423" s="44" t="s">
        <v>7975</v>
      </c>
      <c r="B2423" s="45" t="s">
        <v>381</v>
      </c>
      <c r="C2423" s="45"/>
      <c r="D2423" s="45"/>
      <c r="E2423" s="17"/>
      <c r="F2423" s="18" t="s">
        <v>7975</v>
      </c>
      <c r="G2423" s="18" t="str">
        <f>IFERROR(VLOOKUP(spare_parts!$F2423,'Запчасти'!A$2:P$3371,3,0),"null")</f>
        <v>null</v>
      </c>
      <c r="H2423" s="18" t="str">
        <f>IFERROR(VLOOKUP(spare_parts!$F2423,A:D,2,0),"null")</f>
        <v>Нож мобильный с двумя режущими кромками 51X27X24</v>
      </c>
      <c r="I2423" s="24" t="str">
        <f>IFERROR(VLOOKUP(spare_parts!$F2423,'Запчасти'!$A$2:$P$3371,5,0),"null")</f>
        <v>null</v>
      </c>
      <c r="J2423" s="24" t="str">
        <f t="shared" si="3"/>
        <v>null</v>
      </c>
      <c r="K2423" s="18" t="str">
        <f>IFERROR(VLOOKUP(spare_parts!$F2423,'Запчасти'!$A$2:$P$3371,6,0),"null")</f>
        <v>null</v>
      </c>
      <c r="L2423" s="18" t="str">
        <f>IFERROR(VLOOKUP(spare_parts!$F2423,'Запчасти'!$A$2:$P$3371,7,0),"null")</f>
        <v>null</v>
      </c>
      <c r="M2423" s="18" t="str">
        <f>IFERROR(VLOOKUP(spare_parts!$F2423,'Запчасти'!$A$2:$P$3371,9,0),"null")</f>
        <v>null</v>
      </c>
      <c r="N2423" s="18" t="str">
        <f>IFERROR(VLOOKUP(spare_parts!$F2423,'Запчасти'!$A$2:$P$3371,10,0),"null")</f>
        <v>null</v>
      </c>
      <c r="O2423" s="18" t="str">
        <f>IFERROR(VLOOKUP(spare_parts!$F2423,'Запчасти'!$A$2:$P$3371,11,0),"null")</f>
        <v>null</v>
      </c>
      <c r="P2423" s="18" t="str">
        <f>IFERROR(VLOOKUP(spare_parts!$F2423,'Запчасти'!$A$2:$P$3371,2,0),"null")</f>
        <v>null</v>
      </c>
      <c r="Q2423" s="18"/>
      <c r="R2423" s="18"/>
      <c r="S2423" s="18"/>
      <c r="T2423" s="18"/>
      <c r="U2423" s="18"/>
      <c r="V2423" s="18"/>
    </row>
  </sheetData>
  <conditionalFormatting sqref="A1778 A1802">
    <cfRule type="expression" dxfId="0" priority="1">
      <formula>AND($K1778&lt;$B1778,NOT($K1778=0))</formula>
    </cfRule>
  </conditionalFormatting>
  <conditionalFormatting sqref="A1778 A1802">
    <cfRule type="expression" dxfId="1" priority="2">
      <formula>AND($K1778&gt;=$B1778,NOT($K1778=0))</formula>
    </cfRule>
  </conditionalFormatting>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14"/>
    <col customWidth="1" min="3" max="3" width="15.86"/>
    <col customWidth="1" min="4" max="4" width="22.0"/>
    <col customWidth="1" min="5" max="5" width="75.57"/>
    <col customWidth="1" min="6" max="6" width="58.86"/>
    <col customWidth="1" min="7" max="7" width="16.29"/>
    <col customWidth="1" min="8" max="8" width="11.14"/>
    <col customWidth="1" min="9" max="9" width="10.29"/>
    <col customWidth="1" min="10" max="10" width="8.71"/>
    <col customWidth="1" min="11" max="11" width="98.86"/>
    <col customWidth="1" min="12" max="12" width="22.86"/>
    <col customWidth="1" min="13" max="13" width="20.14"/>
    <col customWidth="1" min="14" max="14" width="13.29"/>
    <col customWidth="1" min="15" max="15" width="9.29"/>
    <col customWidth="1" min="16" max="16" width="12.86"/>
    <col customWidth="1" min="17" max="17" width="13.43"/>
    <col customWidth="1" min="18" max="18" width="19.57"/>
    <col customWidth="1" min="19" max="19" width="16.29"/>
    <col customWidth="1" min="20" max="20" width="12.71"/>
    <col customWidth="1" min="21" max="21" width="11.86"/>
    <col customWidth="1" min="22" max="22" width="12.43"/>
    <col customWidth="1" min="23" max="23" width="13.29"/>
    <col customWidth="1" min="24" max="25" width="12.43"/>
  </cols>
  <sheetData>
    <row r="1">
      <c r="A1" s="17" t="s">
        <v>6256</v>
      </c>
      <c r="B1" s="17" t="s">
        <v>7976</v>
      </c>
      <c r="C1" s="17" t="s">
        <v>6268</v>
      </c>
      <c r="D1" s="17" t="s">
        <v>6267</v>
      </c>
      <c r="E1" s="47" t="s">
        <v>6257</v>
      </c>
      <c r="F1" s="47" t="s">
        <v>6258</v>
      </c>
      <c r="G1" s="47" t="s">
        <v>7977</v>
      </c>
      <c r="H1" s="47" t="s">
        <v>6260</v>
      </c>
      <c r="I1" s="48" t="s">
        <v>7978</v>
      </c>
      <c r="J1" s="48" t="s">
        <v>7979</v>
      </c>
      <c r="K1" s="47" t="s">
        <v>7980</v>
      </c>
      <c r="L1" s="49" t="s">
        <v>6261</v>
      </c>
      <c r="M1" s="47" t="s">
        <v>6262</v>
      </c>
      <c r="N1" s="49" t="s">
        <v>7981</v>
      </c>
      <c r="O1" s="49" t="s">
        <v>6264</v>
      </c>
      <c r="P1" s="49" t="s">
        <v>6265</v>
      </c>
      <c r="Q1" s="50" t="s">
        <v>6266</v>
      </c>
      <c r="R1" s="17" t="s">
        <v>7982</v>
      </c>
      <c r="S1" s="17" t="s">
        <v>6269</v>
      </c>
      <c r="T1" s="17" t="s">
        <v>7983</v>
      </c>
      <c r="U1" s="17" t="s">
        <v>7984</v>
      </c>
      <c r="V1" s="17" t="s">
        <v>7985</v>
      </c>
      <c r="W1" s="17" t="s">
        <v>6271</v>
      </c>
      <c r="X1" s="17" t="s">
        <v>6272</v>
      </c>
      <c r="Y1" s="17" t="s">
        <v>7986</v>
      </c>
    </row>
    <row r="2">
      <c r="A2" s="17">
        <v>7802.0</v>
      </c>
      <c r="B2" s="17"/>
      <c r="C2" s="17" t="s">
        <v>7987</v>
      </c>
      <c r="D2" s="17" t="s">
        <v>7987</v>
      </c>
      <c r="E2" s="17" t="s">
        <v>7987</v>
      </c>
      <c r="F2" s="17" t="s">
        <v>6273</v>
      </c>
      <c r="G2" s="17"/>
      <c r="H2" s="51" t="s">
        <v>6274</v>
      </c>
      <c r="K2" s="17" t="s">
        <v>7987</v>
      </c>
      <c r="L2" s="17" t="s">
        <v>7987</v>
      </c>
      <c r="M2" s="17" t="s">
        <v>7987</v>
      </c>
      <c r="N2" s="17" t="s">
        <v>7987</v>
      </c>
      <c r="O2" s="17" t="s">
        <v>7987</v>
      </c>
      <c r="P2" s="17" t="s">
        <v>7987</v>
      </c>
      <c r="Q2" s="17" t="s">
        <v>7987</v>
      </c>
      <c r="R2" s="17" t="s">
        <v>7987</v>
      </c>
      <c r="S2" s="17"/>
      <c r="T2" s="17" t="s">
        <v>7987</v>
      </c>
      <c r="U2" s="17"/>
      <c r="V2" s="17"/>
      <c r="W2" s="17" t="s">
        <v>7987</v>
      </c>
      <c r="X2" s="17" t="s">
        <v>7987</v>
      </c>
      <c r="Y2" s="17"/>
    </row>
    <row r="3">
      <c r="A3" s="17">
        <v>19758.0</v>
      </c>
      <c r="B3" s="17"/>
      <c r="C3" s="17" t="s">
        <v>7987</v>
      </c>
      <c r="D3" s="17" t="s">
        <v>7987</v>
      </c>
      <c r="E3" s="17" t="s">
        <v>7987</v>
      </c>
      <c r="F3" s="17" t="s">
        <v>6275</v>
      </c>
      <c r="G3" s="17"/>
      <c r="H3" s="51" t="s">
        <v>6274</v>
      </c>
      <c r="K3" s="51" t="s">
        <v>7987</v>
      </c>
      <c r="L3" s="17" t="s">
        <v>7987</v>
      </c>
      <c r="M3" s="17" t="s">
        <v>7987</v>
      </c>
      <c r="N3" s="17" t="s">
        <v>7987</v>
      </c>
      <c r="O3" s="17" t="s">
        <v>7987</v>
      </c>
      <c r="P3" s="17" t="s">
        <v>7987</v>
      </c>
      <c r="Q3" s="17" t="s">
        <v>7987</v>
      </c>
      <c r="R3" s="17" t="s">
        <v>7987</v>
      </c>
      <c r="S3" s="17"/>
      <c r="T3" s="17" t="s">
        <v>7987</v>
      </c>
      <c r="U3" s="17"/>
      <c r="V3" s="17"/>
      <c r="W3" s="17" t="s">
        <v>7987</v>
      </c>
      <c r="X3" s="17" t="s">
        <v>7987</v>
      </c>
      <c r="Y3" s="17"/>
    </row>
    <row r="4">
      <c r="A4" s="17">
        <v>34411.0</v>
      </c>
      <c r="B4" s="17"/>
      <c r="C4" s="17" t="s">
        <v>7987</v>
      </c>
      <c r="D4" s="17" t="s">
        <v>7987</v>
      </c>
      <c r="E4" s="17" t="s">
        <v>7987</v>
      </c>
      <c r="F4" s="17" t="s">
        <v>6276</v>
      </c>
      <c r="G4" s="17"/>
      <c r="H4" s="51" t="s">
        <v>6274</v>
      </c>
      <c r="K4" s="51" t="s">
        <v>7987</v>
      </c>
      <c r="L4" s="17" t="s">
        <v>7987</v>
      </c>
      <c r="M4" s="17" t="s">
        <v>7987</v>
      </c>
      <c r="N4" s="17" t="s">
        <v>7987</v>
      </c>
      <c r="O4" s="17" t="s">
        <v>7987</v>
      </c>
      <c r="P4" s="17" t="s">
        <v>7987</v>
      </c>
      <c r="Q4" s="17" t="s">
        <v>7987</v>
      </c>
      <c r="R4" s="17" t="s">
        <v>7987</v>
      </c>
      <c r="S4" s="17"/>
      <c r="T4" s="17" t="s">
        <v>7987</v>
      </c>
      <c r="U4" s="17"/>
      <c r="V4" s="17"/>
      <c r="W4" s="17" t="s">
        <v>7987</v>
      </c>
      <c r="X4" s="17" t="s">
        <v>7987</v>
      </c>
      <c r="Y4" s="17"/>
    </row>
    <row r="5">
      <c r="A5" s="17">
        <v>151717.0</v>
      </c>
      <c r="B5" s="17"/>
      <c r="C5" s="17" t="s">
        <v>7987</v>
      </c>
      <c r="D5" s="17" t="s">
        <v>7987</v>
      </c>
      <c r="E5" s="17" t="s">
        <v>7987</v>
      </c>
      <c r="F5" s="17" t="s">
        <v>6277</v>
      </c>
      <c r="G5" s="17"/>
      <c r="H5" s="51" t="s">
        <v>6274</v>
      </c>
      <c r="K5" s="51" t="s">
        <v>7987</v>
      </c>
      <c r="L5" s="17" t="s">
        <v>7987</v>
      </c>
      <c r="M5" s="17" t="s">
        <v>7987</v>
      </c>
      <c r="N5" s="17" t="s">
        <v>7987</v>
      </c>
      <c r="O5" s="17" t="s">
        <v>7987</v>
      </c>
      <c r="P5" s="17" t="s">
        <v>7987</v>
      </c>
      <c r="Q5" s="17" t="s">
        <v>7987</v>
      </c>
      <c r="R5" s="17" t="s">
        <v>7987</v>
      </c>
      <c r="S5" s="17"/>
      <c r="T5" s="17" t="s">
        <v>7987</v>
      </c>
      <c r="U5" s="17"/>
      <c r="V5" s="17"/>
      <c r="W5" s="17" t="s">
        <v>7987</v>
      </c>
      <c r="X5" s="17" t="s">
        <v>7987</v>
      </c>
      <c r="Y5" s="17"/>
    </row>
    <row r="6">
      <c r="A6" s="17">
        <v>163142.0</v>
      </c>
      <c r="B6" s="17"/>
      <c r="C6" s="17" t="s">
        <v>7987</v>
      </c>
      <c r="D6" s="17" t="s">
        <v>7987</v>
      </c>
      <c r="E6" s="17" t="s">
        <v>7987</v>
      </c>
      <c r="F6" s="17" t="s">
        <v>6278</v>
      </c>
      <c r="G6" s="17"/>
      <c r="H6" s="51" t="s">
        <v>6274</v>
      </c>
      <c r="K6" s="51" t="s">
        <v>7987</v>
      </c>
      <c r="L6" s="17" t="s">
        <v>7987</v>
      </c>
      <c r="M6" s="17" t="s">
        <v>7987</v>
      </c>
      <c r="N6" s="17" t="s">
        <v>7987</v>
      </c>
      <c r="O6" s="17" t="s">
        <v>7987</v>
      </c>
      <c r="P6" s="17" t="s">
        <v>7987</v>
      </c>
      <c r="Q6" s="17" t="s">
        <v>7987</v>
      </c>
      <c r="R6" s="17" t="s">
        <v>7987</v>
      </c>
      <c r="S6" s="17"/>
      <c r="T6" s="17" t="s">
        <v>7987</v>
      </c>
      <c r="U6" s="17"/>
      <c r="V6" s="17"/>
      <c r="W6" s="17" t="s">
        <v>7987</v>
      </c>
      <c r="X6" s="17" t="s">
        <v>7987</v>
      </c>
      <c r="Y6" s="17"/>
    </row>
    <row r="7">
      <c r="A7" s="17">
        <v>163143.0</v>
      </c>
      <c r="B7" s="17"/>
      <c r="C7" s="17" t="s">
        <v>7987</v>
      </c>
      <c r="D7" s="17" t="s">
        <v>7987</v>
      </c>
      <c r="E7" s="17" t="s">
        <v>7987</v>
      </c>
      <c r="F7" s="17" t="s">
        <v>6279</v>
      </c>
      <c r="G7" s="17"/>
      <c r="H7" s="51" t="s">
        <v>6274</v>
      </c>
      <c r="K7" s="51" t="s">
        <v>7987</v>
      </c>
      <c r="L7" s="17" t="s">
        <v>7987</v>
      </c>
      <c r="M7" s="17" t="s">
        <v>7987</v>
      </c>
      <c r="N7" s="17" t="s">
        <v>7987</v>
      </c>
      <c r="O7" s="17" t="s">
        <v>7987</v>
      </c>
      <c r="P7" s="17" t="s">
        <v>7987</v>
      </c>
      <c r="Q7" s="17" t="s">
        <v>7987</v>
      </c>
      <c r="R7" s="17" t="s">
        <v>7987</v>
      </c>
      <c r="S7" s="17"/>
      <c r="T7" s="17" t="s">
        <v>7987</v>
      </c>
      <c r="U7" s="17"/>
      <c r="V7" s="17"/>
      <c r="W7" s="17" t="s">
        <v>7987</v>
      </c>
      <c r="X7" s="17" t="s">
        <v>7987</v>
      </c>
      <c r="Y7" s="17"/>
    </row>
    <row r="8">
      <c r="A8" s="17">
        <v>196937.0</v>
      </c>
      <c r="B8" s="17"/>
      <c r="C8" s="17" t="s">
        <v>7987</v>
      </c>
      <c r="D8" s="17" t="s">
        <v>7987</v>
      </c>
      <c r="E8" s="17" t="s">
        <v>7987</v>
      </c>
      <c r="F8" s="17" t="s">
        <v>6280</v>
      </c>
      <c r="G8" s="17"/>
      <c r="H8" s="51" t="s">
        <v>6274</v>
      </c>
      <c r="K8" s="51" t="s">
        <v>7987</v>
      </c>
      <c r="L8" s="17" t="s">
        <v>7987</v>
      </c>
      <c r="M8" s="17" t="s">
        <v>7987</v>
      </c>
      <c r="N8" s="17" t="s">
        <v>7987</v>
      </c>
      <c r="O8" s="17" t="s">
        <v>7987</v>
      </c>
      <c r="P8" s="17" t="s">
        <v>7987</v>
      </c>
      <c r="Q8" s="17" t="s">
        <v>7987</v>
      </c>
      <c r="R8" s="17" t="s">
        <v>7987</v>
      </c>
      <c r="S8" s="17"/>
      <c r="T8" s="17" t="s">
        <v>7987</v>
      </c>
      <c r="U8" s="17"/>
      <c r="V8" s="17"/>
      <c r="W8" s="17" t="s">
        <v>7987</v>
      </c>
      <c r="X8" s="17" t="s">
        <v>7987</v>
      </c>
      <c r="Y8" s="17"/>
    </row>
    <row r="9">
      <c r="A9" s="17">
        <v>196941.0</v>
      </c>
      <c r="B9" s="17"/>
      <c r="C9" s="17" t="s">
        <v>7987</v>
      </c>
      <c r="D9" s="17" t="s">
        <v>7987</v>
      </c>
      <c r="E9" s="17" t="s">
        <v>7987</v>
      </c>
      <c r="F9" s="17" t="s">
        <v>6281</v>
      </c>
      <c r="G9" s="17"/>
      <c r="H9" s="51" t="s">
        <v>6274</v>
      </c>
      <c r="K9" s="51" t="s">
        <v>7987</v>
      </c>
      <c r="L9" s="17" t="s">
        <v>7987</v>
      </c>
      <c r="M9" s="17" t="s">
        <v>7987</v>
      </c>
      <c r="N9" s="17" t="s">
        <v>7987</v>
      </c>
      <c r="O9" s="17" t="s">
        <v>7987</v>
      </c>
      <c r="P9" s="17" t="s">
        <v>7987</v>
      </c>
      <c r="Q9" s="17" t="s">
        <v>7987</v>
      </c>
      <c r="R9" s="17" t="s">
        <v>7987</v>
      </c>
      <c r="S9" s="17"/>
      <c r="T9" s="17" t="s">
        <v>7987</v>
      </c>
      <c r="U9" s="17"/>
      <c r="V9" s="17"/>
      <c r="W9" s="17" t="s">
        <v>7987</v>
      </c>
      <c r="X9" s="17" t="s">
        <v>7987</v>
      </c>
      <c r="Y9" s="17"/>
    </row>
    <row r="10">
      <c r="A10" s="17">
        <v>234257.0</v>
      </c>
      <c r="B10" s="17"/>
      <c r="C10" s="17" t="s">
        <v>7987</v>
      </c>
      <c r="D10" s="17" t="s">
        <v>7987</v>
      </c>
      <c r="E10" s="17" t="s">
        <v>7987</v>
      </c>
      <c r="F10" s="51" t="s">
        <v>6282</v>
      </c>
      <c r="G10" s="51"/>
      <c r="H10" s="51" t="s">
        <v>6274</v>
      </c>
      <c r="K10" s="51" t="s">
        <v>7987</v>
      </c>
      <c r="L10" s="17" t="s">
        <v>7987</v>
      </c>
      <c r="M10" s="17" t="s">
        <v>7987</v>
      </c>
      <c r="N10" s="17" t="s">
        <v>7987</v>
      </c>
      <c r="O10" s="17" t="s">
        <v>7987</v>
      </c>
      <c r="P10" s="17" t="s">
        <v>7987</v>
      </c>
      <c r="Q10" s="17" t="s">
        <v>7987</v>
      </c>
      <c r="R10" s="17" t="s">
        <v>7987</v>
      </c>
      <c r="S10" s="17"/>
      <c r="T10" s="17" t="s">
        <v>7987</v>
      </c>
      <c r="U10" s="17"/>
      <c r="V10" s="17"/>
      <c r="W10" s="17" t="s">
        <v>7987</v>
      </c>
      <c r="X10" s="17" t="s">
        <v>7987</v>
      </c>
      <c r="Y10" s="17"/>
    </row>
    <row r="11">
      <c r="A11" s="17">
        <v>527467.0</v>
      </c>
      <c r="B11" s="17"/>
      <c r="C11" s="17" t="s">
        <v>7987</v>
      </c>
      <c r="D11" s="17" t="s">
        <v>7987</v>
      </c>
      <c r="E11" s="17" t="s">
        <v>7987</v>
      </c>
      <c r="F11" s="17" t="s">
        <v>6283</v>
      </c>
      <c r="G11" s="17"/>
      <c r="H11" s="51" t="s">
        <v>6274</v>
      </c>
      <c r="K11" s="51" t="s">
        <v>7987</v>
      </c>
      <c r="L11" s="17" t="s">
        <v>7987</v>
      </c>
      <c r="M11" s="17" t="s">
        <v>7987</v>
      </c>
      <c r="N11" s="17" t="s">
        <v>7987</v>
      </c>
      <c r="O11" s="17" t="s">
        <v>7987</v>
      </c>
      <c r="P11" s="17" t="s">
        <v>7987</v>
      </c>
      <c r="Q11" s="17" t="s">
        <v>7987</v>
      </c>
      <c r="R11" s="17" t="s">
        <v>7987</v>
      </c>
      <c r="S11" s="17"/>
      <c r="T11" s="17" t="s">
        <v>7987</v>
      </c>
      <c r="U11" s="17"/>
      <c r="V11" s="17"/>
      <c r="W11" s="17" t="s">
        <v>7987</v>
      </c>
      <c r="X11" s="17" t="s">
        <v>7987</v>
      </c>
      <c r="Y11" s="17"/>
    </row>
    <row r="12">
      <c r="A12" s="17">
        <v>554044.0</v>
      </c>
      <c r="B12" s="17"/>
      <c r="C12" s="17" t="s">
        <v>7987</v>
      </c>
      <c r="D12" s="17" t="s">
        <v>7987</v>
      </c>
      <c r="E12" s="17" t="s">
        <v>7987</v>
      </c>
      <c r="F12" s="17" t="s">
        <v>6284</v>
      </c>
      <c r="G12" s="17"/>
      <c r="H12" s="51" t="s">
        <v>6274</v>
      </c>
      <c r="K12" s="51" t="s">
        <v>7987</v>
      </c>
      <c r="L12" s="17" t="s">
        <v>7987</v>
      </c>
      <c r="M12" s="17" t="s">
        <v>7987</v>
      </c>
      <c r="N12" s="17" t="s">
        <v>7987</v>
      </c>
      <c r="O12" s="17" t="s">
        <v>7987</v>
      </c>
      <c r="P12" s="17" t="s">
        <v>7987</v>
      </c>
      <c r="Q12" s="17" t="s">
        <v>7987</v>
      </c>
      <c r="R12" s="17" t="s">
        <v>7987</v>
      </c>
      <c r="S12" s="17"/>
      <c r="T12" s="17" t="s">
        <v>7987</v>
      </c>
      <c r="U12" s="17"/>
      <c r="V12" s="17"/>
      <c r="W12" s="17" t="s">
        <v>7987</v>
      </c>
      <c r="X12" s="17" t="s">
        <v>7987</v>
      </c>
      <c r="Y12" s="17"/>
    </row>
    <row r="13">
      <c r="A13" s="17">
        <v>572716.0</v>
      </c>
      <c r="B13" s="17"/>
      <c r="C13" s="17" t="s">
        <v>7987</v>
      </c>
      <c r="D13" s="17" t="s">
        <v>7987</v>
      </c>
      <c r="E13" s="17" t="s">
        <v>7987</v>
      </c>
      <c r="F13" s="17" t="s">
        <v>6285</v>
      </c>
      <c r="G13" s="17"/>
      <c r="H13" s="51" t="s">
        <v>6274</v>
      </c>
      <c r="K13" s="51" t="s">
        <v>7987</v>
      </c>
      <c r="L13" s="17" t="s">
        <v>7987</v>
      </c>
      <c r="M13" s="17" t="s">
        <v>7987</v>
      </c>
      <c r="N13" s="17" t="s">
        <v>7987</v>
      </c>
      <c r="O13" s="17" t="s">
        <v>7987</v>
      </c>
      <c r="P13" s="17" t="s">
        <v>7987</v>
      </c>
      <c r="Q13" s="17" t="s">
        <v>7987</v>
      </c>
      <c r="R13" s="17" t="s">
        <v>7987</v>
      </c>
      <c r="S13" s="17"/>
      <c r="T13" s="17" t="s">
        <v>7987</v>
      </c>
      <c r="U13" s="17"/>
      <c r="V13" s="17"/>
      <c r="W13" s="17" t="s">
        <v>7987</v>
      </c>
      <c r="X13" s="17" t="s">
        <v>7987</v>
      </c>
      <c r="Y13" s="17"/>
    </row>
    <row r="14">
      <c r="A14" s="17">
        <v>574229.0</v>
      </c>
      <c r="B14" s="17"/>
      <c r="C14" s="17" t="s">
        <v>7987</v>
      </c>
      <c r="D14" s="17" t="s">
        <v>7987</v>
      </c>
      <c r="E14" s="17" t="s">
        <v>7987</v>
      </c>
      <c r="F14" s="17" t="s">
        <v>6286</v>
      </c>
      <c r="G14" s="17"/>
      <c r="H14" s="51" t="s">
        <v>6274</v>
      </c>
      <c r="K14" s="51" t="s">
        <v>7987</v>
      </c>
      <c r="L14" s="17" t="s">
        <v>7987</v>
      </c>
      <c r="M14" s="17" t="s">
        <v>7987</v>
      </c>
      <c r="N14" s="17" t="s">
        <v>7987</v>
      </c>
      <c r="O14" s="17" t="s">
        <v>7987</v>
      </c>
      <c r="P14" s="17" t="s">
        <v>7987</v>
      </c>
      <c r="Q14" s="17" t="s">
        <v>7987</v>
      </c>
      <c r="R14" s="17" t="s">
        <v>7987</v>
      </c>
      <c r="S14" s="17"/>
      <c r="T14" s="17" t="s">
        <v>7987</v>
      </c>
      <c r="U14" s="17"/>
      <c r="V14" s="17"/>
      <c r="W14" s="17" t="s">
        <v>7987</v>
      </c>
      <c r="X14" s="17" t="s">
        <v>7987</v>
      </c>
      <c r="Y14" s="17"/>
    </row>
    <row r="15">
      <c r="A15" s="17">
        <v>1376429.0</v>
      </c>
      <c r="B15" s="17"/>
      <c r="C15" s="17" t="s">
        <v>7987</v>
      </c>
      <c r="D15" s="17" t="s">
        <v>7987</v>
      </c>
      <c r="E15" s="17" t="s">
        <v>7987</v>
      </c>
      <c r="F15" s="17" t="s">
        <v>6287</v>
      </c>
      <c r="G15" s="17"/>
      <c r="H15" s="51" t="s">
        <v>6274</v>
      </c>
      <c r="K15" s="51" t="s">
        <v>7987</v>
      </c>
      <c r="L15" s="17" t="s">
        <v>7987</v>
      </c>
      <c r="M15" s="17" t="s">
        <v>7987</v>
      </c>
      <c r="N15" s="17" t="s">
        <v>7987</v>
      </c>
      <c r="O15" s="17" t="s">
        <v>7987</v>
      </c>
      <c r="P15" s="17" t="s">
        <v>7987</v>
      </c>
      <c r="Q15" s="17" t="s">
        <v>7987</v>
      </c>
      <c r="R15" s="17" t="s">
        <v>7987</v>
      </c>
      <c r="S15" s="17"/>
      <c r="T15" s="17" t="s">
        <v>7987</v>
      </c>
      <c r="U15" s="17"/>
      <c r="V15" s="17"/>
      <c r="W15" s="17" t="s">
        <v>7987</v>
      </c>
      <c r="X15" s="17" t="s">
        <v>7987</v>
      </c>
      <c r="Y15" s="17"/>
    </row>
    <row r="16">
      <c r="A16" s="17">
        <v>1376430.0</v>
      </c>
      <c r="B16" s="17"/>
      <c r="C16" s="17" t="s">
        <v>7987</v>
      </c>
      <c r="D16" s="17" t="s">
        <v>7987</v>
      </c>
      <c r="E16" s="17" t="s">
        <v>7987</v>
      </c>
      <c r="F16" s="17" t="s">
        <v>6288</v>
      </c>
      <c r="G16" s="17"/>
      <c r="H16" s="51" t="s">
        <v>6274</v>
      </c>
      <c r="K16" s="51" t="s">
        <v>7987</v>
      </c>
      <c r="L16" s="17" t="s">
        <v>7987</v>
      </c>
      <c r="M16" s="17" t="s">
        <v>7987</v>
      </c>
      <c r="N16" s="17" t="s">
        <v>7987</v>
      </c>
      <c r="O16" s="17" t="s">
        <v>7987</v>
      </c>
      <c r="P16" s="17" t="s">
        <v>7987</v>
      </c>
      <c r="Q16" s="17" t="s">
        <v>7987</v>
      </c>
      <c r="R16" s="17" t="s">
        <v>7987</v>
      </c>
      <c r="S16" s="17"/>
      <c r="T16" s="17" t="s">
        <v>7987</v>
      </c>
      <c r="U16" s="17"/>
      <c r="V16" s="17"/>
      <c r="W16" s="17" t="s">
        <v>7987</v>
      </c>
      <c r="X16" s="17" t="s">
        <v>7987</v>
      </c>
      <c r="Y16" s="17"/>
    </row>
    <row r="17">
      <c r="A17" s="17">
        <v>1383582.0</v>
      </c>
      <c r="B17" s="17"/>
      <c r="C17" s="17" t="s">
        <v>7987</v>
      </c>
      <c r="D17" s="17" t="s">
        <v>7987</v>
      </c>
      <c r="E17" s="17" t="s">
        <v>7987</v>
      </c>
      <c r="F17" s="17" t="s">
        <v>6289</v>
      </c>
      <c r="G17" s="17"/>
      <c r="H17" s="51" t="s">
        <v>6274</v>
      </c>
      <c r="K17" s="51" t="s">
        <v>7987</v>
      </c>
      <c r="L17" s="17" t="s">
        <v>7987</v>
      </c>
      <c r="M17" s="17" t="s">
        <v>7987</v>
      </c>
      <c r="N17" s="17" t="s">
        <v>7987</v>
      </c>
      <c r="O17" s="17" t="s">
        <v>7987</v>
      </c>
      <c r="P17" s="17" t="s">
        <v>7987</v>
      </c>
      <c r="Q17" s="17" t="s">
        <v>7987</v>
      </c>
      <c r="R17" s="17" t="s">
        <v>7987</v>
      </c>
      <c r="S17" s="17"/>
      <c r="T17" s="17" t="s">
        <v>7987</v>
      </c>
      <c r="U17" s="17"/>
      <c r="V17" s="17"/>
      <c r="W17" s="17" t="s">
        <v>7987</v>
      </c>
      <c r="X17" s="17" t="s">
        <v>7987</v>
      </c>
      <c r="Y17" s="17"/>
    </row>
    <row r="18">
      <c r="A18" s="17">
        <v>1463504.0</v>
      </c>
      <c r="B18" s="17"/>
      <c r="C18" s="17" t="s">
        <v>7987</v>
      </c>
      <c r="D18" s="17" t="s">
        <v>7987</v>
      </c>
      <c r="E18" s="17" t="s">
        <v>7987</v>
      </c>
      <c r="F18" s="17" t="s">
        <v>6290</v>
      </c>
      <c r="G18" s="17"/>
      <c r="H18" s="51" t="s">
        <v>6274</v>
      </c>
      <c r="K18" s="51" t="s">
        <v>7987</v>
      </c>
      <c r="L18" s="17" t="s">
        <v>7987</v>
      </c>
      <c r="M18" s="17" t="s">
        <v>7987</v>
      </c>
      <c r="N18" s="17" t="s">
        <v>7987</v>
      </c>
      <c r="O18" s="17" t="s">
        <v>7987</v>
      </c>
      <c r="P18" s="17" t="s">
        <v>7987</v>
      </c>
      <c r="Q18" s="17" t="s">
        <v>7987</v>
      </c>
      <c r="R18" s="17" t="s">
        <v>7987</v>
      </c>
      <c r="S18" s="17"/>
      <c r="T18" s="17" t="s">
        <v>7987</v>
      </c>
      <c r="U18" s="17"/>
      <c r="V18" s="17"/>
      <c r="W18" s="17" t="s">
        <v>7987</v>
      </c>
      <c r="X18" s="17" t="s">
        <v>7987</v>
      </c>
      <c r="Y18" s="17"/>
    </row>
    <row r="19">
      <c r="A19" s="17">
        <v>1463598.0</v>
      </c>
      <c r="B19" s="17"/>
      <c r="C19" s="17" t="s">
        <v>7987</v>
      </c>
      <c r="D19" s="17" t="s">
        <v>7987</v>
      </c>
      <c r="E19" s="17" t="s">
        <v>7987</v>
      </c>
      <c r="F19" s="17" t="s">
        <v>6291</v>
      </c>
      <c r="G19" s="17"/>
      <c r="H19" s="51" t="s">
        <v>6274</v>
      </c>
      <c r="K19" s="51" t="s">
        <v>7987</v>
      </c>
      <c r="L19" s="17" t="s">
        <v>7987</v>
      </c>
      <c r="M19" s="17" t="s">
        <v>7987</v>
      </c>
      <c r="N19" s="17" t="s">
        <v>7987</v>
      </c>
      <c r="O19" s="17" t="s">
        <v>7987</v>
      </c>
      <c r="P19" s="17" t="s">
        <v>7987</v>
      </c>
      <c r="Q19" s="17" t="s">
        <v>7987</v>
      </c>
      <c r="R19" s="17" t="s">
        <v>7987</v>
      </c>
      <c r="S19" s="17"/>
      <c r="T19" s="17" t="s">
        <v>7987</v>
      </c>
      <c r="U19" s="17"/>
      <c r="V19" s="17"/>
      <c r="W19" s="17" t="s">
        <v>7987</v>
      </c>
      <c r="X19" s="17" t="s">
        <v>7987</v>
      </c>
      <c r="Y19" s="17"/>
    </row>
    <row r="20">
      <c r="A20" s="17">
        <v>2123166.0</v>
      </c>
      <c r="B20" s="17"/>
      <c r="C20" s="17" t="s">
        <v>7987</v>
      </c>
      <c r="D20" s="17" t="s">
        <v>7987</v>
      </c>
      <c r="E20" s="17" t="s">
        <v>7987</v>
      </c>
      <c r="F20" s="17" t="s">
        <v>6292</v>
      </c>
      <c r="G20" s="17"/>
      <c r="H20" s="51" t="s">
        <v>6274</v>
      </c>
      <c r="K20" s="51" t="s">
        <v>7987</v>
      </c>
      <c r="L20" s="17" t="s">
        <v>7987</v>
      </c>
      <c r="M20" s="17" t="s">
        <v>7987</v>
      </c>
      <c r="N20" s="17" t="s">
        <v>7987</v>
      </c>
      <c r="O20" s="17" t="s">
        <v>7987</v>
      </c>
      <c r="P20" s="17" t="s">
        <v>7987</v>
      </c>
      <c r="Q20" s="17" t="s">
        <v>7987</v>
      </c>
      <c r="R20" s="17" t="s">
        <v>7987</v>
      </c>
      <c r="S20" s="17"/>
      <c r="T20" s="17" t="s">
        <v>7987</v>
      </c>
      <c r="U20" s="17"/>
      <c r="V20" s="17"/>
      <c r="W20" s="17" t="s">
        <v>7987</v>
      </c>
      <c r="X20" s="17" t="s">
        <v>7987</v>
      </c>
      <c r="Y20" s="17"/>
    </row>
    <row r="21" ht="15.75" customHeight="1">
      <c r="A21" s="17">
        <v>2866459.0</v>
      </c>
      <c r="B21" s="17"/>
      <c r="C21" s="17" t="s">
        <v>7987</v>
      </c>
      <c r="D21" s="17" t="s">
        <v>7987</v>
      </c>
      <c r="E21" s="17" t="s">
        <v>7987</v>
      </c>
      <c r="F21" s="17" t="s">
        <v>6293</v>
      </c>
      <c r="G21" s="17"/>
      <c r="H21" s="51" t="s">
        <v>6274</v>
      </c>
      <c r="K21" s="51" t="s">
        <v>7987</v>
      </c>
      <c r="L21" s="17" t="s">
        <v>7987</v>
      </c>
      <c r="M21" s="17" t="s">
        <v>7987</v>
      </c>
      <c r="N21" s="17" t="s">
        <v>7987</v>
      </c>
      <c r="O21" s="17" t="s">
        <v>7987</v>
      </c>
      <c r="P21" s="17" t="s">
        <v>7987</v>
      </c>
      <c r="Q21" s="17" t="s">
        <v>7987</v>
      </c>
      <c r="R21" s="17" t="s">
        <v>7987</v>
      </c>
      <c r="S21" s="17"/>
      <c r="T21" s="17" t="s">
        <v>7987</v>
      </c>
      <c r="U21" s="17"/>
      <c r="V21" s="17"/>
      <c r="W21" s="17" t="s">
        <v>7987</v>
      </c>
      <c r="X21" s="17" t="s">
        <v>7987</v>
      </c>
      <c r="Y21" s="17"/>
    </row>
    <row r="22" ht="15.75" customHeight="1">
      <c r="A22" s="17">
        <v>4.02861002E8</v>
      </c>
      <c r="B22" s="17"/>
      <c r="C22" s="17" t="s">
        <v>7987</v>
      </c>
      <c r="D22" s="17" t="s">
        <v>7987</v>
      </c>
      <c r="E22" s="17" t="s">
        <v>14</v>
      </c>
      <c r="F22" s="17" t="s">
        <v>15</v>
      </c>
      <c r="G22" s="17"/>
      <c r="H22" s="51" t="s">
        <v>6274</v>
      </c>
      <c r="K22" s="51" t="s">
        <v>16</v>
      </c>
      <c r="L22" s="17" t="s">
        <v>17</v>
      </c>
      <c r="M22" s="17" t="s">
        <v>18</v>
      </c>
      <c r="N22" s="17">
        <v>4.0</v>
      </c>
      <c r="O22" s="17" t="s">
        <v>19</v>
      </c>
      <c r="P22" s="17" t="s">
        <v>20</v>
      </c>
      <c r="Q22" s="17">
        <v>3.926909709E9</v>
      </c>
      <c r="R22" s="17" t="s">
        <v>7987</v>
      </c>
      <c r="S22" s="17"/>
      <c r="T22" s="17" t="s">
        <v>7987</v>
      </c>
      <c r="U22" s="17"/>
      <c r="V22" s="17"/>
      <c r="W22" s="17" t="s">
        <v>7987</v>
      </c>
      <c r="X22" s="17" t="s">
        <v>7987</v>
      </c>
      <c r="Y22" s="17"/>
    </row>
    <row r="23" ht="15.75" customHeight="1">
      <c r="A23" s="17">
        <v>4.02861003E8</v>
      </c>
      <c r="B23" s="17"/>
      <c r="C23" s="17" t="s">
        <v>7987</v>
      </c>
      <c r="D23" s="17" t="s">
        <v>7987</v>
      </c>
      <c r="E23" s="17" t="s">
        <v>24</v>
      </c>
      <c r="F23" s="17" t="s">
        <v>25</v>
      </c>
      <c r="G23" s="17"/>
      <c r="H23" s="51" t="s">
        <v>6274</v>
      </c>
      <c r="K23" s="51" t="s">
        <v>26</v>
      </c>
      <c r="L23" s="17" t="s">
        <v>17</v>
      </c>
      <c r="M23" s="17" t="s">
        <v>18</v>
      </c>
      <c r="N23" s="17">
        <v>1.0</v>
      </c>
      <c r="O23" s="17" t="s">
        <v>19</v>
      </c>
      <c r="P23" s="17" t="s">
        <v>20</v>
      </c>
      <c r="Q23" s="17">
        <v>3.926909709E9</v>
      </c>
      <c r="R23" s="17" t="s">
        <v>7987</v>
      </c>
      <c r="S23" s="17"/>
      <c r="T23" s="17" t="s">
        <v>7987</v>
      </c>
      <c r="U23" s="17"/>
      <c r="V23" s="17"/>
      <c r="W23" s="17" t="s">
        <v>7987</v>
      </c>
      <c r="X23" s="17" t="s">
        <v>7987</v>
      </c>
      <c r="Y23" s="17"/>
    </row>
    <row r="24" ht="15.75" customHeight="1">
      <c r="A24" s="17">
        <v>4.02861015E8</v>
      </c>
      <c r="B24" s="17"/>
      <c r="C24" s="17" t="s">
        <v>7987</v>
      </c>
      <c r="D24" s="17" t="s">
        <v>7987</v>
      </c>
      <c r="E24" s="17" t="s">
        <v>27</v>
      </c>
      <c r="F24" s="17" t="s">
        <v>28</v>
      </c>
      <c r="G24" s="17"/>
      <c r="H24" s="51" t="s">
        <v>6274</v>
      </c>
      <c r="K24" s="51" t="s">
        <v>29</v>
      </c>
      <c r="L24" s="17" t="s">
        <v>17</v>
      </c>
      <c r="M24" s="17" t="s">
        <v>18</v>
      </c>
      <c r="N24" s="17">
        <v>9.0</v>
      </c>
      <c r="O24" s="17" t="s">
        <v>30</v>
      </c>
      <c r="P24" s="17" t="s">
        <v>20</v>
      </c>
      <c r="Q24" s="17">
        <v>3.9269092E9</v>
      </c>
      <c r="R24" s="17" t="s">
        <v>7987</v>
      </c>
      <c r="S24" s="17"/>
      <c r="T24" s="17" t="s">
        <v>7987</v>
      </c>
      <c r="U24" s="17"/>
      <c r="V24" s="17"/>
      <c r="W24" s="17" t="s">
        <v>7987</v>
      </c>
      <c r="X24" s="17" t="s">
        <v>7987</v>
      </c>
      <c r="Y24" s="17"/>
    </row>
    <row r="25" ht="15.75" customHeight="1">
      <c r="A25" s="17">
        <v>2.0155011E9</v>
      </c>
      <c r="B25" s="17"/>
      <c r="C25" s="17" t="s">
        <v>7987</v>
      </c>
      <c r="D25" s="17" t="s">
        <v>7987</v>
      </c>
      <c r="E25" s="17" t="s">
        <v>7987</v>
      </c>
      <c r="F25" s="17" t="s">
        <v>6294</v>
      </c>
      <c r="G25" s="17"/>
      <c r="H25" s="51" t="s">
        <v>6274</v>
      </c>
      <c r="K25" s="51" t="s">
        <v>7987</v>
      </c>
      <c r="L25" s="17" t="s">
        <v>7987</v>
      </c>
      <c r="M25" s="17" t="s">
        <v>7987</v>
      </c>
      <c r="N25" s="17" t="s">
        <v>7987</v>
      </c>
      <c r="O25" s="17" t="s">
        <v>7987</v>
      </c>
      <c r="P25" s="17" t="s">
        <v>7987</v>
      </c>
      <c r="Q25" s="17" t="s">
        <v>7987</v>
      </c>
      <c r="R25" s="17" t="s">
        <v>7987</v>
      </c>
      <c r="S25" s="17"/>
      <c r="T25" s="17" t="s">
        <v>7987</v>
      </c>
      <c r="U25" s="17"/>
      <c r="V25" s="17"/>
      <c r="W25" s="17" t="s">
        <v>7987</v>
      </c>
      <c r="X25" s="17" t="s">
        <v>7987</v>
      </c>
      <c r="Y25" s="17"/>
    </row>
    <row r="26" ht="15.75" customHeight="1">
      <c r="A26" s="17">
        <v>2.01560155E9</v>
      </c>
      <c r="B26" s="17"/>
      <c r="C26" s="17" t="s">
        <v>7987</v>
      </c>
      <c r="D26" s="17" t="s">
        <v>7987</v>
      </c>
      <c r="E26" s="17" t="s">
        <v>66</v>
      </c>
      <c r="F26" s="17" t="s">
        <v>67</v>
      </c>
      <c r="G26" s="17"/>
      <c r="H26" s="51" t="s">
        <v>6274</v>
      </c>
      <c r="K26" s="51" t="s">
        <v>68</v>
      </c>
      <c r="L26" s="17" t="s">
        <v>17</v>
      </c>
      <c r="M26" s="17" t="s">
        <v>18</v>
      </c>
      <c r="N26" s="17">
        <v>2.0</v>
      </c>
      <c r="O26" s="17" t="s">
        <v>19</v>
      </c>
      <c r="P26" s="17" t="s">
        <v>20</v>
      </c>
      <c r="Q26" s="17">
        <v>8.2081E9</v>
      </c>
      <c r="R26" s="17" t="s">
        <v>7987</v>
      </c>
      <c r="S26" s="17"/>
      <c r="T26" s="17" t="s">
        <v>7987</v>
      </c>
      <c r="U26" s="17"/>
      <c r="V26" s="17"/>
      <c r="W26" s="17" t="s">
        <v>7987</v>
      </c>
      <c r="X26" s="17" t="s">
        <v>7987</v>
      </c>
      <c r="Y26" s="17"/>
    </row>
    <row r="27" ht="15.75" customHeight="1">
      <c r="A27" s="17">
        <v>2.0220333E9</v>
      </c>
      <c r="B27" s="17"/>
      <c r="C27" s="17" t="s">
        <v>7987</v>
      </c>
      <c r="D27" s="17" t="s">
        <v>7987</v>
      </c>
      <c r="E27" s="17" t="s">
        <v>69</v>
      </c>
      <c r="F27" s="17" t="s">
        <v>70</v>
      </c>
      <c r="G27" s="17"/>
      <c r="H27" s="51" t="s">
        <v>6274</v>
      </c>
      <c r="K27" s="51" t="s">
        <v>7988</v>
      </c>
      <c r="L27" s="17" t="s">
        <v>72</v>
      </c>
      <c r="M27" s="17" t="s">
        <v>18</v>
      </c>
      <c r="N27" s="17">
        <v>5.0</v>
      </c>
      <c r="O27" s="17" t="s">
        <v>19</v>
      </c>
      <c r="P27" s="17" t="s">
        <v>20</v>
      </c>
      <c r="Q27" s="17">
        <v>3.926909709E9</v>
      </c>
      <c r="R27" s="17" t="s">
        <v>7987</v>
      </c>
      <c r="S27" s="17"/>
      <c r="T27" s="17" t="s">
        <v>7987</v>
      </c>
      <c r="U27" s="17"/>
      <c r="V27" s="17"/>
      <c r="W27" s="17" t="s">
        <v>7987</v>
      </c>
      <c r="X27" s="17" t="s">
        <v>7987</v>
      </c>
      <c r="Y27" s="17"/>
    </row>
    <row r="28" ht="15.75" customHeight="1">
      <c r="A28" s="17">
        <v>2.02400507E9</v>
      </c>
      <c r="B28" s="17"/>
      <c r="C28" s="17" t="s">
        <v>7987</v>
      </c>
      <c r="D28" s="17" t="s">
        <v>7987</v>
      </c>
      <c r="E28" s="17" t="s">
        <v>73</v>
      </c>
      <c r="F28" s="17" t="s">
        <v>74</v>
      </c>
      <c r="G28" s="17"/>
      <c r="H28" s="51">
        <v>19.650000000000002</v>
      </c>
      <c r="K28" s="51" t="s">
        <v>75</v>
      </c>
      <c r="L28" s="17" t="s">
        <v>17</v>
      </c>
      <c r="M28" s="17" t="s">
        <v>18</v>
      </c>
      <c r="N28" s="17">
        <v>4.0</v>
      </c>
      <c r="O28" s="17" t="s">
        <v>19</v>
      </c>
      <c r="P28" s="17" t="s">
        <v>20</v>
      </c>
      <c r="Q28" s="17">
        <v>8.46694E9</v>
      </c>
      <c r="R28" s="17" t="s">
        <v>7987</v>
      </c>
      <c r="S28" s="17"/>
      <c r="T28" s="17" t="s">
        <v>7987</v>
      </c>
      <c r="U28" s="17"/>
      <c r="V28" s="17"/>
      <c r="W28" s="17" t="s">
        <v>7987</v>
      </c>
      <c r="X28" s="17" t="s">
        <v>7987</v>
      </c>
      <c r="Y28" s="17"/>
    </row>
    <row r="29" ht="15.75" customHeight="1">
      <c r="A29" s="17">
        <v>2.02400556E9</v>
      </c>
      <c r="B29" s="17"/>
      <c r="C29" s="17" t="s">
        <v>7987</v>
      </c>
      <c r="D29" s="17" t="s">
        <v>7987</v>
      </c>
      <c r="E29" s="17" t="s">
        <v>76</v>
      </c>
      <c r="F29" s="17" t="s">
        <v>77</v>
      </c>
      <c r="G29" s="17"/>
      <c r="H29" s="51">
        <v>21.052</v>
      </c>
      <c r="K29" s="51" t="s">
        <v>78</v>
      </c>
      <c r="L29" s="17" t="s">
        <v>17</v>
      </c>
      <c r="M29" s="17" t="s">
        <v>18</v>
      </c>
      <c r="N29" s="17">
        <v>4.0</v>
      </c>
      <c r="O29" s="17" t="s">
        <v>19</v>
      </c>
      <c r="P29" s="17" t="s">
        <v>20</v>
      </c>
      <c r="Q29" s="17">
        <v>8.46694E9</v>
      </c>
      <c r="R29" s="17" t="s">
        <v>7987</v>
      </c>
      <c r="S29" s="17"/>
      <c r="T29" s="17" t="s">
        <v>7987</v>
      </c>
      <c r="U29" s="17"/>
      <c r="V29" s="17"/>
      <c r="W29" s="17" t="s">
        <v>7987</v>
      </c>
      <c r="X29" s="17" t="s">
        <v>7987</v>
      </c>
      <c r="Y29" s="17"/>
    </row>
    <row r="30" ht="15.75" customHeight="1">
      <c r="A30" s="17">
        <v>2.02705019E9</v>
      </c>
      <c r="B30" s="17"/>
      <c r="C30" s="17" t="s">
        <v>7987</v>
      </c>
      <c r="D30" s="17" t="s">
        <v>7987</v>
      </c>
      <c r="E30" s="17" t="s">
        <v>7987</v>
      </c>
      <c r="F30" s="17" t="s">
        <v>6295</v>
      </c>
      <c r="G30" s="17"/>
      <c r="H30" s="51" t="s">
        <v>6274</v>
      </c>
      <c r="K30" s="51" t="s">
        <v>7987</v>
      </c>
      <c r="L30" s="17" t="s">
        <v>7987</v>
      </c>
      <c r="M30" s="17" t="s">
        <v>7987</v>
      </c>
      <c r="N30" s="17" t="s">
        <v>7987</v>
      </c>
      <c r="O30" s="17" t="s">
        <v>7987</v>
      </c>
      <c r="P30" s="17" t="s">
        <v>7987</v>
      </c>
      <c r="Q30" s="17" t="s">
        <v>7987</v>
      </c>
      <c r="R30" s="17" t="s">
        <v>7987</v>
      </c>
      <c r="S30" s="17"/>
      <c r="T30" s="17" t="s">
        <v>7987</v>
      </c>
      <c r="U30" s="17"/>
      <c r="V30" s="17"/>
      <c r="W30" s="17" t="s">
        <v>7987</v>
      </c>
      <c r="X30" s="17" t="s">
        <v>7987</v>
      </c>
      <c r="Y30" s="17"/>
    </row>
    <row r="31" ht="15.75" customHeight="1">
      <c r="A31" s="17">
        <v>2.029015161E9</v>
      </c>
      <c r="B31" s="17"/>
      <c r="C31" s="17" t="s">
        <v>7987</v>
      </c>
      <c r="D31" s="17" t="s">
        <v>7987</v>
      </c>
      <c r="E31" s="17" t="s">
        <v>7987</v>
      </c>
      <c r="F31" s="17" t="s">
        <v>6296</v>
      </c>
      <c r="G31" s="17"/>
      <c r="H31" s="51" t="s">
        <v>6274</v>
      </c>
      <c r="K31" s="51" t="s">
        <v>7987</v>
      </c>
      <c r="L31" s="17" t="s">
        <v>7987</v>
      </c>
      <c r="M31" s="17" t="s">
        <v>7987</v>
      </c>
      <c r="N31" s="17" t="s">
        <v>7987</v>
      </c>
      <c r="O31" s="17" t="s">
        <v>7987</v>
      </c>
      <c r="P31" s="17" t="s">
        <v>7987</v>
      </c>
      <c r="Q31" s="17" t="s">
        <v>7987</v>
      </c>
      <c r="R31" s="17" t="s">
        <v>7987</v>
      </c>
      <c r="S31" s="17"/>
      <c r="T31" s="17" t="s">
        <v>7987</v>
      </c>
      <c r="U31" s="17"/>
      <c r="V31" s="17"/>
      <c r="W31" s="17" t="s">
        <v>7987</v>
      </c>
      <c r="X31" s="17" t="s">
        <v>7987</v>
      </c>
      <c r="Y31" s="17"/>
    </row>
    <row r="32" ht="15.75" customHeight="1">
      <c r="A32" s="17">
        <v>2.03641016E9</v>
      </c>
      <c r="B32" s="17"/>
      <c r="C32" s="17" t="s">
        <v>7987</v>
      </c>
      <c r="D32" s="17" t="s">
        <v>7987</v>
      </c>
      <c r="E32" s="17" t="s">
        <v>98</v>
      </c>
      <c r="F32" s="17" t="s">
        <v>99</v>
      </c>
      <c r="G32" s="17"/>
      <c r="H32" s="51" t="s">
        <v>6274</v>
      </c>
      <c r="K32" s="51" t="s">
        <v>100</v>
      </c>
      <c r="L32" s="17" t="s">
        <v>17</v>
      </c>
      <c r="M32" s="17" t="s">
        <v>18</v>
      </c>
      <c r="N32" s="17">
        <v>4.0</v>
      </c>
      <c r="O32" s="17" t="s">
        <v>19</v>
      </c>
      <c r="P32" s="17" t="s">
        <v>20</v>
      </c>
      <c r="Q32" s="17">
        <v>8.46694E9</v>
      </c>
      <c r="R32" s="17" t="s">
        <v>7987</v>
      </c>
      <c r="S32" s="17"/>
      <c r="T32" s="17" t="s">
        <v>7987</v>
      </c>
      <c r="U32" s="17"/>
      <c r="V32" s="17"/>
      <c r="W32" s="17" t="s">
        <v>7987</v>
      </c>
      <c r="X32" s="17" t="s">
        <v>7987</v>
      </c>
      <c r="Y32" s="17"/>
    </row>
    <row r="33" ht="15.75" customHeight="1">
      <c r="A33" s="17">
        <v>2.03641022E9</v>
      </c>
      <c r="B33" s="17"/>
      <c r="C33" s="17" t="s">
        <v>7987</v>
      </c>
      <c r="D33" s="17" t="s">
        <v>7987</v>
      </c>
      <c r="E33" s="17" t="s">
        <v>101</v>
      </c>
      <c r="F33" s="17" t="s">
        <v>102</v>
      </c>
      <c r="G33" s="17"/>
      <c r="H33" s="51" t="s">
        <v>6274</v>
      </c>
      <c r="K33" s="51" t="s">
        <v>103</v>
      </c>
      <c r="L33" s="17" t="s">
        <v>17</v>
      </c>
      <c r="M33" s="17" t="s">
        <v>18</v>
      </c>
      <c r="N33" s="17">
        <v>1.0</v>
      </c>
      <c r="O33" s="17" t="s">
        <v>19</v>
      </c>
      <c r="P33" s="17" t="s">
        <v>20</v>
      </c>
      <c r="Q33" s="17">
        <v>8.46694E9</v>
      </c>
      <c r="R33" s="17" t="s">
        <v>7987</v>
      </c>
      <c r="S33" s="17"/>
      <c r="T33" s="17" t="s">
        <v>7987</v>
      </c>
      <c r="U33" s="17"/>
      <c r="V33" s="17"/>
      <c r="W33" s="17" t="s">
        <v>7987</v>
      </c>
      <c r="X33" s="17" t="s">
        <v>7987</v>
      </c>
      <c r="Y33" s="17"/>
    </row>
    <row r="34" ht="15.75" customHeight="1">
      <c r="A34" s="17">
        <v>2.04330212E9</v>
      </c>
      <c r="B34" s="17"/>
      <c r="C34" s="17" t="s">
        <v>7987</v>
      </c>
      <c r="D34" s="17" t="s">
        <v>7987</v>
      </c>
      <c r="E34" s="17" t="s">
        <v>104</v>
      </c>
      <c r="F34" s="17" t="s">
        <v>6297</v>
      </c>
      <c r="G34" s="17"/>
      <c r="H34" s="51" t="s">
        <v>7987</v>
      </c>
      <c r="K34" s="51" t="s">
        <v>106</v>
      </c>
      <c r="L34" s="17" t="s">
        <v>17</v>
      </c>
      <c r="M34" s="17" t="s">
        <v>18</v>
      </c>
      <c r="N34" s="17">
        <v>4.0</v>
      </c>
      <c r="O34" s="17" t="s">
        <v>19</v>
      </c>
      <c r="P34" s="17" t="s">
        <v>20</v>
      </c>
      <c r="Q34" s="17">
        <v>8.2081E9</v>
      </c>
      <c r="R34" s="17" t="s">
        <v>7987</v>
      </c>
      <c r="S34" s="17"/>
      <c r="T34" s="17" t="s">
        <v>7987</v>
      </c>
      <c r="U34" s="17"/>
      <c r="V34" s="17"/>
      <c r="W34" s="17" t="s">
        <v>7987</v>
      </c>
      <c r="X34" s="17" t="s">
        <v>7987</v>
      </c>
      <c r="Y34" s="17"/>
    </row>
    <row r="35" ht="15.75" customHeight="1">
      <c r="A35" s="17">
        <v>2.04330216E9</v>
      </c>
      <c r="B35" s="17"/>
      <c r="C35" s="17" t="s">
        <v>7987</v>
      </c>
      <c r="D35" s="17" t="s">
        <v>7987</v>
      </c>
      <c r="E35" s="17" t="s">
        <v>107</v>
      </c>
      <c r="F35" s="17" t="s">
        <v>108</v>
      </c>
      <c r="G35" s="17"/>
      <c r="H35" s="51" t="s">
        <v>7987</v>
      </c>
      <c r="K35" s="51" t="s">
        <v>109</v>
      </c>
      <c r="L35" s="17" t="s">
        <v>17</v>
      </c>
      <c r="M35" s="17" t="s">
        <v>18</v>
      </c>
      <c r="N35" s="17">
        <v>2.0</v>
      </c>
      <c r="O35" s="17" t="s">
        <v>19</v>
      </c>
      <c r="P35" s="17" t="s">
        <v>20</v>
      </c>
      <c r="Q35" s="17">
        <v>8.46694E9</v>
      </c>
      <c r="R35" s="17" t="s">
        <v>7987</v>
      </c>
      <c r="S35" s="17"/>
      <c r="T35" s="17" t="s">
        <v>7987</v>
      </c>
      <c r="U35" s="17"/>
      <c r="V35" s="17"/>
      <c r="W35" s="17" t="s">
        <v>7987</v>
      </c>
      <c r="X35" s="17" t="s">
        <v>7987</v>
      </c>
      <c r="Y35" s="17"/>
    </row>
    <row r="36" ht="15.75" customHeight="1">
      <c r="A36" s="17">
        <v>2.045805202E9</v>
      </c>
      <c r="B36" s="17"/>
      <c r="C36" s="17" t="s">
        <v>7987</v>
      </c>
      <c r="D36" s="17" t="s">
        <v>7987</v>
      </c>
      <c r="E36" s="17" t="s">
        <v>110</v>
      </c>
      <c r="F36" s="17" t="s">
        <v>111</v>
      </c>
      <c r="G36" s="17"/>
      <c r="H36" s="51" t="s">
        <v>7987</v>
      </c>
      <c r="K36" s="51" t="s">
        <v>112</v>
      </c>
      <c r="L36" s="17" t="s">
        <v>17</v>
      </c>
      <c r="M36" s="17" t="s">
        <v>18</v>
      </c>
      <c r="N36" s="17">
        <v>1.0</v>
      </c>
      <c r="O36" s="17" t="s">
        <v>19</v>
      </c>
      <c r="P36" s="17" t="s">
        <v>20</v>
      </c>
      <c r="Q36" s="17">
        <v>8.46694E9</v>
      </c>
      <c r="R36" s="17" t="s">
        <v>7987</v>
      </c>
      <c r="S36" s="17"/>
      <c r="T36" s="17" t="s">
        <v>7987</v>
      </c>
      <c r="U36" s="17"/>
      <c r="V36" s="17"/>
      <c r="W36" s="17" t="s">
        <v>7987</v>
      </c>
      <c r="X36" s="17" t="s">
        <v>7987</v>
      </c>
      <c r="Y36" s="17"/>
    </row>
    <row r="37" ht="15.75" customHeight="1">
      <c r="A37" s="17">
        <v>2.045810221E9</v>
      </c>
      <c r="B37" s="17"/>
      <c r="C37" s="17" t="s">
        <v>7987</v>
      </c>
      <c r="D37" s="17" t="s">
        <v>7987</v>
      </c>
      <c r="E37" s="17" t="s">
        <v>119</v>
      </c>
      <c r="F37" s="17" t="s">
        <v>120</v>
      </c>
      <c r="G37" s="17"/>
      <c r="H37" s="51" t="s">
        <v>7987</v>
      </c>
      <c r="K37" s="51" t="s">
        <v>121</v>
      </c>
      <c r="L37" s="17" t="s">
        <v>17</v>
      </c>
      <c r="M37" s="17" t="s">
        <v>18</v>
      </c>
      <c r="N37" s="17">
        <v>2.0</v>
      </c>
      <c r="O37" s="17" t="s">
        <v>19</v>
      </c>
      <c r="P37" s="17" t="s">
        <v>20</v>
      </c>
      <c r="Q37" s="17">
        <v>3.926909709E9</v>
      </c>
      <c r="R37" s="17" t="s">
        <v>7987</v>
      </c>
      <c r="S37" s="17"/>
      <c r="T37" s="17" t="s">
        <v>7987</v>
      </c>
      <c r="U37" s="17"/>
      <c r="V37" s="17"/>
      <c r="W37" s="17" t="s">
        <v>7987</v>
      </c>
      <c r="X37" s="17" t="s">
        <v>7987</v>
      </c>
      <c r="Y37" s="17"/>
    </row>
    <row r="38" ht="15.75" customHeight="1">
      <c r="A38" s="17">
        <v>2.045810341E9</v>
      </c>
      <c r="B38" s="17"/>
      <c r="C38" s="17" t="s">
        <v>7987</v>
      </c>
      <c r="D38" s="17" t="s">
        <v>7987</v>
      </c>
      <c r="E38" s="17" t="s">
        <v>122</v>
      </c>
      <c r="F38" s="17" t="s">
        <v>123</v>
      </c>
      <c r="G38" s="17"/>
      <c r="H38" s="51" t="s">
        <v>7987</v>
      </c>
      <c r="K38" s="51" t="s">
        <v>124</v>
      </c>
      <c r="L38" s="17" t="s">
        <v>17</v>
      </c>
      <c r="M38" s="17" t="s">
        <v>18</v>
      </c>
      <c r="N38" s="17">
        <v>4.0</v>
      </c>
      <c r="O38" s="17" t="s">
        <v>19</v>
      </c>
      <c r="P38" s="17" t="s">
        <v>20</v>
      </c>
      <c r="Q38" s="17">
        <v>3.926909709E9</v>
      </c>
      <c r="R38" s="17" t="s">
        <v>7987</v>
      </c>
      <c r="S38" s="17"/>
      <c r="T38" s="17" t="s">
        <v>7987</v>
      </c>
      <c r="U38" s="17"/>
      <c r="V38" s="17"/>
      <c r="W38" s="17" t="s">
        <v>7987</v>
      </c>
      <c r="X38" s="17" t="s">
        <v>7987</v>
      </c>
      <c r="Y38" s="17"/>
    </row>
    <row r="39" ht="15.75" customHeight="1">
      <c r="A39" s="17">
        <v>2.04582031E9</v>
      </c>
      <c r="B39" s="17"/>
      <c r="C39" s="17" t="s">
        <v>7987</v>
      </c>
      <c r="D39" s="17" t="s">
        <v>7987</v>
      </c>
      <c r="E39" s="17" t="s">
        <v>137</v>
      </c>
      <c r="F39" s="17" t="s">
        <v>138</v>
      </c>
      <c r="G39" s="17"/>
      <c r="H39" s="51" t="s">
        <v>7987</v>
      </c>
      <c r="K39" s="51" t="s">
        <v>139</v>
      </c>
      <c r="L39" s="17" t="s">
        <v>17</v>
      </c>
      <c r="M39" s="17" t="s">
        <v>18</v>
      </c>
      <c r="N39" s="17">
        <v>1.0</v>
      </c>
      <c r="O39" s="17" t="s">
        <v>19</v>
      </c>
      <c r="P39" s="17" t="s">
        <v>20</v>
      </c>
      <c r="Q39" s="17">
        <v>8.2081E9</v>
      </c>
      <c r="R39" s="17" t="s">
        <v>7987</v>
      </c>
      <c r="S39" s="17"/>
      <c r="T39" s="17" t="s">
        <v>7987</v>
      </c>
      <c r="U39" s="17"/>
      <c r="V39" s="17"/>
      <c r="W39" s="17" t="s">
        <v>7987</v>
      </c>
      <c r="X39" s="17" t="s">
        <v>7987</v>
      </c>
      <c r="Y39" s="17"/>
    </row>
    <row r="40" ht="15.75" customHeight="1">
      <c r="A40" s="17">
        <v>2.04582205E9</v>
      </c>
      <c r="B40" s="17"/>
      <c r="C40" s="17" t="s">
        <v>7987</v>
      </c>
      <c r="D40" s="17" t="s">
        <v>7987</v>
      </c>
      <c r="E40" s="17" t="s">
        <v>140</v>
      </c>
      <c r="F40" s="17" t="s">
        <v>141</v>
      </c>
      <c r="G40" s="17"/>
      <c r="H40" s="51" t="s">
        <v>7987</v>
      </c>
      <c r="K40" s="51" t="s">
        <v>142</v>
      </c>
      <c r="L40" s="17" t="s">
        <v>17</v>
      </c>
      <c r="M40" s="17" t="s">
        <v>18</v>
      </c>
      <c r="N40" s="17">
        <v>1.0</v>
      </c>
      <c r="O40" s="17" t="s">
        <v>19</v>
      </c>
      <c r="P40" s="17" t="s">
        <v>20</v>
      </c>
      <c r="Q40" s="17">
        <v>8.2081E9</v>
      </c>
      <c r="R40" s="17" t="s">
        <v>7987</v>
      </c>
      <c r="S40" s="17"/>
      <c r="T40" s="17" t="s">
        <v>7987</v>
      </c>
      <c r="U40" s="17"/>
      <c r="V40" s="17"/>
      <c r="W40" s="17" t="s">
        <v>7987</v>
      </c>
      <c r="X40" s="17" t="s">
        <v>7987</v>
      </c>
      <c r="Y40" s="17"/>
    </row>
    <row r="41" ht="15.75" customHeight="1">
      <c r="A41" s="17">
        <v>2.04601709E9</v>
      </c>
      <c r="B41" s="17"/>
      <c r="C41" s="17" t="s">
        <v>7987</v>
      </c>
      <c r="D41" s="17" t="s">
        <v>7987</v>
      </c>
      <c r="E41" s="17" t="s">
        <v>143</v>
      </c>
      <c r="F41" s="17" t="s">
        <v>144</v>
      </c>
      <c r="G41" s="17"/>
      <c r="H41" s="51" t="s">
        <v>7987</v>
      </c>
      <c r="K41" s="51" t="s">
        <v>145</v>
      </c>
      <c r="L41" s="17" t="s">
        <v>17</v>
      </c>
      <c r="M41" s="17" t="s">
        <v>18</v>
      </c>
      <c r="N41" s="17">
        <v>4.0</v>
      </c>
      <c r="O41" s="17" t="s">
        <v>19</v>
      </c>
      <c r="P41" s="17" t="s">
        <v>20</v>
      </c>
      <c r="Q41" s="17">
        <v>8.46694E9</v>
      </c>
      <c r="R41" s="17" t="s">
        <v>7987</v>
      </c>
      <c r="S41" s="17"/>
      <c r="T41" s="17" t="s">
        <v>7987</v>
      </c>
      <c r="U41" s="17"/>
      <c r="V41" s="17"/>
      <c r="W41" s="17" t="s">
        <v>7987</v>
      </c>
      <c r="X41" s="17" t="s">
        <v>7987</v>
      </c>
      <c r="Y41" s="17"/>
    </row>
    <row r="42" ht="15.75" customHeight="1">
      <c r="A42" s="17">
        <v>2.0460171E9</v>
      </c>
      <c r="B42" s="17"/>
      <c r="C42" s="17" t="s">
        <v>7987</v>
      </c>
      <c r="D42" s="17" t="s">
        <v>7987</v>
      </c>
      <c r="E42" s="17" t="s">
        <v>146</v>
      </c>
      <c r="F42" s="17" t="s">
        <v>147</v>
      </c>
      <c r="G42" s="17"/>
      <c r="H42" s="51" t="s">
        <v>7987</v>
      </c>
      <c r="K42" s="51" t="s">
        <v>148</v>
      </c>
      <c r="L42" s="17" t="s">
        <v>17</v>
      </c>
      <c r="M42" s="17" t="s">
        <v>18</v>
      </c>
      <c r="N42" s="17">
        <v>2.0</v>
      </c>
      <c r="O42" s="17" t="s">
        <v>19</v>
      </c>
      <c r="P42" s="17" t="s">
        <v>20</v>
      </c>
      <c r="Q42" s="17">
        <v>8.46694E9</v>
      </c>
      <c r="R42" s="17" t="s">
        <v>7987</v>
      </c>
      <c r="S42" s="17"/>
      <c r="T42" s="17" t="s">
        <v>7987</v>
      </c>
      <c r="U42" s="17"/>
      <c r="V42" s="17"/>
      <c r="W42" s="17" t="s">
        <v>7987</v>
      </c>
      <c r="X42" s="17" t="s">
        <v>7987</v>
      </c>
      <c r="Y42" s="17"/>
    </row>
    <row r="43" ht="15.75" customHeight="1">
      <c r="A43" s="17">
        <v>2.06330501E9</v>
      </c>
      <c r="B43" s="17"/>
      <c r="C43" s="17" t="s">
        <v>7987</v>
      </c>
      <c r="D43" s="17" t="s">
        <v>7987</v>
      </c>
      <c r="E43" s="17" t="s">
        <v>161</v>
      </c>
      <c r="F43" s="17" t="s">
        <v>162</v>
      </c>
      <c r="G43" s="17"/>
      <c r="H43" s="51" t="s">
        <v>7987</v>
      </c>
      <c r="K43" s="51" t="s">
        <v>163</v>
      </c>
      <c r="L43" s="17" t="s">
        <v>17</v>
      </c>
      <c r="M43" s="17" t="s">
        <v>18</v>
      </c>
      <c r="N43" s="17">
        <v>1.0</v>
      </c>
      <c r="O43" s="17" t="s">
        <v>19</v>
      </c>
      <c r="P43" s="17" t="s">
        <v>20</v>
      </c>
      <c r="Q43" s="17">
        <v>7.326909807E9</v>
      </c>
      <c r="R43" s="17" t="s">
        <v>7987</v>
      </c>
      <c r="S43" s="17"/>
      <c r="T43" s="17" t="s">
        <v>7987</v>
      </c>
      <c r="U43" s="17"/>
      <c r="V43" s="17"/>
      <c r="W43" s="17" t="s">
        <v>7987</v>
      </c>
      <c r="X43" s="17" t="s">
        <v>7987</v>
      </c>
      <c r="Y43" s="17"/>
    </row>
    <row r="44" ht="15.75" customHeight="1">
      <c r="A44" s="17">
        <v>2.06331006E9</v>
      </c>
      <c r="B44" s="17"/>
      <c r="C44" s="17" t="s">
        <v>7987</v>
      </c>
      <c r="D44" s="17" t="s">
        <v>7987</v>
      </c>
      <c r="E44" s="17" t="s">
        <v>167</v>
      </c>
      <c r="F44" s="17" t="s">
        <v>168</v>
      </c>
      <c r="G44" s="17"/>
      <c r="H44" s="51" t="s">
        <v>7987</v>
      </c>
      <c r="K44" s="51" t="s">
        <v>169</v>
      </c>
      <c r="L44" s="17" t="s">
        <v>17</v>
      </c>
      <c r="M44" s="17" t="s">
        <v>18</v>
      </c>
      <c r="N44" s="17">
        <v>1.0</v>
      </c>
      <c r="O44" s="17" t="s">
        <v>19</v>
      </c>
      <c r="P44" s="17" t="s">
        <v>20</v>
      </c>
      <c r="Q44" s="17">
        <v>7.318190009E9</v>
      </c>
      <c r="R44" s="17" t="s">
        <v>7987</v>
      </c>
      <c r="S44" s="17"/>
      <c r="T44" s="17" t="s">
        <v>7987</v>
      </c>
      <c r="U44" s="17"/>
      <c r="V44" s="17"/>
      <c r="W44" s="17" t="s">
        <v>7987</v>
      </c>
      <c r="X44" s="17" t="s">
        <v>7987</v>
      </c>
      <c r="Y44" s="17"/>
    </row>
    <row r="45" ht="15.75" customHeight="1">
      <c r="A45" s="17">
        <v>2.06331007E9</v>
      </c>
      <c r="B45" s="17"/>
      <c r="C45" s="17" t="s">
        <v>7987</v>
      </c>
      <c r="D45" s="17" t="s">
        <v>7987</v>
      </c>
      <c r="E45" s="17" t="s">
        <v>170</v>
      </c>
      <c r="F45" s="17" t="s">
        <v>171</v>
      </c>
      <c r="G45" s="17"/>
      <c r="H45" s="51" t="s">
        <v>7987</v>
      </c>
      <c r="K45" s="51" t="s">
        <v>172</v>
      </c>
      <c r="L45" s="17" t="s">
        <v>17</v>
      </c>
      <c r="M45" s="17" t="s">
        <v>18</v>
      </c>
      <c r="N45" s="17">
        <v>1.0</v>
      </c>
      <c r="O45" s="17" t="s">
        <v>19</v>
      </c>
      <c r="P45" s="17" t="s">
        <v>20</v>
      </c>
      <c r="Q45" s="17">
        <v>7.318190009E9</v>
      </c>
      <c r="R45" s="17" t="s">
        <v>7987</v>
      </c>
      <c r="S45" s="17"/>
      <c r="T45" s="17" t="s">
        <v>7987</v>
      </c>
      <c r="U45" s="17"/>
      <c r="V45" s="17"/>
      <c r="W45" s="17" t="s">
        <v>7987</v>
      </c>
      <c r="X45" s="17" t="s">
        <v>7987</v>
      </c>
      <c r="Y45" s="17"/>
    </row>
    <row r="46" ht="15.75" customHeight="1">
      <c r="A46" s="17">
        <v>2.06331008E9</v>
      </c>
      <c r="B46" s="17"/>
      <c r="C46" s="17" t="s">
        <v>7987</v>
      </c>
      <c r="D46" s="17" t="s">
        <v>7987</v>
      </c>
      <c r="E46" s="17" t="s">
        <v>173</v>
      </c>
      <c r="F46" s="17" t="s">
        <v>174</v>
      </c>
      <c r="G46" s="17"/>
      <c r="H46" s="51" t="s">
        <v>7987</v>
      </c>
      <c r="K46" s="51" t="s">
        <v>175</v>
      </c>
      <c r="L46" s="17" t="s">
        <v>17</v>
      </c>
      <c r="M46" s="17" t="s">
        <v>18</v>
      </c>
      <c r="N46" s="17">
        <v>2.0</v>
      </c>
      <c r="O46" s="17" t="s">
        <v>19</v>
      </c>
      <c r="P46" s="17" t="s">
        <v>20</v>
      </c>
      <c r="Q46" s="17">
        <v>7.326909409E9</v>
      </c>
      <c r="R46" s="17" t="s">
        <v>7987</v>
      </c>
      <c r="S46" s="17"/>
      <c r="T46" s="17" t="s">
        <v>7987</v>
      </c>
      <c r="U46" s="17"/>
      <c r="V46" s="17"/>
      <c r="W46" s="17" t="s">
        <v>7987</v>
      </c>
      <c r="X46" s="17" t="s">
        <v>7987</v>
      </c>
      <c r="Y46" s="17"/>
    </row>
    <row r="47" ht="15.75" customHeight="1">
      <c r="A47" s="17">
        <v>2.06331018E9</v>
      </c>
      <c r="B47" s="17"/>
      <c r="C47" s="17" t="s">
        <v>7987</v>
      </c>
      <c r="D47" s="17" t="s">
        <v>7987</v>
      </c>
      <c r="E47" s="17" t="s">
        <v>7987</v>
      </c>
      <c r="F47" s="17" t="s">
        <v>6298</v>
      </c>
      <c r="G47" s="17"/>
      <c r="H47" s="51" t="s">
        <v>7987</v>
      </c>
      <c r="K47" s="51" t="s">
        <v>7987</v>
      </c>
      <c r="L47" s="17" t="s">
        <v>7987</v>
      </c>
      <c r="M47" s="17" t="s">
        <v>7987</v>
      </c>
      <c r="N47" s="17" t="s">
        <v>7987</v>
      </c>
      <c r="O47" s="17" t="s">
        <v>7987</v>
      </c>
      <c r="P47" s="17" t="s">
        <v>7987</v>
      </c>
      <c r="Q47" s="17" t="s">
        <v>7987</v>
      </c>
      <c r="R47" s="17" t="s">
        <v>7987</v>
      </c>
      <c r="S47" s="17"/>
      <c r="T47" s="17" t="s">
        <v>7987</v>
      </c>
      <c r="U47" s="17"/>
      <c r="V47" s="17"/>
      <c r="W47" s="17" t="s">
        <v>7987</v>
      </c>
      <c r="X47" s="17" t="s">
        <v>7987</v>
      </c>
      <c r="Y47" s="17"/>
    </row>
    <row r="48" ht="15.75" customHeight="1">
      <c r="A48" s="17">
        <v>2.06331029E9</v>
      </c>
      <c r="B48" s="17"/>
      <c r="C48" s="17" t="s">
        <v>7987</v>
      </c>
      <c r="D48" s="17" t="s">
        <v>7987</v>
      </c>
      <c r="E48" s="17" t="s">
        <v>182</v>
      </c>
      <c r="F48" s="17" t="s">
        <v>183</v>
      </c>
      <c r="G48" s="17"/>
      <c r="H48" s="51" t="s">
        <v>7987</v>
      </c>
      <c r="K48" s="51" t="s">
        <v>175</v>
      </c>
      <c r="L48" s="17" t="s">
        <v>17</v>
      </c>
      <c r="M48" s="17" t="s">
        <v>18</v>
      </c>
      <c r="N48" s="17">
        <v>2.0</v>
      </c>
      <c r="O48" s="17" t="s">
        <v>19</v>
      </c>
      <c r="P48" s="17" t="s">
        <v>20</v>
      </c>
      <c r="Q48" s="17">
        <v>7.326909409E9</v>
      </c>
      <c r="R48" s="17" t="s">
        <v>7987</v>
      </c>
      <c r="S48" s="17"/>
      <c r="T48" s="17" t="s">
        <v>7987</v>
      </c>
      <c r="U48" s="17"/>
      <c r="V48" s="17"/>
      <c r="W48" s="17" t="s">
        <v>7987</v>
      </c>
      <c r="X48" s="17" t="s">
        <v>7987</v>
      </c>
      <c r="Y48" s="17"/>
    </row>
    <row r="49" ht="15.75" customHeight="1">
      <c r="A49" s="17">
        <v>2.06332006E9</v>
      </c>
      <c r="B49" s="17"/>
      <c r="C49" s="17" t="s">
        <v>7987</v>
      </c>
      <c r="D49" s="17" t="s">
        <v>7987</v>
      </c>
      <c r="E49" s="17" t="s">
        <v>7987</v>
      </c>
      <c r="F49" s="17" t="s">
        <v>6299</v>
      </c>
      <c r="G49" s="17"/>
      <c r="H49" s="51" t="s">
        <v>7987</v>
      </c>
      <c r="K49" s="51" t="s">
        <v>7987</v>
      </c>
      <c r="L49" s="17" t="s">
        <v>7987</v>
      </c>
      <c r="M49" s="17" t="s">
        <v>7987</v>
      </c>
      <c r="N49" s="17" t="s">
        <v>7987</v>
      </c>
      <c r="O49" s="17" t="s">
        <v>7987</v>
      </c>
      <c r="P49" s="17" t="s">
        <v>7987</v>
      </c>
      <c r="Q49" s="17" t="s">
        <v>7987</v>
      </c>
      <c r="R49" s="17" t="s">
        <v>7987</v>
      </c>
      <c r="S49" s="17"/>
      <c r="T49" s="17" t="s">
        <v>7987</v>
      </c>
      <c r="U49" s="17"/>
      <c r="V49" s="17"/>
      <c r="W49" s="17" t="s">
        <v>7987</v>
      </c>
      <c r="X49" s="17" t="s">
        <v>7987</v>
      </c>
      <c r="Y49" s="17"/>
    </row>
    <row r="50" ht="15.75" customHeight="1">
      <c r="A50" s="17">
        <v>2.06332008E9</v>
      </c>
      <c r="B50" s="17"/>
      <c r="C50" s="17" t="s">
        <v>7987</v>
      </c>
      <c r="D50" s="17" t="s">
        <v>7987</v>
      </c>
      <c r="E50" s="17" t="s">
        <v>7987</v>
      </c>
      <c r="F50" s="17" t="s">
        <v>6300</v>
      </c>
      <c r="G50" s="17"/>
      <c r="H50" s="51" t="s">
        <v>7987</v>
      </c>
      <c r="K50" s="51" t="s">
        <v>7987</v>
      </c>
      <c r="L50" s="17" t="s">
        <v>7987</v>
      </c>
      <c r="M50" s="17" t="s">
        <v>7987</v>
      </c>
      <c r="N50" s="17" t="s">
        <v>7987</v>
      </c>
      <c r="O50" s="17" t="s">
        <v>7987</v>
      </c>
      <c r="P50" s="17" t="s">
        <v>7987</v>
      </c>
      <c r="Q50" s="17" t="s">
        <v>7987</v>
      </c>
      <c r="R50" s="17" t="s">
        <v>7987</v>
      </c>
      <c r="S50" s="17"/>
      <c r="T50" s="17" t="s">
        <v>7987</v>
      </c>
      <c r="U50" s="17"/>
      <c r="V50" s="17"/>
      <c r="W50" s="17" t="s">
        <v>7987</v>
      </c>
      <c r="X50" s="17" t="s">
        <v>7987</v>
      </c>
      <c r="Y50" s="17"/>
    </row>
    <row r="51" ht="15.75" customHeight="1">
      <c r="A51" s="17">
        <v>2.063320201E9</v>
      </c>
      <c r="B51" s="17"/>
      <c r="C51" s="17" t="s">
        <v>7987</v>
      </c>
      <c r="D51" s="17" t="s">
        <v>7987</v>
      </c>
      <c r="E51" s="17" t="s">
        <v>7987</v>
      </c>
      <c r="F51" s="17" t="s">
        <v>6301</v>
      </c>
      <c r="G51" s="17"/>
      <c r="H51" s="51" t="s">
        <v>7987</v>
      </c>
      <c r="K51" s="51" t="s">
        <v>7987</v>
      </c>
      <c r="L51" s="17" t="s">
        <v>7987</v>
      </c>
      <c r="M51" s="17" t="s">
        <v>7987</v>
      </c>
      <c r="N51" s="17" t="s">
        <v>7987</v>
      </c>
      <c r="O51" s="17" t="s">
        <v>7987</v>
      </c>
      <c r="P51" s="17" t="s">
        <v>7987</v>
      </c>
      <c r="Q51" s="17" t="s">
        <v>7987</v>
      </c>
      <c r="R51" s="17" t="s">
        <v>7987</v>
      </c>
      <c r="S51" s="17"/>
      <c r="T51" s="17" t="s">
        <v>7987</v>
      </c>
      <c r="U51" s="17"/>
      <c r="V51" s="17"/>
      <c r="W51" s="17" t="s">
        <v>7987</v>
      </c>
      <c r="X51" s="17" t="s">
        <v>7987</v>
      </c>
      <c r="Y51" s="17"/>
    </row>
    <row r="52" ht="15.75" customHeight="1">
      <c r="A52" s="17">
        <v>2.063505062E9</v>
      </c>
      <c r="B52" s="17"/>
      <c r="C52" s="17" t="s">
        <v>7987</v>
      </c>
      <c r="D52" s="17" t="s">
        <v>7987</v>
      </c>
      <c r="E52" s="17" t="s">
        <v>7987</v>
      </c>
      <c r="F52" s="17" t="s">
        <v>6302</v>
      </c>
      <c r="G52" s="17"/>
      <c r="H52" s="51" t="s">
        <v>7987</v>
      </c>
      <c r="K52" s="51" t="s">
        <v>7987</v>
      </c>
      <c r="L52" s="17" t="s">
        <v>7987</v>
      </c>
      <c r="M52" s="17" t="s">
        <v>7987</v>
      </c>
      <c r="N52" s="17" t="s">
        <v>7987</v>
      </c>
      <c r="O52" s="17" t="s">
        <v>7987</v>
      </c>
      <c r="P52" s="17" t="s">
        <v>7987</v>
      </c>
      <c r="Q52" s="17" t="s">
        <v>7987</v>
      </c>
      <c r="R52" s="17" t="s">
        <v>7987</v>
      </c>
      <c r="S52" s="17"/>
      <c r="T52" s="17" t="s">
        <v>7987</v>
      </c>
      <c r="U52" s="17"/>
      <c r="V52" s="17"/>
      <c r="W52" s="17" t="s">
        <v>7987</v>
      </c>
      <c r="X52" s="17" t="s">
        <v>7987</v>
      </c>
      <c r="Y52" s="17"/>
    </row>
    <row r="53" ht="15.75" customHeight="1">
      <c r="A53" s="17">
        <v>2.063505063E9</v>
      </c>
      <c r="B53" s="17"/>
      <c r="C53" s="17" t="s">
        <v>7987</v>
      </c>
      <c r="D53" s="17" t="s">
        <v>7987</v>
      </c>
      <c r="E53" s="17" t="s">
        <v>187</v>
      </c>
      <c r="F53" s="17" t="s">
        <v>188</v>
      </c>
      <c r="G53" s="17"/>
      <c r="H53" s="51" t="s">
        <v>7987</v>
      </c>
      <c r="K53" s="51" t="s">
        <v>189</v>
      </c>
      <c r="L53" s="17" t="s">
        <v>17</v>
      </c>
      <c r="M53" s="17" t="s">
        <v>18</v>
      </c>
      <c r="N53" s="17">
        <v>4.0</v>
      </c>
      <c r="O53" s="17" t="s">
        <v>19</v>
      </c>
      <c r="P53" s="17" t="s">
        <v>20</v>
      </c>
      <c r="Q53" s="17">
        <v>8.46694E9</v>
      </c>
      <c r="R53" s="17" t="s">
        <v>7987</v>
      </c>
      <c r="S53" s="17"/>
      <c r="T53" s="17" t="s">
        <v>7987</v>
      </c>
      <c r="U53" s="17"/>
      <c r="V53" s="17"/>
      <c r="W53" s="17" t="s">
        <v>7987</v>
      </c>
      <c r="X53" s="17" t="s">
        <v>7987</v>
      </c>
      <c r="Y53" s="17"/>
    </row>
    <row r="54" ht="15.75" customHeight="1">
      <c r="A54" s="17">
        <v>2.06350544E9</v>
      </c>
      <c r="B54" s="17"/>
      <c r="C54" s="17" t="s">
        <v>7987</v>
      </c>
      <c r="D54" s="17" t="s">
        <v>7987</v>
      </c>
      <c r="E54" s="17" t="s">
        <v>220</v>
      </c>
      <c r="F54" s="17" t="s">
        <v>221</v>
      </c>
      <c r="G54" s="17"/>
      <c r="H54" s="51" t="s">
        <v>7987</v>
      </c>
      <c r="K54" s="51" t="s">
        <v>222</v>
      </c>
      <c r="L54" s="17" t="s">
        <v>17</v>
      </c>
      <c r="M54" s="17" t="s">
        <v>18</v>
      </c>
      <c r="N54" s="17">
        <v>4.0</v>
      </c>
      <c r="O54" s="17" t="s">
        <v>19</v>
      </c>
      <c r="P54" s="17" t="s">
        <v>20</v>
      </c>
      <c r="Q54" s="17">
        <v>8.46694E9</v>
      </c>
      <c r="R54" s="17" t="s">
        <v>7987</v>
      </c>
      <c r="S54" s="17"/>
      <c r="T54" s="17" t="s">
        <v>7987</v>
      </c>
      <c r="U54" s="17"/>
      <c r="V54" s="17"/>
      <c r="W54" s="17" t="s">
        <v>7987</v>
      </c>
      <c r="X54" s="17" t="s">
        <v>7987</v>
      </c>
      <c r="Y54" s="17"/>
    </row>
    <row r="55" ht="15.75" customHeight="1">
      <c r="A55" s="17">
        <v>2.06350706E9</v>
      </c>
      <c r="B55" s="17"/>
      <c r="C55" s="17" t="s">
        <v>7987</v>
      </c>
      <c r="D55" s="17" t="s">
        <v>7987</v>
      </c>
      <c r="E55" s="17" t="s">
        <v>227</v>
      </c>
      <c r="F55" s="17" t="s">
        <v>228</v>
      </c>
      <c r="G55" s="17"/>
      <c r="H55" s="51" t="s">
        <v>7987</v>
      </c>
      <c r="K55" s="51" t="s">
        <v>229</v>
      </c>
      <c r="L55" s="17" t="s">
        <v>17</v>
      </c>
      <c r="M55" s="17" t="s">
        <v>18</v>
      </c>
      <c r="N55" s="17">
        <v>1.0</v>
      </c>
      <c r="O55" s="17" t="s">
        <v>19</v>
      </c>
      <c r="P55" s="17" t="s">
        <v>20</v>
      </c>
      <c r="Q55" s="17">
        <v>8.46694E9</v>
      </c>
      <c r="R55" s="17" t="s">
        <v>7987</v>
      </c>
      <c r="S55" s="17"/>
      <c r="T55" s="17" t="s">
        <v>7987</v>
      </c>
      <c r="U55" s="17"/>
      <c r="V55" s="17"/>
      <c r="W55" s="17" t="s">
        <v>7987</v>
      </c>
      <c r="X55" s="17" t="s">
        <v>7987</v>
      </c>
      <c r="Y55" s="17"/>
    </row>
    <row r="56" ht="15.75" customHeight="1">
      <c r="A56" s="17">
        <v>2.063510301E9</v>
      </c>
      <c r="B56" s="17"/>
      <c r="C56" s="17" t="s">
        <v>7987</v>
      </c>
      <c r="D56" s="17" t="s">
        <v>7987</v>
      </c>
      <c r="E56" s="17" t="s">
        <v>235</v>
      </c>
      <c r="F56" s="17" t="s">
        <v>236</v>
      </c>
      <c r="G56" s="17"/>
      <c r="H56" s="51" t="s">
        <v>7987</v>
      </c>
      <c r="K56" s="51" t="s">
        <v>237</v>
      </c>
      <c r="L56" s="17" t="s">
        <v>17</v>
      </c>
      <c r="M56" s="17" t="s">
        <v>18</v>
      </c>
      <c r="N56" s="17">
        <v>1.0</v>
      </c>
      <c r="O56" s="17" t="s">
        <v>19</v>
      </c>
      <c r="P56" s="17" t="s">
        <v>20</v>
      </c>
      <c r="Q56" s="17">
        <v>7.326909807E9</v>
      </c>
      <c r="R56" s="17" t="s">
        <v>7987</v>
      </c>
      <c r="S56" s="17"/>
      <c r="T56" s="17" t="s">
        <v>7987</v>
      </c>
      <c r="U56" s="17"/>
      <c r="V56" s="17"/>
      <c r="W56" s="17" t="s">
        <v>7987</v>
      </c>
      <c r="X56" s="17" t="s">
        <v>7987</v>
      </c>
      <c r="Y56" s="17"/>
    </row>
    <row r="57" ht="15.75" customHeight="1">
      <c r="A57" s="17">
        <v>2.063511051E9</v>
      </c>
      <c r="B57" s="17"/>
      <c r="C57" s="17" t="s">
        <v>7987</v>
      </c>
      <c r="D57" s="17" t="s">
        <v>7987</v>
      </c>
      <c r="E57" s="17" t="s">
        <v>242</v>
      </c>
      <c r="F57" s="17" t="s">
        <v>6303</v>
      </c>
      <c r="G57" s="17"/>
      <c r="H57" s="51" t="s">
        <v>7987</v>
      </c>
      <c r="K57" s="51" t="s">
        <v>244</v>
      </c>
      <c r="L57" s="17" t="s">
        <v>17</v>
      </c>
      <c r="M57" s="17" t="s">
        <v>18</v>
      </c>
      <c r="N57" s="17">
        <v>1.0</v>
      </c>
      <c r="O57" s="17" t="s">
        <v>19</v>
      </c>
      <c r="P57" s="17" t="s">
        <v>20</v>
      </c>
      <c r="Q57" s="17">
        <v>8.46694E9</v>
      </c>
      <c r="R57" s="17" t="s">
        <v>7987</v>
      </c>
      <c r="S57" s="17"/>
      <c r="T57" s="17" t="s">
        <v>7987</v>
      </c>
      <c r="U57" s="17"/>
      <c r="V57" s="17"/>
      <c r="W57" s="17" t="s">
        <v>7987</v>
      </c>
      <c r="X57" s="17" t="s">
        <v>7987</v>
      </c>
      <c r="Y57" s="17"/>
    </row>
    <row r="58" ht="15.75" customHeight="1">
      <c r="A58" s="17">
        <v>2.063511071E9</v>
      </c>
      <c r="B58" s="17"/>
      <c r="C58" s="17" t="s">
        <v>7987</v>
      </c>
      <c r="D58" s="17" t="s">
        <v>7987</v>
      </c>
      <c r="E58" s="17" t="s">
        <v>245</v>
      </c>
      <c r="F58" s="17" t="s">
        <v>6304</v>
      </c>
      <c r="G58" s="17"/>
      <c r="H58" s="51" t="s">
        <v>7987</v>
      </c>
      <c r="K58" s="51" t="s">
        <v>247</v>
      </c>
      <c r="L58" s="17" t="s">
        <v>17</v>
      </c>
      <c r="M58" s="17" t="s">
        <v>18</v>
      </c>
      <c r="N58" s="17">
        <v>1.0</v>
      </c>
      <c r="O58" s="17" t="s">
        <v>19</v>
      </c>
      <c r="P58" s="17" t="s">
        <v>20</v>
      </c>
      <c r="Q58" s="17">
        <v>8.46694E9</v>
      </c>
      <c r="R58" s="17" t="s">
        <v>7987</v>
      </c>
      <c r="S58" s="17"/>
      <c r="T58" s="17" t="s">
        <v>7987</v>
      </c>
      <c r="U58" s="17"/>
      <c r="V58" s="17"/>
      <c r="W58" s="17" t="s">
        <v>7987</v>
      </c>
      <c r="X58" s="17" t="s">
        <v>7987</v>
      </c>
      <c r="Y58" s="17"/>
    </row>
    <row r="59" ht="15.75" customHeight="1">
      <c r="A59" s="17">
        <v>2.063515012E9</v>
      </c>
      <c r="B59" s="17"/>
      <c r="C59" s="17" t="s">
        <v>7987</v>
      </c>
      <c r="D59" s="17" t="s">
        <v>7987</v>
      </c>
      <c r="E59" s="17" t="s">
        <v>253</v>
      </c>
      <c r="F59" s="17" t="s">
        <v>254</v>
      </c>
      <c r="G59" s="17"/>
      <c r="H59" s="51" t="s">
        <v>7987</v>
      </c>
      <c r="K59" s="51" t="s">
        <v>255</v>
      </c>
      <c r="L59" s="17" t="s">
        <v>17</v>
      </c>
      <c r="M59" s="17" t="s">
        <v>18</v>
      </c>
      <c r="N59" s="17">
        <v>1.0</v>
      </c>
      <c r="O59" s="17" t="s">
        <v>19</v>
      </c>
      <c r="P59" s="17" t="s">
        <v>20</v>
      </c>
      <c r="Q59" s="17">
        <v>8.46694E9</v>
      </c>
      <c r="R59" s="17" t="s">
        <v>7987</v>
      </c>
      <c r="S59" s="17"/>
      <c r="T59" s="17" t="s">
        <v>7987</v>
      </c>
      <c r="U59" s="17"/>
      <c r="V59" s="17"/>
      <c r="W59" s="17" t="s">
        <v>7987</v>
      </c>
      <c r="X59" s="17" t="s">
        <v>7987</v>
      </c>
      <c r="Y59" s="17"/>
    </row>
    <row r="60" ht="15.75" customHeight="1">
      <c r="A60" s="17">
        <v>2.063515023E9</v>
      </c>
      <c r="B60" s="17"/>
      <c r="C60" s="17" t="s">
        <v>7987</v>
      </c>
      <c r="D60" s="17" t="s">
        <v>7987</v>
      </c>
      <c r="E60" s="17" t="s">
        <v>256</v>
      </c>
      <c r="F60" s="17" t="s">
        <v>257</v>
      </c>
      <c r="G60" s="17"/>
      <c r="H60" s="51" t="s">
        <v>7987</v>
      </c>
      <c r="K60" s="51" t="s">
        <v>258</v>
      </c>
      <c r="L60" s="17" t="s">
        <v>17</v>
      </c>
      <c r="M60" s="17" t="s">
        <v>18</v>
      </c>
      <c r="N60" s="17">
        <v>4.0</v>
      </c>
      <c r="O60" s="17" t="s">
        <v>19</v>
      </c>
      <c r="P60" s="17" t="s">
        <v>20</v>
      </c>
      <c r="Q60" s="17">
        <v>8.46694E9</v>
      </c>
      <c r="R60" s="17" t="s">
        <v>7987</v>
      </c>
      <c r="S60" s="17"/>
      <c r="T60" s="17" t="s">
        <v>7987</v>
      </c>
      <c r="U60" s="17"/>
      <c r="V60" s="17"/>
      <c r="W60" s="17" t="s">
        <v>7987</v>
      </c>
      <c r="X60" s="17" t="s">
        <v>7987</v>
      </c>
      <c r="Y60" s="17"/>
    </row>
    <row r="61" ht="15.75" customHeight="1">
      <c r="A61" s="17">
        <v>2.06351505E9</v>
      </c>
      <c r="B61" s="17"/>
      <c r="C61" s="17" t="s">
        <v>7987</v>
      </c>
      <c r="D61" s="17" t="s">
        <v>7987</v>
      </c>
      <c r="E61" s="17" t="s">
        <v>265</v>
      </c>
      <c r="F61" s="17" t="s">
        <v>266</v>
      </c>
      <c r="G61" s="17"/>
      <c r="H61" s="51" t="s">
        <v>7987</v>
      </c>
      <c r="K61" s="51" t="s">
        <v>267</v>
      </c>
      <c r="L61" s="17" t="s">
        <v>17</v>
      </c>
      <c r="M61" s="17" t="s">
        <v>18</v>
      </c>
      <c r="N61" s="17">
        <v>20.0</v>
      </c>
      <c r="O61" s="17" t="s">
        <v>19</v>
      </c>
      <c r="P61" s="17" t="s">
        <v>20</v>
      </c>
      <c r="Q61" s="17">
        <v>7.318157009E9</v>
      </c>
      <c r="R61" s="17" t="s">
        <v>7987</v>
      </c>
      <c r="S61" s="17"/>
      <c r="T61" s="17" t="s">
        <v>7987</v>
      </c>
      <c r="U61" s="17"/>
      <c r="V61" s="17"/>
      <c r="W61" s="17" t="s">
        <v>7987</v>
      </c>
      <c r="X61" s="17" t="s">
        <v>7987</v>
      </c>
      <c r="Y61" s="17"/>
    </row>
    <row r="62" ht="15.75" customHeight="1">
      <c r="A62" s="17">
        <v>2.063515092E9</v>
      </c>
      <c r="B62" s="17"/>
      <c r="C62" s="17" t="s">
        <v>7987</v>
      </c>
      <c r="D62" s="17" t="s">
        <v>7987</v>
      </c>
      <c r="E62" s="17" t="s">
        <v>276</v>
      </c>
      <c r="F62" s="17" t="s">
        <v>277</v>
      </c>
      <c r="G62" s="17"/>
      <c r="H62" s="51" t="s">
        <v>7987</v>
      </c>
      <c r="K62" s="51" t="s">
        <v>278</v>
      </c>
      <c r="L62" s="17" t="s">
        <v>17</v>
      </c>
      <c r="M62" s="17" t="s">
        <v>18</v>
      </c>
      <c r="N62" s="17">
        <v>8.0</v>
      </c>
      <c r="O62" s="17" t="s">
        <v>19</v>
      </c>
      <c r="P62" s="17" t="s">
        <v>20</v>
      </c>
      <c r="Q62" s="17">
        <v>8.46694E9</v>
      </c>
      <c r="R62" s="17" t="s">
        <v>7987</v>
      </c>
      <c r="S62" s="17"/>
      <c r="T62" s="17" t="s">
        <v>7987</v>
      </c>
      <c r="U62" s="17"/>
      <c r="V62" s="17"/>
      <c r="W62" s="17" t="s">
        <v>7987</v>
      </c>
      <c r="X62" s="17" t="s">
        <v>7987</v>
      </c>
      <c r="Y62" s="17"/>
    </row>
    <row r="63" ht="15.75" customHeight="1">
      <c r="A63" s="17">
        <v>2.063515093E9</v>
      </c>
      <c r="B63" s="17"/>
      <c r="C63" s="17" t="s">
        <v>7987</v>
      </c>
      <c r="D63" s="17" t="s">
        <v>7987</v>
      </c>
      <c r="E63" s="17" t="s">
        <v>292</v>
      </c>
      <c r="F63" s="17" t="s">
        <v>293</v>
      </c>
      <c r="G63" s="17"/>
      <c r="H63" s="51" t="s">
        <v>7987</v>
      </c>
      <c r="K63" s="51" t="s">
        <v>294</v>
      </c>
      <c r="L63" s="17" t="s">
        <v>17</v>
      </c>
      <c r="M63" s="17" t="s">
        <v>18</v>
      </c>
      <c r="N63" s="17">
        <v>1.0</v>
      </c>
      <c r="O63" s="17" t="s">
        <v>19</v>
      </c>
      <c r="P63" s="17" t="s">
        <v>20</v>
      </c>
      <c r="Q63" s="17">
        <v>8.46694E9</v>
      </c>
      <c r="R63" s="17" t="s">
        <v>7987</v>
      </c>
      <c r="S63" s="17"/>
      <c r="T63" s="17" t="s">
        <v>7987</v>
      </c>
      <c r="U63" s="17"/>
      <c r="V63" s="17"/>
      <c r="W63" s="17" t="s">
        <v>7987</v>
      </c>
      <c r="X63" s="17" t="s">
        <v>7987</v>
      </c>
      <c r="Y63" s="17"/>
    </row>
    <row r="64" ht="15.75" customHeight="1">
      <c r="A64" s="17">
        <v>2.063515102E9</v>
      </c>
      <c r="B64" s="17"/>
      <c r="C64" s="17" t="s">
        <v>7987</v>
      </c>
      <c r="D64" s="17" t="s">
        <v>7987</v>
      </c>
      <c r="E64" s="17" t="s">
        <v>298</v>
      </c>
      <c r="F64" s="17" t="s">
        <v>299</v>
      </c>
      <c r="G64" s="17"/>
      <c r="H64" s="51" t="s">
        <v>7987</v>
      </c>
      <c r="K64" s="51" t="s">
        <v>300</v>
      </c>
      <c r="L64" s="17" t="s">
        <v>17</v>
      </c>
      <c r="M64" s="17" t="s">
        <v>18</v>
      </c>
      <c r="N64" s="17">
        <v>8.0</v>
      </c>
      <c r="O64" s="17" t="s">
        <v>19</v>
      </c>
      <c r="P64" s="17" t="s">
        <v>20</v>
      </c>
      <c r="Q64" s="17">
        <v>8.46694E9</v>
      </c>
      <c r="R64" s="17" t="s">
        <v>7987</v>
      </c>
      <c r="S64" s="17"/>
      <c r="T64" s="17" t="s">
        <v>7987</v>
      </c>
      <c r="U64" s="17"/>
      <c r="V64" s="17"/>
      <c r="W64" s="17" t="s">
        <v>7987</v>
      </c>
      <c r="X64" s="17" t="s">
        <v>7987</v>
      </c>
      <c r="Y64" s="17"/>
    </row>
    <row r="65" ht="15.75" customHeight="1">
      <c r="A65" s="17">
        <v>2.063515112E9</v>
      </c>
      <c r="B65" s="17"/>
      <c r="C65" s="17" t="s">
        <v>7987</v>
      </c>
      <c r="D65" s="17" t="s">
        <v>7987</v>
      </c>
      <c r="E65" s="17" t="s">
        <v>311</v>
      </c>
      <c r="F65" s="17" t="s">
        <v>312</v>
      </c>
      <c r="G65" s="17"/>
      <c r="H65" s="51" t="s">
        <v>7987</v>
      </c>
      <c r="K65" s="51" t="s">
        <v>313</v>
      </c>
      <c r="L65" s="17" t="s">
        <v>17</v>
      </c>
      <c r="M65" s="17" t="s">
        <v>18</v>
      </c>
      <c r="N65" s="17">
        <v>2.0</v>
      </c>
      <c r="O65" s="17" t="s">
        <v>19</v>
      </c>
      <c r="P65" s="17" t="s">
        <v>20</v>
      </c>
      <c r="Q65" s="17">
        <v>8.46694E9</v>
      </c>
      <c r="R65" s="17" t="s">
        <v>7987</v>
      </c>
      <c r="S65" s="17"/>
      <c r="T65" s="17" t="s">
        <v>7987</v>
      </c>
      <c r="U65" s="17"/>
      <c r="V65" s="17"/>
      <c r="W65" s="17" t="s">
        <v>7987</v>
      </c>
      <c r="X65" s="17" t="s">
        <v>7987</v>
      </c>
      <c r="Y65" s="17"/>
    </row>
    <row r="66" ht="15.75" customHeight="1">
      <c r="A66" s="17">
        <v>2.063515122E9</v>
      </c>
      <c r="B66" s="17"/>
      <c r="C66" s="17" t="s">
        <v>7987</v>
      </c>
      <c r="D66" s="17" t="s">
        <v>7987</v>
      </c>
      <c r="E66" s="17" t="s">
        <v>322</v>
      </c>
      <c r="F66" s="17" t="s">
        <v>323</v>
      </c>
      <c r="G66" s="17"/>
      <c r="H66" s="51" t="s">
        <v>7987</v>
      </c>
      <c r="K66" s="51" t="s">
        <v>324</v>
      </c>
      <c r="L66" s="17" t="s">
        <v>17</v>
      </c>
      <c r="M66" s="17" t="s">
        <v>18</v>
      </c>
      <c r="N66" s="17">
        <v>2.0</v>
      </c>
      <c r="O66" s="17" t="s">
        <v>19</v>
      </c>
      <c r="P66" s="17" t="s">
        <v>20</v>
      </c>
      <c r="Q66" s="17">
        <v>8.46694E9</v>
      </c>
      <c r="R66" s="17" t="s">
        <v>7987</v>
      </c>
      <c r="S66" s="17"/>
      <c r="T66" s="17" t="s">
        <v>7987</v>
      </c>
      <c r="U66" s="17"/>
      <c r="V66" s="17"/>
      <c r="W66" s="17" t="s">
        <v>7987</v>
      </c>
      <c r="X66" s="17" t="s">
        <v>7987</v>
      </c>
      <c r="Y66" s="17"/>
    </row>
    <row r="67" ht="15.75" customHeight="1">
      <c r="A67" s="17">
        <v>2.06351516E9</v>
      </c>
      <c r="B67" s="17"/>
      <c r="C67" s="17" t="s">
        <v>7987</v>
      </c>
      <c r="D67" s="17" t="s">
        <v>7987</v>
      </c>
      <c r="E67" s="17" t="s">
        <v>340</v>
      </c>
      <c r="F67" s="17" t="s">
        <v>341</v>
      </c>
      <c r="G67" s="17"/>
      <c r="H67" s="51" t="s">
        <v>7987</v>
      </c>
      <c r="K67" s="51" t="s">
        <v>342</v>
      </c>
      <c r="L67" s="17" t="s">
        <v>17</v>
      </c>
      <c r="M67" s="17" t="s">
        <v>18</v>
      </c>
      <c r="N67" s="17">
        <v>1.0</v>
      </c>
      <c r="O67" s="17" t="s">
        <v>19</v>
      </c>
      <c r="P67" s="17" t="s">
        <v>20</v>
      </c>
      <c r="Q67" s="17">
        <v>8.46694E9</v>
      </c>
      <c r="R67" s="17" t="s">
        <v>7987</v>
      </c>
      <c r="S67" s="17"/>
      <c r="T67" s="17" t="s">
        <v>7987</v>
      </c>
      <c r="U67" s="17"/>
      <c r="V67" s="17"/>
      <c r="W67" s="17" t="s">
        <v>7987</v>
      </c>
      <c r="X67" s="17" t="s">
        <v>7987</v>
      </c>
      <c r="Y67" s="17"/>
    </row>
    <row r="68" ht="15.75" customHeight="1">
      <c r="A68" s="17">
        <v>2.06351517E9</v>
      </c>
      <c r="B68" s="17"/>
      <c r="C68" s="17" t="s">
        <v>7987</v>
      </c>
      <c r="D68" s="17" t="s">
        <v>7987</v>
      </c>
      <c r="E68" s="17" t="s">
        <v>344</v>
      </c>
      <c r="F68" s="17" t="s">
        <v>345</v>
      </c>
      <c r="G68" s="17"/>
      <c r="H68" s="51" t="s">
        <v>7987</v>
      </c>
      <c r="K68" s="51" t="s">
        <v>346</v>
      </c>
      <c r="L68" s="17" t="s">
        <v>17</v>
      </c>
      <c r="M68" s="17" t="s">
        <v>18</v>
      </c>
      <c r="N68" s="17">
        <v>2.0</v>
      </c>
      <c r="O68" s="17" t="s">
        <v>19</v>
      </c>
      <c r="P68" s="17" t="s">
        <v>20</v>
      </c>
      <c r="Q68" s="17">
        <v>8.46694E9</v>
      </c>
      <c r="R68" s="17" t="s">
        <v>7987</v>
      </c>
      <c r="S68" s="17"/>
      <c r="T68" s="17" t="s">
        <v>7987</v>
      </c>
      <c r="U68" s="17"/>
      <c r="V68" s="17"/>
      <c r="W68" s="17" t="s">
        <v>7987</v>
      </c>
      <c r="X68" s="17" t="s">
        <v>7987</v>
      </c>
      <c r="Y68" s="17"/>
    </row>
    <row r="69" ht="15.75" customHeight="1">
      <c r="A69" s="17">
        <v>2.06351518E9</v>
      </c>
      <c r="B69" s="17"/>
      <c r="C69" s="17" t="s">
        <v>7987</v>
      </c>
      <c r="D69" s="17" t="s">
        <v>7987</v>
      </c>
      <c r="E69" s="17" t="s">
        <v>347</v>
      </c>
      <c r="F69" s="17" t="s">
        <v>348</v>
      </c>
      <c r="G69" s="17"/>
      <c r="H69" s="51" t="s">
        <v>7987</v>
      </c>
      <c r="K69" s="51" t="s">
        <v>349</v>
      </c>
      <c r="L69" s="17" t="s">
        <v>17</v>
      </c>
      <c r="M69" s="17" t="s">
        <v>18</v>
      </c>
      <c r="N69" s="17">
        <v>1.0</v>
      </c>
      <c r="O69" s="17" t="s">
        <v>19</v>
      </c>
      <c r="P69" s="17" t="s">
        <v>20</v>
      </c>
      <c r="Q69" s="17">
        <v>8.46694E9</v>
      </c>
      <c r="R69" s="17" t="s">
        <v>7987</v>
      </c>
      <c r="S69" s="17"/>
      <c r="T69" s="17" t="s">
        <v>7987</v>
      </c>
      <c r="U69" s="17"/>
      <c r="V69" s="17"/>
      <c r="W69" s="17" t="s">
        <v>7987</v>
      </c>
      <c r="X69" s="17" t="s">
        <v>7987</v>
      </c>
      <c r="Y69" s="17"/>
    </row>
    <row r="70" ht="15.75" customHeight="1">
      <c r="A70" s="17">
        <v>2.06351519E9</v>
      </c>
      <c r="B70" s="17"/>
      <c r="C70" s="17" t="s">
        <v>7987</v>
      </c>
      <c r="D70" s="17" t="s">
        <v>7987</v>
      </c>
      <c r="E70" s="17" t="s">
        <v>350</v>
      </c>
      <c r="F70" s="17" t="s">
        <v>351</v>
      </c>
      <c r="G70" s="17"/>
      <c r="H70" s="51" t="s">
        <v>7987</v>
      </c>
      <c r="K70" s="51" t="s">
        <v>352</v>
      </c>
      <c r="L70" s="17" t="s">
        <v>17</v>
      </c>
      <c r="M70" s="17" t="s">
        <v>18</v>
      </c>
      <c r="N70" s="17">
        <v>2.0</v>
      </c>
      <c r="O70" s="17" t="s">
        <v>19</v>
      </c>
      <c r="P70" s="17" t="s">
        <v>20</v>
      </c>
      <c r="Q70" s="17">
        <v>8.46694E9</v>
      </c>
      <c r="R70" s="17" t="s">
        <v>7987</v>
      </c>
      <c r="S70" s="17"/>
      <c r="T70" s="17" t="s">
        <v>7987</v>
      </c>
      <c r="U70" s="17"/>
      <c r="V70" s="17"/>
      <c r="W70" s="17" t="s">
        <v>7987</v>
      </c>
      <c r="X70" s="17" t="s">
        <v>7987</v>
      </c>
      <c r="Y70" s="17"/>
    </row>
    <row r="71" ht="15.75" customHeight="1">
      <c r="A71" s="17">
        <v>2.0635152E9</v>
      </c>
      <c r="B71" s="17"/>
      <c r="C71" s="17" t="s">
        <v>7987</v>
      </c>
      <c r="D71" s="17" t="s">
        <v>7987</v>
      </c>
      <c r="E71" s="17" t="s">
        <v>353</v>
      </c>
      <c r="F71" s="17" t="s">
        <v>354</v>
      </c>
      <c r="G71" s="17"/>
      <c r="H71" s="51" t="s">
        <v>7987</v>
      </c>
      <c r="K71" s="51" t="s">
        <v>355</v>
      </c>
      <c r="L71" s="17" t="s">
        <v>17</v>
      </c>
      <c r="M71" s="17" t="s">
        <v>18</v>
      </c>
      <c r="N71" s="17">
        <v>2.0</v>
      </c>
      <c r="O71" s="17" t="s">
        <v>19</v>
      </c>
      <c r="P71" s="17" t="s">
        <v>20</v>
      </c>
      <c r="Q71" s="17">
        <v>7.326909807E9</v>
      </c>
      <c r="R71" s="17" t="s">
        <v>7987</v>
      </c>
      <c r="S71" s="17"/>
      <c r="T71" s="17" t="s">
        <v>7987</v>
      </c>
      <c r="U71" s="17"/>
      <c r="V71" s="17"/>
      <c r="W71" s="17" t="s">
        <v>7987</v>
      </c>
      <c r="X71" s="17" t="s">
        <v>7987</v>
      </c>
      <c r="Y71" s="17"/>
    </row>
    <row r="72" ht="15.75" customHeight="1">
      <c r="A72" s="17">
        <v>2.06351525E9</v>
      </c>
      <c r="B72" s="17"/>
      <c r="C72" s="17" t="s">
        <v>7987</v>
      </c>
      <c r="D72" s="17" t="s">
        <v>7987</v>
      </c>
      <c r="E72" s="17" t="s">
        <v>358</v>
      </c>
      <c r="F72" s="17" t="s">
        <v>359</v>
      </c>
      <c r="G72" s="17"/>
      <c r="H72" s="51" t="s">
        <v>7987</v>
      </c>
      <c r="K72" s="51" t="s">
        <v>360</v>
      </c>
      <c r="L72" s="17" t="s">
        <v>17</v>
      </c>
      <c r="M72" s="17" t="s">
        <v>18</v>
      </c>
      <c r="N72" s="17">
        <v>2.0</v>
      </c>
      <c r="O72" s="17" t="s">
        <v>19</v>
      </c>
      <c r="P72" s="17" t="s">
        <v>20</v>
      </c>
      <c r="Q72" s="17">
        <v>7.3181569E9</v>
      </c>
      <c r="R72" s="17" t="s">
        <v>7987</v>
      </c>
      <c r="S72" s="17"/>
      <c r="T72" s="17" t="s">
        <v>7987</v>
      </c>
      <c r="U72" s="17"/>
      <c r="V72" s="17"/>
      <c r="W72" s="17" t="s">
        <v>7987</v>
      </c>
      <c r="X72" s="17" t="s">
        <v>7987</v>
      </c>
      <c r="Y72" s="17"/>
    </row>
    <row r="73" ht="15.75" customHeight="1">
      <c r="A73" s="17">
        <v>2.0635157E9</v>
      </c>
      <c r="B73" s="17"/>
      <c r="C73" s="17" t="s">
        <v>7987</v>
      </c>
      <c r="D73" s="17" t="s">
        <v>7987</v>
      </c>
      <c r="E73" s="17" t="s">
        <v>368</v>
      </c>
      <c r="F73" s="17" t="s">
        <v>369</v>
      </c>
      <c r="G73" s="17"/>
      <c r="H73" s="51" t="s">
        <v>7987</v>
      </c>
      <c r="K73" s="51" t="s">
        <v>370</v>
      </c>
      <c r="L73" s="17" t="s">
        <v>17</v>
      </c>
      <c r="M73" s="17" t="s">
        <v>18</v>
      </c>
      <c r="N73" s="17">
        <v>4.0</v>
      </c>
      <c r="O73" s="17" t="s">
        <v>19</v>
      </c>
      <c r="P73" s="17" t="s">
        <v>20</v>
      </c>
      <c r="Q73" s="17">
        <v>8.46694E9</v>
      </c>
      <c r="R73" s="17" t="s">
        <v>7987</v>
      </c>
      <c r="S73" s="17"/>
      <c r="T73" s="17" t="s">
        <v>7987</v>
      </c>
      <c r="U73" s="17"/>
      <c r="V73" s="17"/>
      <c r="W73" s="17" t="s">
        <v>7987</v>
      </c>
      <c r="X73" s="17" t="s">
        <v>7987</v>
      </c>
      <c r="Y73" s="17"/>
    </row>
    <row r="74" ht="15.75" customHeight="1">
      <c r="A74" s="17">
        <v>2.06351573E9</v>
      </c>
      <c r="B74" s="17"/>
      <c r="C74" s="17" t="s">
        <v>7987</v>
      </c>
      <c r="D74" s="17" t="s">
        <v>7987</v>
      </c>
      <c r="E74" s="17" t="s">
        <v>371</v>
      </c>
      <c r="F74" s="17" t="s">
        <v>372</v>
      </c>
      <c r="G74" s="17"/>
      <c r="H74" s="51" t="s">
        <v>7987</v>
      </c>
      <c r="K74" s="51" t="s">
        <v>373</v>
      </c>
      <c r="L74" s="17" t="s">
        <v>18</v>
      </c>
      <c r="M74" s="17" t="s">
        <v>18</v>
      </c>
      <c r="N74" s="17">
        <v>2.0</v>
      </c>
      <c r="O74" s="17" t="s">
        <v>19</v>
      </c>
      <c r="P74" s="17">
        <v>0.0</v>
      </c>
      <c r="Q74" s="17">
        <v>7.318159009E9</v>
      </c>
      <c r="R74" s="17" t="s">
        <v>7987</v>
      </c>
      <c r="S74" s="17"/>
      <c r="T74" s="17" t="s">
        <v>7987</v>
      </c>
      <c r="U74" s="17"/>
      <c r="V74" s="17"/>
      <c r="W74" s="17" t="s">
        <v>7987</v>
      </c>
      <c r="X74" s="17" t="s">
        <v>7987</v>
      </c>
      <c r="Y74" s="17"/>
    </row>
    <row r="75" ht="15.75" customHeight="1">
      <c r="A75" s="17">
        <v>2.06351577E9</v>
      </c>
      <c r="B75" s="17"/>
      <c r="C75" s="17" t="s">
        <v>7987</v>
      </c>
      <c r="D75" s="17" t="s">
        <v>7987</v>
      </c>
      <c r="E75" s="17" t="s">
        <v>7987</v>
      </c>
      <c r="F75" s="17" t="s">
        <v>6305</v>
      </c>
      <c r="G75" s="17"/>
      <c r="H75" s="51" t="s">
        <v>7987</v>
      </c>
      <c r="K75" s="51" t="s">
        <v>7987</v>
      </c>
      <c r="L75" s="17" t="s">
        <v>7987</v>
      </c>
      <c r="M75" s="17" t="s">
        <v>7987</v>
      </c>
      <c r="N75" s="17" t="s">
        <v>7987</v>
      </c>
      <c r="O75" s="17" t="s">
        <v>7987</v>
      </c>
      <c r="P75" s="17" t="s">
        <v>7987</v>
      </c>
      <c r="Q75" s="17" t="s">
        <v>7987</v>
      </c>
      <c r="R75" s="17" t="s">
        <v>7987</v>
      </c>
      <c r="S75" s="17"/>
      <c r="T75" s="17" t="s">
        <v>7987</v>
      </c>
      <c r="U75" s="17"/>
      <c r="V75" s="17"/>
      <c r="W75" s="17" t="s">
        <v>7987</v>
      </c>
      <c r="X75" s="17" t="s">
        <v>7987</v>
      </c>
      <c r="Y75" s="17"/>
    </row>
    <row r="76" ht="15.75" customHeight="1">
      <c r="A76" s="17">
        <v>2.06351581E9</v>
      </c>
      <c r="B76" s="17"/>
      <c r="C76" s="17" t="s">
        <v>7987</v>
      </c>
      <c r="D76" s="17" t="s">
        <v>7987</v>
      </c>
      <c r="E76" s="17" t="s">
        <v>374</v>
      </c>
      <c r="F76" s="17" t="s">
        <v>375</v>
      </c>
      <c r="G76" s="17"/>
      <c r="H76" s="51" t="s">
        <v>7987</v>
      </c>
      <c r="K76" s="51" t="s">
        <v>376</v>
      </c>
      <c r="L76" s="17" t="s">
        <v>17</v>
      </c>
      <c r="M76" s="17" t="s">
        <v>18</v>
      </c>
      <c r="N76" s="17">
        <v>5.0</v>
      </c>
      <c r="O76" s="17" t="s">
        <v>19</v>
      </c>
      <c r="P76" s="17" t="s">
        <v>20</v>
      </c>
      <c r="Q76" s="17">
        <v>8.46694E9</v>
      </c>
      <c r="R76" s="17" t="s">
        <v>7987</v>
      </c>
      <c r="S76" s="17"/>
      <c r="T76" s="17" t="s">
        <v>7987</v>
      </c>
      <c r="U76" s="17"/>
      <c r="V76" s="17"/>
      <c r="W76" s="17" t="s">
        <v>7987</v>
      </c>
      <c r="X76" s="17" t="s">
        <v>7987</v>
      </c>
      <c r="Y76" s="17"/>
    </row>
    <row r="77" ht="15.75" customHeight="1">
      <c r="A77" s="17">
        <v>2.06351585E9</v>
      </c>
      <c r="B77" s="17"/>
      <c r="C77" s="17" t="s">
        <v>7987</v>
      </c>
      <c r="D77" s="17" t="s">
        <v>7987</v>
      </c>
      <c r="E77" s="17" t="s">
        <v>7987</v>
      </c>
      <c r="F77" s="17" t="s">
        <v>6306</v>
      </c>
      <c r="G77" s="17"/>
      <c r="H77" s="51" t="s">
        <v>7987</v>
      </c>
      <c r="K77" s="51" t="s">
        <v>7987</v>
      </c>
      <c r="L77" s="17" t="s">
        <v>7987</v>
      </c>
      <c r="M77" s="17" t="s">
        <v>7987</v>
      </c>
      <c r="N77" s="17" t="s">
        <v>7987</v>
      </c>
      <c r="O77" s="17" t="s">
        <v>7987</v>
      </c>
      <c r="P77" s="17" t="s">
        <v>7987</v>
      </c>
      <c r="Q77" s="17" t="s">
        <v>7987</v>
      </c>
      <c r="R77" s="17" t="s">
        <v>7987</v>
      </c>
      <c r="S77" s="17"/>
      <c r="T77" s="17" t="s">
        <v>7987</v>
      </c>
      <c r="U77" s="17"/>
      <c r="V77" s="17"/>
      <c r="W77" s="17" t="s">
        <v>7987</v>
      </c>
      <c r="X77" s="17" t="s">
        <v>7987</v>
      </c>
      <c r="Y77" s="17"/>
    </row>
    <row r="78" ht="15.75" customHeight="1">
      <c r="A78" s="17">
        <v>2.06351588E9</v>
      </c>
      <c r="B78" s="17"/>
      <c r="C78" s="17" t="s">
        <v>7987</v>
      </c>
      <c r="D78" s="17" t="s">
        <v>7987</v>
      </c>
      <c r="E78" s="17" t="s">
        <v>7987</v>
      </c>
      <c r="F78" s="17" t="s">
        <v>6307</v>
      </c>
      <c r="G78" s="17"/>
      <c r="H78" s="51" t="s">
        <v>7987</v>
      </c>
      <c r="K78" s="51" t="s">
        <v>7987</v>
      </c>
      <c r="L78" s="17" t="s">
        <v>7987</v>
      </c>
      <c r="M78" s="17" t="s">
        <v>7987</v>
      </c>
      <c r="N78" s="17" t="s">
        <v>7987</v>
      </c>
      <c r="O78" s="17" t="s">
        <v>7987</v>
      </c>
      <c r="P78" s="17" t="s">
        <v>7987</v>
      </c>
      <c r="Q78" s="17" t="s">
        <v>7987</v>
      </c>
      <c r="R78" s="17" t="s">
        <v>7987</v>
      </c>
      <c r="S78" s="17"/>
      <c r="T78" s="17" t="s">
        <v>7987</v>
      </c>
      <c r="U78" s="17"/>
      <c r="V78" s="17"/>
      <c r="W78" s="17" t="s">
        <v>7987</v>
      </c>
      <c r="X78" s="17" t="s">
        <v>7987</v>
      </c>
      <c r="Y78" s="17"/>
    </row>
    <row r="79" ht="15.75" customHeight="1">
      <c r="A79" s="17">
        <v>2.06352124E9</v>
      </c>
      <c r="B79" s="17"/>
      <c r="C79" s="17" t="s">
        <v>7987</v>
      </c>
      <c r="D79" s="17" t="s">
        <v>7987</v>
      </c>
      <c r="E79" s="17" t="s">
        <v>7987</v>
      </c>
      <c r="F79" s="17" t="s">
        <v>6308</v>
      </c>
      <c r="G79" s="17"/>
      <c r="H79" s="51" t="s">
        <v>7987</v>
      </c>
      <c r="K79" s="51" t="s">
        <v>7987</v>
      </c>
      <c r="L79" s="17" t="s">
        <v>7987</v>
      </c>
      <c r="M79" s="17" t="s">
        <v>7987</v>
      </c>
      <c r="N79" s="17" t="s">
        <v>7987</v>
      </c>
      <c r="O79" s="17" t="s">
        <v>7987</v>
      </c>
      <c r="P79" s="17" t="s">
        <v>7987</v>
      </c>
      <c r="Q79" s="17" t="s">
        <v>7987</v>
      </c>
      <c r="R79" s="17" t="s">
        <v>7987</v>
      </c>
      <c r="S79" s="17"/>
      <c r="T79" s="17" t="s">
        <v>7987</v>
      </c>
      <c r="U79" s="17"/>
      <c r="V79" s="17"/>
      <c r="W79" s="17" t="s">
        <v>7987</v>
      </c>
      <c r="X79" s="17" t="s">
        <v>7987</v>
      </c>
      <c r="Y79" s="17"/>
    </row>
    <row r="80" ht="15.75" customHeight="1">
      <c r="A80" s="17">
        <v>2.06352125E9</v>
      </c>
      <c r="B80" s="17"/>
      <c r="C80" s="17" t="s">
        <v>7987</v>
      </c>
      <c r="D80" s="17" t="s">
        <v>7987</v>
      </c>
      <c r="E80" s="17" t="s">
        <v>7987</v>
      </c>
      <c r="F80" s="17" t="s">
        <v>6309</v>
      </c>
      <c r="G80" s="17"/>
      <c r="H80" s="51" t="s">
        <v>7987</v>
      </c>
      <c r="K80" s="51" t="s">
        <v>7987</v>
      </c>
      <c r="L80" s="17" t="s">
        <v>7987</v>
      </c>
      <c r="M80" s="17" t="s">
        <v>7987</v>
      </c>
      <c r="N80" s="17" t="s">
        <v>7987</v>
      </c>
      <c r="O80" s="17" t="s">
        <v>7987</v>
      </c>
      <c r="P80" s="17" t="s">
        <v>7987</v>
      </c>
      <c r="Q80" s="17" t="s">
        <v>7987</v>
      </c>
      <c r="R80" s="17" t="s">
        <v>7987</v>
      </c>
      <c r="S80" s="17"/>
      <c r="T80" s="17" t="s">
        <v>7987</v>
      </c>
      <c r="U80" s="17"/>
      <c r="V80" s="17"/>
      <c r="W80" s="17" t="s">
        <v>7987</v>
      </c>
      <c r="X80" s="17" t="s">
        <v>7987</v>
      </c>
      <c r="Y80" s="17"/>
    </row>
    <row r="81" ht="15.75" customHeight="1">
      <c r="A81" s="17">
        <v>2.06352126E9</v>
      </c>
      <c r="B81" s="17"/>
      <c r="C81" s="17" t="s">
        <v>7987</v>
      </c>
      <c r="D81" s="17" t="s">
        <v>7987</v>
      </c>
      <c r="E81" s="17" t="s">
        <v>7987</v>
      </c>
      <c r="F81" s="17" t="s">
        <v>6310</v>
      </c>
      <c r="G81" s="17"/>
      <c r="H81" s="51" t="s">
        <v>7987</v>
      </c>
      <c r="K81" s="51" t="s">
        <v>7987</v>
      </c>
      <c r="L81" s="17" t="s">
        <v>7987</v>
      </c>
      <c r="M81" s="17" t="s">
        <v>7987</v>
      </c>
      <c r="N81" s="17" t="s">
        <v>7987</v>
      </c>
      <c r="O81" s="17" t="s">
        <v>7987</v>
      </c>
      <c r="P81" s="17" t="s">
        <v>7987</v>
      </c>
      <c r="Q81" s="17" t="s">
        <v>7987</v>
      </c>
      <c r="R81" s="17" t="s">
        <v>7987</v>
      </c>
      <c r="S81" s="17"/>
      <c r="T81" s="17" t="s">
        <v>7987</v>
      </c>
      <c r="U81" s="17"/>
      <c r="V81" s="17"/>
      <c r="W81" s="17" t="s">
        <v>7987</v>
      </c>
      <c r="X81" s="17" t="s">
        <v>7987</v>
      </c>
      <c r="Y81" s="17"/>
    </row>
    <row r="82" ht="15.75" customHeight="1">
      <c r="A82" s="17">
        <v>2.06352127E9</v>
      </c>
      <c r="B82" s="17"/>
      <c r="C82" s="17" t="s">
        <v>7987</v>
      </c>
      <c r="D82" s="17" t="s">
        <v>7987</v>
      </c>
      <c r="E82" s="17" t="s">
        <v>7987</v>
      </c>
      <c r="F82" s="17" t="s">
        <v>6311</v>
      </c>
      <c r="G82" s="17"/>
      <c r="H82" s="51" t="s">
        <v>7987</v>
      </c>
      <c r="K82" s="51" t="s">
        <v>7987</v>
      </c>
      <c r="L82" s="17" t="s">
        <v>7987</v>
      </c>
      <c r="M82" s="17" t="s">
        <v>7987</v>
      </c>
      <c r="N82" s="17" t="s">
        <v>7987</v>
      </c>
      <c r="O82" s="17" t="s">
        <v>7987</v>
      </c>
      <c r="P82" s="17" t="s">
        <v>7987</v>
      </c>
      <c r="Q82" s="17" t="s">
        <v>7987</v>
      </c>
      <c r="R82" s="17" t="s">
        <v>7987</v>
      </c>
      <c r="S82" s="17"/>
      <c r="T82" s="17" t="s">
        <v>7987</v>
      </c>
      <c r="U82" s="17"/>
      <c r="V82" s="17"/>
      <c r="W82" s="17" t="s">
        <v>7987</v>
      </c>
      <c r="X82" s="17" t="s">
        <v>7987</v>
      </c>
      <c r="Y82" s="17"/>
    </row>
    <row r="83" ht="15.75" customHeight="1">
      <c r="A83" s="17">
        <v>2.06352169E9</v>
      </c>
      <c r="B83" s="17"/>
      <c r="C83" s="17" t="s">
        <v>7987</v>
      </c>
      <c r="D83" s="17" t="s">
        <v>7987</v>
      </c>
      <c r="E83" s="17" t="s">
        <v>398</v>
      </c>
      <c r="F83" s="17" t="s">
        <v>399</v>
      </c>
      <c r="G83" s="17"/>
      <c r="H83" s="51" t="s">
        <v>7987</v>
      </c>
      <c r="K83" s="51" t="s">
        <v>400</v>
      </c>
      <c r="L83" s="17" t="s">
        <v>17</v>
      </c>
      <c r="M83" s="17" t="s">
        <v>18</v>
      </c>
      <c r="N83" s="17">
        <v>2.0</v>
      </c>
      <c r="O83" s="17" t="s">
        <v>19</v>
      </c>
      <c r="P83" s="17" t="s">
        <v>20</v>
      </c>
      <c r="Q83" s="17">
        <v>8.2081E9</v>
      </c>
      <c r="R83" s="17" t="s">
        <v>7987</v>
      </c>
      <c r="S83" s="17"/>
      <c r="T83" s="17" t="s">
        <v>7987</v>
      </c>
      <c r="U83" s="17"/>
      <c r="V83" s="17"/>
      <c r="W83" s="17" t="s">
        <v>7987</v>
      </c>
      <c r="X83" s="17" t="s">
        <v>7987</v>
      </c>
      <c r="Y83" s="17"/>
    </row>
    <row r="84" ht="15.75" customHeight="1">
      <c r="A84" s="17">
        <v>2.06352174E9</v>
      </c>
      <c r="B84" s="17"/>
      <c r="C84" s="17" t="s">
        <v>7987</v>
      </c>
      <c r="D84" s="17" t="s">
        <v>7987</v>
      </c>
      <c r="E84" s="17" t="s">
        <v>7987</v>
      </c>
      <c r="F84" s="17" t="s">
        <v>6312</v>
      </c>
      <c r="G84" s="17"/>
      <c r="H84" s="51" t="s">
        <v>7987</v>
      </c>
      <c r="K84" s="51" t="s">
        <v>7987</v>
      </c>
      <c r="L84" s="17" t="s">
        <v>7987</v>
      </c>
      <c r="M84" s="17" t="s">
        <v>7987</v>
      </c>
      <c r="N84" s="17" t="s">
        <v>7987</v>
      </c>
      <c r="O84" s="17" t="s">
        <v>7987</v>
      </c>
      <c r="P84" s="17" t="s">
        <v>7987</v>
      </c>
      <c r="Q84" s="17" t="s">
        <v>7987</v>
      </c>
      <c r="R84" s="17" t="s">
        <v>7987</v>
      </c>
      <c r="S84" s="17"/>
      <c r="T84" s="17" t="s">
        <v>7987</v>
      </c>
      <c r="U84" s="17"/>
      <c r="V84" s="17"/>
      <c r="W84" s="17" t="s">
        <v>7987</v>
      </c>
      <c r="X84" s="17" t="s">
        <v>7987</v>
      </c>
      <c r="Y84" s="17"/>
    </row>
    <row r="85" ht="15.75" customHeight="1">
      <c r="A85" s="17">
        <v>2.06352176E9</v>
      </c>
      <c r="B85" s="17"/>
      <c r="C85" s="17" t="s">
        <v>7987</v>
      </c>
      <c r="D85" s="17" t="s">
        <v>7987</v>
      </c>
      <c r="E85" s="17" t="s">
        <v>7987</v>
      </c>
      <c r="F85" s="17" t="s">
        <v>6313</v>
      </c>
      <c r="G85" s="17"/>
      <c r="H85" s="51" t="s">
        <v>7987</v>
      </c>
      <c r="K85" s="51" t="s">
        <v>7987</v>
      </c>
      <c r="L85" s="17" t="s">
        <v>7987</v>
      </c>
      <c r="M85" s="17" t="s">
        <v>7987</v>
      </c>
      <c r="N85" s="17" t="s">
        <v>7987</v>
      </c>
      <c r="O85" s="17" t="s">
        <v>7987</v>
      </c>
      <c r="P85" s="17" t="s">
        <v>7987</v>
      </c>
      <c r="Q85" s="17" t="s">
        <v>7987</v>
      </c>
      <c r="R85" s="17" t="s">
        <v>7987</v>
      </c>
      <c r="S85" s="17"/>
      <c r="T85" s="17" t="s">
        <v>7987</v>
      </c>
      <c r="U85" s="17"/>
      <c r="V85" s="17"/>
      <c r="W85" s="17" t="s">
        <v>7987</v>
      </c>
      <c r="X85" s="17" t="s">
        <v>7987</v>
      </c>
      <c r="Y85" s="17"/>
    </row>
    <row r="86" ht="15.75" customHeight="1">
      <c r="A86" s="17">
        <v>2.06352183E9</v>
      </c>
      <c r="B86" s="17"/>
      <c r="C86" s="17" t="s">
        <v>7987</v>
      </c>
      <c r="D86" s="17" t="s">
        <v>7987</v>
      </c>
      <c r="E86" s="17" t="s">
        <v>7987</v>
      </c>
      <c r="F86" s="17" t="s">
        <v>6314</v>
      </c>
      <c r="G86" s="17"/>
      <c r="H86" s="51" t="s">
        <v>7987</v>
      </c>
      <c r="K86" s="51" t="s">
        <v>7987</v>
      </c>
      <c r="L86" s="17" t="s">
        <v>7987</v>
      </c>
      <c r="M86" s="17" t="s">
        <v>7987</v>
      </c>
      <c r="N86" s="17" t="s">
        <v>7987</v>
      </c>
      <c r="O86" s="17" t="s">
        <v>7987</v>
      </c>
      <c r="P86" s="17" t="s">
        <v>7987</v>
      </c>
      <c r="Q86" s="17" t="s">
        <v>7987</v>
      </c>
      <c r="R86" s="17" t="s">
        <v>7987</v>
      </c>
      <c r="S86" s="17"/>
      <c r="T86" s="17" t="s">
        <v>7987</v>
      </c>
      <c r="U86" s="17"/>
      <c r="V86" s="17"/>
      <c r="W86" s="17" t="s">
        <v>7987</v>
      </c>
      <c r="X86" s="17" t="s">
        <v>7987</v>
      </c>
      <c r="Y86" s="17"/>
    </row>
    <row r="87" ht="15.75" customHeight="1">
      <c r="A87" s="17">
        <v>2.06352189E9</v>
      </c>
      <c r="B87" s="17"/>
      <c r="C87" s="17" t="s">
        <v>7987</v>
      </c>
      <c r="D87" s="17" t="s">
        <v>7987</v>
      </c>
      <c r="E87" s="17" t="s">
        <v>7987</v>
      </c>
      <c r="F87" s="17" t="s">
        <v>6315</v>
      </c>
      <c r="G87" s="17"/>
      <c r="H87" s="51" t="s">
        <v>7987</v>
      </c>
      <c r="K87" s="51" t="s">
        <v>7987</v>
      </c>
      <c r="L87" s="17" t="s">
        <v>7987</v>
      </c>
      <c r="M87" s="17" t="s">
        <v>7987</v>
      </c>
      <c r="N87" s="17" t="s">
        <v>7987</v>
      </c>
      <c r="O87" s="17" t="s">
        <v>7987</v>
      </c>
      <c r="P87" s="17" t="s">
        <v>7987</v>
      </c>
      <c r="Q87" s="17" t="s">
        <v>7987</v>
      </c>
      <c r="R87" s="17" t="s">
        <v>7987</v>
      </c>
      <c r="S87" s="17"/>
      <c r="T87" s="17" t="s">
        <v>7987</v>
      </c>
      <c r="U87" s="17"/>
      <c r="V87" s="17"/>
      <c r="W87" s="17" t="s">
        <v>7987</v>
      </c>
      <c r="X87" s="17" t="s">
        <v>7987</v>
      </c>
      <c r="Y87" s="17"/>
    </row>
    <row r="88" ht="15.75" customHeight="1">
      <c r="A88" s="17">
        <v>2.06352543E9</v>
      </c>
      <c r="B88" s="17"/>
      <c r="C88" s="17" t="s">
        <v>7987</v>
      </c>
      <c r="D88" s="17" t="s">
        <v>7987</v>
      </c>
      <c r="E88" s="17" t="s">
        <v>416</v>
      </c>
      <c r="F88" s="17" t="s">
        <v>417</v>
      </c>
      <c r="G88" s="17"/>
      <c r="H88" s="51" t="s">
        <v>7987</v>
      </c>
      <c r="K88" s="51" t="s">
        <v>418</v>
      </c>
      <c r="L88" s="17" t="s">
        <v>17</v>
      </c>
      <c r="M88" s="17" t="s">
        <v>18</v>
      </c>
      <c r="N88" s="17">
        <v>2.0</v>
      </c>
      <c r="O88" s="17" t="s">
        <v>19</v>
      </c>
      <c r="P88" s="17" t="s">
        <v>20</v>
      </c>
      <c r="Q88" s="17">
        <v>7.326909807E9</v>
      </c>
      <c r="R88" s="17" t="s">
        <v>7987</v>
      </c>
      <c r="S88" s="17"/>
      <c r="T88" s="17" t="s">
        <v>7987</v>
      </c>
      <c r="U88" s="17"/>
      <c r="V88" s="17"/>
      <c r="W88" s="17" t="s">
        <v>7987</v>
      </c>
      <c r="X88" s="17" t="s">
        <v>7987</v>
      </c>
      <c r="Y88" s="17"/>
    </row>
    <row r="89" ht="15.75" customHeight="1">
      <c r="A89" s="17">
        <v>2.063535061E9</v>
      </c>
      <c r="B89" s="17"/>
      <c r="C89" s="17" t="s">
        <v>7987</v>
      </c>
      <c r="D89" s="17" t="s">
        <v>7987</v>
      </c>
      <c r="E89" s="17" t="s">
        <v>423</v>
      </c>
      <c r="F89" s="17" t="s">
        <v>424</v>
      </c>
      <c r="G89" s="17"/>
      <c r="H89" s="51" t="s">
        <v>7987</v>
      </c>
      <c r="K89" s="51" t="s">
        <v>425</v>
      </c>
      <c r="L89" s="17" t="s">
        <v>17</v>
      </c>
      <c r="M89" s="17" t="s">
        <v>18</v>
      </c>
      <c r="N89" s="17">
        <v>15.0</v>
      </c>
      <c r="O89" s="17" t="s">
        <v>19</v>
      </c>
      <c r="P89" s="17" t="s">
        <v>20</v>
      </c>
      <c r="Q89" s="17">
        <v>8.46694E9</v>
      </c>
      <c r="R89" s="17" t="s">
        <v>7987</v>
      </c>
      <c r="S89" s="17"/>
      <c r="T89" s="17" t="s">
        <v>7987</v>
      </c>
      <c r="U89" s="17"/>
      <c r="V89" s="17"/>
      <c r="W89" s="17" t="s">
        <v>7987</v>
      </c>
      <c r="X89" s="17" t="s">
        <v>7987</v>
      </c>
      <c r="Y89" s="17"/>
    </row>
    <row r="90" ht="15.75" customHeight="1">
      <c r="A90" s="17">
        <v>2.063535062E9</v>
      </c>
      <c r="B90" s="17"/>
      <c r="C90" s="17" t="s">
        <v>7987</v>
      </c>
      <c r="D90" s="17" t="s">
        <v>7987</v>
      </c>
      <c r="E90" s="17" t="s">
        <v>429</v>
      </c>
      <c r="F90" s="17" t="s">
        <v>430</v>
      </c>
      <c r="G90" s="17"/>
      <c r="H90" s="51" t="s">
        <v>7987</v>
      </c>
      <c r="K90" s="51" t="s">
        <v>431</v>
      </c>
      <c r="L90" s="17" t="s">
        <v>17</v>
      </c>
      <c r="M90" s="17" t="s">
        <v>18</v>
      </c>
      <c r="N90" s="17">
        <v>6.0</v>
      </c>
      <c r="O90" s="17" t="s">
        <v>19</v>
      </c>
      <c r="P90" s="17" t="s">
        <v>20</v>
      </c>
      <c r="Q90" s="17">
        <v>8.46694E9</v>
      </c>
      <c r="R90" s="17" t="s">
        <v>7987</v>
      </c>
      <c r="S90" s="17"/>
      <c r="T90" s="17" t="s">
        <v>7987</v>
      </c>
      <c r="U90" s="17"/>
      <c r="V90" s="17"/>
      <c r="W90" s="17" t="s">
        <v>7987</v>
      </c>
      <c r="X90" s="17" t="s">
        <v>7987</v>
      </c>
      <c r="Y90" s="17"/>
    </row>
    <row r="91" ht="15.75" customHeight="1">
      <c r="A91" s="17">
        <v>2.063535072E9</v>
      </c>
      <c r="B91" s="17"/>
      <c r="C91" s="17" t="s">
        <v>7987</v>
      </c>
      <c r="D91" s="17" t="s">
        <v>7987</v>
      </c>
      <c r="E91" s="17" t="s">
        <v>311</v>
      </c>
      <c r="F91" s="17" t="s">
        <v>438</v>
      </c>
      <c r="G91" s="17"/>
      <c r="H91" s="51" t="s">
        <v>7987</v>
      </c>
      <c r="K91" s="51" t="s">
        <v>439</v>
      </c>
      <c r="L91" s="17" t="s">
        <v>17</v>
      </c>
      <c r="M91" s="17" t="s">
        <v>18</v>
      </c>
      <c r="N91" s="17">
        <v>4.0</v>
      </c>
      <c r="O91" s="17" t="s">
        <v>19</v>
      </c>
      <c r="P91" s="17" t="s">
        <v>20</v>
      </c>
      <c r="Q91" s="17">
        <v>8.46694E9</v>
      </c>
      <c r="R91" s="17" t="s">
        <v>7987</v>
      </c>
      <c r="S91" s="17"/>
      <c r="T91" s="17" t="s">
        <v>7987</v>
      </c>
      <c r="U91" s="17"/>
      <c r="V91" s="17"/>
      <c r="W91" s="17" t="s">
        <v>7987</v>
      </c>
      <c r="X91" s="17" t="s">
        <v>7987</v>
      </c>
      <c r="Y91" s="17"/>
    </row>
    <row r="92" ht="15.75" customHeight="1">
      <c r="A92" s="17">
        <v>2.063535082E9</v>
      </c>
      <c r="B92" s="17"/>
      <c r="C92" s="17" t="s">
        <v>7987</v>
      </c>
      <c r="D92" s="17" t="s">
        <v>7987</v>
      </c>
      <c r="E92" s="17" t="s">
        <v>452</v>
      </c>
      <c r="F92" s="17" t="s">
        <v>453</v>
      </c>
      <c r="G92" s="17"/>
      <c r="H92" s="51" t="s">
        <v>7987</v>
      </c>
      <c r="K92" s="51" t="s">
        <v>454</v>
      </c>
      <c r="L92" s="17" t="s">
        <v>17</v>
      </c>
      <c r="M92" s="17" t="s">
        <v>18</v>
      </c>
      <c r="N92" s="17">
        <v>1.0</v>
      </c>
      <c r="O92" s="17" t="s">
        <v>19</v>
      </c>
      <c r="P92" s="17" t="s">
        <v>20</v>
      </c>
      <c r="Q92" s="17">
        <v>8.46694E9</v>
      </c>
      <c r="R92" s="17" t="s">
        <v>7987</v>
      </c>
      <c r="S92" s="17"/>
      <c r="T92" s="17" t="s">
        <v>7987</v>
      </c>
      <c r="U92" s="17"/>
      <c r="V92" s="17"/>
      <c r="W92" s="17" t="s">
        <v>7987</v>
      </c>
      <c r="X92" s="17" t="s">
        <v>7987</v>
      </c>
      <c r="Y92" s="17"/>
    </row>
    <row r="93" ht="15.75" customHeight="1">
      <c r="A93" s="17">
        <v>2.063535111E9</v>
      </c>
      <c r="B93" s="17"/>
      <c r="C93" s="17" t="s">
        <v>7987</v>
      </c>
      <c r="D93" s="17" t="s">
        <v>7987</v>
      </c>
      <c r="E93" s="17" t="s">
        <v>7987</v>
      </c>
      <c r="F93" s="17" t="s">
        <v>6316</v>
      </c>
      <c r="G93" s="17"/>
      <c r="H93" s="51" t="s">
        <v>7987</v>
      </c>
      <c r="K93" s="51" t="s">
        <v>7987</v>
      </c>
      <c r="L93" s="17" t="s">
        <v>7987</v>
      </c>
      <c r="M93" s="17" t="s">
        <v>7987</v>
      </c>
      <c r="N93" s="17" t="s">
        <v>7987</v>
      </c>
      <c r="O93" s="17" t="s">
        <v>7987</v>
      </c>
      <c r="P93" s="17" t="s">
        <v>7987</v>
      </c>
      <c r="Q93" s="17" t="s">
        <v>7987</v>
      </c>
      <c r="R93" s="17" t="s">
        <v>7987</v>
      </c>
      <c r="S93" s="17"/>
      <c r="T93" s="17" t="s">
        <v>7987</v>
      </c>
      <c r="U93" s="17"/>
      <c r="V93" s="17"/>
      <c r="W93" s="17" t="s">
        <v>7987</v>
      </c>
      <c r="X93" s="17" t="s">
        <v>7987</v>
      </c>
      <c r="Y93" s="17"/>
    </row>
    <row r="94" ht="15.75" customHeight="1">
      <c r="A94" s="17">
        <v>2.063535121E9</v>
      </c>
      <c r="B94" s="17"/>
      <c r="C94" s="17" t="s">
        <v>7987</v>
      </c>
      <c r="D94" s="17" t="s">
        <v>7987</v>
      </c>
      <c r="E94" s="17" t="s">
        <v>7987</v>
      </c>
      <c r="F94" s="17" t="s">
        <v>6317</v>
      </c>
      <c r="G94" s="17"/>
      <c r="H94" s="51" t="s">
        <v>7987</v>
      </c>
      <c r="K94" s="51" t="s">
        <v>7987</v>
      </c>
      <c r="L94" s="17" t="s">
        <v>7987</v>
      </c>
      <c r="M94" s="17" t="s">
        <v>7987</v>
      </c>
      <c r="N94" s="17" t="s">
        <v>7987</v>
      </c>
      <c r="O94" s="17" t="s">
        <v>7987</v>
      </c>
      <c r="P94" s="17" t="s">
        <v>7987</v>
      </c>
      <c r="Q94" s="17" t="s">
        <v>7987</v>
      </c>
      <c r="R94" s="17" t="s">
        <v>7987</v>
      </c>
      <c r="S94" s="17"/>
      <c r="T94" s="17" t="s">
        <v>7987</v>
      </c>
      <c r="U94" s="17"/>
      <c r="V94" s="17"/>
      <c r="W94" s="17" t="s">
        <v>7987</v>
      </c>
      <c r="X94" s="17" t="s">
        <v>7987</v>
      </c>
      <c r="Y94" s="17"/>
    </row>
    <row r="95" ht="15.75" customHeight="1">
      <c r="A95" s="17">
        <v>2.06353513E9</v>
      </c>
      <c r="B95" s="17"/>
      <c r="C95" s="17" t="s">
        <v>7987</v>
      </c>
      <c r="D95" s="17" t="s">
        <v>7987</v>
      </c>
      <c r="E95" s="17" t="s">
        <v>461</v>
      </c>
      <c r="F95" s="17" t="s">
        <v>464</v>
      </c>
      <c r="G95" s="17"/>
      <c r="H95" s="51" t="s">
        <v>7987</v>
      </c>
      <c r="K95" s="51" t="s">
        <v>463</v>
      </c>
      <c r="L95" s="17" t="s">
        <v>17</v>
      </c>
      <c r="M95" s="17" t="s">
        <v>18</v>
      </c>
      <c r="N95" s="17">
        <v>4.0</v>
      </c>
      <c r="O95" s="17" t="s">
        <v>19</v>
      </c>
      <c r="P95" s="17" t="s">
        <v>20</v>
      </c>
      <c r="Q95" s="17">
        <v>7.326909409E9</v>
      </c>
      <c r="R95" s="17" t="s">
        <v>7987</v>
      </c>
      <c r="S95" s="17"/>
      <c r="T95" s="17" t="s">
        <v>7987</v>
      </c>
      <c r="U95" s="17"/>
      <c r="V95" s="17"/>
      <c r="W95" s="17" t="s">
        <v>7987</v>
      </c>
      <c r="X95" s="17" t="s">
        <v>7987</v>
      </c>
      <c r="Y95" s="17"/>
    </row>
    <row r="96" ht="15.75" customHeight="1">
      <c r="A96" s="17">
        <v>2.06353563E9</v>
      </c>
      <c r="B96" s="17"/>
      <c r="C96" s="17" t="s">
        <v>7987</v>
      </c>
      <c r="D96" s="17" t="s">
        <v>7987</v>
      </c>
      <c r="E96" s="17" t="s">
        <v>7987</v>
      </c>
      <c r="F96" s="17" t="s">
        <v>6318</v>
      </c>
      <c r="G96" s="17"/>
      <c r="H96" s="51" t="s">
        <v>7987</v>
      </c>
      <c r="K96" s="51" t="s">
        <v>7987</v>
      </c>
      <c r="L96" s="17" t="s">
        <v>7987</v>
      </c>
      <c r="M96" s="17" t="s">
        <v>7987</v>
      </c>
      <c r="N96" s="17" t="s">
        <v>7987</v>
      </c>
      <c r="O96" s="17" t="s">
        <v>7987</v>
      </c>
      <c r="P96" s="17" t="s">
        <v>7987</v>
      </c>
      <c r="Q96" s="17" t="s">
        <v>7987</v>
      </c>
      <c r="R96" s="17" t="s">
        <v>7987</v>
      </c>
      <c r="S96" s="17"/>
      <c r="T96" s="17" t="s">
        <v>7987</v>
      </c>
      <c r="U96" s="17"/>
      <c r="V96" s="17"/>
      <c r="W96" s="17" t="s">
        <v>7987</v>
      </c>
      <c r="X96" s="17" t="s">
        <v>7987</v>
      </c>
      <c r="Y96" s="17"/>
    </row>
    <row r="97" ht="15.75" customHeight="1">
      <c r="A97" s="17">
        <v>2.06353577E9</v>
      </c>
      <c r="B97" s="17"/>
      <c r="C97" s="17" t="s">
        <v>7987</v>
      </c>
      <c r="D97" s="17" t="s">
        <v>7987</v>
      </c>
      <c r="E97" s="17" t="s">
        <v>475</v>
      </c>
      <c r="F97" s="17" t="s">
        <v>476</v>
      </c>
      <c r="G97" s="17"/>
      <c r="H97" s="51" t="s">
        <v>7987</v>
      </c>
      <c r="K97" s="51" t="s">
        <v>477</v>
      </c>
      <c r="L97" s="17" t="s">
        <v>17</v>
      </c>
      <c r="M97" s="17" t="s">
        <v>18</v>
      </c>
      <c r="N97" s="17">
        <v>1.0</v>
      </c>
      <c r="O97" s="17" t="s">
        <v>19</v>
      </c>
      <c r="P97" s="17" t="s">
        <v>20</v>
      </c>
      <c r="Q97" s="17">
        <v>8.4831095E9</v>
      </c>
      <c r="R97" s="17" t="s">
        <v>7987</v>
      </c>
      <c r="S97" s="17"/>
      <c r="T97" s="17" t="s">
        <v>7987</v>
      </c>
      <c r="U97" s="17"/>
      <c r="V97" s="17"/>
      <c r="W97" s="17" t="s">
        <v>7987</v>
      </c>
      <c r="X97" s="17" t="s">
        <v>7987</v>
      </c>
      <c r="Y97" s="17"/>
    </row>
    <row r="98" ht="15.75" customHeight="1">
      <c r="A98" s="17">
        <v>2.06360505E9</v>
      </c>
      <c r="B98" s="17"/>
      <c r="C98" s="17" t="s">
        <v>7987</v>
      </c>
      <c r="D98" s="17" t="s">
        <v>7987</v>
      </c>
      <c r="E98" s="17" t="s">
        <v>488</v>
      </c>
      <c r="F98" s="17" t="s">
        <v>489</v>
      </c>
      <c r="G98" s="17"/>
      <c r="H98" s="51" t="s">
        <v>7987</v>
      </c>
      <c r="K98" s="51" t="s">
        <v>490</v>
      </c>
      <c r="L98" s="17" t="s">
        <v>17</v>
      </c>
      <c r="M98" s="17" t="s">
        <v>18</v>
      </c>
      <c r="N98" s="17">
        <v>1.0</v>
      </c>
      <c r="O98" s="17" t="s">
        <v>19</v>
      </c>
      <c r="P98" s="17" t="s">
        <v>20</v>
      </c>
      <c r="Q98" s="17">
        <v>7.316E9</v>
      </c>
      <c r="R98" s="17" t="s">
        <v>7987</v>
      </c>
      <c r="S98" s="17"/>
      <c r="T98" s="17" t="s">
        <v>7987</v>
      </c>
      <c r="U98" s="17"/>
      <c r="V98" s="17"/>
      <c r="W98" s="17" t="s">
        <v>7987</v>
      </c>
      <c r="X98" s="17" t="s">
        <v>7987</v>
      </c>
      <c r="Y98" s="17"/>
    </row>
    <row r="99" ht="15.75" customHeight="1">
      <c r="A99" s="17">
        <v>2.063605082E9</v>
      </c>
      <c r="B99" s="17"/>
      <c r="C99" s="17" t="s">
        <v>7987</v>
      </c>
      <c r="D99" s="17" t="s">
        <v>7987</v>
      </c>
      <c r="E99" s="17" t="s">
        <v>7987</v>
      </c>
      <c r="F99" s="17" t="s">
        <v>493</v>
      </c>
      <c r="G99" s="17"/>
      <c r="H99" s="51" t="s">
        <v>7987</v>
      </c>
      <c r="K99" s="51" t="s">
        <v>7987</v>
      </c>
      <c r="L99" s="17" t="s">
        <v>7987</v>
      </c>
      <c r="M99" s="17" t="s">
        <v>7987</v>
      </c>
      <c r="N99" s="17" t="s">
        <v>7987</v>
      </c>
      <c r="O99" s="17" t="s">
        <v>7987</v>
      </c>
      <c r="P99" s="17" t="s">
        <v>7987</v>
      </c>
      <c r="Q99" s="17" t="s">
        <v>7987</v>
      </c>
      <c r="R99" s="17" t="s">
        <v>7987</v>
      </c>
      <c r="S99" s="17"/>
      <c r="T99" s="17" t="s">
        <v>7987</v>
      </c>
      <c r="U99" s="17"/>
      <c r="V99" s="17"/>
      <c r="W99" s="17" t="s">
        <v>7987</v>
      </c>
      <c r="X99" s="17" t="s">
        <v>7987</v>
      </c>
      <c r="Y99" s="17"/>
    </row>
    <row r="100" ht="15.75" customHeight="1">
      <c r="A100" s="17">
        <v>2.0636051E9</v>
      </c>
      <c r="B100" s="17"/>
      <c r="C100" s="17" t="s">
        <v>7987</v>
      </c>
      <c r="D100" s="17" t="s">
        <v>7987</v>
      </c>
      <c r="E100" s="17" t="s">
        <v>495</v>
      </c>
      <c r="F100" s="17" t="s">
        <v>496</v>
      </c>
      <c r="G100" s="17"/>
      <c r="H100" s="51" t="s">
        <v>7987</v>
      </c>
      <c r="K100" s="51" t="s">
        <v>497</v>
      </c>
      <c r="L100" s="17" t="s">
        <v>17</v>
      </c>
      <c r="M100" s="17" t="s">
        <v>18</v>
      </c>
      <c r="N100" s="17">
        <v>2.0</v>
      </c>
      <c r="O100" s="17" t="s">
        <v>19</v>
      </c>
      <c r="P100" s="17" t="s">
        <v>20</v>
      </c>
      <c r="Q100" s="17">
        <v>8.46694E9</v>
      </c>
      <c r="R100" s="17" t="s">
        <v>7987</v>
      </c>
      <c r="S100" s="17"/>
      <c r="T100" s="17" t="s">
        <v>7987</v>
      </c>
      <c r="U100" s="17"/>
      <c r="V100" s="17"/>
      <c r="W100" s="17" t="s">
        <v>7987</v>
      </c>
      <c r="X100" s="17" t="s">
        <v>7987</v>
      </c>
      <c r="Y100" s="17"/>
    </row>
    <row r="101" ht="15.75" customHeight="1">
      <c r="A101" s="17">
        <v>2.063605102E9</v>
      </c>
      <c r="B101" s="17"/>
      <c r="C101" s="17" t="s">
        <v>7987</v>
      </c>
      <c r="D101" s="17" t="s">
        <v>7987</v>
      </c>
      <c r="E101" s="17" t="s">
        <v>499</v>
      </c>
      <c r="F101" s="17" t="s">
        <v>500</v>
      </c>
      <c r="G101" s="17"/>
      <c r="H101" s="51" t="s">
        <v>7987</v>
      </c>
      <c r="K101" s="51" t="s">
        <v>501</v>
      </c>
      <c r="L101" s="17" t="s">
        <v>17</v>
      </c>
      <c r="M101" s="17" t="s">
        <v>18</v>
      </c>
      <c r="N101" s="17">
        <v>2.0</v>
      </c>
      <c r="O101" s="17" t="s">
        <v>19</v>
      </c>
      <c r="P101" s="17" t="s">
        <v>20</v>
      </c>
      <c r="Q101" s="17">
        <v>8.46694E9</v>
      </c>
      <c r="R101" s="17" t="s">
        <v>7987</v>
      </c>
      <c r="S101" s="17"/>
      <c r="T101" s="17" t="s">
        <v>7987</v>
      </c>
      <c r="U101" s="17"/>
      <c r="V101" s="17"/>
      <c r="W101" s="17" t="s">
        <v>7987</v>
      </c>
      <c r="X101" s="17" t="s">
        <v>7987</v>
      </c>
      <c r="Y101" s="17"/>
    </row>
    <row r="102" ht="15.75" customHeight="1">
      <c r="A102" s="17">
        <v>2.06360511E9</v>
      </c>
      <c r="B102" s="17"/>
      <c r="C102" s="17" t="s">
        <v>7987</v>
      </c>
      <c r="D102" s="17" t="s">
        <v>7987</v>
      </c>
      <c r="E102" s="17" t="s">
        <v>519</v>
      </c>
      <c r="F102" s="17" t="s">
        <v>520</v>
      </c>
      <c r="G102" s="17"/>
      <c r="H102" s="51" t="s">
        <v>7987</v>
      </c>
      <c r="K102" s="51" t="s">
        <v>521</v>
      </c>
      <c r="L102" s="17" t="s">
        <v>17</v>
      </c>
      <c r="M102" s="17" t="s">
        <v>18</v>
      </c>
      <c r="N102" s="17">
        <v>2.0</v>
      </c>
      <c r="O102" s="17" t="s">
        <v>19</v>
      </c>
      <c r="P102" s="17" t="s">
        <v>20</v>
      </c>
      <c r="Q102" s="17">
        <v>8.46694E9</v>
      </c>
      <c r="R102" s="17" t="s">
        <v>7987</v>
      </c>
      <c r="S102" s="17"/>
      <c r="T102" s="17" t="s">
        <v>7987</v>
      </c>
      <c r="U102" s="17"/>
      <c r="V102" s="17"/>
      <c r="W102" s="17" t="s">
        <v>7987</v>
      </c>
      <c r="X102" s="17" t="s">
        <v>7987</v>
      </c>
      <c r="Y102" s="17"/>
    </row>
    <row r="103" ht="15.75" customHeight="1">
      <c r="A103" s="17">
        <v>2.063605111E9</v>
      </c>
      <c r="B103" s="17"/>
      <c r="C103" s="17" t="s">
        <v>7987</v>
      </c>
      <c r="D103" s="17" t="s">
        <v>7987</v>
      </c>
      <c r="E103" s="17" t="s">
        <v>7987</v>
      </c>
      <c r="F103" s="17" t="s">
        <v>1858</v>
      </c>
      <c r="G103" s="17"/>
      <c r="H103" s="51" t="s">
        <v>7987</v>
      </c>
      <c r="K103" s="51" t="s">
        <v>7987</v>
      </c>
      <c r="L103" s="17" t="s">
        <v>7987</v>
      </c>
      <c r="M103" s="17" t="s">
        <v>7987</v>
      </c>
      <c r="N103" s="17" t="s">
        <v>7987</v>
      </c>
      <c r="O103" s="17" t="s">
        <v>7987</v>
      </c>
      <c r="P103" s="17" t="s">
        <v>7987</v>
      </c>
      <c r="Q103" s="17" t="s">
        <v>7987</v>
      </c>
      <c r="R103" s="17" t="s">
        <v>7987</v>
      </c>
      <c r="S103" s="17"/>
      <c r="T103" s="17" t="s">
        <v>7987</v>
      </c>
      <c r="U103" s="17"/>
      <c r="V103" s="17"/>
      <c r="W103" s="17" t="s">
        <v>7987</v>
      </c>
      <c r="X103" s="17" t="s">
        <v>7987</v>
      </c>
      <c r="Y103" s="17"/>
    </row>
    <row r="104" ht="15.75" customHeight="1">
      <c r="A104" s="17">
        <v>2.063605112E9</v>
      </c>
      <c r="B104" s="17"/>
      <c r="C104" s="17" t="s">
        <v>7987</v>
      </c>
      <c r="D104" s="17" t="s">
        <v>7987</v>
      </c>
      <c r="E104" s="17" t="s">
        <v>524</v>
      </c>
      <c r="F104" s="17" t="s">
        <v>525</v>
      </c>
      <c r="G104" s="17"/>
      <c r="H104" s="51" t="s">
        <v>7987</v>
      </c>
      <c r="K104" s="51" t="s">
        <v>526</v>
      </c>
      <c r="L104" s="17" t="s">
        <v>17</v>
      </c>
      <c r="M104" s="17" t="s">
        <v>18</v>
      </c>
      <c r="N104" s="17">
        <v>1.0</v>
      </c>
      <c r="O104" s="17" t="s">
        <v>19</v>
      </c>
      <c r="P104" s="17" t="s">
        <v>20</v>
      </c>
      <c r="Q104" s="17">
        <v>8.46694E9</v>
      </c>
      <c r="R104" s="17" t="s">
        <v>7987</v>
      </c>
      <c r="S104" s="17"/>
      <c r="T104" s="17" t="s">
        <v>7987</v>
      </c>
      <c r="U104" s="17"/>
      <c r="V104" s="17"/>
      <c r="W104" s="17" t="s">
        <v>7987</v>
      </c>
      <c r="X104" s="17" t="s">
        <v>7987</v>
      </c>
      <c r="Y104" s="17"/>
    </row>
    <row r="105" ht="15.75" customHeight="1">
      <c r="A105" s="17">
        <v>2.063605151E9</v>
      </c>
      <c r="B105" s="17"/>
      <c r="C105" s="17" t="s">
        <v>7987</v>
      </c>
      <c r="D105" s="17" t="s">
        <v>7987</v>
      </c>
      <c r="E105" s="17" t="s">
        <v>530</v>
      </c>
      <c r="F105" s="17" t="s">
        <v>6319</v>
      </c>
      <c r="G105" s="17"/>
      <c r="H105" s="51" t="s">
        <v>7987</v>
      </c>
      <c r="K105" s="51" t="s">
        <v>532</v>
      </c>
      <c r="L105" s="17" t="s">
        <v>17</v>
      </c>
      <c r="M105" s="17" t="s">
        <v>18</v>
      </c>
      <c r="N105" s="17">
        <v>2.0</v>
      </c>
      <c r="O105" s="17" t="s">
        <v>19</v>
      </c>
      <c r="P105" s="17" t="s">
        <v>20</v>
      </c>
      <c r="Q105" s="17">
        <v>8.46694E9</v>
      </c>
      <c r="R105" s="17" t="s">
        <v>7987</v>
      </c>
      <c r="S105" s="17"/>
      <c r="T105" s="17" t="s">
        <v>7987</v>
      </c>
      <c r="U105" s="17"/>
      <c r="V105" s="17"/>
      <c r="W105" s="17" t="s">
        <v>7987</v>
      </c>
      <c r="X105" s="17" t="s">
        <v>7987</v>
      </c>
      <c r="Y105" s="17"/>
    </row>
    <row r="106" ht="15.75" customHeight="1">
      <c r="A106" s="17">
        <v>2.063616161E9</v>
      </c>
      <c r="B106" s="17"/>
      <c r="C106" s="17" t="s">
        <v>7987</v>
      </c>
      <c r="D106" s="17" t="s">
        <v>7987</v>
      </c>
      <c r="E106" s="17" t="s">
        <v>556</v>
      </c>
      <c r="F106" s="17" t="s">
        <v>557</v>
      </c>
      <c r="G106" s="17"/>
      <c r="H106" s="51" t="s">
        <v>7987</v>
      </c>
      <c r="K106" s="51" t="s">
        <v>558</v>
      </c>
      <c r="L106" s="17" t="s">
        <v>17</v>
      </c>
      <c r="M106" s="17" t="s">
        <v>18</v>
      </c>
      <c r="N106" s="17">
        <v>2.0</v>
      </c>
      <c r="O106" s="17" t="s">
        <v>19</v>
      </c>
      <c r="P106" s="17" t="s">
        <v>20</v>
      </c>
      <c r="Q106" s="17">
        <v>8.46694E9</v>
      </c>
      <c r="R106" s="17" t="s">
        <v>7987</v>
      </c>
      <c r="S106" s="17"/>
      <c r="T106" s="17" t="s">
        <v>7987</v>
      </c>
      <c r="U106" s="17"/>
      <c r="V106" s="17"/>
      <c r="W106" s="17" t="s">
        <v>7987</v>
      </c>
      <c r="X106" s="17" t="s">
        <v>7987</v>
      </c>
      <c r="Y106" s="17"/>
    </row>
    <row r="107" ht="15.75" customHeight="1">
      <c r="A107" s="17">
        <v>2.063616401E9</v>
      </c>
      <c r="B107" s="17"/>
      <c r="C107" s="17" t="s">
        <v>7987</v>
      </c>
      <c r="D107" s="17" t="s">
        <v>7987</v>
      </c>
      <c r="E107" s="17" t="s">
        <v>559</v>
      </c>
      <c r="F107" s="17" t="s">
        <v>560</v>
      </c>
      <c r="G107" s="17"/>
      <c r="H107" s="51" t="s">
        <v>7987</v>
      </c>
      <c r="K107" s="51" t="s">
        <v>561</v>
      </c>
      <c r="L107" s="17" t="s">
        <v>17</v>
      </c>
      <c r="M107" s="17" t="s">
        <v>18</v>
      </c>
      <c r="N107" s="17">
        <v>1.0</v>
      </c>
      <c r="O107" s="17" t="s">
        <v>19</v>
      </c>
      <c r="P107" s="17" t="s">
        <v>20</v>
      </c>
      <c r="Q107" s="17">
        <v>7.326909807E9</v>
      </c>
      <c r="R107" s="17" t="s">
        <v>7987</v>
      </c>
      <c r="S107" s="17"/>
      <c r="T107" s="17" t="s">
        <v>7987</v>
      </c>
      <c r="U107" s="17"/>
      <c r="V107" s="17"/>
      <c r="W107" s="17" t="s">
        <v>7987</v>
      </c>
      <c r="X107" s="17" t="s">
        <v>7987</v>
      </c>
      <c r="Y107" s="17"/>
    </row>
    <row r="108" ht="15.75" customHeight="1">
      <c r="A108" s="17">
        <v>2.063616662E9</v>
      </c>
      <c r="B108" s="17"/>
      <c r="C108" s="17" t="s">
        <v>7987</v>
      </c>
      <c r="D108" s="17" t="s">
        <v>7987</v>
      </c>
      <c r="E108" s="17" t="s">
        <v>7987</v>
      </c>
      <c r="F108" s="17" t="s">
        <v>6320</v>
      </c>
      <c r="G108" s="17"/>
      <c r="H108" s="51" t="s">
        <v>7987</v>
      </c>
      <c r="K108" s="51" t="s">
        <v>7987</v>
      </c>
      <c r="L108" s="17" t="s">
        <v>7987</v>
      </c>
      <c r="M108" s="17" t="s">
        <v>7987</v>
      </c>
      <c r="N108" s="17" t="s">
        <v>7987</v>
      </c>
      <c r="O108" s="17" t="s">
        <v>7987</v>
      </c>
      <c r="P108" s="17" t="s">
        <v>7987</v>
      </c>
      <c r="Q108" s="17" t="s">
        <v>7987</v>
      </c>
      <c r="R108" s="17" t="s">
        <v>7987</v>
      </c>
      <c r="S108" s="17"/>
      <c r="T108" s="17" t="s">
        <v>7987</v>
      </c>
      <c r="U108" s="17"/>
      <c r="V108" s="17"/>
      <c r="W108" s="17" t="s">
        <v>7987</v>
      </c>
      <c r="X108" s="17" t="s">
        <v>7987</v>
      </c>
      <c r="Y108" s="17"/>
    </row>
    <row r="109" ht="15.75" customHeight="1">
      <c r="A109" s="17">
        <v>2.06361668E9</v>
      </c>
      <c r="B109" s="17"/>
      <c r="C109" s="17" t="s">
        <v>7987</v>
      </c>
      <c r="D109" s="17" t="s">
        <v>7987</v>
      </c>
      <c r="E109" s="17" t="s">
        <v>564</v>
      </c>
      <c r="F109" s="17" t="s">
        <v>568</v>
      </c>
      <c r="G109" s="17"/>
      <c r="H109" s="51" t="s">
        <v>7987</v>
      </c>
      <c r="K109" s="51" t="s">
        <v>566</v>
      </c>
      <c r="L109" s="17" t="s">
        <v>17</v>
      </c>
      <c r="M109" s="17" t="s">
        <v>18</v>
      </c>
      <c r="N109" s="17">
        <v>1.0</v>
      </c>
      <c r="O109" s="17" t="s">
        <v>19</v>
      </c>
      <c r="P109" s="17" t="s">
        <v>20</v>
      </c>
      <c r="Q109" s="17">
        <v>7.326909409E9</v>
      </c>
      <c r="R109" s="17" t="s">
        <v>7987</v>
      </c>
      <c r="S109" s="17"/>
      <c r="T109" s="17" t="s">
        <v>7987</v>
      </c>
      <c r="U109" s="17"/>
      <c r="V109" s="17"/>
      <c r="W109" s="17" t="s">
        <v>7987</v>
      </c>
      <c r="X109" s="17" t="s">
        <v>7987</v>
      </c>
      <c r="Y109" s="17"/>
    </row>
    <row r="110" ht="15.75" customHeight="1">
      <c r="A110" s="17">
        <v>2.06362004E9</v>
      </c>
      <c r="B110" s="17"/>
      <c r="C110" s="17" t="s">
        <v>7987</v>
      </c>
      <c r="D110" s="17" t="s">
        <v>7987</v>
      </c>
      <c r="E110" s="17" t="s">
        <v>570</v>
      </c>
      <c r="F110" s="17" t="s">
        <v>6321</v>
      </c>
      <c r="G110" s="17"/>
      <c r="H110" s="51" t="s">
        <v>7987</v>
      </c>
      <c r="K110" s="51" t="s">
        <v>572</v>
      </c>
      <c r="L110" s="17" t="s">
        <v>17</v>
      </c>
      <c r="M110" s="17" t="s">
        <v>18</v>
      </c>
      <c r="N110" s="17">
        <v>1.0</v>
      </c>
      <c r="O110" s="17" t="s">
        <v>19</v>
      </c>
      <c r="P110" s="17" t="s">
        <v>20</v>
      </c>
      <c r="Q110" s="17">
        <v>8.2081E9</v>
      </c>
      <c r="R110" s="17" t="s">
        <v>7987</v>
      </c>
      <c r="S110" s="17"/>
      <c r="T110" s="17" t="s">
        <v>7987</v>
      </c>
      <c r="U110" s="17"/>
      <c r="V110" s="17"/>
      <c r="W110" s="17" t="s">
        <v>7987</v>
      </c>
      <c r="X110" s="17" t="s">
        <v>7987</v>
      </c>
      <c r="Y110" s="17"/>
    </row>
    <row r="111" ht="15.75" customHeight="1">
      <c r="A111" s="17">
        <v>2.06362007E9</v>
      </c>
      <c r="B111" s="17"/>
      <c r="C111" s="17" t="s">
        <v>7987</v>
      </c>
      <c r="D111" s="17" t="s">
        <v>7987</v>
      </c>
      <c r="E111" s="17" t="s">
        <v>579</v>
      </c>
      <c r="F111" s="17" t="s">
        <v>580</v>
      </c>
      <c r="G111" s="17"/>
      <c r="H111" s="51" t="s">
        <v>7987</v>
      </c>
      <c r="K111" s="51" t="s">
        <v>581</v>
      </c>
      <c r="L111" s="17" t="s">
        <v>17</v>
      </c>
      <c r="M111" s="17" t="s">
        <v>18</v>
      </c>
      <c r="N111" s="17">
        <v>1.0</v>
      </c>
      <c r="O111" s="17" t="s">
        <v>19</v>
      </c>
      <c r="P111" s="17" t="s">
        <v>20</v>
      </c>
      <c r="Q111" s="17">
        <v>8.2081E9</v>
      </c>
      <c r="R111" s="17" t="s">
        <v>7987</v>
      </c>
      <c r="S111" s="17"/>
      <c r="T111" s="17" t="s">
        <v>7987</v>
      </c>
      <c r="U111" s="17"/>
      <c r="V111" s="17"/>
      <c r="W111" s="17" t="s">
        <v>7987</v>
      </c>
      <c r="X111" s="17" t="s">
        <v>7987</v>
      </c>
      <c r="Y111" s="17"/>
    </row>
    <row r="112" ht="15.75" customHeight="1">
      <c r="A112" s="17">
        <v>2.063636282E9</v>
      </c>
      <c r="B112" s="17"/>
      <c r="C112" s="17" t="s">
        <v>7987</v>
      </c>
      <c r="D112" s="17" t="s">
        <v>7987</v>
      </c>
      <c r="E112" s="17" t="s">
        <v>585</v>
      </c>
      <c r="F112" s="17" t="s">
        <v>586</v>
      </c>
      <c r="G112" s="17"/>
      <c r="H112" s="51" t="s">
        <v>7987</v>
      </c>
      <c r="K112" s="51" t="s">
        <v>587</v>
      </c>
      <c r="L112" s="17" t="s">
        <v>17</v>
      </c>
      <c r="M112" s="17" t="s">
        <v>18</v>
      </c>
      <c r="N112" s="17">
        <v>2.0</v>
      </c>
      <c r="O112" s="17" t="s">
        <v>19</v>
      </c>
      <c r="P112" s="17" t="s">
        <v>20</v>
      </c>
      <c r="Q112" s="17">
        <v>7.326909807E9</v>
      </c>
      <c r="R112" s="17" t="s">
        <v>7987</v>
      </c>
      <c r="S112" s="17"/>
      <c r="T112" s="17" t="s">
        <v>7987</v>
      </c>
      <c r="U112" s="17"/>
      <c r="V112" s="17"/>
      <c r="W112" s="17" t="s">
        <v>7987</v>
      </c>
      <c r="X112" s="17" t="s">
        <v>7987</v>
      </c>
      <c r="Y112" s="17"/>
    </row>
    <row r="113" ht="15.75" customHeight="1">
      <c r="A113" s="17">
        <v>2.06363629E9</v>
      </c>
      <c r="B113" s="17"/>
      <c r="C113" s="17" t="s">
        <v>7987</v>
      </c>
      <c r="D113" s="17" t="s">
        <v>7987</v>
      </c>
      <c r="E113" s="17" t="s">
        <v>588</v>
      </c>
      <c r="F113" s="17" t="s">
        <v>589</v>
      </c>
      <c r="G113" s="17"/>
      <c r="H113" s="51" t="s">
        <v>7987</v>
      </c>
      <c r="K113" s="51" t="s">
        <v>590</v>
      </c>
      <c r="L113" s="17" t="s">
        <v>17</v>
      </c>
      <c r="M113" s="17" t="s">
        <v>18</v>
      </c>
      <c r="N113" s="17">
        <v>1.0</v>
      </c>
      <c r="O113" s="17" t="s">
        <v>19</v>
      </c>
      <c r="P113" s="17" t="s">
        <v>20</v>
      </c>
      <c r="Q113" s="17">
        <v>8.46694E9</v>
      </c>
      <c r="R113" s="17" t="s">
        <v>7987</v>
      </c>
      <c r="S113" s="17"/>
      <c r="T113" s="17" t="s">
        <v>7987</v>
      </c>
      <c r="U113" s="17"/>
      <c r="V113" s="17"/>
      <c r="W113" s="17" t="s">
        <v>7987</v>
      </c>
      <c r="X113" s="17" t="s">
        <v>7987</v>
      </c>
      <c r="Y113" s="17"/>
    </row>
    <row r="114" ht="15.75" customHeight="1">
      <c r="A114" s="17">
        <v>2.06363631E9</v>
      </c>
      <c r="B114" s="17"/>
      <c r="C114" s="17" t="s">
        <v>7987</v>
      </c>
      <c r="D114" s="17" t="s">
        <v>7987</v>
      </c>
      <c r="E114" s="17" t="s">
        <v>592</v>
      </c>
      <c r="F114" s="17" t="s">
        <v>593</v>
      </c>
      <c r="G114" s="17"/>
      <c r="H114" s="51" t="s">
        <v>7987</v>
      </c>
      <c r="K114" s="51" t="s">
        <v>594</v>
      </c>
      <c r="L114" s="17" t="s">
        <v>17</v>
      </c>
      <c r="M114" s="17" t="s">
        <v>18</v>
      </c>
      <c r="N114" s="17">
        <v>10.0</v>
      </c>
      <c r="O114" s="17" t="s">
        <v>19</v>
      </c>
      <c r="P114" s="17" t="s">
        <v>20</v>
      </c>
      <c r="Q114" s="17">
        <v>7.316E9</v>
      </c>
      <c r="R114" s="17" t="s">
        <v>7987</v>
      </c>
      <c r="S114" s="17"/>
      <c r="T114" s="17" t="s">
        <v>7987</v>
      </c>
      <c r="U114" s="17"/>
      <c r="V114" s="17"/>
      <c r="W114" s="17" t="s">
        <v>7987</v>
      </c>
      <c r="X114" s="17" t="s">
        <v>7987</v>
      </c>
      <c r="Y114" s="17"/>
    </row>
    <row r="115" ht="15.75" customHeight="1">
      <c r="A115" s="17">
        <v>2.06363659E9</v>
      </c>
      <c r="B115" s="17"/>
      <c r="C115" s="17" t="s">
        <v>7987</v>
      </c>
      <c r="D115" s="17" t="s">
        <v>7987</v>
      </c>
      <c r="E115" s="17" t="s">
        <v>597</v>
      </c>
      <c r="F115" s="17" t="s">
        <v>598</v>
      </c>
      <c r="G115" s="17"/>
      <c r="H115" s="51" t="s">
        <v>7987</v>
      </c>
      <c r="K115" s="51" t="s">
        <v>599</v>
      </c>
      <c r="L115" s="17" t="s">
        <v>17</v>
      </c>
      <c r="M115" s="17" t="s">
        <v>18</v>
      </c>
      <c r="N115" s="17">
        <v>1.0</v>
      </c>
      <c r="O115" s="17" t="s">
        <v>19</v>
      </c>
      <c r="P115" s="17" t="s">
        <v>20</v>
      </c>
      <c r="Q115" s="17">
        <v>8.46694E9</v>
      </c>
      <c r="R115" s="17" t="s">
        <v>7987</v>
      </c>
      <c r="S115" s="17"/>
      <c r="T115" s="17" t="s">
        <v>7987</v>
      </c>
      <c r="U115" s="17"/>
      <c r="V115" s="17"/>
      <c r="W115" s="17" t="s">
        <v>7987</v>
      </c>
      <c r="X115" s="17" t="s">
        <v>7987</v>
      </c>
      <c r="Y115" s="17"/>
    </row>
    <row r="116" ht="15.75" customHeight="1">
      <c r="A116" s="17">
        <v>2.0636366E9</v>
      </c>
      <c r="B116" s="17"/>
      <c r="C116" s="17" t="s">
        <v>7987</v>
      </c>
      <c r="D116" s="17" t="s">
        <v>7987</v>
      </c>
      <c r="E116" s="17" t="s">
        <v>601</v>
      </c>
      <c r="F116" s="17" t="s">
        <v>602</v>
      </c>
      <c r="G116" s="17"/>
      <c r="H116" s="51" t="s">
        <v>7987</v>
      </c>
      <c r="K116" s="51" t="s">
        <v>603</v>
      </c>
      <c r="L116" s="17" t="s">
        <v>17</v>
      </c>
      <c r="M116" s="17" t="s">
        <v>18</v>
      </c>
      <c r="N116" s="17">
        <v>1.0</v>
      </c>
      <c r="O116" s="17" t="s">
        <v>19</v>
      </c>
      <c r="P116" s="17" t="s">
        <v>20</v>
      </c>
      <c r="Q116" s="17">
        <v>8.46694E9</v>
      </c>
      <c r="R116" s="17" t="s">
        <v>7987</v>
      </c>
      <c r="S116" s="17"/>
      <c r="T116" s="17" t="s">
        <v>7987</v>
      </c>
      <c r="U116" s="17"/>
      <c r="V116" s="17"/>
      <c r="W116" s="17" t="s">
        <v>7987</v>
      </c>
      <c r="X116" s="17" t="s">
        <v>7987</v>
      </c>
      <c r="Y116" s="17"/>
    </row>
    <row r="117" ht="15.75" customHeight="1">
      <c r="A117" s="17">
        <v>2.06363662E9</v>
      </c>
      <c r="B117" s="17"/>
      <c r="C117" s="17" t="s">
        <v>7987</v>
      </c>
      <c r="D117" s="17" t="s">
        <v>7987</v>
      </c>
      <c r="E117" s="17" t="s">
        <v>605</v>
      </c>
      <c r="F117" s="17" t="s">
        <v>606</v>
      </c>
      <c r="G117" s="17"/>
      <c r="H117" s="51" t="s">
        <v>7987</v>
      </c>
      <c r="K117" s="51" t="s">
        <v>457</v>
      </c>
      <c r="L117" s="17" t="s">
        <v>17</v>
      </c>
      <c r="M117" s="17" t="s">
        <v>18</v>
      </c>
      <c r="N117" s="17">
        <v>7.0</v>
      </c>
      <c r="O117" s="17" t="s">
        <v>19</v>
      </c>
      <c r="P117" s="17" t="s">
        <v>20</v>
      </c>
      <c r="Q117" s="17">
        <v>7.326909808E9</v>
      </c>
      <c r="R117" s="17" t="s">
        <v>7987</v>
      </c>
      <c r="S117" s="17"/>
      <c r="T117" s="17" t="s">
        <v>7987</v>
      </c>
      <c r="U117" s="17"/>
      <c r="V117" s="17"/>
      <c r="W117" s="17" t="s">
        <v>7987</v>
      </c>
      <c r="X117" s="17" t="s">
        <v>7987</v>
      </c>
      <c r="Y117" s="17"/>
    </row>
    <row r="118" ht="15.75" customHeight="1">
      <c r="A118" s="17">
        <v>2.06363663E9</v>
      </c>
      <c r="B118" s="17"/>
      <c r="C118" s="17" t="s">
        <v>7987</v>
      </c>
      <c r="D118" s="17" t="s">
        <v>7987</v>
      </c>
      <c r="E118" s="17" t="s">
        <v>607</v>
      </c>
      <c r="F118" s="17" t="s">
        <v>608</v>
      </c>
      <c r="G118" s="17"/>
      <c r="H118" s="51" t="s">
        <v>7987</v>
      </c>
      <c r="K118" s="51" t="s">
        <v>609</v>
      </c>
      <c r="L118" s="17" t="s">
        <v>17</v>
      </c>
      <c r="M118" s="17" t="s">
        <v>18</v>
      </c>
      <c r="N118" s="17">
        <v>1.0</v>
      </c>
      <c r="O118" s="17" t="s">
        <v>19</v>
      </c>
      <c r="P118" s="17" t="s">
        <v>20</v>
      </c>
      <c r="Q118" s="17">
        <v>8.46694E9</v>
      </c>
      <c r="R118" s="17" t="s">
        <v>7987</v>
      </c>
      <c r="S118" s="17"/>
      <c r="T118" s="17" t="s">
        <v>7987</v>
      </c>
      <c r="U118" s="17"/>
      <c r="V118" s="17"/>
      <c r="W118" s="17" t="s">
        <v>7987</v>
      </c>
      <c r="X118" s="17" t="s">
        <v>7987</v>
      </c>
      <c r="Y118" s="17"/>
    </row>
    <row r="119" ht="15.75" customHeight="1">
      <c r="A119" s="17">
        <v>2.06363664E9</v>
      </c>
      <c r="B119" s="17"/>
      <c r="C119" s="17" t="s">
        <v>7987</v>
      </c>
      <c r="D119" s="17" t="s">
        <v>7987</v>
      </c>
      <c r="E119" s="17" t="s">
        <v>610</v>
      </c>
      <c r="F119" s="17" t="s">
        <v>611</v>
      </c>
      <c r="G119" s="17"/>
      <c r="H119" s="51" t="s">
        <v>7987</v>
      </c>
      <c r="K119" s="51" t="s">
        <v>612</v>
      </c>
      <c r="L119" s="17" t="s">
        <v>17</v>
      </c>
      <c r="M119" s="17" t="s">
        <v>18</v>
      </c>
      <c r="N119" s="17">
        <v>1.0</v>
      </c>
      <c r="O119" s="17" t="s">
        <v>19</v>
      </c>
      <c r="P119" s="17" t="s">
        <v>20</v>
      </c>
      <c r="Q119" s="17">
        <v>8.46694E9</v>
      </c>
      <c r="R119" s="17" t="s">
        <v>7987</v>
      </c>
      <c r="S119" s="17"/>
      <c r="T119" s="17" t="s">
        <v>7987</v>
      </c>
      <c r="U119" s="17"/>
      <c r="V119" s="17"/>
      <c r="W119" s="17" t="s">
        <v>7987</v>
      </c>
      <c r="X119" s="17" t="s">
        <v>7987</v>
      </c>
      <c r="Y119" s="17"/>
    </row>
    <row r="120" ht="15.75" customHeight="1">
      <c r="A120" s="17">
        <v>2.066005151E9</v>
      </c>
      <c r="B120" s="17"/>
      <c r="C120" s="17" t="s">
        <v>7987</v>
      </c>
      <c r="D120" s="17" t="s">
        <v>7987</v>
      </c>
      <c r="E120" s="17" t="s">
        <v>7987</v>
      </c>
      <c r="F120" s="17" t="s">
        <v>6322</v>
      </c>
      <c r="G120" s="17"/>
      <c r="H120" s="51" t="s">
        <v>7987</v>
      </c>
      <c r="K120" s="51" t="s">
        <v>7987</v>
      </c>
      <c r="L120" s="17" t="s">
        <v>7987</v>
      </c>
      <c r="M120" s="17" t="s">
        <v>7987</v>
      </c>
      <c r="N120" s="17" t="s">
        <v>7987</v>
      </c>
      <c r="O120" s="17" t="s">
        <v>7987</v>
      </c>
      <c r="P120" s="17" t="s">
        <v>7987</v>
      </c>
      <c r="Q120" s="17" t="s">
        <v>7987</v>
      </c>
      <c r="R120" s="17" t="s">
        <v>7987</v>
      </c>
      <c r="S120" s="17"/>
      <c r="T120" s="17" t="s">
        <v>7987</v>
      </c>
      <c r="U120" s="17"/>
      <c r="V120" s="17"/>
      <c r="W120" s="17" t="s">
        <v>7987</v>
      </c>
      <c r="X120" s="17" t="s">
        <v>7987</v>
      </c>
      <c r="Y120" s="17"/>
    </row>
    <row r="121" ht="15.75" customHeight="1">
      <c r="A121" s="17">
        <v>2.066005152E9</v>
      </c>
      <c r="B121" s="17"/>
      <c r="C121" s="17" t="s">
        <v>7987</v>
      </c>
      <c r="D121" s="17" t="s">
        <v>7987</v>
      </c>
      <c r="E121" s="17" t="s">
        <v>625</v>
      </c>
      <c r="F121" s="17" t="s">
        <v>626</v>
      </c>
      <c r="G121" s="17"/>
      <c r="H121" s="51" t="s">
        <v>7987</v>
      </c>
      <c r="K121" s="51" t="s">
        <v>627</v>
      </c>
      <c r="L121" s="17" t="s">
        <v>17</v>
      </c>
      <c r="M121" s="17" t="s">
        <v>18</v>
      </c>
      <c r="N121" s="17">
        <v>1.0</v>
      </c>
      <c r="O121" s="17" t="s">
        <v>19</v>
      </c>
      <c r="P121" s="17" t="s">
        <v>20</v>
      </c>
      <c r="Q121" s="17">
        <v>8.46694E9</v>
      </c>
      <c r="R121" s="17" t="s">
        <v>7987</v>
      </c>
      <c r="S121" s="17"/>
      <c r="T121" s="17" t="s">
        <v>7987</v>
      </c>
      <c r="U121" s="17"/>
      <c r="V121" s="17"/>
      <c r="W121" s="17" t="s">
        <v>7987</v>
      </c>
      <c r="X121" s="17" t="s">
        <v>7987</v>
      </c>
      <c r="Y121" s="17"/>
    </row>
    <row r="122" ht="15.75" customHeight="1">
      <c r="A122" s="17">
        <v>2.066005163E9</v>
      </c>
      <c r="B122" s="17"/>
      <c r="C122" s="17" t="s">
        <v>7987</v>
      </c>
      <c r="D122" s="17" t="s">
        <v>7987</v>
      </c>
      <c r="E122" s="17" t="s">
        <v>633</v>
      </c>
      <c r="F122" s="17" t="s">
        <v>634</v>
      </c>
      <c r="G122" s="17"/>
      <c r="H122" s="51" t="s">
        <v>7987</v>
      </c>
      <c r="K122" s="51" t="s">
        <v>635</v>
      </c>
      <c r="L122" s="17" t="s">
        <v>17</v>
      </c>
      <c r="M122" s="17" t="s">
        <v>18</v>
      </c>
      <c r="N122" s="17">
        <v>1.0</v>
      </c>
      <c r="O122" s="17" t="s">
        <v>19</v>
      </c>
      <c r="P122" s="17" t="s">
        <v>20</v>
      </c>
      <c r="Q122" s="17">
        <v>8.46694E9</v>
      </c>
      <c r="R122" s="17" t="s">
        <v>7987</v>
      </c>
      <c r="S122" s="17"/>
      <c r="T122" s="17" t="s">
        <v>7987</v>
      </c>
      <c r="U122" s="17"/>
      <c r="V122" s="17"/>
      <c r="W122" s="17" t="s">
        <v>7987</v>
      </c>
      <c r="X122" s="17" t="s">
        <v>7987</v>
      </c>
      <c r="Y122" s="17"/>
    </row>
    <row r="123" ht="15.75" customHeight="1">
      <c r="A123" s="17">
        <v>2.066005164E9</v>
      </c>
      <c r="B123" s="17"/>
      <c r="C123" s="17" t="s">
        <v>7987</v>
      </c>
      <c r="D123" s="17" t="s">
        <v>7987</v>
      </c>
      <c r="E123" s="17" t="s">
        <v>641</v>
      </c>
      <c r="F123" s="17" t="s">
        <v>642</v>
      </c>
      <c r="G123" s="17"/>
      <c r="H123" s="51" t="s">
        <v>7987</v>
      </c>
      <c r="K123" s="51" t="s">
        <v>510</v>
      </c>
      <c r="L123" s="17" t="s">
        <v>17</v>
      </c>
      <c r="M123" s="17" t="s">
        <v>18</v>
      </c>
      <c r="N123" s="17">
        <v>1.0</v>
      </c>
      <c r="O123" s="17" t="s">
        <v>19</v>
      </c>
      <c r="P123" s="17" t="s">
        <v>20</v>
      </c>
      <c r="Q123" s="17">
        <v>8.46694E9</v>
      </c>
      <c r="R123" s="17" t="s">
        <v>7987</v>
      </c>
      <c r="S123" s="17"/>
      <c r="T123" s="17" t="s">
        <v>7987</v>
      </c>
      <c r="U123" s="17"/>
      <c r="V123" s="17"/>
      <c r="W123" s="17" t="s">
        <v>7987</v>
      </c>
      <c r="X123" s="17" t="s">
        <v>7987</v>
      </c>
      <c r="Y123" s="17"/>
    </row>
    <row r="124" ht="15.75" customHeight="1">
      <c r="A124" s="17">
        <v>2.066005182E9</v>
      </c>
      <c r="B124" s="17"/>
      <c r="C124" s="17" t="s">
        <v>7987</v>
      </c>
      <c r="D124" s="17" t="s">
        <v>7987</v>
      </c>
      <c r="E124" s="17" t="s">
        <v>656</v>
      </c>
      <c r="F124" s="17" t="s">
        <v>657</v>
      </c>
      <c r="G124" s="17"/>
      <c r="H124" s="51" t="s">
        <v>7987</v>
      </c>
      <c r="K124" s="51" t="s">
        <v>561</v>
      </c>
      <c r="L124" s="17" t="s">
        <v>17</v>
      </c>
      <c r="M124" s="17" t="s">
        <v>18</v>
      </c>
      <c r="N124" s="17">
        <v>2.0</v>
      </c>
      <c r="O124" s="17" t="s">
        <v>19</v>
      </c>
      <c r="P124" s="17" t="s">
        <v>20</v>
      </c>
      <c r="Q124" s="17">
        <v>7.326909807E9</v>
      </c>
      <c r="R124" s="17" t="s">
        <v>7987</v>
      </c>
      <c r="S124" s="17"/>
      <c r="T124" s="17" t="s">
        <v>7987</v>
      </c>
      <c r="U124" s="17"/>
      <c r="V124" s="17"/>
      <c r="W124" s="17" t="s">
        <v>7987</v>
      </c>
      <c r="X124" s="17" t="s">
        <v>7987</v>
      </c>
      <c r="Y124" s="17"/>
    </row>
    <row r="125" ht="15.75" customHeight="1">
      <c r="A125" s="17">
        <v>2.066005191E9</v>
      </c>
      <c r="B125" s="17"/>
      <c r="C125" s="17" t="s">
        <v>7987</v>
      </c>
      <c r="D125" s="17" t="s">
        <v>7987</v>
      </c>
      <c r="E125" s="17" t="s">
        <v>658</v>
      </c>
      <c r="F125" s="17" t="s">
        <v>659</v>
      </c>
      <c r="G125" s="17"/>
      <c r="H125" s="51" t="s">
        <v>7987</v>
      </c>
      <c r="K125" s="51" t="s">
        <v>660</v>
      </c>
      <c r="L125" s="17" t="s">
        <v>17</v>
      </c>
      <c r="M125" s="17" t="s">
        <v>18</v>
      </c>
      <c r="N125" s="17">
        <v>1.0</v>
      </c>
      <c r="O125" s="17" t="s">
        <v>19</v>
      </c>
      <c r="P125" s="17" t="s">
        <v>20</v>
      </c>
      <c r="Q125" s="17">
        <v>8.46694E9</v>
      </c>
      <c r="R125" s="17" t="s">
        <v>7987</v>
      </c>
      <c r="S125" s="17"/>
      <c r="T125" s="17" t="s">
        <v>7987</v>
      </c>
      <c r="U125" s="17"/>
      <c r="V125" s="17"/>
      <c r="W125" s="17" t="s">
        <v>7987</v>
      </c>
      <c r="X125" s="17" t="s">
        <v>7987</v>
      </c>
      <c r="Y125" s="17"/>
    </row>
    <row r="126" ht="15.75" customHeight="1">
      <c r="A126" s="17">
        <v>2.066005201E9</v>
      </c>
      <c r="B126" s="17"/>
      <c r="C126" s="17" t="s">
        <v>7987</v>
      </c>
      <c r="D126" s="17" t="s">
        <v>7987</v>
      </c>
      <c r="E126" s="17" t="s">
        <v>7987</v>
      </c>
      <c r="F126" s="17" t="s">
        <v>6323</v>
      </c>
      <c r="G126" s="17"/>
      <c r="H126" s="51" t="s">
        <v>7987</v>
      </c>
      <c r="K126" s="51" t="s">
        <v>7987</v>
      </c>
      <c r="L126" s="17" t="s">
        <v>7987</v>
      </c>
      <c r="M126" s="17" t="s">
        <v>7987</v>
      </c>
      <c r="N126" s="17" t="s">
        <v>7987</v>
      </c>
      <c r="O126" s="17" t="s">
        <v>7987</v>
      </c>
      <c r="P126" s="17" t="s">
        <v>7987</v>
      </c>
      <c r="Q126" s="17" t="s">
        <v>7987</v>
      </c>
      <c r="R126" s="17" t="s">
        <v>7987</v>
      </c>
      <c r="S126" s="17"/>
      <c r="T126" s="17" t="s">
        <v>7987</v>
      </c>
      <c r="U126" s="17"/>
      <c r="V126" s="17"/>
      <c r="W126" s="17" t="s">
        <v>7987</v>
      </c>
      <c r="X126" s="17" t="s">
        <v>7987</v>
      </c>
      <c r="Y126" s="17"/>
    </row>
    <row r="127" ht="15.75" customHeight="1">
      <c r="A127" s="17">
        <v>2.066005202E9</v>
      </c>
      <c r="B127" s="17"/>
      <c r="C127" s="17" t="s">
        <v>7987</v>
      </c>
      <c r="D127" s="17" t="s">
        <v>7987</v>
      </c>
      <c r="E127" s="17" t="s">
        <v>661</v>
      </c>
      <c r="F127" s="17" t="s">
        <v>664</v>
      </c>
      <c r="G127" s="17"/>
      <c r="H127" s="51" t="s">
        <v>7987</v>
      </c>
      <c r="K127" s="51" t="s">
        <v>663</v>
      </c>
      <c r="L127" s="17" t="s">
        <v>17</v>
      </c>
      <c r="M127" s="17" t="s">
        <v>18</v>
      </c>
      <c r="N127" s="17">
        <v>1.0</v>
      </c>
      <c r="O127" s="17" t="s">
        <v>19</v>
      </c>
      <c r="P127" s="17" t="s">
        <v>20</v>
      </c>
      <c r="Q127" s="17">
        <v>8.46694E9</v>
      </c>
      <c r="R127" s="17" t="s">
        <v>7987</v>
      </c>
      <c r="S127" s="17"/>
      <c r="T127" s="17" t="s">
        <v>7987</v>
      </c>
      <c r="U127" s="17"/>
      <c r="V127" s="17"/>
      <c r="W127" s="17" t="s">
        <v>7987</v>
      </c>
      <c r="X127" s="17" t="s">
        <v>7987</v>
      </c>
      <c r="Y127" s="17"/>
    </row>
    <row r="128" ht="15.75" customHeight="1">
      <c r="A128" s="17">
        <v>2.066005203E9</v>
      </c>
      <c r="B128" s="17"/>
      <c r="C128" s="17" t="s">
        <v>7987</v>
      </c>
      <c r="D128" s="17" t="s">
        <v>7987</v>
      </c>
      <c r="E128" s="17" t="s">
        <v>7987</v>
      </c>
      <c r="F128" s="17" t="s">
        <v>6324</v>
      </c>
      <c r="G128" s="17"/>
      <c r="H128" s="51" t="s">
        <v>7987</v>
      </c>
      <c r="K128" s="51" t="s">
        <v>7987</v>
      </c>
      <c r="L128" s="17" t="s">
        <v>7987</v>
      </c>
      <c r="M128" s="17" t="s">
        <v>7987</v>
      </c>
      <c r="N128" s="17" t="s">
        <v>7987</v>
      </c>
      <c r="O128" s="17" t="s">
        <v>7987</v>
      </c>
      <c r="P128" s="17" t="s">
        <v>7987</v>
      </c>
      <c r="Q128" s="17" t="s">
        <v>7987</v>
      </c>
      <c r="R128" s="17" t="s">
        <v>7987</v>
      </c>
      <c r="S128" s="17"/>
      <c r="T128" s="17" t="s">
        <v>7987</v>
      </c>
      <c r="U128" s="17"/>
      <c r="V128" s="17"/>
      <c r="W128" s="17" t="s">
        <v>7987</v>
      </c>
      <c r="X128" s="17" t="s">
        <v>7987</v>
      </c>
      <c r="Y128" s="17"/>
    </row>
    <row r="129" ht="15.75" customHeight="1">
      <c r="A129" s="17">
        <v>2.066005213E9</v>
      </c>
      <c r="B129" s="17"/>
      <c r="C129" s="17" t="s">
        <v>7987</v>
      </c>
      <c r="D129" s="17" t="s">
        <v>7987</v>
      </c>
      <c r="E129" s="17" t="s">
        <v>666</v>
      </c>
      <c r="F129" s="17" t="s">
        <v>667</v>
      </c>
      <c r="G129" s="17"/>
      <c r="H129" s="51" t="s">
        <v>7987</v>
      </c>
      <c r="K129" s="51" t="s">
        <v>668</v>
      </c>
      <c r="L129" s="17" t="s">
        <v>17</v>
      </c>
      <c r="M129" s="17" t="s">
        <v>18</v>
      </c>
      <c r="N129" s="17">
        <v>1.0</v>
      </c>
      <c r="O129" s="17" t="s">
        <v>19</v>
      </c>
      <c r="P129" s="17" t="s">
        <v>20</v>
      </c>
      <c r="Q129" s="17">
        <v>8.46694E9</v>
      </c>
      <c r="R129" s="17" t="s">
        <v>7987</v>
      </c>
      <c r="S129" s="17"/>
      <c r="T129" s="17" t="s">
        <v>7987</v>
      </c>
      <c r="U129" s="17"/>
      <c r="V129" s="17"/>
      <c r="W129" s="17" t="s">
        <v>7987</v>
      </c>
      <c r="X129" s="17" t="s">
        <v>7987</v>
      </c>
      <c r="Y129" s="17"/>
    </row>
    <row r="130" ht="15.75" customHeight="1">
      <c r="A130" s="17">
        <v>2.0660054E9</v>
      </c>
      <c r="B130" s="17"/>
      <c r="C130" s="17" t="s">
        <v>7987</v>
      </c>
      <c r="D130" s="17" t="s">
        <v>7987</v>
      </c>
      <c r="E130" s="17" t="s">
        <v>672</v>
      </c>
      <c r="F130" s="17" t="s">
        <v>673</v>
      </c>
      <c r="G130" s="17"/>
      <c r="H130" s="51" t="s">
        <v>7987</v>
      </c>
      <c r="K130" s="51" t="s">
        <v>674</v>
      </c>
      <c r="L130" s="17" t="s">
        <v>17</v>
      </c>
      <c r="M130" s="17" t="s">
        <v>18</v>
      </c>
      <c r="N130" s="17">
        <v>2.0</v>
      </c>
      <c r="O130" s="17" t="s">
        <v>19</v>
      </c>
      <c r="P130" s="17" t="s">
        <v>20</v>
      </c>
      <c r="Q130" s="17">
        <v>8.4839081E9</v>
      </c>
      <c r="R130" s="17" t="s">
        <v>7987</v>
      </c>
      <c r="S130" s="17"/>
      <c r="T130" s="17" t="s">
        <v>7987</v>
      </c>
      <c r="U130" s="17"/>
      <c r="V130" s="17"/>
      <c r="W130" s="17" t="s">
        <v>7987</v>
      </c>
      <c r="X130" s="17" t="s">
        <v>7987</v>
      </c>
      <c r="Y130" s="17"/>
    </row>
    <row r="131" ht="15.75" customHeight="1">
      <c r="A131" s="17">
        <v>2.066010021E9</v>
      </c>
      <c r="B131" s="17"/>
      <c r="C131" s="17" t="s">
        <v>7987</v>
      </c>
      <c r="D131" s="17" t="s">
        <v>7987</v>
      </c>
      <c r="E131" s="17" t="s">
        <v>686</v>
      </c>
      <c r="F131" s="17" t="s">
        <v>687</v>
      </c>
      <c r="G131" s="17"/>
      <c r="H131" s="51" t="s">
        <v>7987</v>
      </c>
      <c r="K131" s="51" t="s">
        <v>688</v>
      </c>
      <c r="L131" s="17" t="s">
        <v>17</v>
      </c>
      <c r="M131" s="17" t="s">
        <v>18</v>
      </c>
      <c r="N131" s="17">
        <v>4.0</v>
      </c>
      <c r="O131" s="17" t="s">
        <v>19</v>
      </c>
      <c r="P131" s="17" t="s">
        <v>20</v>
      </c>
      <c r="Q131" s="17">
        <v>7.326909409E9</v>
      </c>
      <c r="R131" s="17" t="s">
        <v>7987</v>
      </c>
      <c r="S131" s="17"/>
      <c r="T131" s="17" t="s">
        <v>7987</v>
      </c>
      <c r="U131" s="17"/>
      <c r="V131" s="17"/>
      <c r="W131" s="17" t="s">
        <v>7987</v>
      </c>
      <c r="X131" s="17" t="s">
        <v>7987</v>
      </c>
      <c r="Y131" s="17"/>
    </row>
    <row r="132" ht="15.75" customHeight="1">
      <c r="A132" s="17">
        <v>2.06601003E9</v>
      </c>
      <c r="B132" s="17"/>
      <c r="C132" s="17" t="s">
        <v>7987</v>
      </c>
      <c r="D132" s="17" t="s">
        <v>7987</v>
      </c>
      <c r="E132" s="17" t="s">
        <v>689</v>
      </c>
      <c r="F132" s="17" t="s">
        <v>690</v>
      </c>
      <c r="G132" s="17"/>
      <c r="H132" s="51" t="s">
        <v>7987</v>
      </c>
      <c r="K132" s="51" t="s">
        <v>691</v>
      </c>
      <c r="L132" s="17" t="s">
        <v>17</v>
      </c>
      <c r="M132" s="17" t="s">
        <v>18</v>
      </c>
      <c r="N132" s="17">
        <v>4.0</v>
      </c>
      <c r="O132" s="17" t="s">
        <v>19</v>
      </c>
      <c r="P132" s="17" t="s">
        <v>20</v>
      </c>
      <c r="Q132" s="17">
        <v>7.326909409E9</v>
      </c>
      <c r="R132" s="17" t="s">
        <v>7987</v>
      </c>
      <c r="S132" s="17"/>
      <c r="T132" s="17" t="s">
        <v>7987</v>
      </c>
      <c r="U132" s="17"/>
      <c r="V132" s="17"/>
      <c r="W132" s="17" t="s">
        <v>7987</v>
      </c>
      <c r="X132" s="17" t="s">
        <v>7987</v>
      </c>
      <c r="Y132" s="17"/>
    </row>
    <row r="133" ht="15.75" customHeight="1">
      <c r="A133" s="17">
        <v>2.06601004E9</v>
      </c>
      <c r="B133" s="17"/>
      <c r="C133" s="17" t="s">
        <v>7987</v>
      </c>
      <c r="D133" s="17" t="s">
        <v>7987</v>
      </c>
      <c r="E133" s="17" t="s">
        <v>693</v>
      </c>
      <c r="F133" s="17" t="s">
        <v>694</v>
      </c>
      <c r="G133" s="17"/>
      <c r="H133" s="51" t="s">
        <v>7987</v>
      </c>
      <c r="K133" s="51" t="s">
        <v>695</v>
      </c>
      <c r="L133" s="17" t="s">
        <v>17</v>
      </c>
      <c r="M133" s="17" t="s">
        <v>18</v>
      </c>
      <c r="N133" s="17">
        <v>4.0</v>
      </c>
      <c r="O133" s="17" t="s">
        <v>19</v>
      </c>
      <c r="P133" s="17" t="s">
        <v>20</v>
      </c>
      <c r="Q133" s="17">
        <v>3.926909709E9</v>
      </c>
      <c r="R133" s="17" t="s">
        <v>7987</v>
      </c>
      <c r="S133" s="17"/>
      <c r="T133" s="17" t="s">
        <v>7987</v>
      </c>
      <c r="U133" s="17"/>
      <c r="V133" s="17"/>
      <c r="W133" s="17" t="s">
        <v>7987</v>
      </c>
      <c r="X133" s="17" t="s">
        <v>7987</v>
      </c>
      <c r="Y133" s="17"/>
    </row>
    <row r="134" ht="15.75" customHeight="1">
      <c r="A134" s="17">
        <v>2.06601018E9</v>
      </c>
      <c r="B134" s="17"/>
      <c r="C134" s="17" t="s">
        <v>7987</v>
      </c>
      <c r="D134" s="17" t="s">
        <v>7987</v>
      </c>
      <c r="E134" s="17" t="s">
        <v>703</v>
      </c>
      <c r="F134" s="17" t="s">
        <v>704</v>
      </c>
      <c r="G134" s="17"/>
      <c r="H134" s="51" t="s">
        <v>7987</v>
      </c>
      <c r="K134" s="51" t="s">
        <v>705</v>
      </c>
      <c r="L134" s="17" t="s">
        <v>17</v>
      </c>
      <c r="M134" s="17" t="s">
        <v>18</v>
      </c>
      <c r="N134" s="17">
        <v>2.0</v>
      </c>
      <c r="O134" s="17" t="s">
        <v>19</v>
      </c>
      <c r="P134" s="17" t="s">
        <v>20</v>
      </c>
      <c r="Q134" s="17">
        <v>7.326909807E9</v>
      </c>
      <c r="R134" s="17" t="s">
        <v>7987</v>
      </c>
      <c r="S134" s="17"/>
      <c r="T134" s="17" t="s">
        <v>7987</v>
      </c>
      <c r="U134" s="17"/>
      <c r="V134" s="17"/>
      <c r="W134" s="17" t="s">
        <v>7987</v>
      </c>
      <c r="X134" s="17" t="s">
        <v>7987</v>
      </c>
      <c r="Y134" s="17"/>
    </row>
    <row r="135" ht="15.75" customHeight="1">
      <c r="A135" s="17">
        <v>2.06601019E9</v>
      </c>
      <c r="B135" s="17"/>
      <c r="C135" s="17" t="s">
        <v>7987</v>
      </c>
      <c r="D135" s="17" t="s">
        <v>7987</v>
      </c>
      <c r="E135" s="17" t="s">
        <v>710</v>
      </c>
      <c r="F135" s="17" t="s">
        <v>711</v>
      </c>
      <c r="G135" s="17"/>
      <c r="H135" s="51" t="s">
        <v>7987</v>
      </c>
      <c r="K135" s="51" t="s">
        <v>712</v>
      </c>
      <c r="L135" s="17" t="s">
        <v>17</v>
      </c>
      <c r="M135" s="17" t="s">
        <v>18</v>
      </c>
      <c r="N135" s="17">
        <v>2.0</v>
      </c>
      <c r="O135" s="17" t="s">
        <v>19</v>
      </c>
      <c r="P135" s="17" t="s">
        <v>20</v>
      </c>
      <c r="Q135" s="17">
        <v>7.326909807E9</v>
      </c>
      <c r="R135" s="17" t="s">
        <v>7987</v>
      </c>
      <c r="S135" s="17"/>
      <c r="T135" s="17" t="s">
        <v>7987</v>
      </c>
      <c r="U135" s="17"/>
      <c r="V135" s="17"/>
      <c r="W135" s="17" t="s">
        <v>7987</v>
      </c>
      <c r="X135" s="17" t="s">
        <v>7987</v>
      </c>
      <c r="Y135" s="17"/>
    </row>
    <row r="136" ht="15.75" customHeight="1">
      <c r="A136" s="17">
        <v>2.0660102E9</v>
      </c>
      <c r="B136" s="17"/>
      <c r="C136" s="17" t="s">
        <v>7987</v>
      </c>
      <c r="D136" s="17" t="s">
        <v>7987</v>
      </c>
      <c r="E136" s="17" t="s">
        <v>719</v>
      </c>
      <c r="F136" s="17" t="s">
        <v>720</v>
      </c>
      <c r="G136" s="17"/>
      <c r="H136" s="51" t="s">
        <v>7987</v>
      </c>
      <c r="K136" s="51" t="s">
        <v>721</v>
      </c>
      <c r="L136" s="17" t="s">
        <v>17</v>
      </c>
      <c r="M136" s="17" t="s">
        <v>18</v>
      </c>
      <c r="N136" s="17">
        <v>2.0</v>
      </c>
      <c r="O136" s="17" t="s">
        <v>19</v>
      </c>
      <c r="P136" s="17" t="s">
        <v>20</v>
      </c>
      <c r="Q136" s="17">
        <v>7.318163009E9</v>
      </c>
      <c r="R136" s="17" t="s">
        <v>7987</v>
      </c>
      <c r="S136" s="17"/>
      <c r="T136" s="17" t="s">
        <v>7987</v>
      </c>
      <c r="U136" s="17"/>
      <c r="V136" s="17"/>
      <c r="W136" s="17" t="s">
        <v>7987</v>
      </c>
      <c r="X136" s="17" t="s">
        <v>7987</v>
      </c>
      <c r="Y136" s="17"/>
    </row>
    <row r="137" ht="15.75" customHeight="1">
      <c r="A137" s="17">
        <v>2.06601021E9</v>
      </c>
      <c r="B137" s="17"/>
      <c r="C137" s="17" t="s">
        <v>7987</v>
      </c>
      <c r="D137" s="17" t="s">
        <v>7987</v>
      </c>
      <c r="E137" s="17" t="s">
        <v>724</v>
      </c>
      <c r="F137" s="17" t="s">
        <v>725</v>
      </c>
      <c r="G137" s="17"/>
      <c r="H137" s="51" t="s">
        <v>7987</v>
      </c>
      <c r="K137" s="51" t="s">
        <v>726</v>
      </c>
      <c r="L137" s="17" t="s">
        <v>17</v>
      </c>
      <c r="M137" s="17" t="s">
        <v>18</v>
      </c>
      <c r="N137" s="17">
        <v>2.0</v>
      </c>
      <c r="O137" s="17" t="s">
        <v>19</v>
      </c>
      <c r="P137" s="17" t="s">
        <v>20</v>
      </c>
      <c r="Q137" s="17">
        <v>7.326909409E9</v>
      </c>
      <c r="R137" s="17" t="s">
        <v>7987</v>
      </c>
      <c r="S137" s="17"/>
      <c r="T137" s="17" t="s">
        <v>7987</v>
      </c>
      <c r="U137" s="17"/>
      <c r="V137" s="17"/>
      <c r="W137" s="17" t="s">
        <v>7987</v>
      </c>
      <c r="X137" s="17" t="s">
        <v>7987</v>
      </c>
      <c r="Y137" s="17"/>
    </row>
    <row r="138" ht="15.75" customHeight="1">
      <c r="A138" s="17">
        <v>2.06601023E9</v>
      </c>
      <c r="B138" s="17"/>
      <c r="C138" s="17" t="s">
        <v>7987</v>
      </c>
      <c r="D138" s="17" t="s">
        <v>7987</v>
      </c>
      <c r="E138" s="17" t="s">
        <v>729</v>
      </c>
      <c r="F138" s="17" t="s">
        <v>730</v>
      </c>
      <c r="G138" s="17"/>
      <c r="H138" s="51" t="s">
        <v>7987</v>
      </c>
      <c r="K138" s="51" t="s">
        <v>731</v>
      </c>
      <c r="L138" s="17" t="s">
        <v>17</v>
      </c>
      <c r="M138" s="17" t="s">
        <v>18</v>
      </c>
      <c r="N138" s="17">
        <v>2.0</v>
      </c>
      <c r="O138" s="17" t="s">
        <v>19</v>
      </c>
      <c r="P138" s="17" t="s">
        <v>20</v>
      </c>
      <c r="Q138" s="17">
        <v>8.4831095E9</v>
      </c>
      <c r="R138" s="17" t="s">
        <v>7987</v>
      </c>
      <c r="S138" s="17"/>
      <c r="T138" s="17" t="s">
        <v>7987</v>
      </c>
      <c r="U138" s="17"/>
      <c r="V138" s="17"/>
      <c r="W138" s="17" t="s">
        <v>7987</v>
      </c>
      <c r="X138" s="17" t="s">
        <v>7987</v>
      </c>
      <c r="Y138" s="17"/>
    </row>
    <row r="139" ht="15.75" customHeight="1">
      <c r="A139" s="17">
        <v>2.06601026E9</v>
      </c>
      <c r="B139" s="17"/>
      <c r="C139" s="17" t="s">
        <v>7987</v>
      </c>
      <c r="D139" s="17" t="s">
        <v>7987</v>
      </c>
      <c r="E139" s="17" t="s">
        <v>741</v>
      </c>
      <c r="F139" s="17" t="s">
        <v>742</v>
      </c>
      <c r="G139" s="17"/>
      <c r="H139" s="51" t="s">
        <v>7987</v>
      </c>
      <c r="K139" s="51" t="s">
        <v>743</v>
      </c>
      <c r="L139" s="17" t="s">
        <v>17</v>
      </c>
      <c r="M139" s="17" t="s">
        <v>18</v>
      </c>
      <c r="N139" s="17">
        <v>1.0</v>
      </c>
      <c r="O139" s="17" t="s">
        <v>19</v>
      </c>
      <c r="P139" s="17" t="s">
        <v>20</v>
      </c>
      <c r="Q139" s="17">
        <v>7.326909807E9</v>
      </c>
      <c r="R139" s="17" t="s">
        <v>7987</v>
      </c>
      <c r="S139" s="17"/>
      <c r="T139" s="17" t="s">
        <v>7987</v>
      </c>
      <c r="U139" s="17"/>
      <c r="V139" s="17"/>
      <c r="W139" s="17" t="s">
        <v>7987</v>
      </c>
      <c r="X139" s="17" t="s">
        <v>7987</v>
      </c>
      <c r="Y139" s="17"/>
    </row>
    <row r="140" ht="15.75" customHeight="1">
      <c r="A140" s="17">
        <v>2.06601033E9</v>
      </c>
      <c r="B140" s="17"/>
      <c r="C140" s="17" t="s">
        <v>7987</v>
      </c>
      <c r="D140" s="17" t="s">
        <v>7987</v>
      </c>
      <c r="E140" s="17" t="s">
        <v>757</v>
      </c>
      <c r="F140" s="17" t="s">
        <v>758</v>
      </c>
      <c r="G140" s="17"/>
      <c r="H140" s="51" t="s">
        <v>7987</v>
      </c>
      <c r="K140" s="51" t="s">
        <v>759</v>
      </c>
      <c r="L140" s="17" t="s">
        <v>17</v>
      </c>
      <c r="M140" s="17" t="s">
        <v>18</v>
      </c>
      <c r="N140" s="17">
        <v>1.0</v>
      </c>
      <c r="O140" s="17" t="s">
        <v>19</v>
      </c>
      <c r="P140" s="17" t="s">
        <v>20</v>
      </c>
      <c r="Q140" s="17">
        <v>7.318290009E9</v>
      </c>
      <c r="R140" s="17" t="s">
        <v>7987</v>
      </c>
      <c r="S140" s="17"/>
      <c r="T140" s="17" t="s">
        <v>7987</v>
      </c>
      <c r="U140" s="17"/>
      <c r="V140" s="17"/>
      <c r="W140" s="17" t="s">
        <v>7987</v>
      </c>
      <c r="X140" s="17" t="s">
        <v>7987</v>
      </c>
      <c r="Y140" s="17"/>
    </row>
    <row r="141" ht="15.75" customHeight="1">
      <c r="A141" s="17">
        <v>2.06601062E9</v>
      </c>
      <c r="B141" s="17"/>
      <c r="C141" s="17" t="s">
        <v>7987</v>
      </c>
      <c r="D141" s="17" t="s">
        <v>7987</v>
      </c>
      <c r="E141" s="17" t="s">
        <v>763</v>
      </c>
      <c r="F141" s="17" t="s">
        <v>764</v>
      </c>
      <c r="G141" s="17"/>
      <c r="H141" s="51" t="s">
        <v>7987</v>
      </c>
      <c r="K141" s="51" t="s">
        <v>765</v>
      </c>
      <c r="L141" s="17" t="s">
        <v>17</v>
      </c>
      <c r="M141" s="17" t="s">
        <v>18</v>
      </c>
      <c r="N141" s="17">
        <v>2.0</v>
      </c>
      <c r="O141" s="17" t="s">
        <v>19</v>
      </c>
      <c r="P141" s="17" t="s">
        <v>20</v>
      </c>
      <c r="Q141" s="17">
        <v>7.318190009E9</v>
      </c>
      <c r="R141" s="17" t="s">
        <v>7987</v>
      </c>
      <c r="S141" s="17"/>
      <c r="T141" s="17" t="s">
        <v>7987</v>
      </c>
      <c r="U141" s="17"/>
      <c r="V141" s="17"/>
      <c r="W141" s="17" t="s">
        <v>7987</v>
      </c>
      <c r="X141" s="17" t="s">
        <v>7987</v>
      </c>
      <c r="Y141" s="17"/>
    </row>
    <row r="142" ht="15.75" customHeight="1">
      <c r="A142" s="17">
        <v>2.06602009E9</v>
      </c>
      <c r="B142" s="17"/>
      <c r="C142" s="17" t="s">
        <v>7987</v>
      </c>
      <c r="D142" s="17" t="s">
        <v>7987</v>
      </c>
      <c r="E142" s="17" t="s">
        <v>768</v>
      </c>
      <c r="F142" s="17" t="s">
        <v>769</v>
      </c>
      <c r="G142" s="17"/>
      <c r="H142" s="51" t="s">
        <v>7987</v>
      </c>
      <c r="K142" s="51" t="s">
        <v>770</v>
      </c>
      <c r="L142" s="17" t="s">
        <v>17</v>
      </c>
      <c r="M142" s="17" t="s">
        <v>18</v>
      </c>
      <c r="N142" s="17">
        <v>2.0</v>
      </c>
      <c r="O142" s="17" t="s">
        <v>19</v>
      </c>
      <c r="P142" s="17" t="s">
        <v>20</v>
      </c>
      <c r="Q142" s="17">
        <v>7.419999E9</v>
      </c>
      <c r="R142" s="17" t="s">
        <v>7987</v>
      </c>
      <c r="S142" s="17"/>
      <c r="T142" s="17" t="s">
        <v>7987</v>
      </c>
      <c r="U142" s="17"/>
      <c r="V142" s="17"/>
      <c r="W142" s="17" t="s">
        <v>7987</v>
      </c>
      <c r="X142" s="17" t="s">
        <v>7987</v>
      </c>
      <c r="Y142" s="17"/>
    </row>
    <row r="143" ht="15.75" customHeight="1">
      <c r="A143" s="17" t="s">
        <v>6325</v>
      </c>
      <c r="B143" s="17"/>
      <c r="C143" s="17" t="s">
        <v>7987</v>
      </c>
      <c r="D143" s="17" t="s">
        <v>7987</v>
      </c>
      <c r="E143" s="17" t="s">
        <v>7987</v>
      </c>
      <c r="F143" s="17" t="s">
        <v>778</v>
      </c>
      <c r="G143" s="17"/>
      <c r="H143" s="51" t="s">
        <v>7987</v>
      </c>
      <c r="K143" s="51" t="s">
        <v>7987</v>
      </c>
      <c r="L143" s="17" t="s">
        <v>7987</v>
      </c>
      <c r="M143" s="17" t="s">
        <v>7987</v>
      </c>
      <c r="N143" s="17" t="s">
        <v>7987</v>
      </c>
      <c r="O143" s="17" t="s">
        <v>7987</v>
      </c>
      <c r="P143" s="17" t="s">
        <v>7987</v>
      </c>
      <c r="Q143" s="17" t="s">
        <v>7987</v>
      </c>
      <c r="R143" s="17" t="s">
        <v>7987</v>
      </c>
      <c r="S143" s="17"/>
      <c r="T143" s="17" t="s">
        <v>7987</v>
      </c>
      <c r="U143" s="17"/>
      <c r="V143" s="17"/>
      <c r="W143" s="17" t="s">
        <v>7987</v>
      </c>
      <c r="X143" s="17" t="s">
        <v>7987</v>
      </c>
      <c r="Y143" s="17"/>
    </row>
    <row r="144" ht="15.75" customHeight="1">
      <c r="A144" s="17">
        <v>2.06602012E9</v>
      </c>
      <c r="B144" s="17"/>
      <c r="C144" s="17" t="s">
        <v>7987</v>
      </c>
      <c r="D144" s="17" t="s">
        <v>7987</v>
      </c>
      <c r="E144" s="17" t="s">
        <v>780</v>
      </c>
      <c r="F144" s="17" t="s">
        <v>781</v>
      </c>
      <c r="G144" s="17"/>
      <c r="H144" s="51" t="s">
        <v>7987</v>
      </c>
      <c r="K144" s="51" t="s">
        <v>782</v>
      </c>
      <c r="L144" s="17" t="s">
        <v>17</v>
      </c>
      <c r="M144" s="17" t="s">
        <v>18</v>
      </c>
      <c r="N144" s="17">
        <v>1.0</v>
      </c>
      <c r="O144" s="17" t="s">
        <v>19</v>
      </c>
      <c r="P144" s="17" t="s">
        <v>20</v>
      </c>
      <c r="Q144" s="17">
        <v>8.46694E9</v>
      </c>
      <c r="R144" s="17" t="s">
        <v>7987</v>
      </c>
      <c r="S144" s="17"/>
      <c r="T144" s="17" t="s">
        <v>7987</v>
      </c>
      <c r="U144" s="17"/>
      <c r="V144" s="17"/>
      <c r="W144" s="17" t="s">
        <v>7987</v>
      </c>
      <c r="X144" s="17" t="s">
        <v>7987</v>
      </c>
      <c r="Y144" s="17"/>
    </row>
    <row r="145" ht="15.75" customHeight="1">
      <c r="A145" s="17">
        <v>2.06602013E9</v>
      </c>
      <c r="B145" s="17"/>
      <c r="C145" s="17" t="s">
        <v>7987</v>
      </c>
      <c r="D145" s="17" t="s">
        <v>7987</v>
      </c>
      <c r="E145" s="17" t="s">
        <v>783</v>
      </c>
      <c r="F145" s="17" t="s">
        <v>790</v>
      </c>
      <c r="G145" s="17"/>
      <c r="H145" s="51" t="s">
        <v>7987</v>
      </c>
      <c r="K145" s="51" t="s">
        <v>785</v>
      </c>
      <c r="L145" s="17" t="s">
        <v>17</v>
      </c>
      <c r="M145" s="17" t="s">
        <v>18</v>
      </c>
      <c r="N145" s="17">
        <v>2.0</v>
      </c>
      <c r="O145" s="17" t="s">
        <v>19</v>
      </c>
      <c r="P145" s="17" t="s">
        <v>20</v>
      </c>
      <c r="Q145" s="17">
        <v>8.2081E9</v>
      </c>
      <c r="R145" s="17" t="s">
        <v>7987</v>
      </c>
      <c r="S145" s="17"/>
      <c r="T145" s="17" t="s">
        <v>7987</v>
      </c>
      <c r="U145" s="17"/>
      <c r="V145" s="17"/>
      <c r="W145" s="17" t="s">
        <v>7987</v>
      </c>
      <c r="X145" s="17" t="s">
        <v>7987</v>
      </c>
      <c r="Y145" s="17"/>
    </row>
    <row r="146" ht="15.75" customHeight="1">
      <c r="A146" s="17">
        <v>2.06602014E9</v>
      </c>
      <c r="B146" s="17"/>
      <c r="C146" s="17" t="s">
        <v>7987</v>
      </c>
      <c r="D146" s="17" t="s">
        <v>7987</v>
      </c>
      <c r="E146" s="17" t="s">
        <v>793</v>
      </c>
      <c r="F146" s="17" t="s">
        <v>794</v>
      </c>
      <c r="G146" s="17"/>
      <c r="H146" s="51" t="s">
        <v>7987</v>
      </c>
      <c r="K146" s="51" t="s">
        <v>795</v>
      </c>
      <c r="L146" s="17" t="s">
        <v>17</v>
      </c>
      <c r="M146" s="17" t="s">
        <v>18</v>
      </c>
      <c r="N146" s="17">
        <v>2.0</v>
      </c>
      <c r="O146" s="17" t="s">
        <v>19</v>
      </c>
      <c r="P146" s="17" t="s">
        <v>20</v>
      </c>
      <c r="Q146" s="17">
        <v>8.2081E9</v>
      </c>
      <c r="R146" s="17" t="s">
        <v>7987</v>
      </c>
      <c r="S146" s="17"/>
      <c r="T146" s="17" t="s">
        <v>7987</v>
      </c>
      <c r="U146" s="17"/>
      <c r="V146" s="17"/>
      <c r="W146" s="17" t="s">
        <v>7987</v>
      </c>
      <c r="X146" s="17" t="s">
        <v>7987</v>
      </c>
      <c r="Y146" s="17"/>
    </row>
    <row r="147" ht="15.75" customHeight="1">
      <c r="A147" s="17">
        <v>2.06602015E9</v>
      </c>
      <c r="B147" s="17"/>
      <c r="C147" s="17" t="s">
        <v>7987</v>
      </c>
      <c r="D147" s="17" t="s">
        <v>7987</v>
      </c>
      <c r="E147" s="17" t="s">
        <v>797</v>
      </c>
      <c r="F147" s="17" t="s">
        <v>794</v>
      </c>
      <c r="G147" s="17"/>
      <c r="H147" s="51" t="s">
        <v>7987</v>
      </c>
      <c r="K147" s="51" t="s">
        <v>798</v>
      </c>
      <c r="L147" s="17" t="s">
        <v>17</v>
      </c>
      <c r="M147" s="17" t="s">
        <v>18</v>
      </c>
      <c r="N147" s="17">
        <v>2.0</v>
      </c>
      <c r="O147" s="17" t="s">
        <v>19</v>
      </c>
      <c r="P147" s="17" t="s">
        <v>20</v>
      </c>
      <c r="Q147" s="17">
        <v>8.2081E9</v>
      </c>
      <c r="R147" s="17" t="s">
        <v>7987</v>
      </c>
      <c r="S147" s="17"/>
      <c r="T147" s="17" t="s">
        <v>7987</v>
      </c>
      <c r="U147" s="17"/>
      <c r="V147" s="17"/>
      <c r="W147" s="17" t="s">
        <v>7987</v>
      </c>
      <c r="X147" s="17" t="s">
        <v>7987</v>
      </c>
      <c r="Y147" s="17"/>
    </row>
    <row r="148" ht="15.75" customHeight="1">
      <c r="A148" s="17">
        <v>2.06602018E9</v>
      </c>
      <c r="B148" s="17"/>
      <c r="C148" s="17" t="s">
        <v>7987</v>
      </c>
      <c r="D148" s="17" t="s">
        <v>7987</v>
      </c>
      <c r="E148" s="17" t="s">
        <v>799</v>
      </c>
      <c r="F148" s="17" t="s">
        <v>802</v>
      </c>
      <c r="G148" s="17"/>
      <c r="H148" s="51" t="s">
        <v>7987</v>
      </c>
      <c r="K148" s="51" t="s">
        <v>801</v>
      </c>
      <c r="L148" s="17" t="s">
        <v>17</v>
      </c>
      <c r="M148" s="17" t="s">
        <v>18</v>
      </c>
      <c r="N148" s="17">
        <v>2.0</v>
      </c>
      <c r="O148" s="17" t="s">
        <v>19</v>
      </c>
      <c r="P148" s="17" t="s">
        <v>20</v>
      </c>
      <c r="Q148" s="17">
        <v>8.2081E9</v>
      </c>
      <c r="R148" s="17" t="s">
        <v>7987</v>
      </c>
      <c r="S148" s="17"/>
      <c r="T148" s="17" t="s">
        <v>7987</v>
      </c>
      <c r="U148" s="17"/>
      <c r="V148" s="17"/>
      <c r="W148" s="17" t="s">
        <v>7987</v>
      </c>
      <c r="X148" s="17" t="s">
        <v>7987</v>
      </c>
      <c r="Y148" s="17"/>
    </row>
    <row r="149" ht="15.75" customHeight="1">
      <c r="A149" s="17">
        <v>2.0660202E9</v>
      </c>
      <c r="B149" s="17"/>
      <c r="C149" s="17" t="s">
        <v>7987</v>
      </c>
      <c r="D149" s="17" t="s">
        <v>7987</v>
      </c>
      <c r="E149" s="17" t="s">
        <v>804</v>
      </c>
      <c r="F149" s="17" t="s">
        <v>805</v>
      </c>
      <c r="G149" s="17"/>
      <c r="H149" s="51" t="s">
        <v>7987</v>
      </c>
      <c r="K149" s="51" t="s">
        <v>806</v>
      </c>
      <c r="L149" s="17" t="s">
        <v>17</v>
      </c>
      <c r="M149" s="17" t="s">
        <v>18</v>
      </c>
      <c r="N149" s="17">
        <v>4.0</v>
      </c>
      <c r="O149" s="17" t="s">
        <v>19</v>
      </c>
      <c r="P149" s="17" t="s">
        <v>20</v>
      </c>
      <c r="Q149" s="17">
        <v>8.2081E9</v>
      </c>
      <c r="R149" s="17" t="s">
        <v>7987</v>
      </c>
      <c r="S149" s="17"/>
      <c r="T149" s="17" t="s">
        <v>7987</v>
      </c>
      <c r="U149" s="17"/>
      <c r="V149" s="17"/>
      <c r="W149" s="17" t="s">
        <v>7987</v>
      </c>
      <c r="X149" s="17" t="s">
        <v>7987</v>
      </c>
      <c r="Y149" s="17"/>
    </row>
    <row r="150" ht="15.75" customHeight="1">
      <c r="A150" s="17">
        <v>2.06602024E9</v>
      </c>
      <c r="B150" s="17"/>
      <c r="C150" s="17" t="s">
        <v>7987</v>
      </c>
      <c r="D150" s="17" t="s">
        <v>7987</v>
      </c>
      <c r="E150" s="17" t="s">
        <v>807</v>
      </c>
      <c r="F150" s="17" t="s">
        <v>808</v>
      </c>
      <c r="G150" s="17"/>
      <c r="H150" s="51" t="s">
        <v>7987</v>
      </c>
      <c r="K150" s="51" t="s">
        <v>809</v>
      </c>
      <c r="L150" s="17" t="s">
        <v>17</v>
      </c>
      <c r="M150" s="17" t="s">
        <v>18</v>
      </c>
      <c r="N150" s="17">
        <v>1.0</v>
      </c>
      <c r="O150" s="17" t="s">
        <v>19</v>
      </c>
      <c r="P150" s="17" t="s">
        <v>20</v>
      </c>
      <c r="Q150" s="17">
        <v>8.46694E9</v>
      </c>
      <c r="R150" s="17" t="s">
        <v>7987</v>
      </c>
      <c r="S150" s="17"/>
      <c r="T150" s="17" t="s">
        <v>7987</v>
      </c>
      <c r="U150" s="17"/>
      <c r="V150" s="17"/>
      <c r="W150" s="17" t="s">
        <v>7987</v>
      </c>
      <c r="X150" s="17" t="s">
        <v>7987</v>
      </c>
      <c r="Y150" s="17"/>
    </row>
    <row r="151" ht="15.75" customHeight="1">
      <c r="A151" s="17">
        <v>2.066020251E9</v>
      </c>
      <c r="B151" s="17"/>
      <c r="C151" s="17" t="s">
        <v>7987</v>
      </c>
      <c r="D151" s="17" t="s">
        <v>7987</v>
      </c>
      <c r="E151" s="17" t="s">
        <v>811</v>
      </c>
      <c r="F151" s="17" t="s">
        <v>822</v>
      </c>
      <c r="G151" s="17"/>
      <c r="H151" s="51" t="s">
        <v>7987</v>
      </c>
      <c r="K151" s="51" t="s">
        <v>813</v>
      </c>
      <c r="L151" s="17" t="s">
        <v>17</v>
      </c>
      <c r="M151" s="17" t="s">
        <v>18</v>
      </c>
      <c r="N151" s="17">
        <v>20.0</v>
      </c>
      <c r="O151" s="17" t="s">
        <v>19</v>
      </c>
      <c r="P151" s="17" t="s">
        <v>20</v>
      </c>
      <c r="Q151" s="17">
        <v>8.2081E9</v>
      </c>
      <c r="R151" s="17" t="s">
        <v>7987</v>
      </c>
      <c r="S151" s="17"/>
      <c r="T151" s="17" t="s">
        <v>7987</v>
      </c>
      <c r="U151" s="17"/>
      <c r="V151" s="17"/>
      <c r="W151" s="17" t="s">
        <v>7987</v>
      </c>
      <c r="X151" s="17" t="s">
        <v>7987</v>
      </c>
      <c r="Y151" s="17"/>
    </row>
    <row r="152" ht="15.75" customHeight="1">
      <c r="A152" s="17">
        <v>2.0660204E9</v>
      </c>
      <c r="B152" s="17"/>
      <c r="C152" s="17" t="s">
        <v>7987</v>
      </c>
      <c r="D152" s="17" t="s">
        <v>7987</v>
      </c>
      <c r="E152" s="17" t="s">
        <v>832</v>
      </c>
      <c r="F152" s="17" t="s">
        <v>833</v>
      </c>
      <c r="G152" s="17"/>
      <c r="H152" s="51" t="s">
        <v>7987</v>
      </c>
      <c r="K152" s="51" t="s">
        <v>834</v>
      </c>
      <c r="L152" s="17" t="s">
        <v>17</v>
      </c>
      <c r="M152" s="17" t="s">
        <v>18</v>
      </c>
      <c r="N152" s="17">
        <v>2.0</v>
      </c>
      <c r="O152" s="17" t="s">
        <v>19</v>
      </c>
      <c r="P152" s="17" t="s">
        <v>20</v>
      </c>
      <c r="Q152" s="17">
        <v>8.2081E9</v>
      </c>
      <c r="R152" s="17" t="s">
        <v>7987</v>
      </c>
      <c r="S152" s="17"/>
      <c r="T152" s="17" t="s">
        <v>7987</v>
      </c>
      <c r="U152" s="17"/>
      <c r="V152" s="17"/>
      <c r="W152" s="17" t="s">
        <v>7987</v>
      </c>
      <c r="X152" s="17" t="s">
        <v>7987</v>
      </c>
      <c r="Y152" s="17"/>
    </row>
    <row r="153" ht="15.75" customHeight="1">
      <c r="A153" s="17">
        <v>2.06602086E9</v>
      </c>
      <c r="B153" s="17"/>
      <c r="C153" s="17" t="s">
        <v>7987</v>
      </c>
      <c r="D153" s="17" t="s">
        <v>7987</v>
      </c>
      <c r="E153" s="17" t="s">
        <v>844</v>
      </c>
      <c r="F153" s="17" t="s">
        <v>845</v>
      </c>
      <c r="G153" s="17"/>
      <c r="H153" s="51" t="s">
        <v>7987</v>
      </c>
      <c r="K153" s="51" t="s">
        <v>846</v>
      </c>
      <c r="L153" s="17" t="s">
        <v>17</v>
      </c>
      <c r="M153" s="17" t="s">
        <v>18</v>
      </c>
      <c r="N153" s="17">
        <v>4.0</v>
      </c>
      <c r="O153" s="17" t="s">
        <v>19</v>
      </c>
      <c r="P153" s="17" t="s">
        <v>20</v>
      </c>
      <c r="Q153" s="17">
        <v>8.2081E9</v>
      </c>
      <c r="R153" s="17" t="s">
        <v>7987</v>
      </c>
      <c r="S153" s="17"/>
      <c r="T153" s="17" t="s">
        <v>7987</v>
      </c>
      <c r="U153" s="17"/>
      <c r="V153" s="17"/>
      <c r="W153" s="17" t="s">
        <v>7987</v>
      </c>
      <c r="X153" s="17" t="s">
        <v>7987</v>
      </c>
      <c r="Y153" s="17"/>
    </row>
    <row r="154" ht="15.75" customHeight="1">
      <c r="A154" s="17">
        <v>2.06602095E9</v>
      </c>
      <c r="B154" s="17"/>
      <c r="C154" s="17" t="s">
        <v>7987</v>
      </c>
      <c r="D154" s="17" t="s">
        <v>7987</v>
      </c>
      <c r="E154" s="17" t="s">
        <v>854</v>
      </c>
      <c r="F154" s="17" t="s">
        <v>855</v>
      </c>
      <c r="G154" s="17"/>
      <c r="H154" s="51" t="s">
        <v>7987</v>
      </c>
      <c r="K154" s="51" t="s">
        <v>856</v>
      </c>
      <c r="L154" s="17" t="s">
        <v>17</v>
      </c>
      <c r="M154" s="17" t="s">
        <v>18</v>
      </c>
      <c r="N154" s="17">
        <v>1.0</v>
      </c>
      <c r="O154" s="17" t="s">
        <v>19</v>
      </c>
      <c r="P154" s="17" t="s">
        <v>20</v>
      </c>
      <c r="Q154" s="17">
        <v>8.2081E9</v>
      </c>
      <c r="R154" s="17" t="s">
        <v>7987</v>
      </c>
      <c r="S154" s="17"/>
      <c r="T154" s="17" t="s">
        <v>7987</v>
      </c>
      <c r="U154" s="17"/>
      <c r="V154" s="17"/>
      <c r="W154" s="17" t="s">
        <v>7987</v>
      </c>
      <c r="X154" s="17" t="s">
        <v>7987</v>
      </c>
      <c r="Y154" s="17"/>
    </row>
    <row r="155" ht="15.75" customHeight="1">
      <c r="A155" s="17">
        <v>2.068005011E9</v>
      </c>
      <c r="B155" s="17"/>
      <c r="C155" s="17" t="s">
        <v>7987</v>
      </c>
      <c r="D155" s="17" t="s">
        <v>7987</v>
      </c>
      <c r="E155" s="17" t="s">
        <v>868</v>
      </c>
      <c r="F155" s="17" t="s">
        <v>869</v>
      </c>
      <c r="G155" s="17"/>
      <c r="H155" s="51" t="s">
        <v>7987</v>
      </c>
      <c r="K155" s="51" t="s">
        <v>870</v>
      </c>
      <c r="L155" s="17" t="s">
        <v>17</v>
      </c>
      <c r="M155" s="17" t="s">
        <v>18</v>
      </c>
      <c r="N155" s="17">
        <v>3.0</v>
      </c>
      <c r="O155" s="17" t="s">
        <v>19</v>
      </c>
      <c r="P155" s="17" t="s">
        <v>20</v>
      </c>
      <c r="Q155" s="17">
        <v>8.46694E9</v>
      </c>
      <c r="R155" s="17" t="s">
        <v>7987</v>
      </c>
      <c r="S155" s="17"/>
      <c r="T155" s="17" t="s">
        <v>7987</v>
      </c>
      <c r="U155" s="17"/>
      <c r="V155" s="17"/>
      <c r="W155" s="17" t="s">
        <v>7987</v>
      </c>
      <c r="X155" s="17" t="s">
        <v>7987</v>
      </c>
      <c r="Y155" s="17"/>
    </row>
    <row r="156" ht="15.75" customHeight="1">
      <c r="A156" s="17">
        <v>2.068005032E9</v>
      </c>
      <c r="B156" s="17"/>
      <c r="C156" s="17" t="s">
        <v>7987</v>
      </c>
      <c r="D156" s="17" t="s">
        <v>7987</v>
      </c>
      <c r="E156" s="17" t="s">
        <v>871</v>
      </c>
      <c r="F156" s="17" t="s">
        <v>872</v>
      </c>
      <c r="G156" s="17"/>
      <c r="H156" s="51" t="s">
        <v>7987</v>
      </c>
      <c r="K156" s="51" t="s">
        <v>873</v>
      </c>
      <c r="L156" s="17" t="s">
        <v>17</v>
      </c>
      <c r="M156" s="17" t="s">
        <v>18</v>
      </c>
      <c r="N156" s="17">
        <v>4.0</v>
      </c>
      <c r="O156" s="17" t="s">
        <v>19</v>
      </c>
      <c r="P156" s="17" t="s">
        <v>20</v>
      </c>
      <c r="Q156" s="17">
        <v>8.46694E9</v>
      </c>
      <c r="R156" s="17" t="s">
        <v>7987</v>
      </c>
      <c r="S156" s="17"/>
      <c r="T156" s="17" t="s">
        <v>7987</v>
      </c>
      <c r="U156" s="17"/>
      <c r="V156" s="17"/>
      <c r="W156" s="17" t="s">
        <v>7987</v>
      </c>
      <c r="X156" s="17" t="s">
        <v>7987</v>
      </c>
      <c r="Y156" s="17"/>
    </row>
    <row r="157" ht="15.75" customHeight="1">
      <c r="A157" s="17">
        <v>2.068005071E9</v>
      </c>
      <c r="B157" s="17"/>
      <c r="C157" s="17" t="s">
        <v>7987</v>
      </c>
      <c r="D157" s="17" t="s">
        <v>7987</v>
      </c>
      <c r="E157" s="17" t="s">
        <v>889</v>
      </c>
      <c r="F157" s="17" t="s">
        <v>890</v>
      </c>
      <c r="G157" s="17"/>
      <c r="H157" s="51" t="s">
        <v>7987</v>
      </c>
      <c r="K157" s="51" t="s">
        <v>891</v>
      </c>
      <c r="L157" s="17" t="s">
        <v>17</v>
      </c>
      <c r="M157" s="17" t="s">
        <v>18</v>
      </c>
      <c r="N157" s="17">
        <v>1.0</v>
      </c>
      <c r="O157" s="17" t="s">
        <v>19</v>
      </c>
      <c r="P157" s="17" t="s">
        <v>20</v>
      </c>
      <c r="Q157" s="17">
        <v>8.46694E9</v>
      </c>
      <c r="R157" s="17" t="s">
        <v>7987</v>
      </c>
      <c r="S157" s="17"/>
      <c r="T157" s="17" t="s">
        <v>7987</v>
      </c>
      <c r="U157" s="17"/>
      <c r="V157" s="17"/>
      <c r="W157" s="17" t="s">
        <v>7987</v>
      </c>
      <c r="X157" s="17" t="s">
        <v>7987</v>
      </c>
      <c r="Y157" s="17"/>
    </row>
    <row r="158" ht="15.75" customHeight="1">
      <c r="A158" s="17">
        <v>2.068010022E9</v>
      </c>
      <c r="B158" s="17"/>
      <c r="C158" s="17" t="s">
        <v>7987</v>
      </c>
      <c r="D158" s="17" t="s">
        <v>7987</v>
      </c>
      <c r="E158" s="17" t="s">
        <v>896</v>
      </c>
      <c r="F158" s="17" t="s">
        <v>897</v>
      </c>
      <c r="G158" s="17"/>
      <c r="H158" s="51" t="s">
        <v>7987</v>
      </c>
      <c r="K158" s="51" t="s">
        <v>898</v>
      </c>
      <c r="L158" s="17" t="s">
        <v>17</v>
      </c>
      <c r="M158" s="17" t="s">
        <v>18</v>
      </c>
      <c r="N158" s="17">
        <v>1.0</v>
      </c>
      <c r="O158" s="17" t="s">
        <v>19</v>
      </c>
      <c r="P158" s="17" t="s">
        <v>20</v>
      </c>
      <c r="Q158" s="17">
        <v>8.4831095E9</v>
      </c>
      <c r="R158" s="17" t="s">
        <v>7987</v>
      </c>
      <c r="S158" s="17"/>
      <c r="T158" s="17" t="s">
        <v>7987</v>
      </c>
      <c r="U158" s="17"/>
      <c r="V158" s="17"/>
      <c r="W158" s="17" t="s">
        <v>7987</v>
      </c>
      <c r="X158" s="17" t="s">
        <v>7987</v>
      </c>
      <c r="Y158" s="17"/>
    </row>
    <row r="159" ht="15.75" customHeight="1">
      <c r="A159" s="17">
        <v>2.06801037E9</v>
      </c>
      <c r="B159" s="17"/>
      <c r="C159" s="17" t="s">
        <v>7987</v>
      </c>
      <c r="D159" s="17" t="s">
        <v>7987</v>
      </c>
      <c r="E159" s="17" t="s">
        <v>911</v>
      </c>
      <c r="F159" s="17" t="s">
        <v>912</v>
      </c>
      <c r="G159" s="17"/>
      <c r="H159" s="51" t="s">
        <v>7987</v>
      </c>
      <c r="K159" s="51" t="s">
        <v>913</v>
      </c>
      <c r="L159" s="17" t="s">
        <v>17</v>
      </c>
      <c r="M159" s="17" t="s">
        <v>18</v>
      </c>
      <c r="N159" s="17">
        <v>3.0</v>
      </c>
      <c r="O159" s="17" t="s">
        <v>19</v>
      </c>
      <c r="P159" s="17" t="s">
        <v>20</v>
      </c>
      <c r="Q159" s="17">
        <v>8.46694E9</v>
      </c>
      <c r="R159" s="17" t="s">
        <v>7987</v>
      </c>
      <c r="S159" s="17"/>
      <c r="T159" s="17" t="s">
        <v>7987</v>
      </c>
      <c r="U159" s="17"/>
      <c r="V159" s="17"/>
      <c r="W159" s="17" t="s">
        <v>7987</v>
      </c>
      <c r="X159" s="17" t="s">
        <v>7987</v>
      </c>
      <c r="Y159" s="17"/>
    </row>
    <row r="160" ht="15.75" customHeight="1">
      <c r="A160" s="17">
        <v>2.068205322E9</v>
      </c>
      <c r="B160" s="17"/>
      <c r="C160" s="17" t="s">
        <v>7987</v>
      </c>
      <c r="D160" s="17" t="s">
        <v>7987</v>
      </c>
      <c r="E160" s="17" t="s">
        <v>918</v>
      </c>
      <c r="F160" s="17" t="s">
        <v>919</v>
      </c>
      <c r="G160" s="17"/>
      <c r="H160" s="51" t="s">
        <v>7987</v>
      </c>
      <c r="K160" s="51" t="s">
        <v>920</v>
      </c>
      <c r="L160" s="17" t="s">
        <v>17</v>
      </c>
      <c r="M160" s="17" t="s">
        <v>18</v>
      </c>
      <c r="N160" s="17">
        <v>1.0</v>
      </c>
      <c r="O160" s="17" t="s">
        <v>19</v>
      </c>
      <c r="P160" s="17" t="s">
        <v>20</v>
      </c>
      <c r="Q160" s="17">
        <v>8.46694E9</v>
      </c>
      <c r="R160" s="17" t="s">
        <v>7987</v>
      </c>
      <c r="S160" s="17"/>
      <c r="T160" s="17" t="s">
        <v>7987</v>
      </c>
      <c r="U160" s="17"/>
      <c r="V160" s="17"/>
      <c r="W160" s="17" t="s">
        <v>7987</v>
      </c>
      <c r="X160" s="17" t="s">
        <v>7987</v>
      </c>
      <c r="Y160" s="17"/>
    </row>
    <row r="161" ht="15.75" customHeight="1">
      <c r="A161" s="17">
        <v>2.068205332E9</v>
      </c>
      <c r="B161" s="17"/>
      <c r="C161" s="17" t="s">
        <v>7987</v>
      </c>
      <c r="D161" s="17" t="s">
        <v>7987</v>
      </c>
      <c r="E161" s="17" t="s">
        <v>923</v>
      </c>
      <c r="F161" s="17" t="s">
        <v>924</v>
      </c>
      <c r="G161" s="17"/>
      <c r="H161" s="51" t="s">
        <v>7987</v>
      </c>
      <c r="K161" s="51" t="s">
        <v>925</v>
      </c>
      <c r="L161" s="17" t="s">
        <v>17</v>
      </c>
      <c r="M161" s="17" t="s">
        <v>18</v>
      </c>
      <c r="N161" s="17">
        <v>1.0</v>
      </c>
      <c r="O161" s="17" t="s">
        <v>19</v>
      </c>
      <c r="P161" s="17" t="s">
        <v>20</v>
      </c>
      <c r="Q161" s="17">
        <v>8.46694E9</v>
      </c>
      <c r="R161" s="17" t="s">
        <v>7987</v>
      </c>
      <c r="S161" s="17"/>
      <c r="T161" s="17" t="s">
        <v>7987</v>
      </c>
      <c r="U161" s="17"/>
      <c r="V161" s="17"/>
      <c r="W161" s="17" t="s">
        <v>7987</v>
      </c>
      <c r="X161" s="17" t="s">
        <v>7987</v>
      </c>
      <c r="Y161" s="17"/>
    </row>
    <row r="162" ht="15.75" customHeight="1">
      <c r="A162" s="17">
        <v>2.06821033E9</v>
      </c>
      <c r="B162" s="17"/>
      <c r="C162" s="17" t="s">
        <v>7987</v>
      </c>
      <c r="D162" s="17" t="s">
        <v>7987</v>
      </c>
      <c r="E162" s="17" t="s">
        <v>927</v>
      </c>
      <c r="F162" s="17" t="s">
        <v>928</v>
      </c>
      <c r="G162" s="17"/>
      <c r="H162" s="51" t="s">
        <v>7987</v>
      </c>
      <c r="K162" s="51" t="s">
        <v>929</v>
      </c>
      <c r="L162" s="17" t="s">
        <v>930</v>
      </c>
      <c r="M162" s="17" t="s">
        <v>931</v>
      </c>
      <c r="N162" s="17">
        <v>1.0</v>
      </c>
      <c r="O162" s="17" t="s">
        <v>19</v>
      </c>
      <c r="P162" s="17" t="s">
        <v>20</v>
      </c>
      <c r="Q162" s="17">
        <v>8.412310009E9</v>
      </c>
      <c r="R162" s="17" t="s">
        <v>7987</v>
      </c>
      <c r="S162" s="17"/>
      <c r="T162" s="17" t="s">
        <v>7987</v>
      </c>
      <c r="U162" s="17"/>
      <c r="V162" s="17"/>
      <c r="W162" s="17" t="s">
        <v>7987</v>
      </c>
      <c r="X162" s="17" t="s">
        <v>7987</v>
      </c>
      <c r="Y162" s="17"/>
    </row>
    <row r="163" ht="15.75" customHeight="1">
      <c r="A163" s="17">
        <v>2.06821034E9</v>
      </c>
      <c r="B163" s="17"/>
      <c r="C163" s="17" t="s">
        <v>7987</v>
      </c>
      <c r="D163" s="17" t="s">
        <v>7987</v>
      </c>
      <c r="E163" s="17" t="s">
        <v>934</v>
      </c>
      <c r="F163" s="17" t="s">
        <v>935</v>
      </c>
      <c r="G163" s="17"/>
      <c r="H163" s="51" t="s">
        <v>7987</v>
      </c>
      <c r="K163" s="51" t="s">
        <v>936</v>
      </c>
      <c r="L163" s="17" t="s">
        <v>17</v>
      </c>
      <c r="M163" s="17" t="s">
        <v>18</v>
      </c>
      <c r="N163" s="17">
        <v>1.0</v>
      </c>
      <c r="O163" s="17" t="s">
        <v>19</v>
      </c>
      <c r="P163" s="17" t="s">
        <v>20</v>
      </c>
      <c r="Q163" s="17">
        <v>7.326909409E9</v>
      </c>
      <c r="R163" s="17" t="s">
        <v>7987</v>
      </c>
      <c r="S163" s="17"/>
      <c r="T163" s="17" t="s">
        <v>7987</v>
      </c>
      <c r="U163" s="17"/>
      <c r="V163" s="17"/>
      <c r="W163" s="17" t="s">
        <v>7987</v>
      </c>
      <c r="X163" s="17" t="s">
        <v>7987</v>
      </c>
      <c r="Y163" s="17"/>
    </row>
    <row r="164" ht="15.75" customHeight="1">
      <c r="A164" s="17">
        <v>2.068215082E9</v>
      </c>
      <c r="B164" s="17"/>
      <c r="C164" s="17" t="s">
        <v>7987</v>
      </c>
      <c r="D164" s="17" t="s">
        <v>7987</v>
      </c>
      <c r="E164" s="17" t="s">
        <v>940</v>
      </c>
      <c r="F164" s="17" t="s">
        <v>941</v>
      </c>
      <c r="G164" s="17"/>
      <c r="H164" s="51" t="s">
        <v>7987</v>
      </c>
      <c r="K164" s="51" t="s">
        <v>942</v>
      </c>
      <c r="L164" s="17" t="s">
        <v>17</v>
      </c>
      <c r="M164" s="17" t="s">
        <v>18</v>
      </c>
      <c r="N164" s="17">
        <v>2.0</v>
      </c>
      <c r="O164" s="17" t="s">
        <v>19</v>
      </c>
      <c r="P164" s="17" t="s">
        <v>20</v>
      </c>
      <c r="Q164" s="17">
        <v>7.326909807E9</v>
      </c>
      <c r="R164" s="17" t="s">
        <v>7987</v>
      </c>
      <c r="S164" s="17"/>
      <c r="T164" s="17" t="s">
        <v>7987</v>
      </c>
      <c r="U164" s="17"/>
      <c r="V164" s="17"/>
      <c r="W164" s="17" t="s">
        <v>7987</v>
      </c>
      <c r="X164" s="17" t="s">
        <v>7987</v>
      </c>
      <c r="Y164" s="17"/>
    </row>
    <row r="165" ht="15.75" customHeight="1">
      <c r="A165" s="17">
        <v>2.068215111E9</v>
      </c>
      <c r="B165" s="17"/>
      <c r="C165" s="17" t="s">
        <v>7987</v>
      </c>
      <c r="D165" s="17" t="s">
        <v>7987</v>
      </c>
      <c r="E165" s="17" t="s">
        <v>943</v>
      </c>
      <c r="F165" s="17" t="s">
        <v>944</v>
      </c>
      <c r="G165" s="17"/>
      <c r="H165" s="51" t="s">
        <v>7987</v>
      </c>
      <c r="K165" s="51" t="s">
        <v>945</v>
      </c>
      <c r="L165" s="17" t="s">
        <v>17</v>
      </c>
      <c r="M165" s="17" t="s">
        <v>18</v>
      </c>
      <c r="N165" s="17">
        <v>2.0</v>
      </c>
      <c r="O165" s="17" t="s">
        <v>19</v>
      </c>
      <c r="P165" s="17" t="s">
        <v>20</v>
      </c>
      <c r="Q165" s="17">
        <v>7.326909807E9</v>
      </c>
      <c r="R165" s="17" t="s">
        <v>7987</v>
      </c>
      <c r="S165" s="17"/>
      <c r="T165" s="17" t="s">
        <v>7987</v>
      </c>
      <c r="U165" s="17"/>
      <c r="V165" s="17"/>
      <c r="W165" s="17" t="s">
        <v>7987</v>
      </c>
      <c r="X165" s="17" t="s">
        <v>7987</v>
      </c>
      <c r="Y165" s="17"/>
    </row>
    <row r="166" ht="15.75" customHeight="1">
      <c r="A166" s="17">
        <v>2.068215612E9</v>
      </c>
      <c r="B166" s="17"/>
      <c r="C166" s="17" t="s">
        <v>7987</v>
      </c>
      <c r="D166" s="17" t="s">
        <v>7987</v>
      </c>
      <c r="E166" s="17" t="s">
        <v>7987</v>
      </c>
      <c r="F166" s="17" t="s">
        <v>6326</v>
      </c>
      <c r="G166" s="17"/>
      <c r="H166" s="51" t="s">
        <v>7987</v>
      </c>
      <c r="K166" s="51" t="s">
        <v>7987</v>
      </c>
      <c r="L166" s="17" t="s">
        <v>7987</v>
      </c>
      <c r="M166" s="17" t="s">
        <v>7987</v>
      </c>
      <c r="N166" s="17" t="s">
        <v>7987</v>
      </c>
      <c r="O166" s="17" t="s">
        <v>7987</v>
      </c>
      <c r="P166" s="17" t="s">
        <v>7987</v>
      </c>
      <c r="Q166" s="17" t="s">
        <v>7987</v>
      </c>
      <c r="R166" s="17" t="s">
        <v>7987</v>
      </c>
      <c r="S166" s="17"/>
      <c r="T166" s="17" t="s">
        <v>7987</v>
      </c>
      <c r="U166" s="17"/>
      <c r="V166" s="17"/>
      <c r="W166" s="17" t="s">
        <v>7987</v>
      </c>
      <c r="X166" s="17" t="s">
        <v>7987</v>
      </c>
      <c r="Y166" s="17"/>
    </row>
    <row r="167" ht="15.75" customHeight="1">
      <c r="A167" s="17">
        <v>2.06822001E9</v>
      </c>
      <c r="B167" s="17"/>
      <c r="C167" s="17" t="s">
        <v>7987</v>
      </c>
      <c r="D167" s="17" t="s">
        <v>7987</v>
      </c>
      <c r="E167" s="17" t="s">
        <v>946</v>
      </c>
      <c r="F167" s="17" t="s">
        <v>947</v>
      </c>
      <c r="G167" s="17"/>
      <c r="H167" s="51" t="s">
        <v>7987</v>
      </c>
      <c r="K167" s="51" t="s">
        <v>948</v>
      </c>
      <c r="L167" s="17" t="s">
        <v>17</v>
      </c>
      <c r="M167" s="17" t="s">
        <v>18</v>
      </c>
      <c r="N167" s="17">
        <v>1.0</v>
      </c>
      <c r="O167" s="17" t="s">
        <v>19</v>
      </c>
      <c r="P167" s="17" t="s">
        <v>20</v>
      </c>
      <c r="Q167" s="17">
        <v>8.2081E9</v>
      </c>
      <c r="R167" s="17" t="s">
        <v>7987</v>
      </c>
      <c r="S167" s="17"/>
      <c r="T167" s="17" t="s">
        <v>7987</v>
      </c>
      <c r="U167" s="17"/>
      <c r="V167" s="17"/>
      <c r="W167" s="17" t="s">
        <v>7987</v>
      </c>
      <c r="X167" s="17" t="s">
        <v>7987</v>
      </c>
      <c r="Y167" s="17"/>
    </row>
    <row r="168" ht="15.75" customHeight="1">
      <c r="A168" s="17">
        <v>2.068220021E9</v>
      </c>
      <c r="B168" s="17"/>
      <c r="C168" s="17" t="s">
        <v>7987</v>
      </c>
      <c r="D168" s="17" t="s">
        <v>7987</v>
      </c>
      <c r="E168" s="17" t="s">
        <v>950</v>
      </c>
      <c r="F168" s="17" t="s">
        <v>951</v>
      </c>
      <c r="G168" s="17"/>
      <c r="H168" s="51" t="s">
        <v>7987</v>
      </c>
      <c r="K168" s="51" t="s">
        <v>952</v>
      </c>
      <c r="L168" s="17" t="s">
        <v>17</v>
      </c>
      <c r="M168" s="17" t="s">
        <v>18</v>
      </c>
      <c r="N168" s="17">
        <v>5.0</v>
      </c>
      <c r="O168" s="17" t="s">
        <v>19</v>
      </c>
      <c r="P168" s="17" t="s">
        <v>20</v>
      </c>
      <c r="Q168" s="17">
        <v>8.2081E9</v>
      </c>
      <c r="R168" s="17" t="s">
        <v>7987</v>
      </c>
      <c r="S168" s="17"/>
      <c r="T168" s="17" t="s">
        <v>7987</v>
      </c>
      <c r="U168" s="17"/>
      <c r="V168" s="17"/>
      <c r="W168" s="17" t="s">
        <v>7987</v>
      </c>
      <c r="X168" s="17" t="s">
        <v>7987</v>
      </c>
      <c r="Y168" s="17"/>
    </row>
    <row r="169" ht="15.75" customHeight="1">
      <c r="A169" s="17">
        <v>2.068230211E9</v>
      </c>
      <c r="B169" s="17"/>
      <c r="C169" s="17" t="s">
        <v>7987</v>
      </c>
      <c r="D169" s="17" t="s">
        <v>7987</v>
      </c>
      <c r="E169" s="17" t="s">
        <v>965</v>
      </c>
      <c r="F169" s="17" t="s">
        <v>462</v>
      </c>
      <c r="G169" s="17"/>
      <c r="H169" s="51" t="s">
        <v>7987</v>
      </c>
      <c r="K169" s="51" t="s">
        <v>966</v>
      </c>
      <c r="L169" s="17" t="s">
        <v>17</v>
      </c>
      <c r="M169" s="17" t="s">
        <v>18</v>
      </c>
      <c r="N169" s="17">
        <v>2.0</v>
      </c>
      <c r="O169" s="17" t="s">
        <v>19</v>
      </c>
      <c r="P169" s="17" t="s">
        <v>20</v>
      </c>
      <c r="Q169" s="17">
        <v>7.326909807E9</v>
      </c>
      <c r="R169" s="17" t="s">
        <v>7987</v>
      </c>
      <c r="S169" s="17"/>
      <c r="T169" s="17" t="s">
        <v>7987</v>
      </c>
      <c r="U169" s="17"/>
      <c r="V169" s="17"/>
      <c r="W169" s="17" t="s">
        <v>7987</v>
      </c>
      <c r="X169" s="17" t="s">
        <v>7987</v>
      </c>
      <c r="Y169" s="17"/>
    </row>
    <row r="170" ht="15.75" customHeight="1">
      <c r="A170" s="17">
        <v>2.07008004E9</v>
      </c>
      <c r="B170" s="17"/>
      <c r="C170" s="17" t="s">
        <v>7987</v>
      </c>
      <c r="D170" s="17" t="s">
        <v>7987</v>
      </c>
      <c r="E170" s="17" t="s">
        <v>975</v>
      </c>
      <c r="F170" s="17" t="s">
        <v>976</v>
      </c>
      <c r="G170" s="17"/>
      <c r="H170" s="51" t="s">
        <v>7987</v>
      </c>
      <c r="K170" s="51" t="s">
        <v>977</v>
      </c>
      <c r="L170" s="17" t="s">
        <v>17</v>
      </c>
      <c r="M170" s="17" t="s">
        <v>18</v>
      </c>
      <c r="N170" s="17">
        <v>1.0</v>
      </c>
      <c r="O170" s="17" t="s">
        <v>19</v>
      </c>
      <c r="P170" s="17" t="s">
        <v>20</v>
      </c>
      <c r="Q170" s="17">
        <v>8.46694E9</v>
      </c>
      <c r="R170" s="17" t="s">
        <v>7987</v>
      </c>
      <c r="S170" s="17"/>
      <c r="T170" s="17" t="s">
        <v>7987</v>
      </c>
      <c r="U170" s="17"/>
      <c r="V170" s="17"/>
      <c r="W170" s="17" t="s">
        <v>7987</v>
      </c>
      <c r="X170" s="17" t="s">
        <v>7987</v>
      </c>
      <c r="Y170" s="17"/>
    </row>
    <row r="171" ht="15.75" customHeight="1">
      <c r="A171" s="17">
        <v>2.07201015E9</v>
      </c>
      <c r="B171" s="17"/>
      <c r="C171" s="17" t="s">
        <v>7987</v>
      </c>
      <c r="D171" s="17" t="s">
        <v>7987</v>
      </c>
      <c r="E171" s="17" t="s">
        <v>978</v>
      </c>
      <c r="F171" s="17" t="s">
        <v>979</v>
      </c>
      <c r="G171" s="17"/>
      <c r="H171" s="51" t="s">
        <v>7987</v>
      </c>
      <c r="K171" s="51" t="s">
        <v>980</v>
      </c>
      <c r="L171" s="17" t="s">
        <v>17</v>
      </c>
      <c r="M171" s="17" t="s">
        <v>18</v>
      </c>
      <c r="N171" s="17">
        <v>2.0</v>
      </c>
      <c r="O171" s="17" t="s">
        <v>19</v>
      </c>
      <c r="P171" s="17" t="s">
        <v>20</v>
      </c>
      <c r="Q171" s="17">
        <v>8.2079099E9</v>
      </c>
      <c r="R171" s="17" t="s">
        <v>7987</v>
      </c>
      <c r="S171" s="17"/>
      <c r="T171" s="17" t="s">
        <v>7987</v>
      </c>
      <c r="U171" s="17"/>
      <c r="V171" s="17"/>
      <c r="W171" s="17" t="s">
        <v>7987</v>
      </c>
      <c r="X171" s="17" t="s">
        <v>7987</v>
      </c>
      <c r="Y171" s="17"/>
    </row>
    <row r="172" ht="15.75" customHeight="1">
      <c r="A172" s="17">
        <v>2.073005761E9</v>
      </c>
      <c r="B172" s="17"/>
      <c r="C172" s="17" t="s">
        <v>7987</v>
      </c>
      <c r="D172" s="17" t="s">
        <v>7987</v>
      </c>
      <c r="E172" s="17" t="s">
        <v>987</v>
      </c>
      <c r="F172" s="17" t="s">
        <v>988</v>
      </c>
      <c r="G172" s="17"/>
      <c r="H172" s="51" t="s">
        <v>7987</v>
      </c>
      <c r="K172" s="51" t="s">
        <v>989</v>
      </c>
      <c r="L172" s="17" t="s">
        <v>17</v>
      </c>
      <c r="M172" s="17" t="s">
        <v>18</v>
      </c>
      <c r="N172" s="17">
        <v>4.0</v>
      </c>
      <c r="O172" s="17" t="s">
        <v>19</v>
      </c>
      <c r="P172" s="17" t="s">
        <v>20</v>
      </c>
      <c r="Q172" s="17">
        <v>8.46694E9</v>
      </c>
      <c r="R172" s="17" t="s">
        <v>7987</v>
      </c>
      <c r="S172" s="17"/>
      <c r="T172" s="17" t="s">
        <v>7987</v>
      </c>
      <c r="U172" s="17"/>
      <c r="V172" s="17"/>
      <c r="W172" s="17" t="s">
        <v>7987</v>
      </c>
      <c r="X172" s="17" t="s">
        <v>7987</v>
      </c>
      <c r="Y172" s="17"/>
    </row>
    <row r="173" ht="15.75" customHeight="1">
      <c r="A173" s="17">
        <v>2.07300577E9</v>
      </c>
      <c r="B173" s="17"/>
      <c r="C173" s="17" t="s">
        <v>7987</v>
      </c>
      <c r="D173" s="17" t="s">
        <v>7987</v>
      </c>
      <c r="E173" s="17" t="s">
        <v>990</v>
      </c>
      <c r="F173" s="17" t="s">
        <v>991</v>
      </c>
      <c r="G173" s="17"/>
      <c r="H173" s="51" t="s">
        <v>7987</v>
      </c>
      <c r="K173" s="51" t="s">
        <v>992</v>
      </c>
      <c r="L173" s="17" t="s">
        <v>17</v>
      </c>
      <c r="M173" s="17" t="s">
        <v>18</v>
      </c>
      <c r="N173" s="17">
        <v>4.0</v>
      </c>
      <c r="O173" s="17" t="s">
        <v>19</v>
      </c>
      <c r="P173" s="17" t="s">
        <v>20</v>
      </c>
      <c r="Q173" s="17">
        <v>8.46694E9</v>
      </c>
      <c r="R173" s="17" t="s">
        <v>7987</v>
      </c>
      <c r="S173" s="17"/>
      <c r="T173" s="17" t="s">
        <v>7987</v>
      </c>
      <c r="U173" s="17"/>
      <c r="V173" s="17"/>
      <c r="W173" s="17" t="s">
        <v>7987</v>
      </c>
      <c r="X173" s="17" t="s">
        <v>7987</v>
      </c>
      <c r="Y173" s="17"/>
    </row>
    <row r="174" ht="15.75" customHeight="1">
      <c r="A174" s="17">
        <v>2.07300593E9</v>
      </c>
      <c r="B174" s="17"/>
      <c r="C174" s="17" t="s">
        <v>7987</v>
      </c>
      <c r="D174" s="17" t="s">
        <v>7987</v>
      </c>
      <c r="E174" s="17" t="s">
        <v>7987</v>
      </c>
      <c r="F174" s="17" t="s">
        <v>6327</v>
      </c>
      <c r="G174" s="17"/>
      <c r="H174" s="51" t="s">
        <v>7987</v>
      </c>
      <c r="K174" s="51" t="s">
        <v>7987</v>
      </c>
      <c r="L174" s="17" t="s">
        <v>7987</v>
      </c>
      <c r="M174" s="17" t="s">
        <v>7987</v>
      </c>
      <c r="N174" s="17" t="s">
        <v>7987</v>
      </c>
      <c r="O174" s="17" t="s">
        <v>7987</v>
      </c>
      <c r="P174" s="17" t="s">
        <v>7987</v>
      </c>
      <c r="Q174" s="17" t="s">
        <v>7987</v>
      </c>
      <c r="R174" s="17" t="s">
        <v>7987</v>
      </c>
      <c r="S174" s="17"/>
      <c r="T174" s="17" t="s">
        <v>7987</v>
      </c>
      <c r="U174" s="17"/>
      <c r="V174" s="17"/>
      <c r="W174" s="17" t="s">
        <v>7987</v>
      </c>
      <c r="X174" s="17" t="s">
        <v>7987</v>
      </c>
      <c r="Y174" s="17"/>
    </row>
    <row r="175" ht="15.75" customHeight="1">
      <c r="A175" s="17">
        <v>2.07301016E9</v>
      </c>
      <c r="B175" s="17"/>
      <c r="C175" s="17" t="s">
        <v>7987</v>
      </c>
      <c r="D175" s="17" t="s">
        <v>7987</v>
      </c>
      <c r="E175" s="17" t="s">
        <v>7987</v>
      </c>
      <c r="F175" s="17" t="s">
        <v>6328</v>
      </c>
      <c r="G175" s="17"/>
      <c r="H175" s="51" t="s">
        <v>7987</v>
      </c>
      <c r="K175" s="51" t="s">
        <v>7987</v>
      </c>
      <c r="L175" s="17" t="s">
        <v>7987</v>
      </c>
      <c r="M175" s="17" t="s">
        <v>7987</v>
      </c>
      <c r="N175" s="17" t="s">
        <v>7987</v>
      </c>
      <c r="O175" s="17" t="s">
        <v>7987</v>
      </c>
      <c r="P175" s="17" t="s">
        <v>7987</v>
      </c>
      <c r="Q175" s="17" t="s">
        <v>7987</v>
      </c>
      <c r="R175" s="17" t="s">
        <v>7987</v>
      </c>
      <c r="S175" s="17"/>
      <c r="T175" s="17" t="s">
        <v>7987</v>
      </c>
      <c r="U175" s="17"/>
      <c r="V175" s="17"/>
      <c r="W175" s="17" t="s">
        <v>7987</v>
      </c>
      <c r="X175" s="17" t="s">
        <v>7987</v>
      </c>
      <c r="Y175" s="17"/>
    </row>
    <row r="176" ht="15.75" customHeight="1">
      <c r="A176" s="17">
        <v>2.07301554E9</v>
      </c>
      <c r="B176" s="17"/>
      <c r="C176" s="17" t="s">
        <v>7987</v>
      </c>
      <c r="D176" s="17" t="s">
        <v>7987</v>
      </c>
      <c r="E176" s="17" t="s">
        <v>993</v>
      </c>
      <c r="F176" s="17" t="s">
        <v>994</v>
      </c>
      <c r="G176" s="17"/>
      <c r="H176" s="51" t="s">
        <v>7987</v>
      </c>
      <c r="K176" s="51" t="s">
        <v>995</v>
      </c>
      <c r="L176" s="17" t="s">
        <v>17</v>
      </c>
      <c r="M176" s="17" t="s">
        <v>18</v>
      </c>
      <c r="N176" s="17">
        <v>4.0</v>
      </c>
      <c r="O176" s="17" t="s">
        <v>19</v>
      </c>
      <c r="P176" s="17" t="s">
        <v>20</v>
      </c>
      <c r="Q176" s="17">
        <v>7.326909807E9</v>
      </c>
      <c r="R176" s="17" t="s">
        <v>7987</v>
      </c>
      <c r="S176" s="17"/>
      <c r="T176" s="17" t="s">
        <v>7987</v>
      </c>
      <c r="U176" s="17"/>
      <c r="V176" s="17"/>
      <c r="W176" s="17" t="s">
        <v>7987</v>
      </c>
      <c r="X176" s="17" t="s">
        <v>7987</v>
      </c>
      <c r="Y176" s="17"/>
    </row>
    <row r="177" ht="15.75" customHeight="1">
      <c r="A177" s="17">
        <v>2.073020092E9</v>
      </c>
      <c r="B177" s="17"/>
      <c r="C177" s="17" t="s">
        <v>7987</v>
      </c>
      <c r="D177" s="17" t="s">
        <v>7987</v>
      </c>
      <c r="E177" s="17" t="s">
        <v>996</v>
      </c>
      <c r="F177" s="17" t="s">
        <v>794</v>
      </c>
      <c r="G177" s="17"/>
      <c r="H177" s="51" t="s">
        <v>7987</v>
      </c>
      <c r="K177" s="51" t="s">
        <v>997</v>
      </c>
      <c r="L177" s="17" t="s">
        <v>17</v>
      </c>
      <c r="M177" s="17" t="s">
        <v>18</v>
      </c>
      <c r="N177" s="17">
        <v>1.0</v>
      </c>
      <c r="O177" s="17" t="s">
        <v>19</v>
      </c>
      <c r="P177" s="17" t="s">
        <v>20</v>
      </c>
      <c r="Q177" s="17">
        <v>8.2081E9</v>
      </c>
      <c r="R177" s="17" t="s">
        <v>7987</v>
      </c>
      <c r="S177" s="17"/>
      <c r="T177" s="17" t="s">
        <v>7987</v>
      </c>
      <c r="U177" s="17"/>
      <c r="V177" s="17"/>
      <c r="W177" s="17" t="s">
        <v>7987</v>
      </c>
      <c r="X177" s="17" t="s">
        <v>7987</v>
      </c>
      <c r="Y177" s="17"/>
    </row>
    <row r="178" ht="15.75" customHeight="1">
      <c r="A178" s="17">
        <v>2.073020102E9</v>
      </c>
      <c r="B178" s="17"/>
      <c r="C178" s="17" t="s">
        <v>7987</v>
      </c>
      <c r="D178" s="17" t="s">
        <v>7987</v>
      </c>
      <c r="E178" s="17" t="s">
        <v>998</v>
      </c>
      <c r="F178" s="17" t="s">
        <v>999</v>
      </c>
      <c r="G178" s="17"/>
      <c r="H178" s="51" t="s">
        <v>7987</v>
      </c>
      <c r="K178" s="51" t="s">
        <v>1000</v>
      </c>
      <c r="L178" s="17" t="s">
        <v>17</v>
      </c>
      <c r="M178" s="17" t="s">
        <v>18</v>
      </c>
      <c r="N178" s="17">
        <v>1.0</v>
      </c>
      <c r="O178" s="17" t="s">
        <v>19</v>
      </c>
      <c r="P178" s="17" t="s">
        <v>20</v>
      </c>
      <c r="Q178" s="17">
        <v>8.2081E9</v>
      </c>
      <c r="R178" s="17" t="s">
        <v>7987</v>
      </c>
      <c r="S178" s="17"/>
      <c r="T178" s="17" t="s">
        <v>7987</v>
      </c>
      <c r="U178" s="17"/>
      <c r="V178" s="17"/>
      <c r="W178" s="17" t="s">
        <v>7987</v>
      </c>
      <c r="X178" s="17" t="s">
        <v>7987</v>
      </c>
      <c r="Y178" s="17"/>
    </row>
    <row r="179" ht="15.75" customHeight="1">
      <c r="A179" s="17">
        <v>2.073020112E9</v>
      </c>
      <c r="B179" s="17"/>
      <c r="C179" s="17" t="s">
        <v>7987</v>
      </c>
      <c r="D179" s="17" t="s">
        <v>7987</v>
      </c>
      <c r="E179" s="17" t="s">
        <v>1001</v>
      </c>
      <c r="F179" s="17" t="s">
        <v>1003</v>
      </c>
      <c r="G179" s="17"/>
      <c r="H179" s="51" t="s">
        <v>7987</v>
      </c>
      <c r="K179" s="51" t="s">
        <v>1002</v>
      </c>
      <c r="L179" s="17" t="s">
        <v>17</v>
      </c>
      <c r="M179" s="17" t="s">
        <v>18</v>
      </c>
      <c r="N179" s="17">
        <v>1.0</v>
      </c>
      <c r="O179" s="17" t="s">
        <v>19</v>
      </c>
      <c r="P179" s="17" t="s">
        <v>20</v>
      </c>
      <c r="Q179" s="17">
        <v>8.2081E9</v>
      </c>
      <c r="R179" s="17" t="s">
        <v>7987</v>
      </c>
      <c r="S179" s="17"/>
      <c r="T179" s="17" t="s">
        <v>7987</v>
      </c>
      <c r="U179" s="17"/>
      <c r="V179" s="17"/>
      <c r="W179" s="17" t="s">
        <v>7987</v>
      </c>
      <c r="X179" s="17" t="s">
        <v>7987</v>
      </c>
      <c r="Y179" s="17"/>
    </row>
    <row r="180" ht="15.75" customHeight="1">
      <c r="A180" s="17">
        <v>2.073020122E9</v>
      </c>
      <c r="B180" s="17"/>
      <c r="C180" s="17" t="s">
        <v>7987</v>
      </c>
      <c r="D180" s="17" t="s">
        <v>7987</v>
      </c>
      <c r="E180" s="17" t="s">
        <v>1005</v>
      </c>
      <c r="F180" s="17" t="s">
        <v>1008</v>
      </c>
      <c r="G180" s="17"/>
      <c r="H180" s="51" t="s">
        <v>7987</v>
      </c>
      <c r="K180" s="51" t="s">
        <v>1006</v>
      </c>
      <c r="L180" s="17" t="s">
        <v>17</v>
      </c>
      <c r="M180" s="17" t="s">
        <v>18</v>
      </c>
      <c r="N180" s="17">
        <v>1.0</v>
      </c>
      <c r="O180" s="17" t="s">
        <v>19</v>
      </c>
      <c r="P180" s="17" t="s">
        <v>20</v>
      </c>
      <c r="Q180" s="17">
        <v>8.2081E9</v>
      </c>
      <c r="R180" s="17" t="s">
        <v>7987</v>
      </c>
      <c r="S180" s="17"/>
      <c r="T180" s="17" t="s">
        <v>7987</v>
      </c>
      <c r="U180" s="17"/>
      <c r="V180" s="17"/>
      <c r="W180" s="17" t="s">
        <v>7987</v>
      </c>
      <c r="X180" s="17" t="s">
        <v>7987</v>
      </c>
      <c r="Y180" s="17"/>
    </row>
    <row r="181" ht="15.75" customHeight="1">
      <c r="A181" s="17">
        <v>2.073020132E9</v>
      </c>
      <c r="B181" s="17"/>
      <c r="C181" s="17" t="s">
        <v>7987</v>
      </c>
      <c r="D181" s="17" t="s">
        <v>7987</v>
      </c>
      <c r="E181" s="17" t="s">
        <v>1010</v>
      </c>
      <c r="F181" s="17" t="s">
        <v>1012</v>
      </c>
      <c r="G181" s="17"/>
      <c r="H181" s="51" t="s">
        <v>7987</v>
      </c>
      <c r="K181" s="51" t="s">
        <v>1011</v>
      </c>
      <c r="L181" s="17" t="s">
        <v>17</v>
      </c>
      <c r="M181" s="17" t="s">
        <v>18</v>
      </c>
      <c r="N181" s="17">
        <v>1.0</v>
      </c>
      <c r="O181" s="17" t="s">
        <v>19</v>
      </c>
      <c r="P181" s="17" t="s">
        <v>20</v>
      </c>
      <c r="Q181" s="17">
        <v>8.2081E9</v>
      </c>
      <c r="R181" s="17" t="s">
        <v>7987</v>
      </c>
      <c r="S181" s="17"/>
      <c r="T181" s="17" t="s">
        <v>7987</v>
      </c>
      <c r="U181" s="17"/>
      <c r="V181" s="17"/>
      <c r="W181" s="17" t="s">
        <v>7987</v>
      </c>
      <c r="X181" s="17" t="s">
        <v>7987</v>
      </c>
      <c r="Y181" s="17"/>
    </row>
    <row r="182" ht="15.75" customHeight="1">
      <c r="A182" s="17">
        <v>2.073020161E9</v>
      </c>
      <c r="B182" s="17"/>
      <c r="C182" s="17" t="s">
        <v>7987</v>
      </c>
      <c r="D182" s="17" t="s">
        <v>7987</v>
      </c>
      <c r="E182" s="17" t="s">
        <v>1016</v>
      </c>
      <c r="F182" s="17" t="s">
        <v>794</v>
      </c>
      <c r="G182" s="17"/>
      <c r="H182" s="51" t="s">
        <v>7987</v>
      </c>
      <c r="K182" s="51" t="s">
        <v>1017</v>
      </c>
      <c r="L182" s="17" t="s">
        <v>17</v>
      </c>
      <c r="M182" s="17" t="s">
        <v>18</v>
      </c>
      <c r="N182" s="17">
        <v>1.0</v>
      </c>
      <c r="O182" s="17" t="s">
        <v>19</v>
      </c>
      <c r="P182" s="17" t="s">
        <v>20</v>
      </c>
      <c r="Q182" s="17">
        <v>8.2081E9</v>
      </c>
      <c r="R182" s="17" t="s">
        <v>7987</v>
      </c>
      <c r="S182" s="17"/>
      <c r="T182" s="17" t="s">
        <v>7987</v>
      </c>
      <c r="U182" s="17"/>
      <c r="V182" s="17"/>
      <c r="W182" s="17" t="s">
        <v>7987</v>
      </c>
      <c r="X182" s="17" t="s">
        <v>7987</v>
      </c>
      <c r="Y182" s="17"/>
    </row>
    <row r="183" ht="15.75" customHeight="1">
      <c r="A183" s="17">
        <v>2.07302021E9</v>
      </c>
      <c r="B183" s="17"/>
      <c r="C183" s="17" t="s">
        <v>7987</v>
      </c>
      <c r="D183" s="17" t="s">
        <v>7987</v>
      </c>
      <c r="E183" s="17" t="s">
        <v>1018</v>
      </c>
      <c r="F183" s="17" t="s">
        <v>1020</v>
      </c>
      <c r="G183" s="17"/>
      <c r="H183" s="51" t="s">
        <v>7987</v>
      </c>
      <c r="K183" s="51" t="s">
        <v>1019</v>
      </c>
      <c r="L183" s="17" t="s">
        <v>17</v>
      </c>
      <c r="M183" s="17" t="s">
        <v>18</v>
      </c>
      <c r="N183" s="17">
        <v>1.0</v>
      </c>
      <c r="O183" s="17" t="s">
        <v>19</v>
      </c>
      <c r="P183" s="17" t="s">
        <v>20</v>
      </c>
      <c r="Q183" s="17">
        <v>8.2081E9</v>
      </c>
      <c r="R183" s="17" t="s">
        <v>7987</v>
      </c>
      <c r="S183" s="17"/>
      <c r="T183" s="17" t="s">
        <v>7987</v>
      </c>
      <c r="U183" s="17"/>
      <c r="V183" s="17"/>
      <c r="W183" s="17" t="s">
        <v>7987</v>
      </c>
      <c r="X183" s="17" t="s">
        <v>7987</v>
      </c>
      <c r="Y183" s="17"/>
    </row>
    <row r="184" ht="15.75" customHeight="1">
      <c r="A184" s="17">
        <v>2.073020291E9</v>
      </c>
      <c r="B184" s="17"/>
      <c r="C184" s="17" t="s">
        <v>7987</v>
      </c>
      <c r="D184" s="17" t="s">
        <v>7987</v>
      </c>
      <c r="E184" s="17" t="s">
        <v>1022</v>
      </c>
      <c r="F184" s="17" t="s">
        <v>1023</v>
      </c>
      <c r="G184" s="17"/>
      <c r="H184" s="51" t="s">
        <v>7987</v>
      </c>
      <c r="K184" s="51" t="s">
        <v>1024</v>
      </c>
      <c r="L184" s="17" t="s">
        <v>17</v>
      </c>
      <c r="M184" s="17" t="s">
        <v>18</v>
      </c>
      <c r="N184" s="17">
        <v>10.0</v>
      </c>
      <c r="O184" s="17" t="s">
        <v>19</v>
      </c>
      <c r="P184" s="17" t="s">
        <v>20</v>
      </c>
      <c r="Q184" s="17">
        <v>8.2081E9</v>
      </c>
      <c r="R184" s="17" t="s">
        <v>7987</v>
      </c>
      <c r="S184" s="17"/>
      <c r="T184" s="17" t="s">
        <v>7987</v>
      </c>
      <c r="U184" s="17"/>
      <c r="V184" s="17"/>
      <c r="W184" s="17" t="s">
        <v>7987</v>
      </c>
      <c r="X184" s="17" t="s">
        <v>7987</v>
      </c>
      <c r="Y184" s="17"/>
    </row>
    <row r="185" ht="15.75" customHeight="1">
      <c r="A185" s="17">
        <v>2.0730203E9</v>
      </c>
      <c r="B185" s="17"/>
      <c r="C185" s="17" t="s">
        <v>7987</v>
      </c>
      <c r="D185" s="17" t="s">
        <v>7987</v>
      </c>
      <c r="E185" s="17" t="s">
        <v>7987</v>
      </c>
      <c r="F185" s="17" t="s">
        <v>6329</v>
      </c>
      <c r="G185" s="17"/>
      <c r="H185" s="51" t="s">
        <v>7987</v>
      </c>
      <c r="K185" s="51" t="s">
        <v>7987</v>
      </c>
      <c r="L185" s="17" t="s">
        <v>7987</v>
      </c>
      <c r="M185" s="17" t="s">
        <v>7987</v>
      </c>
      <c r="N185" s="17" t="s">
        <v>7987</v>
      </c>
      <c r="O185" s="17" t="s">
        <v>7987</v>
      </c>
      <c r="P185" s="17" t="s">
        <v>7987</v>
      </c>
      <c r="Q185" s="17" t="s">
        <v>7987</v>
      </c>
      <c r="R185" s="17" t="s">
        <v>7987</v>
      </c>
      <c r="S185" s="17"/>
      <c r="T185" s="17" t="s">
        <v>7987</v>
      </c>
      <c r="U185" s="17"/>
      <c r="V185" s="17"/>
      <c r="W185" s="17" t="s">
        <v>7987</v>
      </c>
      <c r="X185" s="17" t="s">
        <v>7987</v>
      </c>
      <c r="Y185" s="17"/>
    </row>
    <row r="186" ht="15.75" customHeight="1">
      <c r="A186" s="17">
        <v>2.07302031E9</v>
      </c>
      <c r="B186" s="17"/>
      <c r="C186" s="17" t="s">
        <v>7987</v>
      </c>
      <c r="D186" s="17" t="s">
        <v>7987</v>
      </c>
      <c r="E186" s="17" t="s">
        <v>1031</v>
      </c>
      <c r="F186" s="17" t="s">
        <v>794</v>
      </c>
      <c r="G186" s="17"/>
      <c r="H186" s="51" t="s">
        <v>7987</v>
      </c>
      <c r="K186" s="51" t="s">
        <v>1032</v>
      </c>
      <c r="L186" s="17" t="s">
        <v>17</v>
      </c>
      <c r="M186" s="17" t="s">
        <v>18</v>
      </c>
      <c r="N186" s="17">
        <v>1.0</v>
      </c>
      <c r="O186" s="17" t="s">
        <v>19</v>
      </c>
      <c r="P186" s="17" t="s">
        <v>20</v>
      </c>
      <c r="Q186" s="17">
        <v>8.2081E9</v>
      </c>
      <c r="R186" s="17" t="s">
        <v>7987</v>
      </c>
      <c r="S186" s="17"/>
      <c r="T186" s="17" t="s">
        <v>7987</v>
      </c>
      <c r="U186" s="17"/>
      <c r="V186" s="17"/>
      <c r="W186" s="17" t="s">
        <v>7987</v>
      </c>
      <c r="X186" s="17" t="s">
        <v>7987</v>
      </c>
      <c r="Y186" s="17"/>
    </row>
    <row r="187" ht="15.75" customHeight="1">
      <c r="A187" s="17">
        <v>2.07302045E9</v>
      </c>
      <c r="B187" s="17"/>
      <c r="C187" s="17" t="s">
        <v>7987</v>
      </c>
      <c r="D187" s="17" t="s">
        <v>7987</v>
      </c>
      <c r="E187" s="17" t="s">
        <v>1035</v>
      </c>
      <c r="F187" s="17" t="s">
        <v>1036</v>
      </c>
      <c r="G187" s="17"/>
      <c r="H187" s="51" t="s">
        <v>7987</v>
      </c>
      <c r="K187" s="51" t="s">
        <v>1037</v>
      </c>
      <c r="L187" s="17" t="s">
        <v>17</v>
      </c>
      <c r="M187" s="17" t="s">
        <v>18</v>
      </c>
      <c r="N187" s="17">
        <v>1.0</v>
      </c>
      <c r="O187" s="17" t="s">
        <v>19</v>
      </c>
      <c r="P187" s="17" t="s">
        <v>20</v>
      </c>
      <c r="Q187" s="17">
        <v>8.2081E9</v>
      </c>
      <c r="R187" s="17" t="s">
        <v>7987</v>
      </c>
      <c r="S187" s="17"/>
      <c r="T187" s="17" t="s">
        <v>7987</v>
      </c>
      <c r="U187" s="17"/>
      <c r="V187" s="17"/>
      <c r="W187" s="17" t="s">
        <v>7987</v>
      </c>
      <c r="X187" s="17" t="s">
        <v>7987</v>
      </c>
      <c r="Y187" s="17"/>
    </row>
    <row r="188" ht="15.75" customHeight="1">
      <c r="A188" s="17">
        <v>2.07302061E9</v>
      </c>
      <c r="B188" s="17"/>
      <c r="C188" s="17" t="s">
        <v>7987</v>
      </c>
      <c r="D188" s="17" t="s">
        <v>7987</v>
      </c>
      <c r="E188" s="17" t="s">
        <v>7987</v>
      </c>
      <c r="F188" s="17" t="s">
        <v>6330</v>
      </c>
      <c r="G188" s="17"/>
      <c r="H188" s="51" t="s">
        <v>7987</v>
      </c>
      <c r="K188" s="51" t="s">
        <v>7987</v>
      </c>
      <c r="L188" s="17" t="s">
        <v>7987</v>
      </c>
      <c r="M188" s="17" t="s">
        <v>7987</v>
      </c>
      <c r="N188" s="17" t="s">
        <v>7987</v>
      </c>
      <c r="O188" s="17" t="s">
        <v>7987</v>
      </c>
      <c r="P188" s="17" t="s">
        <v>7987</v>
      </c>
      <c r="Q188" s="17" t="s">
        <v>7987</v>
      </c>
      <c r="R188" s="17" t="s">
        <v>7987</v>
      </c>
      <c r="S188" s="17"/>
      <c r="T188" s="17" t="s">
        <v>7987</v>
      </c>
      <c r="U188" s="17"/>
      <c r="V188" s="17"/>
      <c r="W188" s="17" t="s">
        <v>7987</v>
      </c>
      <c r="X188" s="17" t="s">
        <v>7987</v>
      </c>
      <c r="Y188" s="17"/>
    </row>
    <row r="189" ht="15.75" customHeight="1">
      <c r="A189" s="17">
        <v>2.07303086E9</v>
      </c>
      <c r="B189" s="17"/>
      <c r="C189" s="17" t="s">
        <v>7987</v>
      </c>
      <c r="D189" s="17" t="s">
        <v>7987</v>
      </c>
      <c r="E189" s="17" t="s">
        <v>1046</v>
      </c>
      <c r="F189" s="17" t="s">
        <v>988</v>
      </c>
      <c r="G189" s="17"/>
      <c r="H189" s="51" t="s">
        <v>7987</v>
      </c>
      <c r="K189" s="51" t="s">
        <v>1047</v>
      </c>
      <c r="L189" s="17" t="s">
        <v>17</v>
      </c>
      <c r="M189" s="17" t="s">
        <v>18</v>
      </c>
      <c r="N189" s="17">
        <v>4.0</v>
      </c>
      <c r="O189" s="17" t="s">
        <v>19</v>
      </c>
      <c r="P189" s="17" t="s">
        <v>20</v>
      </c>
      <c r="Q189" s="17">
        <v>8.46694E9</v>
      </c>
      <c r="R189" s="17" t="s">
        <v>7987</v>
      </c>
      <c r="S189" s="17"/>
      <c r="T189" s="17" t="s">
        <v>7987</v>
      </c>
      <c r="U189" s="17"/>
      <c r="V189" s="17"/>
      <c r="W189" s="17" t="s">
        <v>7987</v>
      </c>
      <c r="X189" s="17" t="s">
        <v>7987</v>
      </c>
      <c r="Y189" s="17"/>
    </row>
    <row r="190" ht="15.75" customHeight="1">
      <c r="A190" s="17">
        <v>2.07303093E9</v>
      </c>
      <c r="B190" s="17"/>
      <c r="C190" s="17" t="s">
        <v>7987</v>
      </c>
      <c r="D190" s="17" t="s">
        <v>7987</v>
      </c>
      <c r="E190" s="17" t="s">
        <v>1049</v>
      </c>
      <c r="F190" s="17" t="s">
        <v>1050</v>
      </c>
      <c r="G190" s="17"/>
      <c r="H190" s="51" t="s">
        <v>7987</v>
      </c>
      <c r="K190" s="51" t="s">
        <v>1051</v>
      </c>
      <c r="L190" s="17" t="s">
        <v>17</v>
      </c>
      <c r="M190" s="17" t="s">
        <v>18</v>
      </c>
      <c r="N190" s="17">
        <v>4.0</v>
      </c>
      <c r="O190" s="17" t="s">
        <v>19</v>
      </c>
      <c r="P190" s="17" t="s">
        <v>20</v>
      </c>
      <c r="Q190" s="17">
        <v>8.46694E9</v>
      </c>
      <c r="R190" s="17" t="s">
        <v>7987</v>
      </c>
      <c r="S190" s="17"/>
      <c r="T190" s="17" t="s">
        <v>7987</v>
      </c>
      <c r="U190" s="17"/>
      <c r="V190" s="17"/>
      <c r="W190" s="17" t="s">
        <v>7987</v>
      </c>
      <c r="X190" s="17" t="s">
        <v>7987</v>
      </c>
      <c r="Y190" s="17"/>
    </row>
    <row r="191" ht="15.75" customHeight="1">
      <c r="A191" s="17">
        <v>2.07355003E9</v>
      </c>
      <c r="B191" s="17"/>
      <c r="C191" s="17" t="s">
        <v>7987</v>
      </c>
      <c r="D191" s="17" t="s">
        <v>7987</v>
      </c>
      <c r="E191" s="17" t="s">
        <v>1053</v>
      </c>
      <c r="F191" s="17" t="s">
        <v>1054</v>
      </c>
      <c r="G191" s="17"/>
      <c r="H191" s="51" t="s">
        <v>7987</v>
      </c>
      <c r="K191" s="51" t="s">
        <v>1055</v>
      </c>
      <c r="L191" s="17" t="s">
        <v>17</v>
      </c>
      <c r="M191" s="17" t="s">
        <v>18</v>
      </c>
      <c r="N191" s="17">
        <v>2.0</v>
      </c>
      <c r="O191" s="17" t="s">
        <v>35</v>
      </c>
      <c r="P191" s="17" t="s">
        <v>20</v>
      </c>
      <c r="Q191" s="17">
        <v>8.46694E9</v>
      </c>
      <c r="R191" s="17" t="s">
        <v>7987</v>
      </c>
      <c r="S191" s="17"/>
      <c r="T191" s="17" t="s">
        <v>7987</v>
      </c>
      <c r="U191" s="17"/>
      <c r="V191" s="17"/>
      <c r="W191" s="17" t="s">
        <v>7987</v>
      </c>
      <c r="X191" s="17" t="s">
        <v>7987</v>
      </c>
      <c r="Y191" s="17"/>
    </row>
    <row r="192" ht="15.75" customHeight="1">
      <c r="A192" s="17">
        <v>2.07400636E9</v>
      </c>
      <c r="B192" s="17"/>
      <c r="C192" s="17" t="s">
        <v>7987</v>
      </c>
      <c r="D192" s="17" t="s">
        <v>7987</v>
      </c>
      <c r="E192" s="17" t="s">
        <v>1062</v>
      </c>
      <c r="F192" s="17" t="s">
        <v>1063</v>
      </c>
      <c r="G192" s="17"/>
      <c r="H192" s="51" t="s">
        <v>7987</v>
      </c>
      <c r="K192" s="51" t="s">
        <v>1064</v>
      </c>
      <c r="L192" s="17" t="s">
        <v>17</v>
      </c>
      <c r="M192" s="17" t="s">
        <v>18</v>
      </c>
      <c r="N192" s="17">
        <v>40.0</v>
      </c>
      <c r="O192" s="17" t="s">
        <v>19</v>
      </c>
      <c r="P192" s="17" t="s">
        <v>20</v>
      </c>
      <c r="Q192" s="17">
        <v>8.46694E9</v>
      </c>
      <c r="R192" s="17" t="s">
        <v>7987</v>
      </c>
      <c r="S192" s="17"/>
      <c r="T192" s="17" t="s">
        <v>7987</v>
      </c>
      <c r="U192" s="17"/>
      <c r="V192" s="17"/>
      <c r="W192" s="17" t="s">
        <v>7987</v>
      </c>
      <c r="X192" s="17" t="s">
        <v>7987</v>
      </c>
      <c r="Y192" s="17"/>
    </row>
    <row r="193" ht="15.75" customHeight="1">
      <c r="A193" s="17">
        <v>2.07401003E9</v>
      </c>
      <c r="B193" s="17"/>
      <c r="C193" s="17" t="s">
        <v>7987</v>
      </c>
      <c r="D193" s="17" t="s">
        <v>7987</v>
      </c>
      <c r="E193" s="17" t="s">
        <v>1065</v>
      </c>
      <c r="F193" s="17" t="s">
        <v>1066</v>
      </c>
      <c r="G193" s="17"/>
      <c r="H193" s="51" t="s">
        <v>7987</v>
      </c>
      <c r="K193" s="51" t="s">
        <v>1067</v>
      </c>
      <c r="L193" s="17" t="s">
        <v>17</v>
      </c>
      <c r="M193" s="17" t="s">
        <v>18</v>
      </c>
      <c r="N193" s="17">
        <v>1.0</v>
      </c>
      <c r="O193" s="17" t="s">
        <v>19</v>
      </c>
      <c r="P193" s="17" t="s">
        <v>20</v>
      </c>
      <c r="Q193" s="17">
        <v>8.46694E9</v>
      </c>
      <c r="R193" s="17" t="s">
        <v>7987</v>
      </c>
      <c r="S193" s="17"/>
      <c r="T193" s="17" t="s">
        <v>7987</v>
      </c>
      <c r="U193" s="17"/>
      <c r="V193" s="17"/>
      <c r="W193" s="17" t="s">
        <v>7987</v>
      </c>
      <c r="X193" s="17" t="s">
        <v>7987</v>
      </c>
      <c r="Y193" s="17"/>
    </row>
    <row r="194" ht="15.75" customHeight="1">
      <c r="A194" s="17">
        <v>2.07401004E9</v>
      </c>
      <c r="B194" s="17"/>
      <c r="C194" s="17" t="s">
        <v>7987</v>
      </c>
      <c r="D194" s="17" t="s">
        <v>7987</v>
      </c>
      <c r="E194" s="17" t="s">
        <v>1068</v>
      </c>
      <c r="F194" s="17" t="s">
        <v>1066</v>
      </c>
      <c r="G194" s="17"/>
      <c r="H194" s="51" t="s">
        <v>7987</v>
      </c>
      <c r="K194" s="51" t="s">
        <v>1069</v>
      </c>
      <c r="L194" s="17" t="s">
        <v>17</v>
      </c>
      <c r="M194" s="17" t="s">
        <v>18</v>
      </c>
      <c r="N194" s="17">
        <v>1.0</v>
      </c>
      <c r="O194" s="17" t="s">
        <v>19</v>
      </c>
      <c r="P194" s="17" t="s">
        <v>20</v>
      </c>
      <c r="Q194" s="17">
        <v>8.46694E9</v>
      </c>
      <c r="R194" s="17" t="s">
        <v>7987</v>
      </c>
      <c r="S194" s="17"/>
      <c r="T194" s="17" t="s">
        <v>7987</v>
      </c>
      <c r="U194" s="17"/>
      <c r="V194" s="17"/>
      <c r="W194" s="17" t="s">
        <v>7987</v>
      </c>
      <c r="X194" s="17" t="s">
        <v>7987</v>
      </c>
      <c r="Y194" s="17"/>
    </row>
    <row r="195" ht="15.75" customHeight="1">
      <c r="A195" s="17">
        <v>2.07401005E9</v>
      </c>
      <c r="B195" s="17"/>
      <c r="C195" s="17" t="s">
        <v>7987</v>
      </c>
      <c r="D195" s="17" t="s">
        <v>7987</v>
      </c>
      <c r="E195" s="17" t="s">
        <v>1070</v>
      </c>
      <c r="F195" s="17" t="s">
        <v>1066</v>
      </c>
      <c r="G195" s="17"/>
      <c r="H195" s="51" t="s">
        <v>7987</v>
      </c>
      <c r="K195" s="51" t="s">
        <v>1071</v>
      </c>
      <c r="L195" s="17" t="s">
        <v>17</v>
      </c>
      <c r="M195" s="17" t="s">
        <v>18</v>
      </c>
      <c r="N195" s="17">
        <v>1.0</v>
      </c>
      <c r="O195" s="17" t="s">
        <v>19</v>
      </c>
      <c r="P195" s="17" t="s">
        <v>20</v>
      </c>
      <c r="Q195" s="17">
        <v>8.46694E9</v>
      </c>
      <c r="R195" s="17" t="s">
        <v>7987</v>
      </c>
      <c r="S195" s="17"/>
      <c r="T195" s="17" t="s">
        <v>7987</v>
      </c>
      <c r="U195" s="17"/>
      <c r="V195" s="17"/>
      <c r="W195" s="17" t="s">
        <v>7987</v>
      </c>
      <c r="X195" s="17" t="s">
        <v>7987</v>
      </c>
      <c r="Y195" s="17"/>
    </row>
    <row r="196" ht="15.75" customHeight="1">
      <c r="A196" s="17">
        <v>2.07401007E9</v>
      </c>
      <c r="B196" s="17"/>
      <c r="C196" s="17" t="s">
        <v>7987</v>
      </c>
      <c r="D196" s="17" t="s">
        <v>7987</v>
      </c>
      <c r="E196" s="17" t="s">
        <v>7987</v>
      </c>
      <c r="F196" s="17" t="s">
        <v>1066</v>
      </c>
      <c r="G196" s="17"/>
      <c r="H196" s="51" t="s">
        <v>7987</v>
      </c>
      <c r="K196" s="51" t="s">
        <v>7987</v>
      </c>
      <c r="L196" s="17" t="s">
        <v>7987</v>
      </c>
      <c r="M196" s="17" t="s">
        <v>7987</v>
      </c>
      <c r="N196" s="17" t="s">
        <v>7987</v>
      </c>
      <c r="O196" s="17" t="s">
        <v>7987</v>
      </c>
      <c r="P196" s="17" t="s">
        <v>7987</v>
      </c>
      <c r="Q196" s="17" t="s">
        <v>7987</v>
      </c>
      <c r="R196" s="17" t="s">
        <v>7987</v>
      </c>
      <c r="S196" s="17"/>
      <c r="T196" s="17" t="s">
        <v>7987</v>
      </c>
      <c r="U196" s="17"/>
      <c r="V196" s="17"/>
      <c r="W196" s="17" t="s">
        <v>7987</v>
      </c>
      <c r="X196" s="17" t="s">
        <v>7987</v>
      </c>
      <c r="Y196" s="17"/>
    </row>
    <row r="197" ht="15.75" customHeight="1">
      <c r="A197" s="17">
        <v>2.07401017E9</v>
      </c>
      <c r="B197" s="17"/>
      <c r="C197" s="17" t="s">
        <v>7987</v>
      </c>
      <c r="D197" s="17" t="s">
        <v>7987</v>
      </c>
      <c r="E197" s="17" t="s">
        <v>1072</v>
      </c>
      <c r="F197" s="17" t="s">
        <v>1073</v>
      </c>
      <c r="G197" s="17"/>
      <c r="H197" s="51" t="s">
        <v>7987</v>
      </c>
      <c r="K197" s="51" t="s">
        <v>1074</v>
      </c>
      <c r="L197" s="17" t="s">
        <v>17</v>
      </c>
      <c r="M197" s="17" t="s">
        <v>18</v>
      </c>
      <c r="N197" s="17">
        <v>1.0</v>
      </c>
      <c r="O197" s="17" t="s">
        <v>19</v>
      </c>
      <c r="P197" s="17" t="s">
        <v>20</v>
      </c>
      <c r="Q197" s="17">
        <v>8.46694E9</v>
      </c>
      <c r="R197" s="17" t="s">
        <v>7987</v>
      </c>
      <c r="S197" s="17"/>
      <c r="T197" s="17" t="s">
        <v>7987</v>
      </c>
      <c r="U197" s="17"/>
      <c r="V197" s="17"/>
      <c r="W197" s="17" t="s">
        <v>7987</v>
      </c>
      <c r="X197" s="17" t="s">
        <v>7987</v>
      </c>
      <c r="Y197" s="17"/>
    </row>
    <row r="198" ht="15.75" customHeight="1">
      <c r="A198" s="17">
        <v>2.07550501E9</v>
      </c>
      <c r="B198" s="17"/>
      <c r="C198" s="17" t="s">
        <v>7987</v>
      </c>
      <c r="D198" s="17" t="s">
        <v>7987</v>
      </c>
      <c r="E198" s="17" t="s">
        <v>1078</v>
      </c>
      <c r="F198" s="17" t="s">
        <v>1079</v>
      </c>
      <c r="G198" s="17"/>
      <c r="H198" s="51" t="s">
        <v>7987</v>
      </c>
      <c r="K198" s="51" t="s">
        <v>1080</v>
      </c>
      <c r="L198" s="17" t="s">
        <v>17</v>
      </c>
      <c r="M198" s="17" t="s">
        <v>18</v>
      </c>
      <c r="N198" s="17">
        <v>1.0</v>
      </c>
      <c r="O198" s="17" t="s">
        <v>19</v>
      </c>
      <c r="P198" s="17" t="s">
        <v>20</v>
      </c>
      <c r="Q198" s="17">
        <v>8.46694E9</v>
      </c>
      <c r="R198" s="17" t="s">
        <v>7987</v>
      </c>
      <c r="S198" s="17"/>
      <c r="T198" s="17" t="s">
        <v>7987</v>
      </c>
      <c r="U198" s="17"/>
      <c r="V198" s="17"/>
      <c r="W198" s="17" t="s">
        <v>7987</v>
      </c>
      <c r="X198" s="17" t="s">
        <v>7987</v>
      </c>
      <c r="Y198" s="17"/>
    </row>
    <row r="199" ht="15.75" customHeight="1">
      <c r="A199" s="17">
        <v>2.07550502E9</v>
      </c>
      <c r="B199" s="17"/>
      <c r="C199" s="17" t="s">
        <v>7987</v>
      </c>
      <c r="D199" s="17" t="s">
        <v>7987</v>
      </c>
      <c r="E199" s="17" t="s">
        <v>1081</v>
      </c>
      <c r="F199" s="17" t="s">
        <v>1082</v>
      </c>
      <c r="G199" s="17"/>
      <c r="H199" s="51" t="s">
        <v>7987</v>
      </c>
      <c r="K199" s="51" t="s">
        <v>1083</v>
      </c>
      <c r="L199" s="17" t="s">
        <v>17</v>
      </c>
      <c r="M199" s="17" t="s">
        <v>18</v>
      </c>
      <c r="N199" s="17">
        <v>1.0</v>
      </c>
      <c r="O199" s="17" t="s">
        <v>19</v>
      </c>
      <c r="P199" s="17" t="s">
        <v>20</v>
      </c>
      <c r="Q199" s="17">
        <v>8.46694E9</v>
      </c>
      <c r="R199" s="17" t="s">
        <v>7987</v>
      </c>
      <c r="S199" s="17"/>
      <c r="T199" s="17" t="s">
        <v>7987</v>
      </c>
      <c r="U199" s="17"/>
      <c r="V199" s="17"/>
      <c r="W199" s="17" t="s">
        <v>7987</v>
      </c>
      <c r="X199" s="17" t="s">
        <v>7987</v>
      </c>
      <c r="Y199" s="17"/>
    </row>
    <row r="200" ht="15.75" customHeight="1">
      <c r="A200" s="17">
        <v>2.07705101E9</v>
      </c>
      <c r="B200" s="17"/>
      <c r="C200" s="17" t="s">
        <v>7987</v>
      </c>
      <c r="D200" s="17" t="s">
        <v>7987</v>
      </c>
      <c r="E200" s="17" t="s">
        <v>1114</v>
      </c>
      <c r="F200" s="17" t="s">
        <v>1115</v>
      </c>
      <c r="G200" s="17"/>
      <c r="H200" s="51" t="s">
        <v>7987</v>
      </c>
      <c r="K200" s="51" t="s">
        <v>1116</v>
      </c>
      <c r="L200" s="17" t="s">
        <v>17</v>
      </c>
      <c r="M200" s="17" t="s">
        <v>18</v>
      </c>
      <c r="N200" s="17">
        <v>1.0</v>
      </c>
      <c r="O200" s="17" t="s">
        <v>19</v>
      </c>
      <c r="P200" s="17" t="s">
        <v>20</v>
      </c>
      <c r="Q200" s="17">
        <v>8.483602E9</v>
      </c>
      <c r="R200" s="17" t="s">
        <v>7987</v>
      </c>
      <c r="S200" s="17"/>
      <c r="T200" s="17" t="s">
        <v>7987</v>
      </c>
      <c r="U200" s="17"/>
      <c r="V200" s="17"/>
      <c r="W200" s="17" t="s">
        <v>7987</v>
      </c>
      <c r="X200" s="17" t="s">
        <v>7987</v>
      </c>
      <c r="Y200" s="17"/>
    </row>
    <row r="201" ht="15.75" customHeight="1">
      <c r="A201" s="17">
        <v>2.07801027E9</v>
      </c>
      <c r="B201" s="17"/>
      <c r="C201" s="17" t="s">
        <v>7987</v>
      </c>
      <c r="D201" s="17" t="s">
        <v>7987</v>
      </c>
      <c r="E201" s="17" t="s">
        <v>1125</v>
      </c>
      <c r="F201" s="17" t="s">
        <v>1126</v>
      </c>
      <c r="G201" s="17"/>
      <c r="H201" s="51" t="s">
        <v>7987</v>
      </c>
      <c r="K201" s="51" t="s">
        <v>1127</v>
      </c>
      <c r="L201" s="17" t="s">
        <v>17</v>
      </c>
      <c r="M201" s="17" t="s">
        <v>18</v>
      </c>
      <c r="N201" s="17">
        <v>1.0</v>
      </c>
      <c r="O201" s="17" t="s">
        <v>19</v>
      </c>
      <c r="P201" s="17" t="s">
        <v>20</v>
      </c>
      <c r="Q201" s="17">
        <v>7.326909409E9</v>
      </c>
      <c r="R201" s="17" t="s">
        <v>7987</v>
      </c>
      <c r="S201" s="17"/>
      <c r="T201" s="17" t="s">
        <v>7987</v>
      </c>
      <c r="U201" s="17"/>
      <c r="V201" s="17"/>
      <c r="W201" s="17" t="s">
        <v>7987</v>
      </c>
      <c r="X201" s="17" t="s">
        <v>7987</v>
      </c>
      <c r="Y201" s="17"/>
    </row>
    <row r="202" ht="15.75" customHeight="1">
      <c r="A202" s="17">
        <v>2.0780105E9</v>
      </c>
      <c r="B202" s="17"/>
      <c r="C202" s="17" t="s">
        <v>7987</v>
      </c>
      <c r="D202" s="17" t="s">
        <v>7987</v>
      </c>
      <c r="E202" s="17" t="s">
        <v>1129</v>
      </c>
      <c r="F202" s="17" t="s">
        <v>1130</v>
      </c>
      <c r="G202" s="17"/>
      <c r="H202" s="51" t="s">
        <v>7987</v>
      </c>
      <c r="K202" s="51" t="s">
        <v>1131</v>
      </c>
      <c r="L202" s="17" t="s">
        <v>17</v>
      </c>
      <c r="M202" s="17" t="s">
        <v>18</v>
      </c>
      <c r="N202" s="17">
        <v>2.0</v>
      </c>
      <c r="O202" s="17" t="s">
        <v>19</v>
      </c>
      <c r="P202" s="17" t="s">
        <v>20</v>
      </c>
      <c r="Q202" s="17">
        <v>7.318190009E9</v>
      </c>
      <c r="R202" s="17" t="s">
        <v>7987</v>
      </c>
      <c r="S202" s="17"/>
      <c r="T202" s="17" t="s">
        <v>7987</v>
      </c>
      <c r="U202" s="17"/>
      <c r="V202" s="17"/>
      <c r="W202" s="17" t="s">
        <v>7987</v>
      </c>
      <c r="X202" s="17" t="s">
        <v>7987</v>
      </c>
      <c r="Y202" s="17"/>
    </row>
    <row r="203" ht="15.75" customHeight="1">
      <c r="A203" s="17">
        <v>2.078505011E9</v>
      </c>
      <c r="B203" s="17"/>
      <c r="C203" s="17" t="s">
        <v>7987</v>
      </c>
      <c r="D203" s="17" t="s">
        <v>7987</v>
      </c>
      <c r="E203" s="17" t="s">
        <v>1141</v>
      </c>
      <c r="F203" s="17" t="s">
        <v>1142</v>
      </c>
      <c r="G203" s="17"/>
      <c r="H203" s="51" t="s">
        <v>7987</v>
      </c>
      <c r="K203" s="51" t="s">
        <v>1143</v>
      </c>
      <c r="L203" s="17" t="s">
        <v>17</v>
      </c>
      <c r="M203" s="17" t="s">
        <v>18</v>
      </c>
      <c r="N203" s="17">
        <v>4.0</v>
      </c>
      <c r="O203" s="17" t="s">
        <v>19</v>
      </c>
      <c r="P203" s="17" t="s">
        <v>20</v>
      </c>
      <c r="Q203" s="17">
        <v>8.46694E9</v>
      </c>
      <c r="R203" s="17" t="s">
        <v>7987</v>
      </c>
      <c r="S203" s="17"/>
      <c r="T203" s="17" t="s">
        <v>7987</v>
      </c>
      <c r="U203" s="17"/>
      <c r="V203" s="17"/>
      <c r="W203" s="17" t="s">
        <v>7987</v>
      </c>
      <c r="X203" s="17" t="s">
        <v>7987</v>
      </c>
      <c r="Y203" s="17"/>
    </row>
    <row r="204" ht="15.75" customHeight="1">
      <c r="A204" s="17">
        <v>2.07851505E9</v>
      </c>
      <c r="B204" s="17"/>
      <c r="C204" s="17" t="s">
        <v>7987</v>
      </c>
      <c r="D204" s="17" t="s">
        <v>7987</v>
      </c>
      <c r="E204" s="17" t="s">
        <v>1150</v>
      </c>
      <c r="F204" s="17" t="s">
        <v>1151</v>
      </c>
      <c r="G204" s="17"/>
      <c r="H204" s="51" t="s">
        <v>7987</v>
      </c>
      <c r="K204" s="51" t="s">
        <v>1152</v>
      </c>
      <c r="L204" s="17" t="s">
        <v>17</v>
      </c>
      <c r="M204" s="17" t="s">
        <v>18</v>
      </c>
      <c r="N204" s="17">
        <v>1.0</v>
      </c>
      <c r="O204" s="17" t="s">
        <v>19</v>
      </c>
      <c r="P204" s="17" t="s">
        <v>20</v>
      </c>
      <c r="Q204" s="17">
        <v>8.46694E9</v>
      </c>
      <c r="R204" s="17" t="s">
        <v>7987</v>
      </c>
      <c r="S204" s="17"/>
      <c r="T204" s="17" t="s">
        <v>7987</v>
      </c>
      <c r="U204" s="17"/>
      <c r="V204" s="17"/>
      <c r="W204" s="17" t="s">
        <v>7987</v>
      </c>
      <c r="X204" s="17" t="s">
        <v>7987</v>
      </c>
      <c r="Y204" s="17"/>
    </row>
    <row r="205" ht="15.75" customHeight="1">
      <c r="A205" s="17">
        <v>2.07851527E9</v>
      </c>
      <c r="B205" s="17"/>
      <c r="C205" s="17" t="s">
        <v>7987</v>
      </c>
      <c r="D205" s="17" t="s">
        <v>7987</v>
      </c>
      <c r="E205" s="17" t="s">
        <v>1153</v>
      </c>
      <c r="F205" s="17" t="s">
        <v>1154</v>
      </c>
      <c r="G205" s="17"/>
      <c r="H205" s="51" t="s">
        <v>7987</v>
      </c>
      <c r="K205" s="51" t="s">
        <v>1155</v>
      </c>
      <c r="L205" s="17" t="s">
        <v>17</v>
      </c>
      <c r="M205" s="17" t="s">
        <v>18</v>
      </c>
      <c r="N205" s="17">
        <v>1.0</v>
      </c>
      <c r="O205" s="17" t="s">
        <v>19</v>
      </c>
      <c r="P205" s="17" t="s">
        <v>20</v>
      </c>
      <c r="Q205" s="17">
        <v>8.46694E9</v>
      </c>
      <c r="R205" s="17" t="s">
        <v>7987</v>
      </c>
      <c r="S205" s="17"/>
      <c r="T205" s="17" t="s">
        <v>7987</v>
      </c>
      <c r="U205" s="17"/>
      <c r="V205" s="17"/>
      <c r="W205" s="17" t="s">
        <v>7987</v>
      </c>
      <c r="X205" s="17" t="s">
        <v>7987</v>
      </c>
      <c r="Y205" s="17"/>
    </row>
    <row r="206" ht="15.75" customHeight="1">
      <c r="A206" s="17">
        <v>2.07851551E9</v>
      </c>
      <c r="B206" s="17"/>
      <c r="C206" s="17" t="s">
        <v>7987</v>
      </c>
      <c r="D206" s="17" t="s">
        <v>7987</v>
      </c>
      <c r="E206" s="17" t="s">
        <v>1156</v>
      </c>
      <c r="F206" s="17" t="s">
        <v>1157</v>
      </c>
      <c r="G206" s="17"/>
      <c r="H206" s="51" t="s">
        <v>7987</v>
      </c>
      <c r="K206" s="51" t="s">
        <v>1158</v>
      </c>
      <c r="L206" s="17" t="s">
        <v>17</v>
      </c>
      <c r="M206" s="17" t="s">
        <v>18</v>
      </c>
      <c r="N206" s="17">
        <v>1.0</v>
      </c>
      <c r="O206" s="17" t="s">
        <v>19</v>
      </c>
      <c r="P206" s="17" t="s">
        <v>20</v>
      </c>
      <c r="Q206" s="17">
        <v>8.46694E9</v>
      </c>
      <c r="R206" s="17" t="s">
        <v>7987</v>
      </c>
      <c r="S206" s="17"/>
      <c r="T206" s="17" t="s">
        <v>7987</v>
      </c>
      <c r="U206" s="17"/>
      <c r="V206" s="17"/>
      <c r="W206" s="17" t="s">
        <v>7987</v>
      </c>
      <c r="X206" s="17" t="s">
        <v>7987</v>
      </c>
      <c r="Y206" s="17"/>
    </row>
    <row r="207" ht="15.75" customHeight="1">
      <c r="A207" s="17">
        <v>2.07852001E9</v>
      </c>
      <c r="B207" s="17"/>
      <c r="C207" s="17" t="s">
        <v>7987</v>
      </c>
      <c r="D207" s="17" t="s">
        <v>7987</v>
      </c>
      <c r="E207" s="17" t="s">
        <v>1159</v>
      </c>
      <c r="F207" s="17" t="s">
        <v>1160</v>
      </c>
      <c r="G207" s="17"/>
      <c r="H207" s="51" t="s">
        <v>7987</v>
      </c>
      <c r="K207" s="51" t="s">
        <v>1161</v>
      </c>
      <c r="L207" s="17" t="s">
        <v>17</v>
      </c>
      <c r="M207" s="17" t="s">
        <v>18</v>
      </c>
      <c r="N207" s="17">
        <v>5.0</v>
      </c>
      <c r="O207" s="17" t="s">
        <v>19</v>
      </c>
      <c r="P207" s="17" t="s">
        <v>20</v>
      </c>
      <c r="Q207" s="17">
        <v>8.2081E9</v>
      </c>
      <c r="R207" s="17" t="s">
        <v>7987</v>
      </c>
      <c r="S207" s="17"/>
      <c r="T207" s="17" t="s">
        <v>7987</v>
      </c>
      <c r="U207" s="17"/>
      <c r="V207" s="17"/>
      <c r="W207" s="17" t="s">
        <v>7987</v>
      </c>
      <c r="X207" s="17" t="s">
        <v>7987</v>
      </c>
      <c r="Y207" s="17"/>
    </row>
    <row r="208" ht="15.75" customHeight="1">
      <c r="A208" s="17">
        <v>2.0883013E9</v>
      </c>
      <c r="B208" s="17"/>
      <c r="C208" s="17" t="s">
        <v>7987</v>
      </c>
      <c r="D208" s="17" t="s">
        <v>7987</v>
      </c>
      <c r="E208" s="17" t="s">
        <v>1180</v>
      </c>
      <c r="F208" s="17" t="s">
        <v>1181</v>
      </c>
      <c r="G208" s="17"/>
      <c r="H208" s="51" t="s">
        <v>7987</v>
      </c>
      <c r="K208" s="51" t="s">
        <v>1182</v>
      </c>
      <c r="L208" s="17" t="s">
        <v>17</v>
      </c>
      <c r="M208" s="17" t="s">
        <v>18</v>
      </c>
      <c r="N208" s="17">
        <v>16.0</v>
      </c>
      <c r="O208" s="17" t="s">
        <v>19</v>
      </c>
      <c r="P208" s="17" t="s">
        <v>20</v>
      </c>
      <c r="Q208" s="17">
        <v>7.326909807E9</v>
      </c>
      <c r="R208" s="17" t="s">
        <v>7987</v>
      </c>
      <c r="S208" s="17"/>
      <c r="T208" s="17" t="s">
        <v>7987</v>
      </c>
      <c r="U208" s="17"/>
      <c r="V208" s="17"/>
      <c r="W208" s="17" t="s">
        <v>7987</v>
      </c>
      <c r="X208" s="17" t="s">
        <v>7987</v>
      </c>
      <c r="Y208" s="17"/>
    </row>
    <row r="209" ht="15.75" customHeight="1">
      <c r="A209" s="17">
        <v>2.08830137E9</v>
      </c>
      <c r="B209" s="17"/>
      <c r="C209" s="17" t="s">
        <v>7987</v>
      </c>
      <c r="D209" s="17" t="s">
        <v>7987</v>
      </c>
      <c r="E209" s="17" t="s">
        <v>1185</v>
      </c>
      <c r="F209" s="17" t="s">
        <v>1186</v>
      </c>
      <c r="G209" s="17"/>
      <c r="H209" s="51" t="s">
        <v>7987</v>
      </c>
      <c r="K209" s="51" t="s">
        <v>1187</v>
      </c>
      <c r="L209" s="17" t="s">
        <v>17</v>
      </c>
      <c r="M209" s="17" t="s">
        <v>18</v>
      </c>
      <c r="N209" s="17">
        <v>1.0</v>
      </c>
      <c r="O209" s="17" t="s">
        <v>19</v>
      </c>
      <c r="P209" s="17" t="s">
        <v>20</v>
      </c>
      <c r="Q209" s="17">
        <v>7.326909807E9</v>
      </c>
      <c r="R209" s="17" t="s">
        <v>7987</v>
      </c>
      <c r="S209" s="17"/>
      <c r="T209" s="17" t="s">
        <v>7987</v>
      </c>
      <c r="U209" s="17"/>
      <c r="V209" s="17"/>
      <c r="W209" s="17" t="s">
        <v>7987</v>
      </c>
      <c r="X209" s="17" t="s">
        <v>7987</v>
      </c>
      <c r="Y209" s="17"/>
    </row>
    <row r="210" ht="15.75" customHeight="1">
      <c r="A210" s="17">
        <v>2.08830138E9</v>
      </c>
      <c r="B210" s="17"/>
      <c r="C210" s="17" t="s">
        <v>7987</v>
      </c>
      <c r="D210" s="17" t="s">
        <v>7987</v>
      </c>
      <c r="E210" s="17" t="s">
        <v>1188</v>
      </c>
      <c r="F210" s="17" t="s">
        <v>1189</v>
      </c>
      <c r="G210" s="17"/>
      <c r="H210" s="51" t="s">
        <v>7987</v>
      </c>
      <c r="K210" s="51" t="s">
        <v>1190</v>
      </c>
      <c r="L210" s="17" t="s">
        <v>17</v>
      </c>
      <c r="M210" s="17" t="s">
        <v>18</v>
      </c>
      <c r="N210" s="17">
        <v>2.0</v>
      </c>
      <c r="O210" s="17" t="s">
        <v>19</v>
      </c>
      <c r="P210" s="17" t="s">
        <v>20</v>
      </c>
      <c r="Q210" s="17">
        <v>8.483908909E9</v>
      </c>
      <c r="R210" s="17" t="s">
        <v>7987</v>
      </c>
      <c r="S210" s="17"/>
      <c r="T210" s="17" t="s">
        <v>7987</v>
      </c>
      <c r="U210" s="17"/>
      <c r="V210" s="17"/>
      <c r="W210" s="17" t="s">
        <v>7987</v>
      </c>
      <c r="X210" s="17" t="s">
        <v>7987</v>
      </c>
      <c r="Y210" s="17"/>
    </row>
    <row r="211" ht="15.75" customHeight="1">
      <c r="A211" s="17">
        <v>2.088305452E9</v>
      </c>
      <c r="B211" s="17"/>
      <c r="C211" s="17" t="s">
        <v>7987</v>
      </c>
      <c r="D211" s="17" t="s">
        <v>7987</v>
      </c>
      <c r="E211" s="17" t="s">
        <v>7987</v>
      </c>
      <c r="F211" s="17" t="s">
        <v>6331</v>
      </c>
      <c r="G211" s="17"/>
      <c r="H211" s="51" t="s">
        <v>7987</v>
      </c>
      <c r="K211" s="51" t="s">
        <v>7987</v>
      </c>
      <c r="L211" s="17" t="s">
        <v>7987</v>
      </c>
      <c r="M211" s="17" t="s">
        <v>7987</v>
      </c>
      <c r="N211" s="17" t="s">
        <v>7987</v>
      </c>
      <c r="O211" s="17" t="s">
        <v>7987</v>
      </c>
      <c r="P211" s="17" t="s">
        <v>7987</v>
      </c>
      <c r="Q211" s="17" t="s">
        <v>7987</v>
      </c>
      <c r="R211" s="17" t="s">
        <v>7987</v>
      </c>
      <c r="S211" s="17"/>
      <c r="T211" s="17" t="s">
        <v>7987</v>
      </c>
      <c r="U211" s="17"/>
      <c r="V211" s="17"/>
      <c r="W211" s="17" t="s">
        <v>7987</v>
      </c>
      <c r="X211" s="17" t="s">
        <v>7987</v>
      </c>
      <c r="Y211" s="17"/>
    </row>
    <row r="212" ht="15.75" customHeight="1">
      <c r="A212" s="17">
        <v>2.08830642E9</v>
      </c>
      <c r="B212" s="17"/>
      <c r="C212" s="17" t="s">
        <v>7987</v>
      </c>
      <c r="D212" s="17" t="s">
        <v>7987</v>
      </c>
      <c r="E212" s="17" t="s">
        <v>7987</v>
      </c>
      <c r="F212" s="17" t="s">
        <v>6332</v>
      </c>
      <c r="G212" s="17"/>
      <c r="H212" s="51" t="s">
        <v>7987</v>
      </c>
      <c r="K212" s="51" t="s">
        <v>7987</v>
      </c>
      <c r="L212" s="17" t="s">
        <v>7987</v>
      </c>
      <c r="M212" s="17" t="s">
        <v>7987</v>
      </c>
      <c r="N212" s="17" t="s">
        <v>7987</v>
      </c>
      <c r="O212" s="17" t="s">
        <v>7987</v>
      </c>
      <c r="P212" s="17" t="s">
        <v>7987</v>
      </c>
      <c r="Q212" s="17" t="s">
        <v>7987</v>
      </c>
      <c r="R212" s="17" t="s">
        <v>7987</v>
      </c>
      <c r="S212" s="17"/>
      <c r="T212" s="17" t="s">
        <v>7987</v>
      </c>
      <c r="U212" s="17"/>
      <c r="V212" s="17"/>
      <c r="W212" s="17" t="s">
        <v>7987</v>
      </c>
      <c r="X212" s="17" t="s">
        <v>7987</v>
      </c>
      <c r="Y212" s="17"/>
    </row>
    <row r="213" ht="15.75" customHeight="1">
      <c r="A213" s="17">
        <v>2.088306421E9</v>
      </c>
      <c r="B213" s="17"/>
      <c r="C213" s="17" t="s">
        <v>7987</v>
      </c>
      <c r="D213" s="17" t="s">
        <v>7987</v>
      </c>
      <c r="E213" s="17" t="s">
        <v>7987</v>
      </c>
      <c r="F213" s="17" t="s">
        <v>6333</v>
      </c>
      <c r="G213" s="17"/>
      <c r="H213" s="51" t="s">
        <v>7987</v>
      </c>
      <c r="K213" s="51" t="s">
        <v>7987</v>
      </c>
      <c r="L213" s="17" t="s">
        <v>7987</v>
      </c>
      <c r="M213" s="17" t="s">
        <v>7987</v>
      </c>
      <c r="N213" s="17" t="s">
        <v>7987</v>
      </c>
      <c r="O213" s="17" t="s">
        <v>7987</v>
      </c>
      <c r="P213" s="17" t="s">
        <v>7987</v>
      </c>
      <c r="Q213" s="17" t="s">
        <v>7987</v>
      </c>
      <c r="R213" s="17" t="s">
        <v>7987</v>
      </c>
      <c r="S213" s="17"/>
      <c r="T213" s="17" t="s">
        <v>7987</v>
      </c>
      <c r="U213" s="17"/>
      <c r="V213" s="17"/>
      <c r="W213" s="17" t="s">
        <v>7987</v>
      </c>
      <c r="X213" s="17" t="s">
        <v>7987</v>
      </c>
      <c r="Y213" s="17"/>
    </row>
    <row r="214" ht="15.75" customHeight="1">
      <c r="A214" s="17">
        <v>2.08830643E9</v>
      </c>
      <c r="B214" s="17"/>
      <c r="C214" s="17" t="s">
        <v>7987</v>
      </c>
      <c r="D214" s="17" t="s">
        <v>7987</v>
      </c>
      <c r="E214" s="17" t="s">
        <v>7987</v>
      </c>
      <c r="F214" s="17" t="s">
        <v>6332</v>
      </c>
      <c r="G214" s="17"/>
      <c r="H214" s="51" t="s">
        <v>7987</v>
      </c>
      <c r="K214" s="51" t="s">
        <v>7987</v>
      </c>
      <c r="L214" s="17" t="s">
        <v>7987</v>
      </c>
      <c r="M214" s="17" t="s">
        <v>7987</v>
      </c>
      <c r="N214" s="17" t="s">
        <v>7987</v>
      </c>
      <c r="O214" s="17" t="s">
        <v>7987</v>
      </c>
      <c r="P214" s="17" t="s">
        <v>7987</v>
      </c>
      <c r="Q214" s="17" t="s">
        <v>7987</v>
      </c>
      <c r="R214" s="17" t="s">
        <v>7987</v>
      </c>
      <c r="S214" s="17"/>
      <c r="T214" s="17" t="s">
        <v>7987</v>
      </c>
      <c r="U214" s="17"/>
      <c r="V214" s="17"/>
      <c r="W214" s="17" t="s">
        <v>7987</v>
      </c>
      <c r="X214" s="17" t="s">
        <v>7987</v>
      </c>
      <c r="Y214" s="17"/>
    </row>
    <row r="215" ht="15.75" customHeight="1">
      <c r="A215" s="17">
        <v>2.088306431E9</v>
      </c>
      <c r="B215" s="17"/>
      <c r="C215" s="17" t="s">
        <v>7987</v>
      </c>
      <c r="D215" s="17" t="s">
        <v>7987</v>
      </c>
      <c r="E215" s="17" t="s">
        <v>7987</v>
      </c>
      <c r="F215" s="17" t="s">
        <v>6333</v>
      </c>
      <c r="G215" s="17"/>
      <c r="H215" s="51" t="s">
        <v>7987</v>
      </c>
      <c r="K215" s="51" t="s">
        <v>7987</v>
      </c>
      <c r="L215" s="17" t="s">
        <v>7987</v>
      </c>
      <c r="M215" s="17" t="s">
        <v>7987</v>
      </c>
      <c r="N215" s="17" t="s">
        <v>7987</v>
      </c>
      <c r="O215" s="17" t="s">
        <v>7987</v>
      </c>
      <c r="P215" s="17" t="s">
        <v>7987</v>
      </c>
      <c r="Q215" s="17" t="s">
        <v>7987</v>
      </c>
      <c r="R215" s="17" t="s">
        <v>7987</v>
      </c>
      <c r="S215" s="17"/>
      <c r="T215" s="17" t="s">
        <v>7987</v>
      </c>
      <c r="U215" s="17"/>
      <c r="V215" s="17"/>
      <c r="W215" s="17" t="s">
        <v>7987</v>
      </c>
      <c r="X215" s="17" t="s">
        <v>7987</v>
      </c>
      <c r="Y215" s="17"/>
    </row>
    <row r="216" ht="15.75" customHeight="1">
      <c r="A216" s="17">
        <v>2.088306441E9</v>
      </c>
      <c r="B216" s="17"/>
      <c r="C216" s="17" t="s">
        <v>7987</v>
      </c>
      <c r="D216" s="17" t="s">
        <v>7987</v>
      </c>
      <c r="E216" s="17" t="s">
        <v>7987</v>
      </c>
      <c r="F216" s="17" t="s">
        <v>6334</v>
      </c>
      <c r="G216" s="17"/>
      <c r="H216" s="51" t="s">
        <v>7987</v>
      </c>
      <c r="K216" s="51" t="s">
        <v>7987</v>
      </c>
      <c r="L216" s="17" t="s">
        <v>7987</v>
      </c>
      <c r="M216" s="17" t="s">
        <v>7987</v>
      </c>
      <c r="N216" s="17" t="s">
        <v>7987</v>
      </c>
      <c r="O216" s="17" t="s">
        <v>7987</v>
      </c>
      <c r="P216" s="17" t="s">
        <v>7987</v>
      </c>
      <c r="Q216" s="17" t="s">
        <v>7987</v>
      </c>
      <c r="R216" s="17" t="s">
        <v>7987</v>
      </c>
      <c r="S216" s="17"/>
      <c r="T216" s="17" t="s">
        <v>7987</v>
      </c>
      <c r="U216" s="17"/>
      <c r="V216" s="17"/>
      <c r="W216" s="17" t="s">
        <v>7987</v>
      </c>
      <c r="X216" s="17" t="s">
        <v>7987</v>
      </c>
      <c r="Y216" s="17"/>
    </row>
    <row r="217" ht="15.75" customHeight="1">
      <c r="A217" s="17">
        <v>2.088306471E9</v>
      </c>
      <c r="B217" s="17"/>
      <c r="C217" s="17" t="s">
        <v>7987</v>
      </c>
      <c r="D217" s="17" t="s">
        <v>7987</v>
      </c>
      <c r="E217" s="17" t="s">
        <v>7987</v>
      </c>
      <c r="F217" s="17" t="s">
        <v>6335</v>
      </c>
      <c r="G217" s="17"/>
      <c r="H217" s="51" t="s">
        <v>7987</v>
      </c>
      <c r="K217" s="51" t="s">
        <v>7987</v>
      </c>
      <c r="L217" s="17" t="s">
        <v>7987</v>
      </c>
      <c r="M217" s="17" t="s">
        <v>7987</v>
      </c>
      <c r="N217" s="17" t="s">
        <v>7987</v>
      </c>
      <c r="O217" s="17" t="s">
        <v>7987</v>
      </c>
      <c r="P217" s="17" t="s">
        <v>7987</v>
      </c>
      <c r="Q217" s="17" t="s">
        <v>7987</v>
      </c>
      <c r="R217" s="17" t="s">
        <v>7987</v>
      </c>
      <c r="S217" s="17"/>
      <c r="T217" s="17" t="s">
        <v>7987</v>
      </c>
      <c r="U217" s="17"/>
      <c r="V217" s="17"/>
      <c r="W217" s="17" t="s">
        <v>7987</v>
      </c>
      <c r="X217" s="17" t="s">
        <v>7987</v>
      </c>
      <c r="Y217" s="17"/>
    </row>
    <row r="218" ht="15.75" customHeight="1">
      <c r="A218" s="17" t="s">
        <v>6336</v>
      </c>
      <c r="B218" s="17"/>
      <c r="C218" s="17" t="s">
        <v>7987</v>
      </c>
      <c r="D218" s="17" t="s">
        <v>7987</v>
      </c>
      <c r="E218" s="17" t="s">
        <v>7987</v>
      </c>
      <c r="F218" s="17" t="s">
        <v>6337</v>
      </c>
      <c r="G218" s="17"/>
      <c r="H218" s="51" t="s">
        <v>7987</v>
      </c>
      <c r="K218" s="51" t="s">
        <v>7987</v>
      </c>
      <c r="L218" s="17" t="s">
        <v>7987</v>
      </c>
      <c r="M218" s="17" t="s">
        <v>7987</v>
      </c>
      <c r="N218" s="17" t="s">
        <v>7987</v>
      </c>
      <c r="O218" s="17" t="s">
        <v>7987</v>
      </c>
      <c r="P218" s="17" t="s">
        <v>7987</v>
      </c>
      <c r="Q218" s="17" t="s">
        <v>7987</v>
      </c>
      <c r="R218" s="17" t="s">
        <v>7987</v>
      </c>
      <c r="S218" s="17"/>
      <c r="T218" s="17" t="s">
        <v>7987</v>
      </c>
      <c r="U218" s="17"/>
      <c r="V218" s="17"/>
      <c r="W218" s="17" t="s">
        <v>7987</v>
      </c>
      <c r="X218" s="17" t="s">
        <v>7987</v>
      </c>
      <c r="Y218" s="17"/>
    </row>
    <row r="219" ht="15.75" customHeight="1">
      <c r="A219" s="17">
        <v>2.088314102E9</v>
      </c>
      <c r="B219" s="17"/>
      <c r="C219" s="17" t="s">
        <v>7987</v>
      </c>
      <c r="D219" s="17" t="s">
        <v>7987</v>
      </c>
      <c r="E219" s="17" t="s">
        <v>7987</v>
      </c>
      <c r="F219" s="17" t="s">
        <v>6338</v>
      </c>
      <c r="G219" s="17"/>
      <c r="H219" s="51" t="s">
        <v>7987</v>
      </c>
      <c r="K219" s="51" t="s">
        <v>7987</v>
      </c>
      <c r="L219" s="17" t="s">
        <v>7987</v>
      </c>
      <c r="M219" s="17" t="s">
        <v>7987</v>
      </c>
      <c r="N219" s="17" t="s">
        <v>7987</v>
      </c>
      <c r="O219" s="17" t="s">
        <v>7987</v>
      </c>
      <c r="P219" s="17" t="s">
        <v>7987</v>
      </c>
      <c r="Q219" s="17" t="s">
        <v>7987</v>
      </c>
      <c r="R219" s="17" t="s">
        <v>7987</v>
      </c>
      <c r="S219" s="17"/>
      <c r="T219" s="17" t="s">
        <v>7987</v>
      </c>
      <c r="U219" s="17"/>
      <c r="V219" s="17"/>
      <c r="W219" s="17" t="s">
        <v>7987</v>
      </c>
      <c r="X219" s="17" t="s">
        <v>7987</v>
      </c>
      <c r="Y219" s="17"/>
    </row>
    <row r="220" ht="15.75" customHeight="1">
      <c r="A220" s="17">
        <v>2.088314111E9</v>
      </c>
      <c r="B220" s="17"/>
      <c r="C220" s="17" t="s">
        <v>7987</v>
      </c>
      <c r="D220" s="17" t="s">
        <v>7987</v>
      </c>
      <c r="E220" s="17" t="s">
        <v>7987</v>
      </c>
      <c r="F220" s="17" t="s">
        <v>6339</v>
      </c>
      <c r="G220" s="17"/>
      <c r="H220" s="51" t="s">
        <v>7987</v>
      </c>
      <c r="K220" s="51" t="s">
        <v>7987</v>
      </c>
      <c r="L220" s="17" t="s">
        <v>7987</v>
      </c>
      <c r="M220" s="17" t="s">
        <v>7987</v>
      </c>
      <c r="N220" s="17" t="s">
        <v>7987</v>
      </c>
      <c r="O220" s="17" t="s">
        <v>7987</v>
      </c>
      <c r="P220" s="17" t="s">
        <v>7987</v>
      </c>
      <c r="Q220" s="17" t="s">
        <v>7987</v>
      </c>
      <c r="R220" s="17" t="s">
        <v>7987</v>
      </c>
      <c r="S220" s="17"/>
      <c r="T220" s="17" t="s">
        <v>7987</v>
      </c>
      <c r="U220" s="17"/>
      <c r="V220" s="17"/>
      <c r="W220" s="17" t="s">
        <v>7987</v>
      </c>
      <c r="X220" s="17" t="s">
        <v>7987</v>
      </c>
      <c r="Y220" s="17"/>
    </row>
    <row r="221" ht="15.75" customHeight="1">
      <c r="A221" s="17">
        <v>2.088314122E9</v>
      </c>
      <c r="B221" s="17"/>
      <c r="C221" s="17" t="s">
        <v>7987</v>
      </c>
      <c r="D221" s="17" t="s">
        <v>7987</v>
      </c>
      <c r="E221" s="17" t="s">
        <v>7987</v>
      </c>
      <c r="F221" s="17" t="s">
        <v>6340</v>
      </c>
      <c r="G221" s="17"/>
      <c r="H221" s="51" t="s">
        <v>7987</v>
      </c>
      <c r="K221" s="51" t="s">
        <v>7987</v>
      </c>
      <c r="L221" s="17" t="s">
        <v>7987</v>
      </c>
      <c r="M221" s="17" t="s">
        <v>7987</v>
      </c>
      <c r="N221" s="17" t="s">
        <v>7987</v>
      </c>
      <c r="O221" s="17" t="s">
        <v>7987</v>
      </c>
      <c r="P221" s="17" t="s">
        <v>7987</v>
      </c>
      <c r="Q221" s="17" t="s">
        <v>7987</v>
      </c>
      <c r="R221" s="17" t="s">
        <v>7987</v>
      </c>
      <c r="S221" s="17"/>
      <c r="T221" s="17" t="s">
        <v>7987</v>
      </c>
      <c r="U221" s="17"/>
      <c r="V221" s="17"/>
      <c r="W221" s="17" t="s">
        <v>7987</v>
      </c>
      <c r="X221" s="17" t="s">
        <v>7987</v>
      </c>
      <c r="Y221" s="17"/>
    </row>
    <row r="222" ht="15.75" customHeight="1">
      <c r="A222" s="17">
        <v>2.08831413E9</v>
      </c>
      <c r="B222" s="17"/>
      <c r="C222" s="17" t="s">
        <v>7987</v>
      </c>
      <c r="D222" s="17" t="s">
        <v>7987</v>
      </c>
      <c r="E222" s="17" t="s">
        <v>7987</v>
      </c>
      <c r="F222" s="17" t="s">
        <v>6341</v>
      </c>
      <c r="G222" s="17"/>
      <c r="H222" s="51" t="s">
        <v>7987</v>
      </c>
      <c r="K222" s="51" t="s">
        <v>7987</v>
      </c>
      <c r="L222" s="17" t="s">
        <v>7987</v>
      </c>
      <c r="M222" s="17" t="s">
        <v>7987</v>
      </c>
      <c r="N222" s="17" t="s">
        <v>7987</v>
      </c>
      <c r="O222" s="17" t="s">
        <v>7987</v>
      </c>
      <c r="P222" s="17" t="s">
        <v>7987</v>
      </c>
      <c r="Q222" s="17" t="s">
        <v>7987</v>
      </c>
      <c r="R222" s="17" t="s">
        <v>7987</v>
      </c>
      <c r="S222" s="17"/>
      <c r="T222" s="17" t="s">
        <v>7987</v>
      </c>
      <c r="U222" s="17"/>
      <c r="V222" s="17"/>
      <c r="W222" s="17" t="s">
        <v>7987</v>
      </c>
      <c r="X222" s="17" t="s">
        <v>7987</v>
      </c>
      <c r="Y222" s="17"/>
    </row>
    <row r="223" ht="15.75" customHeight="1">
      <c r="A223" s="17">
        <v>2.088314161E9</v>
      </c>
      <c r="B223" s="17"/>
      <c r="C223" s="17" t="s">
        <v>7987</v>
      </c>
      <c r="D223" s="17" t="s">
        <v>7987</v>
      </c>
      <c r="E223" s="17" t="s">
        <v>7987</v>
      </c>
      <c r="F223" s="17" t="s">
        <v>6342</v>
      </c>
      <c r="G223" s="17"/>
      <c r="H223" s="51" t="s">
        <v>7987</v>
      </c>
      <c r="K223" s="51" t="s">
        <v>7987</v>
      </c>
      <c r="L223" s="17" t="s">
        <v>7987</v>
      </c>
      <c r="M223" s="17" t="s">
        <v>7987</v>
      </c>
      <c r="N223" s="17" t="s">
        <v>7987</v>
      </c>
      <c r="O223" s="17" t="s">
        <v>7987</v>
      </c>
      <c r="P223" s="17" t="s">
        <v>7987</v>
      </c>
      <c r="Q223" s="17" t="s">
        <v>7987</v>
      </c>
      <c r="R223" s="17" t="s">
        <v>7987</v>
      </c>
      <c r="S223" s="17"/>
      <c r="T223" s="17" t="s">
        <v>7987</v>
      </c>
      <c r="U223" s="17"/>
      <c r="V223" s="17"/>
      <c r="W223" s="17" t="s">
        <v>7987</v>
      </c>
      <c r="X223" s="17" t="s">
        <v>7987</v>
      </c>
      <c r="Y223" s="17"/>
    </row>
    <row r="224" ht="15.75" customHeight="1">
      <c r="A224" s="17">
        <v>2.08831436E9</v>
      </c>
      <c r="B224" s="17"/>
      <c r="C224" s="17" t="s">
        <v>7987</v>
      </c>
      <c r="D224" s="17" t="s">
        <v>7987</v>
      </c>
      <c r="E224" s="17" t="s">
        <v>1195</v>
      </c>
      <c r="F224" s="17" t="s">
        <v>1196</v>
      </c>
      <c r="G224" s="17"/>
      <c r="H224" s="51" t="s">
        <v>7987</v>
      </c>
      <c r="K224" s="51" t="s">
        <v>1197</v>
      </c>
      <c r="L224" s="17" t="s">
        <v>17</v>
      </c>
      <c r="M224" s="17" t="s">
        <v>18</v>
      </c>
      <c r="N224" s="17">
        <v>20.0</v>
      </c>
      <c r="O224" s="17" t="s">
        <v>19</v>
      </c>
      <c r="P224" s="17" t="s">
        <v>20</v>
      </c>
      <c r="Q224" s="17">
        <v>7.326909807E9</v>
      </c>
      <c r="R224" s="17" t="s">
        <v>7987</v>
      </c>
      <c r="S224" s="17"/>
      <c r="T224" s="17" t="s">
        <v>7987</v>
      </c>
      <c r="U224" s="17"/>
      <c r="V224" s="17"/>
      <c r="W224" s="17" t="s">
        <v>7987</v>
      </c>
      <c r="X224" s="17" t="s">
        <v>7987</v>
      </c>
      <c r="Y224" s="17"/>
    </row>
    <row r="225" ht="15.75" customHeight="1">
      <c r="A225" s="17">
        <v>2.08831441E9</v>
      </c>
      <c r="B225" s="17"/>
      <c r="C225" s="17" t="s">
        <v>7987</v>
      </c>
      <c r="D225" s="17" t="s">
        <v>7987</v>
      </c>
      <c r="E225" s="17" t="s">
        <v>7987</v>
      </c>
      <c r="F225" s="17" t="s">
        <v>6343</v>
      </c>
      <c r="G225" s="17"/>
      <c r="H225" s="51" t="s">
        <v>7987</v>
      </c>
      <c r="K225" s="51" t="s">
        <v>7987</v>
      </c>
      <c r="L225" s="17" t="s">
        <v>7987</v>
      </c>
      <c r="M225" s="17" t="s">
        <v>7987</v>
      </c>
      <c r="N225" s="17" t="s">
        <v>7987</v>
      </c>
      <c r="O225" s="17" t="s">
        <v>7987</v>
      </c>
      <c r="P225" s="17" t="s">
        <v>7987</v>
      </c>
      <c r="Q225" s="17" t="s">
        <v>7987</v>
      </c>
      <c r="R225" s="17" t="s">
        <v>7987</v>
      </c>
      <c r="S225" s="17"/>
      <c r="T225" s="17" t="s">
        <v>7987</v>
      </c>
      <c r="U225" s="17"/>
      <c r="V225" s="17"/>
      <c r="W225" s="17" t="s">
        <v>7987</v>
      </c>
      <c r="X225" s="17" t="s">
        <v>7987</v>
      </c>
      <c r="Y225" s="17"/>
    </row>
    <row r="226" ht="15.75" customHeight="1">
      <c r="A226" s="17">
        <v>2.0883145E9</v>
      </c>
      <c r="B226" s="17"/>
      <c r="C226" s="17" t="s">
        <v>7987</v>
      </c>
      <c r="D226" s="17" t="s">
        <v>7987</v>
      </c>
      <c r="E226" s="17" t="s">
        <v>7987</v>
      </c>
      <c r="F226" s="17" t="s">
        <v>6344</v>
      </c>
      <c r="G226" s="17"/>
      <c r="H226" s="51" t="s">
        <v>7987</v>
      </c>
      <c r="K226" s="51" t="s">
        <v>7987</v>
      </c>
      <c r="L226" s="17" t="s">
        <v>7987</v>
      </c>
      <c r="M226" s="17" t="s">
        <v>7987</v>
      </c>
      <c r="N226" s="17" t="s">
        <v>7987</v>
      </c>
      <c r="O226" s="17" t="s">
        <v>7987</v>
      </c>
      <c r="P226" s="17" t="s">
        <v>7987</v>
      </c>
      <c r="Q226" s="17" t="s">
        <v>7987</v>
      </c>
      <c r="R226" s="17" t="s">
        <v>7987</v>
      </c>
      <c r="S226" s="17"/>
      <c r="T226" s="17" t="s">
        <v>7987</v>
      </c>
      <c r="U226" s="17"/>
      <c r="V226" s="17"/>
      <c r="W226" s="17" t="s">
        <v>7987</v>
      </c>
      <c r="X226" s="17" t="s">
        <v>7987</v>
      </c>
      <c r="Y226" s="17"/>
    </row>
    <row r="227" ht="15.75" customHeight="1">
      <c r="A227" s="17">
        <v>2.08831471E9</v>
      </c>
      <c r="B227" s="17"/>
      <c r="C227" s="17" t="s">
        <v>7987</v>
      </c>
      <c r="D227" s="17" t="s">
        <v>7987</v>
      </c>
      <c r="E227" s="17" t="s">
        <v>7987</v>
      </c>
      <c r="F227" s="17" t="s">
        <v>6345</v>
      </c>
      <c r="G227" s="17"/>
      <c r="H227" s="51" t="s">
        <v>7987</v>
      </c>
      <c r="K227" s="51" t="s">
        <v>7987</v>
      </c>
      <c r="L227" s="17" t="s">
        <v>7987</v>
      </c>
      <c r="M227" s="17" t="s">
        <v>7987</v>
      </c>
      <c r="N227" s="17" t="s">
        <v>7987</v>
      </c>
      <c r="O227" s="17" t="s">
        <v>7987</v>
      </c>
      <c r="P227" s="17" t="s">
        <v>7987</v>
      </c>
      <c r="Q227" s="17" t="s">
        <v>7987</v>
      </c>
      <c r="R227" s="17" t="s">
        <v>7987</v>
      </c>
      <c r="S227" s="17"/>
      <c r="T227" s="17" t="s">
        <v>7987</v>
      </c>
      <c r="U227" s="17"/>
      <c r="V227" s="17"/>
      <c r="W227" s="17" t="s">
        <v>7987</v>
      </c>
      <c r="X227" s="17" t="s">
        <v>7987</v>
      </c>
      <c r="Y227" s="17"/>
    </row>
    <row r="228" ht="15.75" customHeight="1">
      <c r="A228" s="17">
        <v>2.08831473E9</v>
      </c>
      <c r="B228" s="17"/>
      <c r="C228" s="17" t="s">
        <v>7987</v>
      </c>
      <c r="D228" s="17" t="s">
        <v>7987</v>
      </c>
      <c r="E228" s="17" t="s">
        <v>7987</v>
      </c>
      <c r="F228" s="17" t="s">
        <v>6346</v>
      </c>
      <c r="G228" s="17"/>
      <c r="H228" s="51" t="s">
        <v>7987</v>
      </c>
      <c r="K228" s="51" t="s">
        <v>7987</v>
      </c>
      <c r="L228" s="17" t="s">
        <v>7987</v>
      </c>
      <c r="M228" s="17" t="s">
        <v>7987</v>
      </c>
      <c r="N228" s="17" t="s">
        <v>7987</v>
      </c>
      <c r="O228" s="17" t="s">
        <v>7987</v>
      </c>
      <c r="P228" s="17" t="s">
        <v>7987</v>
      </c>
      <c r="Q228" s="17" t="s">
        <v>7987</v>
      </c>
      <c r="R228" s="17" t="s">
        <v>7987</v>
      </c>
      <c r="S228" s="17"/>
      <c r="T228" s="17" t="s">
        <v>7987</v>
      </c>
      <c r="U228" s="17"/>
      <c r="V228" s="17"/>
      <c r="W228" s="17" t="s">
        <v>7987</v>
      </c>
      <c r="X228" s="17" t="s">
        <v>7987</v>
      </c>
      <c r="Y228" s="17"/>
    </row>
    <row r="229" ht="15.75" customHeight="1">
      <c r="A229" s="17">
        <v>2.08831474E9</v>
      </c>
      <c r="B229" s="17"/>
      <c r="C229" s="17" t="s">
        <v>7987</v>
      </c>
      <c r="D229" s="17" t="s">
        <v>7987</v>
      </c>
      <c r="E229" s="17" t="s">
        <v>7987</v>
      </c>
      <c r="F229" s="17" t="s">
        <v>6347</v>
      </c>
      <c r="G229" s="17"/>
      <c r="H229" s="51" t="s">
        <v>7987</v>
      </c>
      <c r="K229" s="51" t="s">
        <v>7987</v>
      </c>
      <c r="L229" s="17" t="s">
        <v>7987</v>
      </c>
      <c r="M229" s="17" t="s">
        <v>7987</v>
      </c>
      <c r="N229" s="17" t="s">
        <v>7987</v>
      </c>
      <c r="O229" s="17" t="s">
        <v>7987</v>
      </c>
      <c r="P229" s="17" t="s">
        <v>7987</v>
      </c>
      <c r="Q229" s="17" t="s">
        <v>7987</v>
      </c>
      <c r="R229" s="17" t="s">
        <v>7987</v>
      </c>
      <c r="S229" s="17"/>
      <c r="T229" s="17" t="s">
        <v>7987</v>
      </c>
      <c r="U229" s="17"/>
      <c r="V229" s="17"/>
      <c r="W229" s="17" t="s">
        <v>7987</v>
      </c>
      <c r="X229" s="17" t="s">
        <v>7987</v>
      </c>
      <c r="Y229" s="17"/>
    </row>
    <row r="230" ht="15.75" customHeight="1">
      <c r="A230" s="17">
        <v>2.08831475E9</v>
      </c>
      <c r="B230" s="17"/>
      <c r="C230" s="17" t="s">
        <v>7987</v>
      </c>
      <c r="D230" s="17" t="s">
        <v>7987</v>
      </c>
      <c r="E230" s="17" t="s">
        <v>7987</v>
      </c>
      <c r="F230" s="17" t="s">
        <v>6348</v>
      </c>
      <c r="G230" s="17"/>
      <c r="H230" s="51" t="s">
        <v>7987</v>
      </c>
      <c r="K230" s="51" t="s">
        <v>7987</v>
      </c>
      <c r="L230" s="17" t="s">
        <v>7987</v>
      </c>
      <c r="M230" s="17" t="s">
        <v>7987</v>
      </c>
      <c r="N230" s="17" t="s">
        <v>7987</v>
      </c>
      <c r="O230" s="17" t="s">
        <v>7987</v>
      </c>
      <c r="P230" s="17" t="s">
        <v>7987</v>
      </c>
      <c r="Q230" s="17" t="s">
        <v>7987</v>
      </c>
      <c r="R230" s="17" t="s">
        <v>7987</v>
      </c>
      <c r="S230" s="17"/>
      <c r="T230" s="17" t="s">
        <v>7987</v>
      </c>
      <c r="U230" s="17"/>
      <c r="V230" s="17"/>
      <c r="W230" s="17" t="s">
        <v>7987</v>
      </c>
      <c r="X230" s="17" t="s">
        <v>7987</v>
      </c>
      <c r="Y230" s="17"/>
    </row>
    <row r="231" ht="15.75" customHeight="1">
      <c r="A231" s="17">
        <v>2.08831476E9</v>
      </c>
      <c r="B231" s="17"/>
      <c r="C231" s="17" t="s">
        <v>7987</v>
      </c>
      <c r="D231" s="17" t="s">
        <v>7987</v>
      </c>
      <c r="E231" s="17" t="s">
        <v>7987</v>
      </c>
      <c r="F231" s="17" t="s">
        <v>6349</v>
      </c>
      <c r="G231" s="17"/>
      <c r="H231" s="51" t="s">
        <v>7987</v>
      </c>
      <c r="K231" s="51" t="s">
        <v>7987</v>
      </c>
      <c r="L231" s="17" t="s">
        <v>7987</v>
      </c>
      <c r="M231" s="17" t="s">
        <v>7987</v>
      </c>
      <c r="N231" s="17" t="s">
        <v>7987</v>
      </c>
      <c r="O231" s="17" t="s">
        <v>7987</v>
      </c>
      <c r="P231" s="17" t="s">
        <v>7987</v>
      </c>
      <c r="Q231" s="17" t="s">
        <v>7987</v>
      </c>
      <c r="R231" s="17" t="s">
        <v>7987</v>
      </c>
      <c r="S231" s="17"/>
      <c r="T231" s="17" t="s">
        <v>7987</v>
      </c>
      <c r="U231" s="17"/>
      <c r="V231" s="17"/>
      <c r="W231" s="17" t="s">
        <v>7987</v>
      </c>
      <c r="X231" s="17" t="s">
        <v>7987</v>
      </c>
      <c r="Y231" s="17"/>
    </row>
    <row r="232" ht="15.75" customHeight="1">
      <c r="A232" s="17">
        <v>2.08831477E9</v>
      </c>
      <c r="B232" s="17"/>
      <c r="C232" s="17" t="s">
        <v>7987</v>
      </c>
      <c r="D232" s="17" t="s">
        <v>7987</v>
      </c>
      <c r="E232" s="17" t="s">
        <v>7987</v>
      </c>
      <c r="F232" s="17" t="s">
        <v>6350</v>
      </c>
      <c r="G232" s="17"/>
      <c r="H232" s="51" t="s">
        <v>7987</v>
      </c>
      <c r="K232" s="51" t="s">
        <v>7987</v>
      </c>
      <c r="L232" s="17" t="s">
        <v>7987</v>
      </c>
      <c r="M232" s="17" t="s">
        <v>7987</v>
      </c>
      <c r="N232" s="17" t="s">
        <v>7987</v>
      </c>
      <c r="O232" s="17" t="s">
        <v>7987</v>
      </c>
      <c r="P232" s="17" t="s">
        <v>7987</v>
      </c>
      <c r="Q232" s="17" t="s">
        <v>7987</v>
      </c>
      <c r="R232" s="17" t="s">
        <v>7987</v>
      </c>
      <c r="S232" s="17"/>
      <c r="T232" s="17" t="s">
        <v>7987</v>
      </c>
      <c r="U232" s="17"/>
      <c r="V232" s="17"/>
      <c r="W232" s="17" t="s">
        <v>7987</v>
      </c>
      <c r="X232" s="17" t="s">
        <v>7987</v>
      </c>
      <c r="Y232" s="17"/>
    </row>
    <row r="233" ht="15.75" customHeight="1">
      <c r="A233" s="17">
        <v>2.088314781E9</v>
      </c>
      <c r="B233" s="17"/>
      <c r="C233" s="17" t="s">
        <v>7987</v>
      </c>
      <c r="D233" s="17" t="s">
        <v>7987</v>
      </c>
      <c r="E233" s="17" t="s">
        <v>7987</v>
      </c>
      <c r="F233" s="17" t="s">
        <v>6351</v>
      </c>
      <c r="G233" s="17"/>
      <c r="H233" s="51" t="s">
        <v>7987</v>
      </c>
      <c r="K233" s="51" t="s">
        <v>7987</v>
      </c>
      <c r="L233" s="17" t="s">
        <v>7987</v>
      </c>
      <c r="M233" s="17" t="s">
        <v>7987</v>
      </c>
      <c r="N233" s="17" t="s">
        <v>7987</v>
      </c>
      <c r="O233" s="17" t="s">
        <v>7987</v>
      </c>
      <c r="P233" s="17" t="s">
        <v>7987</v>
      </c>
      <c r="Q233" s="17" t="s">
        <v>7987</v>
      </c>
      <c r="R233" s="17" t="s">
        <v>7987</v>
      </c>
      <c r="S233" s="17"/>
      <c r="T233" s="17" t="s">
        <v>7987</v>
      </c>
      <c r="U233" s="17"/>
      <c r="V233" s="17"/>
      <c r="W233" s="17" t="s">
        <v>7987</v>
      </c>
      <c r="X233" s="17" t="s">
        <v>7987</v>
      </c>
      <c r="Y233" s="17"/>
    </row>
    <row r="234" ht="15.75" customHeight="1">
      <c r="A234" s="17">
        <v>2.088314791E9</v>
      </c>
      <c r="B234" s="17"/>
      <c r="C234" s="17" t="s">
        <v>7987</v>
      </c>
      <c r="D234" s="17" t="s">
        <v>7987</v>
      </c>
      <c r="E234" s="17" t="s">
        <v>7987</v>
      </c>
      <c r="F234" s="17" t="s">
        <v>6352</v>
      </c>
      <c r="G234" s="17"/>
      <c r="H234" s="51" t="s">
        <v>7987</v>
      </c>
      <c r="K234" s="51" t="s">
        <v>7987</v>
      </c>
      <c r="L234" s="17" t="s">
        <v>7987</v>
      </c>
      <c r="M234" s="17" t="s">
        <v>7987</v>
      </c>
      <c r="N234" s="17" t="s">
        <v>7987</v>
      </c>
      <c r="O234" s="17" t="s">
        <v>7987</v>
      </c>
      <c r="P234" s="17" t="s">
        <v>7987</v>
      </c>
      <c r="Q234" s="17" t="s">
        <v>7987</v>
      </c>
      <c r="R234" s="17" t="s">
        <v>7987</v>
      </c>
      <c r="S234" s="17"/>
      <c r="T234" s="17" t="s">
        <v>7987</v>
      </c>
      <c r="U234" s="17"/>
      <c r="V234" s="17"/>
      <c r="W234" s="17" t="s">
        <v>7987</v>
      </c>
      <c r="X234" s="17" t="s">
        <v>7987</v>
      </c>
      <c r="Y234" s="17"/>
    </row>
    <row r="235" ht="15.75" customHeight="1">
      <c r="A235" s="17">
        <v>2.08831485E9</v>
      </c>
      <c r="B235" s="17"/>
      <c r="C235" s="17" t="s">
        <v>7987</v>
      </c>
      <c r="D235" s="17" t="s">
        <v>7987</v>
      </c>
      <c r="E235" s="17" t="s">
        <v>7987</v>
      </c>
      <c r="F235" s="17" t="s">
        <v>6353</v>
      </c>
      <c r="G235" s="17"/>
      <c r="H235" s="51" t="s">
        <v>7987</v>
      </c>
      <c r="K235" s="51" t="s">
        <v>7987</v>
      </c>
      <c r="L235" s="17" t="s">
        <v>7987</v>
      </c>
      <c r="M235" s="17" t="s">
        <v>7987</v>
      </c>
      <c r="N235" s="17" t="s">
        <v>7987</v>
      </c>
      <c r="O235" s="17" t="s">
        <v>7987</v>
      </c>
      <c r="P235" s="17" t="s">
        <v>7987</v>
      </c>
      <c r="Q235" s="17" t="s">
        <v>7987</v>
      </c>
      <c r="R235" s="17" t="s">
        <v>7987</v>
      </c>
      <c r="S235" s="17"/>
      <c r="T235" s="17" t="s">
        <v>7987</v>
      </c>
      <c r="U235" s="17"/>
      <c r="V235" s="17"/>
      <c r="W235" s="17" t="s">
        <v>7987</v>
      </c>
      <c r="X235" s="17" t="s">
        <v>7987</v>
      </c>
      <c r="Y235" s="17"/>
    </row>
    <row r="236" ht="15.75" customHeight="1">
      <c r="A236" s="17">
        <v>2.08831495E9</v>
      </c>
      <c r="B236" s="17"/>
      <c r="C236" s="17" t="s">
        <v>7987</v>
      </c>
      <c r="D236" s="17" t="s">
        <v>7987</v>
      </c>
      <c r="E236" s="17" t="s">
        <v>7987</v>
      </c>
      <c r="F236" s="17" t="s">
        <v>6354</v>
      </c>
      <c r="G236" s="17"/>
      <c r="H236" s="51" t="s">
        <v>7987</v>
      </c>
      <c r="K236" s="51" t="s">
        <v>7987</v>
      </c>
      <c r="L236" s="17" t="s">
        <v>7987</v>
      </c>
      <c r="M236" s="17" t="s">
        <v>7987</v>
      </c>
      <c r="N236" s="17" t="s">
        <v>7987</v>
      </c>
      <c r="O236" s="17" t="s">
        <v>7987</v>
      </c>
      <c r="P236" s="17" t="s">
        <v>7987</v>
      </c>
      <c r="Q236" s="17" t="s">
        <v>7987</v>
      </c>
      <c r="R236" s="17" t="s">
        <v>7987</v>
      </c>
      <c r="S236" s="17"/>
      <c r="T236" s="17" t="s">
        <v>7987</v>
      </c>
      <c r="U236" s="17"/>
      <c r="V236" s="17"/>
      <c r="W236" s="17" t="s">
        <v>7987</v>
      </c>
      <c r="X236" s="17" t="s">
        <v>7987</v>
      </c>
      <c r="Y236" s="17"/>
    </row>
    <row r="237" ht="15.75" customHeight="1">
      <c r="A237" s="17">
        <v>2.08831496E9</v>
      </c>
      <c r="B237" s="17"/>
      <c r="C237" s="17" t="s">
        <v>7987</v>
      </c>
      <c r="D237" s="17" t="s">
        <v>7987</v>
      </c>
      <c r="E237" s="17" t="s">
        <v>7987</v>
      </c>
      <c r="F237" s="17" t="s">
        <v>6355</v>
      </c>
      <c r="G237" s="17"/>
      <c r="H237" s="51" t="s">
        <v>7987</v>
      </c>
      <c r="K237" s="51" t="s">
        <v>7987</v>
      </c>
      <c r="L237" s="17" t="s">
        <v>7987</v>
      </c>
      <c r="M237" s="17" t="s">
        <v>7987</v>
      </c>
      <c r="N237" s="17" t="s">
        <v>7987</v>
      </c>
      <c r="O237" s="17" t="s">
        <v>7987</v>
      </c>
      <c r="P237" s="17" t="s">
        <v>7987</v>
      </c>
      <c r="Q237" s="17" t="s">
        <v>7987</v>
      </c>
      <c r="R237" s="17" t="s">
        <v>7987</v>
      </c>
      <c r="S237" s="17"/>
      <c r="T237" s="17" t="s">
        <v>7987</v>
      </c>
      <c r="U237" s="17"/>
      <c r="V237" s="17"/>
      <c r="W237" s="17" t="s">
        <v>7987</v>
      </c>
      <c r="X237" s="17" t="s">
        <v>7987</v>
      </c>
      <c r="Y237" s="17"/>
    </row>
    <row r="238" ht="15.75" customHeight="1">
      <c r="A238" s="17">
        <v>2.08831517E9</v>
      </c>
      <c r="B238" s="17"/>
      <c r="C238" s="17" t="s">
        <v>7987</v>
      </c>
      <c r="D238" s="17" t="s">
        <v>7987</v>
      </c>
      <c r="E238" s="17" t="s">
        <v>1198</v>
      </c>
      <c r="F238" s="17" t="s">
        <v>1199</v>
      </c>
      <c r="G238" s="17"/>
      <c r="H238" s="51" t="s">
        <v>7987</v>
      </c>
      <c r="K238" s="51" t="s">
        <v>1200</v>
      </c>
      <c r="L238" s="17" t="s">
        <v>17</v>
      </c>
      <c r="M238" s="17" t="s">
        <v>18</v>
      </c>
      <c r="N238" s="17">
        <v>10.0</v>
      </c>
      <c r="O238" s="17" t="s">
        <v>19</v>
      </c>
      <c r="P238" s="17" t="s">
        <v>20</v>
      </c>
      <c r="Q238" s="17">
        <v>7.3181589E9</v>
      </c>
      <c r="R238" s="17" t="s">
        <v>7987</v>
      </c>
      <c r="S238" s="17"/>
      <c r="T238" s="17" t="s">
        <v>7987</v>
      </c>
      <c r="U238" s="17"/>
      <c r="V238" s="17"/>
      <c r="W238" s="17" t="s">
        <v>7987</v>
      </c>
      <c r="X238" s="17" t="s">
        <v>7987</v>
      </c>
      <c r="Y238" s="17"/>
    </row>
    <row r="239" ht="15.75" customHeight="1">
      <c r="A239" s="17">
        <v>2.08850504E9</v>
      </c>
      <c r="B239" s="17"/>
      <c r="C239" s="17" t="s">
        <v>7987</v>
      </c>
      <c r="D239" s="17" t="s">
        <v>7987</v>
      </c>
      <c r="E239" s="17" t="s">
        <v>7987</v>
      </c>
      <c r="F239" s="17" t="s">
        <v>6356</v>
      </c>
      <c r="G239" s="17"/>
      <c r="H239" s="51" t="s">
        <v>7987</v>
      </c>
      <c r="K239" s="51" t="s">
        <v>7987</v>
      </c>
      <c r="L239" s="17" t="s">
        <v>7987</v>
      </c>
      <c r="M239" s="17" t="s">
        <v>7987</v>
      </c>
      <c r="N239" s="17" t="s">
        <v>7987</v>
      </c>
      <c r="O239" s="17" t="s">
        <v>7987</v>
      </c>
      <c r="P239" s="17" t="s">
        <v>7987</v>
      </c>
      <c r="Q239" s="17" t="s">
        <v>7987</v>
      </c>
      <c r="R239" s="17" t="s">
        <v>7987</v>
      </c>
      <c r="S239" s="17"/>
      <c r="T239" s="17" t="s">
        <v>7987</v>
      </c>
      <c r="U239" s="17"/>
      <c r="V239" s="17"/>
      <c r="W239" s="17" t="s">
        <v>7987</v>
      </c>
      <c r="X239" s="17" t="s">
        <v>7987</v>
      </c>
      <c r="Y239" s="17"/>
    </row>
    <row r="240" ht="15.75" customHeight="1">
      <c r="A240" s="17">
        <v>2.08850506E9</v>
      </c>
      <c r="B240" s="17"/>
      <c r="C240" s="17" t="s">
        <v>7987</v>
      </c>
      <c r="D240" s="17" t="s">
        <v>7987</v>
      </c>
      <c r="E240" s="17" t="s">
        <v>7987</v>
      </c>
      <c r="F240" s="17" t="s">
        <v>6357</v>
      </c>
      <c r="G240" s="17"/>
      <c r="H240" s="51" t="s">
        <v>7987</v>
      </c>
      <c r="K240" s="51" t="s">
        <v>7987</v>
      </c>
      <c r="L240" s="17" t="s">
        <v>7987</v>
      </c>
      <c r="M240" s="17" t="s">
        <v>7987</v>
      </c>
      <c r="N240" s="17" t="s">
        <v>7987</v>
      </c>
      <c r="O240" s="17" t="s">
        <v>7987</v>
      </c>
      <c r="P240" s="17" t="s">
        <v>7987</v>
      </c>
      <c r="Q240" s="17" t="s">
        <v>7987</v>
      </c>
      <c r="R240" s="17" t="s">
        <v>7987</v>
      </c>
      <c r="S240" s="17"/>
      <c r="T240" s="17" t="s">
        <v>7987</v>
      </c>
      <c r="U240" s="17"/>
      <c r="V240" s="17"/>
      <c r="W240" s="17" t="s">
        <v>7987</v>
      </c>
      <c r="X240" s="17" t="s">
        <v>7987</v>
      </c>
      <c r="Y240" s="17"/>
    </row>
    <row r="241" ht="15.75" customHeight="1">
      <c r="A241" s="17">
        <v>2.08850801E9</v>
      </c>
      <c r="B241" s="17"/>
      <c r="C241" s="17" t="s">
        <v>7987</v>
      </c>
      <c r="D241" s="17" t="s">
        <v>7987</v>
      </c>
      <c r="E241" s="17" t="s">
        <v>1218</v>
      </c>
      <c r="F241" s="17" t="s">
        <v>1219</v>
      </c>
      <c r="G241" s="17"/>
      <c r="H241" s="51" t="s">
        <v>7987</v>
      </c>
      <c r="K241" s="51" t="s">
        <v>1220</v>
      </c>
      <c r="L241" s="17" t="s">
        <v>17</v>
      </c>
      <c r="M241" s="17" t="s">
        <v>18</v>
      </c>
      <c r="N241" s="17">
        <v>1.0</v>
      </c>
      <c r="O241" s="17" t="s">
        <v>19</v>
      </c>
      <c r="P241" s="17" t="s">
        <v>20</v>
      </c>
      <c r="Q241" s="17">
        <v>7.326909807E9</v>
      </c>
      <c r="R241" s="17" t="s">
        <v>7987</v>
      </c>
      <c r="S241" s="17"/>
      <c r="T241" s="17" t="s">
        <v>7987</v>
      </c>
      <c r="U241" s="17"/>
      <c r="V241" s="17"/>
      <c r="W241" s="17" t="s">
        <v>7987</v>
      </c>
      <c r="X241" s="17" t="s">
        <v>7987</v>
      </c>
      <c r="Y241" s="17"/>
    </row>
    <row r="242" ht="15.75" customHeight="1">
      <c r="A242" s="17">
        <v>2.08870503E9</v>
      </c>
      <c r="B242" s="17"/>
      <c r="C242" s="17" t="s">
        <v>7987</v>
      </c>
      <c r="D242" s="17" t="s">
        <v>7987</v>
      </c>
      <c r="E242" s="17" t="s">
        <v>7987</v>
      </c>
      <c r="F242" s="17" t="s">
        <v>6358</v>
      </c>
      <c r="G242" s="17"/>
      <c r="H242" s="51" t="s">
        <v>7987</v>
      </c>
      <c r="K242" s="51" t="s">
        <v>7987</v>
      </c>
      <c r="L242" s="17" t="s">
        <v>7987</v>
      </c>
      <c r="M242" s="17" t="s">
        <v>7987</v>
      </c>
      <c r="N242" s="17" t="s">
        <v>7987</v>
      </c>
      <c r="O242" s="17" t="s">
        <v>7987</v>
      </c>
      <c r="P242" s="17" t="s">
        <v>7987</v>
      </c>
      <c r="Q242" s="17" t="s">
        <v>7987</v>
      </c>
      <c r="R242" s="17" t="s">
        <v>7987</v>
      </c>
      <c r="S242" s="17"/>
      <c r="T242" s="17" t="s">
        <v>7987</v>
      </c>
      <c r="U242" s="17"/>
      <c r="V242" s="17"/>
      <c r="W242" s="17" t="s">
        <v>7987</v>
      </c>
      <c r="X242" s="17" t="s">
        <v>7987</v>
      </c>
      <c r="Y242" s="17"/>
    </row>
    <row r="243" ht="15.75" customHeight="1">
      <c r="A243" s="17">
        <v>2.08870804E9</v>
      </c>
      <c r="B243" s="17"/>
      <c r="C243" s="17" t="s">
        <v>7987</v>
      </c>
      <c r="D243" s="17" t="s">
        <v>7987</v>
      </c>
      <c r="E243" s="17" t="s">
        <v>1227</v>
      </c>
      <c r="F243" s="17" t="s">
        <v>1228</v>
      </c>
      <c r="G243" s="17"/>
      <c r="H243" s="51" t="s">
        <v>7987</v>
      </c>
      <c r="K243" s="51" t="s">
        <v>1229</v>
      </c>
      <c r="L243" s="17" t="s">
        <v>17</v>
      </c>
      <c r="M243" s="17" t="s">
        <v>18</v>
      </c>
      <c r="N243" s="17">
        <v>1.0</v>
      </c>
      <c r="O243" s="17" t="s">
        <v>19</v>
      </c>
      <c r="P243" s="17" t="s">
        <v>20</v>
      </c>
      <c r="Q243" s="17">
        <v>8.46694E9</v>
      </c>
      <c r="R243" s="17" t="s">
        <v>7987</v>
      </c>
      <c r="S243" s="17"/>
      <c r="T243" s="17" t="s">
        <v>7987</v>
      </c>
      <c r="U243" s="17"/>
      <c r="V243" s="17"/>
      <c r="W243" s="17" t="s">
        <v>7987</v>
      </c>
      <c r="X243" s="17" t="s">
        <v>7987</v>
      </c>
      <c r="Y243" s="17"/>
    </row>
    <row r="244" ht="15.75" customHeight="1">
      <c r="A244" s="17">
        <v>2.08880202E9</v>
      </c>
      <c r="B244" s="17"/>
      <c r="C244" s="17" t="s">
        <v>7987</v>
      </c>
      <c r="D244" s="17" t="s">
        <v>7987</v>
      </c>
      <c r="E244" s="17" t="s">
        <v>1230</v>
      </c>
      <c r="F244" s="17" t="s">
        <v>1231</v>
      </c>
      <c r="G244" s="17"/>
      <c r="H244" s="51" t="s">
        <v>7987</v>
      </c>
      <c r="K244" s="51" t="s">
        <v>1232</v>
      </c>
      <c r="L244" s="17" t="s">
        <v>17</v>
      </c>
      <c r="M244" s="17" t="s">
        <v>18</v>
      </c>
      <c r="N244" s="17">
        <v>8.0</v>
      </c>
      <c r="O244" s="17" t="s">
        <v>35</v>
      </c>
      <c r="P244" s="17" t="s">
        <v>20</v>
      </c>
      <c r="Q244" s="17">
        <v>3.926909709E9</v>
      </c>
      <c r="R244" s="17" t="s">
        <v>7987</v>
      </c>
      <c r="S244" s="17"/>
      <c r="T244" s="17" t="s">
        <v>7987</v>
      </c>
      <c r="U244" s="17"/>
      <c r="V244" s="17"/>
      <c r="W244" s="17" t="s">
        <v>7987</v>
      </c>
      <c r="X244" s="17" t="s">
        <v>7987</v>
      </c>
      <c r="Y244" s="17"/>
    </row>
    <row r="245" ht="15.75" customHeight="1">
      <c r="A245" s="17">
        <v>2.088901011E9</v>
      </c>
      <c r="B245" s="17"/>
      <c r="C245" s="17" t="s">
        <v>7987</v>
      </c>
      <c r="D245" s="17" t="s">
        <v>7987</v>
      </c>
      <c r="E245" s="17" t="s">
        <v>7987</v>
      </c>
      <c r="F245" s="17" t="s">
        <v>6359</v>
      </c>
      <c r="G245" s="17"/>
      <c r="H245" s="51" t="s">
        <v>7987</v>
      </c>
      <c r="K245" s="51" t="s">
        <v>7987</v>
      </c>
      <c r="L245" s="17" t="s">
        <v>7987</v>
      </c>
      <c r="M245" s="17" t="s">
        <v>7987</v>
      </c>
      <c r="N245" s="17" t="s">
        <v>7987</v>
      </c>
      <c r="O245" s="17" t="s">
        <v>7987</v>
      </c>
      <c r="P245" s="17" t="s">
        <v>7987</v>
      </c>
      <c r="Q245" s="17" t="s">
        <v>7987</v>
      </c>
      <c r="R245" s="17" t="s">
        <v>7987</v>
      </c>
      <c r="S245" s="17"/>
      <c r="T245" s="17" t="s">
        <v>7987</v>
      </c>
      <c r="U245" s="17"/>
      <c r="V245" s="17"/>
      <c r="W245" s="17" t="s">
        <v>7987</v>
      </c>
      <c r="X245" s="17" t="s">
        <v>7987</v>
      </c>
      <c r="Y245" s="17"/>
    </row>
    <row r="246" ht="15.75" customHeight="1">
      <c r="A246" s="17">
        <v>2.08890138E9</v>
      </c>
      <c r="B246" s="17"/>
      <c r="C246" s="17" t="s">
        <v>7987</v>
      </c>
      <c r="D246" s="17" t="s">
        <v>7987</v>
      </c>
      <c r="E246" s="17" t="s">
        <v>7987</v>
      </c>
      <c r="F246" s="17" t="s">
        <v>102</v>
      </c>
      <c r="G246" s="17"/>
      <c r="H246" s="51" t="s">
        <v>7987</v>
      </c>
      <c r="K246" s="51" t="s">
        <v>7987</v>
      </c>
      <c r="L246" s="17" t="s">
        <v>7987</v>
      </c>
      <c r="M246" s="17" t="s">
        <v>7987</v>
      </c>
      <c r="N246" s="17" t="s">
        <v>7987</v>
      </c>
      <c r="O246" s="17" t="s">
        <v>7987</v>
      </c>
      <c r="P246" s="17" t="s">
        <v>7987</v>
      </c>
      <c r="Q246" s="17" t="s">
        <v>7987</v>
      </c>
      <c r="R246" s="17" t="s">
        <v>7987</v>
      </c>
      <c r="S246" s="17"/>
      <c r="T246" s="17" t="s">
        <v>7987</v>
      </c>
      <c r="U246" s="17"/>
      <c r="V246" s="17"/>
      <c r="W246" s="17" t="s">
        <v>7987</v>
      </c>
      <c r="X246" s="17" t="s">
        <v>7987</v>
      </c>
      <c r="Y246" s="17"/>
    </row>
    <row r="247" ht="15.75" customHeight="1">
      <c r="A247" s="17">
        <v>2.08890144E9</v>
      </c>
      <c r="B247" s="17"/>
      <c r="C247" s="17" t="s">
        <v>7987</v>
      </c>
      <c r="D247" s="17" t="s">
        <v>7987</v>
      </c>
      <c r="E247" s="17" t="s">
        <v>1241</v>
      </c>
      <c r="F247" s="17" t="s">
        <v>1242</v>
      </c>
      <c r="G247" s="17"/>
      <c r="H247" s="51" t="s">
        <v>7987</v>
      </c>
      <c r="K247" s="51" t="s">
        <v>1243</v>
      </c>
      <c r="L247" s="17" t="s">
        <v>17</v>
      </c>
      <c r="M247" s="17" t="s">
        <v>18</v>
      </c>
      <c r="N247" s="17">
        <v>4.0</v>
      </c>
      <c r="O247" s="17" t="s">
        <v>19</v>
      </c>
      <c r="P247" s="17" t="s">
        <v>20</v>
      </c>
      <c r="Q247" s="17">
        <v>7.326909807E9</v>
      </c>
      <c r="R247" s="17" t="s">
        <v>7987</v>
      </c>
      <c r="S247" s="17"/>
      <c r="T247" s="17" t="s">
        <v>7987</v>
      </c>
      <c r="U247" s="17"/>
      <c r="V247" s="17"/>
      <c r="W247" s="17" t="s">
        <v>7987</v>
      </c>
      <c r="X247" s="17" t="s">
        <v>7987</v>
      </c>
      <c r="Y247" s="17"/>
    </row>
    <row r="248" ht="15.75" customHeight="1">
      <c r="A248" s="17">
        <v>2.08890155E9</v>
      </c>
      <c r="B248" s="17"/>
      <c r="C248" s="17" t="s">
        <v>7987</v>
      </c>
      <c r="D248" s="17" t="s">
        <v>7987</v>
      </c>
      <c r="E248" s="17" t="s">
        <v>7987</v>
      </c>
      <c r="F248" s="17" t="s">
        <v>6360</v>
      </c>
      <c r="G248" s="17"/>
      <c r="H248" s="51" t="s">
        <v>7987</v>
      </c>
      <c r="K248" s="51" t="s">
        <v>7987</v>
      </c>
      <c r="L248" s="17" t="s">
        <v>7987</v>
      </c>
      <c r="M248" s="17" t="s">
        <v>7987</v>
      </c>
      <c r="N248" s="17" t="s">
        <v>7987</v>
      </c>
      <c r="O248" s="17" t="s">
        <v>7987</v>
      </c>
      <c r="P248" s="17" t="s">
        <v>7987</v>
      </c>
      <c r="Q248" s="17" t="s">
        <v>7987</v>
      </c>
      <c r="R248" s="17" t="s">
        <v>7987</v>
      </c>
      <c r="S248" s="17"/>
      <c r="T248" s="17" t="s">
        <v>7987</v>
      </c>
      <c r="U248" s="17"/>
      <c r="V248" s="17"/>
      <c r="W248" s="17" t="s">
        <v>7987</v>
      </c>
      <c r="X248" s="17" t="s">
        <v>7987</v>
      </c>
      <c r="Y248" s="17"/>
    </row>
    <row r="249" ht="15.75" customHeight="1">
      <c r="A249" s="17">
        <v>2.08890166E9</v>
      </c>
      <c r="B249" s="17"/>
      <c r="C249" s="17" t="s">
        <v>7987</v>
      </c>
      <c r="D249" s="17" t="s">
        <v>7987</v>
      </c>
      <c r="E249" s="17" t="s">
        <v>1244</v>
      </c>
      <c r="F249" s="17" t="s">
        <v>1245</v>
      </c>
      <c r="G249" s="17"/>
      <c r="H249" s="51" t="s">
        <v>7987</v>
      </c>
      <c r="K249" s="51">
        <v>0.0</v>
      </c>
      <c r="L249" s="17" t="s">
        <v>17</v>
      </c>
      <c r="M249" s="17" t="s">
        <v>18</v>
      </c>
      <c r="N249" s="17">
        <v>6.0</v>
      </c>
      <c r="O249" s="17" t="s">
        <v>19</v>
      </c>
      <c r="P249" s="17" t="s">
        <v>20</v>
      </c>
      <c r="Q249" s="17">
        <v>7.326909807E9</v>
      </c>
      <c r="R249" s="17" t="s">
        <v>7987</v>
      </c>
      <c r="S249" s="17"/>
      <c r="T249" s="17" t="s">
        <v>7987</v>
      </c>
      <c r="U249" s="17"/>
      <c r="V249" s="17"/>
      <c r="W249" s="17" t="s">
        <v>7987</v>
      </c>
      <c r="X249" s="17" t="s">
        <v>7987</v>
      </c>
      <c r="Y249" s="17"/>
    </row>
    <row r="250" ht="15.75" customHeight="1">
      <c r="A250" s="17">
        <v>2.08900327E9</v>
      </c>
      <c r="B250" s="17"/>
      <c r="C250" s="17" t="s">
        <v>7987</v>
      </c>
      <c r="D250" s="17" t="s">
        <v>7987</v>
      </c>
      <c r="E250" s="17" t="s">
        <v>1249</v>
      </c>
      <c r="F250" s="17" t="s">
        <v>1250</v>
      </c>
      <c r="G250" s="17"/>
      <c r="H250" s="51" t="s">
        <v>7987</v>
      </c>
      <c r="K250" s="51" t="s">
        <v>1251</v>
      </c>
      <c r="L250" s="17" t="s">
        <v>17</v>
      </c>
      <c r="M250" s="17" t="s">
        <v>18</v>
      </c>
      <c r="N250" s="17">
        <v>8.0</v>
      </c>
      <c r="O250" s="17" t="s">
        <v>19</v>
      </c>
      <c r="P250" s="17" t="s">
        <v>20</v>
      </c>
      <c r="Q250" s="17">
        <v>7.326909807E9</v>
      </c>
      <c r="R250" s="17" t="s">
        <v>7987</v>
      </c>
      <c r="S250" s="17"/>
      <c r="T250" s="17" t="s">
        <v>7987</v>
      </c>
      <c r="U250" s="17"/>
      <c r="V250" s="17"/>
      <c r="W250" s="17" t="s">
        <v>7987</v>
      </c>
      <c r="X250" s="17" t="s">
        <v>7987</v>
      </c>
      <c r="Y250" s="17"/>
    </row>
    <row r="251" ht="15.75" customHeight="1">
      <c r="A251" s="17">
        <v>2.08910101E9</v>
      </c>
      <c r="B251" s="17"/>
      <c r="C251" s="17" t="s">
        <v>7987</v>
      </c>
      <c r="D251" s="17" t="s">
        <v>7987</v>
      </c>
      <c r="E251" s="17" t="s">
        <v>1252</v>
      </c>
      <c r="F251" s="17" t="s">
        <v>1253</v>
      </c>
      <c r="G251" s="17"/>
      <c r="H251" s="51" t="s">
        <v>7987</v>
      </c>
      <c r="K251" s="51" t="s">
        <v>1254</v>
      </c>
      <c r="L251" s="17" t="s">
        <v>17</v>
      </c>
      <c r="M251" s="17" t="s">
        <v>18</v>
      </c>
      <c r="N251" s="17">
        <v>20.0</v>
      </c>
      <c r="O251" s="17" t="s">
        <v>19</v>
      </c>
      <c r="P251" s="17" t="s">
        <v>20</v>
      </c>
      <c r="Q251" s="17">
        <v>7.326909807E9</v>
      </c>
      <c r="R251" s="17" t="s">
        <v>7987</v>
      </c>
      <c r="S251" s="17"/>
      <c r="T251" s="17" t="s">
        <v>7987</v>
      </c>
      <c r="U251" s="17"/>
      <c r="V251" s="17"/>
      <c r="W251" s="17" t="s">
        <v>7987</v>
      </c>
      <c r="X251" s="17" t="s">
        <v>7987</v>
      </c>
      <c r="Y251" s="17"/>
    </row>
    <row r="252" ht="15.75" customHeight="1">
      <c r="A252" s="17">
        <v>2.08910102E9</v>
      </c>
      <c r="B252" s="17"/>
      <c r="C252" s="17" t="s">
        <v>7987</v>
      </c>
      <c r="D252" s="17" t="s">
        <v>7987</v>
      </c>
      <c r="E252" s="17" t="s">
        <v>1255</v>
      </c>
      <c r="F252" s="17" t="s">
        <v>1256</v>
      </c>
      <c r="G252" s="17"/>
      <c r="H252" s="51" t="s">
        <v>7987</v>
      </c>
      <c r="K252" s="51" t="s">
        <v>1257</v>
      </c>
      <c r="L252" s="17" t="s">
        <v>17</v>
      </c>
      <c r="M252" s="17" t="s">
        <v>18</v>
      </c>
      <c r="N252" s="17">
        <v>30.0</v>
      </c>
      <c r="O252" s="17" t="s">
        <v>19</v>
      </c>
      <c r="P252" s="17" t="s">
        <v>20</v>
      </c>
      <c r="Q252" s="17">
        <v>7.326909808E9</v>
      </c>
      <c r="R252" s="17" t="s">
        <v>7987</v>
      </c>
      <c r="S252" s="17"/>
      <c r="T252" s="17" t="s">
        <v>7987</v>
      </c>
      <c r="U252" s="17"/>
      <c r="V252" s="17"/>
      <c r="W252" s="17" t="s">
        <v>7987</v>
      </c>
      <c r="X252" s="17" t="s">
        <v>7987</v>
      </c>
      <c r="Y252" s="17"/>
    </row>
    <row r="253" ht="15.75" customHeight="1">
      <c r="A253" s="17">
        <v>2.08910122E9</v>
      </c>
      <c r="B253" s="17"/>
      <c r="C253" s="17" t="s">
        <v>7987</v>
      </c>
      <c r="D253" s="17" t="s">
        <v>7987</v>
      </c>
      <c r="E253" s="17" t="s">
        <v>1261</v>
      </c>
      <c r="F253" s="17" t="s">
        <v>1262</v>
      </c>
      <c r="G253" s="17"/>
      <c r="H253" s="51" t="s">
        <v>7987</v>
      </c>
      <c r="K253" s="51" t="s">
        <v>1263</v>
      </c>
      <c r="L253" s="17" t="s">
        <v>17</v>
      </c>
      <c r="M253" s="17" t="s">
        <v>18</v>
      </c>
      <c r="N253" s="17">
        <v>1.0</v>
      </c>
      <c r="O253" s="17" t="s">
        <v>19</v>
      </c>
      <c r="P253" s="17" t="s">
        <v>20</v>
      </c>
      <c r="Q253" s="17">
        <v>8.2042E9</v>
      </c>
      <c r="R253" s="17" t="s">
        <v>7987</v>
      </c>
      <c r="S253" s="17"/>
      <c r="T253" s="17" t="s">
        <v>7987</v>
      </c>
      <c r="U253" s="17"/>
      <c r="V253" s="17"/>
      <c r="W253" s="17" t="s">
        <v>7987</v>
      </c>
      <c r="X253" s="17" t="s">
        <v>7987</v>
      </c>
      <c r="Y253" s="17"/>
    </row>
    <row r="254" ht="15.75" customHeight="1">
      <c r="A254" s="17">
        <v>2.08910363E9</v>
      </c>
      <c r="B254" s="17"/>
      <c r="C254" s="17" t="s">
        <v>7987</v>
      </c>
      <c r="D254" s="17" t="s">
        <v>7987</v>
      </c>
      <c r="E254" s="17" t="s">
        <v>7987</v>
      </c>
      <c r="F254" s="17" t="s">
        <v>6361</v>
      </c>
      <c r="G254" s="17"/>
      <c r="H254" s="51" t="s">
        <v>7987</v>
      </c>
      <c r="K254" s="51" t="s">
        <v>7987</v>
      </c>
      <c r="L254" s="17" t="s">
        <v>7987</v>
      </c>
      <c r="M254" s="17" t="s">
        <v>7987</v>
      </c>
      <c r="N254" s="17" t="s">
        <v>7987</v>
      </c>
      <c r="O254" s="17" t="s">
        <v>7987</v>
      </c>
      <c r="P254" s="17" t="s">
        <v>7987</v>
      </c>
      <c r="Q254" s="17" t="s">
        <v>7987</v>
      </c>
      <c r="R254" s="17" t="s">
        <v>7987</v>
      </c>
      <c r="S254" s="17"/>
      <c r="T254" s="17" t="s">
        <v>7987</v>
      </c>
      <c r="U254" s="17"/>
      <c r="V254" s="17"/>
      <c r="W254" s="17" t="s">
        <v>7987</v>
      </c>
      <c r="X254" s="17" t="s">
        <v>7987</v>
      </c>
      <c r="Y254" s="17"/>
    </row>
    <row r="255" ht="15.75" customHeight="1">
      <c r="A255" s="17">
        <v>2.08910401E9</v>
      </c>
      <c r="B255" s="17"/>
      <c r="C255" s="17" t="s">
        <v>7987</v>
      </c>
      <c r="D255" s="17" t="s">
        <v>7987</v>
      </c>
      <c r="E255" s="17" t="s">
        <v>1265</v>
      </c>
      <c r="F255" s="17" t="s">
        <v>1266</v>
      </c>
      <c r="G255" s="17"/>
      <c r="H255" s="51" t="s">
        <v>7987</v>
      </c>
      <c r="K255" s="51" t="s">
        <v>1267</v>
      </c>
      <c r="L255" s="17" t="s">
        <v>17</v>
      </c>
      <c r="M255" s="17" t="s">
        <v>18</v>
      </c>
      <c r="N255" s="17">
        <v>1.0</v>
      </c>
      <c r="O255" s="17" t="s">
        <v>19</v>
      </c>
      <c r="P255" s="17" t="s">
        <v>20</v>
      </c>
      <c r="Q255" s="17">
        <v>8.5159E9</v>
      </c>
      <c r="R255" s="17" t="s">
        <v>7987</v>
      </c>
      <c r="S255" s="17"/>
      <c r="T255" s="17" t="s">
        <v>7987</v>
      </c>
      <c r="U255" s="17"/>
      <c r="V255" s="17"/>
      <c r="W255" s="17" t="s">
        <v>7987</v>
      </c>
      <c r="X255" s="17" t="s">
        <v>7987</v>
      </c>
      <c r="Y255" s="17"/>
    </row>
    <row r="256" ht="15.75" customHeight="1">
      <c r="A256" s="17">
        <v>2.08910402E9</v>
      </c>
      <c r="B256" s="17"/>
      <c r="C256" s="17" t="s">
        <v>7987</v>
      </c>
      <c r="D256" s="17" t="s">
        <v>7987</v>
      </c>
      <c r="E256" s="17" t="s">
        <v>1268</v>
      </c>
      <c r="F256" s="17" t="s">
        <v>1269</v>
      </c>
      <c r="G256" s="17"/>
      <c r="H256" s="51" t="s">
        <v>7987</v>
      </c>
      <c r="K256" s="51" t="s">
        <v>1270</v>
      </c>
      <c r="L256" s="17" t="s">
        <v>17</v>
      </c>
      <c r="M256" s="17" t="s">
        <v>18</v>
      </c>
      <c r="N256" s="17">
        <v>1.0</v>
      </c>
      <c r="O256" s="17" t="s">
        <v>19</v>
      </c>
      <c r="P256" s="17" t="s">
        <v>20</v>
      </c>
      <c r="Q256" s="17">
        <v>8.5159E9</v>
      </c>
      <c r="R256" s="17" t="s">
        <v>7987</v>
      </c>
      <c r="S256" s="17"/>
      <c r="T256" s="17" t="s">
        <v>7987</v>
      </c>
      <c r="U256" s="17"/>
      <c r="V256" s="17"/>
      <c r="W256" s="17" t="s">
        <v>7987</v>
      </c>
      <c r="X256" s="17" t="s">
        <v>7987</v>
      </c>
      <c r="Y256" s="17"/>
    </row>
    <row r="257" ht="15.75" customHeight="1">
      <c r="A257" s="17">
        <v>2.08910403E9</v>
      </c>
      <c r="B257" s="17"/>
      <c r="C257" s="17" t="s">
        <v>7987</v>
      </c>
      <c r="D257" s="17" t="s">
        <v>7987</v>
      </c>
      <c r="E257" s="17" t="s">
        <v>1271</v>
      </c>
      <c r="F257" s="17" t="s">
        <v>1272</v>
      </c>
      <c r="G257" s="17"/>
      <c r="H257" s="51" t="s">
        <v>7987</v>
      </c>
      <c r="K257" s="51" t="s">
        <v>1273</v>
      </c>
      <c r="L257" s="17" t="s">
        <v>17</v>
      </c>
      <c r="M257" s="17" t="s">
        <v>18</v>
      </c>
      <c r="N257" s="17">
        <v>3.0</v>
      </c>
      <c r="O257" s="17" t="s">
        <v>19</v>
      </c>
      <c r="P257" s="17" t="s">
        <v>20</v>
      </c>
      <c r="Q257" s="17">
        <v>7.41533E9</v>
      </c>
      <c r="R257" s="17" t="s">
        <v>7987</v>
      </c>
      <c r="S257" s="17"/>
      <c r="T257" s="17" t="s">
        <v>7987</v>
      </c>
      <c r="U257" s="17"/>
      <c r="V257" s="17"/>
      <c r="W257" s="17" t="s">
        <v>7987</v>
      </c>
      <c r="X257" s="17" t="s">
        <v>7987</v>
      </c>
      <c r="Y257" s="17"/>
    </row>
    <row r="258" ht="15.75" customHeight="1">
      <c r="A258" s="17">
        <v>2.08910419E9</v>
      </c>
      <c r="B258" s="17"/>
      <c r="C258" s="17" t="s">
        <v>7987</v>
      </c>
      <c r="D258" s="17" t="s">
        <v>7987</v>
      </c>
      <c r="E258" s="17" t="s">
        <v>1276</v>
      </c>
      <c r="F258" s="17" t="s">
        <v>1277</v>
      </c>
      <c r="G258" s="17"/>
      <c r="H258" s="51" t="s">
        <v>7987</v>
      </c>
      <c r="K258" s="51" t="s">
        <v>1278</v>
      </c>
      <c r="L258" s="17" t="s">
        <v>17</v>
      </c>
      <c r="M258" s="17" t="s">
        <v>18</v>
      </c>
      <c r="N258" s="17">
        <v>2.0</v>
      </c>
      <c r="O258" s="17" t="s">
        <v>19</v>
      </c>
      <c r="P258" s="17" t="s">
        <v>20</v>
      </c>
      <c r="Q258" s="17">
        <v>8.5159E9</v>
      </c>
      <c r="R258" s="17" t="s">
        <v>7987</v>
      </c>
      <c r="S258" s="17"/>
      <c r="T258" s="17" t="s">
        <v>7987</v>
      </c>
      <c r="U258" s="17"/>
      <c r="V258" s="17"/>
      <c r="W258" s="17" t="s">
        <v>7987</v>
      </c>
      <c r="X258" s="17" t="s">
        <v>7987</v>
      </c>
      <c r="Y258" s="17"/>
    </row>
    <row r="259" ht="15.75" customHeight="1">
      <c r="A259" s="17">
        <v>2.08910505E9</v>
      </c>
      <c r="B259" s="17"/>
      <c r="C259" s="17" t="s">
        <v>7987</v>
      </c>
      <c r="D259" s="17" t="s">
        <v>7987</v>
      </c>
      <c r="E259" s="17" t="s">
        <v>1281</v>
      </c>
      <c r="F259" s="17" t="s">
        <v>1282</v>
      </c>
      <c r="G259" s="17"/>
      <c r="H259" s="51" t="s">
        <v>7987</v>
      </c>
      <c r="K259" s="51" t="s">
        <v>1283</v>
      </c>
      <c r="L259" s="17" t="s">
        <v>17</v>
      </c>
      <c r="M259" s="17" t="s">
        <v>18</v>
      </c>
      <c r="N259" s="17">
        <v>2.0</v>
      </c>
      <c r="O259" s="17" t="s">
        <v>19</v>
      </c>
      <c r="P259" s="17" t="s">
        <v>20</v>
      </c>
      <c r="Q259" s="17">
        <v>7.3181541E9</v>
      </c>
      <c r="R259" s="17" t="s">
        <v>7987</v>
      </c>
      <c r="S259" s="17"/>
      <c r="T259" s="17" t="s">
        <v>7987</v>
      </c>
      <c r="U259" s="17"/>
      <c r="V259" s="17"/>
      <c r="W259" s="17" t="s">
        <v>7987</v>
      </c>
      <c r="X259" s="17" t="s">
        <v>7987</v>
      </c>
      <c r="Y259" s="17"/>
    </row>
    <row r="260" ht="15.75" customHeight="1">
      <c r="A260" s="17">
        <v>2.08910508E9</v>
      </c>
      <c r="B260" s="17"/>
      <c r="C260" s="17" t="s">
        <v>7987</v>
      </c>
      <c r="D260" s="17" t="s">
        <v>7987</v>
      </c>
      <c r="E260" s="17" t="s">
        <v>1285</v>
      </c>
      <c r="F260" s="17" t="s">
        <v>1286</v>
      </c>
      <c r="G260" s="17"/>
      <c r="H260" s="51" t="s">
        <v>7987</v>
      </c>
      <c r="K260" s="51" t="s">
        <v>1287</v>
      </c>
      <c r="L260" s="17" t="s">
        <v>1288</v>
      </c>
      <c r="M260" s="17" t="s">
        <v>1289</v>
      </c>
      <c r="N260" s="17">
        <v>2.0</v>
      </c>
      <c r="O260" s="17" t="s">
        <v>19</v>
      </c>
      <c r="P260" s="17" t="s">
        <v>1290</v>
      </c>
      <c r="Q260" s="17">
        <v>7.326909807E9</v>
      </c>
      <c r="R260" s="17" t="s">
        <v>7987</v>
      </c>
      <c r="S260" s="17"/>
      <c r="T260" s="17" t="s">
        <v>7987</v>
      </c>
      <c r="U260" s="17"/>
      <c r="V260" s="17"/>
      <c r="W260" s="17" t="s">
        <v>7987</v>
      </c>
      <c r="X260" s="17" t="s">
        <v>7987</v>
      </c>
      <c r="Y260" s="17"/>
    </row>
    <row r="261" ht="15.75" customHeight="1">
      <c r="A261" s="17">
        <v>2.08910802E9</v>
      </c>
      <c r="B261" s="17"/>
      <c r="C261" s="17" t="s">
        <v>7987</v>
      </c>
      <c r="D261" s="17" t="s">
        <v>7987</v>
      </c>
      <c r="E261" s="17" t="s">
        <v>7987</v>
      </c>
      <c r="F261" s="17" t="s">
        <v>6362</v>
      </c>
      <c r="G261" s="17"/>
      <c r="H261" s="51" t="s">
        <v>7987</v>
      </c>
      <c r="K261" s="51" t="s">
        <v>7987</v>
      </c>
      <c r="L261" s="17" t="s">
        <v>7987</v>
      </c>
      <c r="M261" s="17" t="s">
        <v>7987</v>
      </c>
      <c r="N261" s="17" t="s">
        <v>7987</v>
      </c>
      <c r="O261" s="17" t="s">
        <v>7987</v>
      </c>
      <c r="P261" s="17" t="s">
        <v>7987</v>
      </c>
      <c r="Q261" s="17" t="s">
        <v>7987</v>
      </c>
      <c r="R261" s="17" t="s">
        <v>7987</v>
      </c>
      <c r="S261" s="17"/>
      <c r="T261" s="17" t="s">
        <v>7987</v>
      </c>
      <c r="U261" s="17"/>
      <c r="V261" s="17"/>
      <c r="W261" s="17" t="s">
        <v>7987</v>
      </c>
      <c r="X261" s="17" t="s">
        <v>7987</v>
      </c>
      <c r="Y261" s="17"/>
    </row>
    <row r="262" ht="15.75" customHeight="1">
      <c r="A262" s="17">
        <v>2.089108021E9</v>
      </c>
      <c r="B262" s="17"/>
      <c r="C262" s="17" t="s">
        <v>7987</v>
      </c>
      <c r="D262" s="17" t="s">
        <v>7987</v>
      </c>
      <c r="E262" s="17" t="s">
        <v>1294</v>
      </c>
      <c r="F262" s="17" t="s">
        <v>1295</v>
      </c>
      <c r="G262" s="17"/>
      <c r="H262" s="51" t="s">
        <v>7987</v>
      </c>
      <c r="K262" s="51" t="s">
        <v>1296</v>
      </c>
      <c r="L262" s="17" t="s">
        <v>17</v>
      </c>
      <c r="M262" s="17" t="s">
        <v>18</v>
      </c>
      <c r="N262" s="17">
        <v>1.0</v>
      </c>
      <c r="O262" s="17" t="s">
        <v>19</v>
      </c>
      <c r="P262" s="17" t="s">
        <v>20</v>
      </c>
      <c r="Q262" s="17">
        <v>8.5159E9</v>
      </c>
      <c r="R262" s="17" t="s">
        <v>7987</v>
      </c>
      <c r="S262" s="17"/>
      <c r="T262" s="17" t="s">
        <v>7987</v>
      </c>
      <c r="U262" s="17"/>
      <c r="V262" s="17"/>
      <c r="W262" s="17" t="s">
        <v>7987</v>
      </c>
      <c r="X262" s="17" t="s">
        <v>7987</v>
      </c>
      <c r="Y262" s="17"/>
    </row>
    <row r="263" ht="15.75" customHeight="1">
      <c r="A263" s="17">
        <v>2.08910813E9</v>
      </c>
      <c r="B263" s="17"/>
      <c r="C263" s="17" t="s">
        <v>7987</v>
      </c>
      <c r="D263" s="17" t="s">
        <v>7987</v>
      </c>
      <c r="E263" s="17" t="s">
        <v>7987</v>
      </c>
      <c r="F263" s="17" t="s">
        <v>6363</v>
      </c>
      <c r="G263" s="17"/>
      <c r="H263" s="51" t="s">
        <v>7987</v>
      </c>
      <c r="K263" s="51" t="s">
        <v>7987</v>
      </c>
      <c r="L263" s="17" t="s">
        <v>7987</v>
      </c>
      <c r="M263" s="17" t="s">
        <v>7987</v>
      </c>
      <c r="N263" s="17" t="s">
        <v>7987</v>
      </c>
      <c r="O263" s="17" t="s">
        <v>7987</v>
      </c>
      <c r="P263" s="17" t="s">
        <v>7987</v>
      </c>
      <c r="Q263" s="17" t="s">
        <v>7987</v>
      </c>
      <c r="R263" s="17" t="s">
        <v>7987</v>
      </c>
      <c r="S263" s="17"/>
      <c r="T263" s="17" t="s">
        <v>7987</v>
      </c>
      <c r="U263" s="17"/>
      <c r="V263" s="17"/>
      <c r="W263" s="17" t="s">
        <v>7987</v>
      </c>
      <c r="X263" s="17" t="s">
        <v>7987</v>
      </c>
      <c r="Y263" s="17"/>
    </row>
    <row r="264" ht="15.75" customHeight="1">
      <c r="A264" s="17">
        <v>2.08910814E9</v>
      </c>
      <c r="B264" s="17"/>
      <c r="C264" s="17" t="s">
        <v>7987</v>
      </c>
      <c r="D264" s="17" t="s">
        <v>7987</v>
      </c>
      <c r="E264" s="17" t="s">
        <v>1300</v>
      </c>
      <c r="F264" s="17" t="s">
        <v>1301</v>
      </c>
      <c r="G264" s="17"/>
      <c r="H264" s="51" t="s">
        <v>7987</v>
      </c>
      <c r="K264" s="51" t="s">
        <v>1302</v>
      </c>
      <c r="L264" s="17" t="s">
        <v>17</v>
      </c>
      <c r="M264" s="17" t="s">
        <v>18</v>
      </c>
      <c r="N264" s="17">
        <v>3.0</v>
      </c>
      <c r="O264" s="17" t="s">
        <v>19</v>
      </c>
      <c r="P264" s="17" t="s">
        <v>20</v>
      </c>
      <c r="Q264" s="17">
        <v>3.920499E9</v>
      </c>
      <c r="R264" s="17" t="s">
        <v>7987</v>
      </c>
      <c r="S264" s="17"/>
      <c r="T264" s="17" t="s">
        <v>7987</v>
      </c>
      <c r="U264" s="17"/>
      <c r="V264" s="17"/>
      <c r="W264" s="17" t="s">
        <v>7987</v>
      </c>
      <c r="X264" s="17" t="s">
        <v>7987</v>
      </c>
      <c r="Y264" s="17"/>
    </row>
    <row r="265" ht="15.75" customHeight="1">
      <c r="A265" s="17">
        <v>2.08910827E9</v>
      </c>
      <c r="B265" s="17"/>
      <c r="C265" s="17" t="s">
        <v>7987</v>
      </c>
      <c r="D265" s="17" t="s">
        <v>7987</v>
      </c>
      <c r="E265" s="17" t="s">
        <v>7987</v>
      </c>
      <c r="F265" s="17" t="s">
        <v>6364</v>
      </c>
      <c r="G265" s="17"/>
      <c r="H265" s="51" t="s">
        <v>7987</v>
      </c>
      <c r="K265" s="51" t="s">
        <v>7987</v>
      </c>
      <c r="L265" s="17" t="s">
        <v>7987</v>
      </c>
      <c r="M265" s="17" t="s">
        <v>7987</v>
      </c>
      <c r="N265" s="17" t="s">
        <v>7987</v>
      </c>
      <c r="O265" s="17" t="s">
        <v>7987</v>
      </c>
      <c r="P265" s="17" t="s">
        <v>7987</v>
      </c>
      <c r="Q265" s="17" t="s">
        <v>7987</v>
      </c>
      <c r="R265" s="17" t="s">
        <v>7987</v>
      </c>
      <c r="S265" s="17"/>
      <c r="T265" s="17" t="s">
        <v>7987</v>
      </c>
      <c r="U265" s="17"/>
      <c r="V265" s="17"/>
      <c r="W265" s="17" t="s">
        <v>7987</v>
      </c>
      <c r="X265" s="17" t="s">
        <v>7987</v>
      </c>
      <c r="Y265" s="17"/>
    </row>
    <row r="266" ht="15.75" customHeight="1">
      <c r="A266" s="17">
        <v>2.08910832E9</v>
      </c>
      <c r="B266" s="17"/>
      <c r="C266" s="17" t="s">
        <v>7987</v>
      </c>
      <c r="D266" s="17" t="s">
        <v>7987</v>
      </c>
      <c r="E266" s="17" t="s">
        <v>7987</v>
      </c>
      <c r="F266" s="17" t="s">
        <v>6365</v>
      </c>
      <c r="G266" s="17"/>
      <c r="H266" s="51" t="s">
        <v>7987</v>
      </c>
      <c r="K266" s="51" t="s">
        <v>7987</v>
      </c>
      <c r="L266" s="17" t="s">
        <v>7987</v>
      </c>
      <c r="M266" s="17" t="s">
        <v>7987</v>
      </c>
      <c r="N266" s="17" t="s">
        <v>7987</v>
      </c>
      <c r="O266" s="17" t="s">
        <v>7987</v>
      </c>
      <c r="P266" s="17" t="s">
        <v>7987</v>
      </c>
      <c r="Q266" s="17" t="s">
        <v>7987</v>
      </c>
      <c r="R266" s="17" t="s">
        <v>7987</v>
      </c>
      <c r="S266" s="17"/>
      <c r="T266" s="17" t="s">
        <v>7987</v>
      </c>
      <c r="U266" s="17"/>
      <c r="V266" s="17"/>
      <c r="W266" s="17" t="s">
        <v>7987</v>
      </c>
      <c r="X266" s="17" t="s">
        <v>7987</v>
      </c>
      <c r="Y266" s="17"/>
    </row>
    <row r="267" ht="15.75" customHeight="1">
      <c r="A267" s="17">
        <v>2.08910902E9</v>
      </c>
      <c r="B267" s="17"/>
      <c r="C267" s="17" t="s">
        <v>7987</v>
      </c>
      <c r="D267" s="17" t="s">
        <v>7987</v>
      </c>
      <c r="E267" s="17" t="s">
        <v>1314</v>
      </c>
      <c r="F267" s="17" t="s">
        <v>1315</v>
      </c>
      <c r="G267" s="17"/>
      <c r="H267" s="51" t="s">
        <v>7987</v>
      </c>
      <c r="K267" s="51" t="s">
        <v>1316</v>
      </c>
      <c r="L267" s="17" t="s">
        <v>17</v>
      </c>
      <c r="M267" s="17" t="s">
        <v>18</v>
      </c>
      <c r="N267" s="17">
        <v>12.0</v>
      </c>
      <c r="O267" s="17" t="s">
        <v>19</v>
      </c>
      <c r="P267" s="17" t="s">
        <v>20</v>
      </c>
      <c r="Q267" s="17">
        <v>7.326909807E9</v>
      </c>
      <c r="R267" s="17" t="s">
        <v>7987</v>
      </c>
      <c r="S267" s="17"/>
      <c r="T267" s="17" t="s">
        <v>7987</v>
      </c>
      <c r="U267" s="17"/>
      <c r="V267" s="17"/>
      <c r="W267" s="17" t="s">
        <v>7987</v>
      </c>
      <c r="X267" s="17" t="s">
        <v>7987</v>
      </c>
      <c r="Y267" s="17"/>
    </row>
    <row r="268" ht="15.75" customHeight="1">
      <c r="A268" s="17">
        <v>2.08910904E9</v>
      </c>
      <c r="B268" s="17"/>
      <c r="C268" s="17" t="s">
        <v>7987</v>
      </c>
      <c r="D268" s="17" t="s">
        <v>7987</v>
      </c>
      <c r="E268" s="17" t="s">
        <v>1324</v>
      </c>
      <c r="F268" s="17" t="s">
        <v>1325</v>
      </c>
      <c r="G268" s="17"/>
      <c r="H268" s="51" t="s">
        <v>7987</v>
      </c>
      <c r="K268" s="51" t="s">
        <v>1326</v>
      </c>
      <c r="L268" s="17" t="s">
        <v>17</v>
      </c>
      <c r="M268" s="17" t="s">
        <v>18</v>
      </c>
      <c r="N268" s="17">
        <v>20.0</v>
      </c>
      <c r="O268" s="17" t="s">
        <v>19</v>
      </c>
      <c r="P268" s="17" t="s">
        <v>20</v>
      </c>
      <c r="Q268" s="17">
        <v>7.3181581E9</v>
      </c>
      <c r="R268" s="17" t="s">
        <v>7987</v>
      </c>
      <c r="S268" s="17"/>
      <c r="T268" s="17" t="s">
        <v>7987</v>
      </c>
      <c r="U268" s="17"/>
      <c r="V268" s="17"/>
      <c r="W268" s="17" t="s">
        <v>7987</v>
      </c>
      <c r="X268" s="17" t="s">
        <v>7987</v>
      </c>
      <c r="Y268" s="17"/>
    </row>
    <row r="269" ht="15.75" customHeight="1">
      <c r="A269" s="17">
        <v>2.08910909E9</v>
      </c>
      <c r="B269" s="17"/>
      <c r="C269" s="17" t="s">
        <v>7987</v>
      </c>
      <c r="D269" s="17" t="s">
        <v>7987</v>
      </c>
      <c r="E269" s="17" t="s">
        <v>1327</v>
      </c>
      <c r="F269" s="17" t="s">
        <v>1328</v>
      </c>
      <c r="G269" s="17"/>
      <c r="H269" s="51" t="s">
        <v>7987</v>
      </c>
      <c r="K269" s="51" t="s">
        <v>1329</v>
      </c>
      <c r="L269" s="17" t="s">
        <v>17</v>
      </c>
      <c r="M269" s="17" t="s">
        <v>18</v>
      </c>
      <c r="N269" s="17">
        <v>10.0</v>
      </c>
      <c r="O269" s="17" t="s">
        <v>19</v>
      </c>
      <c r="P269" s="17" t="s">
        <v>20</v>
      </c>
      <c r="Q269" s="17">
        <v>8.5159E9</v>
      </c>
      <c r="R269" s="17" t="s">
        <v>7987</v>
      </c>
      <c r="S269" s="17"/>
      <c r="T269" s="17" t="s">
        <v>7987</v>
      </c>
      <c r="U269" s="17"/>
      <c r="V269" s="17"/>
      <c r="W269" s="17" t="s">
        <v>7987</v>
      </c>
      <c r="X269" s="17" t="s">
        <v>7987</v>
      </c>
      <c r="Y269" s="17"/>
    </row>
    <row r="270" ht="15.75" customHeight="1">
      <c r="A270" s="17">
        <v>2.089109091E9</v>
      </c>
      <c r="B270" s="17"/>
      <c r="C270" s="17" t="s">
        <v>7987</v>
      </c>
      <c r="D270" s="17" t="s">
        <v>7987</v>
      </c>
      <c r="E270" s="17" t="s">
        <v>1333</v>
      </c>
      <c r="F270" s="17" t="s">
        <v>1334</v>
      </c>
      <c r="G270" s="17"/>
      <c r="H270" s="51" t="s">
        <v>7987</v>
      </c>
      <c r="K270" s="51" t="s">
        <v>1335</v>
      </c>
      <c r="L270" s="17" t="s">
        <v>17</v>
      </c>
      <c r="M270" s="17" t="s">
        <v>18</v>
      </c>
      <c r="N270" s="17">
        <v>4.0</v>
      </c>
      <c r="O270" s="17" t="s">
        <v>19</v>
      </c>
      <c r="P270" s="17" t="s">
        <v>20</v>
      </c>
      <c r="Q270" s="17">
        <v>8.46694E9</v>
      </c>
      <c r="R270" s="17" t="s">
        <v>7987</v>
      </c>
      <c r="S270" s="17"/>
      <c r="T270" s="17" t="s">
        <v>7987</v>
      </c>
      <c r="U270" s="17"/>
      <c r="V270" s="17"/>
      <c r="W270" s="17" t="s">
        <v>7987</v>
      </c>
      <c r="X270" s="17" t="s">
        <v>7987</v>
      </c>
      <c r="Y270" s="17"/>
    </row>
    <row r="271" ht="15.75" customHeight="1">
      <c r="A271" s="17">
        <v>2.0891091E9</v>
      </c>
      <c r="B271" s="17"/>
      <c r="C271" s="17" t="s">
        <v>7987</v>
      </c>
      <c r="D271" s="17" t="s">
        <v>7987</v>
      </c>
      <c r="E271" s="17" t="s">
        <v>1339</v>
      </c>
      <c r="F271" s="17" t="s">
        <v>1340</v>
      </c>
      <c r="G271" s="17"/>
      <c r="H271" s="51" t="s">
        <v>7987</v>
      </c>
      <c r="K271" s="51" t="s">
        <v>1341</v>
      </c>
      <c r="L271" s="17" t="s">
        <v>17</v>
      </c>
      <c r="M271" s="17" t="s">
        <v>18</v>
      </c>
      <c r="N271" s="17">
        <v>4.0</v>
      </c>
      <c r="O271" s="17" t="s">
        <v>19</v>
      </c>
      <c r="P271" s="17" t="s">
        <v>20</v>
      </c>
      <c r="Q271" s="17">
        <v>7.318157009E9</v>
      </c>
      <c r="R271" s="17" t="s">
        <v>7987</v>
      </c>
      <c r="S271" s="17"/>
      <c r="T271" s="17" t="s">
        <v>7987</v>
      </c>
      <c r="U271" s="17"/>
      <c r="V271" s="17"/>
      <c r="W271" s="17" t="s">
        <v>7987</v>
      </c>
      <c r="X271" s="17" t="s">
        <v>7987</v>
      </c>
      <c r="Y271" s="17"/>
    </row>
    <row r="272" ht="15.75" customHeight="1">
      <c r="A272" s="17">
        <v>2.08911101E9</v>
      </c>
      <c r="B272" s="17"/>
      <c r="C272" s="17" t="s">
        <v>7987</v>
      </c>
      <c r="D272" s="17" t="s">
        <v>7987</v>
      </c>
      <c r="E272" s="17" t="s">
        <v>7987</v>
      </c>
      <c r="F272" s="17" t="s">
        <v>6366</v>
      </c>
      <c r="G272" s="17"/>
      <c r="H272" s="51" t="s">
        <v>7987</v>
      </c>
      <c r="K272" s="51" t="s">
        <v>7987</v>
      </c>
      <c r="L272" s="17" t="s">
        <v>7987</v>
      </c>
      <c r="M272" s="17" t="s">
        <v>7987</v>
      </c>
      <c r="N272" s="17" t="s">
        <v>7987</v>
      </c>
      <c r="O272" s="17" t="s">
        <v>7987</v>
      </c>
      <c r="P272" s="17" t="s">
        <v>7987</v>
      </c>
      <c r="Q272" s="17" t="s">
        <v>7987</v>
      </c>
      <c r="R272" s="17" t="s">
        <v>7987</v>
      </c>
      <c r="S272" s="17"/>
      <c r="T272" s="17" t="s">
        <v>7987</v>
      </c>
      <c r="U272" s="17"/>
      <c r="V272" s="17"/>
      <c r="W272" s="17" t="s">
        <v>7987</v>
      </c>
      <c r="X272" s="17" t="s">
        <v>7987</v>
      </c>
      <c r="Y272" s="17"/>
    </row>
    <row r="273" ht="15.75" customHeight="1">
      <c r="A273" s="17">
        <v>2.089118061E9</v>
      </c>
      <c r="B273" s="17"/>
      <c r="C273" s="17" t="s">
        <v>7987</v>
      </c>
      <c r="D273" s="17" t="s">
        <v>7987</v>
      </c>
      <c r="E273" s="17" t="s">
        <v>1369</v>
      </c>
      <c r="F273" s="17" t="s">
        <v>7987</v>
      </c>
      <c r="G273" s="17"/>
      <c r="H273" s="51" t="s">
        <v>7987</v>
      </c>
      <c r="K273" s="51" t="s">
        <v>1371</v>
      </c>
      <c r="L273" s="17" t="s">
        <v>1288</v>
      </c>
      <c r="M273" s="17" t="s">
        <v>1289</v>
      </c>
      <c r="N273" s="17">
        <v>2.0</v>
      </c>
      <c r="O273" s="17" t="s">
        <v>19</v>
      </c>
      <c r="P273" s="17" t="s">
        <v>1290</v>
      </c>
      <c r="Q273" s="17">
        <v>7.326909807E9</v>
      </c>
      <c r="R273" s="17" t="s">
        <v>7987</v>
      </c>
      <c r="S273" s="17"/>
      <c r="T273" s="17" t="s">
        <v>7987</v>
      </c>
      <c r="U273" s="17"/>
      <c r="V273" s="17"/>
      <c r="W273" s="17" t="s">
        <v>7987</v>
      </c>
      <c r="X273" s="17" t="s">
        <v>7987</v>
      </c>
      <c r="Y273" s="17"/>
    </row>
    <row r="274" ht="15.75" customHeight="1">
      <c r="A274" s="17">
        <v>2.08911811E9</v>
      </c>
      <c r="B274" s="17"/>
      <c r="C274" s="17" t="s">
        <v>7987</v>
      </c>
      <c r="D274" s="17" t="s">
        <v>7987</v>
      </c>
      <c r="E274" s="17" t="s">
        <v>1384</v>
      </c>
      <c r="F274" s="17" t="s">
        <v>1385</v>
      </c>
      <c r="G274" s="17"/>
      <c r="H274" s="51" t="s">
        <v>7987</v>
      </c>
      <c r="K274" s="51" t="s">
        <v>1386</v>
      </c>
      <c r="L274" s="17" t="s">
        <v>17</v>
      </c>
      <c r="M274" s="17" t="s">
        <v>18</v>
      </c>
      <c r="N274" s="17">
        <v>2.0</v>
      </c>
      <c r="O274" s="17" t="s">
        <v>19</v>
      </c>
      <c r="P274" s="17" t="s">
        <v>20</v>
      </c>
      <c r="Q274" s="17">
        <v>7.326909807E9</v>
      </c>
      <c r="R274" s="17" t="s">
        <v>7987</v>
      </c>
      <c r="S274" s="17"/>
      <c r="T274" s="17" t="s">
        <v>7987</v>
      </c>
      <c r="U274" s="17"/>
      <c r="V274" s="17"/>
      <c r="W274" s="17" t="s">
        <v>7987</v>
      </c>
      <c r="X274" s="17" t="s">
        <v>7987</v>
      </c>
      <c r="Y274" s="17"/>
    </row>
    <row r="275" ht="15.75" customHeight="1">
      <c r="A275" s="17">
        <v>2.08911812E9</v>
      </c>
      <c r="B275" s="17"/>
      <c r="C275" s="17" t="s">
        <v>7987</v>
      </c>
      <c r="D275" s="17" t="s">
        <v>7987</v>
      </c>
      <c r="E275" s="17" t="s">
        <v>1387</v>
      </c>
      <c r="F275" s="17" t="s">
        <v>1388</v>
      </c>
      <c r="G275" s="17"/>
      <c r="H275" s="51" t="s">
        <v>7987</v>
      </c>
      <c r="K275" s="51" t="s">
        <v>1389</v>
      </c>
      <c r="L275" s="17" t="s">
        <v>17</v>
      </c>
      <c r="M275" s="17" t="s">
        <v>18</v>
      </c>
      <c r="N275" s="17">
        <v>2.0</v>
      </c>
      <c r="O275" s="17" t="s">
        <v>19</v>
      </c>
      <c r="P275" s="17" t="s">
        <v>20</v>
      </c>
      <c r="Q275" s="17">
        <v>7.326909807E9</v>
      </c>
      <c r="R275" s="17" t="s">
        <v>7987</v>
      </c>
      <c r="S275" s="17"/>
      <c r="T275" s="17" t="s">
        <v>7987</v>
      </c>
      <c r="U275" s="17"/>
      <c r="V275" s="17"/>
      <c r="W275" s="17" t="s">
        <v>7987</v>
      </c>
      <c r="X275" s="17" t="s">
        <v>7987</v>
      </c>
      <c r="Y275" s="17"/>
    </row>
    <row r="276" ht="15.75" customHeight="1">
      <c r="A276" s="17">
        <v>2.089118191E9</v>
      </c>
      <c r="B276" s="17"/>
      <c r="C276" s="17" t="s">
        <v>7987</v>
      </c>
      <c r="D276" s="17" t="s">
        <v>7987</v>
      </c>
      <c r="E276" s="17" t="s">
        <v>1391</v>
      </c>
      <c r="F276" s="17" t="s">
        <v>1392</v>
      </c>
      <c r="G276" s="17"/>
      <c r="H276" s="51" t="s">
        <v>7987</v>
      </c>
      <c r="K276" s="51" t="s">
        <v>1393</v>
      </c>
      <c r="L276" s="17" t="s">
        <v>1288</v>
      </c>
      <c r="M276" s="17" t="s">
        <v>1289</v>
      </c>
      <c r="N276" s="17">
        <v>1.0</v>
      </c>
      <c r="O276" s="17" t="s">
        <v>19</v>
      </c>
      <c r="P276" s="17" t="s">
        <v>1290</v>
      </c>
      <c r="Q276" s="17">
        <v>7.326909807E9</v>
      </c>
      <c r="R276" s="17" t="s">
        <v>7987</v>
      </c>
      <c r="S276" s="17"/>
      <c r="T276" s="17" t="s">
        <v>7987</v>
      </c>
      <c r="U276" s="17"/>
      <c r="V276" s="17"/>
      <c r="W276" s="17" t="s">
        <v>7987</v>
      </c>
      <c r="X276" s="17" t="s">
        <v>7987</v>
      </c>
      <c r="Y276" s="17"/>
    </row>
    <row r="277" ht="15.75" customHeight="1">
      <c r="A277" s="17">
        <v>2.08911825E9</v>
      </c>
      <c r="B277" s="17"/>
      <c r="C277" s="17" t="s">
        <v>7987</v>
      </c>
      <c r="D277" s="17" t="s">
        <v>7987</v>
      </c>
      <c r="E277" s="17" t="s">
        <v>1404</v>
      </c>
      <c r="F277" s="17" t="s">
        <v>1405</v>
      </c>
      <c r="G277" s="17"/>
      <c r="H277" s="51" t="s">
        <v>7987</v>
      </c>
      <c r="K277" s="51" t="s">
        <v>1406</v>
      </c>
      <c r="L277" s="17" t="s">
        <v>17</v>
      </c>
      <c r="M277" s="17" t="s">
        <v>18</v>
      </c>
      <c r="N277" s="17">
        <v>2.0</v>
      </c>
      <c r="O277" s="17" t="s">
        <v>19</v>
      </c>
      <c r="P277" s="17" t="s">
        <v>20</v>
      </c>
      <c r="Q277" s="17">
        <v>7.326909807E9</v>
      </c>
      <c r="R277" s="17" t="s">
        <v>7987</v>
      </c>
      <c r="S277" s="17"/>
      <c r="T277" s="17" t="s">
        <v>7987</v>
      </c>
      <c r="U277" s="17"/>
      <c r="V277" s="17"/>
      <c r="W277" s="17" t="s">
        <v>7987</v>
      </c>
      <c r="X277" s="17" t="s">
        <v>7987</v>
      </c>
      <c r="Y277" s="17"/>
    </row>
    <row r="278" ht="15.75" customHeight="1">
      <c r="A278" s="17" t="s">
        <v>6368</v>
      </c>
      <c r="B278" s="17"/>
      <c r="C278" s="17" t="s">
        <v>7987</v>
      </c>
      <c r="D278" s="17" t="s">
        <v>7987</v>
      </c>
      <c r="E278" s="17" t="s">
        <v>7987</v>
      </c>
      <c r="F278" s="17" t="s">
        <v>1411</v>
      </c>
      <c r="G278" s="17"/>
      <c r="H278" s="51" t="s">
        <v>7987</v>
      </c>
      <c r="K278" s="51" t="s">
        <v>7987</v>
      </c>
      <c r="L278" s="17" t="s">
        <v>7987</v>
      </c>
      <c r="M278" s="17" t="s">
        <v>7987</v>
      </c>
      <c r="N278" s="17" t="s">
        <v>7987</v>
      </c>
      <c r="O278" s="17" t="s">
        <v>7987</v>
      </c>
      <c r="P278" s="17" t="s">
        <v>7987</v>
      </c>
      <c r="Q278" s="17" t="s">
        <v>7987</v>
      </c>
      <c r="R278" s="17" t="s">
        <v>7987</v>
      </c>
      <c r="S278" s="17"/>
      <c r="T278" s="17" t="s">
        <v>7987</v>
      </c>
      <c r="U278" s="17"/>
      <c r="V278" s="17"/>
      <c r="W278" s="17" t="s">
        <v>7987</v>
      </c>
      <c r="X278" s="17" t="s">
        <v>7987</v>
      </c>
      <c r="Y278" s="17"/>
    </row>
    <row r="279" ht="15.75" customHeight="1">
      <c r="A279" s="17">
        <v>2.08911837E9</v>
      </c>
      <c r="B279" s="17"/>
      <c r="C279" s="17" t="s">
        <v>7987</v>
      </c>
      <c r="D279" s="17" t="s">
        <v>7987</v>
      </c>
      <c r="E279" s="17" t="s">
        <v>7987</v>
      </c>
      <c r="F279" s="17" t="s">
        <v>6369</v>
      </c>
      <c r="G279" s="17"/>
      <c r="H279" s="51" t="s">
        <v>7987</v>
      </c>
      <c r="K279" s="51" t="s">
        <v>7987</v>
      </c>
      <c r="L279" s="17" t="s">
        <v>7987</v>
      </c>
      <c r="M279" s="17" t="s">
        <v>7987</v>
      </c>
      <c r="N279" s="17" t="s">
        <v>7987</v>
      </c>
      <c r="O279" s="17" t="s">
        <v>7987</v>
      </c>
      <c r="P279" s="17" t="s">
        <v>7987</v>
      </c>
      <c r="Q279" s="17" t="s">
        <v>7987</v>
      </c>
      <c r="R279" s="17" t="s">
        <v>7987</v>
      </c>
      <c r="S279" s="17"/>
      <c r="T279" s="17" t="s">
        <v>7987</v>
      </c>
      <c r="U279" s="17"/>
      <c r="V279" s="17"/>
      <c r="W279" s="17" t="s">
        <v>7987</v>
      </c>
      <c r="X279" s="17" t="s">
        <v>7987</v>
      </c>
      <c r="Y279" s="17"/>
    </row>
    <row r="280" ht="15.75" customHeight="1">
      <c r="A280" s="17">
        <v>2.08911841E9</v>
      </c>
      <c r="B280" s="17"/>
      <c r="C280" s="17" t="s">
        <v>7987</v>
      </c>
      <c r="D280" s="17" t="s">
        <v>7987</v>
      </c>
      <c r="E280" s="17" t="s">
        <v>1426</v>
      </c>
      <c r="F280" s="17" t="s">
        <v>1429</v>
      </c>
      <c r="G280" s="17"/>
      <c r="H280" s="51" t="s">
        <v>7987</v>
      </c>
      <c r="K280" s="51" t="s">
        <v>1428</v>
      </c>
      <c r="L280" s="17" t="s">
        <v>17</v>
      </c>
      <c r="M280" s="17" t="s">
        <v>18</v>
      </c>
      <c r="N280" s="17">
        <v>4.0</v>
      </c>
      <c r="O280" s="17" t="s">
        <v>19</v>
      </c>
      <c r="P280" s="17" t="s">
        <v>20</v>
      </c>
      <c r="Q280" s="17">
        <v>7.326909807E9</v>
      </c>
      <c r="R280" s="17" t="s">
        <v>7987</v>
      </c>
      <c r="S280" s="17"/>
      <c r="T280" s="17" t="s">
        <v>7987</v>
      </c>
      <c r="U280" s="17"/>
      <c r="V280" s="17"/>
      <c r="W280" s="17" t="s">
        <v>7987</v>
      </c>
      <c r="X280" s="17" t="s">
        <v>7987</v>
      </c>
      <c r="Y280" s="17"/>
    </row>
    <row r="281" ht="15.75" customHeight="1">
      <c r="A281" s="17">
        <v>2.08911845E9</v>
      </c>
      <c r="B281" s="17"/>
      <c r="C281" s="17" t="s">
        <v>7987</v>
      </c>
      <c r="D281" s="17" t="s">
        <v>7987</v>
      </c>
      <c r="E281" s="17" t="s">
        <v>1431</v>
      </c>
      <c r="F281" s="17" t="s">
        <v>1432</v>
      </c>
      <c r="G281" s="17"/>
      <c r="H281" s="51" t="s">
        <v>7987</v>
      </c>
      <c r="K281" s="51" t="s">
        <v>1433</v>
      </c>
      <c r="L281" s="17" t="s">
        <v>17</v>
      </c>
      <c r="M281" s="17" t="s">
        <v>18</v>
      </c>
      <c r="N281" s="17">
        <v>1.0</v>
      </c>
      <c r="O281" s="17" t="s">
        <v>19</v>
      </c>
      <c r="P281" s="17" t="s">
        <v>20</v>
      </c>
      <c r="Q281" s="17">
        <v>7.326909409E9</v>
      </c>
      <c r="R281" s="17" t="s">
        <v>7987</v>
      </c>
      <c r="S281" s="17"/>
      <c r="T281" s="17" t="s">
        <v>7987</v>
      </c>
      <c r="U281" s="17"/>
      <c r="V281" s="17"/>
      <c r="W281" s="17" t="s">
        <v>7987</v>
      </c>
      <c r="X281" s="17" t="s">
        <v>7987</v>
      </c>
      <c r="Y281" s="17"/>
    </row>
    <row r="282" ht="15.75" customHeight="1">
      <c r="A282" s="17">
        <v>2.08911849E9</v>
      </c>
      <c r="B282" s="17"/>
      <c r="C282" s="17" t="s">
        <v>7987</v>
      </c>
      <c r="D282" s="17" t="s">
        <v>7987</v>
      </c>
      <c r="E282" s="17" t="s">
        <v>7987</v>
      </c>
      <c r="F282" s="17" t="s">
        <v>6370</v>
      </c>
      <c r="G282" s="17"/>
      <c r="H282" s="51" t="s">
        <v>7987</v>
      </c>
      <c r="K282" s="51" t="s">
        <v>7987</v>
      </c>
      <c r="L282" s="17" t="s">
        <v>7987</v>
      </c>
      <c r="M282" s="17" t="s">
        <v>7987</v>
      </c>
      <c r="N282" s="17" t="s">
        <v>7987</v>
      </c>
      <c r="O282" s="17" t="s">
        <v>7987</v>
      </c>
      <c r="P282" s="17" t="s">
        <v>7987</v>
      </c>
      <c r="Q282" s="17" t="s">
        <v>7987</v>
      </c>
      <c r="R282" s="17" t="s">
        <v>7987</v>
      </c>
      <c r="S282" s="17"/>
      <c r="T282" s="17" t="s">
        <v>7987</v>
      </c>
      <c r="U282" s="17"/>
      <c r="V282" s="17"/>
      <c r="W282" s="17" t="s">
        <v>7987</v>
      </c>
      <c r="X282" s="17" t="s">
        <v>7987</v>
      </c>
      <c r="Y282" s="17"/>
    </row>
    <row r="283" ht="15.75" customHeight="1">
      <c r="A283" s="17">
        <v>2.0891185E9</v>
      </c>
      <c r="B283" s="17"/>
      <c r="C283" s="17" t="s">
        <v>7987</v>
      </c>
      <c r="D283" s="17" t="s">
        <v>7987</v>
      </c>
      <c r="E283" s="17" t="s">
        <v>7987</v>
      </c>
      <c r="F283" s="17" t="s">
        <v>6371</v>
      </c>
      <c r="G283" s="17"/>
      <c r="H283" s="51" t="s">
        <v>7987</v>
      </c>
      <c r="K283" s="51" t="s">
        <v>7987</v>
      </c>
      <c r="L283" s="17" t="s">
        <v>7987</v>
      </c>
      <c r="M283" s="17" t="s">
        <v>7987</v>
      </c>
      <c r="N283" s="17" t="s">
        <v>7987</v>
      </c>
      <c r="O283" s="17" t="s">
        <v>7987</v>
      </c>
      <c r="P283" s="17" t="s">
        <v>7987</v>
      </c>
      <c r="Q283" s="17" t="s">
        <v>7987</v>
      </c>
      <c r="R283" s="17" t="s">
        <v>7987</v>
      </c>
      <c r="S283" s="17"/>
      <c r="T283" s="17" t="s">
        <v>7987</v>
      </c>
      <c r="U283" s="17"/>
      <c r="V283" s="17"/>
      <c r="W283" s="17" t="s">
        <v>7987</v>
      </c>
      <c r="X283" s="17" t="s">
        <v>7987</v>
      </c>
      <c r="Y283" s="17"/>
    </row>
    <row r="284" ht="15.75" customHeight="1">
      <c r="A284" s="17">
        <v>2.08911851E9</v>
      </c>
      <c r="B284" s="17"/>
      <c r="C284" s="17" t="s">
        <v>7987</v>
      </c>
      <c r="D284" s="17" t="s">
        <v>7987</v>
      </c>
      <c r="E284" s="17" t="s">
        <v>1436</v>
      </c>
      <c r="F284" s="17" t="s">
        <v>1437</v>
      </c>
      <c r="G284" s="17"/>
      <c r="H284" s="51" t="s">
        <v>7987</v>
      </c>
      <c r="K284" s="51" t="s">
        <v>1438</v>
      </c>
      <c r="L284" s="17" t="s">
        <v>17</v>
      </c>
      <c r="M284" s="17" t="s">
        <v>18</v>
      </c>
      <c r="N284" s="17">
        <v>4.0</v>
      </c>
      <c r="O284" s="17" t="s">
        <v>19</v>
      </c>
      <c r="P284" s="17" t="s">
        <v>20</v>
      </c>
      <c r="Q284" s="17">
        <v>8.5159E9</v>
      </c>
      <c r="R284" s="17" t="s">
        <v>7987</v>
      </c>
      <c r="S284" s="17"/>
      <c r="T284" s="17" t="s">
        <v>7987</v>
      </c>
      <c r="U284" s="17"/>
      <c r="V284" s="17"/>
      <c r="W284" s="17" t="s">
        <v>7987</v>
      </c>
      <c r="X284" s="17" t="s">
        <v>7987</v>
      </c>
      <c r="Y284" s="17"/>
    </row>
    <row r="285" ht="15.75" customHeight="1">
      <c r="A285" s="17">
        <v>2.08911852E9</v>
      </c>
      <c r="B285" s="17"/>
      <c r="C285" s="17" t="s">
        <v>7987</v>
      </c>
      <c r="D285" s="17" t="s">
        <v>7987</v>
      </c>
      <c r="E285" s="17" t="s">
        <v>1445</v>
      </c>
      <c r="F285" s="17" t="s">
        <v>1446</v>
      </c>
      <c r="G285" s="17"/>
      <c r="H285" s="51" t="s">
        <v>7987</v>
      </c>
      <c r="K285" s="51" t="s">
        <v>1447</v>
      </c>
      <c r="L285" s="17" t="s">
        <v>17</v>
      </c>
      <c r="M285" s="17" t="s">
        <v>18</v>
      </c>
      <c r="N285" s="17">
        <v>4.0</v>
      </c>
      <c r="O285" s="17" t="s">
        <v>19</v>
      </c>
      <c r="P285" s="17" t="s">
        <v>20</v>
      </c>
      <c r="Q285" s="17">
        <v>8.5159E9</v>
      </c>
      <c r="R285" s="17" t="s">
        <v>7987</v>
      </c>
      <c r="S285" s="17"/>
      <c r="T285" s="17" t="s">
        <v>7987</v>
      </c>
      <c r="U285" s="17"/>
      <c r="V285" s="17"/>
      <c r="W285" s="17" t="s">
        <v>7987</v>
      </c>
      <c r="X285" s="17" t="s">
        <v>7987</v>
      </c>
      <c r="Y285" s="17"/>
    </row>
    <row r="286" ht="15.75" customHeight="1">
      <c r="A286" s="17">
        <v>2.08911853E9</v>
      </c>
      <c r="B286" s="17"/>
      <c r="C286" s="17" t="s">
        <v>7987</v>
      </c>
      <c r="D286" s="17" t="s">
        <v>7987</v>
      </c>
      <c r="E286" s="17" t="s">
        <v>1453</v>
      </c>
      <c r="F286" s="17" t="s">
        <v>1454</v>
      </c>
      <c r="G286" s="17"/>
      <c r="H286" s="51" t="s">
        <v>7987</v>
      </c>
      <c r="K286" s="51" t="s">
        <v>1455</v>
      </c>
      <c r="L286" s="17" t="s">
        <v>17</v>
      </c>
      <c r="M286" s="17" t="s">
        <v>18</v>
      </c>
      <c r="N286" s="17">
        <v>1.0</v>
      </c>
      <c r="O286" s="17" t="s">
        <v>19</v>
      </c>
      <c r="P286" s="17" t="s">
        <v>20</v>
      </c>
      <c r="Q286" s="17">
        <v>8.5159E9</v>
      </c>
      <c r="R286" s="17" t="s">
        <v>7987</v>
      </c>
      <c r="S286" s="17"/>
      <c r="T286" s="17" t="s">
        <v>7987</v>
      </c>
      <c r="U286" s="17"/>
      <c r="V286" s="17"/>
      <c r="W286" s="17" t="s">
        <v>7987</v>
      </c>
      <c r="X286" s="17" t="s">
        <v>7987</v>
      </c>
      <c r="Y286" s="17"/>
    </row>
    <row r="287" ht="15.75" customHeight="1">
      <c r="A287" s="17">
        <v>2.08911854E9</v>
      </c>
      <c r="B287" s="17"/>
      <c r="C287" s="17" t="s">
        <v>7987</v>
      </c>
      <c r="D287" s="17" t="s">
        <v>7987</v>
      </c>
      <c r="E287" s="17" t="s">
        <v>1459</v>
      </c>
      <c r="F287" s="17" t="s">
        <v>1460</v>
      </c>
      <c r="G287" s="17"/>
      <c r="H287" s="51" t="s">
        <v>7987</v>
      </c>
      <c r="K287" s="51" t="s">
        <v>1461</v>
      </c>
      <c r="L287" s="17" t="s">
        <v>17</v>
      </c>
      <c r="M287" s="17" t="s">
        <v>18</v>
      </c>
      <c r="N287" s="17">
        <v>1.0</v>
      </c>
      <c r="O287" s="17" t="s">
        <v>19</v>
      </c>
      <c r="P287" s="17" t="s">
        <v>20</v>
      </c>
      <c r="Q287" s="17">
        <v>8.5159E9</v>
      </c>
      <c r="R287" s="17" t="s">
        <v>7987</v>
      </c>
      <c r="S287" s="17"/>
      <c r="T287" s="17" t="s">
        <v>7987</v>
      </c>
      <c r="U287" s="17"/>
      <c r="V287" s="17"/>
      <c r="W287" s="17" t="s">
        <v>7987</v>
      </c>
      <c r="X287" s="17" t="s">
        <v>7987</v>
      </c>
      <c r="Y287" s="17"/>
    </row>
    <row r="288" ht="15.75" customHeight="1">
      <c r="A288" s="17">
        <v>2.08911855E9</v>
      </c>
      <c r="B288" s="17"/>
      <c r="C288" s="17" t="s">
        <v>7987</v>
      </c>
      <c r="D288" s="17" t="s">
        <v>7987</v>
      </c>
      <c r="E288" s="17" t="s">
        <v>1466</v>
      </c>
      <c r="F288" s="17" t="s">
        <v>1467</v>
      </c>
      <c r="G288" s="17"/>
      <c r="H288" s="51" t="s">
        <v>7987</v>
      </c>
      <c r="K288" s="51" t="s">
        <v>1468</v>
      </c>
      <c r="L288" s="17" t="s">
        <v>17</v>
      </c>
      <c r="M288" s="17" t="s">
        <v>18</v>
      </c>
      <c r="N288" s="17">
        <v>4.0</v>
      </c>
      <c r="O288" s="17" t="s">
        <v>19</v>
      </c>
      <c r="P288" s="17" t="s">
        <v>20</v>
      </c>
      <c r="Q288" s="17">
        <v>8.5159E9</v>
      </c>
      <c r="R288" s="17" t="s">
        <v>7987</v>
      </c>
      <c r="S288" s="17"/>
      <c r="T288" s="17" t="s">
        <v>7987</v>
      </c>
      <c r="U288" s="17"/>
      <c r="V288" s="17"/>
      <c r="W288" s="17" t="s">
        <v>7987</v>
      </c>
      <c r="X288" s="17" t="s">
        <v>7987</v>
      </c>
      <c r="Y288" s="17"/>
    </row>
    <row r="289" ht="15.75" customHeight="1">
      <c r="A289" s="17">
        <v>2.08911862E9</v>
      </c>
      <c r="B289" s="17"/>
      <c r="C289" s="17" t="s">
        <v>7987</v>
      </c>
      <c r="D289" s="17" t="s">
        <v>7987</v>
      </c>
      <c r="E289" s="17" t="s">
        <v>1472</v>
      </c>
      <c r="F289" s="17" t="s">
        <v>1473</v>
      </c>
      <c r="G289" s="17"/>
      <c r="H289" s="51" t="s">
        <v>7987</v>
      </c>
      <c r="K289" s="51" t="s">
        <v>1474</v>
      </c>
      <c r="L289" s="17" t="s">
        <v>17</v>
      </c>
      <c r="M289" s="17" t="s">
        <v>18</v>
      </c>
      <c r="N289" s="17">
        <v>4.0</v>
      </c>
      <c r="O289" s="17" t="s">
        <v>19</v>
      </c>
      <c r="P289" s="17" t="s">
        <v>20</v>
      </c>
      <c r="Q289" s="17">
        <v>7.326909409E9</v>
      </c>
      <c r="R289" s="17" t="s">
        <v>7987</v>
      </c>
      <c r="S289" s="17"/>
      <c r="T289" s="17" t="s">
        <v>7987</v>
      </c>
      <c r="U289" s="17"/>
      <c r="V289" s="17"/>
      <c r="W289" s="17" t="s">
        <v>7987</v>
      </c>
      <c r="X289" s="17" t="s">
        <v>7987</v>
      </c>
      <c r="Y289" s="17"/>
    </row>
    <row r="290" ht="15.75" customHeight="1">
      <c r="A290" s="17">
        <v>2.08911863E9</v>
      </c>
      <c r="B290" s="17"/>
      <c r="C290" s="17" t="s">
        <v>7987</v>
      </c>
      <c r="D290" s="17" t="s">
        <v>7987</v>
      </c>
      <c r="E290" s="17" t="s">
        <v>1476</v>
      </c>
      <c r="F290" s="17" t="s">
        <v>1477</v>
      </c>
      <c r="G290" s="17"/>
      <c r="H290" s="51" t="s">
        <v>7987</v>
      </c>
      <c r="K290" s="51" t="s">
        <v>1478</v>
      </c>
      <c r="L290" s="17" t="s">
        <v>17</v>
      </c>
      <c r="M290" s="17" t="s">
        <v>18</v>
      </c>
      <c r="N290" s="17">
        <v>2.0</v>
      </c>
      <c r="O290" s="17" t="s">
        <v>19</v>
      </c>
      <c r="P290" s="17" t="s">
        <v>20</v>
      </c>
      <c r="Q290" s="17">
        <v>8.5159E9</v>
      </c>
      <c r="R290" s="17" t="s">
        <v>7987</v>
      </c>
      <c r="S290" s="17"/>
      <c r="T290" s="17" t="s">
        <v>7987</v>
      </c>
      <c r="U290" s="17"/>
      <c r="V290" s="17"/>
      <c r="W290" s="17" t="s">
        <v>7987</v>
      </c>
      <c r="X290" s="17" t="s">
        <v>7987</v>
      </c>
      <c r="Y290" s="17"/>
    </row>
    <row r="291" ht="15.75" customHeight="1">
      <c r="A291" s="17">
        <v>2.090720071E9</v>
      </c>
      <c r="B291" s="17"/>
      <c r="C291" s="17" t="s">
        <v>7987</v>
      </c>
      <c r="D291" s="17" t="s">
        <v>7987</v>
      </c>
      <c r="E291" s="17" t="s">
        <v>1491</v>
      </c>
      <c r="F291" s="17" t="s">
        <v>1492</v>
      </c>
      <c r="G291" s="17"/>
      <c r="H291" s="51" t="s">
        <v>7987</v>
      </c>
      <c r="K291" s="51" t="s">
        <v>1493</v>
      </c>
      <c r="L291" s="17" t="s">
        <v>17</v>
      </c>
      <c r="M291" s="17" t="s">
        <v>18</v>
      </c>
      <c r="N291" s="17">
        <v>1.0</v>
      </c>
      <c r="O291" s="17" t="s">
        <v>19</v>
      </c>
      <c r="P291" s="17" t="s">
        <v>20</v>
      </c>
      <c r="Q291" s="17">
        <v>8.2081E9</v>
      </c>
      <c r="R291" s="17" t="s">
        <v>7987</v>
      </c>
      <c r="S291" s="17"/>
      <c r="T291" s="17" t="s">
        <v>7987</v>
      </c>
      <c r="U291" s="17"/>
      <c r="V291" s="17"/>
      <c r="W291" s="17" t="s">
        <v>7987</v>
      </c>
      <c r="X291" s="17" t="s">
        <v>7987</v>
      </c>
      <c r="Y291" s="17"/>
    </row>
    <row r="292" ht="15.75" customHeight="1">
      <c r="A292" s="17">
        <v>2.19371601E9</v>
      </c>
      <c r="B292" s="17"/>
      <c r="C292" s="17" t="s">
        <v>7987</v>
      </c>
      <c r="D292" s="17" t="s">
        <v>7987</v>
      </c>
      <c r="E292" s="17" t="s">
        <v>7987</v>
      </c>
      <c r="F292" s="17" t="s">
        <v>6372</v>
      </c>
      <c r="G292" s="17"/>
      <c r="H292" s="51" t="s">
        <v>7987</v>
      </c>
      <c r="K292" s="51" t="s">
        <v>7987</v>
      </c>
      <c r="L292" s="17" t="s">
        <v>7987</v>
      </c>
      <c r="M292" s="17" t="s">
        <v>7987</v>
      </c>
      <c r="N292" s="17" t="s">
        <v>7987</v>
      </c>
      <c r="O292" s="17" t="s">
        <v>7987</v>
      </c>
      <c r="P292" s="17" t="s">
        <v>7987</v>
      </c>
      <c r="Q292" s="17" t="s">
        <v>7987</v>
      </c>
      <c r="R292" s="17" t="s">
        <v>7987</v>
      </c>
      <c r="S292" s="17"/>
      <c r="T292" s="17" t="s">
        <v>7987</v>
      </c>
      <c r="U292" s="17"/>
      <c r="V292" s="17"/>
      <c r="W292" s="17" t="s">
        <v>7987</v>
      </c>
      <c r="X292" s="17" t="s">
        <v>7987</v>
      </c>
      <c r="Y292" s="17"/>
    </row>
    <row r="293" ht="15.75" customHeight="1">
      <c r="A293" s="17">
        <v>2.42203301E9</v>
      </c>
      <c r="B293" s="17"/>
      <c r="C293" s="17" t="s">
        <v>7987</v>
      </c>
      <c r="D293" s="17" t="s">
        <v>7987</v>
      </c>
      <c r="E293" s="17" t="s">
        <v>7987</v>
      </c>
      <c r="F293" s="17" t="s">
        <v>6373</v>
      </c>
      <c r="G293" s="17"/>
      <c r="H293" s="51" t="s">
        <v>7987</v>
      </c>
      <c r="K293" s="51" t="s">
        <v>7987</v>
      </c>
      <c r="L293" s="17" t="s">
        <v>7987</v>
      </c>
      <c r="M293" s="17" t="s">
        <v>7987</v>
      </c>
      <c r="N293" s="17" t="s">
        <v>7987</v>
      </c>
      <c r="O293" s="17" t="s">
        <v>7987</v>
      </c>
      <c r="P293" s="17" t="s">
        <v>7987</v>
      </c>
      <c r="Q293" s="17" t="s">
        <v>7987</v>
      </c>
      <c r="R293" s="17" t="s">
        <v>7987</v>
      </c>
      <c r="S293" s="17"/>
      <c r="T293" s="17" t="s">
        <v>7987</v>
      </c>
      <c r="U293" s="17"/>
      <c r="V293" s="17"/>
      <c r="W293" s="17" t="s">
        <v>7987</v>
      </c>
      <c r="X293" s="17" t="s">
        <v>7987</v>
      </c>
      <c r="Y293" s="17"/>
    </row>
    <row r="294" ht="15.75" customHeight="1">
      <c r="A294" s="17">
        <v>2.46331001E9</v>
      </c>
      <c r="B294" s="17"/>
      <c r="C294" s="17" t="s">
        <v>7987</v>
      </c>
      <c r="D294" s="17" t="s">
        <v>7987</v>
      </c>
      <c r="E294" s="17" t="s">
        <v>7987</v>
      </c>
      <c r="F294" s="17" t="s">
        <v>6374</v>
      </c>
      <c r="G294" s="17"/>
      <c r="H294" s="51" t="s">
        <v>7987</v>
      </c>
      <c r="K294" s="51" t="s">
        <v>7987</v>
      </c>
      <c r="L294" s="17" t="s">
        <v>7987</v>
      </c>
      <c r="M294" s="17" t="s">
        <v>7987</v>
      </c>
      <c r="N294" s="17" t="s">
        <v>7987</v>
      </c>
      <c r="O294" s="17" t="s">
        <v>7987</v>
      </c>
      <c r="P294" s="17" t="s">
        <v>7987</v>
      </c>
      <c r="Q294" s="17" t="s">
        <v>7987</v>
      </c>
      <c r="R294" s="17" t="s">
        <v>7987</v>
      </c>
      <c r="S294" s="17"/>
      <c r="T294" s="17" t="s">
        <v>7987</v>
      </c>
      <c r="U294" s="17"/>
      <c r="V294" s="17"/>
      <c r="W294" s="17" t="s">
        <v>7987</v>
      </c>
      <c r="X294" s="17" t="s">
        <v>7987</v>
      </c>
      <c r="Y294" s="17"/>
    </row>
    <row r="295" ht="15.75" customHeight="1">
      <c r="A295" s="17">
        <v>2.463511011E9</v>
      </c>
      <c r="B295" s="17"/>
      <c r="C295" s="17" t="s">
        <v>7987</v>
      </c>
      <c r="D295" s="17" t="s">
        <v>7987</v>
      </c>
      <c r="E295" s="17" t="s">
        <v>1508</v>
      </c>
      <c r="F295" s="17" t="s">
        <v>1509</v>
      </c>
      <c r="G295" s="17"/>
      <c r="H295" s="51" t="s">
        <v>7987</v>
      </c>
      <c r="K295" s="51" t="s">
        <v>1510</v>
      </c>
      <c r="L295" s="17" t="s">
        <v>17</v>
      </c>
      <c r="M295" s="17" t="s">
        <v>18</v>
      </c>
      <c r="N295" s="17">
        <v>1.0</v>
      </c>
      <c r="O295" s="17" t="s">
        <v>19</v>
      </c>
      <c r="P295" s="17" t="s">
        <v>20</v>
      </c>
      <c r="Q295" s="17">
        <v>8.46694E9</v>
      </c>
      <c r="R295" s="17" t="s">
        <v>7987</v>
      </c>
      <c r="S295" s="17"/>
      <c r="T295" s="17" t="s">
        <v>7987</v>
      </c>
      <c r="U295" s="17"/>
      <c r="V295" s="17"/>
      <c r="W295" s="17" t="s">
        <v>7987</v>
      </c>
      <c r="X295" s="17" t="s">
        <v>7987</v>
      </c>
      <c r="Y295" s="17"/>
    </row>
    <row r="296" ht="15.75" customHeight="1">
      <c r="A296" s="17">
        <v>2.463511021E9</v>
      </c>
      <c r="B296" s="17"/>
      <c r="C296" s="17" t="s">
        <v>7987</v>
      </c>
      <c r="D296" s="17" t="s">
        <v>7987</v>
      </c>
      <c r="E296" s="17" t="s">
        <v>1520</v>
      </c>
      <c r="F296" s="17" t="s">
        <v>1521</v>
      </c>
      <c r="G296" s="17"/>
      <c r="H296" s="51" t="s">
        <v>7987</v>
      </c>
      <c r="K296" s="51" t="s">
        <v>1522</v>
      </c>
      <c r="L296" s="17" t="s">
        <v>17</v>
      </c>
      <c r="M296" s="17" t="s">
        <v>18</v>
      </c>
      <c r="N296" s="17">
        <v>2.0</v>
      </c>
      <c r="O296" s="17" t="s">
        <v>19</v>
      </c>
      <c r="P296" s="17" t="s">
        <v>20</v>
      </c>
      <c r="Q296" s="17">
        <v>8.46694E9</v>
      </c>
      <c r="R296" s="17" t="s">
        <v>7987</v>
      </c>
      <c r="S296" s="17"/>
      <c r="T296" s="17" t="s">
        <v>7987</v>
      </c>
      <c r="U296" s="17"/>
      <c r="V296" s="17"/>
      <c r="W296" s="17" t="s">
        <v>7987</v>
      </c>
      <c r="X296" s="17" t="s">
        <v>7987</v>
      </c>
      <c r="Y296" s="17"/>
    </row>
    <row r="297" ht="15.75" customHeight="1">
      <c r="A297" s="17">
        <v>2.463511031E9</v>
      </c>
      <c r="B297" s="17"/>
      <c r="C297" s="17" t="s">
        <v>7987</v>
      </c>
      <c r="D297" s="17" t="s">
        <v>7987</v>
      </c>
      <c r="E297" s="17" t="s">
        <v>1534</v>
      </c>
      <c r="F297" s="17" t="s">
        <v>1535</v>
      </c>
      <c r="G297" s="17"/>
      <c r="H297" s="51" t="s">
        <v>7987</v>
      </c>
      <c r="K297" s="51">
        <v>0.0</v>
      </c>
      <c r="L297" s="17" t="s">
        <v>17</v>
      </c>
      <c r="M297" s="17" t="s">
        <v>18</v>
      </c>
      <c r="N297" s="17">
        <v>2.0</v>
      </c>
      <c r="O297" s="17" t="s">
        <v>19</v>
      </c>
      <c r="P297" s="17" t="s">
        <v>20</v>
      </c>
      <c r="Q297" s="17">
        <v>7.326909808E9</v>
      </c>
      <c r="R297" s="17" t="s">
        <v>7987</v>
      </c>
      <c r="S297" s="17"/>
      <c r="T297" s="17" t="s">
        <v>7987</v>
      </c>
      <c r="U297" s="17"/>
      <c r="V297" s="17"/>
      <c r="W297" s="17" t="s">
        <v>7987</v>
      </c>
      <c r="X297" s="17" t="s">
        <v>7987</v>
      </c>
      <c r="Y297" s="17"/>
    </row>
    <row r="298" ht="15.75" customHeight="1">
      <c r="A298" s="17">
        <v>2.463511041E9</v>
      </c>
      <c r="B298" s="17"/>
      <c r="C298" s="17" t="s">
        <v>7987</v>
      </c>
      <c r="D298" s="17" t="s">
        <v>7987</v>
      </c>
      <c r="E298" s="17" t="s">
        <v>1538</v>
      </c>
      <c r="F298" s="17" t="s">
        <v>1539</v>
      </c>
      <c r="G298" s="17"/>
      <c r="H298" s="51" t="s">
        <v>7987</v>
      </c>
      <c r="K298" s="51">
        <v>0.0</v>
      </c>
      <c r="L298" s="17" t="s">
        <v>17</v>
      </c>
      <c r="M298" s="17" t="s">
        <v>18</v>
      </c>
      <c r="N298" s="17">
        <v>2.0</v>
      </c>
      <c r="O298" s="17" t="s">
        <v>19</v>
      </c>
      <c r="P298" s="17" t="s">
        <v>20</v>
      </c>
      <c r="Q298" s="17">
        <v>7.326909808E9</v>
      </c>
      <c r="R298" s="17" t="s">
        <v>7987</v>
      </c>
      <c r="S298" s="17"/>
      <c r="T298" s="17" t="s">
        <v>7987</v>
      </c>
      <c r="U298" s="17"/>
      <c r="V298" s="17"/>
      <c r="W298" s="17" t="s">
        <v>7987</v>
      </c>
      <c r="X298" s="17" t="s">
        <v>7987</v>
      </c>
      <c r="Y298" s="17"/>
    </row>
    <row r="299" ht="15.75" customHeight="1">
      <c r="A299" s="17">
        <v>2.463511051E9</v>
      </c>
      <c r="B299" s="17"/>
      <c r="C299" s="17" t="s">
        <v>7987</v>
      </c>
      <c r="D299" s="17" t="s">
        <v>7987</v>
      </c>
      <c r="E299" s="17" t="s">
        <v>1540</v>
      </c>
      <c r="F299" s="17" t="s">
        <v>1541</v>
      </c>
      <c r="G299" s="17"/>
      <c r="H299" s="51" t="s">
        <v>7987</v>
      </c>
      <c r="K299" s="51" t="s">
        <v>1542</v>
      </c>
      <c r="L299" s="17" t="s">
        <v>17</v>
      </c>
      <c r="M299" s="17" t="s">
        <v>18</v>
      </c>
      <c r="N299" s="17">
        <v>2.0</v>
      </c>
      <c r="O299" s="17" t="s">
        <v>19</v>
      </c>
      <c r="P299" s="17" t="s">
        <v>20</v>
      </c>
      <c r="Q299" s="17">
        <v>8.46694E9</v>
      </c>
      <c r="R299" s="17" t="s">
        <v>7987</v>
      </c>
      <c r="S299" s="17"/>
      <c r="T299" s="17" t="s">
        <v>7987</v>
      </c>
      <c r="U299" s="17"/>
      <c r="V299" s="17"/>
      <c r="W299" s="17" t="s">
        <v>7987</v>
      </c>
      <c r="X299" s="17" t="s">
        <v>7987</v>
      </c>
      <c r="Y299" s="17"/>
    </row>
    <row r="300" ht="15.75" customHeight="1">
      <c r="A300" s="17">
        <v>2.463511071E9</v>
      </c>
      <c r="B300" s="17"/>
      <c r="C300" s="17" t="s">
        <v>7987</v>
      </c>
      <c r="D300" s="17" t="s">
        <v>7987</v>
      </c>
      <c r="E300" s="17" t="s">
        <v>1551</v>
      </c>
      <c r="F300" s="17" t="s">
        <v>1552</v>
      </c>
      <c r="G300" s="17"/>
      <c r="H300" s="51" t="s">
        <v>7987</v>
      </c>
      <c r="K300" s="51" t="s">
        <v>1553</v>
      </c>
      <c r="L300" s="17" t="s">
        <v>17</v>
      </c>
      <c r="M300" s="17" t="s">
        <v>18</v>
      </c>
      <c r="N300" s="17">
        <v>1.0</v>
      </c>
      <c r="O300" s="17" t="s">
        <v>19</v>
      </c>
      <c r="P300" s="17" t="s">
        <v>20</v>
      </c>
      <c r="Q300" s="17">
        <v>8.46694E9</v>
      </c>
      <c r="R300" s="17" t="s">
        <v>7987</v>
      </c>
      <c r="S300" s="17"/>
      <c r="T300" s="17" t="s">
        <v>7987</v>
      </c>
      <c r="U300" s="17"/>
      <c r="V300" s="17"/>
      <c r="W300" s="17" t="s">
        <v>7987</v>
      </c>
      <c r="X300" s="17" t="s">
        <v>7987</v>
      </c>
      <c r="Y300" s="17"/>
    </row>
    <row r="301" ht="15.75" customHeight="1">
      <c r="A301" s="17">
        <v>2.46351124E9</v>
      </c>
      <c r="B301" s="17"/>
      <c r="C301" s="17" t="s">
        <v>7987</v>
      </c>
      <c r="D301" s="17" t="s">
        <v>7987</v>
      </c>
      <c r="E301" s="17" t="s">
        <v>1563</v>
      </c>
      <c r="F301" s="17" t="s">
        <v>1564</v>
      </c>
      <c r="G301" s="17"/>
      <c r="H301" s="51" t="s">
        <v>7987</v>
      </c>
      <c r="K301" s="51" t="s">
        <v>1565</v>
      </c>
      <c r="L301" s="17" t="s">
        <v>17</v>
      </c>
      <c r="M301" s="17" t="s">
        <v>18</v>
      </c>
      <c r="N301" s="17">
        <v>2.0</v>
      </c>
      <c r="O301" s="17" t="s">
        <v>19</v>
      </c>
      <c r="P301" s="17" t="s">
        <v>20</v>
      </c>
      <c r="Q301" s="17">
        <v>8.46694E9</v>
      </c>
      <c r="R301" s="17" t="s">
        <v>7987</v>
      </c>
      <c r="S301" s="17"/>
      <c r="T301" s="17" t="s">
        <v>7987</v>
      </c>
      <c r="U301" s="17"/>
      <c r="V301" s="17"/>
      <c r="W301" s="17" t="s">
        <v>7987</v>
      </c>
      <c r="X301" s="17" t="s">
        <v>7987</v>
      </c>
      <c r="Y301" s="17"/>
    </row>
    <row r="302" ht="15.75" customHeight="1">
      <c r="A302" s="17">
        <v>2.46351125E9</v>
      </c>
      <c r="B302" s="17"/>
      <c r="C302" s="17" t="s">
        <v>7987</v>
      </c>
      <c r="D302" s="17" t="s">
        <v>7987</v>
      </c>
      <c r="E302" s="17" t="s">
        <v>1575</v>
      </c>
      <c r="F302" s="17" t="s">
        <v>1576</v>
      </c>
      <c r="G302" s="17"/>
      <c r="H302" s="51" t="s">
        <v>7987</v>
      </c>
      <c r="K302" s="51" t="s">
        <v>1577</v>
      </c>
      <c r="L302" s="17" t="s">
        <v>17</v>
      </c>
      <c r="M302" s="17" t="s">
        <v>18</v>
      </c>
      <c r="N302" s="17">
        <v>2.0</v>
      </c>
      <c r="O302" s="17" t="s">
        <v>19</v>
      </c>
      <c r="P302" s="17" t="s">
        <v>20</v>
      </c>
      <c r="Q302" s="17">
        <v>8.46694E9</v>
      </c>
      <c r="R302" s="17" t="s">
        <v>7987</v>
      </c>
      <c r="S302" s="17"/>
      <c r="T302" s="17" t="s">
        <v>7987</v>
      </c>
      <c r="U302" s="17"/>
      <c r="V302" s="17"/>
      <c r="W302" s="17" t="s">
        <v>7987</v>
      </c>
      <c r="X302" s="17" t="s">
        <v>7987</v>
      </c>
      <c r="Y302" s="17"/>
    </row>
    <row r="303" ht="15.75" customHeight="1">
      <c r="A303" s="17">
        <v>2.46351138E9</v>
      </c>
      <c r="B303" s="17"/>
      <c r="C303" s="17" t="s">
        <v>7987</v>
      </c>
      <c r="D303" s="17" t="s">
        <v>7987</v>
      </c>
      <c r="E303" s="17" t="s">
        <v>1584</v>
      </c>
      <c r="F303" s="17" t="s">
        <v>1585</v>
      </c>
      <c r="G303" s="17"/>
      <c r="H303" s="51" t="s">
        <v>7987</v>
      </c>
      <c r="K303" s="51" t="s">
        <v>1586</v>
      </c>
      <c r="L303" s="17" t="s">
        <v>17</v>
      </c>
      <c r="M303" s="17" t="s">
        <v>18</v>
      </c>
      <c r="N303" s="17">
        <v>2.0</v>
      </c>
      <c r="O303" s="17" t="s">
        <v>19</v>
      </c>
      <c r="P303" s="17" t="s">
        <v>20</v>
      </c>
      <c r="Q303" s="17">
        <v>7.318290009E9</v>
      </c>
      <c r="R303" s="17" t="s">
        <v>7987</v>
      </c>
      <c r="S303" s="17"/>
      <c r="T303" s="17" t="s">
        <v>7987</v>
      </c>
      <c r="U303" s="17"/>
      <c r="V303" s="17"/>
      <c r="W303" s="17" t="s">
        <v>7987</v>
      </c>
      <c r="X303" s="17" t="s">
        <v>7987</v>
      </c>
      <c r="Y303" s="17"/>
    </row>
    <row r="304" ht="15.75" customHeight="1">
      <c r="A304" s="17">
        <v>2.46351501E9</v>
      </c>
      <c r="B304" s="17"/>
      <c r="C304" s="17" t="s">
        <v>7987</v>
      </c>
      <c r="D304" s="17" t="s">
        <v>7987</v>
      </c>
      <c r="E304" s="17" t="s">
        <v>1590</v>
      </c>
      <c r="F304" s="17" t="s">
        <v>1591</v>
      </c>
      <c r="G304" s="17"/>
      <c r="H304" s="51" t="s">
        <v>7987</v>
      </c>
      <c r="K304" s="51" t="s">
        <v>1592</v>
      </c>
      <c r="L304" s="17" t="s">
        <v>17</v>
      </c>
      <c r="M304" s="17" t="s">
        <v>18</v>
      </c>
      <c r="N304" s="17">
        <v>2.0</v>
      </c>
      <c r="O304" s="17" t="s">
        <v>19</v>
      </c>
      <c r="P304" s="17" t="s">
        <v>20</v>
      </c>
      <c r="Q304" s="17">
        <v>8.46694E9</v>
      </c>
      <c r="R304" s="17" t="s">
        <v>7987</v>
      </c>
      <c r="S304" s="17"/>
      <c r="T304" s="17" t="s">
        <v>7987</v>
      </c>
      <c r="U304" s="17"/>
      <c r="V304" s="17"/>
      <c r="W304" s="17" t="s">
        <v>7987</v>
      </c>
      <c r="X304" s="17" t="s">
        <v>7987</v>
      </c>
      <c r="Y304" s="17"/>
    </row>
    <row r="305" ht="15.75" customHeight="1">
      <c r="A305" s="17">
        <v>2.46351502E9</v>
      </c>
      <c r="B305" s="17"/>
      <c r="C305" s="17" t="s">
        <v>7987</v>
      </c>
      <c r="D305" s="17" t="s">
        <v>7987</v>
      </c>
      <c r="E305" s="17" t="s">
        <v>1594</v>
      </c>
      <c r="F305" s="17" t="s">
        <v>1595</v>
      </c>
      <c r="G305" s="17"/>
      <c r="H305" s="51" t="s">
        <v>7987</v>
      </c>
      <c r="K305" s="51" t="s">
        <v>1596</v>
      </c>
      <c r="L305" s="17" t="s">
        <v>17</v>
      </c>
      <c r="M305" s="17" t="s">
        <v>18</v>
      </c>
      <c r="N305" s="17">
        <v>3.0</v>
      </c>
      <c r="O305" s="17" t="s">
        <v>19</v>
      </c>
      <c r="P305" s="17" t="s">
        <v>20</v>
      </c>
      <c r="Q305" s="17">
        <v>8.46694E9</v>
      </c>
      <c r="R305" s="17" t="s">
        <v>7987</v>
      </c>
      <c r="S305" s="17"/>
      <c r="T305" s="17" t="s">
        <v>7987</v>
      </c>
      <c r="U305" s="17"/>
      <c r="V305" s="17"/>
      <c r="W305" s="17" t="s">
        <v>7987</v>
      </c>
      <c r="X305" s="17" t="s">
        <v>7987</v>
      </c>
      <c r="Y305" s="17"/>
    </row>
    <row r="306" ht="15.75" customHeight="1">
      <c r="A306" s="17">
        <v>2.46351503E9</v>
      </c>
      <c r="B306" s="17"/>
      <c r="C306" s="17" t="s">
        <v>7987</v>
      </c>
      <c r="D306" s="17" t="s">
        <v>7987</v>
      </c>
      <c r="E306" s="17" t="s">
        <v>1597</v>
      </c>
      <c r="F306" s="17" t="s">
        <v>1598</v>
      </c>
      <c r="G306" s="17"/>
      <c r="H306" s="51" t="s">
        <v>7987</v>
      </c>
      <c r="K306" s="51" t="s">
        <v>1599</v>
      </c>
      <c r="L306" s="17" t="s">
        <v>17</v>
      </c>
      <c r="M306" s="17" t="s">
        <v>18</v>
      </c>
      <c r="N306" s="17">
        <v>2.0</v>
      </c>
      <c r="O306" s="17" t="s">
        <v>19</v>
      </c>
      <c r="P306" s="17" t="s">
        <v>20</v>
      </c>
      <c r="Q306" s="17">
        <v>8.46694E9</v>
      </c>
      <c r="R306" s="17" t="s">
        <v>7987</v>
      </c>
      <c r="S306" s="17"/>
      <c r="T306" s="17" t="s">
        <v>7987</v>
      </c>
      <c r="U306" s="17"/>
      <c r="V306" s="17"/>
      <c r="W306" s="17" t="s">
        <v>7987</v>
      </c>
      <c r="X306" s="17" t="s">
        <v>7987</v>
      </c>
      <c r="Y306" s="17"/>
    </row>
    <row r="307" ht="15.75" customHeight="1">
      <c r="A307" s="17">
        <v>2.46351505E9</v>
      </c>
      <c r="B307" s="17"/>
      <c r="C307" s="17" t="s">
        <v>7987</v>
      </c>
      <c r="D307" s="17" t="s">
        <v>7987</v>
      </c>
      <c r="E307" s="17" t="s">
        <v>1603</v>
      </c>
      <c r="F307" s="17" t="s">
        <v>1604</v>
      </c>
      <c r="G307" s="17"/>
      <c r="H307" s="51" t="s">
        <v>7987</v>
      </c>
      <c r="K307" s="51" t="s">
        <v>1605</v>
      </c>
      <c r="L307" s="17" t="s">
        <v>17</v>
      </c>
      <c r="M307" s="17" t="s">
        <v>18</v>
      </c>
      <c r="N307" s="17">
        <v>2.0</v>
      </c>
      <c r="O307" s="17" t="s">
        <v>19</v>
      </c>
      <c r="P307" s="17" t="s">
        <v>20</v>
      </c>
      <c r="Q307" s="17">
        <v>8.46694E9</v>
      </c>
      <c r="R307" s="17" t="s">
        <v>7987</v>
      </c>
      <c r="S307" s="17"/>
      <c r="T307" s="17" t="s">
        <v>7987</v>
      </c>
      <c r="U307" s="17"/>
      <c r="V307" s="17"/>
      <c r="W307" s="17" t="s">
        <v>7987</v>
      </c>
      <c r="X307" s="17" t="s">
        <v>7987</v>
      </c>
      <c r="Y307" s="17"/>
    </row>
    <row r="308" ht="15.75" customHeight="1">
      <c r="A308" s="17">
        <v>2.46351506E9</v>
      </c>
      <c r="B308" s="17"/>
      <c r="C308" s="17" t="s">
        <v>7987</v>
      </c>
      <c r="D308" s="17" t="s">
        <v>7987</v>
      </c>
      <c r="E308" s="17" t="s">
        <v>1606</v>
      </c>
      <c r="F308" s="17" t="s">
        <v>1607</v>
      </c>
      <c r="G308" s="17"/>
      <c r="H308" s="51" t="s">
        <v>7987</v>
      </c>
      <c r="K308" s="51" t="s">
        <v>1608</v>
      </c>
      <c r="L308" s="17" t="s">
        <v>17</v>
      </c>
      <c r="M308" s="17" t="s">
        <v>18</v>
      </c>
      <c r="N308" s="17">
        <v>3.0</v>
      </c>
      <c r="O308" s="17" t="s">
        <v>19</v>
      </c>
      <c r="P308" s="17" t="s">
        <v>20</v>
      </c>
      <c r="Q308" s="17">
        <v>8.46694E9</v>
      </c>
      <c r="R308" s="17" t="s">
        <v>7987</v>
      </c>
      <c r="S308" s="17"/>
      <c r="T308" s="17" t="s">
        <v>7987</v>
      </c>
      <c r="U308" s="17"/>
      <c r="V308" s="17"/>
      <c r="W308" s="17" t="s">
        <v>7987</v>
      </c>
      <c r="X308" s="17" t="s">
        <v>7987</v>
      </c>
      <c r="Y308" s="17"/>
    </row>
    <row r="309" ht="15.75" customHeight="1">
      <c r="A309" s="17">
        <v>2.46352101E9</v>
      </c>
      <c r="B309" s="17"/>
      <c r="C309" s="17" t="s">
        <v>7987</v>
      </c>
      <c r="D309" s="17" t="s">
        <v>7987</v>
      </c>
      <c r="E309" s="17" t="s">
        <v>1620</v>
      </c>
      <c r="F309" s="17" t="s">
        <v>1621</v>
      </c>
      <c r="G309" s="17"/>
      <c r="H309" s="51" t="s">
        <v>7987</v>
      </c>
      <c r="K309" s="51" t="s">
        <v>1622</v>
      </c>
      <c r="L309" s="17" t="s">
        <v>17</v>
      </c>
      <c r="M309" s="17" t="s">
        <v>18</v>
      </c>
      <c r="N309" s="17">
        <v>1.0</v>
      </c>
      <c r="O309" s="17" t="s">
        <v>19</v>
      </c>
      <c r="P309" s="17" t="s">
        <v>20</v>
      </c>
      <c r="Q309" s="17">
        <v>8.46694E9</v>
      </c>
      <c r="R309" s="17" t="s">
        <v>7987</v>
      </c>
      <c r="S309" s="17"/>
      <c r="T309" s="17" t="s">
        <v>7987</v>
      </c>
      <c r="U309" s="17"/>
      <c r="V309" s="17"/>
      <c r="W309" s="17" t="s">
        <v>7987</v>
      </c>
      <c r="X309" s="17" t="s">
        <v>7987</v>
      </c>
      <c r="Y309" s="17"/>
    </row>
    <row r="310" ht="15.75" customHeight="1">
      <c r="A310" s="17">
        <v>2.46352102E9</v>
      </c>
      <c r="B310" s="17"/>
      <c r="C310" s="17" t="s">
        <v>7987</v>
      </c>
      <c r="D310" s="17" t="s">
        <v>7987</v>
      </c>
      <c r="E310" s="17" t="s">
        <v>1623</v>
      </c>
      <c r="F310" s="17" t="s">
        <v>1624</v>
      </c>
      <c r="G310" s="17"/>
      <c r="H310" s="51" t="s">
        <v>7987</v>
      </c>
      <c r="K310" s="51" t="s">
        <v>1625</v>
      </c>
      <c r="L310" s="17" t="s">
        <v>17</v>
      </c>
      <c r="M310" s="17" t="s">
        <v>18</v>
      </c>
      <c r="N310" s="17">
        <v>1.0</v>
      </c>
      <c r="O310" s="17" t="s">
        <v>19</v>
      </c>
      <c r="P310" s="17" t="s">
        <v>20</v>
      </c>
      <c r="Q310" s="17">
        <v>8.46694E9</v>
      </c>
      <c r="R310" s="17" t="s">
        <v>7987</v>
      </c>
      <c r="S310" s="17"/>
      <c r="T310" s="17" t="s">
        <v>7987</v>
      </c>
      <c r="U310" s="17"/>
      <c r="V310" s="17"/>
      <c r="W310" s="17" t="s">
        <v>7987</v>
      </c>
      <c r="X310" s="17" t="s">
        <v>7987</v>
      </c>
      <c r="Y310" s="17"/>
    </row>
    <row r="311" ht="15.75" customHeight="1">
      <c r="A311" s="17">
        <v>2.463521021E9</v>
      </c>
      <c r="B311" s="17"/>
      <c r="C311" s="17" t="s">
        <v>7987</v>
      </c>
      <c r="D311" s="17" t="s">
        <v>7987</v>
      </c>
      <c r="E311" s="17" t="s">
        <v>1626</v>
      </c>
      <c r="F311" s="17" t="s">
        <v>1627</v>
      </c>
      <c r="G311" s="17"/>
      <c r="H311" s="51" t="s">
        <v>7987</v>
      </c>
      <c r="K311" s="51" t="s">
        <v>1622</v>
      </c>
      <c r="L311" s="17" t="s">
        <v>17</v>
      </c>
      <c r="M311" s="17" t="s">
        <v>18</v>
      </c>
      <c r="N311" s="17">
        <v>1.0</v>
      </c>
      <c r="O311" s="17" t="s">
        <v>19</v>
      </c>
      <c r="P311" s="17" t="s">
        <v>20</v>
      </c>
      <c r="Q311" s="17">
        <v>8.46694E9</v>
      </c>
      <c r="R311" s="17" t="s">
        <v>7987</v>
      </c>
      <c r="S311" s="17"/>
      <c r="T311" s="17" t="s">
        <v>7987</v>
      </c>
      <c r="U311" s="17"/>
      <c r="V311" s="17"/>
      <c r="W311" s="17" t="s">
        <v>7987</v>
      </c>
      <c r="X311" s="17" t="s">
        <v>7987</v>
      </c>
      <c r="Y311" s="17"/>
    </row>
    <row r="312" ht="15.75" customHeight="1">
      <c r="A312" s="17">
        <v>2.46352131E9</v>
      </c>
      <c r="B312" s="17"/>
      <c r="C312" s="17" t="s">
        <v>7987</v>
      </c>
      <c r="D312" s="17" t="s">
        <v>7987</v>
      </c>
      <c r="E312" s="17" t="s">
        <v>7987</v>
      </c>
      <c r="F312" s="17" t="s">
        <v>6375</v>
      </c>
      <c r="G312" s="17"/>
      <c r="H312" s="51" t="s">
        <v>7987</v>
      </c>
      <c r="K312" s="51" t="s">
        <v>7987</v>
      </c>
      <c r="L312" s="17" t="s">
        <v>7987</v>
      </c>
      <c r="M312" s="17" t="s">
        <v>7987</v>
      </c>
      <c r="N312" s="17" t="s">
        <v>7987</v>
      </c>
      <c r="O312" s="17" t="s">
        <v>7987</v>
      </c>
      <c r="P312" s="17" t="s">
        <v>7987</v>
      </c>
      <c r="Q312" s="17" t="s">
        <v>7987</v>
      </c>
      <c r="R312" s="17" t="s">
        <v>7987</v>
      </c>
      <c r="S312" s="17"/>
      <c r="T312" s="17" t="s">
        <v>7987</v>
      </c>
      <c r="U312" s="17"/>
      <c r="V312" s="17"/>
      <c r="W312" s="17" t="s">
        <v>7987</v>
      </c>
      <c r="X312" s="17" t="s">
        <v>7987</v>
      </c>
      <c r="Y312" s="17"/>
    </row>
    <row r="313" ht="15.75" customHeight="1">
      <c r="A313" s="17">
        <v>2.46353504E9</v>
      </c>
      <c r="B313" s="17"/>
      <c r="C313" s="17" t="s">
        <v>7987</v>
      </c>
      <c r="D313" s="17" t="s">
        <v>7987</v>
      </c>
      <c r="E313" s="17" t="s">
        <v>1639</v>
      </c>
      <c r="F313" s="17" t="s">
        <v>1640</v>
      </c>
      <c r="G313" s="17"/>
      <c r="H313" s="51" t="s">
        <v>7987</v>
      </c>
      <c r="K313" s="51" t="s">
        <v>1641</v>
      </c>
      <c r="L313" s="17" t="s">
        <v>17</v>
      </c>
      <c r="M313" s="17" t="s">
        <v>18</v>
      </c>
      <c r="N313" s="17">
        <v>1.0</v>
      </c>
      <c r="O313" s="17" t="s">
        <v>19</v>
      </c>
      <c r="P313" s="17" t="s">
        <v>20</v>
      </c>
      <c r="Q313" s="17">
        <v>8.46694E9</v>
      </c>
      <c r="R313" s="17" t="s">
        <v>7987</v>
      </c>
      <c r="S313" s="17"/>
      <c r="T313" s="17" t="s">
        <v>7987</v>
      </c>
      <c r="U313" s="17"/>
      <c r="V313" s="17"/>
      <c r="W313" s="17" t="s">
        <v>7987</v>
      </c>
      <c r="X313" s="17" t="s">
        <v>7987</v>
      </c>
      <c r="Y313" s="17"/>
    </row>
    <row r="314" ht="15.75" customHeight="1">
      <c r="A314" s="17">
        <v>2.4636161E9</v>
      </c>
      <c r="B314" s="17"/>
      <c r="C314" s="17" t="s">
        <v>7987</v>
      </c>
      <c r="D314" s="17" t="s">
        <v>7987</v>
      </c>
      <c r="E314" s="17" t="s">
        <v>1656</v>
      </c>
      <c r="F314" s="17" t="s">
        <v>1657</v>
      </c>
      <c r="G314" s="17"/>
      <c r="H314" s="51" t="s">
        <v>7987</v>
      </c>
      <c r="K314" s="51" t="s">
        <v>1658</v>
      </c>
      <c r="L314" s="17" t="s">
        <v>17</v>
      </c>
      <c r="M314" s="17" t="s">
        <v>18</v>
      </c>
      <c r="N314" s="17">
        <v>2.0</v>
      </c>
      <c r="O314" s="17" t="s">
        <v>19</v>
      </c>
      <c r="P314" s="17" t="s">
        <v>20</v>
      </c>
      <c r="Q314" s="17">
        <v>8.46694E9</v>
      </c>
      <c r="R314" s="17" t="s">
        <v>7987</v>
      </c>
      <c r="S314" s="17"/>
      <c r="T314" s="17" t="s">
        <v>7987</v>
      </c>
      <c r="U314" s="17"/>
      <c r="V314" s="17"/>
      <c r="W314" s="17" t="s">
        <v>7987</v>
      </c>
      <c r="X314" s="17" t="s">
        <v>7987</v>
      </c>
      <c r="Y314" s="17"/>
    </row>
    <row r="315" ht="15.75" customHeight="1">
      <c r="A315" s="17">
        <v>2.46361611E9</v>
      </c>
      <c r="B315" s="17"/>
      <c r="C315" s="17" t="s">
        <v>7987</v>
      </c>
      <c r="D315" s="17" t="s">
        <v>7987</v>
      </c>
      <c r="E315" s="17" t="s">
        <v>1660</v>
      </c>
      <c r="F315" s="17" t="s">
        <v>1661</v>
      </c>
      <c r="G315" s="17"/>
      <c r="H315" s="51" t="s">
        <v>7987</v>
      </c>
      <c r="K315" s="51" t="s">
        <v>1662</v>
      </c>
      <c r="L315" s="17" t="s">
        <v>17</v>
      </c>
      <c r="M315" s="17" t="s">
        <v>18</v>
      </c>
      <c r="N315" s="17">
        <v>3.0</v>
      </c>
      <c r="O315" s="17" t="s">
        <v>19</v>
      </c>
      <c r="P315" s="17" t="s">
        <v>20</v>
      </c>
      <c r="Q315" s="17">
        <v>8.46694E9</v>
      </c>
      <c r="R315" s="17" t="s">
        <v>7987</v>
      </c>
      <c r="S315" s="17"/>
      <c r="T315" s="17" t="s">
        <v>7987</v>
      </c>
      <c r="U315" s="17"/>
      <c r="V315" s="17"/>
      <c r="W315" s="17" t="s">
        <v>7987</v>
      </c>
      <c r="X315" s="17" t="s">
        <v>7987</v>
      </c>
      <c r="Y315" s="17"/>
    </row>
    <row r="316" ht="15.75" customHeight="1">
      <c r="A316" s="17">
        <v>2.46361615E9</v>
      </c>
      <c r="B316" s="17"/>
      <c r="C316" s="17" t="s">
        <v>7987</v>
      </c>
      <c r="D316" s="17" t="s">
        <v>7987</v>
      </c>
      <c r="E316" s="17" t="s">
        <v>1664</v>
      </c>
      <c r="F316" s="17" t="s">
        <v>1665</v>
      </c>
      <c r="G316" s="17"/>
      <c r="H316" s="51" t="s">
        <v>7987</v>
      </c>
      <c r="K316" s="51" t="s">
        <v>1666</v>
      </c>
      <c r="L316" s="17" t="s">
        <v>17</v>
      </c>
      <c r="M316" s="17" t="s">
        <v>18</v>
      </c>
      <c r="N316" s="17">
        <v>1.0</v>
      </c>
      <c r="O316" s="17" t="s">
        <v>19</v>
      </c>
      <c r="P316" s="17" t="s">
        <v>20</v>
      </c>
      <c r="Q316" s="17">
        <v>8.501510001E9</v>
      </c>
      <c r="R316" s="17" t="s">
        <v>7987</v>
      </c>
      <c r="S316" s="17"/>
      <c r="T316" s="17" t="s">
        <v>7987</v>
      </c>
      <c r="U316" s="17"/>
      <c r="V316" s="17"/>
      <c r="W316" s="17" t="s">
        <v>7987</v>
      </c>
      <c r="X316" s="17" t="s">
        <v>7987</v>
      </c>
      <c r="Y316" s="17"/>
    </row>
    <row r="317" ht="15.75" customHeight="1">
      <c r="A317" s="17">
        <v>2.46361618E9</v>
      </c>
      <c r="B317" s="17"/>
      <c r="C317" s="17" t="s">
        <v>7987</v>
      </c>
      <c r="D317" s="17" t="s">
        <v>7987</v>
      </c>
      <c r="E317" s="17" t="s">
        <v>1673</v>
      </c>
      <c r="F317" s="17" t="s">
        <v>1674</v>
      </c>
      <c r="G317" s="17"/>
      <c r="H317" s="51" t="s">
        <v>7987</v>
      </c>
      <c r="K317" s="51" t="s">
        <v>1675</v>
      </c>
      <c r="L317" s="17" t="s">
        <v>17</v>
      </c>
      <c r="M317" s="17" t="s">
        <v>18</v>
      </c>
      <c r="N317" s="17">
        <v>1.0</v>
      </c>
      <c r="O317" s="17" t="s">
        <v>19</v>
      </c>
      <c r="P317" s="17" t="s">
        <v>20</v>
      </c>
      <c r="Q317" s="17">
        <v>8.46694E9</v>
      </c>
      <c r="R317" s="17" t="s">
        <v>7987</v>
      </c>
      <c r="S317" s="17"/>
      <c r="T317" s="17" t="s">
        <v>7987</v>
      </c>
      <c r="U317" s="17"/>
      <c r="V317" s="17"/>
      <c r="W317" s="17" t="s">
        <v>7987</v>
      </c>
      <c r="X317" s="17" t="s">
        <v>7987</v>
      </c>
      <c r="Y317" s="17"/>
    </row>
    <row r="318" ht="15.75" customHeight="1">
      <c r="A318" s="17">
        <v>2.46363612E9</v>
      </c>
      <c r="B318" s="17"/>
      <c r="C318" s="17" t="s">
        <v>7987</v>
      </c>
      <c r="D318" s="17" t="s">
        <v>7987</v>
      </c>
      <c r="E318" s="17" t="s">
        <v>1676</v>
      </c>
      <c r="F318" s="17" t="s">
        <v>7987</v>
      </c>
      <c r="G318" s="17"/>
      <c r="H318" s="51" t="s">
        <v>7987</v>
      </c>
      <c r="K318" s="51" t="s">
        <v>1678</v>
      </c>
      <c r="L318" s="17" t="s">
        <v>17</v>
      </c>
      <c r="M318" s="17" t="s">
        <v>18</v>
      </c>
      <c r="N318" s="17">
        <v>6.0</v>
      </c>
      <c r="O318" s="17" t="s">
        <v>19</v>
      </c>
      <c r="P318" s="17" t="s">
        <v>20</v>
      </c>
      <c r="Q318" s="17">
        <v>8.46694E9</v>
      </c>
      <c r="R318" s="17" t="s">
        <v>7987</v>
      </c>
      <c r="S318" s="17"/>
      <c r="T318" s="17" t="s">
        <v>7987</v>
      </c>
      <c r="U318" s="17"/>
      <c r="V318" s="17"/>
      <c r="W318" s="17" t="s">
        <v>7987</v>
      </c>
      <c r="X318" s="17" t="s">
        <v>7987</v>
      </c>
      <c r="Y318" s="17"/>
    </row>
    <row r="319" ht="15.75" customHeight="1">
      <c r="A319" s="17">
        <v>2.46363613E9</v>
      </c>
      <c r="B319" s="17"/>
      <c r="C319" s="17" t="s">
        <v>7987</v>
      </c>
      <c r="D319" s="17" t="s">
        <v>7987</v>
      </c>
      <c r="E319" s="17" t="s">
        <v>1682</v>
      </c>
      <c r="F319" s="17" t="s">
        <v>7987</v>
      </c>
      <c r="G319" s="17"/>
      <c r="H319" s="51" t="s">
        <v>7987</v>
      </c>
      <c r="K319" s="51" t="s">
        <v>1684</v>
      </c>
      <c r="L319" s="17" t="s">
        <v>17</v>
      </c>
      <c r="M319" s="17" t="s">
        <v>18</v>
      </c>
      <c r="N319" s="17">
        <v>1.0</v>
      </c>
      <c r="O319" s="17" t="s">
        <v>19</v>
      </c>
      <c r="P319" s="17" t="s">
        <v>20</v>
      </c>
      <c r="Q319" s="17">
        <v>8.46694E9</v>
      </c>
      <c r="R319" s="17" t="s">
        <v>7987</v>
      </c>
      <c r="S319" s="17"/>
      <c r="T319" s="17" t="s">
        <v>7987</v>
      </c>
      <c r="U319" s="17"/>
      <c r="V319" s="17"/>
      <c r="W319" s="17" t="s">
        <v>7987</v>
      </c>
      <c r="X319" s="17" t="s">
        <v>7987</v>
      </c>
      <c r="Y319" s="17"/>
    </row>
    <row r="320" ht="15.75" customHeight="1">
      <c r="A320" s="17">
        <v>2.46363615E9</v>
      </c>
      <c r="B320" s="17"/>
      <c r="C320" s="17" t="s">
        <v>7987</v>
      </c>
      <c r="D320" s="17" t="s">
        <v>7987</v>
      </c>
      <c r="E320" s="17" t="s">
        <v>1687</v>
      </c>
      <c r="F320" s="17" t="s">
        <v>1688</v>
      </c>
      <c r="G320" s="17"/>
      <c r="H320" s="51" t="s">
        <v>7987</v>
      </c>
      <c r="K320" s="51" t="s">
        <v>1689</v>
      </c>
      <c r="L320" s="17" t="s">
        <v>17</v>
      </c>
      <c r="M320" s="17" t="s">
        <v>18</v>
      </c>
      <c r="N320" s="17">
        <v>2.0</v>
      </c>
      <c r="O320" s="17" t="s">
        <v>19</v>
      </c>
      <c r="P320" s="17" t="s">
        <v>20</v>
      </c>
      <c r="Q320" s="17">
        <v>8.46694E9</v>
      </c>
      <c r="R320" s="17" t="s">
        <v>7987</v>
      </c>
      <c r="S320" s="17"/>
      <c r="T320" s="17" t="s">
        <v>7987</v>
      </c>
      <c r="U320" s="17"/>
      <c r="V320" s="17"/>
      <c r="W320" s="17" t="s">
        <v>7987</v>
      </c>
      <c r="X320" s="17" t="s">
        <v>7987</v>
      </c>
      <c r="Y320" s="17"/>
    </row>
    <row r="321" ht="15.75" customHeight="1">
      <c r="A321" s="17">
        <v>2.466010011E9</v>
      </c>
      <c r="B321" s="17"/>
      <c r="C321" s="17" t="s">
        <v>7987</v>
      </c>
      <c r="D321" s="17" t="s">
        <v>7987</v>
      </c>
      <c r="E321" s="17" t="s">
        <v>1704</v>
      </c>
      <c r="F321" s="17" t="s">
        <v>1705</v>
      </c>
      <c r="G321" s="17"/>
      <c r="H321" s="51" t="s">
        <v>7987</v>
      </c>
      <c r="K321" s="51" t="s">
        <v>1706</v>
      </c>
      <c r="L321" s="17" t="s">
        <v>17</v>
      </c>
      <c r="M321" s="17" t="s">
        <v>18</v>
      </c>
      <c r="N321" s="17">
        <v>2.0</v>
      </c>
      <c r="O321" s="17" t="s">
        <v>19</v>
      </c>
      <c r="P321" s="17" t="s">
        <v>20</v>
      </c>
      <c r="Q321" s="17">
        <v>8.205598099E9</v>
      </c>
      <c r="R321" s="17" t="s">
        <v>7987</v>
      </c>
      <c r="S321" s="17"/>
      <c r="T321" s="17" t="s">
        <v>7987</v>
      </c>
      <c r="U321" s="17"/>
      <c r="V321" s="17"/>
      <c r="W321" s="17" t="s">
        <v>7987</v>
      </c>
      <c r="X321" s="17" t="s">
        <v>7987</v>
      </c>
      <c r="Y321" s="17"/>
    </row>
    <row r="322" ht="15.75" customHeight="1">
      <c r="A322" s="17">
        <v>2.46601005E9</v>
      </c>
      <c r="B322" s="17"/>
      <c r="C322" s="17" t="s">
        <v>7987</v>
      </c>
      <c r="D322" s="17" t="s">
        <v>7987</v>
      </c>
      <c r="E322" s="17" t="s">
        <v>1710</v>
      </c>
      <c r="F322" s="17" t="s">
        <v>1711</v>
      </c>
      <c r="G322" s="17"/>
      <c r="H322" s="51" t="s">
        <v>7987</v>
      </c>
      <c r="K322" s="51" t="s">
        <v>1712</v>
      </c>
      <c r="L322" s="17" t="s">
        <v>17</v>
      </c>
      <c r="M322" s="17" t="s">
        <v>18</v>
      </c>
      <c r="N322" s="17">
        <v>3.0</v>
      </c>
      <c r="O322" s="17" t="s">
        <v>19</v>
      </c>
      <c r="P322" s="17" t="s">
        <v>20</v>
      </c>
      <c r="Q322" s="17">
        <v>8.46694E9</v>
      </c>
      <c r="R322" s="17" t="s">
        <v>7987</v>
      </c>
      <c r="S322" s="17"/>
      <c r="T322" s="17" t="s">
        <v>7987</v>
      </c>
      <c r="U322" s="17"/>
      <c r="V322" s="17"/>
      <c r="W322" s="17" t="s">
        <v>7987</v>
      </c>
      <c r="X322" s="17" t="s">
        <v>7987</v>
      </c>
      <c r="Y322" s="17"/>
    </row>
    <row r="323" ht="15.75" customHeight="1">
      <c r="A323" s="17">
        <v>2.46821011E9</v>
      </c>
      <c r="B323" s="17"/>
      <c r="C323" s="17" t="s">
        <v>7987</v>
      </c>
      <c r="D323" s="17" t="s">
        <v>7987</v>
      </c>
      <c r="E323" s="17" t="s">
        <v>1736</v>
      </c>
      <c r="F323" s="17" t="s">
        <v>1740</v>
      </c>
      <c r="G323" s="17"/>
      <c r="H323" s="51" t="s">
        <v>7987</v>
      </c>
      <c r="K323" s="51" t="s">
        <v>1738</v>
      </c>
      <c r="L323" s="17" t="s">
        <v>17</v>
      </c>
      <c r="M323" s="17" t="s">
        <v>18</v>
      </c>
      <c r="N323" s="17">
        <v>2.0</v>
      </c>
      <c r="O323" s="17" t="s">
        <v>19</v>
      </c>
      <c r="P323" s="17" t="s">
        <v>20</v>
      </c>
      <c r="Q323" s="17">
        <v>8.46694E9</v>
      </c>
      <c r="R323" s="17" t="s">
        <v>7987</v>
      </c>
      <c r="S323" s="17"/>
      <c r="T323" s="17" t="s">
        <v>7987</v>
      </c>
      <c r="U323" s="17"/>
      <c r="V323" s="17"/>
      <c r="W323" s="17" t="s">
        <v>7987</v>
      </c>
      <c r="X323" s="17" t="s">
        <v>7987</v>
      </c>
      <c r="Y323" s="17"/>
    </row>
    <row r="324" ht="15.75" customHeight="1">
      <c r="A324" s="17">
        <v>2.46821017E9</v>
      </c>
      <c r="B324" s="17"/>
      <c r="C324" s="17" t="s">
        <v>7987</v>
      </c>
      <c r="D324" s="17" t="s">
        <v>7987</v>
      </c>
      <c r="E324" s="17" t="s">
        <v>1746</v>
      </c>
      <c r="F324" s="17" t="s">
        <v>1747</v>
      </c>
      <c r="G324" s="17"/>
      <c r="H324" s="51" t="s">
        <v>7987</v>
      </c>
      <c r="K324" s="51" t="s">
        <v>1748</v>
      </c>
      <c r="L324" s="17" t="s">
        <v>17</v>
      </c>
      <c r="M324" s="17" t="s">
        <v>18</v>
      </c>
      <c r="N324" s="17">
        <v>2.0</v>
      </c>
      <c r="O324" s="17" t="s">
        <v>19</v>
      </c>
      <c r="P324" s="17" t="s">
        <v>20</v>
      </c>
      <c r="Q324" s="17">
        <v>8.46694E9</v>
      </c>
      <c r="R324" s="17" t="s">
        <v>7987</v>
      </c>
      <c r="S324" s="17"/>
      <c r="T324" s="17" t="s">
        <v>7987</v>
      </c>
      <c r="U324" s="17"/>
      <c r="V324" s="17"/>
      <c r="W324" s="17" t="s">
        <v>7987</v>
      </c>
      <c r="X324" s="17" t="s">
        <v>7987</v>
      </c>
      <c r="Y324" s="17"/>
    </row>
    <row r="325" ht="15.75" customHeight="1">
      <c r="A325" s="17">
        <v>2.46821018E9</v>
      </c>
      <c r="B325" s="17"/>
      <c r="C325" s="17" t="s">
        <v>7987</v>
      </c>
      <c r="D325" s="17" t="s">
        <v>7987</v>
      </c>
      <c r="E325" s="17" t="s">
        <v>1752</v>
      </c>
      <c r="F325" s="17" t="s">
        <v>6378</v>
      </c>
      <c r="G325" s="17"/>
      <c r="H325" s="51" t="s">
        <v>7987</v>
      </c>
      <c r="K325" s="51" t="s">
        <v>1754</v>
      </c>
      <c r="L325" s="17" t="s">
        <v>17</v>
      </c>
      <c r="M325" s="17" t="s">
        <v>18</v>
      </c>
      <c r="N325" s="17">
        <v>2.0</v>
      </c>
      <c r="O325" s="17" t="s">
        <v>19</v>
      </c>
      <c r="P325" s="17" t="s">
        <v>20</v>
      </c>
      <c r="Q325" s="17">
        <v>8.46694E9</v>
      </c>
      <c r="R325" s="17" t="s">
        <v>7987</v>
      </c>
      <c r="S325" s="17"/>
      <c r="T325" s="17" t="s">
        <v>7987</v>
      </c>
      <c r="U325" s="17"/>
      <c r="V325" s="17"/>
      <c r="W325" s="17" t="s">
        <v>7987</v>
      </c>
      <c r="X325" s="17" t="s">
        <v>7987</v>
      </c>
      <c r="Y325" s="17"/>
    </row>
    <row r="326" ht="15.75" customHeight="1">
      <c r="A326" s="17">
        <v>2.46870504E9</v>
      </c>
      <c r="B326" s="17"/>
      <c r="C326" s="17" t="s">
        <v>7987</v>
      </c>
      <c r="D326" s="17" t="s">
        <v>7987</v>
      </c>
      <c r="E326" s="17" t="s">
        <v>1757</v>
      </c>
      <c r="F326" s="17" t="s">
        <v>924</v>
      </c>
      <c r="G326" s="17"/>
      <c r="H326" s="51" t="s">
        <v>7987</v>
      </c>
      <c r="K326" s="51" t="s">
        <v>1758</v>
      </c>
      <c r="L326" s="17" t="s">
        <v>17</v>
      </c>
      <c r="M326" s="17" t="s">
        <v>18</v>
      </c>
      <c r="N326" s="17">
        <v>4.0</v>
      </c>
      <c r="O326" s="17" t="s">
        <v>19</v>
      </c>
      <c r="P326" s="17" t="s">
        <v>20</v>
      </c>
      <c r="Q326" s="17">
        <v>8.46694E9</v>
      </c>
      <c r="R326" s="17" t="s">
        <v>7987</v>
      </c>
      <c r="S326" s="17"/>
      <c r="T326" s="17" t="s">
        <v>7987</v>
      </c>
      <c r="U326" s="17"/>
      <c r="V326" s="17"/>
      <c r="W326" s="17" t="s">
        <v>7987</v>
      </c>
      <c r="X326" s="17" t="s">
        <v>7987</v>
      </c>
      <c r="Y326" s="17"/>
    </row>
    <row r="327" ht="15.75" customHeight="1">
      <c r="A327" s="17">
        <v>2.46870505E9</v>
      </c>
      <c r="B327" s="17"/>
      <c r="C327" s="17" t="s">
        <v>7987</v>
      </c>
      <c r="D327" s="17" t="s">
        <v>7987</v>
      </c>
      <c r="E327" s="17" t="s">
        <v>1759</v>
      </c>
      <c r="F327" s="17" t="s">
        <v>1760</v>
      </c>
      <c r="G327" s="17"/>
      <c r="H327" s="51" t="s">
        <v>7987</v>
      </c>
      <c r="K327" s="51" t="s">
        <v>1761</v>
      </c>
      <c r="L327" s="17" t="s">
        <v>17</v>
      </c>
      <c r="M327" s="17" t="s">
        <v>18</v>
      </c>
      <c r="N327" s="17">
        <v>2.0</v>
      </c>
      <c r="O327" s="17" t="s">
        <v>19</v>
      </c>
      <c r="P327" s="17" t="s">
        <v>20</v>
      </c>
      <c r="Q327" s="17">
        <v>8.46694E9</v>
      </c>
      <c r="R327" s="17" t="s">
        <v>7987</v>
      </c>
      <c r="S327" s="17"/>
      <c r="T327" s="17" t="s">
        <v>7987</v>
      </c>
      <c r="U327" s="17"/>
      <c r="V327" s="17"/>
      <c r="W327" s="17" t="s">
        <v>7987</v>
      </c>
      <c r="X327" s="17" t="s">
        <v>7987</v>
      </c>
      <c r="Y327" s="17"/>
    </row>
    <row r="328" ht="15.75" customHeight="1">
      <c r="A328" s="17">
        <v>2.473005091E9</v>
      </c>
      <c r="B328" s="17"/>
      <c r="C328" s="17" t="s">
        <v>7987</v>
      </c>
      <c r="D328" s="17" t="s">
        <v>7987</v>
      </c>
      <c r="E328" s="17" t="s">
        <v>1762</v>
      </c>
      <c r="F328" s="17" t="s">
        <v>1763</v>
      </c>
      <c r="G328" s="17"/>
      <c r="H328" s="51" t="s">
        <v>7987</v>
      </c>
      <c r="K328" s="51" t="s">
        <v>1764</v>
      </c>
      <c r="L328" s="17" t="s">
        <v>17</v>
      </c>
      <c r="M328" s="17" t="s">
        <v>18</v>
      </c>
      <c r="N328" s="17">
        <v>4.0</v>
      </c>
      <c r="O328" s="17" t="s">
        <v>19</v>
      </c>
      <c r="P328" s="17" t="s">
        <v>20</v>
      </c>
      <c r="Q328" s="17">
        <v>8.46694E9</v>
      </c>
      <c r="R328" s="17" t="s">
        <v>7987</v>
      </c>
      <c r="S328" s="17"/>
      <c r="T328" s="17" t="s">
        <v>7987</v>
      </c>
      <c r="U328" s="17"/>
      <c r="V328" s="17"/>
      <c r="W328" s="17" t="s">
        <v>7987</v>
      </c>
      <c r="X328" s="17" t="s">
        <v>7987</v>
      </c>
      <c r="Y328" s="17"/>
    </row>
    <row r="329" ht="15.75" customHeight="1">
      <c r="A329" s="17">
        <v>2.47301513E9</v>
      </c>
      <c r="B329" s="17"/>
      <c r="C329" s="17" t="s">
        <v>7987</v>
      </c>
      <c r="D329" s="17" t="s">
        <v>7987</v>
      </c>
      <c r="E329" s="17" t="s">
        <v>1767</v>
      </c>
      <c r="F329" s="17" t="s">
        <v>1768</v>
      </c>
      <c r="G329" s="17"/>
      <c r="H329" s="51" t="s">
        <v>7987</v>
      </c>
      <c r="K329" s="51" t="s">
        <v>1769</v>
      </c>
      <c r="L329" s="17" t="s">
        <v>17</v>
      </c>
      <c r="M329" s="17" t="s">
        <v>18</v>
      </c>
      <c r="N329" s="17">
        <v>4.0</v>
      </c>
      <c r="O329" s="17" t="s">
        <v>19</v>
      </c>
      <c r="P329" s="17" t="s">
        <v>20</v>
      </c>
      <c r="Q329" s="17">
        <v>8.46694E9</v>
      </c>
      <c r="R329" s="17" t="s">
        <v>7987</v>
      </c>
      <c r="S329" s="17"/>
      <c r="T329" s="17" t="s">
        <v>7987</v>
      </c>
      <c r="U329" s="17"/>
      <c r="V329" s="17"/>
      <c r="W329" s="17" t="s">
        <v>7987</v>
      </c>
      <c r="X329" s="17" t="s">
        <v>7987</v>
      </c>
      <c r="Y329" s="17"/>
    </row>
    <row r="330" ht="15.75" customHeight="1">
      <c r="A330" s="17">
        <v>2.47301514E9</v>
      </c>
      <c r="B330" s="17"/>
      <c r="C330" s="17" t="s">
        <v>7987</v>
      </c>
      <c r="D330" s="17" t="s">
        <v>7987</v>
      </c>
      <c r="E330" s="17" t="s">
        <v>1767</v>
      </c>
      <c r="F330" s="17" t="s">
        <v>1768</v>
      </c>
      <c r="G330" s="17"/>
      <c r="H330" s="51" t="s">
        <v>7987</v>
      </c>
      <c r="K330" s="51" t="s">
        <v>1770</v>
      </c>
      <c r="L330" s="17" t="s">
        <v>17</v>
      </c>
      <c r="M330" s="17" t="s">
        <v>18</v>
      </c>
      <c r="N330" s="17">
        <v>2.0</v>
      </c>
      <c r="O330" s="17" t="s">
        <v>19</v>
      </c>
      <c r="P330" s="17" t="s">
        <v>20</v>
      </c>
      <c r="Q330" s="17">
        <v>8.46694E9</v>
      </c>
      <c r="R330" s="17" t="s">
        <v>7987</v>
      </c>
      <c r="S330" s="17"/>
      <c r="T330" s="17" t="s">
        <v>7987</v>
      </c>
      <c r="U330" s="17"/>
      <c r="V330" s="17"/>
      <c r="W330" s="17" t="s">
        <v>7987</v>
      </c>
      <c r="X330" s="17" t="s">
        <v>7987</v>
      </c>
      <c r="Y330" s="17"/>
    </row>
    <row r="331" ht="15.75" customHeight="1">
      <c r="A331" s="17">
        <v>2.47301515E9</v>
      </c>
      <c r="B331" s="17"/>
      <c r="C331" s="17" t="s">
        <v>7987</v>
      </c>
      <c r="D331" s="17" t="s">
        <v>7987</v>
      </c>
      <c r="E331" s="17" t="s">
        <v>1771</v>
      </c>
      <c r="F331" s="17" t="s">
        <v>1772</v>
      </c>
      <c r="G331" s="17"/>
      <c r="H331" s="51" t="s">
        <v>7987</v>
      </c>
      <c r="K331" s="51" t="s">
        <v>1773</v>
      </c>
      <c r="L331" s="17" t="s">
        <v>17</v>
      </c>
      <c r="M331" s="17" t="s">
        <v>18</v>
      </c>
      <c r="N331" s="17">
        <v>4.0</v>
      </c>
      <c r="O331" s="17" t="s">
        <v>19</v>
      </c>
      <c r="P331" s="17" t="s">
        <v>20</v>
      </c>
      <c r="Q331" s="17">
        <v>8.46694E9</v>
      </c>
      <c r="R331" s="17" t="s">
        <v>7987</v>
      </c>
      <c r="S331" s="17"/>
      <c r="T331" s="17" t="s">
        <v>7987</v>
      </c>
      <c r="U331" s="17"/>
      <c r="V331" s="17"/>
      <c r="W331" s="17" t="s">
        <v>7987</v>
      </c>
      <c r="X331" s="17" t="s">
        <v>7987</v>
      </c>
      <c r="Y331" s="17"/>
    </row>
    <row r="332" ht="15.75" customHeight="1">
      <c r="A332" s="17">
        <v>2.47301516E9</v>
      </c>
      <c r="B332" s="17"/>
      <c r="C332" s="17" t="s">
        <v>7987</v>
      </c>
      <c r="D332" s="17" t="s">
        <v>7987</v>
      </c>
      <c r="E332" s="17" t="s">
        <v>1774</v>
      </c>
      <c r="F332" s="17" t="s">
        <v>1772</v>
      </c>
      <c r="G332" s="17"/>
      <c r="H332" s="51" t="s">
        <v>7987</v>
      </c>
      <c r="K332" s="51" t="s">
        <v>1773</v>
      </c>
      <c r="L332" s="17" t="s">
        <v>17</v>
      </c>
      <c r="M332" s="17" t="s">
        <v>18</v>
      </c>
      <c r="N332" s="17">
        <v>1.0</v>
      </c>
      <c r="O332" s="17" t="s">
        <v>19</v>
      </c>
      <c r="P332" s="17" t="s">
        <v>20</v>
      </c>
      <c r="Q332" s="17">
        <v>8.46694E9</v>
      </c>
      <c r="R332" s="17" t="s">
        <v>7987</v>
      </c>
      <c r="S332" s="17"/>
      <c r="T332" s="17" t="s">
        <v>7987</v>
      </c>
      <c r="U332" s="17"/>
      <c r="V332" s="17"/>
      <c r="W332" s="17" t="s">
        <v>7987</v>
      </c>
      <c r="X332" s="17" t="s">
        <v>7987</v>
      </c>
      <c r="Y332" s="17"/>
    </row>
    <row r="333" ht="15.75" customHeight="1">
      <c r="A333" s="17">
        <v>2.47401004E9</v>
      </c>
      <c r="B333" s="17"/>
      <c r="C333" s="17" t="s">
        <v>7987</v>
      </c>
      <c r="D333" s="17" t="s">
        <v>7987</v>
      </c>
      <c r="E333" s="17" t="s">
        <v>7987</v>
      </c>
      <c r="F333" s="17" t="s">
        <v>6379</v>
      </c>
      <c r="G333" s="17"/>
      <c r="H333" s="51" t="s">
        <v>7987</v>
      </c>
      <c r="K333" s="51" t="s">
        <v>7987</v>
      </c>
      <c r="L333" s="17" t="s">
        <v>7987</v>
      </c>
      <c r="M333" s="17" t="s">
        <v>7987</v>
      </c>
      <c r="N333" s="17" t="s">
        <v>7987</v>
      </c>
      <c r="O333" s="17" t="s">
        <v>7987</v>
      </c>
      <c r="P333" s="17" t="s">
        <v>7987</v>
      </c>
      <c r="Q333" s="17" t="s">
        <v>7987</v>
      </c>
      <c r="R333" s="17" t="s">
        <v>7987</v>
      </c>
      <c r="S333" s="17"/>
      <c r="T333" s="17" t="s">
        <v>7987</v>
      </c>
      <c r="U333" s="17"/>
      <c r="V333" s="17"/>
      <c r="W333" s="17" t="s">
        <v>7987</v>
      </c>
      <c r="X333" s="17" t="s">
        <v>7987</v>
      </c>
      <c r="Y333" s="17"/>
    </row>
    <row r="334" ht="15.75" customHeight="1">
      <c r="A334" s="17">
        <v>2.47401006E9</v>
      </c>
      <c r="B334" s="17"/>
      <c r="C334" s="17" t="s">
        <v>7987</v>
      </c>
      <c r="D334" s="17" t="s">
        <v>7987</v>
      </c>
      <c r="E334" s="17" t="s">
        <v>7987</v>
      </c>
      <c r="F334" s="17" t="s">
        <v>6380</v>
      </c>
      <c r="G334" s="17"/>
      <c r="H334" s="51" t="s">
        <v>7987</v>
      </c>
      <c r="K334" s="51" t="s">
        <v>7987</v>
      </c>
      <c r="L334" s="17" t="s">
        <v>7987</v>
      </c>
      <c r="M334" s="17" t="s">
        <v>7987</v>
      </c>
      <c r="N334" s="17" t="s">
        <v>7987</v>
      </c>
      <c r="O334" s="17" t="s">
        <v>7987</v>
      </c>
      <c r="P334" s="17" t="s">
        <v>7987</v>
      </c>
      <c r="Q334" s="17" t="s">
        <v>7987</v>
      </c>
      <c r="R334" s="17" t="s">
        <v>7987</v>
      </c>
      <c r="S334" s="17"/>
      <c r="T334" s="17" t="s">
        <v>7987</v>
      </c>
      <c r="U334" s="17"/>
      <c r="V334" s="17"/>
      <c r="W334" s="17" t="s">
        <v>7987</v>
      </c>
      <c r="X334" s="17" t="s">
        <v>7987</v>
      </c>
      <c r="Y334" s="17"/>
    </row>
    <row r="335" ht="15.75" customHeight="1">
      <c r="A335" s="17">
        <v>2.47401019E9</v>
      </c>
      <c r="B335" s="17"/>
      <c r="C335" s="17" t="s">
        <v>7987</v>
      </c>
      <c r="D335" s="17" t="s">
        <v>7987</v>
      </c>
      <c r="E335" s="17" t="s">
        <v>7987</v>
      </c>
      <c r="F335" s="17" t="s">
        <v>6381</v>
      </c>
      <c r="G335" s="17"/>
      <c r="H335" s="51" t="s">
        <v>7987</v>
      </c>
      <c r="K335" s="51" t="s">
        <v>7987</v>
      </c>
      <c r="L335" s="17" t="s">
        <v>7987</v>
      </c>
      <c r="M335" s="17" t="s">
        <v>7987</v>
      </c>
      <c r="N335" s="17" t="s">
        <v>7987</v>
      </c>
      <c r="O335" s="17" t="s">
        <v>7987</v>
      </c>
      <c r="P335" s="17" t="s">
        <v>7987</v>
      </c>
      <c r="Q335" s="17" t="s">
        <v>7987</v>
      </c>
      <c r="R335" s="17" t="s">
        <v>7987</v>
      </c>
      <c r="S335" s="17"/>
      <c r="T335" s="17" t="s">
        <v>7987</v>
      </c>
      <c r="U335" s="17"/>
      <c r="V335" s="17"/>
      <c r="W335" s="17" t="s">
        <v>7987</v>
      </c>
      <c r="X335" s="17" t="s">
        <v>7987</v>
      </c>
      <c r="Y335" s="17"/>
    </row>
    <row r="336" ht="15.75" customHeight="1">
      <c r="A336" s="17">
        <v>2.488301051E9</v>
      </c>
      <c r="B336" s="17"/>
      <c r="C336" s="17" t="s">
        <v>7987</v>
      </c>
      <c r="D336" s="17" t="s">
        <v>7987</v>
      </c>
      <c r="E336" s="17" t="s">
        <v>1822</v>
      </c>
      <c r="F336" s="17" t="s">
        <v>1823</v>
      </c>
      <c r="G336" s="17"/>
      <c r="H336" s="51" t="s">
        <v>7987</v>
      </c>
      <c r="K336" s="51" t="s">
        <v>1824</v>
      </c>
      <c r="L336" s="17" t="s">
        <v>17</v>
      </c>
      <c r="M336" s="17" t="s">
        <v>18</v>
      </c>
      <c r="N336" s="17">
        <v>2.0</v>
      </c>
      <c r="O336" s="17" t="s">
        <v>19</v>
      </c>
      <c r="P336" s="17" t="s">
        <v>20</v>
      </c>
      <c r="Q336" s="17">
        <v>8.46694E9</v>
      </c>
      <c r="R336" s="17" t="s">
        <v>7987</v>
      </c>
      <c r="S336" s="17"/>
      <c r="T336" s="17" t="s">
        <v>7987</v>
      </c>
      <c r="U336" s="17"/>
      <c r="V336" s="17"/>
      <c r="W336" s="17" t="s">
        <v>7987</v>
      </c>
      <c r="X336" s="17" t="s">
        <v>7987</v>
      </c>
      <c r="Y336" s="17"/>
    </row>
    <row r="337" ht="15.75" customHeight="1">
      <c r="A337" s="17">
        <v>2.4883021E9</v>
      </c>
      <c r="B337" s="17"/>
      <c r="C337" s="17" t="s">
        <v>7987</v>
      </c>
      <c r="D337" s="17" t="s">
        <v>7987</v>
      </c>
      <c r="E337" s="17" t="s">
        <v>7987</v>
      </c>
      <c r="F337" s="17" t="s">
        <v>6382</v>
      </c>
      <c r="G337" s="17"/>
      <c r="H337" s="51" t="s">
        <v>7987</v>
      </c>
      <c r="K337" s="51" t="s">
        <v>7987</v>
      </c>
      <c r="L337" s="17" t="s">
        <v>7987</v>
      </c>
      <c r="M337" s="17" t="s">
        <v>7987</v>
      </c>
      <c r="N337" s="17" t="s">
        <v>7987</v>
      </c>
      <c r="O337" s="17" t="s">
        <v>7987</v>
      </c>
      <c r="P337" s="17" t="s">
        <v>7987</v>
      </c>
      <c r="Q337" s="17" t="s">
        <v>7987</v>
      </c>
      <c r="R337" s="17" t="s">
        <v>7987</v>
      </c>
      <c r="S337" s="17"/>
      <c r="T337" s="17" t="s">
        <v>7987</v>
      </c>
      <c r="U337" s="17"/>
      <c r="V337" s="17"/>
      <c r="W337" s="17" t="s">
        <v>7987</v>
      </c>
      <c r="X337" s="17" t="s">
        <v>7987</v>
      </c>
      <c r="Y337" s="17"/>
    </row>
    <row r="338" ht="15.75" customHeight="1">
      <c r="A338" s="17">
        <v>2.488312161E9</v>
      </c>
      <c r="B338" s="17"/>
      <c r="C338" s="17" t="s">
        <v>7987</v>
      </c>
      <c r="D338" s="17" t="s">
        <v>7987</v>
      </c>
      <c r="E338" s="17" t="s">
        <v>1828</v>
      </c>
      <c r="F338" s="17" t="s">
        <v>1829</v>
      </c>
      <c r="G338" s="17"/>
      <c r="H338" s="51" t="s">
        <v>7987</v>
      </c>
      <c r="K338" s="51" t="s">
        <v>1830</v>
      </c>
      <c r="L338" s="17" t="s">
        <v>17</v>
      </c>
      <c r="M338" s="17" t="s">
        <v>18</v>
      </c>
      <c r="N338" s="17">
        <v>1.0</v>
      </c>
      <c r="O338" s="17" t="s">
        <v>19</v>
      </c>
      <c r="P338" s="17" t="s">
        <v>20</v>
      </c>
      <c r="Q338" s="17">
        <v>8.5159E9</v>
      </c>
      <c r="R338" s="17" t="s">
        <v>7987</v>
      </c>
      <c r="S338" s="17"/>
      <c r="T338" s="17" t="s">
        <v>7987</v>
      </c>
      <c r="U338" s="17"/>
      <c r="V338" s="17"/>
      <c r="W338" s="17" t="s">
        <v>7987</v>
      </c>
      <c r="X338" s="17" t="s">
        <v>7987</v>
      </c>
      <c r="Y338" s="17"/>
    </row>
    <row r="339" ht="15.75" customHeight="1">
      <c r="A339" s="17">
        <v>2.48831409E9</v>
      </c>
      <c r="B339" s="17"/>
      <c r="C339" s="17" t="s">
        <v>7987</v>
      </c>
      <c r="D339" s="17" t="s">
        <v>7987</v>
      </c>
      <c r="E339" s="17" t="s">
        <v>7987</v>
      </c>
      <c r="F339" s="17" t="s">
        <v>6383</v>
      </c>
      <c r="G339" s="17"/>
      <c r="H339" s="51" t="s">
        <v>7987</v>
      </c>
      <c r="K339" s="51" t="s">
        <v>7987</v>
      </c>
      <c r="L339" s="17" t="s">
        <v>7987</v>
      </c>
      <c r="M339" s="17" t="s">
        <v>7987</v>
      </c>
      <c r="N339" s="17" t="s">
        <v>7987</v>
      </c>
      <c r="O339" s="17" t="s">
        <v>7987</v>
      </c>
      <c r="P339" s="17" t="s">
        <v>7987</v>
      </c>
      <c r="Q339" s="17" t="s">
        <v>7987</v>
      </c>
      <c r="R339" s="17" t="s">
        <v>7987</v>
      </c>
      <c r="S339" s="17"/>
      <c r="T339" s="17" t="s">
        <v>7987</v>
      </c>
      <c r="U339" s="17"/>
      <c r="V339" s="17"/>
      <c r="W339" s="17" t="s">
        <v>7987</v>
      </c>
      <c r="X339" s="17" t="s">
        <v>7987</v>
      </c>
      <c r="Y339" s="17"/>
    </row>
    <row r="340" ht="15.75" customHeight="1">
      <c r="A340" s="17">
        <v>2.48831428E9</v>
      </c>
      <c r="B340" s="17"/>
      <c r="C340" s="17" t="s">
        <v>7987</v>
      </c>
      <c r="D340" s="17" t="s">
        <v>7987</v>
      </c>
      <c r="E340" s="17" t="s">
        <v>7987</v>
      </c>
      <c r="F340" s="17" t="s">
        <v>6384</v>
      </c>
      <c r="G340" s="17"/>
      <c r="H340" s="51" t="s">
        <v>7987</v>
      </c>
      <c r="K340" s="51" t="s">
        <v>7987</v>
      </c>
      <c r="L340" s="17" t="s">
        <v>7987</v>
      </c>
      <c r="M340" s="17" t="s">
        <v>7987</v>
      </c>
      <c r="N340" s="17" t="s">
        <v>7987</v>
      </c>
      <c r="O340" s="17" t="s">
        <v>7987</v>
      </c>
      <c r="P340" s="17" t="s">
        <v>7987</v>
      </c>
      <c r="Q340" s="17" t="s">
        <v>7987</v>
      </c>
      <c r="R340" s="17" t="s">
        <v>7987</v>
      </c>
      <c r="S340" s="17"/>
      <c r="T340" s="17" t="s">
        <v>7987</v>
      </c>
      <c r="U340" s="17"/>
      <c r="V340" s="17"/>
      <c r="W340" s="17" t="s">
        <v>7987</v>
      </c>
      <c r="X340" s="17" t="s">
        <v>7987</v>
      </c>
      <c r="Y340" s="17"/>
    </row>
    <row r="341" ht="15.75" customHeight="1">
      <c r="A341" s="17">
        <v>2.488314401E9</v>
      </c>
      <c r="B341" s="17"/>
      <c r="C341" s="17" t="s">
        <v>7987</v>
      </c>
      <c r="D341" s="17" t="s">
        <v>7987</v>
      </c>
      <c r="E341" s="17" t="s">
        <v>7987</v>
      </c>
      <c r="F341" s="17" t="s">
        <v>6385</v>
      </c>
      <c r="G341" s="17"/>
      <c r="H341" s="51" t="s">
        <v>7987</v>
      </c>
      <c r="K341" s="51" t="s">
        <v>7987</v>
      </c>
      <c r="L341" s="17" t="s">
        <v>7987</v>
      </c>
      <c r="M341" s="17" t="s">
        <v>7987</v>
      </c>
      <c r="N341" s="17" t="s">
        <v>7987</v>
      </c>
      <c r="O341" s="17" t="s">
        <v>7987</v>
      </c>
      <c r="P341" s="17" t="s">
        <v>7987</v>
      </c>
      <c r="Q341" s="17" t="s">
        <v>7987</v>
      </c>
      <c r="R341" s="17" t="s">
        <v>7987</v>
      </c>
      <c r="S341" s="17"/>
      <c r="T341" s="17" t="s">
        <v>7987</v>
      </c>
      <c r="U341" s="17"/>
      <c r="V341" s="17"/>
      <c r="W341" s="17" t="s">
        <v>7987</v>
      </c>
      <c r="X341" s="17" t="s">
        <v>7987</v>
      </c>
      <c r="Y341" s="17"/>
    </row>
    <row r="342" ht="15.75" customHeight="1">
      <c r="A342" s="17">
        <v>2.488314411E9</v>
      </c>
      <c r="B342" s="17"/>
      <c r="C342" s="17" t="s">
        <v>7987</v>
      </c>
      <c r="D342" s="17" t="s">
        <v>7987</v>
      </c>
      <c r="E342" s="17" t="s">
        <v>7987</v>
      </c>
      <c r="F342" s="17" t="s">
        <v>6386</v>
      </c>
      <c r="G342" s="17"/>
      <c r="H342" s="51" t="s">
        <v>7987</v>
      </c>
      <c r="K342" s="51" t="s">
        <v>7987</v>
      </c>
      <c r="L342" s="17" t="s">
        <v>7987</v>
      </c>
      <c r="M342" s="17" t="s">
        <v>7987</v>
      </c>
      <c r="N342" s="17" t="s">
        <v>7987</v>
      </c>
      <c r="O342" s="17" t="s">
        <v>7987</v>
      </c>
      <c r="P342" s="17" t="s">
        <v>7987</v>
      </c>
      <c r="Q342" s="17" t="s">
        <v>7987</v>
      </c>
      <c r="R342" s="17" t="s">
        <v>7987</v>
      </c>
      <c r="S342" s="17"/>
      <c r="T342" s="17" t="s">
        <v>7987</v>
      </c>
      <c r="U342" s="17"/>
      <c r="V342" s="17"/>
      <c r="W342" s="17" t="s">
        <v>7987</v>
      </c>
      <c r="X342" s="17" t="s">
        <v>7987</v>
      </c>
      <c r="Y342" s="17"/>
    </row>
    <row r="343" ht="15.75" customHeight="1">
      <c r="A343" s="17">
        <v>2.488314421E9</v>
      </c>
      <c r="B343" s="17"/>
      <c r="C343" s="17" t="s">
        <v>7987</v>
      </c>
      <c r="D343" s="17" t="s">
        <v>7987</v>
      </c>
      <c r="E343" s="17" t="s">
        <v>7987</v>
      </c>
      <c r="F343" s="17" t="s">
        <v>6387</v>
      </c>
      <c r="G343" s="17"/>
      <c r="H343" s="51" t="s">
        <v>7987</v>
      </c>
      <c r="K343" s="51" t="s">
        <v>7987</v>
      </c>
      <c r="L343" s="17" t="s">
        <v>7987</v>
      </c>
      <c r="M343" s="17" t="s">
        <v>7987</v>
      </c>
      <c r="N343" s="17" t="s">
        <v>7987</v>
      </c>
      <c r="O343" s="17" t="s">
        <v>7987</v>
      </c>
      <c r="P343" s="17" t="s">
        <v>7987</v>
      </c>
      <c r="Q343" s="17" t="s">
        <v>7987</v>
      </c>
      <c r="R343" s="17" t="s">
        <v>7987</v>
      </c>
      <c r="S343" s="17"/>
      <c r="T343" s="17" t="s">
        <v>7987</v>
      </c>
      <c r="U343" s="17"/>
      <c r="V343" s="17"/>
      <c r="W343" s="17" t="s">
        <v>7987</v>
      </c>
      <c r="X343" s="17" t="s">
        <v>7987</v>
      </c>
      <c r="Y343" s="17"/>
    </row>
    <row r="344" ht="15.75" customHeight="1">
      <c r="A344" s="17">
        <v>2.488314431E9</v>
      </c>
      <c r="B344" s="17"/>
      <c r="C344" s="17" t="s">
        <v>7987</v>
      </c>
      <c r="D344" s="17" t="s">
        <v>7987</v>
      </c>
      <c r="E344" s="17" t="s">
        <v>7987</v>
      </c>
      <c r="F344" s="17" t="s">
        <v>6388</v>
      </c>
      <c r="G344" s="17"/>
      <c r="H344" s="51" t="s">
        <v>7987</v>
      </c>
      <c r="K344" s="51" t="s">
        <v>7987</v>
      </c>
      <c r="L344" s="17" t="s">
        <v>7987</v>
      </c>
      <c r="M344" s="17" t="s">
        <v>7987</v>
      </c>
      <c r="N344" s="17" t="s">
        <v>7987</v>
      </c>
      <c r="O344" s="17" t="s">
        <v>7987</v>
      </c>
      <c r="P344" s="17" t="s">
        <v>7987</v>
      </c>
      <c r="Q344" s="17" t="s">
        <v>7987</v>
      </c>
      <c r="R344" s="17" t="s">
        <v>7987</v>
      </c>
      <c r="S344" s="17"/>
      <c r="T344" s="17" t="s">
        <v>7987</v>
      </c>
      <c r="U344" s="17"/>
      <c r="V344" s="17"/>
      <c r="W344" s="17" t="s">
        <v>7987</v>
      </c>
      <c r="X344" s="17" t="s">
        <v>7987</v>
      </c>
      <c r="Y344" s="17"/>
    </row>
    <row r="345" ht="15.75" customHeight="1">
      <c r="A345" s="17">
        <v>2.488314441E9</v>
      </c>
      <c r="B345" s="17"/>
      <c r="C345" s="17" t="s">
        <v>7987</v>
      </c>
      <c r="D345" s="17" t="s">
        <v>7987</v>
      </c>
      <c r="E345" s="17" t="s">
        <v>7987</v>
      </c>
      <c r="F345" s="17" t="s">
        <v>6389</v>
      </c>
      <c r="G345" s="17"/>
      <c r="H345" s="51" t="s">
        <v>7987</v>
      </c>
      <c r="K345" s="51" t="s">
        <v>7987</v>
      </c>
      <c r="L345" s="17" t="s">
        <v>7987</v>
      </c>
      <c r="M345" s="17" t="s">
        <v>7987</v>
      </c>
      <c r="N345" s="17" t="s">
        <v>7987</v>
      </c>
      <c r="O345" s="17" t="s">
        <v>7987</v>
      </c>
      <c r="P345" s="17" t="s">
        <v>7987</v>
      </c>
      <c r="Q345" s="17" t="s">
        <v>7987</v>
      </c>
      <c r="R345" s="17" t="s">
        <v>7987</v>
      </c>
      <c r="S345" s="17"/>
      <c r="T345" s="17" t="s">
        <v>7987</v>
      </c>
      <c r="U345" s="17"/>
      <c r="V345" s="17"/>
      <c r="W345" s="17" t="s">
        <v>7987</v>
      </c>
      <c r="X345" s="17" t="s">
        <v>7987</v>
      </c>
      <c r="Y345" s="17"/>
    </row>
    <row r="346" ht="15.75" customHeight="1">
      <c r="A346" s="17">
        <v>2.488314451E9</v>
      </c>
      <c r="B346" s="17"/>
      <c r="C346" s="17" t="s">
        <v>7987</v>
      </c>
      <c r="D346" s="17" t="s">
        <v>7987</v>
      </c>
      <c r="E346" s="17" t="s">
        <v>7987</v>
      </c>
      <c r="F346" s="17" t="s">
        <v>6390</v>
      </c>
      <c r="G346" s="17"/>
      <c r="H346" s="51" t="s">
        <v>7987</v>
      </c>
      <c r="K346" s="51" t="s">
        <v>7987</v>
      </c>
      <c r="L346" s="17" t="s">
        <v>7987</v>
      </c>
      <c r="M346" s="17" t="s">
        <v>7987</v>
      </c>
      <c r="N346" s="17" t="s">
        <v>7987</v>
      </c>
      <c r="O346" s="17" t="s">
        <v>7987</v>
      </c>
      <c r="P346" s="17" t="s">
        <v>7987</v>
      </c>
      <c r="Q346" s="17" t="s">
        <v>7987</v>
      </c>
      <c r="R346" s="17" t="s">
        <v>7987</v>
      </c>
      <c r="S346" s="17"/>
      <c r="T346" s="17" t="s">
        <v>7987</v>
      </c>
      <c r="U346" s="17"/>
      <c r="V346" s="17"/>
      <c r="W346" s="17" t="s">
        <v>7987</v>
      </c>
      <c r="X346" s="17" t="s">
        <v>7987</v>
      </c>
      <c r="Y346" s="17"/>
    </row>
    <row r="347" ht="15.75" customHeight="1">
      <c r="A347" s="17">
        <v>2.488314461E9</v>
      </c>
      <c r="B347" s="17"/>
      <c r="C347" s="17" t="s">
        <v>7987</v>
      </c>
      <c r="D347" s="17" t="s">
        <v>7987</v>
      </c>
      <c r="E347" s="17" t="s">
        <v>7987</v>
      </c>
      <c r="F347" s="17" t="s">
        <v>6391</v>
      </c>
      <c r="G347" s="17"/>
      <c r="H347" s="51" t="s">
        <v>7987</v>
      </c>
      <c r="K347" s="51" t="s">
        <v>7987</v>
      </c>
      <c r="L347" s="17" t="s">
        <v>7987</v>
      </c>
      <c r="M347" s="17" t="s">
        <v>7987</v>
      </c>
      <c r="N347" s="17" t="s">
        <v>7987</v>
      </c>
      <c r="O347" s="17" t="s">
        <v>7987</v>
      </c>
      <c r="P347" s="17" t="s">
        <v>7987</v>
      </c>
      <c r="Q347" s="17" t="s">
        <v>7987</v>
      </c>
      <c r="R347" s="17" t="s">
        <v>7987</v>
      </c>
      <c r="S347" s="17"/>
      <c r="T347" s="17" t="s">
        <v>7987</v>
      </c>
      <c r="U347" s="17"/>
      <c r="V347" s="17"/>
      <c r="W347" s="17" t="s">
        <v>7987</v>
      </c>
      <c r="X347" s="17" t="s">
        <v>7987</v>
      </c>
      <c r="Y347" s="17"/>
    </row>
    <row r="348" ht="15.75" customHeight="1">
      <c r="A348" s="17">
        <v>2.488314471E9</v>
      </c>
      <c r="B348" s="17"/>
      <c r="C348" s="17" t="s">
        <v>7987</v>
      </c>
      <c r="D348" s="17" t="s">
        <v>7987</v>
      </c>
      <c r="E348" s="17" t="s">
        <v>7987</v>
      </c>
      <c r="F348" s="17" t="s">
        <v>6392</v>
      </c>
      <c r="G348" s="17"/>
      <c r="H348" s="51" t="s">
        <v>7987</v>
      </c>
      <c r="K348" s="51" t="s">
        <v>7987</v>
      </c>
      <c r="L348" s="17" t="s">
        <v>7987</v>
      </c>
      <c r="M348" s="17" t="s">
        <v>7987</v>
      </c>
      <c r="N348" s="17" t="s">
        <v>7987</v>
      </c>
      <c r="O348" s="17" t="s">
        <v>7987</v>
      </c>
      <c r="P348" s="17" t="s">
        <v>7987</v>
      </c>
      <c r="Q348" s="17" t="s">
        <v>7987</v>
      </c>
      <c r="R348" s="17" t="s">
        <v>7987</v>
      </c>
      <c r="S348" s="17"/>
      <c r="T348" s="17" t="s">
        <v>7987</v>
      </c>
      <c r="U348" s="17"/>
      <c r="V348" s="17"/>
      <c r="W348" s="17" t="s">
        <v>7987</v>
      </c>
      <c r="X348" s="17" t="s">
        <v>7987</v>
      </c>
      <c r="Y348" s="17"/>
    </row>
    <row r="349" ht="15.75" customHeight="1">
      <c r="A349" s="17">
        <v>2.488314481E9</v>
      </c>
      <c r="B349" s="17"/>
      <c r="C349" s="17" t="s">
        <v>7987</v>
      </c>
      <c r="D349" s="17" t="s">
        <v>7987</v>
      </c>
      <c r="E349" s="17" t="s">
        <v>7987</v>
      </c>
      <c r="F349" s="17" t="s">
        <v>6393</v>
      </c>
      <c r="G349" s="17"/>
      <c r="H349" s="51" t="s">
        <v>7987</v>
      </c>
      <c r="K349" s="51" t="s">
        <v>7987</v>
      </c>
      <c r="L349" s="17" t="s">
        <v>7987</v>
      </c>
      <c r="M349" s="17" t="s">
        <v>7987</v>
      </c>
      <c r="N349" s="17" t="s">
        <v>7987</v>
      </c>
      <c r="O349" s="17" t="s">
        <v>7987</v>
      </c>
      <c r="P349" s="17" t="s">
        <v>7987</v>
      </c>
      <c r="Q349" s="17" t="s">
        <v>7987</v>
      </c>
      <c r="R349" s="17" t="s">
        <v>7987</v>
      </c>
      <c r="S349" s="17"/>
      <c r="T349" s="17" t="s">
        <v>7987</v>
      </c>
      <c r="U349" s="17"/>
      <c r="V349" s="17"/>
      <c r="W349" s="17" t="s">
        <v>7987</v>
      </c>
      <c r="X349" s="17" t="s">
        <v>7987</v>
      </c>
      <c r="Y349" s="17"/>
    </row>
    <row r="350" ht="15.75" customHeight="1">
      <c r="A350" s="17">
        <v>2.48831459E9</v>
      </c>
      <c r="B350" s="17"/>
      <c r="C350" s="17" t="s">
        <v>7987</v>
      </c>
      <c r="D350" s="17" t="s">
        <v>7987</v>
      </c>
      <c r="E350" s="17" t="s">
        <v>1831</v>
      </c>
      <c r="F350" s="17" t="s">
        <v>1832</v>
      </c>
      <c r="G350" s="17"/>
      <c r="H350" s="51" t="s">
        <v>7987</v>
      </c>
      <c r="K350" s="51" t="s">
        <v>1833</v>
      </c>
      <c r="L350" s="17" t="s">
        <v>17</v>
      </c>
      <c r="M350" s="17" t="s">
        <v>18</v>
      </c>
      <c r="N350" s="17">
        <v>2.0</v>
      </c>
      <c r="O350" s="17" t="s">
        <v>19</v>
      </c>
      <c r="P350" s="17" t="s">
        <v>20</v>
      </c>
      <c r="Q350" s="17">
        <v>7.326909807E9</v>
      </c>
      <c r="R350" s="17" t="s">
        <v>7987</v>
      </c>
      <c r="S350" s="17"/>
      <c r="T350" s="17" t="s">
        <v>7987</v>
      </c>
      <c r="U350" s="17"/>
      <c r="V350" s="17"/>
      <c r="W350" s="17" t="s">
        <v>7987</v>
      </c>
      <c r="X350" s="17" t="s">
        <v>7987</v>
      </c>
      <c r="Y350" s="17"/>
    </row>
    <row r="351" ht="15.75" customHeight="1">
      <c r="A351" s="17">
        <v>2.48831505E9</v>
      </c>
      <c r="B351" s="17"/>
      <c r="C351" s="17" t="s">
        <v>7987</v>
      </c>
      <c r="D351" s="17" t="s">
        <v>7987</v>
      </c>
      <c r="E351" s="17" t="s">
        <v>1835</v>
      </c>
      <c r="F351" s="17" t="s">
        <v>1836</v>
      </c>
      <c r="G351" s="17"/>
      <c r="H351" s="51" t="s">
        <v>7987</v>
      </c>
      <c r="K351" s="51" t="s">
        <v>1837</v>
      </c>
      <c r="L351" s="17" t="s">
        <v>17</v>
      </c>
      <c r="M351" s="17" t="s">
        <v>18</v>
      </c>
      <c r="N351" s="17">
        <v>3.0</v>
      </c>
      <c r="O351" s="17" t="s">
        <v>19</v>
      </c>
      <c r="P351" s="17" t="s">
        <v>20</v>
      </c>
      <c r="Q351" s="17">
        <v>7.326909807E9</v>
      </c>
      <c r="R351" s="17" t="s">
        <v>7987</v>
      </c>
      <c r="S351" s="17"/>
      <c r="T351" s="17" t="s">
        <v>7987</v>
      </c>
      <c r="U351" s="17"/>
      <c r="V351" s="17"/>
      <c r="W351" s="17" t="s">
        <v>7987</v>
      </c>
      <c r="X351" s="17" t="s">
        <v>7987</v>
      </c>
      <c r="Y351" s="17"/>
    </row>
    <row r="352" ht="15.75" customHeight="1">
      <c r="A352" s="17">
        <v>2.48870808E9</v>
      </c>
      <c r="B352" s="17"/>
      <c r="C352" s="17" t="s">
        <v>7987</v>
      </c>
      <c r="D352" s="17" t="s">
        <v>7987</v>
      </c>
      <c r="E352" s="17" t="s">
        <v>1845</v>
      </c>
      <c r="F352" s="17" t="s">
        <v>1846</v>
      </c>
      <c r="G352" s="17"/>
      <c r="H352" s="51" t="s">
        <v>7987</v>
      </c>
      <c r="K352" s="51" t="s">
        <v>1847</v>
      </c>
      <c r="L352" s="17" t="s">
        <v>17</v>
      </c>
      <c r="M352" s="17" t="s">
        <v>18</v>
      </c>
      <c r="N352" s="17">
        <v>1.0</v>
      </c>
      <c r="O352" s="17" t="s">
        <v>19</v>
      </c>
      <c r="P352" s="17" t="s">
        <v>20</v>
      </c>
      <c r="Q352" s="17">
        <v>8.412218008E9</v>
      </c>
      <c r="R352" s="17" t="s">
        <v>7987</v>
      </c>
      <c r="S352" s="17"/>
      <c r="T352" s="17" t="s">
        <v>7987</v>
      </c>
      <c r="U352" s="17"/>
      <c r="V352" s="17"/>
      <c r="W352" s="17" t="s">
        <v>7987</v>
      </c>
      <c r="X352" s="17" t="s">
        <v>7987</v>
      </c>
      <c r="Y352" s="17"/>
    </row>
    <row r="353" ht="15.75" customHeight="1">
      <c r="A353" s="17">
        <v>2.48870809E9</v>
      </c>
      <c r="B353" s="17"/>
      <c r="C353" s="17" t="s">
        <v>7987</v>
      </c>
      <c r="D353" s="17" t="s">
        <v>7987</v>
      </c>
      <c r="E353" s="17" t="s">
        <v>1848</v>
      </c>
      <c r="F353" s="17" t="s">
        <v>1849</v>
      </c>
      <c r="G353" s="17"/>
      <c r="H353" s="51" t="s">
        <v>7987</v>
      </c>
      <c r="K353" s="51" t="s">
        <v>1850</v>
      </c>
      <c r="L353" s="17" t="s">
        <v>17</v>
      </c>
      <c r="M353" s="17" t="s">
        <v>18</v>
      </c>
      <c r="N353" s="17">
        <v>6.0</v>
      </c>
      <c r="O353" s="17" t="s">
        <v>19</v>
      </c>
      <c r="P353" s="17" t="s">
        <v>20</v>
      </c>
      <c r="Q353" s="17">
        <v>7.326909808E9</v>
      </c>
      <c r="R353" s="17" t="s">
        <v>7987</v>
      </c>
      <c r="S353" s="17"/>
      <c r="T353" s="17" t="s">
        <v>7987</v>
      </c>
      <c r="U353" s="17"/>
      <c r="V353" s="17"/>
      <c r="W353" s="17" t="s">
        <v>7987</v>
      </c>
      <c r="X353" s="17" t="s">
        <v>7987</v>
      </c>
      <c r="Y353" s="17"/>
    </row>
    <row r="354" ht="15.75" customHeight="1">
      <c r="A354" s="17">
        <v>2.48910101E9</v>
      </c>
      <c r="B354" s="17"/>
      <c r="C354" s="17" t="s">
        <v>7987</v>
      </c>
      <c r="D354" s="17" t="s">
        <v>7987</v>
      </c>
      <c r="E354" s="17" t="s">
        <v>1831</v>
      </c>
      <c r="F354" s="17" t="s">
        <v>1855</v>
      </c>
      <c r="G354" s="17"/>
      <c r="H354" s="51" t="s">
        <v>7987</v>
      </c>
      <c r="K354" s="51" t="s">
        <v>1856</v>
      </c>
      <c r="L354" s="17" t="s">
        <v>17</v>
      </c>
      <c r="M354" s="17" t="s">
        <v>18</v>
      </c>
      <c r="N354" s="17">
        <v>50.0</v>
      </c>
      <c r="O354" s="17" t="s">
        <v>19</v>
      </c>
      <c r="P354" s="17" t="s">
        <v>20</v>
      </c>
      <c r="Q354" s="17">
        <v>7.326909807E9</v>
      </c>
      <c r="R354" s="17" t="s">
        <v>7987</v>
      </c>
      <c r="S354" s="17"/>
      <c r="T354" s="17" t="s">
        <v>7987</v>
      </c>
      <c r="U354" s="17"/>
      <c r="V354" s="17"/>
      <c r="W354" s="17" t="s">
        <v>7987</v>
      </c>
      <c r="X354" s="17" t="s">
        <v>7987</v>
      </c>
      <c r="Y354" s="17"/>
    </row>
    <row r="355" ht="15.75" customHeight="1">
      <c r="A355" s="17">
        <v>2.48910905E9</v>
      </c>
      <c r="B355" s="17"/>
      <c r="C355" s="17" t="s">
        <v>7987</v>
      </c>
      <c r="D355" s="17" t="s">
        <v>7987</v>
      </c>
      <c r="E355" s="17" t="s">
        <v>1857</v>
      </c>
      <c r="F355" s="17" t="s">
        <v>1858</v>
      </c>
      <c r="G355" s="17"/>
      <c r="H355" s="51" t="s">
        <v>7987</v>
      </c>
      <c r="K355" s="51" t="s">
        <v>1859</v>
      </c>
      <c r="L355" s="17" t="s">
        <v>17</v>
      </c>
      <c r="M355" s="17" t="s">
        <v>18</v>
      </c>
      <c r="N355" s="17">
        <v>5.0</v>
      </c>
      <c r="O355" s="17" t="s">
        <v>19</v>
      </c>
      <c r="P355" s="17" t="s">
        <v>20</v>
      </c>
      <c r="Q355" s="17">
        <v>8.5159E9</v>
      </c>
      <c r="R355" s="17" t="s">
        <v>7987</v>
      </c>
      <c r="S355" s="17"/>
      <c r="T355" s="17" t="s">
        <v>7987</v>
      </c>
      <c r="U355" s="17"/>
      <c r="V355" s="17"/>
      <c r="W355" s="17" t="s">
        <v>7987</v>
      </c>
      <c r="X355" s="17" t="s">
        <v>7987</v>
      </c>
      <c r="Y355" s="17"/>
    </row>
    <row r="356" ht="15.75" customHeight="1">
      <c r="A356" s="17">
        <v>2.48910906E9</v>
      </c>
      <c r="B356" s="17"/>
      <c r="C356" s="17" t="s">
        <v>7987</v>
      </c>
      <c r="D356" s="17" t="s">
        <v>7987</v>
      </c>
      <c r="E356" s="17" t="s">
        <v>1863</v>
      </c>
      <c r="F356" s="17" t="s">
        <v>1864</v>
      </c>
      <c r="G356" s="17"/>
      <c r="H356" s="51" t="s">
        <v>7987</v>
      </c>
      <c r="K356" s="51" t="s">
        <v>1865</v>
      </c>
      <c r="L356" s="17" t="s">
        <v>17</v>
      </c>
      <c r="M356" s="17" t="s">
        <v>18</v>
      </c>
      <c r="N356" s="17">
        <v>5.0</v>
      </c>
      <c r="O356" s="17" t="s">
        <v>19</v>
      </c>
      <c r="P356" s="17" t="s">
        <v>20</v>
      </c>
      <c r="Q356" s="17">
        <v>8.5159E9</v>
      </c>
      <c r="R356" s="17" t="s">
        <v>7987</v>
      </c>
      <c r="S356" s="17"/>
      <c r="T356" s="17" t="s">
        <v>7987</v>
      </c>
      <c r="U356" s="17"/>
      <c r="V356" s="17"/>
      <c r="W356" s="17" t="s">
        <v>7987</v>
      </c>
      <c r="X356" s="17" t="s">
        <v>7987</v>
      </c>
      <c r="Y356" s="17"/>
    </row>
    <row r="357" ht="15.75" customHeight="1">
      <c r="A357" s="17">
        <v>2.48910908E9</v>
      </c>
      <c r="B357" s="17"/>
      <c r="C357" s="17" t="s">
        <v>7987</v>
      </c>
      <c r="D357" s="17" t="s">
        <v>7987</v>
      </c>
      <c r="E357" s="17" t="s">
        <v>1869</v>
      </c>
      <c r="F357" s="17" t="s">
        <v>1870</v>
      </c>
      <c r="G357" s="17"/>
      <c r="H357" s="51" t="s">
        <v>7987</v>
      </c>
      <c r="K357" s="51" t="s">
        <v>1871</v>
      </c>
      <c r="L357" s="17" t="s">
        <v>17</v>
      </c>
      <c r="M357" s="17" t="s">
        <v>18</v>
      </c>
      <c r="N357" s="17">
        <v>3.0</v>
      </c>
      <c r="O357" s="17" t="s">
        <v>19</v>
      </c>
      <c r="P357" s="17" t="s">
        <v>20</v>
      </c>
      <c r="Q357" s="17">
        <v>8.5159E9</v>
      </c>
      <c r="R357" s="17" t="s">
        <v>7987</v>
      </c>
      <c r="S357" s="17"/>
      <c r="T357" s="17" t="s">
        <v>7987</v>
      </c>
      <c r="U357" s="17"/>
      <c r="V357" s="17"/>
      <c r="W357" s="17" t="s">
        <v>7987</v>
      </c>
      <c r="X357" s="17" t="s">
        <v>7987</v>
      </c>
      <c r="Y357" s="17"/>
    </row>
    <row r="358" ht="15.75" customHeight="1">
      <c r="A358" s="17">
        <v>2.56351503E9</v>
      </c>
      <c r="B358" s="17"/>
      <c r="C358" s="17" t="s">
        <v>7987</v>
      </c>
      <c r="D358" s="17" t="s">
        <v>7987</v>
      </c>
      <c r="E358" s="17" t="s">
        <v>1885</v>
      </c>
      <c r="F358" s="17" t="s">
        <v>1886</v>
      </c>
      <c r="G358" s="17"/>
      <c r="H358" s="51" t="s">
        <v>7987</v>
      </c>
      <c r="K358" s="51" t="s">
        <v>1887</v>
      </c>
      <c r="L358" s="17" t="s">
        <v>17</v>
      </c>
      <c r="M358" s="17" t="s">
        <v>18</v>
      </c>
      <c r="N358" s="17">
        <v>2.0</v>
      </c>
      <c r="O358" s="17" t="s">
        <v>19</v>
      </c>
      <c r="P358" s="17" t="s">
        <v>20</v>
      </c>
      <c r="Q358" s="17">
        <v>8.46694E9</v>
      </c>
      <c r="R358" s="17" t="s">
        <v>7987</v>
      </c>
      <c r="S358" s="17"/>
      <c r="T358" s="17" t="s">
        <v>7987</v>
      </c>
      <c r="U358" s="17"/>
      <c r="V358" s="17"/>
      <c r="W358" s="17" t="s">
        <v>7987</v>
      </c>
      <c r="X358" s="17" t="s">
        <v>7987</v>
      </c>
      <c r="Y358" s="17"/>
    </row>
    <row r="359" ht="15.75" customHeight="1">
      <c r="A359" s="17">
        <v>2.56351519E9</v>
      </c>
      <c r="B359" s="17"/>
      <c r="C359" s="17" t="s">
        <v>7987</v>
      </c>
      <c r="D359" s="17" t="s">
        <v>7987</v>
      </c>
      <c r="E359" s="17" t="s">
        <v>1895</v>
      </c>
      <c r="F359" s="17" t="s">
        <v>1896</v>
      </c>
      <c r="G359" s="17"/>
      <c r="H359" s="51" t="s">
        <v>7987</v>
      </c>
      <c r="K359" s="51" t="s">
        <v>1897</v>
      </c>
      <c r="L359" s="17" t="s">
        <v>17</v>
      </c>
      <c r="M359" s="17" t="s">
        <v>18</v>
      </c>
      <c r="N359" s="17">
        <v>2.0</v>
      </c>
      <c r="O359" s="17" t="s">
        <v>19</v>
      </c>
      <c r="P359" s="17" t="s">
        <v>20</v>
      </c>
      <c r="Q359" s="17">
        <v>8.46694E9</v>
      </c>
      <c r="R359" s="17" t="s">
        <v>7987</v>
      </c>
      <c r="S359" s="17"/>
      <c r="T359" s="17" t="s">
        <v>7987</v>
      </c>
      <c r="U359" s="17"/>
      <c r="V359" s="17"/>
      <c r="W359" s="17" t="s">
        <v>7987</v>
      </c>
      <c r="X359" s="17" t="s">
        <v>7987</v>
      </c>
      <c r="Y359" s="17"/>
    </row>
    <row r="360" ht="15.75" customHeight="1">
      <c r="A360" s="17">
        <v>2.56353542E9</v>
      </c>
      <c r="B360" s="17"/>
      <c r="C360" s="17" t="s">
        <v>7987</v>
      </c>
      <c r="D360" s="17" t="s">
        <v>7987</v>
      </c>
      <c r="E360" s="17" t="s">
        <v>1908</v>
      </c>
      <c r="F360" s="17" t="s">
        <v>1909</v>
      </c>
      <c r="G360" s="17"/>
      <c r="H360" s="51" t="s">
        <v>7987</v>
      </c>
      <c r="K360" s="51" t="s">
        <v>1910</v>
      </c>
      <c r="L360" s="17" t="s">
        <v>17</v>
      </c>
      <c r="M360" s="17" t="s">
        <v>18</v>
      </c>
      <c r="N360" s="17">
        <v>2.0</v>
      </c>
      <c r="O360" s="17" t="s">
        <v>19</v>
      </c>
      <c r="P360" s="17" t="s">
        <v>20</v>
      </c>
      <c r="Q360" s="17">
        <v>8.46694E9</v>
      </c>
      <c r="R360" s="17" t="s">
        <v>7987</v>
      </c>
      <c r="S360" s="17"/>
      <c r="T360" s="17" t="s">
        <v>7987</v>
      </c>
      <c r="U360" s="17"/>
      <c r="V360" s="17"/>
      <c r="W360" s="17" t="s">
        <v>7987</v>
      </c>
      <c r="X360" s="17" t="s">
        <v>7987</v>
      </c>
      <c r="Y360" s="17"/>
    </row>
    <row r="361" ht="15.75" customHeight="1">
      <c r="A361" s="17">
        <v>2.56353543E9</v>
      </c>
      <c r="B361" s="17"/>
      <c r="C361" s="17" t="s">
        <v>7987</v>
      </c>
      <c r="D361" s="17" t="s">
        <v>7987</v>
      </c>
      <c r="E361" s="17" t="s">
        <v>1912</v>
      </c>
      <c r="F361" s="17" t="s">
        <v>1913</v>
      </c>
      <c r="G361" s="17"/>
      <c r="H361" s="51" t="s">
        <v>7987</v>
      </c>
      <c r="K361" s="51" t="s">
        <v>1914</v>
      </c>
      <c r="L361" s="17" t="s">
        <v>17</v>
      </c>
      <c r="M361" s="17" t="s">
        <v>18</v>
      </c>
      <c r="N361" s="17">
        <v>2.0</v>
      </c>
      <c r="O361" s="17" t="s">
        <v>19</v>
      </c>
      <c r="P361" s="17" t="s">
        <v>20</v>
      </c>
      <c r="Q361" s="17">
        <v>8.46694E9</v>
      </c>
      <c r="R361" s="17" t="s">
        <v>7987</v>
      </c>
      <c r="S361" s="17"/>
      <c r="T361" s="17" t="s">
        <v>7987</v>
      </c>
      <c r="U361" s="17"/>
      <c r="V361" s="17"/>
      <c r="W361" s="17" t="s">
        <v>7987</v>
      </c>
      <c r="X361" s="17" t="s">
        <v>7987</v>
      </c>
      <c r="Y361" s="17"/>
    </row>
    <row r="362" ht="15.75" customHeight="1">
      <c r="A362" s="17">
        <v>2.56361614E9</v>
      </c>
      <c r="B362" s="17"/>
      <c r="C362" s="17" t="s">
        <v>7987</v>
      </c>
      <c r="D362" s="17" t="s">
        <v>7987</v>
      </c>
      <c r="E362" s="17" t="s">
        <v>1916</v>
      </c>
      <c r="F362" s="17" t="s">
        <v>1917</v>
      </c>
      <c r="G362" s="17"/>
      <c r="H362" s="51" t="s">
        <v>7987</v>
      </c>
      <c r="K362" s="51" t="s">
        <v>1918</v>
      </c>
      <c r="L362" s="17" t="s">
        <v>17</v>
      </c>
      <c r="M362" s="17" t="s">
        <v>18</v>
      </c>
      <c r="N362" s="17">
        <v>8.0</v>
      </c>
      <c r="O362" s="17" t="s">
        <v>19</v>
      </c>
      <c r="P362" s="17" t="s">
        <v>20</v>
      </c>
      <c r="Q362" s="17">
        <v>8.46694E9</v>
      </c>
      <c r="R362" s="17" t="s">
        <v>7987</v>
      </c>
      <c r="S362" s="17"/>
      <c r="T362" s="17" t="s">
        <v>7987</v>
      </c>
      <c r="U362" s="17"/>
      <c r="V362" s="17"/>
      <c r="W362" s="17" t="s">
        <v>7987</v>
      </c>
      <c r="X362" s="17" t="s">
        <v>7987</v>
      </c>
      <c r="Y362" s="17"/>
    </row>
    <row r="363" ht="15.75" customHeight="1">
      <c r="A363" s="17">
        <v>2.56361617E9</v>
      </c>
      <c r="B363" s="17"/>
      <c r="C363" s="17" t="s">
        <v>7987</v>
      </c>
      <c r="D363" s="17" t="s">
        <v>7987</v>
      </c>
      <c r="E363" s="17" t="s">
        <v>7987</v>
      </c>
      <c r="F363" s="17" t="s">
        <v>6394</v>
      </c>
      <c r="G363" s="17"/>
      <c r="H363" s="51" t="s">
        <v>7987</v>
      </c>
      <c r="K363" s="51" t="s">
        <v>7987</v>
      </c>
      <c r="L363" s="17" t="s">
        <v>7987</v>
      </c>
      <c r="M363" s="17" t="s">
        <v>7987</v>
      </c>
      <c r="N363" s="17" t="s">
        <v>7987</v>
      </c>
      <c r="O363" s="17" t="s">
        <v>7987</v>
      </c>
      <c r="P363" s="17" t="s">
        <v>7987</v>
      </c>
      <c r="Q363" s="17" t="s">
        <v>7987</v>
      </c>
      <c r="R363" s="17" t="s">
        <v>7987</v>
      </c>
      <c r="S363" s="17"/>
      <c r="T363" s="17" t="s">
        <v>7987</v>
      </c>
      <c r="U363" s="17"/>
      <c r="V363" s="17"/>
      <c r="W363" s="17" t="s">
        <v>7987</v>
      </c>
      <c r="X363" s="17" t="s">
        <v>7987</v>
      </c>
      <c r="Y363" s="17"/>
    </row>
    <row r="364" ht="15.75" customHeight="1">
      <c r="A364" s="17">
        <v>2.56361622E9</v>
      </c>
      <c r="B364" s="17"/>
      <c r="C364" s="17" t="s">
        <v>7987</v>
      </c>
      <c r="D364" s="17" t="s">
        <v>7987</v>
      </c>
      <c r="E364" s="17" t="s">
        <v>1920</v>
      </c>
      <c r="F364" s="17" t="s">
        <v>1921</v>
      </c>
      <c r="G364" s="17"/>
      <c r="H364" s="51" t="s">
        <v>7987</v>
      </c>
      <c r="K364" s="51" t="s">
        <v>1922</v>
      </c>
      <c r="L364" s="17" t="s">
        <v>17</v>
      </c>
      <c r="M364" s="17" t="s">
        <v>18</v>
      </c>
      <c r="N364" s="17">
        <v>2.0</v>
      </c>
      <c r="O364" s="17" t="s">
        <v>19</v>
      </c>
      <c r="P364" s="17" t="s">
        <v>20</v>
      </c>
      <c r="Q364" s="17">
        <v>8.46694E9</v>
      </c>
      <c r="R364" s="17" t="s">
        <v>7987</v>
      </c>
      <c r="S364" s="17"/>
      <c r="T364" s="17" t="s">
        <v>7987</v>
      </c>
      <c r="U364" s="17"/>
      <c r="V364" s="17"/>
      <c r="W364" s="17" t="s">
        <v>7987</v>
      </c>
      <c r="X364" s="17" t="s">
        <v>7987</v>
      </c>
      <c r="Y364" s="17"/>
    </row>
    <row r="365" ht="15.75" customHeight="1">
      <c r="A365" s="17">
        <v>2.56363612E9</v>
      </c>
      <c r="B365" s="17"/>
      <c r="C365" s="17" t="s">
        <v>7987</v>
      </c>
      <c r="D365" s="17" t="s">
        <v>7987</v>
      </c>
      <c r="E365" s="17" t="s">
        <v>1923</v>
      </c>
      <c r="F365" s="17" t="s">
        <v>1924</v>
      </c>
      <c r="G365" s="17"/>
      <c r="H365" s="51" t="s">
        <v>7987</v>
      </c>
      <c r="K365" s="51" t="s">
        <v>1925</v>
      </c>
      <c r="L365" s="17" t="s">
        <v>17</v>
      </c>
      <c r="M365" s="17" t="s">
        <v>18</v>
      </c>
      <c r="N365" s="17">
        <v>10.0</v>
      </c>
      <c r="O365" s="17" t="s">
        <v>19</v>
      </c>
      <c r="P365" s="17" t="s">
        <v>20</v>
      </c>
      <c r="Q365" s="17">
        <v>8.46694E9</v>
      </c>
      <c r="R365" s="17" t="s">
        <v>7987</v>
      </c>
      <c r="S365" s="17"/>
      <c r="T365" s="17" t="s">
        <v>7987</v>
      </c>
      <c r="U365" s="17"/>
      <c r="V365" s="17"/>
      <c r="W365" s="17" t="s">
        <v>7987</v>
      </c>
      <c r="X365" s="17" t="s">
        <v>7987</v>
      </c>
      <c r="Y365" s="17"/>
    </row>
    <row r="366" ht="15.75" customHeight="1">
      <c r="A366" s="17">
        <v>2.565036E9</v>
      </c>
      <c r="B366" s="17"/>
      <c r="C366" s="17" t="s">
        <v>7987</v>
      </c>
      <c r="D366" s="17" t="s">
        <v>7987</v>
      </c>
      <c r="E366" s="17" t="s">
        <v>1927</v>
      </c>
      <c r="F366" s="17" t="s">
        <v>1928</v>
      </c>
      <c r="G366" s="17"/>
      <c r="H366" s="51" t="s">
        <v>7987</v>
      </c>
      <c r="K366" s="51" t="s">
        <v>1929</v>
      </c>
      <c r="L366" s="17" t="s">
        <v>17</v>
      </c>
      <c r="M366" s="17" t="s">
        <v>18</v>
      </c>
      <c r="N366" s="17">
        <v>1.0</v>
      </c>
      <c r="O366" s="17" t="s">
        <v>19</v>
      </c>
      <c r="P366" s="17" t="s">
        <v>20</v>
      </c>
      <c r="Q366" s="17">
        <v>8.46694E9</v>
      </c>
      <c r="R366" s="17" t="s">
        <v>7987</v>
      </c>
      <c r="S366" s="17"/>
      <c r="T366" s="17" t="s">
        <v>7987</v>
      </c>
      <c r="U366" s="17"/>
      <c r="V366" s="17"/>
      <c r="W366" s="17" t="s">
        <v>7987</v>
      </c>
      <c r="X366" s="17" t="s">
        <v>7987</v>
      </c>
      <c r="Y366" s="17"/>
    </row>
    <row r="367" ht="15.75" customHeight="1">
      <c r="A367" s="17">
        <v>2.56503601E9</v>
      </c>
      <c r="B367" s="17"/>
      <c r="C367" s="17" t="s">
        <v>7987</v>
      </c>
      <c r="D367" s="17" t="s">
        <v>7987</v>
      </c>
      <c r="E367" s="17" t="s">
        <v>1930</v>
      </c>
      <c r="F367" s="17" t="s">
        <v>1931</v>
      </c>
      <c r="G367" s="17"/>
      <c r="H367" s="51" t="s">
        <v>7987</v>
      </c>
      <c r="K367" s="51" t="s">
        <v>1932</v>
      </c>
      <c r="L367" s="17" t="s">
        <v>17</v>
      </c>
      <c r="M367" s="17" t="s">
        <v>18</v>
      </c>
      <c r="N367" s="17">
        <v>1.0</v>
      </c>
      <c r="O367" s="17" t="s">
        <v>19</v>
      </c>
      <c r="P367" s="17" t="s">
        <v>20</v>
      </c>
      <c r="Q367" s="17">
        <v>8.46694E9</v>
      </c>
      <c r="R367" s="17" t="s">
        <v>7987</v>
      </c>
      <c r="S367" s="17"/>
      <c r="T367" s="17" t="s">
        <v>7987</v>
      </c>
      <c r="U367" s="17"/>
      <c r="V367" s="17"/>
      <c r="W367" s="17" t="s">
        <v>7987</v>
      </c>
      <c r="X367" s="17" t="s">
        <v>7987</v>
      </c>
      <c r="Y367" s="17"/>
    </row>
    <row r="368" ht="15.75" customHeight="1">
      <c r="A368" s="17">
        <v>2.56503602E9</v>
      </c>
      <c r="B368" s="17"/>
      <c r="C368" s="17" t="s">
        <v>7987</v>
      </c>
      <c r="D368" s="17" t="s">
        <v>7987</v>
      </c>
      <c r="E368" s="17" t="s">
        <v>1933</v>
      </c>
      <c r="F368" s="17" t="s">
        <v>1934</v>
      </c>
      <c r="G368" s="17"/>
      <c r="H368" s="51" t="s">
        <v>7987</v>
      </c>
      <c r="K368" s="51" t="s">
        <v>1935</v>
      </c>
      <c r="L368" s="17" t="s">
        <v>17</v>
      </c>
      <c r="M368" s="17" t="s">
        <v>18</v>
      </c>
      <c r="N368" s="17">
        <v>1.0</v>
      </c>
      <c r="O368" s="17" t="s">
        <v>19</v>
      </c>
      <c r="P368" s="17" t="s">
        <v>20</v>
      </c>
      <c r="Q368" s="17">
        <v>8.46694E9</v>
      </c>
      <c r="R368" s="17" t="s">
        <v>7987</v>
      </c>
      <c r="S368" s="17"/>
      <c r="T368" s="17" t="s">
        <v>7987</v>
      </c>
      <c r="U368" s="17"/>
      <c r="V368" s="17"/>
      <c r="W368" s="17" t="s">
        <v>7987</v>
      </c>
      <c r="X368" s="17" t="s">
        <v>7987</v>
      </c>
      <c r="Y368" s="17"/>
    </row>
    <row r="369" ht="15.75" customHeight="1">
      <c r="A369" s="17">
        <v>2.566005101E9</v>
      </c>
      <c r="B369" s="17"/>
      <c r="C369" s="17" t="s">
        <v>7987</v>
      </c>
      <c r="D369" s="17" t="s">
        <v>7987</v>
      </c>
      <c r="E369" s="17" t="s">
        <v>1936</v>
      </c>
      <c r="F369" s="17" t="s">
        <v>1937</v>
      </c>
      <c r="G369" s="17"/>
      <c r="H369" s="51" t="s">
        <v>7987</v>
      </c>
      <c r="K369" s="51" t="s">
        <v>1938</v>
      </c>
      <c r="L369" s="17" t="s">
        <v>17</v>
      </c>
      <c r="M369" s="17" t="s">
        <v>18</v>
      </c>
      <c r="N369" s="17">
        <v>1.0</v>
      </c>
      <c r="O369" s="17" t="s">
        <v>19</v>
      </c>
      <c r="P369" s="17" t="s">
        <v>20</v>
      </c>
      <c r="Q369" s="17">
        <v>8.46694E9</v>
      </c>
      <c r="R369" s="17" t="s">
        <v>7987</v>
      </c>
      <c r="S369" s="17"/>
      <c r="T369" s="17" t="s">
        <v>7987</v>
      </c>
      <c r="U369" s="17"/>
      <c r="V369" s="17"/>
      <c r="W369" s="17" t="s">
        <v>7987</v>
      </c>
      <c r="X369" s="17" t="s">
        <v>7987</v>
      </c>
      <c r="Y369" s="17"/>
    </row>
    <row r="370" ht="15.75" customHeight="1">
      <c r="A370" s="17">
        <v>2.566005111E9</v>
      </c>
      <c r="B370" s="17"/>
      <c r="C370" s="17" t="s">
        <v>7987</v>
      </c>
      <c r="D370" s="17" t="s">
        <v>7987</v>
      </c>
      <c r="E370" s="17" t="s">
        <v>1939</v>
      </c>
      <c r="F370" s="17" t="s">
        <v>1940</v>
      </c>
      <c r="G370" s="17"/>
      <c r="H370" s="51" t="s">
        <v>7987</v>
      </c>
      <c r="K370" s="51" t="s">
        <v>1941</v>
      </c>
      <c r="L370" s="17" t="s">
        <v>17</v>
      </c>
      <c r="M370" s="17" t="s">
        <v>18</v>
      </c>
      <c r="N370" s="17">
        <v>1.0</v>
      </c>
      <c r="O370" s="17" t="s">
        <v>19</v>
      </c>
      <c r="P370" s="17" t="s">
        <v>20</v>
      </c>
      <c r="Q370" s="17">
        <v>8.46694E9</v>
      </c>
      <c r="R370" s="17" t="s">
        <v>7987</v>
      </c>
      <c r="S370" s="17"/>
      <c r="T370" s="17" t="s">
        <v>7987</v>
      </c>
      <c r="U370" s="17"/>
      <c r="V370" s="17"/>
      <c r="W370" s="17" t="s">
        <v>7987</v>
      </c>
      <c r="X370" s="17" t="s">
        <v>7987</v>
      </c>
      <c r="Y370" s="17"/>
    </row>
    <row r="371" ht="15.75" customHeight="1">
      <c r="A371" s="17">
        <v>2.56601002E9</v>
      </c>
      <c r="B371" s="17"/>
      <c r="C371" s="17" t="s">
        <v>7987</v>
      </c>
      <c r="D371" s="17" t="s">
        <v>7987</v>
      </c>
      <c r="E371" s="17" t="s">
        <v>1943</v>
      </c>
      <c r="F371" s="17" t="s">
        <v>1944</v>
      </c>
      <c r="G371" s="17"/>
      <c r="H371" s="51" t="s">
        <v>7987</v>
      </c>
      <c r="K371" s="51" t="s">
        <v>1945</v>
      </c>
      <c r="L371" s="17" t="s">
        <v>17</v>
      </c>
      <c r="M371" s="17" t="s">
        <v>18</v>
      </c>
      <c r="N371" s="17">
        <v>5.0</v>
      </c>
      <c r="O371" s="17" t="s">
        <v>19</v>
      </c>
      <c r="P371" s="17" t="s">
        <v>20</v>
      </c>
      <c r="Q371" s="17">
        <v>8.46694E9</v>
      </c>
      <c r="R371" s="17" t="s">
        <v>7987</v>
      </c>
      <c r="S371" s="17"/>
      <c r="T371" s="17" t="s">
        <v>7987</v>
      </c>
      <c r="U371" s="17"/>
      <c r="V371" s="17"/>
      <c r="W371" s="17" t="s">
        <v>7987</v>
      </c>
      <c r="X371" s="17" t="s">
        <v>7987</v>
      </c>
      <c r="Y371" s="17"/>
    </row>
    <row r="372" ht="15.75" customHeight="1">
      <c r="A372" s="17">
        <v>2.56601026E9</v>
      </c>
      <c r="B372" s="17"/>
      <c r="C372" s="17" t="s">
        <v>7987</v>
      </c>
      <c r="D372" s="17" t="s">
        <v>7987</v>
      </c>
      <c r="E372" s="17" t="s">
        <v>1952</v>
      </c>
      <c r="F372" s="17" t="s">
        <v>1953</v>
      </c>
      <c r="G372" s="17"/>
      <c r="H372" s="51" t="s">
        <v>7987</v>
      </c>
      <c r="K372" s="51" t="s">
        <v>1954</v>
      </c>
      <c r="L372" s="17" t="s">
        <v>17</v>
      </c>
      <c r="M372" s="17" t="s">
        <v>18</v>
      </c>
      <c r="N372" s="17">
        <v>2.0</v>
      </c>
      <c r="O372" s="17" t="s">
        <v>19</v>
      </c>
      <c r="P372" s="17" t="s">
        <v>20</v>
      </c>
      <c r="Q372" s="17">
        <v>8.46694E9</v>
      </c>
      <c r="R372" s="17" t="s">
        <v>7987</v>
      </c>
      <c r="S372" s="17"/>
      <c r="T372" s="17" t="s">
        <v>7987</v>
      </c>
      <c r="U372" s="17"/>
      <c r="V372" s="17"/>
      <c r="W372" s="17" t="s">
        <v>7987</v>
      </c>
      <c r="X372" s="17" t="s">
        <v>7987</v>
      </c>
      <c r="Y372" s="17"/>
    </row>
    <row r="373" ht="15.75" customHeight="1">
      <c r="A373" s="17">
        <v>2.568215051E9</v>
      </c>
      <c r="B373" s="17"/>
      <c r="C373" s="17" t="s">
        <v>7987</v>
      </c>
      <c r="D373" s="17" t="s">
        <v>7987</v>
      </c>
      <c r="E373" s="17" t="s">
        <v>7987</v>
      </c>
      <c r="F373" s="17" t="s">
        <v>6395</v>
      </c>
      <c r="G373" s="17"/>
      <c r="H373" s="51" t="s">
        <v>7987</v>
      </c>
      <c r="K373" s="51" t="s">
        <v>7987</v>
      </c>
      <c r="L373" s="17" t="s">
        <v>7987</v>
      </c>
      <c r="M373" s="17" t="s">
        <v>7987</v>
      </c>
      <c r="N373" s="17" t="s">
        <v>7987</v>
      </c>
      <c r="O373" s="17" t="s">
        <v>7987</v>
      </c>
      <c r="P373" s="17" t="s">
        <v>7987</v>
      </c>
      <c r="Q373" s="17" t="s">
        <v>7987</v>
      </c>
      <c r="R373" s="17" t="s">
        <v>7987</v>
      </c>
      <c r="S373" s="17"/>
      <c r="T373" s="17" t="s">
        <v>7987</v>
      </c>
      <c r="U373" s="17"/>
      <c r="V373" s="17"/>
      <c r="W373" s="17" t="s">
        <v>7987</v>
      </c>
      <c r="X373" s="17" t="s">
        <v>7987</v>
      </c>
      <c r="Y373" s="17"/>
    </row>
    <row r="374" ht="15.75" customHeight="1">
      <c r="A374" s="17">
        <v>2.56821506E9</v>
      </c>
      <c r="B374" s="17"/>
      <c r="C374" s="17" t="s">
        <v>7987</v>
      </c>
      <c r="D374" s="17" t="s">
        <v>7987</v>
      </c>
      <c r="E374" s="17" t="s">
        <v>1965</v>
      </c>
      <c r="F374" s="17" t="s">
        <v>1966</v>
      </c>
      <c r="G374" s="17"/>
      <c r="H374" s="51" t="s">
        <v>7987</v>
      </c>
      <c r="K374" s="51" t="s">
        <v>1967</v>
      </c>
      <c r="L374" s="17" t="s">
        <v>17</v>
      </c>
      <c r="M374" s="17" t="s">
        <v>18</v>
      </c>
      <c r="N374" s="17">
        <v>4.0</v>
      </c>
      <c r="O374" s="17" t="s">
        <v>19</v>
      </c>
      <c r="P374" s="17" t="s">
        <v>20</v>
      </c>
      <c r="Q374" s="17">
        <v>8.46694E9</v>
      </c>
      <c r="R374" s="17" t="s">
        <v>7987</v>
      </c>
      <c r="S374" s="17"/>
      <c r="T374" s="17" t="s">
        <v>7987</v>
      </c>
      <c r="U374" s="17"/>
      <c r="V374" s="17"/>
      <c r="W374" s="17" t="s">
        <v>7987</v>
      </c>
      <c r="X374" s="17" t="s">
        <v>7987</v>
      </c>
      <c r="Y374" s="17"/>
    </row>
    <row r="375" ht="15.75" customHeight="1">
      <c r="A375" s="17">
        <v>2.568215091E9</v>
      </c>
      <c r="B375" s="17"/>
      <c r="C375" s="17" t="s">
        <v>7987</v>
      </c>
      <c r="D375" s="17" t="s">
        <v>7987</v>
      </c>
      <c r="E375" s="17" t="s">
        <v>1969</v>
      </c>
      <c r="F375" s="17" t="s">
        <v>1970</v>
      </c>
      <c r="G375" s="17"/>
      <c r="H375" s="51" t="s">
        <v>7987</v>
      </c>
      <c r="K375" s="51" t="s">
        <v>1971</v>
      </c>
      <c r="L375" s="17" t="s">
        <v>17</v>
      </c>
      <c r="M375" s="17" t="s">
        <v>18</v>
      </c>
      <c r="N375" s="17">
        <v>4.0</v>
      </c>
      <c r="O375" s="17" t="s">
        <v>19</v>
      </c>
      <c r="P375" s="17" t="s">
        <v>20</v>
      </c>
      <c r="Q375" s="17">
        <v>8.46694E9</v>
      </c>
      <c r="R375" s="17" t="s">
        <v>7987</v>
      </c>
      <c r="S375" s="17"/>
      <c r="T375" s="17" t="s">
        <v>7987</v>
      </c>
      <c r="U375" s="17"/>
      <c r="V375" s="17"/>
      <c r="W375" s="17" t="s">
        <v>7987</v>
      </c>
      <c r="X375" s="17" t="s">
        <v>7987</v>
      </c>
      <c r="Y375" s="17"/>
    </row>
    <row r="376" ht="15.75" customHeight="1">
      <c r="A376" s="17">
        <v>2.568215101E9</v>
      </c>
      <c r="B376" s="17"/>
      <c r="C376" s="17" t="s">
        <v>7987</v>
      </c>
      <c r="D376" s="17" t="s">
        <v>7987</v>
      </c>
      <c r="E376" s="17" t="s">
        <v>1972</v>
      </c>
      <c r="F376" s="17" t="s">
        <v>1970</v>
      </c>
      <c r="G376" s="17"/>
      <c r="H376" s="51" t="s">
        <v>7987</v>
      </c>
      <c r="K376" s="51" t="s">
        <v>1973</v>
      </c>
      <c r="L376" s="17" t="s">
        <v>17</v>
      </c>
      <c r="M376" s="17" t="s">
        <v>18</v>
      </c>
      <c r="N376" s="17">
        <v>2.0</v>
      </c>
      <c r="O376" s="17" t="s">
        <v>19</v>
      </c>
      <c r="P376" s="17" t="s">
        <v>20</v>
      </c>
      <c r="Q376" s="17">
        <v>8.46694E9</v>
      </c>
      <c r="R376" s="17" t="s">
        <v>7987</v>
      </c>
      <c r="S376" s="17"/>
      <c r="T376" s="17" t="s">
        <v>7987</v>
      </c>
      <c r="U376" s="17"/>
      <c r="V376" s="17"/>
      <c r="W376" s="17" t="s">
        <v>7987</v>
      </c>
      <c r="X376" s="17" t="s">
        <v>7987</v>
      </c>
      <c r="Y376" s="17"/>
    </row>
    <row r="377" ht="15.75" customHeight="1">
      <c r="A377" s="17">
        <v>2.56821514E9</v>
      </c>
      <c r="B377" s="17"/>
      <c r="C377" s="17" t="s">
        <v>7987</v>
      </c>
      <c r="D377" s="17" t="s">
        <v>7987</v>
      </c>
      <c r="E377" s="17" t="s">
        <v>1974</v>
      </c>
      <c r="F377" s="17" t="s">
        <v>1975</v>
      </c>
      <c r="G377" s="17"/>
      <c r="H377" s="51" t="s">
        <v>7987</v>
      </c>
      <c r="K377" s="51" t="s">
        <v>1971</v>
      </c>
      <c r="L377" s="17" t="s">
        <v>17</v>
      </c>
      <c r="M377" s="17" t="s">
        <v>18</v>
      </c>
      <c r="N377" s="17">
        <v>2.0</v>
      </c>
      <c r="O377" s="17" t="s">
        <v>19</v>
      </c>
      <c r="P377" s="17" t="s">
        <v>20</v>
      </c>
      <c r="Q377" s="17">
        <v>8.46694E9</v>
      </c>
      <c r="R377" s="17" t="s">
        <v>7987</v>
      </c>
      <c r="S377" s="17"/>
      <c r="T377" s="17" t="s">
        <v>7987</v>
      </c>
      <c r="U377" s="17"/>
      <c r="V377" s="17"/>
      <c r="W377" s="17" t="s">
        <v>7987</v>
      </c>
      <c r="X377" s="17" t="s">
        <v>7987</v>
      </c>
      <c r="Y377" s="17"/>
    </row>
    <row r="378" ht="15.75" customHeight="1">
      <c r="A378" s="17">
        <v>2.56821518E9</v>
      </c>
      <c r="B378" s="17"/>
      <c r="C378" s="17" t="s">
        <v>7987</v>
      </c>
      <c r="D378" s="17" t="s">
        <v>7987</v>
      </c>
      <c r="E378" s="17" t="s">
        <v>1976</v>
      </c>
      <c r="F378" s="17" t="s">
        <v>1977</v>
      </c>
      <c r="G378" s="17"/>
      <c r="H378" s="51" t="s">
        <v>7987</v>
      </c>
      <c r="K378" s="51" t="s">
        <v>1978</v>
      </c>
      <c r="L378" s="17" t="s">
        <v>17</v>
      </c>
      <c r="M378" s="17" t="s">
        <v>18</v>
      </c>
      <c r="N378" s="17">
        <v>8.0</v>
      </c>
      <c r="O378" s="17" t="s">
        <v>19</v>
      </c>
      <c r="P378" s="17" t="s">
        <v>20</v>
      </c>
      <c r="Q378" s="17">
        <v>8.46694E9</v>
      </c>
      <c r="R378" s="17" t="s">
        <v>7987</v>
      </c>
      <c r="S378" s="17"/>
      <c r="T378" s="17" t="s">
        <v>7987</v>
      </c>
      <c r="U378" s="17"/>
      <c r="V378" s="17"/>
      <c r="W378" s="17" t="s">
        <v>7987</v>
      </c>
      <c r="X378" s="17" t="s">
        <v>7987</v>
      </c>
      <c r="Y378" s="17"/>
    </row>
    <row r="379" ht="15.75" customHeight="1">
      <c r="A379" s="17">
        <v>2.57401E9</v>
      </c>
      <c r="B379" s="17"/>
      <c r="C379" s="17" t="s">
        <v>7987</v>
      </c>
      <c r="D379" s="17" t="s">
        <v>7987</v>
      </c>
      <c r="E379" s="17" t="s">
        <v>7987</v>
      </c>
      <c r="F379" s="17" t="s">
        <v>6396</v>
      </c>
      <c r="G379" s="17"/>
      <c r="H379" s="51" t="s">
        <v>7987</v>
      </c>
      <c r="K379" s="51" t="s">
        <v>7987</v>
      </c>
      <c r="L379" s="17" t="s">
        <v>7987</v>
      </c>
      <c r="M379" s="17" t="s">
        <v>7987</v>
      </c>
      <c r="N379" s="17" t="s">
        <v>7987</v>
      </c>
      <c r="O379" s="17" t="s">
        <v>7987</v>
      </c>
      <c r="P379" s="17" t="s">
        <v>7987</v>
      </c>
      <c r="Q379" s="17" t="s">
        <v>7987</v>
      </c>
      <c r="R379" s="17" t="s">
        <v>7987</v>
      </c>
      <c r="S379" s="17"/>
      <c r="T379" s="17" t="s">
        <v>7987</v>
      </c>
      <c r="U379" s="17"/>
      <c r="V379" s="17"/>
      <c r="W379" s="17" t="s">
        <v>7987</v>
      </c>
      <c r="X379" s="17" t="s">
        <v>7987</v>
      </c>
      <c r="Y379" s="17"/>
    </row>
    <row r="380" ht="15.75" customHeight="1">
      <c r="A380" s="17">
        <v>2.57571502E9</v>
      </c>
      <c r="B380" s="17"/>
      <c r="C380" s="17" t="s">
        <v>7987</v>
      </c>
      <c r="D380" s="17" t="s">
        <v>7987</v>
      </c>
      <c r="E380" s="17" t="s">
        <v>1983</v>
      </c>
      <c r="F380" s="17" t="s">
        <v>1984</v>
      </c>
      <c r="G380" s="17"/>
      <c r="H380" s="51" t="s">
        <v>7987</v>
      </c>
      <c r="K380" s="51" t="s">
        <v>1985</v>
      </c>
      <c r="L380" s="17" t="s">
        <v>17</v>
      </c>
      <c r="M380" s="17" t="s">
        <v>18</v>
      </c>
      <c r="N380" s="17">
        <v>1.0</v>
      </c>
      <c r="O380" s="17" t="s">
        <v>19</v>
      </c>
      <c r="P380" s="17" t="s">
        <v>20</v>
      </c>
      <c r="Q380" s="17">
        <v>8.46694E9</v>
      </c>
      <c r="R380" s="17" t="s">
        <v>7987</v>
      </c>
      <c r="S380" s="17"/>
      <c r="T380" s="17" t="s">
        <v>7987</v>
      </c>
      <c r="U380" s="17"/>
      <c r="V380" s="17"/>
      <c r="W380" s="17" t="s">
        <v>7987</v>
      </c>
      <c r="X380" s="17" t="s">
        <v>7987</v>
      </c>
      <c r="Y380" s="17"/>
    </row>
    <row r="381" ht="15.75" customHeight="1">
      <c r="A381" s="17">
        <v>2.5891091E9</v>
      </c>
      <c r="B381" s="17"/>
      <c r="C381" s="17" t="s">
        <v>7987</v>
      </c>
      <c r="D381" s="17" t="s">
        <v>7987</v>
      </c>
      <c r="E381" s="17" t="s">
        <v>7987</v>
      </c>
      <c r="F381" s="17" t="s">
        <v>6397</v>
      </c>
      <c r="G381" s="17"/>
      <c r="H381" s="51" t="s">
        <v>7987</v>
      </c>
      <c r="K381" s="51" t="s">
        <v>7987</v>
      </c>
      <c r="L381" s="17" t="s">
        <v>7987</v>
      </c>
      <c r="M381" s="17" t="s">
        <v>7987</v>
      </c>
      <c r="N381" s="17" t="s">
        <v>7987</v>
      </c>
      <c r="O381" s="17" t="s">
        <v>7987</v>
      </c>
      <c r="P381" s="17" t="s">
        <v>7987</v>
      </c>
      <c r="Q381" s="17" t="s">
        <v>7987</v>
      </c>
      <c r="R381" s="17" t="s">
        <v>7987</v>
      </c>
      <c r="S381" s="17"/>
      <c r="T381" s="17" t="s">
        <v>7987</v>
      </c>
      <c r="U381" s="17"/>
      <c r="V381" s="17"/>
      <c r="W381" s="17" t="s">
        <v>7987</v>
      </c>
      <c r="X381" s="17" t="s">
        <v>7987</v>
      </c>
      <c r="Y381" s="17"/>
    </row>
    <row r="382" ht="15.75" customHeight="1">
      <c r="A382" s="17">
        <v>2.58910911E9</v>
      </c>
      <c r="B382" s="17"/>
      <c r="C382" s="17" t="s">
        <v>7987</v>
      </c>
      <c r="D382" s="17" t="s">
        <v>7987</v>
      </c>
      <c r="E382" s="17" t="s">
        <v>7987</v>
      </c>
      <c r="F382" s="17" t="s">
        <v>6398</v>
      </c>
      <c r="G382" s="17"/>
      <c r="H382" s="51" t="s">
        <v>7987</v>
      </c>
      <c r="K382" s="51" t="s">
        <v>7987</v>
      </c>
      <c r="L382" s="17" t="s">
        <v>7987</v>
      </c>
      <c r="M382" s="17" t="s">
        <v>7987</v>
      </c>
      <c r="N382" s="17" t="s">
        <v>7987</v>
      </c>
      <c r="O382" s="17" t="s">
        <v>7987</v>
      </c>
      <c r="P382" s="17" t="s">
        <v>7987</v>
      </c>
      <c r="Q382" s="17" t="s">
        <v>7987</v>
      </c>
      <c r="R382" s="17" t="s">
        <v>7987</v>
      </c>
      <c r="S382" s="17"/>
      <c r="T382" s="17" t="s">
        <v>7987</v>
      </c>
      <c r="U382" s="17"/>
      <c r="V382" s="17"/>
      <c r="W382" s="17" t="s">
        <v>7987</v>
      </c>
      <c r="X382" s="17" t="s">
        <v>7987</v>
      </c>
      <c r="Y382" s="17"/>
    </row>
    <row r="383" ht="15.75" customHeight="1">
      <c r="A383" s="17">
        <v>2.58910912E9</v>
      </c>
      <c r="B383" s="17"/>
      <c r="C383" s="17" t="s">
        <v>7987</v>
      </c>
      <c r="D383" s="17" t="s">
        <v>7987</v>
      </c>
      <c r="E383" s="17" t="s">
        <v>7987</v>
      </c>
      <c r="F383" s="17" t="s">
        <v>6399</v>
      </c>
      <c r="G383" s="17"/>
      <c r="H383" s="51" t="s">
        <v>7987</v>
      </c>
      <c r="K383" s="51" t="s">
        <v>7987</v>
      </c>
      <c r="L383" s="17" t="s">
        <v>7987</v>
      </c>
      <c r="M383" s="17" t="s">
        <v>7987</v>
      </c>
      <c r="N383" s="17" t="s">
        <v>7987</v>
      </c>
      <c r="O383" s="17" t="s">
        <v>7987</v>
      </c>
      <c r="P383" s="17" t="s">
        <v>7987</v>
      </c>
      <c r="Q383" s="17" t="s">
        <v>7987</v>
      </c>
      <c r="R383" s="17" t="s">
        <v>7987</v>
      </c>
      <c r="S383" s="17"/>
      <c r="T383" s="17" t="s">
        <v>7987</v>
      </c>
      <c r="U383" s="17"/>
      <c r="V383" s="17"/>
      <c r="W383" s="17" t="s">
        <v>7987</v>
      </c>
      <c r="X383" s="17" t="s">
        <v>7987</v>
      </c>
      <c r="Y383" s="17"/>
    </row>
    <row r="384" ht="15.75" customHeight="1">
      <c r="A384" s="17">
        <v>3.06350603E9</v>
      </c>
      <c r="B384" s="17"/>
      <c r="C384" s="17" t="s">
        <v>7987</v>
      </c>
      <c r="D384" s="17" t="s">
        <v>7987</v>
      </c>
      <c r="E384" s="17" t="s">
        <v>7987</v>
      </c>
      <c r="F384" s="17" t="s">
        <v>6400</v>
      </c>
      <c r="G384" s="17"/>
      <c r="H384" s="51" t="s">
        <v>7987</v>
      </c>
      <c r="K384" s="51" t="s">
        <v>7987</v>
      </c>
      <c r="L384" s="17" t="s">
        <v>7987</v>
      </c>
      <c r="M384" s="17" t="s">
        <v>7987</v>
      </c>
      <c r="N384" s="17" t="s">
        <v>7987</v>
      </c>
      <c r="O384" s="17" t="s">
        <v>7987</v>
      </c>
      <c r="P384" s="17" t="s">
        <v>7987</v>
      </c>
      <c r="Q384" s="17" t="s">
        <v>7987</v>
      </c>
      <c r="R384" s="17" t="s">
        <v>7987</v>
      </c>
      <c r="S384" s="17"/>
      <c r="T384" s="17" t="s">
        <v>7987</v>
      </c>
      <c r="U384" s="17"/>
      <c r="V384" s="17"/>
      <c r="W384" s="17" t="s">
        <v>7987</v>
      </c>
      <c r="X384" s="17" t="s">
        <v>7987</v>
      </c>
      <c r="Y384" s="17"/>
    </row>
    <row r="385" ht="15.75" customHeight="1">
      <c r="A385" s="17">
        <v>3.06352501E9</v>
      </c>
      <c r="B385" s="17"/>
      <c r="C385" s="17" t="s">
        <v>7987</v>
      </c>
      <c r="D385" s="17" t="s">
        <v>7987</v>
      </c>
      <c r="E385" s="17" t="s">
        <v>7987</v>
      </c>
      <c r="F385" s="17" t="s">
        <v>6401</v>
      </c>
      <c r="G385" s="17"/>
      <c r="H385" s="51" t="s">
        <v>7987</v>
      </c>
      <c r="K385" s="51" t="s">
        <v>7987</v>
      </c>
      <c r="L385" s="17" t="s">
        <v>7987</v>
      </c>
      <c r="M385" s="17" t="s">
        <v>7987</v>
      </c>
      <c r="N385" s="17" t="s">
        <v>7987</v>
      </c>
      <c r="O385" s="17" t="s">
        <v>7987</v>
      </c>
      <c r="P385" s="17" t="s">
        <v>7987</v>
      </c>
      <c r="Q385" s="17" t="s">
        <v>7987</v>
      </c>
      <c r="R385" s="17" t="s">
        <v>7987</v>
      </c>
      <c r="S385" s="17"/>
      <c r="T385" s="17" t="s">
        <v>7987</v>
      </c>
      <c r="U385" s="17"/>
      <c r="V385" s="17"/>
      <c r="W385" s="17" t="s">
        <v>7987</v>
      </c>
      <c r="X385" s="17" t="s">
        <v>7987</v>
      </c>
      <c r="Y385" s="17"/>
    </row>
    <row r="386" ht="15.75" customHeight="1">
      <c r="A386" s="17">
        <v>3.06362003E9</v>
      </c>
      <c r="B386" s="17"/>
      <c r="C386" s="17" t="s">
        <v>7987</v>
      </c>
      <c r="D386" s="17" t="s">
        <v>7987</v>
      </c>
      <c r="E386" s="17" t="s">
        <v>2076</v>
      </c>
      <c r="F386" s="17" t="s">
        <v>2077</v>
      </c>
      <c r="G386" s="17"/>
      <c r="H386" s="51" t="s">
        <v>7987</v>
      </c>
      <c r="K386" s="51" t="s">
        <v>2078</v>
      </c>
      <c r="L386" s="17" t="s">
        <v>17</v>
      </c>
      <c r="M386" s="17" t="s">
        <v>18</v>
      </c>
      <c r="N386" s="17">
        <v>1.0</v>
      </c>
      <c r="O386" s="17" t="s">
        <v>19</v>
      </c>
      <c r="P386" s="17" t="s">
        <v>20</v>
      </c>
      <c r="Q386" s="17">
        <v>8.4834029E9</v>
      </c>
      <c r="R386" s="17" t="s">
        <v>7987</v>
      </c>
      <c r="S386" s="17"/>
      <c r="T386" s="17" t="s">
        <v>7987</v>
      </c>
      <c r="U386" s="17"/>
      <c r="V386" s="17"/>
      <c r="W386" s="17" t="s">
        <v>7987</v>
      </c>
      <c r="X386" s="17" t="s">
        <v>7987</v>
      </c>
      <c r="Y386" s="17"/>
    </row>
    <row r="387" ht="15.75" customHeight="1">
      <c r="A387" s="17">
        <v>3.06362501E9</v>
      </c>
      <c r="B387" s="17"/>
      <c r="C387" s="17" t="s">
        <v>7987</v>
      </c>
      <c r="D387" s="17" t="s">
        <v>7987</v>
      </c>
      <c r="E387" s="17" t="s">
        <v>7987</v>
      </c>
      <c r="F387" s="17" t="s">
        <v>6402</v>
      </c>
      <c r="G387" s="17"/>
      <c r="H387" s="51" t="s">
        <v>7987</v>
      </c>
      <c r="K387" s="51" t="s">
        <v>7987</v>
      </c>
      <c r="L387" s="17" t="s">
        <v>7987</v>
      </c>
      <c r="M387" s="17" t="s">
        <v>7987</v>
      </c>
      <c r="N387" s="17" t="s">
        <v>7987</v>
      </c>
      <c r="O387" s="17" t="s">
        <v>7987</v>
      </c>
      <c r="P387" s="17" t="s">
        <v>7987</v>
      </c>
      <c r="Q387" s="17" t="s">
        <v>7987</v>
      </c>
      <c r="R387" s="17" t="s">
        <v>7987</v>
      </c>
      <c r="S387" s="17"/>
      <c r="T387" s="17" t="s">
        <v>7987</v>
      </c>
      <c r="U387" s="17"/>
      <c r="V387" s="17"/>
      <c r="W387" s="17" t="s">
        <v>7987</v>
      </c>
      <c r="X387" s="17" t="s">
        <v>7987</v>
      </c>
      <c r="Y387" s="17"/>
    </row>
    <row r="388" ht="15.75" customHeight="1">
      <c r="A388" s="17">
        <v>5.002001007E9</v>
      </c>
      <c r="B388" s="17"/>
      <c r="C388" s="17" t="s">
        <v>7987</v>
      </c>
      <c r="D388" s="17" t="s">
        <v>7987</v>
      </c>
      <c r="E388" s="17" t="s">
        <v>2079</v>
      </c>
      <c r="F388" s="17" t="s">
        <v>2080</v>
      </c>
      <c r="G388" s="17"/>
      <c r="H388" s="51" t="s">
        <v>7987</v>
      </c>
      <c r="K388" s="51" t="s">
        <v>2081</v>
      </c>
      <c r="L388" s="17" t="s">
        <v>2082</v>
      </c>
      <c r="M388" s="17" t="s">
        <v>2083</v>
      </c>
      <c r="N388" s="17">
        <v>1.0</v>
      </c>
      <c r="O388" s="17" t="s">
        <v>19</v>
      </c>
      <c r="P388" s="17" t="s">
        <v>2084</v>
      </c>
      <c r="Q388" s="17">
        <v>8.5159E9</v>
      </c>
      <c r="R388" s="17" t="s">
        <v>7987</v>
      </c>
      <c r="S388" s="17"/>
      <c r="T388" s="17" t="s">
        <v>7987</v>
      </c>
      <c r="U388" s="17"/>
      <c r="V388" s="17"/>
      <c r="W388" s="17" t="s">
        <v>7987</v>
      </c>
      <c r="X388" s="17" t="s">
        <v>7987</v>
      </c>
      <c r="Y388" s="17"/>
    </row>
    <row r="389" ht="15.75" customHeight="1">
      <c r="A389" s="17">
        <v>5.002001022E9</v>
      </c>
      <c r="B389" s="17"/>
      <c r="C389" s="17" t="s">
        <v>7987</v>
      </c>
      <c r="D389" s="17" t="s">
        <v>7987</v>
      </c>
      <c r="E389" s="17" t="s">
        <v>2093</v>
      </c>
      <c r="F389" s="17" t="s">
        <v>2094</v>
      </c>
      <c r="G389" s="17"/>
      <c r="H389" s="51" t="s">
        <v>7987</v>
      </c>
      <c r="K389" s="51" t="s">
        <v>2095</v>
      </c>
      <c r="L389" s="17" t="s">
        <v>2096</v>
      </c>
      <c r="M389" s="17" t="s">
        <v>2097</v>
      </c>
      <c r="N389" s="17">
        <v>6.0</v>
      </c>
      <c r="O389" s="17" t="s">
        <v>19</v>
      </c>
      <c r="P389" s="17" t="s">
        <v>2084</v>
      </c>
      <c r="Q389" s="17">
        <v>8.541300009E9</v>
      </c>
      <c r="R389" s="17" t="s">
        <v>7987</v>
      </c>
      <c r="S389" s="17"/>
      <c r="T389" s="17" t="s">
        <v>7987</v>
      </c>
      <c r="U389" s="17"/>
      <c r="V389" s="17"/>
      <c r="W389" s="17" t="s">
        <v>7987</v>
      </c>
      <c r="X389" s="17" t="s">
        <v>7987</v>
      </c>
      <c r="Y389" s="17"/>
    </row>
    <row r="390" ht="15.75" customHeight="1">
      <c r="A390" s="17">
        <v>5.002001069E9</v>
      </c>
      <c r="B390" s="17"/>
      <c r="C390" s="17" t="s">
        <v>7987</v>
      </c>
      <c r="D390" s="17" t="s">
        <v>7987</v>
      </c>
      <c r="E390" s="17" t="s">
        <v>2098</v>
      </c>
      <c r="F390" s="17" t="s">
        <v>2099</v>
      </c>
      <c r="G390" s="17"/>
      <c r="H390" s="51" t="s">
        <v>7987</v>
      </c>
      <c r="K390" s="51" t="s">
        <v>2100</v>
      </c>
      <c r="L390" s="17" t="s">
        <v>2101</v>
      </c>
      <c r="M390" s="17" t="s">
        <v>2087</v>
      </c>
      <c r="N390" s="17">
        <v>1.0</v>
      </c>
      <c r="O390" s="17" t="s">
        <v>19</v>
      </c>
      <c r="P390" s="17" t="s">
        <v>20</v>
      </c>
      <c r="Q390" s="17">
        <v>8.504312909E9</v>
      </c>
      <c r="R390" s="17" t="s">
        <v>7987</v>
      </c>
      <c r="S390" s="17"/>
      <c r="T390" s="17" t="s">
        <v>7987</v>
      </c>
      <c r="U390" s="17"/>
      <c r="V390" s="17"/>
      <c r="W390" s="17" t="s">
        <v>7987</v>
      </c>
      <c r="X390" s="17" t="s">
        <v>7987</v>
      </c>
      <c r="Y390" s="17"/>
    </row>
    <row r="391" ht="15.75" customHeight="1">
      <c r="A391" s="17">
        <v>5.430111002E9</v>
      </c>
      <c r="B391" s="17"/>
      <c r="C391" s="17" t="s">
        <v>7987</v>
      </c>
      <c r="D391" s="17" t="s">
        <v>7987</v>
      </c>
      <c r="E391" s="17" t="s">
        <v>2143</v>
      </c>
      <c r="F391" s="17" t="s">
        <v>2144</v>
      </c>
      <c r="G391" s="17"/>
      <c r="H391" s="51" t="s">
        <v>7987</v>
      </c>
      <c r="K391" s="51" t="s">
        <v>2145</v>
      </c>
      <c r="L391" s="17" t="s">
        <v>2136</v>
      </c>
      <c r="M391" s="17" t="s">
        <v>2137</v>
      </c>
      <c r="N391" s="17">
        <v>1.0</v>
      </c>
      <c r="O391" s="17" t="s">
        <v>19</v>
      </c>
      <c r="P391" s="17" t="s">
        <v>2138</v>
      </c>
      <c r="Q391" s="17">
        <v>8.536301E9</v>
      </c>
      <c r="R391" s="17" t="s">
        <v>7987</v>
      </c>
      <c r="S391" s="17"/>
      <c r="T391" s="17" t="s">
        <v>7987</v>
      </c>
      <c r="U391" s="17"/>
      <c r="V391" s="17"/>
      <c r="W391" s="17" t="s">
        <v>7987</v>
      </c>
      <c r="X391" s="17" t="s">
        <v>7987</v>
      </c>
      <c r="Y391" s="17"/>
    </row>
    <row r="392" ht="15.75" customHeight="1">
      <c r="A392" s="17">
        <v>5.430130016E9</v>
      </c>
      <c r="B392" s="17"/>
      <c r="C392" s="17" t="s">
        <v>7987</v>
      </c>
      <c r="D392" s="17" t="s">
        <v>7987</v>
      </c>
      <c r="E392" s="17" t="s">
        <v>2154</v>
      </c>
      <c r="F392" s="17" t="s">
        <v>2155</v>
      </c>
      <c r="G392" s="17"/>
      <c r="H392" s="51" t="s">
        <v>7987</v>
      </c>
      <c r="K392" s="51" t="s">
        <v>2156</v>
      </c>
      <c r="L392" s="17" t="s">
        <v>2136</v>
      </c>
      <c r="M392" s="17" t="s">
        <v>2137</v>
      </c>
      <c r="N392" s="17">
        <v>1.0</v>
      </c>
      <c r="O392" s="17" t="s">
        <v>19</v>
      </c>
      <c r="P392" s="17" t="s">
        <v>2138</v>
      </c>
      <c r="Q392" s="17">
        <v>8.5369001E9</v>
      </c>
      <c r="R392" s="17" t="s">
        <v>7987</v>
      </c>
      <c r="S392" s="17"/>
      <c r="T392" s="17" t="s">
        <v>7987</v>
      </c>
      <c r="U392" s="17"/>
      <c r="V392" s="17"/>
      <c r="W392" s="17" t="s">
        <v>7987</v>
      </c>
      <c r="X392" s="17" t="s">
        <v>7987</v>
      </c>
      <c r="Y392" s="17"/>
    </row>
    <row r="393" ht="15.75" customHeight="1">
      <c r="A393" s="17">
        <v>5.43021035E9</v>
      </c>
      <c r="B393" s="17"/>
      <c r="C393" s="17" t="s">
        <v>7987</v>
      </c>
      <c r="D393" s="17" t="s">
        <v>7987</v>
      </c>
      <c r="E393" s="17" t="s">
        <v>2164</v>
      </c>
      <c r="F393" s="17" t="s">
        <v>2165</v>
      </c>
      <c r="G393" s="17"/>
      <c r="H393" s="51" t="s">
        <v>7987</v>
      </c>
      <c r="K393" s="51" t="s">
        <v>2166</v>
      </c>
      <c r="L393" s="17" t="s">
        <v>2167</v>
      </c>
      <c r="M393" s="17" t="s">
        <v>2167</v>
      </c>
      <c r="N393" s="17">
        <v>1.0</v>
      </c>
      <c r="O393" s="17" t="s">
        <v>19</v>
      </c>
      <c r="P393" s="17" t="s">
        <v>2168</v>
      </c>
      <c r="Q393" s="17">
        <v>8.504318007E9</v>
      </c>
      <c r="R393" s="17" t="s">
        <v>7987</v>
      </c>
      <c r="S393" s="17"/>
      <c r="T393" s="17" t="s">
        <v>7987</v>
      </c>
      <c r="U393" s="17"/>
      <c r="V393" s="17"/>
      <c r="W393" s="17" t="s">
        <v>7987</v>
      </c>
      <c r="X393" s="17" t="s">
        <v>7987</v>
      </c>
      <c r="Y393" s="17"/>
    </row>
    <row r="394" ht="15.75" customHeight="1">
      <c r="A394" s="17">
        <v>5.430210473E9</v>
      </c>
      <c r="B394" s="17"/>
      <c r="C394" s="17" t="s">
        <v>7987</v>
      </c>
      <c r="D394" s="17" t="s">
        <v>7987</v>
      </c>
      <c r="E394" s="17" t="s">
        <v>7987</v>
      </c>
      <c r="F394" s="17" t="s">
        <v>6403</v>
      </c>
      <c r="G394" s="17"/>
      <c r="H394" s="51" t="s">
        <v>7987</v>
      </c>
      <c r="K394" s="51" t="s">
        <v>7987</v>
      </c>
      <c r="L394" s="17" t="s">
        <v>7987</v>
      </c>
      <c r="M394" s="17" t="s">
        <v>7987</v>
      </c>
      <c r="N394" s="17" t="s">
        <v>7987</v>
      </c>
      <c r="O394" s="17" t="s">
        <v>7987</v>
      </c>
      <c r="P394" s="17" t="s">
        <v>7987</v>
      </c>
      <c r="Q394" s="17" t="s">
        <v>7987</v>
      </c>
      <c r="R394" s="17" t="s">
        <v>7987</v>
      </c>
      <c r="S394" s="17"/>
      <c r="T394" s="17" t="s">
        <v>7987</v>
      </c>
      <c r="U394" s="17"/>
      <c r="V394" s="17"/>
      <c r="W394" s="17" t="s">
        <v>7987</v>
      </c>
      <c r="X394" s="17" t="s">
        <v>7987</v>
      </c>
      <c r="Y394" s="17"/>
    </row>
    <row r="395" ht="15.75" customHeight="1">
      <c r="A395" s="17">
        <v>5.430305007E9</v>
      </c>
      <c r="B395" s="17"/>
      <c r="C395" s="17" t="s">
        <v>7987</v>
      </c>
      <c r="D395" s="17" t="s">
        <v>7987</v>
      </c>
      <c r="E395" s="17" t="s">
        <v>2176</v>
      </c>
      <c r="F395" s="17" t="s">
        <v>2177</v>
      </c>
      <c r="G395" s="17"/>
      <c r="H395" s="51" t="s">
        <v>7987</v>
      </c>
      <c r="K395" s="51" t="s">
        <v>2178</v>
      </c>
      <c r="L395" s="17" t="s">
        <v>2179</v>
      </c>
      <c r="M395" s="17" t="s">
        <v>2179</v>
      </c>
      <c r="N395" s="17">
        <v>1.0</v>
      </c>
      <c r="O395" s="17" t="s">
        <v>19</v>
      </c>
      <c r="P395" s="17" t="s">
        <v>20</v>
      </c>
      <c r="Q395" s="17">
        <v>8.53649E9</v>
      </c>
      <c r="R395" s="17" t="s">
        <v>7987</v>
      </c>
      <c r="S395" s="17"/>
      <c r="T395" s="17" t="s">
        <v>7987</v>
      </c>
      <c r="U395" s="17"/>
      <c r="V395" s="17"/>
      <c r="W395" s="17" t="s">
        <v>7987</v>
      </c>
      <c r="X395" s="17" t="s">
        <v>7987</v>
      </c>
      <c r="Y395" s="17"/>
    </row>
    <row r="396" ht="15.75" customHeight="1">
      <c r="A396" s="17">
        <v>5.430420025E9</v>
      </c>
      <c r="B396" s="17"/>
      <c r="C396" s="17" t="s">
        <v>7987</v>
      </c>
      <c r="D396" s="17" t="s">
        <v>7987</v>
      </c>
      <c r="E396" s="17" t="s">
        <v>2237</v>
      </c>
      <c r="F396" s="17" t="s">
        <v>2238</v>
      </c>
      <c r="G396" s="17"/>
      <c r="H396" s="51" t="s">
        <v>7987</v>
      </c>
      <c r="K396" s="51" t="s">
        <v>2239</v>
      </c>
      <c r="L396" s="17" t="s">
        <v>2179</v>
      </c>
      <c r="M396" s="17" t="s">
        <v>2179</v>
      </c>
      <c r="N396" s="17">
        <v>1.0</v>
      </c>
      <c r="O396" s="17" t="s">
        <v>19</v>
      </c>
      <c r="P396" s="17">
        <v>0.0</v>
      </c>
      <c r="Q396" s="17">
        <v>8.46694E9</v>
      </c>
      <c r="R396" s="17" t="s">
        <v>7987</v>
      </c>
      <c r="S396" s="17"/>
      <c r="T396" s="17" t="s">
        <v>7987</v>
      </c>
      <c r="U396" s="17"/>
      <c r="V396" s="17"/>
      <c r="W396" s="17" t="s">
        <v>7987</v>
      </c>
      <c r="X396" s="17" t="s">
        <v>7987</v>
      </c>
      <c r="Y396" s="17"/>
    </row>
    <row r="397" ht="15.75" customHeight="1">
      <c r="A397" s="17">
        <v>5.430442027E9</v>
      </c>
      <c r="B397" s="17"/>
      <c r="C397" s="17" t="s">
        <v>7987</v>
      </c>
      <c r="D397" s="17" t="s">
        <v>7987</v>
      </c>
      <c r="E397" s="17" t="s">
        <v>2240</v>
      </c>
      <c r="F397" s="17" t="s">
        <v>2241</v>
      </c>
      <c r="G397" s="17"/>
      <c r="H397" s="51" t="s">
        <v>7987</v>
      </c>
      <c r="K397" s="51" t="s">
        <v>2242</v>
      </c>
      <c r="L397" s="17" t="s">
        <v>2136</v>
      </c>
      <c r="M397" s="17" t="s">
        <v>2137</v>
      </c>
      <c r="N397" s="17">
        <v>1.0</v>
      </c>
      <c r="O397" s="17" t="s">
        <v>19</v>
      </c>
      <c r="P397" s="17" t="s">
        <v>20</v>
      </c>
      <c r="Q397" s="17">
        <v>8.536301E9</v>
      </c>
      <c r="R397" s="17" t="s">
        <v>7987</v>
      </c>
      <c r="S397" s="17"/>
      <c r="T397" s="17" t="s">
        <v>7987</v>
      </c>
      <c r="U397" s="17"/>
      <c r="V397" s="17"/>
      <c r="W397" s="17" t="s">
        <v>7987</v>
      </c>
      <c r="X397" s="17" t="s">
        <v>7987</v>
      </c>
      <c r="Y397" s="17"/>
    </row>
    <row r="398" ht="15.75" customHeight="1">
      <c r="A398" s="17">
        <v>5.430460005E9</v>
      </c>
      <c r="B398" s="17"/>
      <c r="C398" s="17" t="s">
        <v>7987</v>
      </c>
      <c r="D398" s="17" t="s">
        <v>7987</v>
      </c>
      <c r="E398" s="17" t="s">
        <v>2251</v>
      </c>
      <c r="F398" s="17" t="s">
        <v>2252</v>
      </c>
      <c r="G398" s="17"/>
      <c r="H398" s="51" t="s">
        <v>7987</v>
      </c>
      <c r="K398" s="51" t="s">
        <v>2253</v>
      </c>
      <c r="L398" s="17" t="s">
        <v>2254</v>
      </c>
      <c r="M398" s="17" t="s">
        <v>2255</v>
      </c>
      <c r="N398" s="17">
        <v>1.0</v>
      </c>
      <c r="O398" s="17" t="s">
        <v>19</v>
      </c>
      <c r="P398" s="17" t="s">
        <v>20</v>
      </c>
      <c r="Q398" s="17">
        <v>3.926909709E9</v>
      </c>
      <c r="R398" s="17" t="s">
        <v>7987</v>
      </c>
      <c r="S398" s="17"/>
      <c r="T398" s="17" t="s">
        <v>7987</v>
      </c>
      <c r="U398" s="17"/>
      <c r="V398" s="17"/>
      <c r="W398" s="17" t="s">
        <v>7987</v>
      </c>
      <c r="X398" s="17" t="s">
        <v>7987</v>
      </c>
      <c r="Y398" s="17"/>
    </row>
    <row r="399" ht="15.75" customHeight="1">
      <c r="A399" s="17">
        <v>5.430470013E9</v>
      </c>
      <c r="B399" s="17"/>
      <c r="C399" s="17" t="s">
        <v>7987</v>
      </c>
      <c r="D399" s="17" t="s">
        <v>7987</v>
      </c>
      <c r="E399" s="17" t="s">
        <v>2256</v>
      </c>
      <c r="F399" s="17" t="s">
        <v>2257</v>
      </c>
      <c r="G399" s="17"/>
      <c r="H399" s="51" t="s">
        <v>7987</v>
      </c>
      <c r="K399" s="51" t="s">
        <v>2258</v>
      </c>
      <c r="L399" s="17" t="s">
        <v>2136</v>
      </c>
      <c r="M399" s="17" t="s">
        <v>2137</v>
      </c>
      <c r="N399" s="17">
        <v>1.0</v>
      </c>
      <c r="O399" s="17" t="s">
        <v>19</v>
      </c>
      <c r="P399" s="17" t="s">
        <v>2138</v>
      </c>
      <c r="Q399" s="17">
        <v>8.5369001E9</v>
      </c>
      <c r="R399" s="17" t="s">
        <v>7987</v>
      </c>
      <c r="S399" s="17"/>
      <c r="T399" s="17" t="s">
        <v>7987</v>
      </c>
      <c r="U399" s="17"/>
      <c r="V399" s="17"/>
      <c r="W399" s="17" t="s">
        <v>7987</v>
      </c>
      <c r="X399" s="17" t="s">
        <v>7987</v>
      </c>
      <c r="Y399" s="17"/>
    </row>
    <row r="400" ht="15.75" customHeight="1">
      <c r="A400" s="17">
        <v>5.430470014E9</v>
      </c>
      <c r="B400" s="17"/>
      <c r="C400" s="17" t="s">
        <v>7987</v>
      </c>
      <c r="D400" s="17" t="s">
        <v>7987</v>
      </c>
      <c r="E400" s="17" t="s">
        <v>2259</v>
      </c>
      <c r="F400" s="17" t="s">
        <v>2260</v>
      </c>
      <c r="G400" s="17"/>
      <c r="H400" s="51" t="s">
        <v>7987</v>
      </c>
      <c r="K400" s="51" t="s">
        <v>2261</v>
      </c>
      <c r="L400" s="17" t="s">
        <v>2136</v>
      </c>
      <c r="M400" s="17" t="s">
        <v>2137</v>
      </c>
      <c r="N400" s="17">
        <v>1.0</v>
      </c>
      <c r="O400" s="17" t="s">
        <v>19</v>
      </c>
      <c r="P400" s="17" t="s">
        <v>2138</v>
      </c>
      <c r="Q400" s="17">
        <v>8.5369001E9</v>
      </c>
      <c r="R400" s="17" t="s">
        <v>7987</v>
      </c>
      <c r="S400" s="17"/>
      <c r="T400" s="17" t="s">
        <v>7987</v>
      </c>
      <c r="U400" s="17"/>
      <c r="V400" s="17"/>
      <c r="W400" s="17" t="s">
        <v>7987</v>
      </c>
      <c r="X400" s="17" t="s">
        <v>7987</v>
      </c>
      <c r="Y400" s="17"/>
    </row>
    <row r="401" ht="15.75" customHeight="1">
      <c r="A401" s="17">
        <v>5.43051003E9</v>
      </c>
      <c r="B401" s="17"/>
      <c r="C401" s="17" t="s">
        <v>7987</v>
      </c>
      <c r="D401" s="17" t="s">
        <v>7987</v>
      </c>
      <c r="E401" s="17" t="s">
        <v>2270</v>
      </c>
      <c r="F401" s="17" t="s">
        <v>2271</v>
      </c>
      <c r="G401" s="17"/>
      <c r="H401" s="51" t="s">
        <v>7987</v>
      </c>
      <c r="K401" s="51" t="s">
        <v>2272</v>
      </c>
      <c r="L401" s="17" t="s">
        <v>2273</v>
      </c>
      <c r="M401" s="17" t="s">
        <v>2274</v>
      </c>
      <c r="N401" s="17">
        <v>2.0</v>
      </c>
      <c r="O401" s="17" t="s">
        <v>19</v>
      </c>
      <c r="P401" s="17">
        <v>0.0</v>
      </c>
      <c r="Q401" s="17">
        <v>8.536508E9</v>
      </c>
      <c r="R401" s="17" t="s">
        <v>7987</v>
      </c>
      <c r="S401" s="17"/>
      <c r="T401" s="17" t="s">
        <v>7987</v>
      </c>
      <c r="U401" s="17"/>
      <c r="V401" s="17"/>
      <c r="W401" s="17" t="s">
        <v>7987</v>
      </c>
      <c r="X401" s="17" t="s">
        <v>7987</v>
      </c>
      <c r="Y401" s="17"/>
    </row>
    <row r="402" ht="15.75" customHeight="1">
      <c r="A402" s="17">
        <v>5.430510044E9</v>
      </c>
      <c r="B402" s="17"/>
      <c r="C402" s="17" t="s">
        <v>7987</v>
      </c>
      <c r="D402" s="17" t="s">
        <v>7987</v>
      </c>
      <c r="E402" s="17" t="s">
        <v>7987</v>
      </c>
      <c r="F402" s="17" t="s">
        <v>6404</v>
      </c>
      <c r="G402" s="17"/>
      <c r="H402" s="51" t="s">
        <v>7987</v>
      </c>
      <c r="K402" s="51" t="s">
        <v>7987</v>
      </c>
      <c r="L402" s="17" t="s">
        <v>7987</v>
      </c>
      <c r="M402" s="17" t="s">
        <v>7987</v>
      </c>
      <c r="N402" s="17" t="s">
        <v>7987</v>
      </c>
      <c r="O402" s="17" t="s">
        <v>7987</v>
      </c>
      <c r="P402" s="17" t="s">
        <v>7987</v>
      </c>
      <c r="Q402" s="17" t="s">
        <v>7987</v>
      </c>
      <c r="R402" s="17" t="s">
        <v>7987</v>
      </c>
      <c r="S402" s="17"/>
      <c r="T402" s="17" t="s">
        <v>7987</v>
      </c>
      <c r="U402" s="17"/>
      <c r="V402" s="17"/>
      <c r="W402" s="17" t="s">
        <v>7987</v>
      </c>
      <c r="X402" s="17" t="s">
        <v>7987</v>
      </c>
      <c r="Y402" s="17"/>
    </row>
    <row r="403" ht="15.75" customHeight="1">
      <c r="A403" s="17">
        <v>5.430510048E9</v>
      </c>
      <c r="B403" s="17"/>
      <c r="C403" s="17" t="s">
        <v>7987</v>
      </c>
      <c r="D403" s="17" t="s">
        <v>7987</v>
      </c>
      <c r="E403" s="17" t="s">
        <v>2276</v>
      </c>
      <c r="F403" s="17" t="s">
        <v>2277</v>
      </c>
      <c r="G403" s="17"/>
      <c r="H403" s="51" t="s">
        <v>7987</v>
      </c>
      <c r="K403" s="51" t="s">
        <v>2278</v>
      </c>
      <c r="L403" s="17" t="s">
        <v>2279</v>
      </c>
      <c r="M403" s="17" t="s">
        <v>2280</v>
      </c>
      <c r="N403" s="17">
        <v>3.0</v>
      </c>
      <c r="O403" s="17" t="s">
        <v>19</v>
      </c>
      <c r="P403" s="17" t="s">
        <v>20</v>
      </c>
      <c r="Q403" s="17">
        <v>8.536508E9</v>
      </c>
      <c r="R403" s="17" t="s">
        <v>7987</v>
      </c>
      <c r="S403" s="17"/>
      <c r="T403" s="17" t="s">
        <v>7987</v>
      </c>
      <c r="U403" s="17"/>
      <c r="V403" s="17"/>
      <c r="W403" s="17" t="s">
        <v>7987</v>
      </c>
      <c r="X403" s="17" t="s">
        <v>7987</v>
      </c>
      <c r="Y403" s="17"/>
    </row>
    <row r="404" ht="15.75" customHeight="1">
      <c r="A404" s="17">
        <v>5.430510049E9</v>
      </c>
      <c r="B404" s="17"/>
      <c r="C404" s="17" t="s">
        <v>7987</v>
      </c>
      <c r="D404" s="17" t="s">
        <v>7987</v>
      </c>
      <c r="E404" s="17" t="s">
        <v>2282</v>
      </c>
      <c r="F404" s="17" t="s">
        <v>2283</v>
      </c>
      <c r="G404" s="17"/>
      <c r="H404" s="51" t="s">
        <v>7987</v>
      </c>
      <c r="K404" s="51" t="s">
        <v>2284</v>
      </c>
      <c r="L404" s="17" t="s">
        <v>2279</v>
      </c>
      <c r="M404" s="17" t="s">
        <v>2280</v>
      </c>
      <c r="N404" s="17">
        <v>1.0</v>
      </c>
      <c r="O404" s="17" t="s">
        <v>19</v>
      </c>
      <c r="P404" s="17" t="s">
        <v>20</v>
      </c>
      <c r="Q404" s="17">
        <v>8.536508E9</v>
      </c>
      <c r="R404" s="17" t="s">
        <v>7987</v>
      </c>
      <c r="S404" s="17"/>
      <c r="T404" s="17" t="s">
        <v>7987</v>
      </c>
      <c r="U404" s="17"/>
      <c r="V404" s="17"/>
      <c r="W404" s="17" t="s">
        <v>7987</v>
      </c>
      <c r="X404" s="17" t="s">
        <v>7987</v>
      </c>
      <c r="Y404" s="17"/>
    </row>
    <row r="405" ht="15.75" customHeight="1">
      <c r="A405" s="17">
        <v>5.430510063E9</v>
      </c>
      <c r="B405" s="17"/>
      <c r="C405" s="17" t="s">
        <v>7987</v>
      </c>
      <c r="D405" s="17" t="s">
        <v>7987</v>
      </c>
      <c r="E405" s="17" t="s">
        <v>2292</v>
      </c>
      <c r="F405" s="17" t="s">
        <v>2293</v>
      </c>
      <c r="G405" s="17"/>
      <c r="H405" s="51" t="s">
        <v>7987</v>
      </c>
      <c r="K405" s="51" t="s">
        <v>2294</v>
      </c>
      <c r="L405" s="17" t="s">
        <v>2273</v>
      </c>
      <c r="M405" s="17" t="s">
        <v>2274</v>
      </c>
      <c r="N405" s="17">
        <v>3.0</v>
      </c>
      <c r="O405" s="17" t="s">
        <v>19</v>
      </c>
      <c r="P405" s="17">
        <v>0.0</v>
      </c>
      <c r="Q405" s="17">
        <v>8.536508E9</v>
      </c>
      <c r="R405" s="17" t="s">
        <v>7987</v>
      </c>
      <c r="S405" s="17"/>
      <c r="T405" s="17" t="s">
        <v>7987</v>
      </c>
      <c r="U405" s="17"/>
      <c r="V405" s="17"/>
      <c r="W405" s="17" t="s">
        <v>7987</v>
      </c>
      <c r="X405" s="17" t="s">
        <v>7987</v>
      </c>
      <c r="Y405" s="17"/>
    </row>
    <row r="406" ht="15.75" customHeight="1">
      <c r="A406" s="17">
        <v>5.430510096E9</v>
      </c>
      <c r="B406" s="17"/>
      <c r="C406" s="17" t="s">
        <v>7987</v>
      </c>
      <c r="D406" s="17" t="s">
        <v>7987</v>
      </c>
      <c r="E406" s="17" t="s">
        <v>2296</v>
      </c>
      <c r="F406" s="17" t="s">
        <v>2297</v>
      </c>
      <c r="G406" s="17"/>
      <c r="H406" s="51" t="s">
        <v>7987</v>
      </c>
      <c r="K406" s="51" t="s">
        <v>2298</v>
      </c>
      <c r="L406" s="17" t="s">
        <v>2279</v>
      </c>
      <c r="M406" s="17" t="s">
        <v>2280</v>
      </c>
      <c r="N406" s="17">
        <v>1.0</v>
      </c>
      <c r="O406" s="17" t="s">
        <v>19</v>
      </c>
      <c r="P406" s="17" t="s">
        <v>20</v>
      </c>
      <c r="Q406" s="17">
        <v>8.53649E9</v>
      </c>
      <c r="R406" s="17" t="s">
        <v>7987</v>
      </c>
      <c r="S406" s="17"/>
      <c r="T406" s="17" t="s">
        <v>7987</v>
      </c>
      <c r="U406" s="17"/>
      <c r="V406" s="17"/>
      <c r="W406" s="17" t="s">
        <v>7987</v>
      </c>
      <c r="X406" s="17" t="s">
        <v>7987</v>
      </c>
      <c r="Y406" s="17"/>
    </row>
    <row r="407" ht="15.75" customHeight="1">
      <c r="A407" s="17">
        <v>5.430510098E9</v>
      </c>
      <c r="B407" s="17"/>
      <c r="C407" s="17" t="s">
        <v>7987</v>
      </c>
      <c r="D407" s="17" t="s">
        <v>7987</v>
      </c>
      <c r="E407" s="17" t="s">
        <v>7987</v>
      </c>
      <c r="F407" s="17" t="s">
        <v>6405</v>
      </c>
      <c r="G407" s="17"/>
      <c r="H407" s="51" t="s">
        <v>7987</v>
      </c>
      <c r="K407" s="51" t="s">
        <v>7987</v>
      </c>
      <c r="L407" s="17" t="s">
        <v>7987</v>
      </c>
      <c r="M407" s="17" t="s">
        <v>7987</v>
      </c>
      <c r="N407" s="17" t="s">
        <v>7987</v>
      </c>
      <c r="O407" s="17" t="s">
        <v>7987</v>
      </c>
      <c r="P407" s="17" t="s">
        <v>7987</v>
      </c>
      <c r="Q407" s="17" t="s">
        <v>7987</v>
      </c>
      <c r="R407" s="17" t="s">
        <v>7987</v>
      </c>
      <c r="S407" s="17"/>
      <c r="T407" s="17" t="s">
        <v>7987</v>
      </c>
      <c r="U407" s="17"/>
      <c r="V407" s="17"/>
      <c r="W407" s="17" t="s">
        <v>7987</v>
      </c>
      <c r="X407" s="17" t="s">
        <v>7987</v>
      </c>
      <c r="Y407" s="17"/>
    </row>
    <row r="408" ht="15.75" customHeight="1">
      <c r="A408" s="17">
        <v>5.430510104E9</v>
      </c>
      <c r="B408" s="17"/>
      <c r="C408" s="17" t="s">
        <v>7987</v>
      </c>
      <c r="D408" s="17" t="s">
        <v>7987</v>
      </c>
      <c r="E408" s="17" t="s">
        <v>2304</v>
      </c>
      <c r="F408" s="17" t="s">
        <v>2305</v>
      </c>
      <c r="G408" s="17"/>
      <c r="H408" s="51" t="s">
        <v>7987</v>
      </c>
      <c r="K408" s="51" t="s">
        <v>2306</v>
      </c>
      <c r="L408" s="17" t="s">
        <v>2279</v>
      </c>
      <c r="M408" s="17" t="s">
        <v>2280</v>
      </c>
      <c r="N408" s="17">
        <v>2.0</v>
      </c>
      <c r="O408" s="17" t="s">
        <v>19</v>
      </c>
      <c r="P408" s="17" t="s">
        <v>20</v>
      </c>
      <c r="Q408" s="17">
        <v>8.536501907E9</v>
      </c>
      <c r="R408" s="17" t="s">
        <v>7987</v>
      </c>
      <c r="S408" s="17"/>
      <c r="T408" s="17" t="s">
        <v>7987</v>
      </c>
      <c r="U408" s="17"/>
      <c r="V408" s="17"/>
      <c r="W408" s="17" t="s">
        <v>7987</v>
      </c>
      <c r="X408" s="17" t="s">
        <v>7987</v>
      </c>
      <c r="Y408" s="17"/>
    </row>
    <row r="409" ht="15.75" customHeight="1">
      <c r="A409" s="17">
        <v>5.430510106E9</v>
      </c>
      <c r="B409" s="17"/>
      <c r="C409" s="17" t="s">
        <v>7987</v>
      </c>
      <c r="D409" s="17" t="s">
        <v>7987</v>
      </c>
      <c r="E409" s="17" t="s">
        <v>7987</v>
      </c>
      <c r="F409" s="17" t="s">
        <v>6406</v>
      </c>
      <c r="G409" s="17"/>
      <c r="H409" s="51" t="s">
        <v>7987</v>
      </c>
      <c r="K409" s="51" t="s">
        <v>7987</v>
      </c>
      <c r="L409" s="17" t="s">
        <v>7987</v>
      </c>
      <c r="M409" s="17" t="s">
        <v>7987</v>
      </c>
      <c r="N409" s="17" t="s">
        <v>7987</v>
      </c>
      <c r="O409" s="17" t="s">
        <v>7987</v>
      </c>
      <c r="P409" s="17" t="s">
        <v>7987</v>
      </c>
      <c r="Q409" s="17" t="s">
        <v>7987</v>
      </c>
      <c r="R409" s="17" t="s">
        <v>7987</v>
      </c>
      <c r="S409" s="17"/>
      <c r="T409" s="17" t="s">
        <v>7987</v>
      </c>
      <c r="U409" s="17"/>
      <c r="V409" s="17"/>
      <c r="W409" s="17" t="s">
        <v>7987</v>
      </c>
      <c r="X409" s="17" t="s">
        <v>7987</v>
      </c>
      <c r="Y409" s="17"/>
    </row>
    <row r="410" ht="15.75" customHeight="1">
      <c r="A410" s="17">
        <v>5.430510107E9</v>
      </c>
      <c r="B410" s="17"/>
      <c r="C410" s="17" t="s">
        <v>7987</v>
      </c>
      <c r="D410" s="17" t="s">
        <v>7987</v>
      </c>
      <c r="E410" s="17" t="s">
        <v>2307</v>
      </c>
      <c r="F410" s="17" t="s">
        <v>2308</v>
      </c>
      <c r="G410" s="17"/>
      <c r="H410" s="51" t="s">
        <v>7987</v>
      </c>
      <c r="K410" s="51" t="s">
        <v>2309</v>
      </c>
      <c r="L410" s="17" t="s">
        <v>2279</v>
      </c>
      <c r="M410" s="17" t="s">
        <v>2280</v>
      </c>
      <c r="N410" s="17">
        <v>2.0</v>
      </c>
      <c r="O410" s="17" t="s">
        <v>19</v>
      </c>
      <c r="P410" s="17" t="s">
        <v>20</v>
      </c>
      <c r="Q410" s="17">
        <v>8.536501907E9</v>
      </c>
      <c r="R410" s="17" t="s">
        <v>7987</v>
      </c>
      <c r="S410" s="17"/>
      <c r="T410" s="17" t="s">
        <v>7987</v>
      </c>
      <c r="U410" s="17"/>
      <c r="V410" s="17"/>
      <c r="W410" s="17" t="s">
        <v>7987</v>
      </c>
      <c r="X410" s="17" t="s">
        <v>7987</v>
      </c>
      <c r="Y410" s="17"/>
    </row>
    <row r="411" ht="15.75" customHeight="1">
      <c r="A411" s="17">
        <v>5.430530002E9</v>
      </c>
      <c r="B411" s="17"/>
      <c r="C411" s="17" t="s">
        <v>7987</v>
      </c>
      <c r="D411" s="17" t="s">
        <v>7987</v>
      </c>
      <c r="E411" s="17" t="s">
        <v>7987</v>
      </c>
      <c r="F411" s="17" t="s">
        <v>6407</v>
      </c>
      <c r="G411" s="17"/>
      <c r="H411" s="51" t="s">
        <v>7987</v>
      </c>
      <c r="K411" s="51" t="s">
        <v>7987</v>
      </c>
      <c r="L411" s="17" t="s">
        <v>7987</v>
      </c>
      <c r="M411" s="17" t="s">
        <v>7987</v>
      </c>
      <c r="N411" s="17" t="s">
        <v>7987</v>
      </c>
      <c r="O411" s="17" t="s">
        <v>7987</v>
      </c>
      <c r="P411" s="17" t="s">
        <v>7987</v>
      </c>
      <c r="Q411" s="17" t="s">
        <v>7987</v>
      </c>
      <c r="R411" s="17" t="s">
        <v>7987</v>
      </c>
      <c r="S411" s="17"/>
      <c r="T411" s="17" t="s">
        <v>7987</v>
      </c>
      <c r="U411" s="17"/>
      <c r="V411" s="17"/>
      <c r="W411" s="17" t="s">
        <v>7987</v>
      </c>
      <c r="X411" s="17" t="s">
        <v>7987</v>
      </c>
      <c r="Y411" s="17"/>
    </row>
    <row r="412" ht="15.75" customHeight="1">
      <c r="A412" s="17">
        <v>5.430590003E9</v>
      </c>
      <c r="B412" s="17"/>
      <c r="C412" s="17" t="s">
        <v>7987</v>
      </c>
      <c r="D412" s="17" t="s">
        <v>7987</v>
      </c>
      <c r="E412" s="17" t="s">
        <v>7987</v>
      </c>
      <c r="F412" s="17" t="s">
        <v>6408</v>
      </c>
      <c r="G412" s="17"/>
      <c r="H412" s="51" t="s">
        <v>7987</v>
      </c>
      <c r="K412" s="51" t="s">
        <v>7987</v>
      </c>
      <c r="L412" s="17" t="s">
        <v>7987</v>
      </c>
      <c r="M412" s="17" t="s">
        <v>7987</v>
      </c>
      <c r="N412" s="17" t="s">
        <v>7987</v>
      </c>
      <c r="O412" s="17" t="s">
        <v>7987</v>
      </c>
      <c r="P412" s="17" t="s">
        <v>7987</v>
      </c>
      <c r="Q412" s="17" t="s">
        <v>7987</v>
      </c>
      <c r="R412" s="17" t="s">
        <v>7987</v>
      </c>
      <c r="S412" s="17"/>
      <c r="T412" s="17" t="s">
        <v>7987</v>
      </c>
      <c r="U412" s="17"/>
      <c r="V412" s="17"/>
      <c r="W412" s="17" t="s">
        <v>7987</v>
      </c>
      <c r="X412" s="17" t="s">
        <v>7987</v>
      </c>
      <c r="Y412" s="17"/>
    </row>
    <row r="413" ht="15.75" customHeight="1">
      <c r="A413" s="17">
        <v>5.430928009E9</v>
      </c>
      <c r="B413" s="17"/>
      <c r="C413" s="17" t="s">
        <v>7987</v>
      </c>
      <c r="D413" s="17" t="s">
        <v>7987</v>
      </c>
      <c r="E413" s="17" t="s">
        <v>2351</v>
      </c>
      <c r="F413" s="17" t="s">
        <v>2352</v>
      </c>
      <c r="G413" s="17"/>
      <c r="H413" s="51" t="s">
        <v>7987</v>
      </c>
      <c r="K413" s="51">
        <v>0.0</v>
      </c>
      <c r="L413" s="17">
        <v>0.0</v>
      </c>
      <c r="M413" s="17">
        <v>0.0</v>
      </c>
      <c r="N413" s="17">
        <v>1.0</v>
      </c>
      <c r="O413" s="17" t="s">
        <v>19</v>
      </c>
      <c r="P413" s="17">
        <v>0.0</v>
      </c>
      <c r="Q413" s="17">
        <v>8.53669E9</v>
      </c>
      <c r="R413" s="17" t="s">
        <v>7987</v>
      </c>
      <c r="S413" s="17"/>
      <c r="T413" s="17" t="s">
        <v>7987</v>
      </c>
      <c r="U413" s="17"/>
      <c r="V413" s="17"/>
      <c r="W413" s="17" t="s">
        <v>7987</v>
      </c>
      <c r="X413" s="17" t="s">
        <v>7987</v>
      </c>
      <c r="Y413" s="17"/>
    </row>
    <row r="414" ht="15.75" customHeight="1">
      <c r="A414" s="17">
        <v>5.430928012E9</v>
      </c>
      <c r="B414" s="17"/>
      <c r="C414" s="17" t="s">
        <v>7987</v>
      </c>
      <c r="D414" s="17" t="s">
        <v>7987</v>
      </c>
      <c r="E414" s="17" t="s">
        <v>7987</v>
      </c>
      <c r="F414" s="17" t="s">
        <v>6409</v>
      </c>
      <c r="G414" s="17"/>
      <c r="H414" s="51" t="s">
        <v>7987</v>
      </c>
      <c r="K414" s="51" t="s">
        <v>7987</v>
      </c>
      <c r="L414" s="17" t="s">
        <v>7987</v>
      </c>
      <c r="M414" s="17" t="s">
        <v>7987</v>
      </c>
      <c r="N414" s="17" t="s">
        <v>7987</v>
      </c>
      <c r="O414" s="17" t="s">
        <v>7987</v>
      </c>
      <c r="P414" s="17" t="s">
        <v>7987</v>
      </c>
      <c r="Q414" s="17" t="s">
        <v>7987</v>
      </c>
      <c r="R414" s="17" t="s">
        <v>7987</v>
      </c>
      <c r="S414" s="17"/>
      <c r="T414" s="17" t="s">
        <v>7987</v>
      </c>
      <c r="U414" s="17"/>
      <c r="V414" s="17"/>
      <c r="W414" s="17" t="s">
        <v>7987</v>
      </c>
      <c r="X414" s="17" t="s">
        <v>7987</v>
      </c>
      <c r="Y414" s="17"/>
    </row>
    <row r="415" ht="15.75" customHeight="1">
      <c r="A415" s="17">
        <v>5.430929049E9</v>
      </c>
      <c r="B415" s="17"/>
      <c r="C415" s="17" t="s">
        <v>7987</v>
      </c>
      <c r="D415" s="17" t="s">
        <v>7987</v>
      </c>
      <c r="E415" s="17" t="s">
        <v>2353</v>
      </c>
      <c r="F415" s="17" t="s">
        <v>2354</v>
      </c>
      <c r="G415" s="17"/>
      <c r="H415" s="51" t="s">
        <v>7987</v>
      </c>
      <c r="K415" s="51" t="s">
        <v>2355</v>
      </c>
      <c r="L415" s="17" t="s">
        <v>2356</v>
      </c>
      <c r="M415" s="17" t="s">
        <v>2357</v>
      </c>
      <c r="N415" s="17">
        <v>6.0</v>
      </c>
      <c r="O415" s="17" t="s">
        <v>19</v>
      </c>
      <c r="P415" s="17" t="s">
        <v>2084</v>
      </c>
      <c r="Q415" s="17">
        <v>8.536901E9</v>
      </c>
      <c r="R415" s="17" t="s">
        <v>7987</v>
      </c>
      <c r="S415" s="17"/>
      <c r="T415" s="17" t="s">
        <v>7987</v>
      </c>
      <c r="U415" s="17"/>
      <c r="V415" s="17"/>
      <c r="W415" s="17" t="s">
        <v>7987</v>
      </c>
      <c r="X415" s="17" t="s">
        <v>7987</v>
      </c>
      <c r="Y415" s="17"/>
    </row>
    <row r="416" ht="15.75" customHeight="1">
      <c r="A416" s="17">
        <v>5.430929055E9</v>
      </c>
      <c r="B416" s="17"/>
      <c r="C416" s="17" t="s">
        <v>7987</v>
      </c>
      <c r="D416" s="17" t="s">
        <v>7987</v>
      </c>
      <c r="E416" s="17" t="s">
        <v>2364</v>
      </c>
      <c r="F416" s="17" t="s">
        <v>2365</v>
      </c>
      <c r="G416" s="17"/>
      <c r="H416" s="51" t="s">
        <v>7987</v>
      </c>
      <c r="K416" s="51" t="s">
        <v>2366</v>
      </c>
      <c r="L416" s="17" t="s">
        <v>2367</v>
      </c>
      <c r="M416" s="17" t="s">
        <v>2367</v>
      </c>
      <c r="N416" s="17">
        <v>2.0</v>
      </c>
      <c r="O416" s="17" t="s">
        <v>19</v>
      </c>
      <c r="P416" s="17" t="s">
        <v>20</v>
      </c>
      <c r="Q416" s="17">
        <v>8.5369001E9</v>
      </c>
      <c r="R416" s="17" t="s">
        <v>7987</v>
      </c>
      <c r="S416" s="17"/>
      <c r="T416" s="17" t="s">
        <v>7987</v>
      </c>
      <c r="U416" s="17"/>
      <c r="V416" s="17"/>
      <c r="W416" s="17" t="s">
        <v>7987</v>
      </c>
      <c r="X416" s="17" t="s">
        <v>7987</v>
      </c>
      <c r="Y416" s="17"/>
    </row>
    <row r="417" ht="15.75" customHeight="1">
      <c r="A417" s="17">
        <v>5.430951E9</v>
      </c>
      <c r="B417" s="17"/>
      <c r="C417" s="17" t="s">
        <v>7987</v>
      </c>
      <c r="D417" s="17" t="s">
        <v>7987</v>
      </c>
      <c r="E417" s="17" t="s">
        <v>7987</v>
      </c>
      <c r="F417" s="17" t="s">
        <v>6410</v>
      </c>
      <c r="G417" s="17"/>
      <c r="H417" s="51" t="s">
        <v>7987</v>
      </c>
      <c r="K417" s="51" t="s">
        <v>7987</v>
      </c>
      <c r="L417" s="17" t="s">
        <v>7987</v>
      </c>
      <c r="M417" s="17" t="s">
        <v>7987</v>
      </c>
      <c r="N417" s="17" t="s">
        <v>7987</v>
      </c>
      <c r="O417" s="17" t="s">
        <v>7987</v>
      </c>
      <c r="P417" s="17" t="s">
        <v>7987</v>
      </c>
      <c r="Q417" s="17" t="s">
        <v>7987</v>
      </c>
      <c r="R417" s="17" t="s">
        <v>7987</v>
      </c>
      <c r="S417" s="17"/>
      <c r="T417" s="17" t="s">
        <v>7987</v>
      </c>
      <c r="U417" s="17"/>
      <c r="V417" s="17"/>
      <c r="W417" s="17" t="s">
        <v>7987</v>
      </c>
      <c r="X417" s="17" t="s">
        <v>7987</v>
      </c>
      <c r="Y417" s="17"/>
    </row>
    <row r="418" ht="15.75" customHeight="1">
      <c r="A418" s="17">
        <v>5.43099012E9</v>
      </c>
      <c r="B418" s="17"/>
      <c r="C418" s="17" t="s">
        <v>7987</v>
      </c>
      <c r="D418" s="17" t="s">
        <v>7987</v>
      </c>
      <c r="E418" s="17" t="s">
        <v>2383</v>
      </c>
      <c r="F418" s="17" t="s">
        <v>2384</v>
      </c>
      <c r="G418" s="17"/>
      <c r="H418" s="51" t="s">
        <v>7987</v>
      </c>
      <c r="K418" s="51" t="s">
        <v>2385</v>
      </c>
      <c r="L418" s="17" t="s">
        <v>2167</v>
      </c>
      <c r="M418" s="17" t="s">
        <v>2167</v>
      </c>
      <c r="N418" s="17">
        <v>2.0</v>
      </c>
      <c r="O418" s="17" t="s">
        <v>19</v>
      </c>
      <c r="P418" s="17" t="s">
        <v>2386</v>
      </c>
      <c r="Q418" s="17">
        <v>8.536109E9</v>
      </c>
      <c r="R418" s="17" t="s">
        <v>7987</v>
      </c>
      <c r="S418" s="17"/>
      <c r="T418" s="17" t="s">
        <v>7987</v>
      </c>
      <c r="U418" s="17"/>
      <c r="V418" s="17"/>
      <c r="W418" s="17" t="s">
        <v>7987</v>
      </c>
      <c r="X418" s="17" t="s">
        <v>7987</v>
      </c>
      <c r="Y418" s="17"/>
    </row>
    <row r="419" ht="15.75" customHeight="1">
      <c r="A419" s="17">
        <v>5.431010009E9</v>
      </c>
      <c r="B419" s="17"/>
      <c r="C419" s="17" t="s">
        <v>7987</v>
      </c>
      <c r="D419" s="17" t="s">
        <v>7987</v>
      </c>
      <c r="E419" s="17" t="s">
        <v>2393</v>
      </c>
      <c r="F419" s="17" t="s">
        <v>2394</v>
      </c>
      <c r="G419" s="17"/>
      <c r="H419" s="51" t="s">
        <v>7987</v>
      </c>
      <c r="K419" s="51" t="s">
        <v>2395</v>
      </c>
      <c r="L419" s="17" t="s">
        <v>2396</v>
      </c>
      <c r="M419" s="17" t="s">
        <v>2396</v>
      </c>
      <c r="N419" s="17">
        <v>8.0</v>
      </c>
      <c r="O419" s="17" t="s">
        <v>19</v>
      </c>
      <c r="P419" s="17" t="s">
        <v>2397</v>
      </c>
      <c r="Q419" s="17">
        <v>8.536501907E9</v>
      </c>
      <c r="R419" s="17" t="s">
        <v>7987</v>
      </c>
      <c r="S419" s="17"/>
      <c r="T419" s="17" t="s">
        <v>7987</v>
      </c>
      <c r="U419" s="17"/>
      <c r="V419" s="17"/>
      <c r="W419" s="17" t="s">
        <v>7987</v>
      </c>
      <c r="X419" s="17" t="s">
        <v>7987</v>
      </c>
      <c r="Y419" s="17"/>
    </row>
    <row r="420" ht="15.75" customHeight="1">
      <c r="A420" s="17" t="s">
        <v>6411</v>
      </c>
      <c r="B420" s="17"/>
      <c r="C420" s="17" t="s">
        <v>7987</v>
      </c>
      <c r="D420" s="17" t="s">
        <v>7987</v>
      </c>
      <c r="E420" s="17" t="s">
        <v>7987</v>
      </c>
      <c r="F420" s="17" t="s">
        <v>2403</v>
      </c>
      <c r="G420" s="17"/>
      <c r="H420" s="51" t="s">
        <v>7987</v>
      </c>
      <c r="K420" s="51" t="s">
        <v>7987</v>
      </c>
      <c r="L420" s="17" t="s">
        <v>7987</v>
      </c>
      <c r="M420" s="17" t="s">
        <v>7987</v>
      </c>
      <c r="N420" s="17" t="s">
        <v>7987</v>
      </c>
      <c r="O420" s="17" t="s">
        <v>7987</v>
      </c>
      <c r="P420" s="17" t="s">
        <v>7987</v>
      </c>
      <c r="Q420" s="17" t="s">
        <v>7987</v>
      </c>
      <c r="R420" s="17" t="s">
        <v>7987</v>
      </c>
      <c r="S420" s="17"/>
      <c r="T420" s="17" t="s">
        <v>7987</v>
      </c>
      <c r="U420" s="17"/>
      <c r="V420" s="17"/>
      <c r="W420" s="17" t="s">
        <v>7987</v>
      </c>
      <c r="X420" s="17" t="s">
        <v>7987</v>
      </c>
      <c r="Y420" s="17"/>
    </row>
    <row r="421" ht="15.75" customHeight="1">
      <c r="A421" s="17">
        <v>5.431010047E9</v>
      </c>
      <c r="B421" s="17"/>
      <c r="C421" s="17" t="s">
        <v>7987</v>
      </c>
      <c r="D421" s="17" t="s">
        <v>7987</v>
      </c>
      <c r="E421" s="17" t="s">
        <v>2433</v>
      </c>
      <c r="F421" s="17" t="s">
        <v>2434</v>
      </c>
      <c r="G421" s="17"/>
      <c r="H421" s="51" t="s">
        <v>7987</v>
      </c>
      <c r="K421" s="51" t="s">
        <v>846</v>
      </c>
      <c r="L421" s="17" t="s">
        <v>2430</v>
      </c>
      <c r="M421" s="17" t="s">
        <v>2431</v>
      </c>
      <c r="N421" s="17">
        <v>2.0</v>
      </c>
      <c r="O421" s="17" t="s">
        <v>19</v>
      </c>
      <c r="P421" s="17" t="s">
        <v>20</v>
      </c>
      <c r="Q421" s="17">
        <v>8.536501907E9</v>
      </c>
      <c r="R421" s="17" t="s">
        <v>7987</v>
      </c>
      <c r="S421" s="17"/>
      <c r="T421" s="17" t="s">
        <v>7987</v>
      </c>
      <c r="U421" s="17"/>
      <c r="V421" s="17"/>
      <c r="W421" s="17" t="s">
        <v>7987</v>
      </c>
      <c r="X421" s="17" t="s">
        <v>7987</v>
      </c>
      <c r="Y421" s="17"/>
    </row>
    <row r="422" ht="15.75" customHeight="1">
      <c r="A422" s="17">
        <v>5.431010048E9</v>
      </c>
      <c r="B422" s="17"/>
      <c r="C422" s="17" t="s">
        <v>7987</v>
      </c>
      <c r="D422" s="17" t="s">
        <v>7987</v>
      </c>
      <c r="E422" s="17" t="s">
        <v>2441</v>
      </c>
      <c r="F422" s="17" t="s">
        <v>2442</v>
      </c>
      <c r="G422" s="17"/>
      <c r="H422" s="51" t="s">
        <v>7987</v>
      </c>
      <c r="K422" s="51" t="s">
        <v>2443</v>
      </c>
      <c r="L422" s="17" t="s">
        <v>2430</v>
      </c>
      <c r="M422" s="17" t="s">
        <v>2431</v>
      </c>
      <c r="N422" s="17">
        <v>1.0</v>
      </c>
      <c r="O422" s="17" t="s">
        <v>19</v>
      </c>
      <c r="P422" s="17" t="s">
        <v>20</v>
      </c>
      <c r="Q422" s="17">
        <v>8.536501907E9</v>
      </c>
      <c r="R422" s="17" t="s">
        <v>7987</v>
      </c>
      <c r="S422" s="17"/>
      <c r="T422" s="17" t="s">
        <v>7987</v>
      </c>
      <c r="U422" s="17"/>
      <c r="V422" s="17"/>
      <c r="W422" s="17" t="s">
        <v>7987</v>
      </c>
      <c r="X422" s="17" t="s">
        <v>7987</v>
      </c>
      <c r="Y422" s="17"/>
    </row>
    <row r="423" ht="15.75" customHeight="1">
      <c r="A423" s="17">
        <v>5.431010049E9</v>
      </c>
      <c r="B423" s="17"/>
      <c r="C423" s="17" t="s">
        <v>7987</v>
      </c>
      <c r="D423" s="17" t="s">
        <v>7987</v>
      </c>
      <c r="E423" s="17" t="s">
        <v>2453</v>
      </c>
      <c r="F423" s="17" t="s">
        <v>2454</v>
      </c>
      <c r="G423" s="17"/>
      <c r="H423" s="51" t="s">
        <v>7987</v>
      </c>
      <c r="K423" s="51" t="s">
        <v>2455</v>
      </c>
      <c r="L423" s="17" t="s">
        <v>2431</v>
      </c>
      <c r="M423" s="17" t="s">
        <v>2431</v>
      </c>
      <c r="N423" s="17">
        <v>3.0</v>
      </c>
      <c r="O423" s="17" t="s">
        <v>19</v>
      </c>
      <c r="P423" s="17" t="s">
        <v>20</v>
      </c>
      <c r="Q423" s="17">
        <v>8.536501907E9</v>
      </c>
      <c r="R423" s="17" t="s">
        <v>7987</v>
      </c>
      <c r="S423" s="17"/>
      <c r="T423" s="17" t="s">
        <v>7987</v>
      </c>
      <c r="U423" s="17"/>
      <c r="V423" s="17"/>
      <c r="W423" s="17" t="s">
        <v>7987</v>
      </c>
      <c r="X423" s="17" t="s">
        <v>7987</v>
      </c>
      <c r="Y423" s="17"/>
    </row>
    <row r="424" ht="15.75" customHeight="1">
      <c r="A424" s="17">
        <v>5.43101005E9</v>
      </c>
      <c r="B424" s="17"/>
      <c r="C424" s="17" t="s">
        <v>7987</v>
      </c>
      <c r="D424" s="17" t="s">
        <v>7987</v>
      </c>
      <c r="E424" s="17" t="s">
        <v>2458</v>
      </c>
      <c r="F424" s="17" t="s">
        <v>2459</v>
      </c>
      <c r="G424" s="17"/>
      <c r="H424" s="51" t="s">
        <v>7987</v>
      </c>
      <c r="K424" s="51" t="s">
        <v>2457</v>
      </c>
      <c r="L424" s="17" t="s">
        <v>2430</v>
      </c>
      <c r="M424" s="17" t="s">
        <v>2431</v>
      </c>
      <c r="N424" s="17">
        <v>1.0</v>
      </c>
      <c r="O424" s="17" t="s">
        <v>19</v>
      </c>
      <c r="P424" s="17" t="s">
        <v>20</v>
      </c>
      <c r="Q424" s="17">
        <v>8.536501907E9</v>
      </c>
      <c r="R424" s="17" t="s">
        <v>7987</v>
      </c>
      <c r="S424" s="17"/>
      <c r="T424" s="17" t="s">
        <v>7987</v>
      </c>
      <c r="U424" s="17"/>
      <c r="V424" s="17"/>
      <c r="W424" s="17" t="s">
        <v>7987</v>
      </c>
      <c r="X424" s="17" t="s">
        <v>7987</v>
      </c>
      <c r="Y424" s="17"/>
    </row>
    <row r="425" ht="15.75" customHeight="1">
      <c r="A425" s="17">
        <v>5.431010052E9</v>
      </c>
      <c r="B425" s="17"/>
      <c r="C425" s="17" t="s">
        <v>7987</v>
      </c>
      <c r="D425" s="17" t="s">
        <v>7987</v>
      </c>
      <c r="E425" s="17" t="s">
        <v>2463</v>
      </c>
      <c r="F425" s="17" t="s">
        <v>2464</v>
      </c>
      <c r="G425" s="17"/>
      <c r="H425" s="51" t="s">
        <v>7987</v>
      </c>
      <c r="K425" s="51" t="s">
        <v>2465</v>
      </c>
      <c r="L425" s="17" t="s">
        <v>2430</v>
      </c>
      <c r="M425" s="17" t="s">
        <v>2431</v>
      </c>
      <c r="N425" s="17">
        <v>1.0</v>
      </c>
      <c r="O425" s="17" t="s">
        <v>19</v>
      </c>
      <c r="P425" s="17" t="s">
        <v>20</v>
      </c>
      <c r="Q425" s="17">
        <v>8.536501907E9</v>
      </c>
      <c r="R425" s="17" t="s">
        <v>7987</v>
      </c>
      <c r="S425" s="17"/>
      <c r="T425" s="17" t="s">
        <v>7987</v>
      </c>
      <c r="U425" s="17"/>
      <c r="V425" s="17"/>
      <c r="W425" s="17" t="s">
        <v>7987</v>
      </c>
      <c r="X425" s="17" t="s">
        <v>7987</v>
      </c>
      <c r="Y425" s="17"/>
    </row>
    <row r="426" ht="15.75" customHeight="1">
      <c r="A426" s="17">
        <v>5.431010053E9</v>
      </c>
      <c r="B426" s="17"/>
      <c r="C426" s="17" t="s">
        <v>7987</v>
      </c>
      <c r="D426" s="17" t="s">
        <v>7987</v>
      </c>
      <c r="E426" s="17" t="s">
        <v>2468</v>
      </c>
      <c r="F426" s="17" t="s">
        <v>2469</v>
      </c>
      <c r="G426" s="17"/>
      <c r="H426" s="51" t="s">
        <v>7987</v>
      </c>
      <c r="K426" s="51" t="s">
        <v>2470</v>
      </c>
      <c r="L426" s="17" t="s">
        <v>2430</v>
      </c>
      <c r="M426" s="17" t="s">
        <v>2431</v>
      </c>
      <c r="N426" s="17">
        <v>1.0</v>
      </c>
      <c r="O426" s="17" t="s">
        <v>19</v>
      </c>
      <c r="P426" s="17" t="s">
        <v>2432</v>
      </c>
      <c r="Q426" s="17">
        <v>8.536501907E9</v>
      </c>
      <c r="R426" s="17" t="s">
        <v>7987</v>
      </c>
      <c r="S426" s="17"/>
      <c r="T426" s="17" t="s">
        <v>7987</v>
      </c>
      <c r="U426" s="17"/>
      <c r="V426" s="17"/>
      <c r="W426" s="17" t="s">
        <v>7987</v>
      </c>
      <c r="X426" s="17" t="s">
        <v>7987</v>
      </c>
      <c r="Y426" s="17"/>
    </row>
    <row r="427" ht="15.75" customHeight="1">
      <c r="A427" s="17">
        <v>5.431010078E9</v>
      </c>
      <c r="B427" s="17"/>
      <c r="C427" s="17" t="s">
        <v>7987</v>
      </c>
      <c r="D427" s="17" t="s">
        <v>7987</v>
      </c>
      <c r="E427" s="17" t="s">
        <v>2482</v>
      </c>
      <c r="F427" s="17" t="s">
        <v>2483</v>
      </c>
      <c r="G427" s="17"/>
      <c r="H427" s="51" t="s">
        <v>7987</v>
      </c>
      <c r="K427" s="51" t="s">
        <v>2484</v>
      </c>
      <c r="L427" s="17" t="s">
        <v>2430</v>
      </c>
      <c r="M427" s="17" t="s">
        <v>2431</v>
      </c>
      <c r="N427" s="17">
        <v>3.0</v>
      </c>
      <c r="O427" s="17" t="s">
        <v>19</v>
      </c>
      <c r="P427" s="17" t="s">
        <v>20</v>
      </c>
      <c r="Q427" s="17">
        <v>8.536501907E9</v>
      </c>
      <c r="R427" s="17" t="s">
        <v>7987</v>
      </c>
      <c r="S427" s="17"/>
      <c r="T427" s="17" t="s">
        <v>7987</v>
      </c>
      <c r="U427" s="17"/>
      <c r="V427" s="17"/>
      <c r="W427" s="17" t="s">
        <v>7987</v>
      </c>
      <c r="X427" s="17" t="s">
        <v>7987</v>
      </c>
      <c r="Y427" s="17"/>
    </row>
    <row r="428" ht="15.75" customHeight="1">
      <c r="A428" s="17">
        <v>5.431010105E9</v>
      </c>
      <c r="B428" s="17"/>
      <c r="C428" s="17" t="s">
        <v>7987</v>
      </c>
      <c r="D428" s="17" t="s">
        <v>7987</v>
      </c>
      <c r="E428" s="17" t="s">
        <v>7987</v>
      </c>
      <c r="F428" s="17" t="s">
        <v>6412</v>
      </c>
      <c r="G428" s="17"/>
      <c r="H428" s="51" t="s">
        <v>7987</v>
      </c>
      <c r="K428" s="51" t="s">
        <v>7987</v>
      </c>
      <c r="L428" s="17" t="s">
        <v>7987</v>
      </c>
      <c r="M428" s="17" t="s">
        <v>7987</v>
      </c>
      <c r="N428" s="17" t="s">
        <v>7987</v>
      </c>
      <c r="O428" s="17" t="s">
        <v>7987</v>
      </c>
      <c r="P428" s="17" t="s">
        <v>7987</v>
      </c>
      <c r="Q428" s="17" t="s">
        <v>7987</v>
      </c>
      <c r="R428" s="17" t="s">
        <v>7987</v>
      </c>
      <c r="S428" s="17"/>
      <c r="T428" s="17" t="s">
        <v>7987</v>
      </c>
      <c r="U428" s="17"/>
      <c r="V428" s="17"/>
      <c r="W428" s="17" t="s">
        <v>7987</v>
      </c>
      <c r="X428" s="17" t="s">
        <v>7987</v>
      </c>
      <c r="Y428" s="17"/>
    </row>
    <row r="429" ht="15.75" customHeight="1">
      <c r="A429" s="17">
        <v>5.43110002E9</v>
      </c>
      <c r="B429" s="17"/>
      <c r="C429" s="17" t="s">
        <v>7987</v>
      </c>
      <c r="D429" s="17" t="s">
        <v>7987</v>
      </c>
      <c r="E429" s="17" t="s">
        <v>2505</v>
      </c>
      <c r="F429" s="17" t="s">
        <v>2506</v>
      </c>
      <c r="G429" s="17"/>
      <c r="H429" s="51" t="s">
        <v>7987</v>
      </c>
      <c r="K429" s="51" t="s">
        <v>2507</v>
      </c>
      <c r="L429" s="17" t="s">
        <v>2508</v>
      </c>
      <c r="M429" s="17" t="s">
        <v>2508</v>
      </c>
      <c r="N429" s="17">
        <v>1.0</v>
      </c>
      <c r="O429" s="17" t="s">
        <v>19</v>
      </c>
      <c r="P429" s="17">
        <v>0.0</v>
      </c>
      <c r="Q429" s="17">
        <v>9.031499E9</v>
      </c>
      <c r="R429" s="17" t="s">
        <v>7987</v>
      </c>
      <c r="S429" s="17"/>
      <c r="T429" s="17" t="s">
        <v>7987</v>
      </c>
      <c r="U429" s="17"/>
      <c r="V429" s="17"/>
      <c r="W429" s="17" t="s">
        <v>7987</v>
      </c>
      <c r="X429" s="17" t="s">
        <v>7987</v>
      </c>
      <c r="Y429" s="17"/>
    </row>
    <row r="430" ht="15.75" customHeight="1">
      <c r="A430" s="17">
        <v>5.431100029E9</v>
      </c>
      <c r="B430" s="17"/>
      <c r="C430" s="17" t="s">
        <v>7987</v>
      </c>
      <c r="D430" s="17" t="s">
        <v>7987</v>
      </c>
      <c r="E430" s="17" t="s">
        <v>2509</v>
      </c>
      <c r="F430" s="17" t="s">
        <v>2510</v>
      </c>
      <c r="G430" s="17"/>
      <c r="H430" s="51" t="s">
        <v>7987</v>
      </c>
      <c r="K430" s="51" t="s">
        <v>2511</v>
      </c>
      <c r="L430" s="17" t="s">
        <v>2503</v>
      </c>
      <c r="M430" s="17" t="s">
        <v>2503</v>
      </c>
      <c r="N430" s="17">
        <v>2.0</v>
      </c>
      <c r="O430" s="17" t="s">
        <v>19</v>
      </c>
      <c r="P430" s="17" t="s">
        <v>20</v>
      </c>
      <c r="Q430" s="17">
        <v>9.029100009E9</v>
      </c>
      <c r="R430" s="17" t="s">
        <v>7987</v>
      </c>
      <c r="S430" s="17"/>
      <c r="T430" s="17" t="s">
        <v>7987</v>
      </c>
      <c r="U430" s="17"/>
      <c r="V430" s="17"/>
      <c r="W430" s="17" t="s">
        <v>7987</v>
      </c>
      <c r="X430" s="17" t="s">
        <v>7987</v>
      </c>
      <c r="Y430" s="17"/>
    </row>
    <row r="431" ht="15.75" customHeight="1">
      <c r="A431" s="17">
        <v>5.431100031E9</v>
      </c>
      <c r="B431" s="17"/>
      <c r="C431" s="17" t="s">
        <v>7987</v>
      </c>
      <c r="D431" s="17" t="s">
        <v>7987</v>
      </c>
      <c r="E431" s="17" t="s">
        <v>2517</v>
      </c>
      <c r="F431" s="17" t="s">
        <v>2506</v>
      </c>
      <c r="G431" s="17"/>
      <c r="H431" s="51" t="s">
        <v>7987</v>
      </c>
      <c r="K431" s="51" t="s">
        <v>2518</v>
      </c>
      <c r="L431" s="17" t="s">
        <v>2519</v>
      </c>
      <c r="M431" s="17" t="s">
        <v>2519</v>
      </c>
      <c r="N431" s="17">
        <v>1.0</v>
      </c>
      <c r="O431" s="17" t="s">
        <v>35</v>
      </c>
      <c r="P431" s="17" t="s">
        <v>2091</v>
      </c>
      <c r="Q431" s="17">
        <v>9.029100009E9</v>
      </c>
      <c r="R431" s="17" t="s">
        <v>7987</v>
      </c>
      <c r="S431" s="17"/>
      <c r="T431" s="17" t="s">
        <v>7987</v>
      </c>
      <c r="U431" s="17"/>
      <c r="V431" s="17"/>
      <c r="W431" s="17" t="s">
        <v>7987</v>
      </c>
      <c r="X431" s="17" t="s">
        <v>7987</v>
      </c>
      <c r="Y431" s="17"/>
    </row>
    <row r="432" ht="15.75" customHeight="1">
      <c r="A432" s="17">
        <v>5.431209022E9</v>
      </c>
      <c r="B432" s="17"/>
      <c r="C432" s="17" t="s">
        <v>7987</v>
      </c>
      <c r="D432" s="17" t="s">
        <v>7987</v>
      </c>
      <c r="E432" s="17" t="s">
        <v>7987</v>
      </c>
      <c r="F432" s="17" t="s">
        <v>6413</v>
      </c>
      <c r="G432" s="17"/>
      <c r="H432" s="51" t="s">
        <v>7987</v>
      </c>
      <c r="K432" s="51" t="s">
        <v>7987</v>
      </c>
      <c r="L432" s="17" t="s">
        <v>7987</v>
      </c>
      <c r="M432" s="17" t="s">
        <v>7987</v>
      </c>
      <c r="N432" s="17" t="s">
        <v>7987</v>
      </c>
      <c r="O432" s="17" t="s">
        <v>7987</v>
      </c>
      <c r="P432" s="17" t="s">
        <v>7987</v>
      </c>
      <c r="Q432" s="17" t="s">
        <v>7987</v>
      </c>
      <c r="R432" s="17" t="s">
        <v>7987</v>
      </c>
      <c r="S432" s="17"/>
      <c r="T432" s="17" t="s">
        <v>7987</v>
      </c>
      <c r="U432" s="17"/>
      <c r="V432" s="17"/>
      <c r="W432" s="17" t="s">
        <v>7987</v>
      </c>
      <c r="X432" s="17" t="s">
        <v>7987</v>
      </c>
      <c r="Y432" s="17"/>
    </row>
    <row r="433" ht="15.75" customHeight="1">
      <c r="A433" s="17">
        <v>5.431230048E9</v>
      </c>
      <c r="B433" s="17"/>
      <c r="C433" s="17" t="s">
        <v>7987</v>
      </c>
      <c r="D433" s="17" t="s">
        <v>7987</v>
      </c>
      <c r="E433" s="17" t="s">
        <v>7987</v>
      </c>
      <c r="F433" s="17" t="s">
        <v>6414</v>
      </c>
      <c r="G433" s="17"/>
      <c r="H433" s="51" t="s">
        <v>7987</v>
      </c>
      <c r="K433" s="51" t="s">
        <v>7987</v>
      </c>
      <c r="L433" s="17" t="s">
        <v>7987</v>
      </c>
      <c r="M433" s="17" t="s">
        <v>7987</v>
      </c>
      <c r="N433" s="17" t="s">
        <v>7987</v>
      </c>
      <c r="O433" s="17" t="s">
        <v>7987</v>
      </c>
      <c r="P433" s="17" t="s">
        <v>7987</v>
      </c>
      <c r="Q433" s="17" t="s">
        <v>7987</v>
      </c>
      <c r="R433" s="17" t="s">
        <v>7987</v>
      </c>
      <c r="S433" s="17"/>
      <c r="T433" s="17" t="s">
        <v>7987</v>
      </c>
      <c r="U433" s="17"/>
      <c r="V433" s="17"/>
      <c r="W433" s="17" t="s">
        <v>7987</v>
      </c>
      <c r="X433" s="17" t="s">
        <v>7987</v>
      </c>
      <c r="Y433" s="17"/>
    </row>
    <row r="434" ht="15.75" customHeight="1">
      <c r="A434" s="17">
        <v>5.431240007E9</v>
      </c>
      <c r="B434" s="17"/>
      <c r="C434" s="17" t="s">
        <v>7987</v>
      </c>
      <c r="D434" s="17" t="s">
        <v>7987</v>
      </c>
      <c r="E434" s="17" t="s">
        <v>2542</v>
      </c>
      <c r="F434" s="17" t="s">
        <v>2543</v>
      </c>
      <c r="G434" s="17"/>
      <c r="H434" s="51" t="s">
        <v>7987</v>
      </c>
      <c r="K434" s="51" t="s">
        <v>2544</v>
      </c>
      <c r="L434" s="17" t="s">
        <v>2545</v>
      </c>
      <c r="M434" s="17" t="s">
        <v>2545</v>
      </c>
      <c r="N434" s="17">
        <v>1.0</v>
      </c>
      <c r="O434" s="17" t="s">
        <v>19</v>
      </c>
      <c r="P434" s="17" t="s">
        <v>20</v>
      </c>
      <c r="Q434" s="17">
        <v>8.5371099E9</v>
      </c>
      <c r="R434" s="17" t="s">
        <v>7987</v>
      </c>
      <c r="S434" s="17"/>
      <c r="T434" s="17" t="s">
        <v>7987</v>
      </c>
      <c r="U434" s="17"/>
      <c r="V434" s="17"/>
      <c r="W434" s="17" t="s">
        <v>7987</v>
      </c>
      <c r="X434" s="17" t="s">
        <v>7987</v>
      </c>
      <c r="Y434" s="17"/>
    </row>
    <row r="435" ht="15.75" customHeight="1">
      <c r="A435" s="17">
        <v>5.431240018E9</v>
      </c>
      <c r="B435" s="17"/>
      <c r="C435" s="17" t="s">
        <v>7987</v>
      </c>
      <c r="D435" s="17" t="s">
        <v>7987</v>
      </c>
      <c r="E435" s="17" t="s">
        <v>2548</v>
      </c>
      <c r="F435" s="17" t="s">
        <v>2549</v>
      </c>
      <c r="G435" s="17"/>
      <c r="H435" s="51" t="s">
        <v>7987</v>
      </c>
      <c r="K435" s="51" t="s">
        <v>2550</v>
      </c>
      <c r="L435" s="17" t="s">
        <v>2547</v>
      </c>
      <c r="M435" s="17" t="s">
        <v>2545</v>
      </c>
      <c r="N435" s="17">
        <v>2.0</v>
      </c>
      <c r="O435" s="17" t="s">
        <v>19</v>
      </c>
      <c r="P435" s="17" t="s">
        <v>20</v>
      </c>
      <c r="Q435" s="17">
        <v>8.471607E9</v>
      </c>
      <c r="R435" s="17" t="s">
        <v>7987</v>
      </c>
      <c r="S435" s="17"/>
      <c r="T435" s="17" t="s">
        <v>7987</v>
      </c>
      <c r="U435" s="17"/>
      <c r="V435" s="17"/>
      <c r="W435" s="17" t="s">
        <v>7987</v>
      </c>
      <c r="X435" s="17" t="s">
        <v>7987</v>
      </c>
      <c r="Y435" s="17"/>
    </row>
    <row r="436" ht="15.75" customHeight="1">
      <c r="A436" s="17">
        <v>5.431251005E9</v>
      </c>
      <c r="B436" s="17"/>
      <c r="C436" s="17" t="s">
        <v>7987</v>
      </c>
      <c r="D436" s="17" t="s">
        <v>7987</v>
      </c>
      <c r="E436" s="17" t="s">
        <v>7987</v>
      </c>
      <c r="F436" s="17" t="s">
        <v>6415</v>
      </c>
      <c r="G436" s="17"/>
      <c r="H436" s="51" t="s">
        <v>7987</v>
      </c>
      <c r="K436" s="51" t="s">
        <v>7987</v>
      </c>
      <c r="L436" s="17" t="s">
        <v>7987</v>
      </c>
      <c r="M436" s="17" t="s">
        <v>7987</v>
      </c>
      <c r="N436" s="17" t="s">
        <v>7987</v>
      </c>
      <c r="O436" s="17" t="s">
        <v>7987</v>
      </c>
      <c r="P436" s="17" t="s">
        <v>7987</v>
      </c>
      <c r="Q436" s="17" t="s">
        <v>7987</v>
      </c>
      <c r="R436" s="17" t="s">
        <v>7987</v>
      </c>
      <c r="S436" s="17"/>
      <c r="T436" s="17" t="s">
        <v>7987</v>
      </c>
      <c r="U436" s="17"/>
      <c r="V436" s="17"/>
      <c r="W436" s="17" t="s">
        <v>7987</v>
      </c>
      <c r="X436" s="17" t="s">
        <v>7987</v>
      </c>
      <c r="Y436" s="17"/>
    </row>
    <row r="437" ht="15.75" customHeight="1">
      <c r="A437" s="17">
        <v>5.431260017E9</v>
      </c>
      <c r="B437" s="17"/>
      <c r="C437" s="17" t="s">
        <v>7987</v>
      </c>
      <c r="D437" s="17" t="s">
        <v>7987</v>
      </c>
      <c r="E437" s="17" t="s">
        <v>7987</v>
      </c>
      <c r="F437" s="17" t="s">
        <v>6416</v>
      </c>
      <c r="G437" s="17"/>
      <c r="H437" s="51" t="s">
        <v>7987</v>
      </c>
      <c r="K437" s="51" t="s">
        <v>7987</v>
      </c>
      <c r="L437" s="17" t="s">
        <v>7987</v>
      </c>
      <c r="M437" s="17" t="s">
        <v>7987</v>
      </c>
      <c r="N437" s="17" t="s">
        <v>7987</v>
      </c>
      <c r="O437" s="17" t="s">
        <v>7987</v>
      </c>
      <c r="P437" s="17" t="s">
        <v>7987</v>
      </c>
      <c r="Q437" s="17" t="s">
        <v>7987</v>
      </c>
      <c r="R437" s="17" t="s">
        <v>7987</v>
      </c>
      <c r="S437" s="17"/>
      <c r="T437" s="17" t="s">
        <v>7987</v>
      </c>
      <c r="U437" s="17"/>
      <c r="V437" s="17"/>
      <c r="W437" s="17" t="s">
        <v>7987</v>
      </c>
      <c r="X437" s="17" t="s">
        <v>7987</v>
      </c>
      <c r="Y437" s="17"/>
    </row>
    <row r="438" ht="15.75" customHeight="1">
      <c r="A438" s="17">
        <v>5.43126002E9</v>
      </c>
      <c r="B438" s="17"/>
      <c r="C438" s="17" t="s">
        <v>7987</v>
      </c>
      <c r="D438" s="17" t="s">
        <v>7987</v>
      </c>
      <c r="E438" s="17" t="s">
        <v>2564</v>
      </c>
      <c r="F438" s="17" t="s">
        <v>2565</v>
      </c>
      <c r="G438" s="17"/>
      <c r="H438" s="51" t="s">
        <v>7987</v>
      </c>
      <c r="K438" s="51" t="s">
        <v>2566</v>
      </c>
      <c r="L438" s="17" t="s">
        <v>2547</v>
      </c>
      <c r="M438" s="17" t="s">
        <v>2545</v>
      </c>
      <c r="N438" s="17">
        <v>2.0</v>
      </c>
      <c r="O438" s="17" t="s">
        <v>19</v>
      </c>
      <c r="P438" s="17" t="s">
        <v>20</v>
      </c>
      <c r="Q438" s="17">
        <v>8.54231909E9</v>
      </c>
      <c r="R438" s="17" t="s">
        <v>7987</v>
      </c>
      <c r="S438" s="17"/>
      <c r="T438" s="17" t="s">
        <v>7987</v>
      </c>
      <c r="U438" s="17"/>
      <c r="V438" s="17"/>
      <c r="W438" s="17" t="s">
        <v>7987</v>
      </c>
      <c r="X438" s="17" t="s">
        <v>7987</v>
      </c>
      <c r="Y438" s="17"/>
    </row>
    <row r="439" ht="15.75" customHeight="1">
      <c r="A439" s="17">
        <v>5.431260021E9</v>
      </c>
      <c r="B439" s="17"/>
      <c r="C439" s="17" t="s">
        <v>7987</v>
      </c>
      <c r="D439" s="17" t="s">
        <v>7987</v>
      </c>
      <c r="E439" s="17" t="s">
        <v>2567</v>
      </c>
      <c r="F439" s="17" t="s">
        <v>2568</v>
      </c>
      <c r="G439" s="17"/>
      <c r="H439" s="51" t="s">
        <v>7987</v>
      </c>
      <c r="K439" s="51" t="s">
        <v>2569</v>
      </c>
      <c r="L439" s="17" t="s">
        <v>17</v>
      </c>
      <c r="M439" s="17" t="s">
        <v>18</v>
      </c>
      <c r="N439" s="17">
        <v>2.0</v>
      </c>
      <c r="O439" s="17" t="s">
        <v>19</v>
      </c>
      <c r="P439" s="17" t="s">
        <v>20</v>
      </c>
      <c r="Q439" s="17">
        <v>8.54239909E9</v>
      </c>
      <c r="R439" s="17" t="s">
        <v>7987</v>
      </c>
      <c r="S439" s="17"/>
      <c r="T439" s="17" t="s">
        <v>7987</v>
      </c>
      <c r="U439" s="17"/>
      <c r="V439" s="17"/>
      <c r="W439" s="17" t="s">
        <v>7987</v>
      </c>
      <c r="X439" s="17" t="s">
        <v>7987</v>
      </c>
      <c r="Y439" s="17"/>
    </row>
    <row r="440" ht="15.75" customHeight="1">
      <c r="A440" s="17">
        <v>5.431260027E9</v>
      </c>
      <c r="B440" s="17"/>
      <c r="C440" s="17" t="s">
        <v>7987</v>
      </c>
      <c r="D440" s="17" t="s">
        <v>7987</v>
      </c>
      <c r="E440" s="17" t="s">
        <v>2570</v>
      </c>
      <c r="F440" s="17" t="s">
        <v>2571</v>
      </c>
      <c r="G440" s="17"/>
      <c r="H440" s="51" t="s">
        <v>7987</v>
      </c>
      <c r="K440" s="51" t="s">
        <v>2566</v>
      </c>
      <c r="L440" s="17" t="s">
        <v>2547</v>
      </c>
      <c r="M440" s="17" t="s">
        <v>2545</v>
      </c>
      <c r="N440" s="17">
        <v>2.0</v>
      </c>
      <c r="O440" s="17" t="s">
        <v>19</v>
      </c>
      <c r="P440" s="17" t="s">
        <v>20</v>
      </c>
      <c r="Q440" s="17">
        <v>8.54231909E9</v>
      </c>
      <c r="R440" s="17" t="s">
        <v>7987</v>
      </c>
      <c r="S440" s="17"/>
      <c r="T440" s="17" t="s">
        <v>7987</v>
      </c>
      <c r="U440" s="17"/>
      <c r="V440" s="17"/>
      <c r="W440" s="17" t="s">
        <v>7987</v>
      </c>
      <c r="X440" s="17" t="s">
        <v>7987</v>
      </c>
      <c r="Y440" s="17"/>
    </row>
    <row r="441" ht="15.75" customHeight="1">
      <c r="A441" s="17">
        <v>5.431260028E9</v>
      </c>
      <c r="B441" s="17"/>
      <c r="C441" s="17" t="s">
        <v>7987</v>
      </c>
      <c r="D441" s="17" t="s">
        <v>7987</v>
      </c>
      <c r="E441" s="17" t="s">
        <v>2575</v>
      </c>
      <c r="F441" s="17" t="s">
        <v>2576</v>
      </c>
      <c r="G441" s="17"/>
      <c r="H441" s="51" t="s">
        <v>7987</v>
      </c>
      <c r="K441" s="51" t="s">
        <v>2577</v>
      </c>
      <c r="L441" s="17" t="s">
        <v>2578</v>
      </c>
      <c r="M441" s="17" t="s">
        <v>18</v>
      </c>
      <c r="N441" s="17">
        <v>1.0</v>
      </c>
      <c r="O441" s="17" t="s">
        <v>19</v>
      </c>
      <c r="P441" s="17" t="s">
        <v>20</v>
      </c>
      <c r="Q441" s="17">
        <v>8.5389091E9</v>
      </c>
      <c r="R441" s="17" t="s">
        <v>7987</v>
      </c>
      <c r="S441" s="17"/>
      <c r="T441" s="17" t="s">
        <v>7987</v>
      </c>
      <c r="U441" s="17"/>
      <c r="V441" s="17"/>
      <c r="W441" s="17" t="s">
        <v>7987</v>
      </c>
      <c r="X441" s="17" t="s">
        <v>7987</v>
      </c>
      <c r="Y441" s="17"/>
    </row>
    <row r="442" ht="15.75" customHeight="1">
      <c r="A442" s="17">
        <v>5.43126003E9</v>
      </c>
      <c r="B442" s="17"/>
      <c r="C442" s="17" t="s">
        <v>7987</v>
      </c>
      <c r="D442" s="17" t="s">
        <v>7987</v>
      </c>
      <c r="E442" s="17" t="s">
        <v>2579</v>
      </c>
      <c r="F442" s="17" t="s">
        <v>2580</v>
      </c>
      <c r="G442" s="17"/>
      <c r="H442" s="51" t="s">
        <v>7987</v>
      </c>
      <c r="K442" s="51" t="s">
        <v>2566</v>
      </c>
      <c r="L442" s="17" t="s">
        <v>2547</v>
      </c>
      <c r="M442" s="17" t="s">
        <v>2545</v>
      </c>
      <c r="N442" s="17">
        <v>2.0</v>
      </c>
      <c r="O442" s="17" t="s">
        <v>19</v>
      </c>
      <c r="P442" s="17" t="s">
        <v>20</v>
      </c>
      <c r="Q442" s="17">
        <v>8.54231909E9</v>
      </c>
      <c r="R442" s="17" t="s">
        <v>7987</v>
      </c>
      <c r="S442" s="17"/>
      <c r="T442" s="17" t="s">
        <v>7987</v>
      </c>
      <c r="U442" s="17"/>
      <c r="V442" s="17"/>
      <c r="W442" s="17" t="s">
        <v>7987</v>
      </c>
      <c r="X442" s="17" t="s">
        <v>7987</v>
      </c>
      <c r="Y442" s="17"/>
    </row>
    <row r="443" ht="15.75" customHeight="1">
      <c r="A443" s="17">
        <v>5.431260034E9</v>
      </c>
      <c r="B443" s="17"/>
      <c r="C443" s="17" t="s">
        <v>7987</v>
      </c>
      <c r="D443" s="17" t="s">
        <v>7987</v>
      </c>
      <c r="E443" s="17" t="s">
        <v>2583</v>
      </c>
      <c r="F443" s="17" t="s">
        <v>2587</v>
      </c>
      <c r="G443" s="17"/>
      <c r="H443" s="51" t="s">
        <v>7987</v>
      </c>
      <c r="K443" s="51" t="s">
        <v>2585</v>
      </c>
      <c r="L443" s="17" t="s">
        <v>2547</v>
      </c>
      <c r="M443" s="17" t="s">
        <v>2545</v>
      </c>
      <c r="N443" s="17">
        <v>1.0</v>
      </c>
      <c r="O443" s="17" t="s">
        <v>19</v>
      </c>
      <c r="P443" s="17" t="s">
        <v>20</v>
      </c>
      <c r="Q443" s="17">
        <v>8.5389091E9</v>
      </c>
      <c r="R443" s="17" t="s">
        <v>7987</v>
      </c>
      <c r="S443" s="17"/>
      <c r="T443" s="17" t="s">
        <v>7987</v>
      </c>
      <c r="U443" s="17"/>
      <c r="V443" s="17"/>
      <c r="W443" s="17" t="s">
        <v>7987</v>
      </c>
      <c r="X443" s="17" t="s">
        <v>7987</v>
      </c>
      <c r="Y443" s="17"/>
    </row>
    <row r="444" ht="15.75" customHeight="1">
      <c r="A444" s="17">
        <v>5.431260035E9</v>
      </c>
      <c r="B444" s="17"/>
      <c r="C444" s="17" t="s">
        <v>7987</v>
      </c>
      <c r="D444" s="17" t="s">
        <v>7987</v>
      </c>
      <c r="E444" s="17" t="s">
        <v>2589</v>
      </c>
      <c r="F444" s="17" t="s">
        <v>2590</v>
      </c>
      <c r="G444" s="17"/>
      <c r="H444" s="51" t="s">
        <v>7987</v>
      </c>
      <c r="K444" s="51" t="s">
        <v>2566</v>
      </c>
      <c r="L444" s="17" t="s">
        <v>2547</v>
      </c>
      <c r="M444" s="17" t="s">
        <v>2545</v>
      </c>
      <c r="N444" s="17">
        <v>2.0</v>
      </c>
      <c r="O444" s="17" t="s">
        <v>19</v>
      </c>
      <c r="P444" s="17" t="s">
        <v>20</v>
      </c>
      <c r="Q444" s="17">
        <v>8.54231909E9</v>
      </c>
      <c r="R444" s="17" t="s">
        <v>7987</v>
      </c>
      <c r="S444" s="17"/>
      <c r="T444" s="17" t="s">
        <v>7987</v>
      </c>
      <c r="U444" s="17"/>
      <c r="V444" s="17"/>
      <c r="W444" s="17" t="s">
        <v>7987</v>
      </c>
      <c r="X444" s="17" t="s">
        <v>7987</v>
      </c>
      <c r="Y444" s="17"/>
    </row>
    <row r="445" ht="15.75" customHeight="1">
      <c r="A445" s="17">
        <v>5.431261011E9</v>
      </c>
      <c r="B445" s="17"/>
      <c r="C445" s="17" t="s">
        <v>7987</v>
      </c>
      <c r="D445" s="17" t="s">
        <v>7987</v>
      </c>
      <c r="E445" s="17" t="s">
        <v>7987</v>
      </c>
      <c r="F445" s="17" t="s">
        <v>6417</v>
      </c>
      <c r="G445" s="17"/>
      <c r="H445" s="51" t="s">
        <v>7987</v>
      </c>
      <c r="K445" s="51" t="s">
        <v>7987</v>
      </c>
      <c r="L445" s="17" t="s">
        <v>7987</v>
      </c>
      <c r="M445" s="17" t="s">
        <v>7987</v>
      </c>
      <c r="N445" s="17" t="s">
        <v>7987</v>
      </c>
      <c r="O445" s="17" t="s">
        <v>7987</v>
      </c>
      <c r="P445" s="17" t="s">
        <v>7987</v>
      </c>
      <c r="Q445" s="17" t="s">
        <v>7987</v>
      </c>
      <c r="R445" s="17" t="s">
        <v>7987</v>
      </c>
      <c r="S445" s="17"/>
      <c r="T445" s="17" t="s">
        <v>7987</v>
      </c>
      <c r="U445" s="17"/>
      <c r="V445" s="17"/>
      <c r="W445" s="17" t="s">
        <v>7987</v>
      </c>
      <c r="X445" s="17" t="s">
        <v>7987</v>
      </c>
      <c r="Y445" s="17"/>
    </row>
    <row r="446" ht="15.75" customHeight="1">
      <c r="A446" s="17">
        <v>5.431262018E9</v>
      </c>
      <c r="B446" s="17"/>
      <c r="C446" s="17" t="s">
        <v>7987</v>
      </c>
      <c r="D446" s="17" t="s">
        <v>7987</v>
      </c>
      <c r="E446" s="17" t="s">
        <v>7987</v>
      </c>
      <c r="F446" s="17" t="s">
        <v>6418</v>
      </c>
      <c r="G446" s="17"/>
      <c r="H446" s="51" t="s">
        <v>7987</v>
      </c>
      <c r="K446" s="51" t="s">
        <v>7987</v>
      </c>
      <c r="L446" s="17" t="s">
        <v>7987</v>
      </c>
      <c r="M446" s="17" t="s">
        <v>7987</v>
      </c>
      <c r="N446" s="17" t="s">
        <v>7987</v>
      </c>
      <c r="O446" s="17" t="s">
        <v>7987</v>
      </c>
      <c r="P446" s="17" t="s">
        <v>7987</v>
      </c>
      <c r="Q446" s="17" t="s">
        <v>7987</v>
      </c>
      <c r="R446" s="17" t="s">
        <v>7987</v>
      </c>
      <c r="S446" s="17"/>
      <c r="T446" s="17" t="s">
        <v>7987</v>
      </c>
      <c r="U446" s="17"/>
      <c r="V446" s="17"/>
      <c r="W446" s="17" t="s">
        <v>7987</v>
      </c>
      <c r="X446" s="17" t="s">
        <v>7987</v>
      </c>
      <c r="Y446" s="17"/>
    </row>
    <row r="447" ht="15.75" customHeight="1">
      <c r="A447" s="17">
        <v>5.431263032E9</v>
      </c>
      <c r="B447" s="17"/>
      <c r="C447" s="17" t="s">
        <v>7987</v>
      </c>
      <c r="D447" s="17" t="s">
        <v>7987</v>
      </c>
      <c r="E447" s="17" t="s">
        <v>2592</v>
      </c>
      <c r="F447" s="17" t="s">
        <v>2593</v>
      </c>
      <c r="G447" s="17"/>
      <c r="H447" s="51" t="s">
        <v>7987</v>
      </c>
      <c r="K447" s="51" t="s">
        <v>2594</v>
      </c>
      <c r="L447" s="17" t="s">
        <v>2595</v>
      </c>
      <c r="M447" s="17" t="s">
        <v>2405</v>
      </c>
      <c r="N447" s="17">
        <v>1.0</v>
      </c>
      <c r="O447" s="17" t="s">
        <v>19</v>
      </c>
      <c r="P447" s="17" t="s">
        <v>2596</v>
      </c>
      <c r="Q447" s="17">
        <v>8.5371091E9</v>
      </c>
      <c r="R447" s="17" t="s">
        <v>7987</v>
      </c>
      <c r="S447" s="17"/>
      <c r="T447" s="17" t="s">
        <v>7987</v>
      </c>
      <c r="U447" s="17"/>
      <c r="V447" s="17"/>
      <c r="W447" s="17" t="s">
        <v>7987</v>
      </c>
      <c r="X447" s="17" t="s">
        <v>7987</v>
      </c>
      <c r="Y447" s="17"/>
    </row>
    <row r="448" ht="15.75" customHeight="1">
      <c r="A448" s="17">
        <v>5.431263037E9</v>
      </c>
      <c r="B448" s="17"/>
      <c r="C448" s="17" t="s">
        <v>7987</v>
      </c>
      <c r="D448" s="17" t="s">
        <v>7987</v>
      </c>
      <c r="E448" s="17" t="s">
        <v>2600</v>
      </c>
      <c r="F448" s="17" t="s">
        <v>2601</v>
      </c>
      <c r="G448" s="17"/>
      <c r="H448" s="51" t="s">
        <v>7987</v>
      </c>
      <c r="K448" s="51" t="s">
        <v>2602</v>
      </c>
      <c r="L448" s="17" t="s">
        <v>2547</v>
      </c>
      <c r="M448" s="17" t="s">
        <v>2545</v>
      </c>
      <c r="N448" s="17">
        <v>1.0</v>
      </c>
      <c r="O448" s="17" t="s">
        <v>19</v>
      </c>
      <c r="P448" s="17" t="s">
        <v>20</v>
      </c>
      <c r="Q448" s="17">
        <v>8.54231909E9</v>
      </c>
      <c r="R448" s="17" t="s">
        <v>7987</v>
      </c>
      <c r="S448" s="17"/>
      <c r="T448" s="17" t="s">
        <v>7987</v>
      </c>
      <c r="U448" s="17"/>
      <c r="V448" s="17"/>
      <c r="W448" s="17" t="s">
        <v>7987</v>
      </c>
      <c r="X448" s="17" t="s">
        <v>7987</v>
      </c>
      <c r="Y448" s="17"/>
    </row>
    <row r="449" ht="15.75" customHeight="1">
      <c r="A449" s="17">
        <v>5.43126304E9</v>
      </c>
      <c r="B449" s="17"/>
      <c r="C449" s="17" t="s">
        <v>7987</v>
      </c>
      <c r="D449" s="17" t="s">
        <v>7987</v>
      </c>
      <c r="E449" s="17" t="s">
        <v>2603</v>
      </c>
      <c r="F449" s="17" t="s">
        <v>2604</v>
      </c>
      <c r="G449" s="17"/>
      <c r="H449" s="51" t="s">
        <v>7987</v>
      </c>
      <c r="K449" s="51" t="s">
        <v>2605</v>
      </c>
      <c r="L449" s="17" t="s">
        <v>2547</v>
      </c>
      <c r="M449" s="17" t="s">
        <v>2545</v>
      </c>
      <c r="N449" s="17">
        <v>1.0</v>
      </c>
      <c r="O449" s="17" t="s">
        <v>19</v>
      </c>
      <c r="P449" s="17" t="s">
        <v>20</v>
      </c>
      <c r="Q449" s="17">
        <v>8.5371091E9</v>
      </c>
      <c r="R449" s="17" t="s">
        <v>7987</v>
      </c>
      <c r="S449" s="17"/>
      <c r="T449" s="17" t="s">
        <v>7987</v>
      </c>
      <c r="U449" s="17"/>
      <c r="V449" s="17"/>
      <c r="W449" s="17" t="s">
        <v>7987</v>
      </c>
      <c r="X449" s="17" t="s">
        <v>7987</v>
      </c>
      <c r="Y449" s="17"/>
    </row>
    <row r="450" ht="15.75" customHeight="1">
      <c r="A450" s="17">
        <v>5.431263048E9</v>
      </c>
      <c r="B450" s="17"/>
      <c r="C450" s="17" t="s">
        <v>7987</v>
      </c>
      <c r="D450" s="17" t="s">
        <v>7987</v>
      </c>
      <c r="E450" s="17" t="s">
        <v>2606</v>
      </c>
      <c r="F450" s="17" t="s">
        <v>2607</v>
      </c>
      <c r="G450" s="17"/>
      <c r="H450" s="51" t="s">
        <v>7987</v>
      </c>
      <c r="K450" s="51" t="s">
        <v>2566</v>
      </c>
      <c r="L450" s="17" t="s">
        <v>2547</v>
      </c>
      <c r="M450" s="17" t="s">
        <v>2545</v>
      </c>
      <c r="N450" s="17">
        <v>1.0</v>
      </c>
      <c r="O450" s="17" t="s">
        <v>19</v>
      </c>
      <c r="P450" s="17" t="s">
        <v>20</v>
      </c>
      <c r="Q450" s="17">
        <v>8.54231909E9</v>
      </c>
      <c r="R450" s="17" t="s">
        <v>7987</v>
      </c>
      <c r="S450" s="17"/>
      <c r="T450" s="17" t="s">
        <v>7987</v>
      </c>
      <c r="U450" s="17"/>
      <c r="V450" s="17"/>
      <c r="W450" s="17" t="s">
        <v>7987</v>
      </c>
      <c r="X450" s="17" t="s">
        <v>7987</v>
      </c>
      <c r="Y450" s="17"/>
    </row>
    <row r="451" ht="15.75" customHeight="1">
      <c r="A451" s="17">
        <v>5.43126305E9</v>
      </c>
      <c r="B451" s="17"/>
      <c r="C451" s="17" t="s">
        <v>7987</v>
      </c>
      <c r="D451" s="17" t="s">
        <v>7987</v>
      </c>
      <c r="E451" s="17" t="s">
        <v>2608</v>
      </c>
      <c r="F451" s="17" t="s">
        <v>2609</v>
      </c>
      <c r="G451" s="17"/>
      <c r="H451" s="51" t="s">
        <v>7987</v>
      </c>
      <c r="K451" s="51" t="s">
        <v>2610</v>
      </c>
      <c r="L451" s="17" t="s">
        <v>2545</v>
      </c>
      <c r="M451" s="17" t="s">
        <v>2545</v>
      </c>
      <c r="N451" s="17">
        <v>1.0</v>
      </c>
      <c r="O451" s="17" t="s">
        <v>19</v>
      </c>
      <c r="P451" s="17" t="s">
        <v>20</v>
      </c>
      <c r="Q451" s="17">
        <v>8.5389091E9</v>
      </c>
      <c r="R451" s="17" t="s">
        <v>7987</v>
      </c>
      <c r="S451" s="17"/>
      <c r="T451" s="17" t="s">
        <v>7987</v>
      </c>
      <c r="U451" s="17"/>
      <c r="V451" s="17"/>
      <c r="W451" s="17" t="s">
        <v>7987</v>
      </c>
      <c r="X451" s="17" t="s">
        <v>7987</v>
      </c>
      <c r="Y451" s="17"/>
    </row>
    <row r="452" ht="15.75" customHeight="1">
      <c r="A452" s="17">
        <v>5.431264E9</v>
      </c>
      <c r="B452" s="17"/>
      <c r="C452" s="17" t="s">
        <v>7987</v>
      </c>
      <c r="D452" s="17" t="s">
        <v>7987</v>
      </c>
      <c r="E452" s="17" t="s">
        <v>2620</v>
      </c>
      <c r="F452" s="17" t="s">
        <v>2621</v>
      </c>
      <c r="G452" s="17"/>
      <c r="H452" s="51" t="s">
        <v>7987</v>
      </c>
      <c r="K452" s="51" t="s">
        <v>2622</v>
      </c>
      <c r="L452" s="17" t="s">
        <v>2547</v>
      </c>
      <c r="M452" s="17" t="s">
        <v>2545</v>
      </c>
      <c r="N452" s="17">
        <v>1.0</v>
      </c>
      <c r="O452" s="17" t="s">
        <v>19</v>
      </c>
      <c r="P452" s="17" t="s">
        <v>20</v>
      </c>
      <c r="Q452" s="17">
        <v>8.5389091E9</v>
      </c>
      <c r="R452" s="17" t="s">
        <v>7987</v>
      </c>
      <c r="S452" s="17"/>
      <c r="T452" s="17" t="s">
        <v>7987</v>
      </c>
      <c r="U452" s="17"/>
      <c r="V452" s="17"/>
      <c r="W452" s="17" t="s">
        <v>7987</v>
      </c>
      <c r="X452" s="17" t="s">
        <v>7987</v>
      </c>
      <c r="Y452" s="17"/>
    </row>
    <row r="453" ht="15.75" customHeight="1">
      <c r="A453" s="17">
        <v>5.431264002E9</v>
      </c>
      <c r="B453" s="17"/>
      <c r="C453" s="17" t="s">
        <v>7987</v>
      </c>
      <c r="D453" s="17" t="s">
        <v>7987</v>
      </c>
      <c r="E453" s="17" t="s">
        <v>2623</v>
      </c>
      <c r="F453" s="17" t="s">
        <v>2624</v>
      </c>
      <c r="G453" s="17"/>
      <c r="H453" s="51" t="s">
        <v>7987</v>
      </c>
      <c r="K453" s="51" t="s">
        <v>2625</v>
      </c>
      <c r="L453" s="17" t="s">
        <v>2547</v>
      </c>
      <c r="M453" s="17" t="s">
        <v>2545</v>
      </c>
      <c r="N453" s="17">
        <v>1.0</v>
      </c>
      <c r="O453" s="17" t="s">
        <v>19</v>
      </c>
      <c r="P453" s="17" t="s">
        <v>20</v>
      </c>
      <c r="Q453" s="17">
        <v>8.5389091E9</v>
      </c>
      <c r="R453" s="17" t="s">
        <v>7987</v>
      </c>
      <c r="S453" s="17"/>
      <c r="T453" s="17" t="s">
        <v>7987</v>
      </c>
      <c r="U453" s="17"/>
      <c r="V453" s="17"/>
      <c r="W453" s="17" t="s">
        <v>7987</v>
      </c>
      <c r="X453" s="17" t="s">
        <v>7987</v>
      </c>
      <c r="Y453" s="17"/>
    </row>
    <row r="454" ht="15.75" customHeight="1">
      <c r="A454" s="17">
        <v>5.431264009E9</v>
      </c>
      <c r="B454" s="17"/>
      <c r="C454" s="17" t="s">
        <v>7987</v>
      </c>
      <c r="D454" s="17" t="s">
        <v>7987</v>
      </c>
      <c r="E454" s="17" t="s">
        <v>7987</v>
      </c>
      <c r="F454" s="17" t="s">
        <v>6419</v>
      </c>
      <c r="G454" s="17"/>
      <c r="H454" s="51" t="s">
        <v>7987</v>
      </c>
      <c r="K454" s="51" t="s">
        <v>7987</v>
      </c>
      <c r="L454" s="17" t="s">
        <v>7987</v>
      </c>
      <c r="M454" s="17" t="s">
        <v>7987</v>
      </c>
      <c r="N454" s="17" t="s">
        <v>7987</v>
      </c>
      <c r="O454" s="17" t="s">
        <v>7987</v>
      </c>
      <c r="P454" s="17" t="s">
        <v>7987</v>
      </c>
      <c r="Q454" s="17" t="s">
        <v>7987</v>
      </c>
      <c r="R454" s="17" t="s">
        <v>7987</v>
      </c>
      <c r="S454" s="17"/>
      <c r="T454" s="17" t="s">
        <v>7987</v>
      </c>
      <c r="U454" s="17"/>
      <c r="V454" s="17"/>
      <c r="W454" s="17" t="s">
        <v>7987</v>
      </c>
      <c r="X454" s="17" t="s">
        <v>7987</v>
      </c>
      <c r="Y454" s="17"/>
    </row>
    <row r="455" ht="15.75" customHeight="1">
      <c r="A455" s="17">
        <v>5.431267012E9</v>
      </c>
      <c r="B455" s="17"/>
      <c r="C455" s="17" t="s">
        <v>7987</v>
      </c>
      <c r="D455" s="17" t="s">
        <v>7987</v>
      </c>
      <c r="E455" s="17" t="s">
        <v>2632</v>
      </c>
      <c r="F455" s="17" t="s">
        <v>2633</v>
      </c>
      <c r="G455" s="17"/>
      <c r="H455" s="51" t="s">
        <v>7987</v>
      </c>
      <c r="K455" s="51" t="s">
        <v>2634</v>
      </c>
      <c r="L455" s="17" t="s">
        <v>2547</v>
      </c>
      <c r="M455" s="17" t="s">
        <v>2545</v>
      </c>
      <c r="N455" s="17">
        <v>1.0</v>
      </c>
      <c r="O455" s="17" t="s">
        <v>19</v>
      </c>
      <c r="P455" s="17" t="s">
        <v>20</v>
      </c>
      <c r="Q455" s="17">
        <v>8.5389091E9</v>
      </c>
      <c r="R455" s="17" t="s">
        <v>7987</v>
      </c>
      <c r="S455" s="17"/>
      <c r="T455" s="17" t="s">
        <v>7987</v>
      </c>
      <c r="U455" s="17"/>
      <c r="V455" s="17"/>
      <c r="W455" s="17" t="s">
        <v>7987</v>
      </c>
      <c r="X455" s="17" t="s">
        <v>7987</v>
      </c>
      <c r="Y455" s="17"/>
    </row>
    <row r="456" ht="15.75" customHeight="1">
      <c r="A456" s="17">
        <v>5.431269008E9</v>
      </c>
      <c r="B456" s="17"/>
      <c r="C456" s="17" t="s">
        <v>7987</v>
      </c>
      <c r="D456" s="17" t="s">
        <v>7987</v>
      </c>
      <c r="E456" s="17" t="s">
        <v>2638</v>
      </c>
      <c r="F456" s="17" t="s">
        <v>2639</v>
      </c>
      <c r="G456" s="17"/>
      <c r="H456" s="51" t="s">
        <v>7987</v>
      </c>
      <c r="K456" s="51" t="s">
        <v>2640</v>
      </c>
      <c r="L456" s="17" t="s">
        <v>2641</v>
      </c>
      <c r="M456" s="17" t="s">
        <v>2642</v>
      </c>
      <c r="N456" s="17">
        <v>1.0</v>
      </c>
      <c r="O456" s="17" t="s">
        <v>19</v>
      </c>
      <c r="P456" s="17" t="s">
        <v>2643</v>
      </c>
      <c r="Q456" s="17">
        <v>8.504409E9</v>
      </c>
      <c r="R456" s="17" t="s">
        <v>7987</v>
      </c>
      <c r="S456" s="17"/>
      <c r="T456" s="17" t="s">
        <v>7987</v>
      </c>
      <c r="U456" s="17"/>
      <c r="V456" s="17"/>
      <c r="W456" s="17" t="s">
        <v>7987</v>
      </c>
      <c r="X456" s="17" t="s">
        <v>7987</v>
      </c>
      <c r="Y456" s="17"/>
    </row>
    <row r="457" ht="15.75" customHeight="1">
      <c r="A457" s="17">
        <v>5.431269513E9</v>
      </c>
      <c r="B457" s="17"/>
      <c r="C457" s="17" t="s">
        <v>7987</v>
      </c>
      <c r="D457" s="17" t="s">
        <v>7987</v>
      </c>
      <c r="E457" s="17" t="s">
        <v>7987</v>
      </c>
      <c r="F457" s="17" t="s">
        <v>6420</v>
      </c>
      <c r="G457" s="17"/>
      <c r="H457" s="51" t="s">
        <v>7987</v>
      </c>
      <c r="K457" s="51" t="s">
        <v>7987</v>
      </c>
      <c r="L457" s="17" t="s">
        <v>7987</v>
      </c>
      <c r="M457" s="17" t="s">
        <v>7987</v>
      </c>
      <c r="N457" s="17" t="s">
        <v>7987</v>
      </c>
      <c r="O457" s="17" t="s">
        <v>7987</v>
      </c>
      <c r="P457" s="17" t="s">
        <v>7987</v>
      </c>
      <c r="Q457" s="17" t="s">
        <v>7987</v>
      </c>
      <c r="R457" s="17" t="s">
        <v>7987</v>
      </c>
      <c r="S457" s="17"/>
      <c r="T457" s="17" t="s">
        <v>7987</v>
      </c>
      <c r="U457" s="17"/>
      <c r="V457" s="17"/>
      <c r="W457" s="17" t="s">
        <v>7987</v>
      </c>
      <c r="X457" s="17" t="s">
        <v>7987</v>
      </c>
      <c r="Y457" s="17"/>
    </row>
    <row r="458" ht="15.75" customHeight="1">
      <c r="A458" s="17">
        <v>5.431269514E9</v>
      </c>
      <c r="B458" s="17"/>
      <c r="C458" s="17" t="s">
        <v>7987</v>
      </c>
      <c r="D458" s="17" t="s">
        <v>7987</v>
      </c>
      <c r="E458" s="17" t="s">
        <v>7987</v>
      </c>
      <c r="F458" s="17" t="s">
        <v>6421</v>
      </c>
      <c r="G458" s="17"/>
      <c r="H458" s="51" t="s">
        <v>7987</v>
      </c>
      <c r="K458" s="51" t="s">
        <v>7987</v>
      </c>
      <c r="L458" s="17" t="s">
        <v>7987</v>
      </c>
      <c r="M458" s="17" t="s">
        <v>7987</v>
      </c>
      <c r="N458" s="17" t="s">
        <v>7987</v>
      </c>
      <c r="O458" s="17" t="s">
        <v>7987</v>
      </c>
      <c r="P458" s="17" t="s">
        <v>7987</v>
      </c>
      <c r="Q458" s="17" t="s">
        <v>7987</v>
      </c>
      <c r="R458" s="17" t="s">
        <v>7987</v>
      </c>
      <c r="S458" s="17"/>
      <c r="T458" s="17" t="s">
        <v>7987</v>
      </c>
      <c r="U458" s="17"/>
      <c r="V458" s="17"/>
      <c r="W458" s="17" t="s">
        <v>7987</v>
      </c>
      <c r="X458" s="17" t="s">
        <v>7987</v>
      </c>
      <c r="Y458" s="17"/>
    </row>
    <row r="459" ht="15.75" customHeight="1">
      <c r="A459" s="17">
        <v>5.431280028E9</v>
      </c>
      <c r="B459" s="17"/>
      <c r="C459" s="17" t="s">
        <v>7987</v>
      </c>
      <c r="D459" s="17" t="s">
        <v>7987</v>
      </c>
      <c r="E459" s="17" t="s">
        <v>7987</v>
      </c>
      <c r="F459" s="17" t="s">
        <v>6422</v>
      </c>
      <c r="G459" s="17"/>
      <c r="H459" s="51" t="s">
        <v>7987</v>
      </c>
      <c r="K459" s="51" t="s">
        <v>7987</v>
      </c>
      <c r="L459" s="17" t="s">
        <v>7987</v>
      </c>
      <c r="M459" s="17" t="s">
        <v>7987</v>
      </c>
      <c r="N459" s="17" t="s">
        <v>7987</v>
      </c>
      <c r="O459" s="17" t="s">
        <v>7987</v>
      </c>
      <c r="P459" s="17" t="s">
        <v>7987</v>
      </c>
      <c r="Q459" s="17" t="s">
        <v>7987</v>
      </c>
      <c r="R459" s="17" t="s">
        <v>7987</v>
      </c>
      <c r="S459" s="17"/>
      <c r="T459" s="17" t="s">
        <v>7987</v>
      </c>
      <c r="U459" s="17"/>
      <c r="V459" s="17"/>
      <c r="W459" s="17" t="s">
        <v>7987</v>
      </c>
      <c r="X459" s="17" t="s">
        <v>7987</v>
      </c>
      <c r="Y459" s="17"/>
    </row>
    <row r="460" ht="15.75" customHeight="1">
      <c r="A460" s="17">
        <v>5.431700017E9</v>
      </c>
      <c r="B460" s="17"/>
      <c r="C460" s="17" t="s">
        <v>7987</v>
      </c>
      <c r="D460" s="17" t="s">
        <v>7987</v>
      </c>
      <c r="E460" s="17" t="s">
        <v>2664</v>
      </c>
      <c r="F460" s="17" t="s">
        <v>2665</v>
      </c>
      <c r="G460" s="17"/>
      <c r="H460" s="51" t="s">
        <v>7987</v>
      </c>
      <c r="K460" s="51" t="s">
        <v>2666</v>
      </c>
      <c r="L460" s="17" t="s">
        <v>2667</v>
      </c>
      <c r="M460" s="17" t="s">
        <v>2667</v>
      </c>
      <c r="N460" s="17">
        <v>1.0</v>
      </c>
      <c r="O460" s="17" t="s">
        <v>19</v>
      </c>
      <c r="P460" s="17" t="s">
        <v>20</v>
      </c>
      <c r="Q460" s="17">
        <v>9.0318091E9</v>
      </c>
      <c r="R460" s="17" t="s">
        <v>7987</v>
      </c>
      <c r="S460" s="17"/>
      <c r="T460" s="17" t="s">
        <v>7987</v>
      </c>
      <c r="U460" s="17"/>
      <c r="V460" s="17"/>
      <c r="W460" s="17" t="s">
        <v>7987</v>
      </c>
      <c r="X460" s="17" t="s">
        <v>7987</v>
      </c>
      <c r="Y460" s="17"/>
    </row>
    <row r="461" ht="15.75" customHeight="1">
      <c r="A461" s="17">
        <v>5.43170002E9</v>
      </c>
      <c r="B461" s="17"/>
      <c r="C461" s="17" t="s">
        <v>7987</v>
      </c>
      <c r="D461" s="17" t="s">
        <v>7987</v>
      </c>
      <c r="E461" s="17" t="s">
        <v>2669</v>
      </c>
      <c r="F461" s="17" t="s">
        <v>2670</v>
      </c>
      <c r="G461" s="17"/>
      <c r="H461" s="51" t="s">
        <v>7987</v>
      </c>
      <c r="K461" s="51" t="s">
        <v>2671</v>
      </c>
      <c r="L461" s="17" t="s">
        <v>2667</v>
      </c>
      <c r="M461" s="17" t="s">
        <v>2667</v>
      </c>
      <c r="N461" s="17">
        <v>8.0</v>
      </c>
      <c r="O461" s="17" t="s">
        <v>19</v>
      </c>
      <c r="P461" s="17" t="s">
        <v>2091</v>
      </c>
      <c r="Q461" s="17">
        <v>9.0318091E9</v>
      </c>
      <c r="R461" s="17" t="s">
        <v>7987</v>
      </c>
      <c r="S461" s="17"/>
      <c r="T461" s="17" t="s">
        <v>7987</v>
      </c>
      <c r="U461" s="17"/>
      <c r="V461" s="17"/>
      <c r="W461" s="17" t="s">
        <v>7987</v>
      </c>
      <c r="X461" s="17" t="s">
        <v>7987</v>
      </c>
      <c r="Y461" s="17"/>
    </row>
    <row r="462" ht="15.75" customHeight="1">
      <c r="A462" s="17">
        <v>5.431700022E9</v>
      </c>
      <c r="B462" s="17"/>
      <c r="C462" s="17" t="s">
        <v>7987</v>
      </c>
      <c r="D462" s="17" t="s">
        <v>7987</v>
      </c>
      <c r="E462" s="17" t="s">
        <v>2672</v>
      </c>
      <c r="F462" s="17" t="s">
        <v>2673</v>
      </c>
      <c r="G462" s="17"/>
      <c r="H462" s="51" t="s">
        <v>7987</v>
      </c>
      <c r="K462" s="51" t="s">
        <v>2674</v>
      </c>
      <c r="L462" s="17" t="s">
        <v>17</v>
      </c>
      <c r="M462" s="17" t="s">
        <v>18</v>
      </c>
      <c r="N462" s="17">
        <v>1.0</v>
      </c>
      <c r="O462" s="17" t="s">
        <v>19</v>
      </c>
      <c r="P462" s="17" t="s">
        <v>20</v>
      </c>
      <c r="Q462" s="17">
        <v>8.533409E9</v>
      </c>
      <c r="R462" s="17" t="s">
        <v>7987</v>
      </c>
      <c r="S462" s="17"/>
      <c r="T462" s="17" t="s">
        <v>7987</v>
      </c>
      <c r="U462" s="17"/>
      <c r="V462" s="17"/>
      <c r="W462" s="17" t="s">
        <v>7987</v>
      </c>
      <c r="X462" s="17" t="s">
        <v>7987</v>
      </c>
      <c r="Y462" s="17"/>
    </row>
    <row r="463" ht="15.75" customHeight="1">
      <c r="A463" s="17">
        <v>5.432001003E9</v>
      </c>
      <c r="B463" s="17"/>
      <c r="C463" s="17" t="s">
        <v>7987</v>
      </c>
      <c r="D463" s="17" t="s">
        <v>7987</v>
      </c>
      <c r="E463" s="17" t="s">
        <v>2680</v>
      </c>
      <c r="F463" s="17" t="s">
        <v>2681</v>
      </c>
      <c r="G463" s="17"/>
      <c r="H463" s="51" t="s">
        <v>7987</v>
      </c>
      <c r="K463" s="51" t="s">
        <v>2682</v>
      </c>
      <c r="L463" s="17" t="s">
        <v>2683</v>
      </c>
      <c r="M463" s="17" t="s">
        <v>2684</v>
      </c>
      <c r="N463" s="17">
        <v>1.0</v>
      </c>
      <c r="O463" s="17" t="s">
        <v>19</v>
      </c>
      <c r="P463" s="17" t="s">
        <v>2413</v>
      </c>
      <c r="Q463" s="17">
        <v>8.414592E9</v>
      </c>
      <c r="R463" s="17" t="s">
        <v>7987</v>
      </c>
      <c r="S463" s="17"/>
      <c r="T463" s="17" t="s">
        <v>7987</v>
      </c>
      <c r="U463" s="17"/>
      <c r="V463" s="17"/>
      <c r="W463" s="17" t="s">
        <v>7987</v>
      </c>
      <c r="X463" s="17" t="s">
        <v>7987</v>
      </c>
      <c r="Y463" s="17"/>
    </row>
    <row r="464" ht="15.75" customHeight="1">
      <c r="A464" s="17">
        <v>5.432001048E9</v>
      </c>
      <c r="B464" s="17"/>
      <c r="C464" s="17" t="s">
        <v>7987</v>
      </c>
      <c r="D464" s="17" t="s">
        <v>7987</v>
      </c>
      <c r="E464" s="17" t="s">
        <v>7987</v>
      </c>
      <c r="F464" s="17" t="s">
        <v>6423</v>
      </c>
      <c r="G464" s="17"/>
      <c r="H464" s="51" t="s">
        <v>7987</v>
      </c>
      <c r="K464" s="51" t="s">
        <v>7987</v>
      </c>
      <c r="L464" s="17" t="s">
        <v>7987</v>
      </c>
      <c r="M464" s="17" t="s">
        <v>7987</v>
      </c>
      <c r="N464" s="17" t="s">
        <v>7987</v>
      </c>
      <c r="O464" s="17" t="s">
        <v>7987</v>
      </c>
      <c r="P464" s="17" t="s">
        <v>7987</v>
      </c>
      <c r="Q464" s="17" t="s">
        <v>7987</v>
      </c>
      <c r="R464" s="17" t="s">
        <v>7987</v>
      </c>
      <c r="S464" s="17"/>
      <c r="T464" s="17" t="s">
        <v>7987</v>
      </c>
      <c r="U464" s="17"/>
      <c r="V464" s="17"/>
      <c r="W464" s="17" t="s">
        <v>7987</v>
      </c>
      <c r="X464" s="17" t="s">
        <v>7987</v>
      </c>
      <c r="Y464" s="17"/>
    </row>
    <row r="465" ht="15.75" customHeight="1">
      <c r="A465" s="17">
        <v>5.432200022E9</v>
      </c>
      <c r="B465" s="17"/>
      <c r="C465" s="17" t="s">
        <v>7987</v>
      </c>
      <c r="D465" s="17" t="s">
        <v>7987</v>
      </c>
      <c r="E465" s="17" t="s">
        <v>2705</v>
      </c>
      <c r="F465" s="17" t="s">
        <v>2706</v>
      </c>
      <c r="G465" s="17"/>
      <c r="H465" s="51" t="s">
        <v>7987</v>
      </c>
      <c r="K465" s="51" t="s">
        <v>2707</v>
      </c>
      <c r="L465" s="17" t="s">
        <v>2708</v>
      </c>
      <c r="M465" s="17" t="s">
        <v>2709</v>
      </c>
      <c r="N465" s="17">
        <v>2.0</v>
      </c>
      <c r="O465" s="17" t="s">
        <v>19</v>
      </c>
      <c r="P465" s="17" t="s">
        <v>20</v>
      </c>
      <c r="Q465" s="17">
        <v>9.032102E9</v>
      </c>
      <c r="R465" s="17" t="s">
        <v>7987</v>
      </c>
      <c r="S465" s="17"/>
      <c r="T465" s="17" t="s">
        <v>7987</v>
      </c>
      <c r="U465" s="17"/>
      <c r="V465" s="17"/>
      <c r="W465" s="17" t="s">
        <v>7987</v>
      </c>
      <c r="X465" s="17" t="s">
        <v>7987</v>
      </c>
      <c r="Y465" s="17"/>
    </row>
    <row r="466" ht="15.75" customHeight="1">
      <c r="A466" s="17">
        <v>5.4324E9</v>
      </c>
      <c r="B466" s="17"/>
      <c r="C466" s="17" t="s">
        <v>7987</v>
      </c>
      <c r="D466" s="17" t="s">
        <v>7987</v>
      </c>
      <c r="E466" s="17" t="s">
        <v>7987</v>
      </c>
      <c r="F466" s="17" t="s">
        <v>6424</v>
      </c>
      <c r="G466" s="17"/>
      <c r="H466" s="51" t="s">
        <v>7987</v>
      </c>
      <c r="K466" s="51" t="s">
        <v>7987</v>
      </c>
      <c r="L466" s="17" t="s">
        <v>7987</v>
      </c>
      <c r="M466" s="17" t="s">
        <v>7987</v>
      </c>
      <c r="N466" s="17" t="s">
        <v>7987</v>
      </c>
      <c r="O466" s="17" t="s">
        <v>7987</v>
      </c>
      <c r="P466" s="17" t="s">
        <v>7987</v>
      </c>
      <c r="Q466" s="17" t="s">
        <v>7987</v>
      </c>
      <c r="R466" s="17" t="s">
        <v>7987</v>
      </c>
      <c r="S466" s="17"/>
      <c r="T466" s="17" t="s">
        <v>7987</v>
      </c>
      <c r="U466" s="17"/>
      <c r="V466" s="17"/>
      <c r="W466" s="17" t="s">
        <v>7987</v>
      </c>
      <c r="X466" s="17" t="s">
        <v>7987</v>
      </c>
      <c r="Y466" s="17"/>
    </row>
    <row r="467" ht="15.75" customHeight="1">
      <c r="A467" s="17">
        <v>5.433012046E9</v>
      </c>
      <c r="B467" s="17"/>
      <c r="C467" s="17" t="s">
        <v>7987</v>
      </c>
      <c r="D467" s="17" t="s">
        <v>7987</v>
      </c>
      <c r="E467" s="17" t="s">
        <v>2724</v>
      </c>
      <c r="F467" s="17" t="s">
        <v>2725</v>
      </c>
      <c r="G467" s="17"/>
      <c r="H467" s="51" t="s">
        <v>7987</v>
      </c>
      <c r="K467" s="51" t="s">
        <v>2726</v>
      </c>
      <c r="L467" s="17" t="s">
        <v>2721</v>
      </c>
      <c r="M467" s="17" t="s">
        <v>2721</v>
      </c>
      <c r="N467" s="17">
        <v>21.0</v>
      </c>
      <c r="O467" s="17" t="s">
        <v>30</v>
      </c>
      <c r="P467" s="17" t="s">
        <v>20</v>
      </c>
      <c r="Q467" s="17">
        <v>8.544429009E9</v>
      </c>
      <c r="R467" s="17" t="s">
        <v>7987</v>
      </c>
      <c r="S467" s="17"/>
      <c r="T467" s="17" t="s">
        <v>7987</v>
      </c>
      <c r="U467" s="17"/>
      <c r="V467" s="17"/>
      <c r="W467" s="17" t="s">
        <v>7987</v>
      </c>
      <c r="X467" s="17" t="s">
        <v>7987</v>
      </c>
      <c r="Y467" s="17"/>
    </row>
    <row r="468" ht="15.75" customHeight="1">
      <c r="A468" s="17">
        <v>5.433012047E9</v>
      </c>
      <c r="B468" s="17"/>
      <c r="C468" s="17" t="s">
        <v>7987</v>
      </c>
      <c r="D468" s="17" t="s">
        <v>7987</v>
      </c>
      <c r="E468" s="17" t="s">
        <v>2728</v>
      </c>
      <c r="F468" s="17" t="s">
        <v>2729</v>
      </c>
      <c r="G468" s="17"/>
      <c r="H468" s="51" t="s">
        <v>7987</v>
      </c>
      <c r="K468" s="51" t="s">
        <v>2730</v>
      </c>
      <c r="L468" s="17" t="s">
        <v>2721</v>
      </c>
      <c r="M468" s="17" t="s">
        <v>2721</v>
      </c>
      <c r="N468" s="17">
        <v>21.0</v>
      </c>
      <c r="O468" s="17" t="s">
        <v>30</v>
      </c>
      <c r="P468" s="17" t="s">
        <v>20</v>
      </c>
      <c r="Q468" s="17">
        <v>8.544429009E9</v>
      </c>
      <c r="R468" s="17" t="s">
        <v>7987</v>
      </c>
      <c r="S468" s="17"/>
      <c r="T468" s="17" t="s">
        <v>7987</v>
      </c>
      <c r="U468" s="17"/>
      <c r="V468" s="17"/>
      <c r="W468" s="17" t="s">
        <v>7987</v>
      </c>
      <c r="X468" s="17" t="s">
        <v>7987</v>
      </c>
      <c r="Y468" s="17"/>
    </row>
    <row r="469" ht="15.75" customHeight="1">
      <c r="A469" s="17">
        <v>5.433012049E9</v>
      </c>
      <c r="B469" s="17"/>
      <c r="C469" s="17" t="s">
        <v>7987</v>
      </c>
      <c r="D469" s="17" t="s">
        <v>7987</v>
      </c>
      <c r="E469" s="17" t="s">
        <v>2735</v>
      </c>
      <c r="F469" s="17" t="s">
        <v>2736</v>
      </c>
      <c r="G469" s="17"/>
      <c r="H469" s="51" t="s">
        <v>7987</v>
      </c>
      <c r="K469" s="51" t="s">
        <v>2737</v>
      </c>
      <c r="L469" s="17" t="s">
        <v>2721</v>
      </c>
      <c r="M469" s="17" t="s">
        <v>2721</v>
      </c>
      <c r="N469" s="17">
        <v>19.5</v>
      </c>
      <c r="O469" s="17" t="s">
        <v>30</v>
      </c>
      <c r="P469" s="17" t="s">
        <v>20</v>
      </c>
      <c r="Q469" s="17">
        <v>8.544429009E9</v>
      </c>
      <c r="R469" s="17" t="s">
        <v>7987</v>
      </c>
      <c r="S469" s="17"/>
      <c r="T469" s="17" t="s">
        <v>7987</v>
      </c>
      <c r="U469" s="17"/>
      <c r="V469" s="17"/>
      <c r="W469" s="17" t="s">
        <v>7987</v>
      </c>
      <c r="X469" s="17" t="s">
        <v>7987</v>
      </c>
      <c r="Y469" s="17"/>
    </row>
    <row r="470" ht="15.75" customHeight="1">
      <c r="A470" s="17">
        <v>5.433012064E9</v>
      </c>
      <c r="B470" s="17"/>
      <c r="C470" s="17" t="s">
        <v>7987</v>
      </c>
      <c r="D470" s="17" t="s">
        <v>7987</v>
      </c>
      <c r="E470" s="17" t="s">
        <v>7987</v>
      </c>
      <c r="F470" s="17" t="s">
        <v>6425</v>
      </c>
      <c r="G470" s="17"/>
      <c r="H470" s="51" t="s">
        <v>7987</v>
      </c>
      <c r="K470" s="51" t="s">
        <v>7987</v>
      </c>
      <c r="L470" s="17" t="s">
        <v>7987</v>
      </c>
      <c r="M470" s="17" t="s">
        <v>7987</v>
      </c>
      <c r="N470" s="17" t="s">
        <v>7987</v>
      </c>
      <c r="O470" s="17" t="s">
        <v>7987</v>
      </c>
      <c r="P470" s="17" t="s">
        <v>7987</v>
      </c>
      <c r="Q470" s="17" t="s">
        <v>7987</v>
      </c>
      <c r="R470" s="17" t="s">
        <v>7987</v>
      </c>
      <c r="S470" s="17"/>
      <c r="T470" s="17" t="s">
        <v>7987</v>
      </c>
      <c r="U470" s="17"/>
      <c r="V470" s="17"/>
      <c r="W470" s="17" t="s">
        <v>7987</v>
      </c>
      <c r="X470" s="17" t="s">
        <v>7987</v>
      </c>
      <c r="Y470" s="17"/>
    </row>
    <row r="471" ht="15.75" customHeight="1">
      <c r="A471" s="17">
        <v>5.433012068E9</v>
      </c>
      <c r="B471" s="17"/>
      <c r="C471" s="17" t="s">
        <v>7987</v>
      </c>
      <c r="D471" s="17" t="s">
        <v>7987</v>
      </c>
      <c r="E471" s="17" t="s">
        <v>2738</v>
      </c>
      <c r="F471" s="17" t="s">
        <v>2739</v>
      </c>
      <c r="G471" s="17"/>
      <c r="H471" s="51" t="s">
        <v>7987</v>
      </c>
      <c r="K471" s="51" t="s">
        <v>2740</v>
      </c>
      <c r="L471" s="17" t="s">
        <v>2741</v>
      </c>
      <c r="M471" s="17" t="s">
        <v>2742</v>
      </c>
      <c r="N471" s="17">
        <v>72.0</v>
      </c>
      <c r="O471" s="17" t="s">
        <v>30</v>
      </c>
      <c r="P471" s="17" t="s">
        <v>20</v>
      </c>
      <c r="Q471" s="17">
        <v>8.544499101E9</v>
      </c>
      <c r="R471" s="17" t="s">
        <v>7987</v>
      </c>
      <c r="S471" s="17"/>
      <c r="T471" s="17" t="s">
        <v>7987</v>
      </c>
      <c r="U471" s="17"/>
      <c r="V471" s="17"/>
      <c r="W471" s="17" t="s">
        <v>7987</v>
      </c>
      <c r="X471" s="17" t="s">
        <v>7987</v>
      </c>
      <c r="Y471" s="17"/>
    </row>
    <row r="472" ht="15.75" customHeight="1">
      <c r="A472" s="17">
        <v>5.433012072E9</v>
      </c>
      <c r="B472" s="17"/>
      <c r="C472" s="17" t="s">
        <v>7987</v>
      </c>
      <c r="D472" s="17" t="s">
        <v>7987</v>
      </c>
      <c r="E472" s="17" t="s">
        <v>7987</v>
      </c>
      <c r="F472" s="17" t="s">
        <v>6426</v>
      </c>
      <c r="G472" s="17"/>
      <c r="H472" s="51" t="s">
        <v>7987</v>
      </c>
      <c r="K472" s="51" t="s">
        <v>7987</v>
      </c>
      <c r="L472" s="17" t="s">
        <v>7987</v>
      </c>
      <c r="M472" s="17" t="s">
        <v>7987</v>
      </c>
      <c r="N472" s="17" t="s">
        <v>7987</v>
      </c>
      <c r="O472" s="17" t="s">
        <v>7987</v>
      </c>
      <c r="P472" s="17" t="s">
        <v>7987</v>
      </c>
      <c r="Q472" s="17" t="s">
        <v>7987</v>
      </c>
      <c r="R472" s="17" t="s">
        <v>7987</v>
      </c>
      <c r="S472" s="17"/>
      <c r="T472" s="17" t="s">
        <v>7987</v>
      </c>
      <c r="U472" s="17"/>
      <c r="V472" s="17"/>
      <c r="W472" s="17" t="s">
        <v>7987</v>
      </c>
      <c r="X472" s="17" t="s">
        <v>7987</v>
      </c>
      <c r="Y472" s="17"/>
    </row>
    <row r="473" ht="15.75" customHeight="1">
      <c r="A473" s="17">
        <v>5.433013117E9</v>
      </c>
      <c r="B473" s="17"/>
      <c r="C473" s="17" t="s">
        <v>7987</v>
      </c>
      <c r="D473" s="17" t="s">
        <v>7987</v>
      </c>
      <c r="E473" s="17" t="s">
        <v>2745</v>
      </c>
      <c r="F473" s="17" t="s">
        <v>2746</v>
      </c>
      <c r="G473" s="17"/>
      <c r="H473" s="51" t="s">
        <v>7987</v>
      </c>
      <c r="K473" s="51" t="s">
        <v>2747</v>
      </c>
      <c r="L473" s="17" t="s">
        <v>2721</v>
      </c>
      <c r="M473" s="17" t="s">
        <v>2721</v>
      </c>
      <c r="N473" s="17">
        <v>21.0</v>
      </c>
      <c r="O473" s="17" t="s">
        <v>30</v>
      </c>
      <c r="P473" s="17" t="s">
        <v>20</v>
      </c>
      <c r="Q473" s="17">
        <v>8.544429009E9</v>
      </c>
      <c r="R473" s="17" t="s">
        <v>7987</v>
      </c>
      <c r="S473" s="17"/>
      <c r="T473" s="17" t="s">
        <v>7987</v>
      </c>
      <c r="U473" s="17"/>
      <c r="V473" s="17"/>
      <c r="W473" s="17" t="s">
        <v>7987</v>
      </c>
      <c r="X473" s="17" t="s">
        <v>7987</v>
      </c>
      <c r="Y473" s="17"/>
    </row>
    <row r="474" ht="15.75" customHeight="1">
      <c r="A474" s="17">
        <v>5.433020055E9</v>
      </c>
      <c r="B474" s="17"/>
      <c r="C474" s="17" t="s">
        <v>7987</v>
      </c>
      <c r="D474" s="17" t="s">
        <v>7987</v>
      </c>
      <c r="E474" s="17" t="s">
        <v>7987</v>
      </c>
      <c r="F474" s="17" t="s">
        <v>6427</v>
      </c>
      <c r="G474" s="17"/>
      <c r="H474" s="51" t="s">
        <v>7987</v>
      </c>
      <c r="K474" s="51" t="s">
        <v>7987</v>
      </c>
      <c r="L474" s="17" t="s">
        <v>7987</v>
      </c>
      <c r="M474" s="17" t="s">
        <v>7987</v>
      </c>
      <c r="N474" s="17" t="s">
        <v>7987</v>
      </c>
      <c r="O474" s="17" t="s">
        <v>7987</v>
      </c>
      <c r="P474" s="17" t="s">
        <v>7987</v>
      </c>
      <c r="Q474" s="17" t="s">
        <v>7987</v>
      </c>
      <c r="R474" s="17" t="s">
        <v>7987</v>
      </c>
      <c r="S474" s="17"/>
      <c r="T474" s="17" t="s">
        <v>7987</v>
      </c>
      <c r="U474" s="17"/>
      <c r="V474" s="17"/>
      <c r="W474" s="17" t="s">
        <v>7987</v>
      </c>
      <c r="X474" s="17" t="s">
        <v>7987</v>
      </c>
      <c r="Y474" s="17"/>
    </row>
    <row r="475" ht="15.75" customHeight="1">
      <c r="A475" s="17">
        <v>5.433020088E9</v>
      </c>
      <c r="B475" s="17"/>
      <c r="C475" s="17" t="s">
        <v>7987</v>
      </c>
      <c r="D475" s="17" t="s">
        <v>7987</v>
      </c>
      <c r="E475" s="17" t="s">
        <v>7987</v>
      </c>
      <c r="F475" s="17" t="s">
        <v>2750</v>
      </c>
      <c r="G475" s="17"/>
      <c r="H475" s="51" t="s">
        <v>7987</v>
      </c>
      <c r="K475" s="51" t="s">
        <v>7987</v>
      </c>
      <c r="L475" s="17" t="s">
        <v>7987</v>
      </c>
      <c r="M475" s="17" t="s">
        <v>7987</v>
      </c>
      <c r="N475" s="17" t="s">
        <v>7987</v>
      </c>
      <c r="O475" s="17" t="s">
        <v>7987</v>
      </c>
      <c r="P475" s="17" t="s">
        <v>7987</v>
      </c>
      <c r="Q475" s="17" t="s">
        <v>7987</v>
      </c>
      <c r="R475" s="17" t="s">
        <v>7987</v>
      </c>
      <c r="S475" s="17"/>
      <c r="T475" s="17" t="s">
        <v>7987</v>
      </c>
      <c r="U475" s="17"/>
      <c r="V475" s="17"/>
      <c r="W475" s="17" t="s">
        <v>7987</v>
      </c>
      <c r="X475" s="17" t="s">
        <v>7987</v>
      </c>
      <c r="Y475" s="17"/>
    </row>
    <row r="476" ht="15.75" customHeight="1">
      <c r="A476" s="17">
        <v>5.433020089E9</v>
      </c>
      <c r="B476" s="17"/>
      <c r="C476" s="17" t="s">
        <v>7987</v>
      </c>
      <c r="D476" s="17" t="s">
        <v>7987</v>
      </c>
      <c r="E476" s="17" t="s">
        <v>2749</v>
      </c>
      <c r="F476" s="17" t="s">
        <v>2750</v>
      </c>
      <c r="G476" s="17"/>
      <c r="H476" s="51" t="s">
        <v>7987</v>
      </c>
      <c r="K476" s="51" t="s">
        <v>2751</v>
      </c>
      <c r="L476" s="17" t="s">
        <v>2721</v>
      </c>
      <c r="M476" s="17" t="s">
        <v>2721</v>
      </c>
      <c r="N476" s="17">
        <v>20.0</v>
      </c>
      <c r="O476" s="17" t="s">
        <v>30</v>
      </c>
      <c r="P476" s="17" t="s">
        <v>20</v>
      </c>
      <c r="Q476" s="17">
        <v>8.544429009E9</v>
      </c>
      <c r="R476" s="17" t="s">
        <v>7987</v>
      </c>
      <c r="S476" s="17"/>
      <c r="T476" s="17" t="s">
        <v>7987</v>
      </c>
      <c r="U476" s="17"/>
      <c r="V476" s="17"/>
      <c r="W476" s="17" t="s">
        <v>7987</v>
      </c>
      <c r="X476" s="17" t="s">
        <v>7987</v>
      </c>
      <c r="Y476" s="17"/>
    </row>
    <row r="477" ht="15.75" customHeight="1">
      <c r="A477" s="17">
        <v>5.433090057E9</v>
      </c>
      <c r="B477" s="17"/>
      <c r="C477" s="17" t="s">
        <v>7987</v>
      </c>
      <c r="D477" s="17" t="s">
        <v>7987</v>
      </c>
      <c r="E477" s="17" t="s">
        <v>2753</v>
      </c>
      <c r="F477" s="17" t="s">
        <v>2754</v>
      </c>
      <c r="G477" s="17"/>
      <c r="H477" s="51" t="s">
        <v>7987</v>
      </c>
      <c r="K477" s="51" t="s">
        <v>2755</v>
      </c>
      <c r="L477" s="17" t="s">
        <v>2405</v>
      </c>
      <c r="M477" s="17" t="s">
        <v>2405</v>
      </c>
      <c r="N477" s="17">
        <v>3.0</v>
      </c>
      <c r="O477" s="17" t="s">
        <v>19</v>
      </c>
      <c r="P477" s="17" t="s">
        <v>2406</v>
      </c>
      <c r="Q477" s="17">
        <v>8.544429007E9</v>
      </c>
      <c r="R477" s="17" t="s">
        <v>7987</v>
      </c>
      <c r="S477" s="17"/>
      <c r="T477" s="17" t="s">
        <v>7987</v>
      </c>
      <c r="U477" s="17"/>
      <c r="V477" s="17"/>
      <c r="W477" s="17" t="s">
        <v>7987</v>
      </c>
      <c r="X477" s="17" t="s">
        <v>7987</v>
      </c>
      <c r="Y477" s="17"/>
    </row>
    <row r="478" ht="15.75" customHeight="1">
      <c r="A478" s="17">
        <v>5.433090062E9</v>
      </c>
      <c r="B478" s="17"/>
      <c r="C478" s="17" t="s">
        <v>7987</v>
      </c>
      <c r="D478" s="17" t="s">
        <v>7987</v>
      </c>
      <c r="E478" s="17" t="s">
        <v>2761</v>
      </c>
      <c r="F478" s="17" t="s">
        <v>2762</v>
      </c>
      <c r="G478" s="17"/>
      <c r="H478" s="51" t="s">
        <v>7987</v>
      </c>
      <c r="K478" s="51" t="s">
        <v>2763</v>
      </c>
      <c r="L478" s="17" t="s">
        <v>2410</v>
      </c>
      <c r="M478" s="17" t="s">
        <v>2405</v>
      </c>
      <c r="N478" s="17">
        <v>12.0</v>
      </c>
      <c r="O478" s="17" t="s">
        <v>19</v>
      </c>
      <c r="P478" s="17" t="s">
        <v>2406</v>
      </c>
      <c r="Q478" s="17">
        <v>8.544429007E9</v>
      </c>
      <c r="R478" s="17" t="s">
        <v>7987</v>
      </c>
      <c r="S478" s="17"/>
      <c r="T478" s="17" t="s">
        <v>7987</v>
      </c>
      <c r="U478" s="17"/>
      <c r="V478" s="17"/>
      <c r="W478" s="17" t="s">
        <v>7987</v>
      </c>
      <c r="X478" s="17" t="s">
        <v>7987</v>
      </c>
      <c r="Y478" s="17"/>
    </row>
    <row r="479" ht="15.75" customHeight="1">
      <c r="A479" s="17">
        <v>5.433090094E9</v>
      </c>
      <c r="B479" s="17"/>
      <c r="C479" s="17" t="s">
        <v>7987</v>
      </c>
      <c r="D479" s="17" t="s">
        <v>7987</v>
      </c>
      <c r="E479" s="17" t="s">
        <v>2764</v>
      </c>
      <c r="F479" s="17" t="s">
        <v>2765</v>
      </c>
      <c r="G479" s="17"/>
      <c r="H479" s="51" t="s">
        <v>7987</v>
      </c>
      <c r="K479" s="51" t="s">
        <v>2766</v>
      </c>
      <c r="L479" s="17" t="s">
        <v>2721</v>
      </c>
      <c r="M479" s="17" t="s">
        <v>2721</v>
      </c>
      <c r="N479" s="17">
        <v>3.0</v>
      </c>
      <c r="O479" s="17" t="s">
        <v>19</v>
      </c>
      <c r="P479" s="17" t="s">
        <v>20</v>
      </c>
      <c r="Q479" s="17">
        <v>8.544429009E9</v>
      </c>
      <c r="R479" s="17" t="s">
        <v>7987</v>
      </c>
      <c r="S479" s="17"/>
      <c r="T479" s="17" t="s">
        <v>7987</v>
      </c>
      <c r="U479" s="17"/>
      <c r="V479" s="17"/>
      <c r="W479" s="17" t="s">
        <v>7987</v>
      </c>
      <c r="X479" s="17" t="s">
        <v>7987</v>
      </c>
      <c r="Y479" s="17"/>
    </row>
    <row r="480" ht="15.75" customHeight="1">
      <c r="A480" s="17">
        <v>5.433090095E9</v>
      </c>
      <c r="B480" s="17"/>
      <c r="C480" s="17" t="s">
        <v>7987</v>
      </c>
      <c r="D480" s="17" t="s">
        <v>7987</v>
      </c>
      <c r="E480" s="17" t="s">
        <v>7987</v>
      </c>
      <c r="F480" s="17" t="s">
        <v>6428</v>
      </c>
      <c r="G480" s="17"/>
      <c r="H480" s="51" t="s">
        <v>7987</v>
      </c>
      <c r="K480" s="51" t="s">
        <v>7987</v>
      </c>
      <c r="L480" s="17" t="s">
        <v>7987</v>
      </c>
      <c r="M480" s="17" t="s">
        <v>7987</v>
      </c>
      <c r="N480" s="17" t="s">
        <v>7987</v>
      </c>
      <c r="O480" s="17" t="s">
        <v>7987</v>
      </c>
      <c r="P480" s="17" t="s">
        <v>7987</v>
      </c>
      <c r="Q480" s="17" t="s">
        <v>7987</v>
      </c>
      <c r="R480" s="17" t="s">
        <v>7987</v>
      </c>
      <c r="S480" s="17"/>
      <c r="T480" s="17" t="s">
        <v>7987</v>
      </c>
      <c r="U480" s="17"/>
      <c r="V480" s="17"/>
      <c r="W480" s="17" t="s">
        <v>7987</v>
      </c>
      <c r="X480" s="17" t="s">
        <v>7987</v>
      </c>
      <c r="Y480" s="17"/>
    </row>
    <row r="481" ht="15.75" customHeight="1">
      <c r="A481" s="17">
        <v>5.433090104E9</v>
      </c>
      <c r="B481" s="17"/>
      <c r="C481" s="17" t="s">
        <v>7987</v>
      </c>
      <c r="D481" s="17" t="s">
        <v>7987</v>
      </c>
      <c r="E481" s="17" t="s">
        <v>2770</v>
      </c>
      <c r="F481" s="17" t="s">
        <v>2771</v>
      </c>
      <c r="G481" s="17"/>
      <c r="H481" s="51" t="s">
        <v>7987</v>
      </c>
      <c r="K481" s="51" t="s">
        <v>2772</v>
      </c>
      <c r="L481" s="17" t="s">
        <v>17</v>
      </c>
      <c r="M481" s="17" t="s">
        <v>18</v>
      </c>
      <c r="N481" s="17">
        <v>25.0</v>
      </c>
      <c r="O481" s="17" t="s">
        <v>19</v>
      </c>
      <c r="P481" s="17" t="s">
        <v>20</v>
      </c>
      <c r="Q481" s="17">
        <v>8.544429009E9</v>
      </c>
      <c r="R481" s="17" t="s">
        <v>7987</v>
      </c>
      <c r="S481" s="17"/>
      <c r="T481" s="17" t="s">
        <v>7987</v>
      </c>
      <c r="U481" s="17"/>
      <c r="V481" s="17"/>
      <c r="W481" s="17" t="s">
        <v>7987</v>
      </c>
      <c r="X481" s="17" t="s">
        <v>7987</v>
      </c>
      <c r="Y481" s="17"/>
    </row>
    <row r="482" ht="15.75" customHeight="1">
      <c r="A482" s="17">
        <v>5.433090275E9</v>
      </c>
      <c r="B482" s="17"/>
      <c r="C482" s="17" t="s">
        <v>7987</v>
      </c>
      <c r="D482" s="17" t="s">
        <v>7987</v>
      </c>
      <c r="E482" s="17" t="s">
        <v>2780</v>
      </c>
      <c r="F482" s="17" t="s">
        <v>2781</v>
      </c>
      <c r="G482" s="17"/>
      <c r="H482" s="51" t="s">
        <v>7987</v>
      </c>
      <c r="K482" s="51" t="s">
        <v>2782</v>
      </c>
      <c r="L482" s="17" t="s">
        <v>2783</v>
      </c>
      <c r="M482" s="17" t="s">
        <v>2642</v>
      </c>
      <c r="N482" s="17">
        <v>1.0</v>
      </c>
      <c r="O482" s="17" t="s">
        <v>19</v>
      </c>
      <c r="P482" s="17" t="s">
        <v>2645</v>
      </c>
      <c r="Q482" s="17">
        <v>8.544429007E9</v>
      </c>
      <c r="R482" s="17" t="s">
        <v>7987</v>
      </c>
      <c r="S482" s="17"/>
      <c r="T482" s="17" t="s">
        <v>7987</v>
      </c>
      <c r="U482" s="17"/>
      <c r="V482" s="17"/>
      <c r="W482" s="17" t="s">
        <v>7987</v>
      </c>
      <c r="X482" s="17" t="s">
        <v>7987</v>
      </c>
      <c r="Y482" s="17"/>
    </row>
    <row r="483" ht="15.75" customHeight="1">
      <c r="A483" s="17">
        <v>5.435200011E9</v>
      </c>
      <c r="B483" s="17"/>
      <c r="C483" s="17" t="s">
        <v>7987</v>
      </c>
      <c r="D483" s="17" t="s">
        <v>7987</v>
      </c>
      <c r="E483" s="17" t="s">
        <v>2785</v>
      </c>
      <c r="F483" s="17" t="s">
        <v>2786</v>
      </c>
      <c r="G483" s="17"/>
      <c r="H483" s="51" t="s">
        <v>7987</v>
      </c>
      <c r="K483" s="51" t="s">
        <v>2787</v>
      </c>
      <c r="L483" s="17" t="s">
        <v>2788</v>
      </c>
      <c r="M483" s="17" t="s">
        <v>2789</v>
      </c>
      <c r="N483" s="17">
        <v>1.0</v>
      </c>
      <c r="O483" s="17" t="s">
        <v>30</v>
      </c>
      <c r="P483" s="17">
        <v>0.0</v>
      </c>
      <c r="Q483" s="17">
        <v>3.926909709E9</v>
      </c>
      <c r="R483" s="17" t="s">
        <v>7987</v>
      </c>
      <c r="S483" s="17"/>
      <c r="T483" s="17" t="s">
        <v>7987</v>
      </c>
      <c r="U483" s="17"/>
      <c r="V483" s="17"/>
      <c r="W483" s="17" t="s">
        <v>7987</v>
      </c>
      <c r="X483" s="17" t="s">
        <v>7987</v>
      </c>
      <c r="Y483" s="17"/>
    </row>
    <row r="484" ht="15.75" customHeight="1">
      <c r="A484" s="17">
        <v>5.435201016E9</v>
      </c>
      <c r="B484" s="17"/>
      <c r="C484" s="17" t="s">
        <v>7987</v>
      </c>
      <c r="D484" s="17" t="s">
        <v>7987</v>
      </c>
      <c r="E484" s="17" t="s">
        <v>2790</v>
      </c>
      <c r="F484" s="17" t="s">
        <v>2791</v>
      </c>
      <c r="G484" s="17"/>
      <c r="H484" s="51" t="s">
        <v>7987</v>
      </c>
      <c r="K484" s="51" t="s">
        <v>2792</v>
      </c>
      <c r="L484" s="17" t="s">
        <v>17</v>
      </c>
      <c r="M484" s="17" t="s">
        <v>18</v>
      </c>
      <c r="N484" s="17">
        <v>6.0</v>
      </c>
      <c r="O484" s="17" t="s">
        <v>19</v>
      </c>
      <c r="P484" s="17" t="s">
        <v>20</v>
      </c>
      <c r="Q484" s="17">
        <v>3.926909709E9</v>
      </c>
      <c r="R484" s="17" t="s">
        <v>7987</v>
      </c>
      <c r="S484" s="17"/>
      <c r="T484" s="17" t="s">
        <v>7987</v>
      </c>
      <c r="U484" s="17"/>
      <c r="V484" s="17"/>
      <c r="W484" s="17" t="s">
        <v>7987</v>
      </c>
      <c r="X484" s="17" t="s">
        <v>7987</v>
      </c>
      <c r="Y484" s="17"/>
    </row>
    <row r="485" ht="15.75" customHeight="1">
      <c r="A485" s="17">
        <v>5.435201025E9</v>
      </c>
      <c r="B485" s="17"/>
      <c r="C485" s="17" t="s">
        <v>7987</v>
      </c>
      <c r="D485" s="17" t="s">
        <v>7987</v>
      </c>
      <c r="E485" s="17" t="s">
        <v>7987</v>
      </c>
      <c r="F485" s="17" t="s">
        <v>6429</v>
      </c>
      <c r="G485" s="17"/>
      <c r="H485" s="51" t="s">
        <v>7987</v>
      </c>
      <c r="K485" s="51" t="s">
        <v>7987</v>
      </c>
      <c r="L485" s="17" t="s">
        <v>7987</v>
      </c>
      <c r="M485" s="17" t="s">
        <v>7987</v>
      </c>
      <c r="N485" s="17" t="s">
        <v>7987</v>
      </c>
      <c r="O485" s="17" t="s">
        <v>7987</v>
      </c>
      <c r="P485" s="17" t="s">
        <v>7987</v>
      </c>
      <c r="Q485" s="17" t="s">
        <v>7987</v>
      </c>
      <c r="R485" s="17" t="s">
        <v>7987</v>
      </c>
      <c r="S485" s="17"/>
      <c r="T485" s="17" t="s">
        <v>7987</v>
      </c>
      <c r="U485" s="17"/>
      <c r="V485" s="17"/>
      <c r="W485" s="17" t="s">
        <v>7987</v>
      </c>
      <c r="X485" s="17" t="s">
        <v>7987</v>
      </c>
      <c r="Y485" s="17"/>
    </row>
    <row r="486" ht="15.75" customHeight="1">
      <c r="A486" s="17">
        <v>5.435270008E9</v>
      </c>
      <c r="B486" s="17"/>
      <c r="C486" s="17" t="s">
        <v>7987</v>
      </c>
      <c r="D486" s="17" t="s">
        <v>7987</v>
      </c>
      <c r="E486" s="17" t="s">
        <v>2794</v>
      </c>
      <c r="F486" s="17" t="s">
        <v>2795</v>
      </c>
      <c r="G486" s="17"/>
      <c r="H486" s="51" t="s">
        <v>7987</v>
      </c>
      <c r="K486" s="51" t="s">
        <v>2796</v>
      </c>
      <c r="L486" s="17" t="s">
        <v>17</v>
      </c>
      <c r="M486" s="17" t="s">
        <v>18</v>
      </c>
      <c r="N486" s="17">
        <v>1.0</v>
      </c>
      <c r="O486" s="17" t="s">
        <v>19</v>
      </c>
      <c r="P486" s="17" t="s">
        <v>20</v>
      </c>
      <c r="Q486" s="17">
        <v>3.926909709E9</v>
      </c>
      <c r="R486" s="17" t="s">
        <v>7987</v>
      </c>
      <c r="S486" s="17"/>
      <c r="T486" s="17" t="s">
        <v>7987</v>
      </c>
      <c r="U486" s="17"/>
      <c r="V486" s="17"/>
      <c r="W486" s="17" t="s">
        <v>7987</v>
      </c>
      <c r="X486" s="17" t="s">
        <v>7987</v>
      </c>
      <c r="Y486" s="17"/>
    </row>
    <row r="487" ht="15.75" customHeight="1">
      <c r="A487" s="17">
        <v>5.43527001E9</v>
      </c>
      <c r="B487" s="17"/>
      <c r="C487" s="17" t="s">
        <v>7987</v>
      </c>
      <c r="D487" s="17" t="s">
        <v>7987</v>
      </c>
      <c r="E487" s="17" t="s">
        <v>7987</v>
      </c>
      <c r="F487" s="17" t="s">
        <v>6430</v>
      </c>
      <c r="G487" s="17"/>
      <c r="H487" s="51" t="s">
        <v>7987</v>
      </c>
      <c r="K487" s="51" t="s">
        <v>7987</v>
      </c>
      <c r="L487" s="17" t="s">
        <v>7987</v>
      </c>
      <c r="M487" s="17" t="s">
        <v>7987</v>
      </c>
      <c r="N487" s="17" t="s">
        <v>7987</v>
      </c>
      <c r="O487" s="17" t="s">
        <v>7987</v>
      </c>
      <c r="P487" s="17" t="s">
        <v>7987</v>
      </c>
      <c r="Q487" s="17" t="s">
        <v>7987</v>
      </c>
      <c r="R487" s="17" t="s">
        <v>7987</v>
      </c>
      <c r="S487" s="17"/>
      <c r="T487" s="17" t="s">
        <v>7987</v>
      </c>
      <c r="U487" s="17"/>
      <c r="V487" s="17"/>
      <c r="W487" s="17" t="s">
        <v>7987</v>
      </c>
      <c r="X487" s="17" t="s">
        <v>7987</v>
      </c>
      <c r="Y487" s="17"/>
    </row>
    <row r="488" ht="15.75" customHeight="1">
      <c r="A488" s="17">
        <v>5.435293005E9</v>
      </c>
      <c r="B488" s="17"/>
      <c r="C488" s="17" t="s">
        <v>7987</v>
      </c>
      <c r="D488" s="17" t="s">
        <v>7987</v>
      </c>
      <c r="E488" s="17" t="s">
        <v>7987</v>
      </c>
      <c r="F488" s="17" t="s">
        <v>6431</v>
      </c>
      <c r="G488" s="17"/>
      <c r="H488" s="51" t="s">
        <v>7987</v>
      </c>
      <c r="K488" s="51" t="s">
        <v>7987</v>
      </c>
      <c r="L488" s="17" t="s">
        <v>7987</v>
      </c>
      <c r="M488" s="17" t="s">
        <v>7987</v>
      </c>
      <c r="N488" s="17" t="s">
        <v>7987</v>
      </c>
      <c r="O488" s="17" t="s">
        <v>7987</v>
      </c>
      <c r="P488" s="17" t="s">
        <v>7987</v>
      </c>
      <c r="Q488" s="17" t="s">
        <v>7987</v>
      </c>
      <c r="R488" s="17" t="s">
        <v>7987</v>
      </c>
      <c r="S488" s="17"/>
      <c r="T488" s="17" t="s">
        <v>7987</v>
      </c>
      <c r="U488" s="17"/>
      <c r="V488" s="17"/>
      <c r="W488" s="17" t="s">
        <v>7987</v>
      </c>
      <c r="X488" s="17" t="s">
        <v>7987</v>
      </c>
      <c r="Y488" s="17"/>
    </row>
    <row r="489" ht="15.75" customHeight="1">
      <c r="A489" s="17">
        <v>5.436300002E9</v>
      </c>
      <c r="B489" s="17"/>
      <c r="C489" s="17" t="s">
        <v>7987</v>
      </c>
      <c r="D489" s="17" t="s">
        <v>7987</v>
      </c>
      <c r="E489" s="17" t="s">
        <v>7987</v>
      </c>
      <c r="F489" s="17" t="s">
        <v>6432</v>
      </c>
      <c r="G489" s="17"/>
      <c r="H489" s="51" t="s">
        <v>7987</v>
      </c>
      <c r="K489" s="51" t="s">
        <v>7987</v>
      </c>
      <c r="L489" s="17" t="s">
        <v>7987</v>
      </c>
      <c r="M489" s="17" t="s">
        <v>7987</v>
      </c>
      <c r="N489" s="17" t="s">
        <v>7987</v>
      </c>
      <c r="O489" s="17" t="s">
        <v>7987</v>
      </c>
      <c r="P489" s="17" t="s">
        <v>7987</v>
      </c>
      <c r="Q489" s="17" t="s">
        <v>7987</v>
      </c>
      <c r="R489" s="17" t="s">
        <v>7987</v>
      </c>
      <c r="S489" s="17"/>
      <c r="T489" s="17" t="s">
        <v>7987</v>
      </c>
      <c r="U489" s="17"/>
      <c r="V489" s="17"/>
      <c r="W489" s="17" t="s">
        <v>7987</v>
      </c>
      <c r="X489" s="17" t="s">
        <v>7987</v>
      </c>
      <c r="Y489" s="17"/>
    </row>
    <row r="490" ht="15.75" customHeight="1">
      <c r="A490" s="17">
        <v>5.436400019E9</v>
      </c>
      <c r="B490" s="17"/>
      <c r="C490" s="17" t="s">
        <v>7987</v>
      </c>
      <c r="D490" s="17" t="s">
        <v>7987</v>
      </c>
      <c r="E490" s="17" t="s">
        <v>2816</v>
      </c>
      <c r="F490" s="17" t="s">
        <v>2817</v>
      </c>
      <c r="G490" s="17"/>
      <c r="H490" s="51" t="s">
        <v>7987</v>
      </c>
      <c r="K490" s="51" t="s">
        <v>2818</v>
      </c>
      <c r="L490" s="17" t="s">
        <v>2405</v>
      </c>
      <c r="M490" s="17" t="s">
        <v>2405</v>
      </c>
      <c r="N490" s="17">
        <v>1.0</v>
      </c>
      <c r="O490" s="17" t="s">
        <v>19</v>
      </c>
      <c r="P490" s="17" t="s">
        <v>20</v>
      </c>
      <c r="Q490" s="17">
        <v>8.504409E9</v>
      </c>
      <c r="R490" s="17" t="s">
        <v>7987</v>
      </c>
      <c r="S490" s="17"/>
      <c r="T490" s="17" t="s">
        <v>7987</v>
      </c>
      <c r="U490" s="17"/>
      <c r="V490" s="17"/>
      <c r="W490" s="17" t="s">
        <v>7987</v>
      </c>
      <c r="X490" s="17" t="s">
        <v>7987</v>
      </c>
      <c r="Y490" s="17"/>
    </row>
    <row r="491" ht="15.75" customHeight="1">
      <c r="A491" s="17">
        <v>5.436610016E9</v>
      </c>
      <c r="B491" s="17"/>
      <c r="C491" s="17" t="s">
        <v>7987</v>
      </c>
      <c r="D491" s="17" t="s">
        <v>7987</v>
      </c>
      <c r="E491" s="17" t="s">
        <v>7987</v>
      </c>
      <c r="F491" s="17" t="s">
        <v>6433</v>
      </c>
      <c r="G491" s="17"/>
      <c r="H491" s="51" t="s">
        <v>7987</v>
      </c>
      <c r="K491" s="51" t="s">
        <v>7987</v>
      </c>
      <c r="L491" s="17" t="s">
        <v>7987</v>
      </c>
      <c r="M491" s="17" t="s">
        <v>7987</v>
      </c>
      <c r="N491" s="17" t="s">
        <v>7987</v>
      </c>
      <c r="O491" s="17" t="s">
        <v>7987</v>
      </c>
      <c r="P491" s="17" t="s">
        <v>7987</v>
      </c>
      <c r="Q491" s="17" t="s">
        <v>7987</v>
      </c>
      <c r="R491" s="17" t="s">
        <v>7987</v>
      </c>
      <c r="S491" s="17"/>
      <c r="T491" s="17" t="s">
        <v>7987</v>
      </c>
      <c r="U491" s="17"/>
      <c r="V491" s="17"/>
      <c r="W491" s="17" t="s">
        <v>7987</v>
      </c>
      <c r="X491" s="17" t="s">
        <v>7987</v>
      </c>
      <c r="Y491" s="17"/>
    </row>
    <row r="492" ht="15.75" customHeight="1">
      <c r="A492" s="17">
        <v>5.436610043E9</v>
      </c>
      <c r="B492" s="17"/>
      <c r="C492" s="17" t="s">
        <v>7987</v>
      </c>
      <c r="D492" s="17" t="s">
        <v>7987</v>
      </c>
      <c r="E492" s="17" t="s">
        <v>2833</v>
      </c>
      <c r="F492" s="17" t="s">
        <v>2834</v>
      </c>
      <c r="G492" s="17"/>
      <c r="H492" s="51" t="s">
        <v>7987</v>
      </c>
      <c r="K492" s="51" t="s">
        <v>2835</v>
      </c>
      <c r="L492" s="17" t="s">
        <v>2836</v>
      </c>
      <c r="M492" s="17" t="s">
        <v>2631</v>
      </c>
      <c r="N492" s="17">
        <v>1.0</v>
      </c>
      <c r="O492" s="17" t="s">
        <v>19</v>
      </c>
      <c r="P492" s="17" t="s">
        <v>2084</v>
      </c>
      <c r="Q492" s="17">
        <v>8.504409E9</v>
      </c>
      <c r="R492" s="17" t="s">
        <v>7987</v>
      </c>
      <c r="S492" s="17"/>
      <c r="T492" s="17" t="s">
        <v>7987</v>
      </c>
      <c r="U492" s="17"/>
      <c r="V492" s="17"/>
      <c r="W492" s="17" t="s">
        <v>7987</v>
      </c>
      <c r="X492" s="17" t="s">
        <v>7987</v>
      </c>
      <c r="Y492" s="17"/>
    </row>
    <row r="493" ht="15.75" customHeight="1">
      <c r="A493" s="17">
        <v>5.436610048E9</v>
      </c>
      <c r="B493" s="17"/>
      <c r="C493" s="17" t="s">
        <v>7987</v>
      </c>
      <c r="D493" s="17" t="s">
        <v>7987</v>
      </c>
      <c r="E493" s="17" t="s">
        <v>7987</v>
      </c>
      <c r="F493" s="17" t="s">
        <v>6434</v>
      </c>
      <c r="G493" s="17"/>
      <c r="H493" s="51" t="s">
        <v>7987</v>
      </c>
      <c r="K493" s="51" t="s">
        <v>7987</v>
      </c>
      <c r="L493" s="17" t="s">
        <v>7987</v>
      </c>
      <c r="M493" s="17" t="s">
        <v>7987</v>
      </c>
      <c r="N493" s="17" t="s">
        <v>7987</v>
      </c>
      <c r="O493" s="17" t="s">
        <v>7987</v>
      </c>
      <c r="P493" s="17" t="s">
        <v>7987</v>
      </c>
      <c r="Q493" s="17" t="s">
        <v>7987</v>
      </c>
      <c r="R493" s="17" t="s">
        <v>7987</v>
      </c>
      <c r="S493" s="17"/>
      <c r="T493" s="17" t="s">
        <v>7987</v>
      </c>
      <c r="U493" s="17"/>
      <c r="V493" s="17"/>
      <c r="W493" s="17" t="s">
        <v>7987</v>
      </c>
      <c r="X493" s="17" t="s">
        <v>7987</v>
      </c>
      <c r="Y493" s="17"/>
    </row>
    <row r="494" ht="15.75" customHeight="1">
      <c r="A494" s="17">
        <v>5.436610081E9</v>
      </c>
      <c r="B494" s="17"/>
      <c r="C494" s="17" t="s">
        <v>7987</v>
      </c>
      <c r="D494" s="17" t="s">
        <v>7987</v>
      </c>
      <c r="E494" s="17" t="s">
        <v>7987</v>
      </c>
      <c r="F494" s="17" t="s">
        <v>6435</v>
      </c>
      <c r="G494" s="17"/>
      <c r="H494" s="51" t="s">
        <v>7987</v>
      </c>
      <c r="K494" s="51" t="s">
        <v>7987</v>
      </c>
      <c r="L494" s="17" t="s">
        <v>7987</v>
      </c>
      <c r="M494" s="17" t="s">
        <v>7987</v>
      </c>
      <c r="N494" s="17" t="s">
        <v>7987</v>
      </c>
      <c r="O494" s="17" t="s">
        <v>7987</v>
      </c>
      <c r="P494" s="17" t="s">
        <v>7987</v>
      </c>
      <c r="Q494" s="17" t="s">
        <v>7987</v>
      </c>
      <c r="R494" s="17" t="s">
        <v>7987</v>
      </c>
      <c r="S494" s="17"/>
      <c r="T494" s="17" t="s">
        <v>7987</v>
      </c>
      <c r="U494" s="17"/>
      <c r="V494" s="17"/>
      <c r="W494" s="17" t="s">
        <v>7987</v>
      </c>
      <c r="X494" s="17" t="s">
        <v>7987</v>
      </c>
      <c r="Y494" s="17"/>
    </row>
    <row r="495" ht="15.75" customHeight="1">
      <c r="A495" s="17">
        <v>5.436610129E9</v>
      </c>
      <c r="B495" s="17"/>
      <c r="C495" s="17" t="s">
        <v>7987</v>
      </c>
      <c r="D495" s="17" t="s">
        <v>7987</v>
      </c>
      <c r="E495" s="17" t="s">
        <v>2852</v>
      </c>
      <c r="F495" s="17" t="s">
        <v>2853</v>
      </c>
      <c r="G495" s="17"/>
      <c r="H495" s="51" t="s">
        <v>7987</v>
      </c>
      <c r="K495" s="51" t="s">
        <v>2854</v>
      </c>
      <c r="L495" s="17" t="s">
        <v>2843</v>
      </c>
      <c r="M495" s="17" t="s">
        <v>2631</v>
      </c>
      <c r="N495" s="17">
        <v>1.0</v>
      </c>
      <c r="O495" s="17" t="s">
        <v>19</v>
      </c>
      <c r="P495" s="17" t="s">
        <v>2084</v>
      </c>
      <c r="Q495" s="17">
        <v>8.536411E9</v>
      </c>
      <c r="R495" s="17" t="s">
        <v>7987</v>
      </c>
      <c r="S495" s="17"/>
      <c r="T495" s="17" t="s">
        <v>7987</v>
      </c>
      <c r="U495" s="17"/>
      <c r="V495" s="17"/>
      <c r="W495" s="17" t="s">
        <v>7987</v>
      </c>
      <c r="X495" s="17" t="s">
        <v>7987</v>
      </c>
      <c r="Y495" s="17"/>
    </row>
    <row r="496" ht="15.75" customHeight="1">
      <c r="A496" s="17">
        <v>5.436610131E9</v>
      </c>
      <c r="B496" s="17"/>
      <c r="C496" s="17" t="s">
        <v>7987</v>
      </c>
      <c r="D496" s="17" t="s">
        <v>7987</v>
      </c>
      <c r="E496" s="17" t="s">
        <v>2856</v>
      </c>
      <c r="F496" s="17" t="s">
        <v>2857</v>
      </c>
      <c r="G496" s="17"/>
      <c r="H496" s="51" t="s">
        <v>7987</v>
      </c>
      <c r="K496" s="51" t="s">
        <v>2858</v>
      </c>
      <c r="L496" s="17" t="s">
        <v>2843</v>
      </c>
      <c r="M496" s="17" t="s">
        <v>2631</v>
      </c>
      <c r="N496" s="17">
        <v>1.0</v>
      </c>
      <c r="O496" s="17" t="s">
        <v>19</v>
      </c>
      <c r="P496" s="17" t="s">
        <v>2084</v>
      </c>
      <c r="Q496" s="17">
        <v>8.5044084E9</v>
      </c>
      <c r="R496" s="17" t="s">
        <v>7987</v>
      </c>
      <c r="S496" s="17"/>
      <c r="T496" s="17" t="s">
        <v>7987</v>
      </c>
      <c r="U496" s="17"/>
      <c r="V496" s="17"/>
      <c r="W496" s="17" t="s">
        <v>7987</v>
      </c>
      <c r="X496" s="17" t="s">
        <v>7987</v>
      </c>
      <c r="Y496" s="17"/>
    </row>
    <row r="497" ht="15.75" customHeight="1">
      <c r="A497" s="17">
        <v>5.436670001E9</v>
      </c>
      <c r="B497" s="17"/>
      <c r="C497" s="17" t="s">
        <v>7987</v>
      </c>
      <c r="D497" s="17" t="s">
        <v>7987</v>
      </c>
      <c r="E497" s="17" t="s">
        <v>2879</v>
      </c>
      <c r="F497" s="17" t="s">
        <v>2880</v>
      </c>
      <c r="G497" s="17"/>
      <c r="H497" s="51" t="s">
        <v>7987</v>
      </c>
      <c r="K497" s="51" t="s">
        <v>2881</v>
      </c>
      <c r="L497" s="17" t="s">
        <v>2836</v>
      </c>
      <c r="M497" s="17" t="s">
        <v>2631</v>
      </c>
      <c r="N497" s="17">
        <v>1.0</v>
      </c>
      <c r="O497" s="17" t="s">
        <v>19</v>
      </c>
      <c r="P497" s="17" t="s">
        <v>2091</v>
      </c>
      <c r="Q497" s="17">
        <v>8.5049099E9</v>
      </c>
      <c r="R497" s="17" t="s">
        <v>7987</v>
      </c>
      <c r="S497" s="17"/>
      <c r="T497" s="17" t="s">
        <v>7987</v>
      </c>
      <c r="U497" s="17"/>
      <c r="V497" s="17"/>
      <c r="W497" s="17" t="s">
        <v>7987</v>
      </c>
      <c r="X497" s="17" t="s">
        <v>7987</v>
      </c>
      <c r="Y497" s="17"/>
    </row>
    <row r="498" ht="15.75" customHeight="1">
      <c r="A498" s="17">
        <v>5.43668E9</v>
      </c>
      <c r="B498" s="17"/>
      <c r="C498" s="17" t="s">
        <v>7987</v>
      </c>
      <c r="D498" s="17" t="s">
        <v>7987</v>
      </c>
      <c r="E498" s="17" t="s">
        <v>2897</v>
      </c>
      <c r="F498" s="17" t="s">
        <v>2898</v>
      </c>
      <c r="G498" s="17"/>
      <c r="H498" s="51" t="s">
        <v>7987</v>
      </c>
      <c r="K498" s="51" t="s">
        <v>2899</v>
      </c>
      <c r="L498" s="17" t="s">
        <v>2836</v>
      </c>
      <c r="M498" s="17" t="s">
        <v>2631</v>
      </c>
      <c r="N498" s="17">
        <v>1.0</v>
      </c>
      <c r="O498" s="17" t="s">
        <v>19</v>
      </c>
      <c r="P498" s="17" t="s">
        <v>2084</v>
      </c>
      <c r="Q498" s="17">
        <v>8.504409E9</v>
      </c>
      <c r="R498" s="17" t="s">
        <v>7987</v>
      </c>
      <c r="S498" s="17"/>
      <c r="T498" s="17" t="s">
        <v>7987</v>
      </c>
      <c r="U498" s="17"/>
      <c r="V498" s="17"/>
      <c r="W498" s="17" t="s">
        <v>7987</v>
      </c>
      <c r="X498" s="17" t="s">
        <v>7987</v>
      </c>
      <c r="Y498" s="17"/>
    </row>
    <row r="499" ht="15.75" customHeight="1">
      <c r="A499" s="17">
        <v>5.436680001E9</v>
      </c>
      <c r="B499" s="17"/>
      <c r="C499" s="17" t="s">
        <v>7987</v>
      </c>
      <c r="D499" s="17" t="s">
        <v>7987</v>
      </c>
      <c r="E499" s="17" t="s">
        <v>2901</v>
      </c>
      <c r="F499" s="17" t="s">
        <v>2902</v>
      </c>
      <c r="G499" s="17"/>
      <c r="H499" s="51" t="s">
        <v>7987</v>
      </c>
      <c r="K499" s="51" t="s">
        <v>2903</v>
      </c>
      <c r="L499" s="17" t="s">
        <v>2836</v>
      </c>
      <c r="M499" s="17" t="s">
        <v>2631</v>
      </c>
      <c r="N499" s="17">
        <v>1.0</v>
      </c>
      <c r="O499" s="17" t="s">
        <v>19</v>
      </c>
      <c r="P499" s="17" t="s">
        <v>2084</v>
      </c>
      <c r="Q499" s="17">
        <v>8.504409E9</v>
      </c>
      <c r="R499" s="17" t="s">
        <v>7987</v>
      </c>
      <c r="S499" s="17"/>
      <c r="T499" s="17" t="s">
        <v>7987</v>
      </c>
      <c r="U499" s="17"/>
      <c r="V499" s="17"/>
      <c r="W499" s="17" t="s">
        <v>7987</v>
      </c>
      <c r="X499" s="17" t="s">
        <v>7987</v>
      </c>
      <c r="Y499" s="17"/>
    </row>
    <row r="500" ht="15.75" customHeight="1">
      <c r="A500" s="17">
        <v>5.436680015E9</v>
      </c>
      <c r="B500" s="17"/>
      <c r="C500" s="17" t="s">
        <v>7987</v>
      </c>
      <c r="D500" s="17" t="s">
        <v>7987</v>
      </c>
      <c r="E500" s="17" t="s">
        <v>2904</v>
      </c>
      <c r="F500" s="17" t="s">
        <v>2905</v>
      </c>
      <c r="G500" s="17"/>
      <c r="H500" s="51" t="s">
        <v>7987</v>
      </c>
      <c r="K500" s="51" t="s">
        <v>2906</v>
      </c>
      <c r="L500" s="17" t="s">
        <v>2843</v>
      </c>
      <c r="M500" s="17" t="s">
        <v>2631</v>
      </c>
      <c r="N500" s="17">
        <v>1.0</v>
      </c>
      <c r="O500" s="17" t="s">
        <v>19</v>
      </c>
      <c r="P500" s="17" t="s">
        <v>2084</v>
      </c>
      <c r="Q500" s="17">
        <v>8.504409E9</v>
      </c>
      <c r="R500" s="17" t="s">
        <v>7987</v>
      </c>
      <c r="S500" s="17"/>
      <c r="T500" s="17" t="s">
        <v>7987</v>
      </c>
      <c r="U500" s="17"/>
      <c r="V500" s="17"/>
      <c r="W500" s="17" t="s">
        <v>7987</v>
      </c>
      <c r="X500" s="17" t="s">
        <v>7987</v>
      </c>
      <c r="Y500" s="17"/>
    </row>
    <row r="501" ht="15.75" customHeight="1">
      <c r="A501" s="17">
        <v>5.43680003E9</v>
      </c>
      <c r="B501" s="17"/>
      <c r="C501" s="17" t="s">
        <v>7987</v>
      </c>
      <c r="D501" s="17" t="s">
        <v>7987</v>
      </c>
      <c r="E501" s="17" t="s">
        <v>7987</v>
      </c>
      <c r="F501" s="17" t="s">
        <v>6436</v>
      </c>
      <c r="G501" s="17"/>
      <c r="H501" s="51" t="s">
        <v>7987</v>
      </c>
      <c r="K501" s="51" t="s">
        <v>7987</v>
      </c>
      <c r="L501" s="17" t="s">
        <v>7987</v>
      </c>
      <c r="M501" s="17" t="s">
        <v>7987</v>
      </c>
      <c r="N501" s="17" t="s">
        <v>7987</v>
      </c>
      <c r="O501" s="17" t="s">
        <v>7987</v>
      </c>
      <c r="P501" s="17" t="s">
        <v>7987</v>
      </c>
      <c r="Q501" s="17" t="s">
        <v>7987</v>
      </c>
      <c r="R501" s="17" t="s">
        <v>7987</v>
      </c>
      <c r="S501" s="17"/>
      <c r="T501" s="17" t="s">
        <v>7987</v>
      </c>
      <c r="U501" s="17"/>
      <c r="V501" s="17"/>
      <c r="W501" s="17" t="s">
        <v>7987</v>
      </c>
      <c r="X501" s="17" t="s">
        <v>7987</v>
      </c>
      <c r="Y501" s="17"/>
    </row>
    <row r="502" ht="15.75" customHeight="1">
      <c r="A502" s="17" t="s">
        <v>6437</v>
      </c>
      <c r="B502" s="17"/>
      <c r="C502" s="17" t="s">
        <v>7987</v>
      </c>
      <c r="D502" s="17" t="s">
        <v>7987</v>
      </c>
      <c r="E502" s="17" t="s">
        <v>7987</v>
      </c>
      <c r="F502" s="17" t="s">
        <v>6438</v>
      </c>
      <c r="G502" s="17"/>
      <c r="H502" s="51" t="s">
        <v>7987</v>
      </c>
      <c r="K502" s="51" t="s">
        <v>7987</v>
      </c>
      <c r="L502" s="17" t="s">
        <v>7987</v>
      </c>
      <c r="M502" s="17" t="s">
        <v>7987</v>
      </c>
      <c r="N502" s="17" t="s">
        <v>7987</v>
      </c>
      <c r="O502" s="17" t="s">
        <v>7987</v>
      </c>
      <c r="P502" s="17" t="s">
        <v>7987</v>
      </c>
      <c r="Q502" s="17" t="s">
        <v>7987</v>
      </c>
      <c r="R502" s="17" t="s">
        <v>7987</v>
      </c>
      <c r="S502" s="17"/>
      <c r="T502" s="17" t="s">
        <v>7987</v>
      </c>
      <c r="U502" s="17"/>
      <c r="V502" s="17"/>
      <c r="W502" s="17" t="s">
        <v>7987</v>
      </c>
      <c r="X502" s="17" t="s">
        <v>7987</v>
      </c>
      <c r="Y502" s="17"/>
    </row>
    <row r="503" ht="15.75" customHeight="1">
      <c r="A503" s="17">
        <v>5.436800089E9</v>
      </c>
      <c r="B503" s="17"/>
      <c r="C503" s="17" t="s">
        <v>7987</v>
      </c>
      <c r="D503" s="17" t="s">
        <v>7987</v>
      </c>
      <c r="E503" s="17" t="s">
        <v>2920</v>
      </c>
      <c r="F503" s="17" t="s">
        <v>2921</v>
      </c>
      <c r="G503" s="17"/>
      <c r="H503" s="51" t="s">
        <v>7987</v>
      </c>
      <c r="K503" s="51" t="s">
        <v>2922</v>
      </c>
      <c r="L503" s="17" t="s">
        <v>2923</v>
      </c>
      <c r="M503" s="17" t="s">
        <v>2924</v>
      </c>
      <c r="N503" s="17">
        <v>1.0</v>
      </c>
      <c r="O503" s="17" t="s">
        <v>19</v>
      </c>
      <c r="P503" s="17" t="s">
        <v>2091</v>
      </c>
      <c r="Q503" s="17">
        <v>8.5044084E9</v>
      </c>
      <c r="R503" s="17" t="s">
        <v>7987</v>
      </c>
      <c r="S503" s="17"/>
      <c r="T503" s="17" t="s">
        <v>7987</v>
      </c>
      <c r="U503" s="17"/>
      <c r="V503" s="17"/>
      <c r="W503" s="17" t="s">
        <v>7987</v>
      </c>
      <c r="X503" s="17" t="s">
        <v>7987</v>
      </c>
      <c r="Y503" s="17"/>
    </row>
    <row r="504" ht="15.75" customHeight="1">
      <c r="A504" s="17">
        <v>5.437100004E9</v>
      </c>
      <c r="B504" s="17"/>
      <c r="C504" s="17" t="s">
        <v>7987</v>
      </c>
      <c r="D504" s="17" t="s">
        <v>7987</v>
      </c>
      <c r="E504" s="17" t="s">
        <v>2931</v>
      </c>
      <c r="F504" s="17" t="s">
        <v>2932</v>
      </c>
      <c r="G504" s="17"/>
      <c r="H504" s="51" t="s">
        <v>7987</v>
      </c>
      <c r="K504" s="51" t="s">
        <v>2933</v>
      </c>
      <c r="L504" s="17" t="s">
        <v>17</v>
      </c>
      <c r="M504" s="17" t="s">
        <v>18</v>
      </c>
      <c r="N504" s="17">
        <v>4.0</v>
      </c>
      <c r="O504" s="17" t="s">
        <v>19</v>
      </c>
      <c r="P504" s="17" t="s">
        <v>20</v>
      </c>
      <c r="Q504" s="17">
        <v>8.544429007E9</v>
      </c>
      <c r="R504" s="17" t="s">
        <v>7987</v>
      </c>
      <c r="S504" s="17"/>
      <c r="T504" s="17" t="s">
        <v>7987</v>
      </c>
      <c r="U504" s="17"/>
      <c r="V504" s="17"/>
      <c r="W504" s="17" t="s">
        <v>7987</v>
      </c>
      <c r="X504" s="17" t="s">
        <v>7987</v>
      </c>
      <c r="Y504" s="17"/>
    </row>
    <row r="505" ht="15.75" customHeight="1">
      <c r="A505" s="17">
        <v>5.437100005E9</v>
      </c>
      <c r="B505" s="17"/>
      <c r="C505" s="17" t="s">
        <v>7987</v>
      </c>
      <c r="D505" s="17" t="s">
        <v>7987</v>
      </c>
      <c r="E505" s="17" t="s">
        <v>2934</v>
      </c>
      <c r="F505" s="17" t="s">
        <v>2935</v>
      </c>
      <c r="G505" s="17"/>
      <c r="H505" s="51" t="s">
        <v>7987</v>
      </c>
      <c r="K505" s="51" t="s">
        <v>2936</v>
      </c>
      <c r="L505" s="17" t="s">
        <v>17</v>
      </c>
      <c r="M505" s="17" t="s">
        <v>18</v>
      </c>
      <c r="N505" s="17">
        <v>4.0</v>
      </c>
      <c r="O505" s="17" t="s">
        <v>19</v>
      </c>
      <c r="P505" s="17" t="s">
        <v>20</v>
      </c>
      <c r="Q505" s="17">
        <v>8.544429007E9</v>
      </c>
      <c r="R505" s="17" t="s">
        <v>7987</v>
      </c>
      <c r="S505" s="17"/>
      <c r="T505" s="17" t="s">
        <v>7987</v>
      </c>
      <c r="U505" s="17"/>
      <c r="V505" s="17"/>
      <c r="W505" s="17" t="s">
        <v>7987</v>
      </c>
      <c r="X505" s="17" t="s">
        <v>7987</v>
      </c>
      <c r="Y505" s="17"/>
    </row>
    <row r="506" ht="15.75" customHeight="1">
      <c r="A506" s="17">
        <v>5.437100044E9</v>
      </c>
      <c r="B506" s="17"/>
      <c r="C506" s="17" t="s">
        <v>7987</v>
      </c>
      <c r="D506" s="17" t="s">
        <v>7987</v>
      </c>
      <c r="E506" s="17" t="s">
        <v>2937</v>
      </c>
      <c r="F506" s="17" t="s">
        <v>2938</v>
      </c>
      <c r="G506" s="17"/>
      <c r="H506" s="51" t="s">
        <v>7987</v>
      </c>
      <c r="K506" s="51" t="s">
        <v>2939</v>
      </c>
      <c r="L506" s="17" t="s">
        <v>2430</v>
      </c>
      <c r="M506" s="17" t="s">
        <v>2431</v>
      </c>
      <c r="N506" s="17">
        <v>1.0</v>
      </c>
      <c r="O506" s="17" t="s">
        <v>19</v>
      </c>
      <c r="P506" s="17" t="s">
        <v>20</v>
      </c>
      <c r="Q506" s="17">
        <v>8.544429009E9</v>
      </c>
      <c r="R506" s="17" t="s">
        <v>7987</v>
      </c>
      <c r="S506" s="17"/>
      <c r="T506" s="17" t="s">
        <v>7987</v>
      </c>
      <c r="U506" s="17"/>
      <c r="V506" s="17"/>
      <c r="W506" s="17" t="s">
        <v>7987</v>
      </c>
      <c r="X506" s="17" t="s">
        <v>7987</v>
      </c>
      <c r="Y506" s="17"/>
    </row>
    <row r="507" ht="15.75" customHeight="1">
      <c r="A507" s="17">
        <v>5.437100045E9</v>
      </c>
      <c r="B507" s="17"/>
      <c r="C507" s="17" t="s">
        <v>7987</v>
      </c>
      <c r="D507" s="17" t="s">
        <v>7987</v>
      </c>
      <c r="E507" s="17" t="s">
        <v>2941</v>
      </c>
      <c r="F507" s="17" t="s">
        <v>2942</v>
      </c>
      <c r="G507" s="17"/>
      <c r="H507" s="51" t="s">
        <v>7987</v>
      </c>
      <c r="K507" s="51" t="s">
        <v>2943</v>
      </c>
      <c r="L507" s="17" t="s">
        <v>2430</v>
      </c>
      <c r="M507" s="17" t="s">
        <v>2431</v>
      </c>
      <c r="N507" s="17">
        <v>2.0</v>
      </c>
      <c r="O507" s="17" t="s">
        <v>19</v>
      </c>
      <c r="P507" s="17" t="s">
        <v>20</v>
      </c>
      <c r="Q507" s="17">
        <v>8.544429009E9</v>
      </c>
      <c r="R507" s="17" t="s">
        <v>7987</v>
      </c>
      <c r="S507" s="17"/>
      <c r="T507" s="17" t="s">
        <v>7987</v>
      </c>
      <c r="U507" s="17"/>
      <c r="V507" s="17"/>
      <c r="W507" s="17" t="s">
        <v>7987</v>
      </c>
      <c r="X507" s="17" t="s">
        <v>7987</v>
      </c>
      <c r="Y507" s="17"/>
    </row>
    <row r="508" ht="15.75" customHeight="1">
      <c r="A508" s="17">
        <v>5.437100101E9</v>
      </c>
      <c r="B508" s="17"/>
      <c r="C508" s="17" t="s">
        <v>7987</v>
      </c>
      <c r="D508" s="17" t="s">
        <v>7987</v>
      </c>
      <c r="E508" s="17" t="s">
        <v>2944</v>
      </c>
      <c r="F508" s="17" t="s">
        <v>2945</v>
      </c>
      <c r="G508" s="17"/>
      <c r="H508" s="51" t="s">
        <v>7987</v>
      </c>
      <c r="K508" s="51" t="s">
        <v>2946</v>
      </c>
      <c r="L508" s="17" t="s">
        <v>2774</v>
      </c>
      <c r="M508" s="17" t="s">
        <v>2775</v>
      </c>
      <c r="N508" s="17">
        <v>4.0</v>
      </c>
      <c r="O508" s="17" t="s">
        <v>19</v>
      </c>
      <c r="P508" s="17" t="s">
        <v>20</v>
      </c>
      <c r="Q508" s="17">
        <v>8.536901E9</v>
      </c>
      <c r="R508" s="17" t="s">
        <v>7987</v>
      </c>
      <c r="S508" s="17"/>
      <c r="T508" s="17" t="s">
        <v>7987</v>
      </c>
      <c r="U508" s="17"/>
      <c r="V508" s="17"/>
      <c r="W508" s="17" t="s">
        <v>7987</v>
      </c>
      <c r="X508" s="17" t="s">
        <v>7987</v>
      </c>
      <c r="Y508" s="17"/>
    </row>
    <row r="509" ht="15.75" customHeight="1">
      <c r="A509" s="17">
        <v>5.437107006E9</v>
      </c>
      <c r="B509" s="17"/>
      <c r="C509" s="17" t="s">
        <v>7987</v>
      </c>
      <c r="D509" s="17" t="s">
        <v>7987</v>
      </c>
      <c r="E509" s="17" t="s">
        <v>2979</v>
      </c>
      <c r="F509" s="17" t="s">
        <v>2980</v>
      </c>
      <c r="G509" s="17"/>
      <c r="H509" s="51" t="s">
        <v>7987</v>
      </c>
      <c r="K509" s="51" t="s">
        <v>2981</v>
      </c>
      <c r="L509" s="17" t="s">
        <v>2982</v>
      </c>
      <c r="M509" s="17" t="s">
        <v>2982</v>
      </c>
      <c r="N509" s="17">
        <v>1.0</v>
      </c>
      <c r="O509" s="17" t="s">
        <v>19</v>
      </c>
      <c r="P509" s="17">
        <v>0.0</v>
      </c>
      <c r="Q509" s="17">
        <v>8.5318095E9</v>
      </c>
      <c r="R509" s="17" t="s">
        <v>7987</v>
      </c>
      <c r="S509" s="17"/>
      <c r="T509" s="17" t="s">
        <v>7987</v>
      </c>
      <c r="U509" s="17"/>
      <c r="V509" s="17"/>
      <c r="W509" s="17" t="s">
        <v>7987</v>
      </c>
      <c r="X509" s="17" t="s">
        <v>7987</v>
      </c>
      <c r="Y509" s="17"/>
    </row>
    <row r="510" ht="15.75" customHeight="1">
      <c r="A510" s="17">
        <v>5.437107038E9</v>
      </c>
      <c r="B510" s="17"/>
      <c r="C510" s="17" t="s">
        <v>7987</v>
      </c>
      <c r="D510" s="17" t="s">
        <v>7987</v>
      </c>
      <c r="E510" s="17" t="s">
        <v>7987</v>
      </c>
      <c r="F510" s="17" t="s">
        <v>6439</v>
      </c>
      <c r="G510" s="17"/>
      <c r="H510" s="51" t="s">
        <v>7987</v>
      </c>
      <c r="K510" s="51" t="s">
        <v>7987</v>
      </c>
      <c r="L510" s="17" t="s">
        <v>7987</v>
      </c>
      <c r="M510" s="17" t="s">
        <v>7987</v>
      </c>
      <c r="N510" s="17" t="s">
        <v>7987</v>
      </c>
      <c r="O510" s="17" t="s">
        <v>7987</v>
      </c>
      <c r="P510" s="17" t="s">
        <v>7987</v>
      </c>
      <c r="Q510" s="17" t="s">
        <v>7987</v>
      </c>
      <c r="R510" s="17" t="s">
        <v>7987</v>
      </c>
      <c r="S510" s="17"/>
      <c r="T510" s="17" t="s">
        <v>7987</v>
      </c>
      <c r="U510" s="17"/>
      <c r="V510" s="17"/>
      <c r="W510" s="17" t="s">
        <v>7987</v>
      </c>
      <c r="X510" s="17" t="s">
        <v>7987</v>
      </c>
      <c r="Y510" s="17"/>
    </row>
    <row r="511" ht="15.75" customHeight="1">
      <c r="A511" s="17">
        <v>5.437107122E9</v>
      </c>
      <c r="B511" s="17"/>
      <c r="C511" s="17" t="s">
        <v>7987</v>
      </c>
      <c r="D511" s="17" t="s">
        <v>7987</v>
      </c>
      <c r="E511" s="17" t="s">
        <v>2987</v>
      </c>
      <c r="F511" s="17" t="s">
        <v>2988</v>
      </c>
      <c r="G511" s="17"/>
      <c r="H511" s="51" t="s">
        <v>7987</v>
      </c>
      <c r="K511" s="51" t="s">
        <v>2989</v>
      </c>
      <c r="L511" s="17" t="s">
        <v>2410</v>
      </c>
      <c r="M511" s="17" t="s">
        <v>2405</v>
      </c>
      <c r="N511" s="17">
        <v>3.0</v>
      </c>
      <c r="O511" s="17" t="s">
        <v>19</v>
      </c>
      <c r="P511" s="17" t="s">
        <v>2406</v>
      </c>
      <c r="Q511" s="17">
        <v>8.536501907E9</v>
      </c>
      <c r="R511" s="17" t="s">
        <v>7987</v>
      </c>
      <c r="S511" s="17"/>
      <c r="T511" s="17" t="s">
        <v>7987</v>
      </c>
      <c r="U511" s="17"/>
      <c r="V511" s="17"/>
      <c r="W511" s="17" t="s">
        <v>7987</v>
      </c>
      <c r="X511" s="17" t="s">
        <v>7987</v>
      </c>
      <c r="Y511" s="17"/>
    </row>
    <row r="512" ht="15.75" customHeight="1">
      <c r="A512" s="17">
        <v>5.437107123E9</v>
      </c>
      <c r="B512" s="17"/>
      <c r="C512" s="17" t="s">
        <v>7987</v>
      </c>
      <c r="D512" s="17" t="s">
        <v>7987</v>
      </c>
      <c r="E512" s="17" t="s">
        <v>2993</v>
      </c>
      <c r="F512" s="17" t="s">
        <v>2994</v>
      </c>
      <c r="G512" s="17"/>
      <c r="H512" s="51" t="s">
        <v>7987</v>
      </c>
      <c r="K512" s="51" t="s">
        <v>2995</v>
      </c>
      <c r="L512" s="17" t="s">
        <v>2405</v>
      </c>
      <c r="M512" s="17" t="s">
        <v>2405</v>
      </c>
      <c r="N512" s="17">
        <v>2.0</v>
      </c>
      <c r="O512" s="17" t="s">
        <v>19</v>
      </c>
      <c r="P512" s="17" t="s">
        <v>2406</v>
      </c>
      <c r="Q512" s="17">
        <v>8.536501907E9</v>
      </c>
      <c r="R512" s="17" t="s">
        <v>7987</v>
      </c>
      <c r="S512" s="17"/>
      <c r="T512" s="17" t="s">
        <v>7987</v>
      </c>
      <c r="U512" s="17"/>
      <c r="V512" s="17"/>
      <c r="W512" s="17" t="s">
        <v>7987</v>
      </c>
      <c r="X512" s="17" t="s">
        <v>7987</v>
      </c>
      <c r="Y512" s="17"/>
    </row>
    <row r="513" ht="15.75" customHeight="1">
      <c r="A513" s="17">
        <v>5.438000011E9</v>
      </c>
      <c r="B513" s="17"/>
      <c r="C513" s="17" t="s">
        <v>7987</v>
      </c>
      <c r="D513" s="17" t="s">
        <v>7987</v>
      </c>
      <c r="E513" s="17" t="s">
        <v>7987</v>
      </c>
      <c r="F513" s="17" t="s">
        <v>6440</v>
      </c>
      <c r="G513" s="17"/>
      <c r="H513" s="51" t="s">
        <v>7987</v>
      </c>
      <c r="K513" s="51" t="s">
        <v>7987</v>
      </c>
      <c r="L513" s="17" t="s">
        <v>7987</v>
      </c>
      <c r="M513" s="17" t="s">
        <v>7987</v>
      </c>
      <c r="N513" s="17" t="s">
        <v>7987</v>
      </c>
      <c r="O513" s="17" t="s">
        <v>7987</v>
      </c>
      <c r="P513" s="17" t="s">
        <v>7987</v>
      </c>
      <c r="Q513" s="17" t="s">
        <v>7987</v>
      </c>
      <c r="R513" s="17" t="s">
        <v>7987</v>
      </c>
      <c r="S513" s="17"/>
      <c r="T513" s="17" t="s">
        <v>7987</v>
      </c>
      <c r="U513" s="17"/>
      <c r="V513" s="17"/>
      <c r="W513" s="17" t="s">
        <v>7987</v>
      </c>
      <c r="X513" s="17" t="s">
        <v>7987</v>
      </c>
      <c r="Y513" s="17"/>
    </row>
    <row r="514" ht="15.75" customHeight="1">
      <c r="A514" s="17">
        <v>5.438020008E9</v>
      </c>
      <c r="B514" s="17"/>
      <c r="C514" s="17" t="s">
        <v>7987</v>
      </c>
      <c r="D514" s="17" t="s">
        <v>7987</v>
      </c>
      <c r="E514" s="17" t="s">
        <v>3020</v>
      </c>
      <c r="F514" s="17" t="s">
        <v>3021</v>
      </c>
      <c r="G514" s="17"/>
      <c r="H514" s="51" t="s">
        <v>7987</v>
      </c>
      <c r="K514" s="51" t="s">
        <v>3022</v>
      </c>
      <c r="L514" s="17" t="s">
        <v>2578</v>
      </c>
      <c r="M514" s="17" t="s">
        <v>18</v>
      </c>
      <c r="N514" s="17">
        <v>1.0</v>
      </c>
      <c r="O514" s="17" t="s">
        <v>19</v>
      </c>
      <c r="P514" s="17" t="s">
        <v>20</v>
      </c>
      <c r="Q514" s="17">
        <v>8.523511E9</v>
      </c>
      <c r="R514" s="17" t="s">
        <v>7987</v>
      </c>
      <c r="S514" s="17"/>
      <c r="T514" s="17" t="s">
        <v>7987</v>
      </c>
      <c r="U514" s="17"/>
      <c r="V514" s="17"/>
      <c r="W514" s="17" t="s">
        <v>7987</v>
      </c>
      <c r="X514" s="17" t="s">
        <v>7987</v>
      </c>
      <c r="Y514" s="17"/>
    </row>
    <row r="515" ht="15.75" customHeight="1">
      <c r="A515" s="17">
        <v>5.438020013E9</v>
      </c>
      <c r="B515" s="17"/>
      <c r="C515" s="17" t="s">
        <v>7987</v>
      </c>
      <c r="D515" s="17" t="s">
        <v>7987</v>
      </c>
      <c r="E515" s="17" t="s">
        <v>3023</v>
      </c>
      <c r="F515" s="17" t="s">
        <v>3024</v>
      </c>
      <c r="G515" s="17"/>
      <c r="H515" s="51" t="s">
        <v>7987</v>
      </c>
      <c r="K515" s="51" t="s">
        <v>3025</v>
      </c>
      <c r="L515" s="17" t="s">
        <v>17</v>
      </c>
      <c r="M515" s="17" t="s">
        <v>18</v>
      </c>
      <c r="N515" s="17">
        <v>3.0</v>
      </c>
      <c r="O515" s="17" t="s">
        <v>19</v>
      </c>
      <c r="P515" s="17" t="s">
        <v>20</v>
      </c>
      <c r="Q515" s="17">
        <v>8.5235199E9</v>
      </c>
      <c r="R515" s="17" t="s">
        <v>7987</v>
      </c>
      <c r="S515" s="17"/>
      <c r="T515" s="17" t="s">
        <v>7987</v>
      </c>
      <c r="U515" s="17"/>
      <c r="V515" s="17"/>
      <c r="W515" s="17" t="s">
        <v>7987</v>
      </c>
      <c r="X515" s="17" t="s">
        <v>7987</v>
      </c>
      <c r="Y515" s="17"/>
    </row>
    <row r="516" ht="15.75" customHeight="1">
      <c r="A516" s="17">
        <v>5.450041202E9</v>
      </c>
      <c r="B516" s="17"/>
      <c r="C516" s="17" t="s">
        <v>7987</v>
      </c>
      <c r="D516" s="17" t="s">
        <v>7987</v>
      </c>
      <c r="E516" s="17" t="s">
        <v>3031</v>
      </c>
      <c r="F516" s="17" t="s">
        <v>3032</v>
      </c>
      <c r="G516" s="17"/>
      <c r="H516" s="51" t="s">
        <v>7987</v>
      </c>
      <c r="K516" s="51" t="s">
        <v>3033</v>
      </c>
      <c r="L516" s="17" t="s">
        <v>17</v>
      </c>
      <c r="M516" s="17" t="s">
        <v>3034</v>
      </c>
      <c r="N516" s="17">
        <v>1.0</v>
      </c>
      <c r="O516" s="17" t="s">
        <v>19</v>
      </c>
      <c r="P516" s="17" t="s">
        <v>20</v>
      </c>
      <c r="Q516" s="17">
        <v>8.501522001E9</v>
      </c>
      <c r="R516" s="17" t="s">
        <v>7987</v>
      </c>
      <c r="S516" s="17"/>
      <c r="T516" s="17" t="s">
        <v>7987</v>
      </c>
      <c r="U516" s="17"/>
      <c r="V516" s="17"/>
      <c r="W516" s="17" t="s">
        <v>7987</v>
      </c>
      <c r="X516" s="17" t="s">
        <v>7987</v>
      </c>
      <c r="Y516" s="17"/>
    </row>
    <row r="517" ht="15.75" customHeight="1">
      <c r="A517" s="17">
        <v>5.450055519E9</v>
      </c>
      <c r="B517" s="17"/>
      <c r="C517" s="17" t="s">
        <v>7987</v>
      </c>
      <c r="D517" s="17" t="s">
        <v>7987</v>
      </c>
      <c r="E517" s="17" t="s">
        <v>3047</v>
      </c>
      <c r="F517" s="17" t="s">
        <v>3048</v>
      </c>
      <c r="G517" s="17"/>
      <c r="H517" s="51" t="s">
        <v>7987</v>
      </c>
      <c r="K517" s="51" t="s">
        <v>3049</v>
      </c>
      <c r="L517" s="17" t="s">
        <v>3041</v>
      </c>
      <c r="M517" s="17" t="s">
        <v>3034</v>
      </c>
      <c r="N517" s="17">
        <v>1.0</v>
      </c>
      <c r="O517" s="17" t="s">
        <v>19</v>
      </c>
      <c r="P517" s="17" t="s">
        <v>20</v>
      </c>
      <c r="Q517" s="17">
        <v>8.501522001E9</v>
      </c>
      <c r="R517" s="17" t="s">
        <v>7987</v>
      </c>
      <c r="S517" s="17"/>
      <c r="T517" s="17" t="s">
        <v>7987</v>
      </c>
      <c r="U517" s="17"/>
      <c r="V517" s="17"/>
      <c r="W517" s="17" t="s">
        <v>7987</v>
      </c>
      <c r="X517" s="17" t="s">
        <v>7987</v>
      </c>
      <c r="Y517" s="17"/>
    </row>
    <row r="518" ht="15.75" customHeight="1">
      <c r="A518" s="17">
        <v>5.4580241E9</v>
      </c>
      <c r="B518" s="17"/>
      <c r="C518" s="17" t="s">
        <v>7987</v>
      </c>
      <c r="D518" s="17" t="s">
        <v>7987</v>
      </c>
      <c r="E518" s="17" t="s">
        <v>3050</v>
      </c>
      <c r="F518" s="17" t="s">
        <v>3051</v>
      </c>
      <c r="G518" s="17"/>
      <c r="H518" s="51" t="s">
        <v>7987</v>
      </c>
      <c r="K518" s="51" t="s">
        <v>3052</v>
      </c>
      <c r="L518" s="17" t="s">
        <v>2924</v>
      </c>
      <c r="M518" s="17" t="s">
        <v>2924</v>
      </c>
      <c r="N518" s="17">
        <v>1.0</v>
      </c>
      <c r="O518" s="17" t="s">
        <v>19</v>
      </c>
      <c r="P518" s="17" t="s">
        <v>2091</v>
      </c>
      <c r="Q518" s="17">
        <v>8.501320009E9</v>
      </c>
      <c r="R518" s="17" t="s">
        <v>7987</v>
      </c>
      <c r="S518" s="17"/>
      <c r="T518" s="17" t="s">
        <v>7987</v>
      </c>
      <c r="U518" s="17"/>
      <c r="V518" s="17"/>
      <c r="W518" s="17" t="s">
        <v>7987</v>
      </c>
      <c r="X518" s="17" t="s">
        <v>7987</v>
      </c>
      <c r="Y518" s="17"/>
    </row>
    <row r="519" ht="15.75" customHeight="1">
      <c r="A519" s="17">
        <v>5.458040601E9</v>
      </c>
      <c r="B519" s="17"/>
      <c r="C519" s="17" t="s">
        <v>7987</v>
      </c>
      <c r="D519" s="17" t="s">
        <v>7987</v>
      </c>
      <c r="E519" s="17" t="s">
        <v>3055</v>
      </c>
      <c r="F519" s="17" t="s">
        <v>3056</v>
      </c>
      <c r="G519" s="17"/>
      <c r="H519" s="51" t="s">
        <v>7987</v>
      </c>
      <c r="K519" s="51" t="s">
        <v>3057</v>
      </c>
      <c r="L519" s="17" t="s">
        <v>2630</v>
      </c>
      <c r="M519" s="17" t="s">
        <v>2631</v>
      </c>
      <c r="N519" s="17">
        <v>1.0</v>
      </c>
      <c r="O519" s="17" t="s">
        <v>19</v>
      </c>
      <c r="P519" s="17" t="s">
        <v>2091</v>
      </c>
      <c r="Q519" s="17">
        <v>8.501522009E9</v>
      </c>
      <c r="R519" s="17" t="s">
        <v>7987</v>
      </c>
      <c r="S519" s="17"/>
      <c r="T519" s="17" t="s">
        <v>7987</v>
      </c>
      <c r="U519" s="17"/>
      <c r="V519" s="17"/>
      <c r="W519" s="17" t="s">
        <v>7987</v>
      </c>
      <c r="X519" s="17" t="s">
        <v>7987</v>
      </c>
      <c r="Y519" s="17"/>
    </row>
    <row r="520" ht="15.75" customHeight="1">
      <c r="A520" s="17">
        <v>5.458040701E9</v>
      </c>
      <c r="B520" s="17"/>
      <c r="C520" s="17" t="s">
        <v>7987</v>
      </c>
      <c r="D520" s="17" t="s">
        <v>7987</v>
      </c>
      <c r="E520" s="17" t="s">
        <v>3062</v>
      </c>
      <c r="F520" s="17" t="s">
        <v>3063</v>
      </c>
      <c r="G520" s="17"/>
      <c r="H520" s="51" t="s">
        <v>7987</v>
      </c>
      <c r="K520" s="51" t="s">
        <v>3064</v>
      </c>
      <c r="L520" s="17" t="s">
        <v>2630</v>
      </c>
      <c r="M520" s="17" t="s">
        <v>2631</v>
      </c>
      <c r="N520" s="17">
        <v>1.0</v>
      </c>
      <c r="O520" s="17" t="s">
        <v>19</v>
      </c>
      <c r="P520" s="17" t="s">
        <v>2084</v>
      </c>
      <c r="Q520" s="17">
        <v>8.501522009E9</v>
      </c>
      <c r="R520" s="17" t="s">
        <v>7987</v>
      </c>
      <c r="S520" s="17"/>
      <c r="T520" s="17" t="s">
        <v>7987</v>
      </c>
      <c r="U520" s="17"/>
      <c r="V520" s="17"/>
      <c r="W520" s="17" t="s">
        <v>7987</v>
      </c>
      <c r="X520" s="17" t="s">
        <v>7987</v>
      </c>
      <c r="Y520" s="17"/>
    </row>
    <row r="521" ht="15.75" customHeight="1">
      <c r="A521" s="17">
        <v>5.458049006E9</v>
      </c>
      <c r="B521" s="17"/>
      <c r="C521" s="17" t="s">
        <v>7987</v>
      </c>
      <c r="D521" s="17" t="s">
        <v>7987</v>
      </c>
      <c r="E521" s="17" t="s">
        <v>3078</v>
      </c>
      <c r="F521" s="17" t="s">
        <v>3079</v>
      </c>
      <c r="G521" s="17"/>
      <c r="H521" s="51" t="s">
        <v>7987</v>
      </c>
      <c r="K521" s="51" t="s">
        <v>3080</v>
      </c>
      <c r="L521" s="17" t="s">
        <v>2843</v>
      </c>
      <c r="M521" s="17" t="s">
        <v>2631</v>
      </c>
      <c r="N521" s="17">
        <v>1.0</v>
      </c>
      <c r="O521" s="17" t="s">
        <v>19</v>
      </c>
      <c r="P521" s="17" t="s">
        <v>2084</v>
      </c>
      <c r="Q521" s="17">
        <v>8.501523E9</v>
      </c>
      <c r="R521" s="17" t="s">
        <v>7987</v>
      </c>
      <c r="S521" s="17"/>
      <c r="T521" s="17" t="s">
        <v>7987</v>
      </c>
      <c r="U521" s="17"/>
      <c r="V521" s="17"/>
      <c r="W521" s="17" t="s">
        <v>7987</v>
      </c>
      <c r="X521" s="17" t="s">
        <v>7987</v>
      </c>
      <c r="Y521" s="17"/>
    </row>
    <row r="522" ht="15.75" customHeight="1">
      <c r="A522" s="17">
        <v>5.458081002E9</v>
      </c>
      <c r="B522" s="17"/>
      <c r="C522" s="17" t="s">
        <v>7987</v>
      </c>
      <c r="D522" s="17" t="s">
        <v>7987</v>
      </c>
      <c r="E522" s="17" t="s">
        <v>3093</v>
      </c>
      <c r="F522" s="17" t="s">
        <v>3094</v>
      </c>
      <c r="G522" s="17"/>
      <c r="H522" s="51" t="s">
        <v>7987</v>
      </c>
      <c r="K522" s="51" t="s">
        <v>3095</v>
      </c>
      <c r="L522" s="17" t="s">
        <v>2836</v>
      </c>
      <c r="M522" s="17" t="s">
        <v>2631</v>
      </c>
      <c r="N522" s="17">
        <v>1.0</v>
      </c>
      <c r="O522" s="17" t="s">
        <v>19</v>
      </c>
      <c r="P522" s="17" t="s">
        <v>2084</v>
      </c>
      <c r="Q522" s="17">
        <v>8.501522009E9</v>
      </c>
      <c r="R522" s="17" t="s">
        <v>7987</v>
      </c>
      <c r="S522" s="17"/>
      <c r="T522" s="17" t="s">
        <v>7987</v>
      </c>
      <c r="U522" s="17"/>
      <c r="V522" s="17"/>
      <c r="W522" s="17" t="s">
        <v>7987</v>
      </c>
      <c r="X522" s="17" t="s">
        <v>7987</v>
      </c>
      <c r="Y522" s="17"/>
    </row>
    <row r="523" ht="15.75" customHeight="1">
      <c r="A523" s="17">
        <v>5.4580903E9</v>
      </c>
      <c r="B523" s="17"/>
      <c r="C523" s="17" t="s">
        <v>7987</v>
      </c>
      <c r="D523" s="17" t="s">
        <v>7987</v>
      </c>
      <c r="E523" s="17" t="s">
        <v>7987</v>
      </c>
      <c r="F523" s="17" t="s">
        <v>6441</v>
      </c>
      <c r="G523" s="17"/>
      <c r="H523" s="51" t="s">
        <v>7987</v>
      </c>
      <c r="K523" s="51" t="s">
        <v>7987</v>
      </c>
      <c r="L523" s="17" t="s">
        <v>7987</v>
      </c>
      <c r="M523" s="17" t="s">
        <v>7987</v>
      </c>
      <c r="N523" s="17" t="s">
        <v>7987</v>
      </c>
      <c r="O523" s="17" t="s">
        <v>7987</v>
      </c>
      <c r="P523" s="17" t="s">
        <v>7987</v>
      </c>
      <c r="Q523" s="17" t="s">
        <v>7987</v>
      </c>
      <c r="R523" s="17" t="s">
        <v>7987</v>
      </c>
      <c r="S523" s="17"/>
      <c r="T523" s="17" t="s">
        <v>7987</v>
      </c>
      <c r="U523" s="17"/>
      <c r="V523" s="17"/>
      <c r="W523" s="17" t="s">
        <v>7987</v>
      </c>
      <c r="X523" s="17" t="s">
        <v>7987</v>
      </c>
      <c r="Y523" s="17"/>
    </row>
    <row r="524" ht="15.75" customHeight="1">
      <c r="A524" s="17">
        <v>5.458093E9</v>
      </c>
      <c r="B524" s="17"/>
      <c r="C524" s="17" t="s">
        <v>7987</v>
      </c>
      <c r="D524" s="17" t="s">
        <v>7987</v>
      </c>
      <c r="E524" s="17" t="s">
        <v>7987</v>
      </c>
      <c r="F524" s="17" t="s">
        <v>6442</v>
      </c>
      <c r="G524" s="17"/>
      <c r="H524" s="51" t="s">
        <v>7987</v>
      </c>
      <c r="K524" s="51" t="s">
        <v>7987</v>
      </c>
      <c r="L524" s="17" t="s">
        <v>7987</v>
      </c>
      <c r="M524" s="17" t="s">
        <v>7987</v>
      </c>
      <c r="N524" s="17" t="s">
        <v>7987</v>
      </c>
      <c r="O524" s="17" t="s">
        <v>7987</v>
      </c>
      <c r="P524" s="17" t="s">
        <v>7987</v>
      </c>
      <c r="Q524" s="17" t="s">
        <v>7987</v>
      </c>
      <c r="R524" s="17" t="s">
        <v>7987</v>
      </c>
      <c r="S524" s="17"/>
      <c r="T524" s="17" t="s">
        <v>7987</v>
      </c>
      <c r="U524" s="17"/>
      <c r="V524" s="17"/>
      <c r="W524" s="17" t="s">
        <v>7987</v>
      </c>
      <c r="X524" s="17" t="s">
        <v>7987</v>
      </c>
      <c r="Y524" s="17"/>
    </row>
    <row r="525" ht="15.75" customHeight="1">
      <c r="A525" s="17">
        <v>5.458093001E9</v>
      </c>
      <c r="B525" s="17"/>
      <c r="C525" s="17" t="s">
        <v>7987</v>
      </c>
      <c r="D525" s="17" t="s">
        <v>7987</v>
      </c>
      <c r="E525" s="17" t="s">
        <v>7987</v>
      </c>
      <c r="F525" s="17" t="s">
        <v>6443</v>
      </c>
      <c r="G525" s="17"/>
      <c r="H525" s="51" t="s">
        <v>7987</v>
      </c>
      <c r="K525" s="51" t="s">
        <v>7987</v>
      </c>
      <c r="L525" s="17" t="s">
        <v>7987</v>
      </c>
      <c r="M525" s="17" t="s">
        <v>7987</v>
      </c>
      <c r="N525" s="17" t="s">
        <v>7987</v>
      </c>
      <c r="O525" s="17" t="s">
        <v>7987</v>
      </c>
      <c r="P525" s="17" t="s">
        <v>7987</v>
      </c>
      <c r="Q525" s="17" t="s">
        <v>7987</v>
      </c>
      <c r="R525" s="17" t="s">
        <v>7987</v>
      </c>
      <c r="S525" s="17"/>
      <c r="T525" s="17" t="s">
        <v>7987</v>
      </c>
      <c r="U525" s="17"/>
      <c r="V525" s="17"/>
      <c r="W525" s="17" t="s">
        <v>7987</v>
      </c>
      <c r="X525" s="17" t="s">
        <v>7987</v>
      </c>
      <c r="Y525" s="17"/>
    </row>
    <row r="526" ht="15.75" customHeight="1">
      <c r="A526" s="17">
        <v>5.45900001E9</v>
      </c>
      <c r="B526" s="17"/>
      <c r="C526" s="17" t="s">
        <v>7987</v>
      </c>
      <c r="D526" s="17" t="s">
        <v>7987</v>
      </c>
      <c r="E526" s="17" t="s">
        <v>7987</v>
      </c>
      <c r="F526" s="17" t="s">
        <v>6444</v>
      </c>
      <c r="G526" s="17"/>
      <c r="H526" s="51" t="s">
        <v>7987</v>
      </c>
      <c r="K526" s="51" t="s">
        <v>7987</v>
      </c>
      <c r="L526" s="17" t="s">
        <v>7987</v>
      </c>
      <c r="M526" s="17" t="s">
        <v>7987</v>
      </c>
      <c r="N526" s="17" t="s">
        <v>7987</v>
      </c>
      <c r="O526" s="17" t="s">
        <v>7987</v>
      </c>
      <c r="P526" s="17" t="s">
        <v>7987</v>
      </c>
      <c r="Q526" s="17" t="s">
        <v>7987</v>
      </c>
      <c r="R526" s="17" t="s">
        <v>7987</v>
      </c>
      <c r="S526" s="17"/>
      <c r="T526" s="17" t="s">
        <v>7987</v>
      </c>
      <c r="U526" s="17"/>
      <c r="V526" s="17"/>
      <c r="W526" s="17" t="s">
        <v>7987</v>
      </c>
      <c r="X526" s="17" t="s">
        <v>7987</v>
      </c>
      <c r="Y526" s="17"/>
    </row>
    <row r="527" ht="15.75" customHeight="1">
      <c r="A527" s="17">
        <v>5.459000013E9</v>
      </c>
      <c r="B527" s="17"/>
      <c r="C527" s="17" t="s">
        <v>7987</v>
      </c>
      <c r="D527" s="17" t="s">
        <v>7987</v>
      </c>
      <c r="E527" s="17">
        <v>0.0</v>
      </c>
      <c r="F527" s="17" t="s">
        <v>3099</v>
      </c>
      <c r="G527" s="17"/>
      <c r="H527" s="51" t="s">
        <v>7987</v>
      </c>
      <c r="K527" s="51" t="s">
        <v>3100</v>
      </c>
      <c r="L527" s="17" t="s">
        <v>3101</v>
      </c>
      <c r="M527" s="17" t="s">
        <v>3102</v>
      </c>
      <c r="N527" s="17">
        <v>1.0</v>
      </c>
      <c r="O527" s="17" t="s">
        <v>35</v>
      </c>
      <c r="P527" s="17" t="s">
        <v>2091</v>
      </c>
      <c r="Q527" s="17">
        <v>8.501522009E9</v>
      </c>
      <c r="R527" s="17" t="s">
        <v>7987</v>
      </c>
      <c r="S527" s="17"/>
      <c r="T527" s="17" t="s">
        <v>7987</v>
      </c>
      <c r="U527" s="17"/>
      <c r="V527" s="17"/>
      <c r="W527" s="17" t="s">
        <v>7987</v>
      </c>
      <c r="X527" s="17" t="s">
        <v>7987</v>
      </c>
      <c r="Y527" s="17"/>
    </row>
    <row r="528" ht="15.75" customHeight="1">
      <c r="A528" s="17">
        <v>5.459900033E9</v>
      </c>
      <c r="B528" s="17"/>
      <c r="C528" s="17" t="s">
        <v>7987</v>
      </c>
      <c r="D528" s="17" t="s">
        <v>7987</v>
      </c>
      <c r="E528" s="17" t="s">
        <v>3122</v>
      </c>
      <c r="F528" s="17" t="s">
        <v>3123</v>
      </c>
      <c r="G528" s="17"/>
      <c r="H528" s="51" t="s">
        <v>7987</v>
      </c>
      <c r="K528" s="51" t="s">
        <v>3124</v>
      </c>
      <c r="L528" s="17" t="s">
        <v>3125</v>
      </c>
      <c r="M528" s="17" t="s">
        <v>3034</v>
      </c>
      <c r="N528" s="17">
        <v>1.0</v>
      </c>
      <c r="O528" s="17" t="s">
        <v>19</v>
      </c>
      <c r="P528" s="17" t="s">
        <v>20</v>
      </c>
      <c r="Q528" s="17">
        <v>8.5052E9</v>
      </c>
      <c r="R528" s="17" t="s">
        <v>7987</v>
      </c>
      <c r="S528" s="17"/>
      <c r="T528" s="17" t="s">
        <v>7987</v>
      </c>
      <c r="U528" s="17"/>
      <c r="V528" s="17"/>
      <c r="W528" s="17" t="s">
        <v>7987</v>
      </c>
      <c r="X528" s="17" t="s">
        <v>7987</v>
      </c>
      <c r="Y528" s="17"/>
    </row>
    <row r="529" ht="15.75" customHeight="1">
      <c r="A529" s="17">
        <v>5.45992E9</v>
      </c>
      <c r="B529" s="17"/>
      <c r="C529" s="17" t="s">
        <v>7987</v>
      </c>
      <c r="D529" s="17" t="s">
        <v>7987</v>
      </c>
      <c r="E529" s="17" t="s">
        <v>3128</v>
      </c>
      <c r="F529" s="17" t="s">
        <v>3129</v>
      </c>
      <c r="G529" s="17"/>
      <c r="H529" s="51" t="s">
        <v>7987</v>
      </c>
      <c r="K529" s="51" t="s">
        <v>3130</v>
      </c>
      <c r="L529" s="17" t="s">
        <v>3131</v>
      </c>
      <c r="M529" s="17" t="s">
        <v>3034</v>
      </c>
      <c r="N529" s="17">
        <v>1.0</v>
      </c>
      <c r="O529" s="17" t="s">
        <v>19</v>
      </c>
      <c r="P529" s="17" t="s">
        <v>20</v>
      </c>
      <c r="Q529" s="17">
        <v>8.505902009E9</v>
      </c>
      <c r="R529" s="17" t="s">
        <v>7987</v>
      </c>
      <c r="S529" s="17"/>
      <c r="T529" s="17" t="s">
        <v>7987</v>
      </c>
      <c r="U529" s="17"/>
      <c r="V529" s="17"/>
      <c r="W529" s="17" t="s">
        <v>7987</v>
      </c>
      <c r="X529" s="17" t="s">
        <v>7987</v>
      </c>
      <c r="Y529" s="17"/>
    </row>
    <row r="530" ht="15.75" customHeight="1">
      <c r="A530" s="17">
        <v>5.459920001E9</v>
      </c>
      <c r="B530" s="17"/>
      <c r="C530" s="17" t="s">
        <v>7987</v>
      </c>
      <c r="D530" s="17" t="s">
        <v>7987</v>
      </c>
      <c r="E530" s="17" t="s">
        <v>3146</v>
      </c>
      <c r="F530" s="17" t="s">
        <v>3147</v>
      </c>
      <c r="G530" s="17"/>
      <c r="H530" s="51" t="s">
        <v>7987</v>
      </c>
      <c r="K530" s="51" t="s">
        <v>3148</v>
      </c>
      <c r="L530" s="17" t="s">
        <v>3041</v>
      </c>
      <c r="M530" s="17" t="s">
        <v>3034</v>
      </c>
      <c r="N530" s="17">
        <v>1.0</v>
      </c>
      <c r="O530" s="17" t="s">
        <v>19</v>
      </c>
      <c r="P530" s="17" t="s">
        <v>20</v>
      </c>
      <c r="Q530" s="17">
        <v>8.505902009E9</v>
      </c>
      <c r="R530" s="17" t="s">
        <v>7987</v>
      </c>
      <c r="S530" s="17"/>
      <c r="T530" s="17" t="s">
        <v>7987</v>
      </c>
      <c r="U530" s="17"/>
      <c r="V530" s="17"/>
      <c r="W530" s="17" t="s">
        <v>7987</v>
      </c>
      <c r="X530" s="17" t="s">
        <v>7987</v>
      </c>
      <c r="Y530" s="17"/>
    </row>
    <row r="531" ht="15.75" customHeight="1">
      <c r="A531" s="17">
        <v>5.459920002E9</v>
      </c>
      <c r="B531" s="17"/>
      <c r="C531" s="17" t="s">
        <v>7987</v>
      </c>
      <c r="D531" s="17" t="s">
        <v>7987</v>
      </c>
      <c r="E531" s="17" t="s">
        <v>3151</v>
      </c>
      <c r="F531" s="17" t="s">
        <v>3152</v>
      </c>
      <c r="G531" s="17"/>
      <c r="H531" s="51" t="s">
        <v>7987</v>
      </c>
      <c r="K531" s="51" t="s">
        <v>3153</v>
      </c>
      <c r="L531" s="17" t="s">
        <v>3131</v>
      </c>
      <c r="M531" s="17" t="s">
        <v>3034</v>
      </c>
      <c r="N531" s="17">
        <v>1.0</v>
      </c>
      <c r="O531" s="17" t="s">
        <v>19</v>
      </c>
      <c r="P531" s="17" t="s">
        <v>20</v>
      </c>
      <c r="Q531" s="17">
        <v>8.505902009E9</v>
      </c>
      <c r="R531" s="17" t="s">
        <v>7987</v>
      </c>
      <c r="S531" s="17"/>
      <c r="T531" s="17" t="s">
        <v>7987</v>
      </c>
      <c r="U531" s="17"/>
      <c r="V531" s="17"/>
      <c r="W531" s="17" t="s">
        <v>7987</v>
      </c>
      <c r="X531" s="17" t="s">
        <v>7987</v>
      </c>
      <c r="Y531" s="17"/>
    </row>
    <row r="532" ht="15.75" customHeight="1">
      <c r="A532" s="17">
        <v>5.459920008E9</v>
      </c>
      <c r="B532" s="17"/>
      <c r="C532" s="17" t="s">
        <v>7987</v>
      </c>
      <c r="D532" s="17" t="s">
        <v>7987</v>
      </c>
      <c r="E532" s="17" t="s">
        <v>3157</v>
      </c>
      <c r="F532" s="17" t="s">
        <v>3158</v>
      </c>
      <c r="G532" s="17"/>
      <c r="H532" s="51" t="s">
        <v>7987</v>
      </c>
      <c r="K532" s="51" t="s">
        <v>3159</v>
      </c>
      <c r="L532" s="17" t="s">
        <v>3041</v>
      </c>
      <c r="M532" s="17" t="s">
        <v>3034</v>
      </c>
      <c r="N532" s="17">
        <v>1.0</v>
      </c>
      <c r="O532" s="17" t="s">
        <v>19</v>
      </c>
      <c r="P532" s="17" t="s">
        <v>20</v>
      </c>
      <c r="Q532" s="17">
        <v>8.505902009E9</v>
      </c>
      <c r="R532" s="17" t="s">
        <v>7987</v>
      </c>
      <c r="S532" s="17"/>
      <c r="T532" s="17" t="s">
        <v>7987</v>
      </c>
      <c r="U532" s="17"/>
      <c r="V532" s="17"/>
      <c r="W532" s="17" t="s">
        <v>7987</v>
      </c>
      <c r="X532" s="17" t="s">
        <v>7987</v>
      </c>
      <c r="Y532" s="17"/>
    </row>
    <row r="533" ht="15.75" customHeight="1">
      <c r="A533" s="17">
        <v>5.459940013E9</v>
      </c>
      <c r="B533" s="17"/>
      <c r="C533" s="17" t="s">
        <v>7987</v>
      </c>
      <c r="D533" s="17" t="s">
        <v>7987</v>
      </c>
      <c r="E533" s="17" t="s">
        <v>3160</v>
      </c>
      <c r="F533" s="17" t="s">
        <v>3161</v>
      </c>
      <c r="G533" s="17"/>
      <c r="H533" s="51" t="s">
        <v>7987</v>
      </c>
      <c r="K533" s="51" t="s">
        <v>3162</v>
      </c>
      <c r="L533" s="17" t="s">
        <v>3041</v>
      </c>
      <c r="M533" s="17" t="s">
        <v>3034</v>
      </c>
      <c r="N533" s="17">
        <v>1.0</v>
      </c>
      <c r="O533" s="17" t="s">
        <v>19</v>
      </c>
      <c r="P533" s="17" t="s">
        <v>20</v>
      </c>
      <c r="Q533" s="17">
        <v>8.505909E9</v>
      </c>
      <c r="R533" s="17" t="s">
        <v>7987</v>
      </c>
      <c r="S533" s="17"/>
      <c r="T533" s="17" t="s">
        <v>7987</v>
      </c>
      <c r="U533" s="17"/>
      <c r="V533" s="17"/>
      <c r="W533" s="17" t="s">
        <v>7987</v>
      </c>
      <c r="X533" s="17" t="s">
        <v>7987</v>
      </c>
      <c r="Y533" s="17"/>
    </row>
    <row r="534" ht="15.75" customHeight="1">
      <c r="A534" s="17">
        <v>5.459940016E9</v>
      </c>
      <c r="B534" s="17"/>
      <c r="C534" s="17" t="s">
        <v>7987</v>
      </c>
      <c r="D534" s="17" t="s">
        <v>7987</v>
      </c>
      <c r="E534" s="17" t="s">
        <v>3163</v>
      </c>
      <c r="F534" s="17" t="s">
        <v>3164</v>
      </c>
      <c r="G534" s="17"/>
      <c r="H534" s="51" t="s">
        <v>7987</v>
      </c>
      <c r="K534" s="51" t="s">
        <v>3165</v>
      </c>
      <c r="L534" s="17" t="s">
        <v>17</v>
      </c>
      <c r="M534" s="17" t="s">
        <v>18</v>
      </c>
      <c r="N534" s="17">
        <v>2.0</v>
      </c>
      <c r="O534" s="17" t="s">
        <v>19</v>
      </c>
      <c r="P534" s="17" t="s">
        <v>20</v>
      </c>
      <c r="Q534" s="17">
        <v>8.505909E9</v>
      </c>
      <c r="R534" s="17" t="s">
        <v>7987</v>
      </c>
      <c r="S534" s="17"/>
      <c r="T534" s="17" t="s">
        <v>7987</v>
      </c>
      <c r="U534" s="17"/>
      <c r="V534" s="17"/>
      <c r="W534" s="17" t="s">
        <v>7987</v>
      </c>
      <c r="X534" s="17" t="s">
        <v>7987</v>
      </c>
      <c r="Y534" s="17"/>
    </row>
    <row r="535" ht="15.75" customHeight="1">
      <c r="A535" s="17">
        <v>5.459940021E9</v>
      </c>
      <c r="B535" s="17"/>
      <c r="C535" s="17" t="s">
        <v>7987</v>
      </c>
      <c r="D535" s="17" t="s">
        <v>7987</v>
      </c>
      <c r="E535" s="17" t="s">
        <v>3169</v>
      </c>
      <c r="F535" s="17" t="s">
        <v>3170</v>
      </c>
      <c r="G535" s="17"/>
      <c r="H535" s="51" t="s">
        <v>7987</v>
      </c>
      <c r="K535" s="51" t="s">
        <v>3171</v>
      </c>
      <c r="L535" s="17" t="s">
        <v>3041</v>
      </c>
      <c r="M535" s="17" t="s">
        <v>3034</v>
      </c>
      <c r="N535" s="17">
        <v>1.0</v>
      </c>
      <c r="O535" s="17" t="s">
        <v>19</v>
      </c>
      <c r="P535" s="17" t="s">
        <v>20</v>
      </c>
      <c r="Q535" s="17">
        <v>8.505909E9</v>
      </c>
      <c r="R535" s="17" t="s">
        <v>7987</v>
      </c>
      <c r="S535" s="17"/>
      <c r="T535" s="17" t="s">
        <v>7987</v>
      </c>
      <c r="U535" s="17"/>
      <c r="V535" s="17"/>
      <c r="W535" s="17" t="s">
        <v>7987</v>
      </c>
      <c r="X535" s="17" t="s">
        <v>7987</v>
      </c>
      <c r="Y535" s="17"/>
    </row>
    <row r="536" ht="15.75" customHeight="1">
      <c r="A536" s="17">
        <v>5.459946002E9</v>
      </c>
      <c r="B536" s="17"/>
      <c r="C536" s="17" t="s">
        <v>7987</v>
      </c>
      <c r="D536" s="17" t="s">
        <v>7987</v>
      </c>
      <c r="E536" s="17" t="s">
        <v>3184</v>
      </c>
      <c r="F536" s="17" t="s">
        <v>3185</v>
      </c>
      <c r="G536" s="17"/>
      <c r="H536" s="51" t="s">
        <v>7987</v>
      </c>
      <c r="K536" s="51" t="s">
        <v>3186</v>
      </c>
      <c r="L536" s="17" t="s">
        <v>3131</v>
      </c>
      <c r="M536" s="17" t="s">
        <v>3034</v>
      </c>
      <c r="N536" s="17">
        <v>1.0</v>
      </c>
      <c r="O536" s="17" t="s">
        <v>19</v>
      </c>
      <c r="P536" s="17" t="s">
        <v>20</v>
      </c>
      <c r="Q536" s="17">
        <v>8.5030099E9</v>
      </c>
      <c r="R536" s="17" t="s">
        <v>7987</v>
      </c>
      <c r="S536" s="17"/>
      <c r="T536" s="17" t="s">
        <v>7987</v>
      </c>
      <c r="U536" s="17"/>
      <c r="V536" s="17"/>
      <c r="W536" s="17" t="s">
        <v>7987</v>
      </c>
      <c r="X536" s="17" t="s">
        <v>7987</v>
      </c>
      <c r="Y536" s="17"/>
    </row>
    <row r="537" ht="15.75" customHeight="1">
      <c r="A537" s="17">
        <v>5.460000162E9</v>
      </c>
      <c r="B537" s="17"/>
      <c r="C537" s="17" t="s">
        <v>7987</v>
      </c>
      <c r="D537" s="17" t="s">
        <v>7987</v>
      </c>
      <c r="E537" s="17" t="s">
        <v>3188</v>
      </c>
      <c r="F537" s="17" t="s">
        <v>3189</v>
      </c>
      <c r="G537" s="17"/>
      <c r="H537" s="51" t="s">
        <v>7987</v>
      </c>
      <c r="K537" s="51" t="s">
        <v>3190</v>
      </c>
      <c r="L537" s="17" t="s">
        <v>3191</v>
      </c>
      <c r="M537" s="17" t="s">
        <v>3192</v>
      </c>
      <c r="N537" s="17">
        <v>1.0</v>
      </c>
      <c r="O537" s="17" t="s">
        <v>19</v>
      </c>
      <c r="P537" s="17" t="s">
        <v>20</v>
      </c>
      <c r="Q537" s="17">
        <v>8.4834021E9</v>
      </c>
      <c r="R537" s="17" t="s">
        <v>7987</v>
      </c>
      <c r="S537" s="17"/>
      <c r="T537" s="17" t="s">
        <v>7987</v>
      </c>
      <c r="U537" s="17"/>
      <c r="V537" s="17"/>
      <c r="W537" s="17" t="s">
        <v>7987</v>
      </c>
      <c r="X537" s="17" t="s">
        <v>7987</v>
      </c>
      <c r="Y537" s="17"/>
    </row>
    <row r="538" ht="15.75" customHeight="1">
      <c r="A538" s="17">
        <v>5.460001022E9</v>
      </c>
      <c r="B538" s="17"/>
      <c r="C538" s="17" t="s">
        <v>7987</v>
      </c>
      <c r="D538" s="17" t="s">
        <v>7987</v>
      </c>
      <c r="E538" s="17" t="s">
        <v>3193</v>
      </c>
      <c r="F538" s="17" t="s">
        <v>3194</v>
      </c>
      <c r="G538" s="17"/>
      <c r="H538" s="51" t="s">
        <v>7987</v>
      </c>
      <c r="K538" s="51" t="s">
        <v>3195</v>
      </c>
      <c r="L538" s="17" t="s">
        <v>3196</v>
      </c>
      <c r="M538" s="17" t="s">
        <v>3197</v>
      </c>
      <c r="N538" s="17">
        <v>1.0</v>
      </c>
      <c r="O538" s="17" t="s">
        <v>19</v>
      </c>
      <c r="P538" s="17" t="s">
        <v>20</v>
      </c>
      <c r="Q538" s="17">
        <v>8.4834021E9</v>
      </c>
      <c r="R538" s="17" t="s">
        <v>7987</v>
      </c>
      <c r="S538" s="17"/>
      <c r="T538" s="17" t="s">
        <v>7987</v>
      </c>
      <c r="U538" s="17"/>
      <c r="V538" s="17"/>
      <c r="W538" s="17" t="s">
        <v>7987</v>
      </c>
      <c r="X538" s="17" t="s">
        <v>7987</v>
      </c>
      <c r="Y538" s="17"/>
    </row>
    <row r="539" ht="15.75" customHeight="1">
      <c r="A539" s="17">
        <v>5.46000203E9</v>
      </c>
      <c r="B539" s="17"/>
      <c r="C539" s="17" t="s">
        <v>7987</v>
      </c>
      <c r="D539" s="17" t="s">
        <v>7987</v>
      </c>
      <c r="E539" s="17" t="s">
        <v>3201</v>
      </c>
      <c r="F539" s="17" t="s">
        <v>3202</v>
      </c>
      <c r="G539" s="17"/>
      <c r="H539" s="51" t="s">
        <v>7987</v>
      </c>
      <c r="K539" s="51" t="s">
        <v>3203</v>
      </c>
      <c r="L539" s="17" t="s">
        <v>3204</v>
      </c>
      <c r="M539" s="17" t="s">
        <v>3205</v>
      </c>
      <c r="N539" s="17">
        <v>1.0</v>
      </c>
      <c r="O539" s="17" t="s">
        <v>19</v>
      </c>
      <c r="P539" s="17" t="s">
        <v>20</v>
      </c>
      <c r="Q539" s="17">
        <v>8.4834021E9</v>
      </c>
      <c r="R539" s="17" t="s">
        <v>7987</v>
      </c>
      <c r="S539" s="17"/>
      <c r="T539" s="17" t="s">
        <v>7987</v>
      </c>
      <c r="U539" s="17"/>
      <c r="V539" s="17"/>
      <c r="W539" s="17" t="s">
        <v>7987</v>
      </c>
      <c r="X539" s="17" t="s">
        <v>7987</v>
      </c>
      <c r="Y539" s="17"/>
    </row>
    <row r="540" ht="15.75" customHeight="1">
      <c r="A540" s="17">
        <v>5.460002061E9</v>
      </c>
      <c r="B540" s="17"/>
      <c r="C540" s="17" t="s">
        <v>7987</v>
      </c>
      <c r="D540" s="17" t="s">
        <v>7987</v>
      </c>
      <c r="E540" s="17" t="s">
        <v>3209</v>
      </c>
      <c r="F540" s="17" t="s">
        <v>3210</v>
      </c>
      <c r="G540" s="17"/>
      <c r="H540" s="51" t="s">
        <v>7987</v>
      </c>
      <c r="K540" s="51" t="s">
        <v>3211</v>
      </c>
      <c r="L540" s="17" t="s">
        <v>17</v>
      </c>
      <c r="M540" s="17" t="s">
        <v>18</v>
      </c>
      <c r="N540" s="17">
        <v>1.0</v>
      </c>
      <c r="O540" s="17" t="s">
        <v>474</v>
      </c>
      <c r="P540" s="17" t="s">
        <v>1140</v>
      </c>
      <c r="Q540" s="17">
        <v>8.4834021E9</v>
      </c>
      <c r="R540" s="17" t="s">
        <v>7987</v>
      </c>
      <c r="S540" s="17"/>
      <c r="T540" s="17" t="s">
        <v>7987</v>
      </c>
      <c r="U540" s="17"/>
      <c r="V540" s="17"/>
      <c r="W540" s="17" t="s">
        <v>7987</v>
      </c>
      <c r="X540" s="17" t="s">
        <v>7987</v>
      </c>
      <c r="Y540" s="17"/>
    </row>
    <row r="541" ht="15.75" customHeight="1">
      <c r="A541" s="17">
        <v>5.460002072E9</v>
      </c>
      <c r="B541" s="17"/>
      <c r="C541" s="17" t="s">
        <v>7987</v>
      </c>
      <c r="D541" s="17" t="s">
        <v>7987</v>
      </c>
      <c r="E541" s="17" t="s">
        <v>3212</v>
      </c>
      <c r="F541" s="17" t="s">
        <v>3213</v>
      </c>
      <c r="G541" s="17"/>
      <c r="H541" s="51" t="s">
        <v>7987</v>
      </c>
      <c r="K541" s="51" t="s">
        <v>3214</v>
      </c>
      <c r="L541" s="17" t="s">
        <v>3215</v>
      </c>
      <c r="M541" s="17" t="s">
        <v>3216</v>
      </c>
      <c r="N541" s="17">
        <v>1.0</v>
      </c>
      <c r="O541" s="17" t="s">
        <v>19</v>
      </c>
      <c r="P541" s="17" t="s">
        <v>20</v>
      </c>
      <c r="Q541" s="17">
        <v>8.4834021E9</v>
      </c>
      <c r="R541" s="17" t="s">
        <v>7987</v>
      </c>
      <c r="S541" s="17"/>
      <c r="T541" s="17" t="s">
        <v>7987</v>
      </c>
      <c r="U541" s="17"/>
      <c r="V541" s="17"/>
      <c r="W541" s="17" t="s">
        <v>7987</v>
      </c>
      <c r="X541" s="17" t="s">
        <v>7987</v>
      </c>
      <c r="Y541" s="17"/>
    </row>
    <row r="542" ht="15.75" customHeight="1">
      <c r="A542" s="17">
        <v>5.46000216E9</v>
      </c>
      <c r="B542" s="17"/>
      <c r="C542" s="17" t="s">
        <v>7987</v>
      </c>
      <c r="D542" s="17" t="s">
        <v>7987</v>
      </c>
      <c r="E542" s="17" t="s">
        <v>3232</v>
      </c>
      <c r="F542" s="17" t="s">
        <v>3194</v>
      </c>
      <c r="G542" s="17"/>
      <c r="H542" s="51" t="s">
        <v>7987</v>
      </c>
      <c r="K542" s="51" t="s">
        <v>3233</v>
      </c>
      <c r="L542" s="17" t="s">
        <v>3234</v>
      </c>
      <c r="M542" s="17" t="s">
        <v>3192</v>
      </c>
      <c r="N542" s="17">
        <v>1.0</v>
      </c>
      <c r="O542" s="17" t="s">
        <v>19</v>
      </c>
      <c r="P542" s="17">
        <v>0.0</v>
      </c>
      <c r="Q542" s="17">
        <v>8.4834021E9</v>
      </c>
      <c r="R542" s="17" t="s">
        <v>7987</v>
      </c>
      <c r="S542" s="17"/>
      <c r="T542" s="17" t="s">
        <v>7987</v>
      </c>
      <c r="U542" s="17"/>
      <c r="V542" s="17"/>
      <c r="W542" s="17" t="s">
        <v>7987</v>
      </c>
      <c r="X542" s="17" t="s">
        <v>7987</v>
      </c>
      <c r="Y542" s="17"/>
    </row>
    <row r="543" ht="15.75" customHeight="1">
      <c r="A543" s="17">
        <v>5.460002175E9</v>
      </c>
      <c r="B543" s="17"/>
      <c r="C543" s="17" t="s">
        <v>7987</v>
      </c>
      <c r="D543" s="17" t="s">
        <v>7987</v>
      </c>
      <c r="E543" s="17" t="s">
        <v>3235</v>
      </c>
      <c r="F543" s="17" t="s">
        <v>3236</v>
      </c>
      <c r="G543" s="17"/>
      <c r="H543" s="51" t="s">
        <v>7987</v>
      </c>
      <c r="K543" s="51" t="s">
        <v>3237</v>
      </c>
      <c r="L543" s="17" t="s">
        <v>3238</v>
      </c>
      <c r="M543" s="17" t="s">
        <v>3216</v>
      </c>
      <c r="N543" s="17">
        <v>1.0</v>
      </c>
      <c r="O543" s="17" t="s">
        <v>35</v>
      </c>
      <c r="P543" s="17" t="s">
        <v>20</v>
      </c>
      <c r="Q543" s="17">
        <v>8.4834021E9</v>
      </c>
      <c r="R543" s="17" t="s">
        <v>7987</v>
      </c>
      <c r="S543" s="17"/>
      <c r="T543" s="17" t="s">
        <v>7987</v>
      </c>
      <c r="U543" s="17"/>
      <c r="V543" s="17"/>
      <c r="W543" s="17" t="s">
        <v>7987</v>
      </c>
      <c r="X543" s="17" t="s">
        <v>7987</v>
      </c>
      <c r="Y543" s="17"/>
    </row>
    <row r="544" ht="15.75" customHeight="1">
      <c r="A544" s="17">
        <v>5.460003018E9</v>
      </c>
      <c r="B544" s="17"/>
      <c r="C544" s="17" t="s">
        <v>7987</v>
      </c>
      <c r="D544" s="17" t="s">
        <v>7987</v>
      </c>
      <c r="E544" s="17" t="s">
        <v>3246</v>
      </c>
      <c r="F544" s="17" t="s">
        <v>3247</v>
      </c>
      <c r="G544" s="17"/>
      <c r="H544" s="51" t="s">
        <v>7987</v>
      </c>
      <c r="K544" s="51" t="s">
        <v>3248</v>
      </c>
      <c r="L544" s="17" t="s">
        <v>3249</v>
      </c>
      <c r="M544" s="17" t="s">
        <v>3250</v>
      </c>
      <c r="N544" s="17">
        <v>1.0</v>
      </c>
      <c r="O544" s="17" t="s">
        <v>19</v>
      </c>
      <c r="P544" s="17" t="s">
        <v>20</v>
      </c>
      <c r="Q544" s="17">
        <v>8.483402309E9</v>
      </c>
      <c r="R544" s="17" t="s">
        <v>7987</v>
      </c>
      <c r="S544" s="17"/>
      <c r="T544" s="17" t="s">
        <v>7987</v>
      </c>
      <c r="U544" s="17"/>
      <c r="V544" s="17"/>
      <c r="W544" s="17" t="s">
        <v>7987</v>
      </c>
      <c r="X544" s="17" t="s">
        <v>7987</v>
      </c>
      <c r="Y544" s="17"/>
    </row>
    <row r="545" ht="15.75" customHeight="1">
      <c r="A545" s="17">
        <v>5.46000306E9</v>
      </c>
      <c r="B545" s="17"/>
      <c r="C545" s="17" t="s">
        <v>7987</v>
      </c>
      <c r="D545" s="17" t="s">
        <v>7987</v>
      </c>
      <c r="E545" s="17" t="s">
        <v>7987</v>
      </c>
      <c r="F545" s="17" t="s">
        <v>3194</v>
      </c>
      <c r="G545" s="17"/>
      <c r="H545" s="51" t="s">
        <v>7987</v>
      </c>
      <c r="K545" s="51" t="s">
        <v>7987</v>
      </c>
      <c r="L545" s="17" t="s">
        <v>7987</v>
      </c>
      <c r="M545" s="17" t="s">
        <v>7987</v>
      </c>
      <c r="N545" s="17" t="s">
        <v>7987</v>
      </c>
      <c r="O545" s="17" t="s">
        <v>7987</v>
      </c>
      <c r="P545" s="17" t="s">
        <v>7987</v>
      </c>
      <c r="Q545" s="17" t="s">
        <v>7987</v>
      </c>
      <c r="R545" s="17" t="s">
        <v>7987</v>
      </c>
      <c r="S545" s="17"/>
      <c r="T545" s="17" t="s">
        <v>7987</v>
      </c>
      <c r="U545" s="17"/>
      <c r="V545" s="17"/>
      <c r="W545" s="17" t="s">
        <v>7987</v>
      </c>
      <c r="X545" s="17" t="s">
        <v>7987</v>
      </c>
      <c r="Y545" s="17"/>
    </row>
    <row r="546" ht="15.75" customHeight="1">
      <c r="A546" s="17">
        <v>5.460100034E9</v>
      </c>
      <c r="B546" s="17"/>
      <c r="C546" s="17" t="s">
        <v>7987</v>
      </c>
      <c r="D546" s="17" t="s">
        <v>7987</v>
      </c>
      <c r="E546" s="17" t="s">
        <v>3251</v>
      </c>
      <c r="F546" s="17" t="s">
        <v>3252</v>
      </c>
      <c r="G546" s="17"/>
      <c r="H546" s="51" t="s">
        <v>7987</v>
      </c>
      <c r="K546" s="51" t="s">
        <v>3253</v>
      </c>
      <c r="L546" s="17" t="s">
        <v>1668</v>
      </c>
      <c r="M546" s="17" t="s">
        <v>1669</v>
      </c>
      <c r="N546" s="17">
        <v>1.0</v>
      </c>
      <c r="O546" s="17" t="s">
        <v>19</v>
      </c>
      <c r="P546" s="17" t="s">
        <v>20</v>
      </c>
      <c r="Q546" s="17">
        <v>8.501522001E9</v>
      </c>
      <c r="R546" s="17" t="s">
        <v>7987</v>
      </c>
      <c r="S546" s="17"/>
      <c r="T546" s="17" t="s">
        <v>7987</v>
      </c>
      <c r="U546" s="17"/>
      <c r="V546" s="17"/>
      <c r="W546" s="17" t="s">
        <v>7987</v>
      </c>
      <c r="X546" s="17" t="s">
        <v>7987</v>
      </c>
      <c r="Y546" s="17"/>
    </row>
    <row r="547" ht="15.75" customHeight="1">
      <c r="A547" s="17">
        <v>5.460100085E9</v>
      </c>
      <c r="B547" s="17"/>
      <c r="C547" s="17" t="s">
        <v>7987</v>
      </c>
      <c r="D547" s="17" t="s">
        <v>7987</v>
      </c>
      <c r="E547" s="17" t="s">
        <v>3254</v>
      </c>
      <c r="F547" s="17" t="s">
        <v>3255</v>
      </c>
      <c r="G547" s="17"/>
      <c r="H547" s="51" t="s">
        <v>7987</v>
      </c>
      <c r="K547" s="51" t="s">
        <v>3256</v>
      </c>
      <c r="L547" s="17" t="s">
        <v>1668</v>
      </c>
      <c r="M547" s="17" t="s">
        <v>1669</v>
      </c>
      <c r="N547" s="17">
        <v>1.0</v>
      </c>
      <c r="O547" s="17" t="s">
        <v>19</v>
      </c>
      <c r="P547" s="17" t="s">
        <v>20</v>
      </c>
      <c r="Q547" s="17">
        <v>8.501510001E9</v>
      </c>
      <c r="R547" s="17" t="s">
        <v>7987</v>
      </c>
      <c r="S547" s="17"/>
      <c r="T547" s="17" t="s">
        <v>7987</v>
      </c>
      <c r="U547" s="17"/>
      <c r="V547" s="17"/>
      <c r="W547" s="17" t="s">
        <v>7987</v>
      </c>
      <c r="X547" s="17" t="s">
        <v>7987</v>
      </c>
      <c r="Y547" s="17"/>
    </row>
    <row r="548" ht="15.75" customHeight="1">
      <c r="A548" s="17">
        <v>5.485000001E9</v>
      </c>
      <c r="B548" s="17"/>
      <c r="C548" s="17" t="s">
        <v>7987</v>
      </c>
      <c r="D548" s="17" t="s">
        <v>7987</v>
      </c>
      <c r="E548" s="17" t="s">
        <v>7987</v>
      </c>
      <c r="F548" s="17" t="s">
        <v>6445</v>
      </c>
      <c r="G548" s="17"/>
      <c r="H548" s="51" t="s">
        <v>7987</v>
      </c>
      <c r="K548" s="51" t="s">
        <v>7987</v>
      </c>
      <c r="L548" s="17" t="s">
        <v>7987</v>
      </c>
      <c r="M548" s="17" t="s">
        <v>7987</v>
      </c>
      <c r="N548" s="17" t="s">
        <v>7987</v>
      </c>
      <c r="O548" s="17" t="s">
        <v>7987</v>
      </c>
      <c r="P548" s="17" t="s">
        <v>7987</v>
      </c>
      <c r="Q548" s="17" t="s">
        <v>7987</v>
      </c>
      <c r="R548" s="17" t="s">
        <v>7987</v>
      </c>
      <c r="S548" s="17"/>
      <c r="T548" s="17" t="s">
        <v>7987</v>
      </c>
      <c r="U548" s="17"/>
      <c r="V548" s="17"/>
      <c r="W548" s="17" t="s">
        <v>7987</v>
      </c>
      <c r="X548" s="17" t="s">
        <v>7987</v>
      </c>
      <c r="Y548" s="17"/>
    </row>
    <row r="549" ht="15.75" customHeight="1">
      <c r="A549" s="17">
        <v>5.485000003E9</v>
      </c>
      <c r="B549" s="17"/>
      <c r="C549" s="17" t="s">
        <v>7987</v>
      </c>
      <c r="D549" s="17" t="s">
        <v>7987</v>
      </c>
      <c r="E549" s="17" t="s">
        <v>7987</v>
      </c>
      <c r="F549" s="17" t="s">
        <v>6446</v>
      </c>
      <c r="G549" s="17"/>
      <c r="H549" s="51" t="s">
        <v>7987</v>
      </c>
      <c r="K549" s="51" t="s">
        <v>7987</v>
      </c>
      <c r="L549" s="17" t="s">
        <v>7987</v>
      </c>
      <c r="M549" s="17" t="s">
        <v>7987</v>
      </c>
      <c r="N549" s="17" t="s">
        <v>7987</v>
      </c>
      <c r="O549" s="17" t="s">
        <v>7987</v>
      </c>
      <c r="P549" s="17" t="s">
        <v>7987</v>
      </c>
      <c r="Q549" s="17" t="s">
        <v>7987</v>
      </c>
      <c r="R549" s="17" t="s">
        <v>7987</v>
      </c>
      <c r="S549" s="17"/>
      <c r="T549" s="17" t="s">
        <v>7987</v>
      </c>
      <c r="U549" s="17"/>
      <c r="V549" s="17"/>
      <c r="W549" s="17" t="s">
        <v>7987</v>
      </c>
      <c r="X549" s="17" t="s">
        <v>7987</v>
      </c>
      <c r="Y549" s="17"/>
    </row>
    <row r="550" ht="15.75" customHeight="1">
      <c r="A550" s="17">
        <v>5.486E9</v>
      </c>
      <c r="B550" s="17"/>
      <c r="C550" s="17" t="s">
        <v>7987</v>
      </c>
      <c r="D550" s="17" t="s">
        <v>7987</v>
      </c>
      <c r="E550" s="17" t="s">
        <v>3291</v>
      </c>
      <c r="F550" s="17" t="s">
        <v>3292</v>
      </c>
      <c r="G550" s="17"/>
      <c r="H550" s="51" t="s">
        <v>7987</v>
      </c>
      <c r="K550" s="51" t="s">
        <v>3293</v>
      </c>
      <c r="L550" s="17" t="s">
        <v>3294</v>
      </c>
      <c r="M550" s="17" t="s">
        <v>3295</v>
      </c>
      <c r="N550" s="17">
        <v>1.0</v>
      </c>
      <c r="O550" s="17" t="s">
        <v>19</v>
      </c>
      <c r="P550" s="17" t="s">
        <v>3296</v>
      </c>
      <c r="Q550" s="17">
        <v>8.483608E9</v>
      </c>
      <c r="R550" s="17" t="s">
        <v>7987</v>
      </c>
      <c r="S550" s="17"/>
      <c r="T550" s="17" t="s">
        <v>7987</v>
      </c>
      <c r="U550" s="17"/>
      <c r="V550" s="17"/>
      <c r="W550" s="17" t="s">
        <v>7987</v>
      </c>
      <c r="X550" s="17" t="s">
        <v>7987</v>
      </c>
      <c r="Y550" s="17"/>
    </row>
    <row r="551" ht="15.75" customHeight="1">
      <c r="A551" s="17">
        <v>5.486000005E9</v>
      </c>
      <c r="B551" s="17"/>
      <c r="C551" s="17" t="s">
        <v>7987</v>
      </c>
      <c r="D551" s="17" t="s">
        <v>7987</v>
      </c>
      <c r="E551" s="17" t="s">
        <v>3300</v>
      </c>
      <c r="F551" s="17" t="s">
        <v>3301</v>
      </c>
      <c r="G551" s="17"/>
      <c r="H551" s="51" t="s">
        <v>7987</v>
      </c>
      <c r="K551" s="51" t="s">
        <v>3302</v>
      </c>
      <c r="L551" s="17" t="s">
        <v>3294</v>
      </c>
      <c r="M551" s="17" t="s">
        <v>3295</v>
      </c>
      <c r="N551" s="17">
        <v>1.0</v>
      </c>
      <c r="O551" s="17" t="s">
        <v>19</v>
      </c>
      <c r="P551" s="17" t="s">
        <v>3296</v>
      </c>
      <c r="Q551" s="17">
        <v>8.483608E9</v>
      </c>
      <c r="R551" s="17" t="s">
        <v>7987</v>
      </c>
      <c r="S551" s="17"/>
      <c r="T551" s="17" t="s">
        <v>7987</v>
      </c>
      <c r="U551" s="17"/>
      <c r="V551" s="17"/>
      <c r="W551" s="17" t="s">
        <v>7987</v>
      </c>
      <c r="X551" s="17" t="s">
        <v>7987</v>
      </c>
      <c r="Y551" s="17"/>
    </row>
    <row r="552" ht="15.75" customHeight="1">
      <c r="A552" s="17">
        <v>5.486000055E9</v>
      </c>
      <c r="B552" s="17"/>
      <c r="C552" s="17" t="s">
        <v>7987</v>
      </c>
      <c r="D552" s="17" t="s">
        <v>7987</v>
      </c>
      <c r="E552" s="17" t="s">
        <v>7987</v>
      </c>
      <c r="F552" s="17" t="s">
        <v>6447</v>
      </c>
      <c r="G552" s="17"/>
      <c r="H552" s="51" t="s">
        <v>7987</v>
      </c>
      <c r="K552" s="51" t="s">
        <v>7987</v>
      </c>
      <c r="L552" s="17" t="s">
        <v>7987</v>
      </c>
      <c r="M552" s="17" t="s">
        <v>7987</v>
      </c>
      <c r="N552" s="17" t="s">
        <v>7987</v>
      </c>
      <c r="O552" s="17" t="s">
        <v>7987</v>
      </c>
      <c r="P552" s="17" t="s">
        <v>7987</v>
      </c>
      <c r="Q552" s="17" t="s">
        <v>7987</v>
      </c>
      <c r="R552" s="17" t="s">
        <v>7987</v>
      </c>
      <c r="S552" s="17"/>
      <c r="T552" s="17" t="s">
        <v>7987</v>
      </c>
      <c r="U552" s="17"/>
      <c r="V552" s="17"/>
      <c r="W552" s="17" t="s">
        <v>7987</v>
      </c>
      <c r="X552" s="17" t="s">
        <v>7987</v>
      </c>
      <c r="Y552" s="17"/>
    </row>
    <row r="553" ht="15.75" customHeight="1">
      <c r="A553" s="17">
        <v>5.550000034E9</v>
      </c>
      <c r="B553" s="17"/>
      <c r="C553" s="17" t="s">
        <v>7987</v>
      </c>
      <c r="D553" s="17" t="s">
        <v>7987</v>
      </c>
      <c r="E553" s="17" t="s">
        <v>3313</v>
      </c>
      <c r="F553" s="17" t="s">
        <v>3314</v>
      </c>
      <c r="G553" s="17"/>
      <c r="H553" s="51" t="s">
        <v>7987</v>
      </c>
      <c r="K553" s="51" t="s">
        <v>3315</v>
      </c>
      <c r="L553" s="17" t="s">
        <v>3316</v>
      </c>
      <c r="M553" s="17" t="s">
        <v>1320</v>
      </c>
      <c r="N553" s="17">
        <v>16.0</v>
      </c>
      <c r="O553" s="17" t="s">
        <v>19</v>
      </c>
      <c r="P553" s="17" t="s">
        <v>3317</v>
      </c>
      <c r="Q553" s="17">
        <v>8.482101009E9</v>
      </c>
      <c r="R553" s="17" t="s">
        <v>7987</v>
      </c>
      <c r="S553" s="17"/>
      <c r="T553" s="17" t="s">
        <v>7987</v>
      </c>
      <c r="U553" s="17"/>
      <c r="V553" s="17"/>
      <c r="W553" s="17" t="s">
        <v>7987</v>
      </c>
      <c r="X553" s="17" t="s">
        <v>7987</v>
      </c>
      <c r="Y553" s="17"/>
    </row>
    <row r="554" ht="15.75" customHeight="1">
      <c r="A554" s="17">
        <v>5.550010003E9</v>
      </c>
      <c r="B554" s="17"/>
      <c r="C554" s="17" t="s">
        <v>7987</v>
      </c>
      <c r="D554" s="17" t="s">
        <v>7987</v>
      </c>
      <c r="E554" s="17" t="s">
        <v>3319</v>
      </c>
      <c r="F554" s="17" t="s">
        <v>6448</v>
      </c>
      <c r="G554" s="17"/>
      <c r="H554" s="51" t="s">
        <v>7987</v>
      </c>
      <c r="K554" s="51" t="s">
        <v>3321</v>
      </c>
      <c r="L554" s="17" t="s">
        <v>1319</v>
      </c>
      <c r="M554" s="17" t="s">
        <v>1320</v>
      </c>
      <c r="N554" s="17">
        <v>16.0</v>
      </c>
      <c r="O554" s="17" t="s">
        <v>19</v>
      </c>
      <c r="P554" s="17">
        <v>0.0</v>
      </c>
      <c r="Q554" s="17">
        <v>8.482109008E9</v>
      </c>
      <c r="R554" s="17" t="s">
        <v>7987</v>
      </c>
      <c r="S554" s="17"/>
      <c r="T554" s="17" t="s">
        <v>7987</v>
      </c>
      <c r="U554" s="17"/>
      <c r="V554" s="17"/>
      <c r="W554" s="17" t="s">
        <v>7987</v>
      </c>
      <c r="X554" s="17" t="s">
        <v>7987</v>
      </c>
      <c r="Y554" s="17"/>
    </row>
    <row r="555" ht="15.75" customHeight="1">
      <c r="A555" s="17">
        <v>5.550010011E9</v>
      </c>
      <c r="B555" s="17"/>
      <c r="C555" s="17" t="s">
        <v>7987</v>
      </c>
      <c r="D555" s="17" t="s">
        <v>7987</v>
      </c>
      <c r="E555" s="17" t="s">
        <v>3323</v>
      </c>
      <c r="F555" s="17" t="s">
        <v>3320</v>
      </c>
      <c r="G555" s="17"/>
      <c r="H555" s="51" t="s">
        <v>7987</v>
      </c>
      <c r="K555" s="51" t="s">
        <v>3324</v>
      </c>
      <c r="L555" s="17" t="s">
        <v>1320</v>
      </c>
      <c r="M555" s="17" t="s">
        <v>1320</v>
      </c>
      <c r="N555" s="17">
        <v>4.0</v>
      </c>
      <c r="O555" s="17" t="s">
        <v>19</v>
      </c>
      <c r="P555" s="17" t="s">
        <v>3325</v>
      </c>
      <c r="Q555" s="17">
        <v>8.482109008E9</v>
      </c>
      <c r="R555" s="17" t="s">
        <v>7987</v>
      </c>
      <c r="S555" s="17"/>
      <c r="T555" s="17" t="s">
        <v>7987</v>
      </c>
      <c r="U555" s="17"/>
      <c r="V555" s="17"/>
      <c r="W555" s="17" t="s">
        <v>7987</v>
      </c>
      <c r="X555" s="17" t="s">
        <v>7987</v>
      </c>
      <c r="Y555" s="17"/>
    </row>
    <row r="556" ht="15.75" customHeight="1">
      <c r="A556" s="17">
        <v>5.550010017E9</v>
      </c>
      <c r="B556" s="17"/>
      <c r="C556" s="17" t="s">
        <v>7987</v>
      </c>
      <c r="D556" s="17" t="s">
        <v>7987</v>
      </c>
      <c r="E556" s="17" t="s">
        <v>3327</v>
      </c>
      <c r="F556" s="17" t="s">
        <v>3328</v>
      </c>
      <c r="G556" s="17"/>
      <c r="H556" s="51" t="s">
        <v>7987</v>
      </c>
      <c r="K556" s="51" t="s">
        <v>3329</v>
      </c>
      <c r="L556" s="17" t="s">
        <v>1319</v>
      </c>
      <c r="M556" s="17" t="s">
        <v>1320</v>
      </c>
      <c r="N556" s="17">
        <v>4.0</v>
      </c>
      <c r="O556" s="17" t="s">
        <v>19</v>
      </c>
      <c r="P556" s="17">
        <v>0.0</v>
      </c>
      <c r="Q556" s="17">
        <v>8.482109008E9</v>
      </c>
      <c r="R556" s="17" t="s">
        <v>7987</v>
      </c>
      <c r="S556" s="17"/>
      <c r="T556" s="17" t="s">
        <v>7987</v>
      </c>
      <c r="U556" s="17"/>
      <c r="V556" s="17"/>
      <c r="W556" s="17" t="s">
        <v>7987</v>
      </c>
      <c r="X556" s="17" t="s">
        <v>7987</v>
      </c>
      <c r="Y556" s="17"/>
    </row>
    <row r="557" ht="15.75" customHeight="1">
      <c r="A557" s="17">
        <v>5.550010019E9</v>
      </c>
      <c r="B557" s="17"/>
      <c r="C557" s="17" t="s">
        <v>7987</v>
      </c>
      <c r="D557" s="17" t="s">
        <v>7987</v>
      </c>
      <c r="E557" s="17" t="s">
        <v>3331</v>
      </c>
      <c r="F557" s="17" t="s">
        <v>3332</v>
      </c>
      <c r="G557" s="17"/>
      <c r="H557" s="51" t="s">
        <v>7987</v>
      </c>
      <c r="K557" s="51" t="s">
        <v>3333</v>
      </c>
      <c r="L557" s="17" t="s">
        <v>1319</v>
      </c>
      <c r="M557" s="17" t="s">
        <v>1320</v>
      </c>
      <c r="N557" s="17">
        <v>20.0</v>
      </c>
      <c r="O557" s="17" t="s">
        <v>19</v>
      </c>
      <c r="P557" s="17" t="s">
        <v>3325</v>
      </c>
      <c r="Q557" s="17">
        <v>8.482109008E9</v>
      </c>
      <c r="R557" s="17" t="s">
        <v>7987</v>
      </c>
      <c r="S557" s="17"/>
      <c r="T557" s="17" t="s">
        <v>7987</v>
      </c>
      <c r="U557" s="17"/>
      <c r="V557" s="17"/>
      <c r="W557" s="17" t="s">
        <v>7987</v>
      </c>
      <c r="X557" s="17" t="s">
        <v>7987</v>
      </c>
      <c r="Y557" s="17"/>
    </row>
    <row r="558" ht="15.75" customHeight="1">
      <c r="A558" s="17">
        <v>5.550010053E9</v>
      </c>
      <c r="B558" s="17"/>
      <c r="C558" s="17" t="s">
        <v>7987</v>
      </c>
      <c r="D558" s="17" t="s">
        <v>7987</v>
      </c>
      <c r="E558" s="17" t="s">
        <v>3339</v>
      </c>
      <c r="F558" s="17" t="s">
        <v>3340</v>
      </c>
      <c r="G558" s="17"/>
      <c r="H558" s="51" t="s">
        <v>7987</v>
      </c>
      <c r="K558" s="51" t="s">
        <v>3341</v>
      </c>
      <c r="L558" s="17" t="s">
        <v>1319</v>
      </c>
      <c r="M558" s="17" t="s">
        <v>1320</v>
      </c>
      <c r="N558" s="17">
        <v>32.0</v>
      </c>
      <c r="O558" s="17" t="s">
        <v>19</v>
      </c>
      <c r="P558" s="17" t="s">
        <v>3325</v>
      </c>
      <c r="Q558" s="17">
        <v>8.482109008E9</v>
      </c>
      <c r="R558" s="17" t="s">
        <v>7987</v>
      </c>
      <c r="S558" s="17"/>
      <c r="T558" s="17" t="s">
        <v>7987</v>
      </c>
      <c r="U558" s="17"/>
      <c r="V558" s="17"/>
      <c r="W558" s="17" t="s">
        <v>7987</v>
      </c>
      <c r="X558" s="17" t="s">
        <v>7987</v>
      </c>
      <c r="Y558" s="17"/>
    </row>
    <row r="559" ht="15.75" customHeight="1">
      <c r="A559" s="17">
        <v>5.55001009E9</v>
      </c>
      <c r="B559" s="17"/>
      <c r="C559" s="17" t="s">
        <v>7987</v>
      </c>
      <c r="D559" s="17" t="s">
        <v>7987</v>
      </c>
      <c r="E559" s="17" t="s">
        <v>3342</v>
      </c>
      <c r="F559" s="17" t="s">
        <v>3343</v>
      </c>
      <c r="G559" s="17"/>
      <c r="H559" s="51" t="s">
        <v>7987</v>
      </c>
      <c r="K559" s="51" t="s">
        <v>3344</v>
      </c>
      <c r="L559" s="17" t="s">
        <v>3338</v>
      </c>
      <c r="M559" s="17" t="s">
        <v>3338</v>
      </c>
      <c r="N559" s="17">
        <v>4.0</v>
      </c>
      <c r="O559" s="17" t="s">
        <v>19</v>
      </c>
      <c r="P559" s="17" t="s">
        <v>3345</v>
      </c>
      <c r="Q559" s="17">
        <v>8.482109008E9</v>
      </c>
      <c r="R559" s="17" t="s">
        <v>7987</v>
      </c>
      <c r="S559" s="17"/>
      <c r="T559" s="17" t="s">
        <v>7987</v>
      </c>
      <c r="U559" s="17"/>
      <c r="V559" s="17"/>
      <c r="W559" s="17" t="s">
        <v>7987</v>
      </c>
      <c r="X559" s="17" t="s">
        <v>7987</v>
      </c>
      <c r="Y559" s="17"/>
    </row>
    <row r="560" ht="15.75" customHeight="1">
      <c r="A560" s="17">
        <v>5.550010099E9</v>
      </c>
      <c r="B560" s="17"/>
      <c r="C560" s="17" t="s">
        <v>7987</v>
      </c>
      <c r="D560" s="17" t="s">
        <v>7987</v>
      </c>
      <c r="E560" s="17" t="s">
        <v>3351</v>
      </c>
      <c r="F560" s="17" t="s">
        <v>3352</v>
      </c>
      <c r="G560" s="17"/>
      <c r="H560" s="51" t="s">
        <v>7987</v>
      </c>
      <c r="K560" s="51" t="s">
        <v>3353</v>
      </c>
      <c r="L560" s="17" t="s">
        <v>3350</v>
      </c>
      <c r="M560" s="17" t="s">
        <v>3338</v>
      </c>
      <c r="N560" s="17">
        <v>4.0</v>
      </c>
      <c r="O560" s="17" t="s">
        <v>19</v>
      </c>
      <c r="P560" s="17" t="s">
        <v>2129</v>
      </c>
      <c r="Q560" s="17">
        <v>8.482109008E9</v>
      </c>
      <c r="R560" s="17" t="s">
        <v>7987</v>
      </c>
      <c r="S560" s="17"/>
      <c r="T560" s="17" t="s">
        <v>7987</v>
      </c>
      <c r="U560" s="17"/>
      <c r="V560" s="17"/>
      <c r="W560" s="17" t="s">
        <v>7987</v>
      </c>
      <c r="X560" s="17" t="s">
        <v>7987</v>
      </c>
      <c r="Y560" s="17"/>
    </row>
    <row r="561" ht="15.75" customHeight="1">
      <c r="A561" s="17">
        <v>5.550010103E9</v>
      </c>
      <c r="B561" s="17"/>
      <c r="C561" s="17" t="s">
        <v>7987</v>
      </c>
      <c r="D561" s="17" t="s">
        <v>7987</v>
      </c>
      <c r="E561" s="17" t="s">
        <v>3355</v>
      </c>
      <c r="F561" s="17" t="s">
        <v>3356</v>
      </c>
      <c r="G561" s="17"/>
      <c r="H561" s="51" t="s">
        <v>7987</v>
      </c>
      <c r="K561" s="51" t="s">
        <v>3357</v>
      </c>
      <c r="L561" s="17" t="s">
        <v>1319</v>
      </c>
      <c r="M561" s="17" t="s">
        <v>1320</v>
      </c>
      <c r="N561" s="17">
        <v>2.0</v>
      </c>
      <c r="O561" s="17" t="s">
        <v>19</v>
      </c>
      <c r="P561" s="17" t="s">
        <v>3325</v>
      </c>
      <c r="Q561" s="17">
        <v>8.482109008E9</v>
      </c>
      <c r="R561" s="17" t="s">
        <v>7987</v>
      </c>
      <c r="S561" s="17"/>
      <c r="T561" s="17" t="s">
        <v>7987</v>
      </c>
      <c r="U561" s="17"/>
      <c r="V561" s="17"/>
      <c r="W561" s="17" t="s">
        <v>7987</v>
      </c>
      <c r="X561" s="17" t="s">
        <v>7987</v>
      </c>
      <c r="Y561" s="17"/>
    </row>
    <row r="562" ht="15.75" customHeight="1">
      <c r="A562" s="17">
        <v>5.550111007E9</v>
      </c>
      <c r="B562" s="17"/>
      <c r="C562" s="17" t="s">
        <v>7987</v>
      </c>
      <c r="D562" s="17" t="s">
        <v>7987</v>
      </c>
      <c r="E562" s="17" t="s">
        <v>3365</v>
      </c>
      <c r="F562" s="17" t="s">
        <v>3366</v>
      </c>
      <c r="G562" s="17"/>
      <c r="H562" s="51" t="s">
        <v>7987</v>
      </c>
      <c r="K562" s="51" t="s">
        <v>3367</v>
      </c>
      <c r="L562" s="17" t="s">
        <v>1320</v>
      </c>
      <c r="M562" s="17" t="s">
        <v>1320</v>
      </c>
      <c r="N562" s="17">
        <v>2.0</v>
      </c>
      <c r="O562" s="17" t="s">
        <v>19</v>
      </c>
      <c r="P562" s="17">
        <v>0.0</v>
      </c>
      <c r="Q562" s="17">
        <v>8.482300009E9</v>
      </c>
      <c r="R562" s="17" t="s">
        <v>7987</v>
      </c>
      <c r="S562" s="17"/>
      <c r="T562" s="17" t="s">
        <v>7987</v>
      </c>
      <c r="U562" s="17"/>
      <c r="V562" s="17"/>
      <c r="W562" s="17" t="s">
        <v>7987</v>
      </c>
      <c r="X562" s="17" t="s">
        <v>7987</v>
      </c>
      <c r="Y562" s="17"/>
    </row>
    <row r="563" ht="15.75" customHeight="1">
      <c r="A563" s="17">
        <v>5.550200026E9</v>
      </c>
      <c r="B563" s="17"/>
      <c r="C563" s="17" t="s">
        <v>7987</v>
      </c>
      <c r="D563" s="17" t="s">
        <v>7987</v>
      </c>
      <c r="E563" s="17" t="s">
        <v>7987</v>
      </c>
      <c r="F563" s="17" t="s">
        <v>6449</v>
      </c>
      <c r="G563" s="17"/>
      <c r="H563" s="51" t="s">
        <v>7987</v>
      </c>
      <c r="K563" s="51" t="s">
        <v>7987</v>
      </c>
      <c r="L563" s="17" t="s">
        <v>7987</v>
      </c>
      <c r="M563" s="17" t="s">
        <v>7987</v>
      </c>
      <c r="N563" s="17" t="s">
        <v>7987</v>
      </c>
      <c r="O563" s="17" t="s">
        <v>7987</v>
      </c>
      <c r="P563" s="17" t="s">
        <v>7987</v>
      </c>
      <c r="Q563" s="17" t="s">
        <v>7987</v>
      </c>
      <c r="R563" s="17" t="s">
        <v>7987</v>
      </c>
      <c r="S563" s="17"/>
      <c r="T563" s="17" t="s">
        <v>7987</v>
      </c>
      <c r="U563" s="17"/>
      <c r="V563" s="17"/>
      <c r="W563" s="17" t="s">
        <v>7987</v>
      </c>
      <c r="X563" s="17" t="s">
        <v>7987</v>
      </c>
      <c r="Y563" s="17"/>
    </row>
    <row r="564" ht="15.75" customHeight="1">
      <c r="A564" s="17">
        <v>5.550300011E9</v>
      </c>
      <c r="B564" s="17"/>
      <c r="C564" s="17" t="s">
        <v>7987</v>
      </c>
      <c r="D564" s="17" t="s">
        <v>7987</v>
      </c>
      <c r="E564" s="17" t="s">
        <v>3380</v>
      </c>
      <c r="F564" s="17" t="s">
        <v>3381</v>
      </c>
      <c r="G564" s="17"/>
      <c r="H564" s="51" t="s">
        <v>7987</v>
      </c>
      <c r="K564" s="51" t="s">
        <v>3367</v>
      </c>
      <c r="L564" s="17" t="s">
        <v>1320</v>
      </c>
      <c r="M564" s="17" t="s">
        <v>1320</v>
      </c>
      <c r="N564" s="17">
        <v>2.0</v>
      </c>
      <c r="O564" s="17" t="s">
        <v>19</v>
      </c>
      <c r="P564" s="17">
        <v>0.0</v>
      </c>
      <c r="Q564" s="17">
        <v>8.482300009E9</v>
      </c>
      <c r="R564" s="17" t="s">
        <v>7987</v>
      </c>
      <c r="S564" s="17"/>
      <c r="T564" s="17" t="s">
        <v>7987</v>
      </c>
      <c r="U564" s="17"/>
      <c r="V564" s="17"/>
      <c r="W564" s="17" t="s">
        <v>7987</v>
      </c>
      <c r="X564" s="17" t="s">
        <v>7987</v>
      </c>
      <c r="Y564" s="17"/>
    </row>
    <row r="565" ht="15.75" customHeight="1">
      <c r="A565" s="17">
        <v>5.550400005E9</v>
      </c>
      <c r="B565" s="17"/>
      <c r="C565" s="17" t="s">
        <v>7987</v>
      </c>
      <c r="D565" s="17" t="s">
        <v>7987</v>
      </c>
      <c r="E565" s="17" t="s">
        <v>3387</v>
      </c>
      <c r="F565" s="17" t="s">
        <v>3388</v>
      </c>
      <c r="G565" s="17"/>
      <c r="H565" s="51" t="s">
        <v>7987</v>
      </c>
      <c r="K565" s="51" t="s">
        <v>3389</v>
      </c>
      <c r="L565" s="17" t="s">
        <v>3390</v>
      </c>
      <c r="M565" s="17" t="s">
        <v>3391</v>
      </c>
      <c r="N565" s="17">
        <v>1.0</v>
      </c>
      <c r="O565" s="17" t="s">
        <v>19</v>
      </c>
      <c r="P565" s="17" t="s">
        <v>3392</v>
      </c>
      <c r="Q565" s="17">
        <v>8.482400009E9</v>
      </c>
      <c r="R565" s="17" t="s">
        <v>7987</v>
      </c>
      <c r="S565" s="17"/>
      <c r="T565" s="17" t="s">
        <v>7987</v>
      </c>
      <c r="U565" s="17"/>
      <c r="V565" s="17"/>
      <c r="W565" s="17" t="s">
        <v>7987</v>
      </c>
      <c r="X565" s="17" t="s">
        <v>7987</v>
      </c>
      <c r="Y565" s="17"/>
    </row>
    <row r="566" ht="15.75" customHeight="1">
      <c r="A566" s="17">
        <v>5.550400007E9</v>
      </c>
      <c r="B566" s="17"/>
      <c r="C566" s="17" t="s">
        <v>7987</v>
      </c>
      <c r="D566" s="17" t="s">
        <v>7987</v>
      </c>
      <c r="E566" s="17" t="s">
        <v>3393</v>
      </c>
      <c r="F566" s="17" t="s">
        <v>3394</v>
      </c>
      <c r="G566" s="17"/>
      <c r="H566" s="51" t="s">
        <v>7987</v>
      </c>
      <c r="K566" s="51" t="s">
        <v>3395</v>
      </c>
      <c r="L566" s="17" t="s">
        <v>3390</v>
      </c>
      <c r="M566" s="17" t="s">
        <v>3391</v>
      </c>
      <c r="N566" s="17">
        <v>1.0</v>
      </c>
      <c r="O566" s="17" t="s">
        <v>19</v>
      </c>
      <c r="P566" s="17" t="s">
        <v>3392</v>
      </c>
      <c r="Q566" s="17">
        <v>8.482400009E9</v>
      </c>
      <c r="R566" s="17" t="s">
        <v>7987</v>
      </c>
      <c r="S566" s="17"/>
      <c r="T566" s="17" t="s">
        <v>7987</v>
      </c>
      <c r="U566" s="17"/>
      <c r="V566" s="17"/>
      <c r="W566" s="17" t="s">
        <v>7987</v>
      </c>
      <c r="X566" s="17" t="s">
        <v>7987</v>
      </c>
      <c r="Y566" s="17"/>
    </row>
    <row r="567" ht="15.75" customHeight="1">
      <c r="A567" s="17">
        <v>5.553600001E9</v>
      </c>
      <c r="B567" s="17"/>
      <c r="C567" s="17" t="s">
        <v>7987</v>
      </c>
      <c r="D567" s="17" t="s">
        <v>7987</v>
      </c>
      <c r="E567" s="17" t="s">
        <v>3402</v>
      </c>
      <c r="F567" s="17" t="s">
        <v>3403</v>
      </c>
      <c r="G567" s="17"/>
      <c r="H567" s="51" t="s">
        <v>7987</v>
      </c>
      <c r="K567" s="51" t="s">
        <v>3404</v>
      </c>
      <c r="L567" s="17" t="s">
        <v>17</v>
      </c>
      <c r="M567" s="17" t="s">
        <v>18</v>
      </c>
      <c r="N567" s="17">
        <v>4.0</v>
      </c>
      <c r="O567" s="17" t="s">
        <v>19</v>
      </c>
      <c r="P567" s="17" t="s">
        <v>20</v>
      </c>
      <c r="Q567" s="17">
        <v>8.46694E9</v>
      </c>
      <c r="R567" s="17" t="s">
        <v>7987</v>
      </c>
      <c r="S567" s="17"/>
      <c r="T567" s="17" t="s">
        <v>7987</v>
      </c>
      <c r="U567" s="17"/>
      <c r="V567" s="17"/>
      <c r="W567" s="17" t="s">
        <v>7987</v>
      </c>
      <c r="X567" s="17" t="s">
        <v>7987</v>
      </c>
      <c r="Y567" s="17"/>
    </row>
    <row r="568" ht="15.75" customHeight="1">
      <c r="A568" s="17">
        <v>5.553600013E9</v>
      </c>
      <c r="B568" s="17"/>
      <c r="C568" s="17" t="s">
        <v>7987</v>
      </c>
      <c r="D568" s="17" t="s">
        <v>7987</v>
      </c>
      <c r="E568" s="17" t="s">
        <v>7987</v>
      </c>
      <c r="F568" s="17" t="s">
        <v>6450</v>
      </c>
      <c r="G568" s="17"/>
      <c r="H568" s="51" t="s">
        <v>7987</v>
      </c>
      <c r="K568" s="51" t="s">
        <v>7987</v>
      </c>
      <c r="L568" s="17" t="s">
        <v>7987</v>
      </c>
      <c r="M568" s="17" t="s">
        <v>7987</v>
      </c>
      <c r="N568" s="17" t="s">
        <v>7987</v>
      </c>
      <c r="O568" s="17" t="s">
        <v>7987</v>
      </c>
      <c r="P568" s="17" t="s">
        <v>7987</v>
      </c>
      <c r="Q568" s="17" t="s">
        <v>7987</v>
      </c>
      <c r="R568" s="17" t="s">
        <v>7987</v>
      </c>
      <c r="S568" s="17"/>
      <c r="T568" s="17" t="s">
        <v>7987</v>
      </c>
      <c r="U568" s="17"/>
      <c r="V568" s="17"/>
      <c r="W568" s="17" t="s">
        <v>7987</v>
      </c>
      <c r="X568" s="17" t="s">
        <v>7987</v>
      </c>
      <c r="Y568" s="17"/>
    </row>
    <row r="569" ht="15.75" customHeight="1">
      <c r="A569" s="17">
        <v>5.554200004E9</v>
      </c>
      <c r="B569" s="17"/>
      <c r="C569" s="17" t="s">
        <v>7987</v>
      </c>
      <c r="D569" s="17" t="s">
        <v>7987</v>
      </c>
      <c r="E569" s="17" t="s">
        <v>3413</v>
      </c>
      <c r="F569" s="17" t="s">
        <v>3414</v>
      </c>
      <c r="G569" s="17"/>
      <c r="H569" s="51" t="s">
        <v>7987</v>
      </c>
      <c r="K569" s="51" t="s">
        <v>3415</v>
      </c>
      <c r="L569" s="17" t="s">
        <v>17</v>
      </c>
      <c r="M569" s="17" t="s">
        <v>18</v>
      </c>
      <c r="N569" s="17">
        <v>3.0</v>
      </c>
      <c r="O569" s="17" t="s">
        <v>19</v>
      </c>
      <c r="P569" s="17" t="s">
        <v>20</v>
      </c>
      <c r="Q569" s="17">
        <v>7.326909807E9</v>
      </c>
      <c r="R569" s="17" t="s">
        <v>7987</v>
      </c>
      <c r="S569" s="17"/>
      <c r="T569" s="17" t="s">
        <v>7987</v>
      </c>
      <c r="U569" s="17"/>
      <c r="V569" s="17"/>
      <c r="W569" s="17" t="s">
        <v>7987</v>
      </c>
      <c r="X569" s="17" t="s">
        <v>7987</v>
      </c>
      <c r="Y569" s="17"/>
    </row>
    <row r="570" ht="15.75" customHeight="1">
      <c r="A570" s="17">
        <v>5.554200043E9</v>
      </c>
      <c r="B570" s="17"/>
      <c r="C570" s="17" t="s">
        <v>7987</v>
      </c>
      <c r="D570" s="17" t="s">
        <v>7987</v>
      </c>
      <c r="E570" s="17" t="s">
        <v>7987</v>
      </c>
      <c r="F570" s="17" t="s">
        <v>6451</v>
      </c>
      <c r="G570" s="17"/>
      <c r="H570" s="51" t="s">
        <v>7987</v>
      </c>
      <c r="K570" s="51" t="s">
        <v>7987</v>
      </c>
      <c r="L570" s="17" t="s">
        <v>7987</v>
      </c>
      <c r="M570" s="17" t="s">
        <v>7987</v>
      </c>
      <c r="N570" s="17" t="s">
        <v>7987</v>
      </c>
      <c r="O570" s="17" t="s">
        <v>7987</v>
      </c>
      <c r="P570" s="17" t="s">
        <v>7987</v>
      </c>
      <c r="Q570" s="17" t="s">
        <v>7987</v>
      </c>
      <c r="R570" s="17" t="s">
        <v>7987</v>
      </c>
      <c r="S570" s="17"/>
      <c r="T570" s="17" t="s">
        <v>7987</v>
      </c>
      <c r="U570" s="17"/>
      <c r="V570" s="17"/>
      <c r="W570" s="17" t="s">
        <v>7987</v>
      </c>
      <c r="X570" s="17" t="s">
        <v>7987</v>
      </c>
      <c r="Y570" s="17"/>
    </row>
    <row r="571" ht="15.75" customHeight="1">
      <c r="A571" s="17">
        <v>5.554200056E9</v>
      </c>
      <c r="B571" s="17"/>
      <c r="C571" s="17" t="s">
        <v>7987</v>
      </c>
      <c r="D571" s="17" t="s">
        <v>7987</v>
      </c>
      <c r="E571" s="17" t="s">
        <v>3423</v>
      </c>
      <c r="F571" s="17" t="s">
        <v>3424</v>
      </c>
      <c r="G571" s="17"/>
      <c r="H571" s="51" t="s">
        <v>7987</v>
      </c>
      <c r="K571" s="51" t="s">
        <v>3425</v>
      </c>
      <c r="L571" s="17" t="s">
        <v>17</v>
      </c>
      <c r="M571" s="17" t="s">
        <v>18</v>
      </c>
      <c r="N571" s="17">
        <v>4.0</v>
      </c>
      <c r="O571" s="17" t="s">
        <v>19</v>
      </c>
      <c r="P571" s="17" t="s">
        <v>20</v>
      </c>
      <c r="Q571" s="17">
        <v>7.326909807E9</v>
      </c>
      <c r="R571" s="17" t="s">
        <v>7987</v>
      </c>
      <c r="S571" s="17"/>
      <c r="T571" s="17" t="s">
        <v>7987</v>
      </c>
      <c r="U571" s="17"/>
      <c r="V571" s="17"/>
      <c r="W571" s="17" t="s">
        <v>7987</v>
      </c>
      <c r="X571" s="17" t="s">
        <v>7987</v>
      </c>
      <c r="Y571" s="17"/>
    </row>
    <row r="572" ht="15.75" customHeight="1">
      <c r="A572" s="17">
        <v>5.554200058E9</v>
      </c>
      <c r="B572" s="17"/>
      <c r="C572" s="17" t="s">
        <v>7987</v>
      </c>
      <c r="D572" s="17" t="s">
        <v>7987</v>
      </c>
      <c r="E572" s="17" t="s">
        <v>3426</v>
      </c>
      <c r="F572" s="17" t="s">
        <v>3427</v>
      </c>
      <c r="G572" s="17"/>
      <c r="H572" s="51" t="s">
        <v>7987</v>
      </c>
      <c r="K572" s="51" t="s">
        <v>3428</v>
      </c>
      <c r="L572" s="17" t="s">
        <v>17</v>
      </c>
      <c r="M572" s="17" t="s">
        <v>18</v>
      </c>
      <c r="N572" s="17">
        <v>2.0</v>
      </c>
      <c r="O572" s="17" t="s">
        <v>19</v>
      </c>
      <c r="P572" s="17" t="s">
        <v>20</v>
      </c>
      <c r="Q572" s="17">
        <v>7.326909807E9</v>
      </c>
      <c r="R572" s="17" t="s">
        <v>7987</v>
      </c>
      <c r="S572" s="17"/>
      <c r="T572" s="17" t="s">
        <v>7987</v>
      </c>
      <c r="U572" s="17"/>
      <c r="V572" s="17"/>
      <c r="W572" s="17" t="s">
        <v>7987</v>
      </c>
      <c r="X572" s="17" t="s">
        <v>7987</v>
      </c>
      <c r="Y572" s="17"/>
    </row>
    <row r="573" ht="15.75" customHeight="1">
      <c r="A573" s="17">
        <v>5.557000017E9</v>
      </c>
      <c r="B573" s="17"/>
      <c r="C573" s="17" t="s">
        <v>7987</v>
      </c>
      <c r="D573" s="17" t="s">
        <v>7987</v>
      </c>
      <c r="E573" s="17" t="s">
        <v>3443</v>
      </c>
      <c r="F573" s="17" t="s">
        <v>3446</v>
      </c>
      <c r="G573" s="17"/>
      <c r="H573" s="51" t="s">
        <v>7987</v>
      </c>
      <c r="K573" s="51" t="s">
        <v>3445</v>
      </c>
      <c r="L573" s="17" t="s">
        <v>1289</v>
      </c>
      <c r="M573" s="17" t="s">
        <v>1289</v>
      </c>
      <c r="N573" s="17">
        <v>2.0</v>
      </c>
      <c r="O573" s="17" t="s">
        <v>19</v>
      </c>
      <c r="P573" s="17">
        <v>0.0</v>
      </c>
      <c r="Q573" s="17">
        <v>8.482109008E9</v>
      </c>
      <c r="R573" s="17" t="s">
        <v>7987</v>
      </c>
      <c r="S573" s="17"/>
      <c r="T573" s="17" t="s">
        <v>7987</v>
      </c>
      <c r="U573" s="17"/>
      <c r="V573" s="17"/>
      <c r="W573" s="17" t="s">
        <v>7987</v>
      </c>
      <c r="X573" s="17" t="s">
        <v>7987</v>
      </c>
      <c r="Y573" s="17"/>
    </row>
    <row r="574" ht="15.75" customHeight="1">
      <c r="A574" s="17">
        <v>5.557000018E9</v>
      </c>
      <c r="B574" s="17"/>
      <c r="C574" s="17" t="s">
        <v>7987</v>
      </c>
      <c r="D574" s="17" t="s">
        <v>7987</v>
      </c>
      <c r="E574" s="17" t="s">
        <v>3450</v>
      </c>
      <c r="F574" s="17" t="s">
        <v>3451</v>
      </c>
      <c r="G574" s="17"/>
      <c r="H574" s="51" t="s">
        <v>7987</v>
      </c>
      <c r="K574" s="51" t="s">
        <v>3452</v>
      </c>
      <c r="L574" s="17" t="s">
        <v>1288</v>
      </c>
      <c r="M574" s="17" t="s">
        <v>1289</v>
      </c>
      <c r="N574" s="17">
        <v>4.0</v>
      </c>
      <c r="O574" s="17" t="s">
        <v>19</v>
      </c>
      <c r="P574" s="17">
        <v>0.0</v>
      </c>
      <c r="Q574" s="17">
        <v>8.4832E9</v>
      </c>
      <c r="R574" s="17" t="s">
        <v>7987</v>
      </c>
      <c r="S574" s="17"/>
      <c r="T574" s="17" t="s">
        <v>7987</v>
      </c>
      <c r="U574" s="17"/>
      <c r="V574" s="17"/>
      <c r="W574" s="17" t="s">
        <v>7987</v>
      </c>
      <c r="X574" s="17" t="s">
        <v>7987</v>
      </c>
      <c r="Y574" s="17"/>
    </row>
    <row r="575" ht="15.75" customHeight="1">
      <c r="A575" s="17">
        <v>5.557000019E9</v>
      </c>
      <c r="B575" s="17"/>
      <c r="C575" s="17" t="s">
        <v>7987</v>
      </c>
      <c r="D575" s="17" t="s">
        <v>7987</v>
      </c>
      <c r="E575" s="17" t="s">
        <v>3460</v>
      </c>
      <c r="F575" s="17" t="s">
        <v>3461</v>
      </c>
      <c r="G575" s="17"/>
      <c r="H575" s="51" t="s">
        <v>7987</v>
      </c>
      <c r="K575" s="51" t="s">
        <v>3462</v>
      </c>
      <c r="L575" s="17" t="s">
        <v>1288</v>
      </c>
      <c r="M575" s="17" t="s">
        <v>3463</v>
      </c>
      <c r="N575" s="17">
        <v>1.0</v>
      </c>
      <c r="O575" s="17" t="s">
        <v>19</v>
      </c>
      <c r="P575" s="17" t="s">
        <v>2091</v>
      </c>
      <c r="Q575" s="17">
        <v>8.4832E9</v>
      </c>
      <c r="R575" s="17" t="s">
        <v>7987</v>
      </c>
      <c r="S575" s="17"/>
      <c r="T575" s="17" t="s">
        <v>7987</v>
      </c>
      <c r="U575" s="17"/>
      <c r="V575" s="17"/>
      <c r="W575" s="17" t="s">
        <v>7987</v>
      </c>
      <c r="X575" s="17" t="s">
        <v>7987</v>
      </c>
      <c r="Y575" s="17"/>
    </row>
    <row r="576" ht="15.75" customHeight="1">
      <c r="A576" s="17">
        <v>5.55700002E9</v>
      </c>
      <c r="B576" s="17"/>
      <c r="C576" s="17" t="s">
        <v>7987</v>
      </c>
      <c r="D576" s="17" t="s">
        <v>7987</v>
      </c>
      <c r="E576" s="17" t="s">
        <v>3464</v>
      </c>
      <c r="F576" s="17" t="s">
        <v>3469</v>
      </c>
      <c r="G576" s="17"/>
      <c r="H576" s="51" t="s">
        <v>7987</v>
      </c>
      <c r="K576" s="51" t="s">
        <v>3466</v>
      </c>
      <c r="L576" s="17" t="s">
        <v>1288</v>
      </c>
      <c r="M576" s="17" t="s">
        <v>1289</v>
      </c>
      <c r="N576" s="17">
        <v>4.0</v>
      </c>
      <c r="O576" s="17" t="s">
        <v>19</v>
      </c>
      <c r="P576" s="17" t="s">
        <v>1374</v>
      </c>
      <c r="Q576" s="17">
        <v>8.4832E9</v>
      </c>
      <c r="R576" s="17" t="s">
        <v>7987</v>
      </c>
      <c r="S576" s="17"/>
      <c r="T576" s="17" t="s">
        <v>7987</v>
      </c>
      <c r="U576" s="17"/>
      <c r="V576" s="17"/>
      <c r="W576" s="17" t="s">
        <v>7987</v>
      </c>
      <c r="X576" s="17" t="s">
        <v>7987</v>
      </c>
      <c r="Y576" s="17"/>
    </row>
    <row r="577" ht="15.75" customHeight="1">
      <c r="A577" s="17">
        <v>5.557550002E9</v>
      </c>
      <c r="B577" s="17"/>
      <c r="C577" s="17" t="s">
        <v>7987</v>
      </c>
      <c r="D577" s="17" t="s">
        <v>7987</v>
      </c>
      <c r="E577" s="17" t="s">
        <v>7987</v>
      </c>
      <c r="F577" s="17" t="s">
        <v>6452</v>
      </c>
      <c r="G577" s="17"/>
      <c r="H577" s="51" t="s">
        <v>7987</v>
      </c>
      <c r="K577" s="51" t="s">
        <v>7987</v>
      </c>
      <c r="L577" s="17" t="s">
        <v>7987</v>
      </c>
      <c r="M577" s="17" t="s">
        <v>7987</v>
      </c>
      <c r="N577" s="17" t="s">
        <v>7987</v>
      </c>
      <c r="O577" s="17" t="s">
        <v>7987</v>
      </c>
      <c r="P577" s="17" t="s">
        <v>7987</v>
      </c>
      <c r="Q577" s="17" t="s">
        <v>7987</v>
      </c>
      <c r="R577" s="17" t="s">
        <v>7987</v>
      </c>
      <c r="S577" s="17"/>
      <c r="T577" s="17" t="s">
        <v>7987</v>
      </c>
      <c r="U577" s="17"/>
      <c r="V577" s="17"/>
      <c r="W577" s="17" t="s">
        <v>7987</v>
      </c>
      <c r="X577" s="17" t="s">
        <v>7987</v>
      </c>
      <c r="Y577" s="17"/>
    </row>
    <row r="578" ht="15.75" customHeight="1">
      <c r="A578" s="17">
        <v>5.557550003E9</v>
      </c>
      <c r="B578" s="17"/>
      <c r="C578" s="17" t="s">
        <v>7987</v>
      </c>
      <c r="D578" s="17" t="s">
        <v>7987</v>
      </c>
      <c r="E578" s="17" t="s">
        <v>7987</v>
      </c>
      <c r="F578" s="17" t="s">
        <v>6452</v>
      </c>
      <c r="G578" s="17"/>
      <c r="H578" s="51" t="s">
        <v>7987</v>
      </c>
      <c r="K578" s="51" t="s">
        <v>7987</v>
      </c>
      <c r="L578" s="17" t="s">
        <v>7987</v>
      </c>
      <c r="M578" s="17" t="s">
        <v>7987</v>
      </c>
      <c r="N578" s="17" t="s">
        <v>7987</v>
      </c>
      <c r="O578" s="17" t="s">
        <v>7987</v>
      </c>
      <c r="P578" s="17" t="s">
        <v>7987</v>
      </c>
      <c r="Q578" s="17" t="s">
        <v>7987</v>
      </c>
      <c r="R578" s="17" t="s">
        <v>7987</v>
      </c>
      <c r="S578" s="17"/>
      <c r="T578" s="17" t="s">
        <v>7987</v>
      </c>
      <c r="U578" s="17"/>
      <c r="V578" s="17"/>
      <c r="W578" s="17" t="s">
        <v>7987</v>
      </c>
      <c r="X578" s="17" t="s">
        <v>7987</v>
      </c>
      <c r="Y578" s="17"/>
    </row>
    <row r="579" ht="15.75" customHeight="1">
      <c r="A579" s="17">
        <v>5.57009501E9</v>
      </c>
      <c r="B579" s="17"/>
      <c r="C579" s="17" t="s">
        <v>7987</v>
      </c>
      <c r="D579" s="17" t="s">
        <v>7987</v>
      </c>
      <c r="E579" s="17" t="s">
        <v>3516</v>
      </c>
      <c r="F579" s="17" t="s">
        <v>3517</v>
      </c>
      <c r="G579" s="17"/>
      <c r="H579" s="51" t="s">
        <v>7987</v>
      </c>
      <c r="K579" s="51" t="s">
        <v>3518</v>
      </c>
      <c r="L579" s="17" t="s">
        <v>3519</v>
      </c>
      <c r="M579" s="17" t="s">
        <v>3520</v>
      </c>
      <c r="N579" s="17">
        <v>6.0</v>
      </c>
      <c r="O579" s="17" t="s">
        <v>19</v>
      </c>
      <c r="P579" s="17">
        <v>0.0</v>
      </c>
      <c r="Q579" s="17">
        <v>4.01033E9</v>
      </c>
      <c r="R579" s="17" t="s">
        <v>7987</v>
      </c>
      <c r="S579" s="17"/>
      <c r="T579" s="17" t="s">
        <v>7987</v>
      </c>
      <c r="U579" s="17"/>
      <c r="V579" s="17"/>
      <c r="W579" s="17" t="s">
        <v>7987</v>
      </c>
      <c r="X579" s="17" t="s">
        <v>7987</v>
      </c>
      <c r="Y579" s="17"/>
    </row>
    <row r="580" ht="15.75" customHeight="1">
      <c r="A580" s="17">
        <v>5.570123008E9</v>
      </c>
      <c r="B580" s="17"/>
      <c r="C580" s="17" t="s">
        <v>7987</v>
      </c>
      <c r="D580" s="17" t="s">
        <v>7987</v>
      </c>
      <c r="E580" s="17" t="s">
        <v>3523</v>
      </c>
      <c r="F580" s="17" t="s">
        <v>3524</v>
      </c>
      <c r="G580" s="17"/>
      <c r="H580" s="51" t="s">
        <v>7987</v>
      </c>
      <c r="K580" s="51" t="s">
        <v>3525</v>
      </c>
      <c r="L580" s="17" t="s">
        <v>3526</v>
      </c>
      <c r="M580" s="17" t="s">
        <v>3527</v>
      </c>
      <c r="N580" s="17">
        <v>2.0</v>
      </c>
      <c r="O580" s="17" t="s">
        <v>19</v>
      </c>
      <c r="P580" s="17" t="s">
        <v>3296</v>
      </c>
      <c r="Q580" s="17">
        <v>3.926909709E9</v>
      </c>
      <c r="R580" s="17" t="s">
        <v>7987</v>
      </c>
      <c r="S580" s="17"/>
      <c r="T580" s="17" t="s">
        <v>7987</v>
      </c>
      <c r="U580" s="17"/>
      <c r="V580" s="17"/>
      <c r="W580" s="17" t="s">
        <v>7987</v>
      </c>
      <c r="X580" s="17" t="s">
        <v>7987</v>
      </c>
      <c r="Y580" s="17"/>
    </row>
    <row r="581" ht="15.75" customHeight="1">
      <c r="A581" s="17">
        <v>5.57012302E9</v>
      </c>
      <c r="B581" s="17"/>
      <c r="C581" s="17" t="s">
        <v>7987</v>
      </c>
      <c r="D581" s="17" t="s">
        <v>7987</v>
      </c>
      <c r="E581" s="17" t="s">
        <v>3528</v>
      </c>
      <c r="F581" s="17" t="s">
        <v>3529</v>
      </c>
      <c r="G581" s="17"/>
      <c r="H581" s="51" t="s">
        <v>7987</v>
      </c>
      <c r="K581" s="51" t="s">
        <v>3530</v>
      </c>
      <c r="L581" s="17" t="s">
        <v>3531</v>
      </c>
      <c r="M581" s="17" t="s">
        <v>3532</v>
      </c>
      <c r="N581" s="17">
        <v>2.0</v>
      </c>
      <c r="O581" s="17" t="s">
        <v>19</v>
      </c>
      <c r="P581" s="17">
        <v>0.0</v>
      </c>
      <c r="Q581" s="17">
        <v>3.926909709E9</v>
      </c>
      <c r="R581" s="17" t="s">
        <v>7987</v>
      </c>
      <c r="S581" s="17"/>
      <c r="T581" s="17" t="s">
        <v>7987</v>
      </c>
      <c r="U581" s="17"/>
      <c r="V581" s="17"/>
      <c r="W581" s="17" t="s">
        <v>7987</v>
      </c>
      <c r="X581" s="17" t="s">
        <v>7987</v>
      </c>
      <c r="Y581" s="17"/>
    </row>
    <row r="582" ht="15.75" customHeight="1">
      <c r="A582" s="17">
        <v>5.570125005E9</v>
      </c>
      <c r="B582" s="17"/>
      <c r="C582" s="17" t="s">
        <v>7987</v>
      </c>
      <c r="D582" s="17" t="s">
        <v>7987</v>
      </c>
      <c r="E582" s="17" t="s">
        <v>3533</v>
      </c>
      <c r="F582" s="17" t="s">
        <v>3534</v>
      </c>
      <c r="G582" s="17"/>
      <c r="H582" s="51" t="s">
        <v>7987</v>
      </c>
      <c r="K582" s="51" t="s">
        <v>3535</v>
      </c>
      <c r="L582" s="17" t="s">
        <v>3519</v>
      </c>
      <c r="M582" s="17" t="s">
        <v>3522</v>
      </c>
      <c r="N582" s="17">
        <v>1.0</v>
      </c>
      <c r="O582" s="17" t="s">
        <v>19</v>
      </c>
      <c r="P582" s="17">
        <v>0.0</v>
      </c>
      <c r="Q582" s="17">
        <v>3.926909709E9</v>
      </c>
      <c r="R582" s="17" t="s">
        <v>7987</v>
      </c>
      <c r="S582" s="17"/>
      <c r="T582" s="17" t="s">
        <v>7987</v>
      </c>
      <c r="U582" s="17"/>
      <c r="V582" s="17"/>
      <c r="W582" s="17" t="s">
        <v>7987</v>
      </c>
      <c r="X582" s="17" t="s">
        <v>7987</v>
      </c>
      <c r="Y582" s="17"/>
    </row>
    <row r="583" ht="15.75" customHeight="1">
      <c r="A583" s="17">
        <v>5.584004121E9</v>
      </c>
      <c r="B583" s="17"/>
      <c r="C583" s="17" t="s">
        <v>7987</v>
      </c>
      <c r="D583" s="17" t="s">
        <v>7987</v>
      </c>
      <c r="E583" s="17" t="s">
        <v>3537</v>
      </c>
      <c r="F583" s="17" t="s">
        <v>3538</v>
      </c>
      <c r="G583" s="17"/>
      <c r="H583" s="51" t="s">
        <v>7987</v>
      </c>
      <c r="K583" s="51" t="s">
        <v>3539</v>
      </c>
      <c r="L583" s="17" t="s">
        <v>17</v>
      </c>
      <c r="M583" s="17" t="s">
        <v>18</v>
      </c>
      <c r="N583" s="17">
        <v>2.0</v>
      </c>
      <c r="O583" s="17" t="s">
        <v>19</v>
      </c>
      <c r="P583" s="17" t="s">
        <v>20</v>
      </c>
      <c r="Q583" s="17">
        <v>7.315119E9</v>
      </c>
      <c r="R583" s="17" t="s">
        <v>7987</v>
      </c>
      <c r="S583" s="17"/>
      <c r="T583" s="17" t="s">
        <v>7987</v>
      </c>
      <c r="U583" s="17"/>
      <c r="V583" s="17"/>
      <c r="W583" s="17" t="s">
        <v>7987</v>
      </c>
      <c r="X583" s="17" t="s">
        <v>7987</v>
      </c>
      <c r="Y583" s="17"/>
    </row>
    <row r="584" ht="15.75" customHeight="1">
      <c r="A584" s="17">
        <v>5.590000051E9</v>
      </c>
      <c r="B584" s="17"/>
      <c r="C584" s="17" t="s">
        <v>7987</v>
      </c>
      <c r="D584" s="17" t="s">
        <v>7987</v>
      </c>
      <c r="E584" s="17" t="s">
        <v>3567</v>
      </c>
      <c r="F584" s="17" t="s">
        <v>3568</v>
      </c>
      <c r="G584" s="17"/>
      <c r="H584" s="51" t="s">
        <v>7987</v>
      </c>
      <c r="K584" s="51" t="s">
        <v>3569</v>
      </c>
      <c r="L584" s="17" t="s">
        <v>3570</v>
      </c>
      <c r="M584" s="17" t="s">
        <v>3555</v>
      </c>
      <c r="N584" s="17">
        <v>1.0</v>
      </c>
      <c r="O584" s="17" t="s">
        <v>19</v>
      </c>
      <c r="P584" s="17" t="s">
        <v>20</v>
      </c>
      <c r="Q584" s="17">
        <v>4.016930005E9</v>
      </c>
      <c r="R584" s="17" t="s">
        <v>7987</v>
      </c>
      <c r="S584" s="17"/>
      <c r="T584" s="17" t="s">
        <v>7987</v>
      </c>
      <c r="U584" s="17"/>
      <c r="V584" s="17"/>
      <c r="W584" s="17" t="s">
        <v>7987</v>
      </c>
      <c r="X584" s="17" t="s">
        <v>7987</v>
      </c>
      <c r="Y584" s="17"/>
    </row>
    <row r="585" ht="15.75" customHeight="1">
      <c r="A585" s="17">
        <v>5.590000095E9</v>
      </c>
      <c r="B585" s="17"/>
      <c r="C585" s="17" t="s">
        <v>7987</v>
      </c>
      <c r="D585" s="17" t="s">
        <v>7987</v>
      </c>
      <c r="E585" s="17" t="s">
        <v>3582</v>
      </c>
      <c r="F585" s="17" t="s">
        <v>3583</v>
      </c>
      <c r="G585" s="17"/>
      <c r="H585" s="51" t="s">
        <v>7987</v>
      </c>
      <c r="K585" s="51" t="s">
        <v>3584</v>
      </c>
      <c r="L585" s="17" t="s">
        <v>3555</v>
      </c>
      <c r="M585" s="17" t="s">
        <v>3555</v>
      </c>
      <c r="N585" s="17">
        <v>2.0</v>
      </c>
      <c r="O585" s="17" t="s">
        <v>19</v>
      </c>
      <c r="P585" s="17" t="s">
        <v>20</v>
      </c>
      <c r="Q585" s="17">
        <v>4.016930005E9</v>
      </c>
      <c r="R585" s="17" t="s">
        <v>7987</v>
      </c>
      <c r="S585" s="17"/>
      <c r="T585" s="17" t="s">
        <v>7987</v>
      </c>
      <c r="U585" s="17"/>
      <c r="V585" s="17"/>
      <c r="W585" s="17" t="s">
        <v>7987</v>
      </c>
      <c r="X585" s="17" t="s">
        <v>7987</v>
      </c>
      <c r="Y585" s="17"/>
    </row>
    <row r="586" ht="15.75" customHeight="1">
      <c r="A586" s="17">
        <v>5.590000108E9</v>
      </c>
      <c r="B586" s="17"/>
      <c r="C586" s="17" t="s">
        <v>7987</v>
      </c>
      <c r="D586" s="17" t="s">
        <v>7987</v>
      </c>
      <c r="E586" s="17" t="s">
        <v>3586</v>
      </c>
      <c r="F586" s="17" t="s">
        <v>3587</v>
      </c>
      <c r="G586" s="17"/>
      <c r="H586" s="51" t="s">
        <v>7987</v>
      </c>
      <c r="K586" s="51" t="s">
        <v>3588</v>
      </c>
      <c r="L586" s="17" t="s">
        <v>3555</v>
      </c>
      <c r="M586" s="17" t="s">
        <v>3555</v>
      </c>
      <c r="N586" s="17">
        <v>2.0</v>
      </c>
      <c r="O586" s="17" t="s">
        <v>19</v>
      </c>
      <c r="P586" s="17">
        <v>0.0</v>
      </c>
      <c r="Q586" s="17">
        <v>4.016930005E9</v>
      </c>
      <c r="R586" s="17" t="s">
        <v>7987</v>
      </c>
      <c r="S586" s="17"/>
      <c r="T586" s="17" t="s">
        <v>7987</v>
      </c>
      <c r="U586" s="17"/>
      <c r="V586" s="17"/>
      <c r="W586" s="17" t="s">
        <v>7987</v>
      </c>
      <c r="X586" s="17" t="s">
        <v>7987</v>
      </c>
      <c r="Y586" s="17"/>
    </row>
    <row r="587" ht="15.75" customHeight="1">
      <c r="A587" s="17">
        <v>5.59001E9</v>
      </c>
      <c r="B587" s="17"/>
      <c r="C587" s="17" t="s">
        <v>7987</v>
      </c>
      <c r="D587" s="17" t="s">
        <v>7987</v>
      </c>
      <c r="E587" s="17" t="s">
        <v>3597</v>
      </c>
      <c r="F587" s="17" t="s">
        <v>3598</v>
      </c>
      <c r="G587" s="17"/>
      <c r="H587" s="51" t="s">
        <v>7987</v>
      </c>
      <c r="K587" s="51" t="s">
        <v>3599</v>
      </c>
      <c r="L587" s="17" t="s">
        <v>3555</v>
      </c>
      <c r="M587" s="17" t="s">
        <v>3555</v>
      </c>
      <c r="N587" s="17">
        <v>2.0</v>
      </c>
      <c r="O587" s="17" t="s">
        <v>19</v>
      </c>
      <c r="P587" s="17" t="s">
        <v>20</v>
      </c>
      <c r="Q587" s="17">
        <v>4.016930005E9</v>
      </c>
      <c r="R587" s="17" t="s">
        <v>7987</v>
      </c>
      <c r="S587" s="17"/>
      <c r="T587" s="17" t="s">
        <v>7987</v>
      </c>
      <c r="U587" s="17"/>
      <c r="V587" s="17"/>
      <c r="W587" s="17" t="s">
        <v>7987</v>
      </c>
      <c r="X587" s="17" t="s">
        <v>7987</v>
      </c>
      <c r="Y587" s="17"/>
    </row>
    <row r="588" ht="15.75" customHeight="1">
      <c r="A588" s="17">
        <v>5.59011E9</v>
      </c>
      <c r="B588" s="17"/>
      <c r="C588" s="17" t="s">
        <v>7987</v>
      </c>
      <c r="D588" s="17" t="s">
        <v>7987</v>
      </c>
      <c r="E588" s="17" t="s">
        <v>3623</v>
      </c>
      <c r="F588" s="17" t="s">
        <v>3624</v>
      </c>
      <c r="G588" s="17"/>
      <c r="H588" s="51" t="s">
        <v>7987</v>
      </c>
      <c r="K588" s="51" t="s">
        <v>3625</v>
      </c>
      <c r="L588" s="17" t="s">
        <v>17</v>
      </c>
      <c r="M588" s="17" t="s">
        <v>18</v>
      </c>
      <c r="N588" s="17">
        <v>2.0</v>
      </c>
      <c r="O588" s="17" t="s">
        <v>19</v>
      </c>
      <c r="P588" s="17" t="s">
        <v>20</v>
      </c>
      <c r="Q588" s="17">
        <v>4.016930005E9</v>
      </c>
      <c r="R588" s="17" t="s">
        <v>7987</v>
      </c>
      <c r="S588" s="17"/>
      <c r="T588" s="17" t="s">
        <v>7987</v>
      </c>
      <c r="U588" s="17"/>
      <c r="V588" s="17"/>
      <c r="W588" s="17" t="s">
        <v>7987</v>
      </c>
      <c r="X588" s="17" t="s">
        <v>7987</v>
      </c>
      <c r="Y588" s="17"/>
    </row>
    <row r="589" ht="15.75" customHeight="1">
      <c r="A589" s="17">
        <v>5.590200001E9</v>
      </c>
      <c r="B589" s="17"/>
      <c r="C589" s="17" t="s">
        <v>7987</v>
      </c>
      <c r="D589" s="17" t="s">
        <v>7987</v>
      </c>
      <c r="E589" s="17" t="s">
        <v>3634</v>
      </c>
      <c r="F589" s="17" t="s">
        <v>3635</v>
      </c>
      <c r="G589" s="17"/>
      <c r="H589" s="51" t="s">
        <v>7987</v>
      </c>
      <c r="K589" s="51" t="s">
        <v>3636</v>
      </c>
      <c r="L589" s="17" t="s">
        <v>3562</v>
      </c>
      <c r="M589" s="17" t="s">
        <v>3555</v>
      </c>
      <c r="N589" s="17">
        <v>2.0</v>
      </c>
      <c r="O589" s="17" t="s">
        <v>19</v>
      </c>
      <c r="P589" s="17" t="s">
        <v>20</v>
      </c>
      <c r="Q589" s="17">
        <v>4.016930005E9</v>
      </c>
      <c r="R589" s="17" t="s">
        <v>7987</v>
      </c>
      <c r="S589" s="17"/>
      <c r="T589" s="17" t="s">
        <v>7987</v>
      </c>
      <c r="U589" s="17"/>
      <c r="V589" s="17"/>
      <c r="W589" s="17" t="s">
        <v>7987</v>
      </c>
      <c r="X589" s="17" t="s">
        <v>7987</v>
      </c>
      <c r="Y589" s="17"/>
    </row>
    <row r="590" ht="15.75" customHeight="1">
      <c r="A590" s="17">
        <v>5.590200006E9</v>
      </c>
      <c r="B590" s="17"/>
      <c r="C590" s="17" t="s">
        <v>7987</v>
      </c>
      <c r="D590" s="17" t="s">
        <v>7987</v>
      </c>
      <c r="E590" s="17" t="s">
        <v>3645</v>
      </c>
      <c r="F590" s="17" t="s">
        <v>3646</v>
      </c>
      <c r="G590" s="17"/>
      <c r="H590" s="51" t="s">
        <v>7987</v>
      </c>
      <c r="K590" s="51" t="s">
        <v>3647</v>
      </c>
      <c r="L590" s="17" t="s">
        <v>17</v>
      </c>
      <c r="M590" s="17" t="s">
        <v>18</v>
      </c>
      <c r="N590" s="17">
        <v>16.0</v>
      </c>
      <c r="O590" s="17" t="s">
        <v>19</v>
      </c>
      <c r="P590" s="17" t="s">
        <v>20</v>
      </c>
      <c r="Q590" s="17">
        <v>4.016930005E9</v>
      </c>
      <c r="R590" s="17" t="s">
        <v>7987</v>
      </c>
      <c r="S590" s="17"/>
      <c r="T590" s="17" t="s">
        <v>7987</v>
      </c>
      <c r="U590" s="17"/>
      <c r="V590" s="17"/>
      <c r="W590" s="17" t="s">
        <v>7987</v>
      </c>
      <c r="X590" s="17" t="s">
        <v>7987</v>
      </c>
      <c r="Y590" s="17"/>
    </row>
    <row r="591" ht="15.75" customHeight="1">
      <c r="A591" s="17">
        <v>5.590200011E9</v>
      </c>
      <c r="B591" s="17"/>
      <c r="C591" s="17" t="s">
        <v>7987</v>
      </c>
      <c r="D591" s="17" t="s">
        <v>7987</v>
      </c>
      <c r="E591" s="17" t="s">
        <v>3649</v>
      </c>
      <c r="F591" s="17" t="s">
        <v>3650</v>
      </c>
      <c r="G591" s="17"/>
      <c r="H591" s="51" t="s">
        <v>7987</v>
      </c>
      <c r="K591" s="51" t="s">
        <v>3651</v>
      </c>
      <c r="L591" s="17" t="s">
        <v>3555</v>
      </c>
      <c r="M591" s="17" t="s">
        <v>3555</v>
      </c>
      <c r="N591" s="17">
        <v>2.0</v>
      </c>
      <c r="O591" s="17" t="s">
        <v>19</v>
      </c>
      <c r="P591" s="17" t="s">
        <v>3345</v>
      </c>
      <c r="Q591" s="17">
        <v>4.016930005E9</v>
      </c>
      <c r="R591" s="17" t="s">
        <v>7987</v>
      </c>
      <c r="S591" s="17"/>
      <c r="T591" s="17" t="s">
        <v>7987</v>
      </c>
      <c r="U591" s="17"/>
      <c r="V591" s="17"/>
      <c r="W591" s="17" t="s">
        <v>7987</v>
      </c>
      <c r="X591" s="17" t="s">
        <v>7987</v>
      </c>
      <c r="Y591" s="17"/>
    </row>
    <row r="592" ht="15.75" customHeight="1">
      <c r="A592" s="17">
        <v>5.590200013E9</v>
      </c>
      <c r="B592" s="17"/>
      <c r="C592" s="17" t="s">
        <v>7987</v>
      </c>
      <c r="D592" s="17" t="s">
        <v>7987</v>
      </c>
      <c r="E592" s="17" t="s">
        <v>3652</v>
      </c>
      <c r="F592" s="17" t="s">
        <v>3653</v>
      </c>
      <c r="G592" s="17"/>
      <c r="H592" s="51" t="s">
        <v>7987</v>
      </c>
      <c r="K592" s="51" t="s">
        <v>3654</v>
      </c>
      <c r="L592" s="17" t="s">
        <v>17</v>
      </c>
      <c r="M592" s="17" t="s">
        <v>3555</v>
      </c>
      <c r="N592" s="17">
        <v>6.0</v>
      </c>
      <c r="O592" s="17" t="s">
        <v>19</v>
      </c>
      <c r="P592" s="17" t="s">
        <v>20</v>
      </c>
      <c r="Q592" s="17">
        <v>4.016930005E9</v>
      </c>
      <c r="R592" s="17" t="s">
        <v>7987</v>
      </c>
      <c r="S592" s="17"/>
      <c r="T592" s="17" t="s">
        <v>7987</v>
      </c>
      <c r="U592" s="17"/>
      <c r="V592" s="17"/>
      <c r="W592" s="17" t="s">
        <v>7987</v>
      </c>
      <c r="X592" s="17" t="s">
        <v>7987</v>
      </c>
      <c r="Y592" s="17"/>
    </row>
    <row r="593" ht="15.75" customHeight="1">
      <c r="A593" s="17">
        <v>5.590200019E9</v>
      </c>
      <c r="B593" s="17"/>
      <c r="C593" s="17" t="s">
        <v>7987</v>
      </c>
      <c r="D593" s="17" t="s">
        <v>7987</v>
      </c>
      <c r="E593" s="17" t="s">
        <v>3663</v>
      </c>
      <c r="F593" s="17" t="s">
        <v>3664</v>
      </c>
      <c r="G593" s="17"/>
      <c r="H593" s="51" t="s">
        <v>7987</v>
      </c>
      <c r="K593" s="51" t="s">
        <v>3644</v>
      </c>
      <c r="L593" s="17" t="s">
        <v>3555</v>
      </c>
      <c r="M593" s="17" t="s">
        <v>3555</v>
      </c>
      <c r="N593" s="17">
        <v>4.0</v>
      </c>
      <c r="O593" s="17" t="s">
        <v>19</v>
      </c>
      <c r="P593" s="17" t="s">
        <v>20</v>
      </c>
      <c r="Q593" s="17">
        <v>4.016930005E9</v>
      </c>
      <c r="R593" s="17" t="s">
        <v>7987</v>
      </c>
      <c r="S593" s="17"/>
      <c r="T593" s="17" t="s">
        <v>7987</v>
      </c>
      <c r="U593" s="17"/>
      <c r="V593" s="17"/>
      <c r="W593" s="17" t="s">
        <v>7987</v>
      </c>
      <c r="X593" s="17" t="s">
        <v>7987</v>
      </c>
      <c r="Y593" s="17"/>
    </row>
    <row r="594" ht="15.75" customHeight="1">
      <c r="A594" s="17">
        <v>5.59020003E9</v>
      </c>
      <c r="B594" s="17"/>
      <c r="C594" s="17" t="s">
        <v>7987</v>
      </c>
      <c r="D594" s="17" t="s">
        <v>7987</v>
      </c>
      <c r="E594" s="17" t="s">
        <v>3669</v>
      </c>
      <c r="F594" s="17" t="s">
        <v>3670</v>
      </c>
      <c r="G594" s="17"/>
      <c r="H594" s="51" t="s">
        <v>7987</v>
      </c>
      <c r="K594" s="51" t="s">
        <v>3671</v>
      </c>
      <c r="L594" s="17">
        <v>0.0</v>
      </c>
      <c r="M594" s="17">
        <v>0.0</v>
      </c>
      <c r="N594" s="17">
        <v>10.0</v>
      </c>
      <c r="O594" s="17" t="s">
        <v>19</v>
      </c>
      <c r="P594" s="17">
        <v>0.0</v>
      </c>
      <c r="Q594" s="17">
        <v>4.016930005E9</v>
      </c>
      <c r="R594" s="17" t="s">
        <v>7987</v>
      </c>
      <c r="S594" s="17"/>
      <c r="T594" s="17" t="s">
        <v>7987</v>
      </c>
      <c r="U594" s="17"/>
      <c r="V594" s="17"/>
      <c r="W594" s="17" t="s">
        <v>7987</v>
      </c>
      <c r="X594" s="17" t="s">
        <v>7987</v>
      </c>
      <c r="Y594" s="17"/>
    </row>
    <row r="595" ht="15.75" customHeight="1">
      <c r="A595" s="17">
        <v>5.590200041E9</v>
      </c>
      <c r="B595" s="17"/>
      <c r="C595" s="17" t="s">
        <v>7987</v>
      </c>
      <c r="D595" s="17" t="s">
        <v>7987</v>
      </c>
      <c r="E595" s="17" t="s">
        <v>3673</v>
      </c>
      <c r="F595" s="17" t="s">
        <v>3674</v>
      </c>
      <c r="G595" s="17"/>
      <c r="H595" s="51" t="s">
        <v>7987</v>
      </c>
      <c r="K595" s="51" t="s">
        <v>3675</v>
      </c>
      <c r="L595" s="17" t="s">
        <v>17</v>
      </c>
      <c r="M595" s="17" t="s">
        <v>18</v>
      </c>
      <c r="N595" s="17">
        <v>16.0</v>
      </c>
      <c r="O595" s="17" t="s">
        <v>19</v>
      </c>
      <c r="P595" s="17" t="s">
        <v>20</v>
      </c>
      <c r="Q595" s="17">
        <v>4.016930005E9</v>
      </c>
      <c r="R595" s="17" t="s">
        <v>7987</v>
      </c>
      <c r="S595" s="17"/>
      <c r="T595" s="17" t="s">
        <v>7987</v>
      </c>
      <c r="U595" s="17"/>
      <c r="V595" s="17"/>
      <c r="W595" s="17" t="s">
        <v>7987</v>
      </c>
      <c r="X595" s="17" t="s">
        <v>7987</v>
      </c>
      <c r="Y595" s="17"/>
    </row>
    <row r="596" ht="15.75" customHeight="1">
      <c r="A596" s="17">
        <v>5.59031E9</v>
      </c>
      <c r="B596" s="17"/>
      <c r="C596" s="17" t="s">
        <v>7987</v>
      </c>
      <c r="D596" s="17" t="s">
        <v>7987</v>
      </c>
      <c r="E596" s="17" t="s">
        <v>3680</v>
      </c>
      <c r="F596" s="17" t="s">
        <v>3681</v>
      </c>
      <c r="G596" s="17"/>
      <c r="H596" s="51" t="s">
        <v>7987</v>
      </c>
      <c r="K596" s="51">
        <v>0.0</v>
      </c>
      <c r="L596" s="17">
        <v>0.0</v>
      </c>
      <c r="M596" s="17">
        <v>0.0</v>
      </c>
      <c r="N596" s="17">
        <v>2.0</v>
      </c>
      <c r="O596" s="17" t="s">
        <v>19</v>
      </c>
      <c r="P596" s="17">
        <v>0.0</v>
      </c>
      <c r="Q596" s="17" t="s">
        <v>1516</v>
      </c>
      <c r="R596" s="17" t="s">
        <v>7987</v>
      </c>
      <c r="S596" s="17"/>
      <c r="T596" s="17" t="s">
        <v>7987</v>
      </c>
      <c r="U596" s="17"/>
      <c r="V596" s="17"/>
      <c r="W596" s="17" t="s">
        <v>7987</v>
      </c>
      <c r="X596" s="17" t="s">
        <v>7987</v>
      </c>
      <c r="Y596" s="17"/>
    </row>
    <row r="597" ht="15.75" customHeight="1">
      <c r="A597" s="17">
        <v>5.590611001E9</v>
      </c>
      <c r="B597" s="17"/>
      <c r="C597" s="17" t="s">
        <v>7987</v>
      </c>
      <c r="D597" s="17" t="s">
        <v>7987</v>
      </c>
      <c r="E597" s="17" t="s">
        <v>3693</v>
      </c>
      <c r="F597" s="17" t="s">
        <v>3694</v>
      </c>
      <c r="G597" s="17"/>
      <c r="H597" s="51" t="s">
        <v>7987</v>
      </c>
      <c r="K597" s="51" t="s">
        <v>3695</v>
      </c>
      <c r="L597" s="17" t="s">
        <v>17</v>
      </c>
      <c r="M597" s="17" t="s">
        <v>18</v>
      </c>
      <c r="N597" s="17">
        <v>4.0</v>
      </c>
      <c r="O597" s="17" t="s">
        <v>19</v>
      </c>
      <c r="P597" s="17" t="s">
        <v>20</v>
      </c>
      <c r="Q597" s="17">
        <v>7.326909409E9</v>
      </c>
      <c r="R597" s="17" t="s">
        <v>7987</v>
      </c>
      <c r="S597" s="17"/>
      <c r="T597" s="17" t="s">
        <v>7987</v>
      </c>
      <c r="U597" s="17"/>
      <c r="V597" s="17"/>
      <c r="W597" s="17" t="s">
        <v>7987</v>
      </c>
      <c r="X597" s="17" t="s">
        <v>7987</v>
      </c>
      <c r="Y597" s="17"/>
    </row>
    <row r="598" ht="15.75" customHeight="1">
      <c r="A598" s="17">
        <v>5.630000045E9</v>
      </c>
      <c r="B598" s="17"/>
      <c r="C598" s="17" t="s">
        <v>7987</v>
      </c>
      <c r="D598" s="17" t="s">
        <v>7987</v>
      </c>
      <c r="E598" s="17" t="s">
        <v>3706</v>
      </c>
      <c r="F598" s="17" t="s">
        <v>3707</v>
      </c>
      <c r="G598" s="17"/>
      <c r="H598" s="51" t="s">
        <v>7987</v>
      </c>
      <c r="K598" s="51" t="s">
        <v>3708</v>
      </c>
      <c r="L598" s="17" t="s">
        <v>3709</v>
      </c>
      <c r="M598" s="17" t="s">
        <v>3709</v>
      </c>
      <c r="N598" s="17">
        <v>1.0</v>
      </c>
      <c r="O598" s="17" t="s">
        <v>19</v>
      </c>
      <c r="P598" s="17" t="s">
        <v>20</v>
      </c>
      <c r="Q598" s="17">
        <v>8.412310009E9</v>
      </c>
      <c r="R598" s="17" t="s">
        <v>7987</v>
      </c>
      <c r="S598" s="17"/>
      <c r="T598" s="17" t="s">
        <v>7987</v>
      </c>
      <c r="U598" s="17"/>
      <c r="V598" s="17"/>
      <c r="W598" s="17" t="s">
        <v>7987</v>
      </c>
      <c r="X598" s="17" t="s">
        <v>7987</v>
      </c>
      <c r="Y598" s="17"/>
    </row>
    <row r="599" ht="15.75" customHeight="1">
      <c r="A599" s="17">
        <v>5.630007179E9</v>
      </c>
      <c r="B599" s="17"/>
      <c r="C599" s="17" t="s">
        <v>7987</v>
      </c>
      <c r="D599" s="17" t="s">
        <v>7987</v>
      </c>
      <c r="E599" s="17" t="s">
        <v>3718</v>
      </c>
      <c r="F599" s="17" t="s">
        <v>3719</v>
      </c>
      <c r="G599" s="17"/>
      <c r="H599" s="51" t="s">
        <v>7987</v>
      </c>
      <c r="K599" s="51" t="s">
        <v>3720</v>
      </c>
      <c r="L599" s="17" t="s">
        <v>933</v>
      </c>
      <c r="M599" s="17" t="s">
        <v>933</v>
      </c>
      <c r="N599" s="17">
        <v>1.0</v>
      </c>
      <c r="O599" s="17" t="s">
        <v>19</v>
      </c>
      <c r="P599" s="17" t="s">
        <v>2091</v>
      </c>
      <c r="Q599" s="17">
        <v>8.412310009E9</v>
      </c>
      <c r="R599" s="17" t="s">
        <v>7987</v>
      </c>
      <c r="S599" s="17"/>
      <c r="T599" s="17" t="s">
        <v>7987</v>
      </c>
      <c r="U599" s="17"/>
      <c r="V599" s="17"/>
      <c r="W599" s="17" t="s">
        <v>7987</v>
      </c>
      <c r="X599" s="17" t="s">
        <v>7987</v>
      </c>
      <c r="Y599" s="17"/>
    </row>
    <row r="600" ht="15.75" customHeight="1">
      <c r="A600" s="17">
        <v>5.63000723E9</v>
      </c>
      <c r="B600" s="17"/>
      <c r="C600" s="17" t="s">
        <v>7987</v>
      </c>
      <c r="D600" s="17" t="s">
        <v>7987</v>
      </c>
      <c r="E600" s="17" t="s">
        <v>3721</v>
      </c>
      <c r="F600" s="17" t="s">
        <v>3722</v>
      </c>
      <c r="G600" s="17"/>
      <c r="H600" s="51" t="s">
        <v>7987</v>
      </c>
      <c r="K600" s="51" t="s">
        <v>3723</v>
      </c>
      <c r="L600" s="17" t="s">
        <v>2287</v>
      </c>
      <c r="M600" s="17" t="s">
        <v>2287</v>
      </c>
      <c r="N600" s="17">
        <v>1.0</v>
      </c>
      <c r="O600" s="17" t="s">
        <v>19</v>
      </c>
      <c r="P600" s="17" t="s">
        <v>20</v>
      </c>
      <c r="Q600" s="17">
        <v>8.412310009E9</v>
      </c>
      <c r="R600" s="17" t="s">
        <v>7987</v>
      </c>
      <c r="S600" s="17"/>
      <c r="T600" s="17" t="s">
        <v>7987</v>
      </c>
      <c r="U600" s="17"/>
      <c r="V600" s="17"/>
      <c r="W600" s="17" t="s">
        <v>7987</v>
      </c>
      <c r="X600" s="17" t="s">
        <v>7987</v>
      </c>
      <c r="Y600" s="17"/>
    </row>
    <row r="601" ht="15.75" customHeight="1">
      <c r="A601" s="17">
        <v>5.630007231E9</v>
      </c>
      <c r="B601" s="17"/>
      <c r="C601" s="17" t="s">
        <v>7987</v>
      </c>
      <c r="D601" s="17" t="s">
        <v>7987</v>
      </c>
      <c r="E601" s="17" t="s">
        <v>3730</v>
      </c>
      <c r="F601" s="17" t="s">
        <v>3731</v>
      </c>
      <c r="G601" s="17"/>
      <c r="H601" s="51" t="s">
        <v>7987</v>
      </c>
      <c r="K601" s="51" t="s">
        <v>3732</v>
      </c>
      <c r="L601" s="17" t="s">
        <v>2287</v>
      </c>
      <c r="M601" s="17" t="s">
        <v>2287</v>
      </c>
      <c r="N601" s="17">
        <v>1.0</v>
      </c>
      <c r="O601" s="17" t="s">
        <v>19</v>
      </c>
      <c r="P601" s="17" t="s">
        <v>20</v>
      </c>
      <c r="Q601" s="17">
        <v>8.412310009E9</v>
      </c>
      <c r="R601" s="17" t="s">
        <v>7987</v>
      </c>
      <c r="S601" s="17"/>
      <c r="T601" s="17" t="s">
        <v>7987</v>
      </c>
      <c r="U601" s="17"/>
      <c r="V601" s="17"/>
      <c r="W601" s="17" t="s">
        <v>7987</v>
      </c>
      <c r="X601" s="17" t="s">
        <v>7987</v>
      </c>
      <c r="Y601" s="17"/>
    </row>
    <row r="602" ht="15.75" customHeight="1">
      <c r="A602" s="17">
        <v>5.63000724E9</v>
      </c>
      <c r="B602" s="17"/>
      <c r="C602" s="17" t="s">
        <v>7987</v>
      </c>
      <c r="D602" s="17" t="s">
        <v>7987</v>
      </c>
      <c r="E602" s="17" t="s">
        <v>3738</v>
      </c>
      <c r="F602" s="17" t="s">
        <v>3739</v>
      </c>
      <c r="G602" s="17"/>
      <c r="H602" s="51" t="s">
        <v>7987</v>
      </c>
      <c r="K602" s="51" t="s">
        <v>3740</v>
      </c>
      <c r="L602" s="17" t="s">
        <v>2287</v>
      </c>
      <c r="M602" s="17" t="s">
        <v>2287</v>
      </c>
      <c r="N602" s="17">
        <v>1.0</v>
      </c>
      <c r="O602" s="17" t="s">
        <v>19</v>
      </c>
      <c r="P602" s="17" t="s">
        <v>20</v>
      </c>
      <c r="Q602" s="17">
        <v>8.412310009E9</v>
      </c>
      <c r="R602" s="17" t="s">
        <v>7987</v>
      </c>
      <c r="S602" s="17"/>
      <c r="T602" s="17" t="s">
        <v>7987</v>
      </c>
      <c r="U602" s="17"/>
      <c r="V602" s="17"/>
      <c r="W602" s="17" t="s">
        <v>7987</v>
      </c>
      <c r="X602" s="17" t="s">
        <v>7987</v>
      </c>
      <c r="Y602" s="17"/>
    </row>
    <row r="603" ht="15.75" customHeight="1">
      <c r="A603" s="17">
        <v>5.630007291E9</v>
      </c>
      <c r="B603" s="17"/>
      <c r="C603" s="17" t="s">
        <v>7987</v>
      </c>
      <c r="D603" s="17" t="s">
        <v>7987</v>
      </c>
      <c r="E603" s="17" t="s">
        <v>3743</v>
      </c>
      <c r="F603" s="17" t="s">
        <v>3744</v>
      </c>
      <c r="G603" s="17"/>
      <c r="H603" s="51" t="s">
        <v>7987</v>
      </c>
      <c r="K603" s="51" t="s">
        <v>3745</v>
      </c>
      <c r="L603" s="17" t="s">
        <v>931</v>
      </c>
      <c r="M603" s="17" t="s">
        <v>931</v>
      </c>
      <c r="N603" s="17">
        <v>2.0</v>
      </c>
      <c r="O603" s="17" t="s">
        <v>19</v>
      </c>
      <c r="P603" s="17" t="s">
        <v>20</v>
      </c>
      <c r="Q603" s="17">
        <v>8.412310009E9</v>
      </c>
      <c r="R603" s="17" t="s">
        <v>7987</v>
      </c>
      <c r="S603" s="17"/>
      <c r="T603" s="17" t="s">
        <v>7987</v>
      </c>
      <c r="U603" s="17"/>
      <c r="V603" s="17"/>
      <c r="W603" s="17" t="s">
        <v>7987</v>
      </c>
      <c r="X603" s="17" t="s">
        <v>7987</v>
      </c>
      <c r="Y603" s="17"/>
    </row>
    <row r="604" ht="15.75" customHeight="1">
      <c r="A604" s="17">
        <v>5.630007527E9</v>
      </c>
      <c r="B604" s="17"/>
      <c r="C604" s="17" t="s">
        <v>7987</v>
      </c>
      <c r="D604" s="17" t="s">
        <v>7987</v>
      </c>
      <c r="E604" s="17" t="s">
        <v>3746</v>
      </c>
      <c r="F604" s="17" t="s">
        <v>3747</v>
      </c>
      <c r="G604" s="17"/>
      <c r="H604" s="51" t="s">
        <v>7987</v>
      </c>
      <c r="K604" s="51" t="s">
        <v>3748</v>
      </c>
      <c r="L604" s="17" t="s">
        <v>1884</v>
      </c>
      <c r="M604" s="17" t="s">
        <v>933</v>
      </c>
      <c r="N604" s="17">
        <v>1.0</v>
      </c>
      <c r="O604" s="17" t="s">
        <v>19</v>
      </c>
      <c r="P604" s="17">
        <v>0.0</v>
      </c>
      <c r="Q604" s="17">
        <v>8.412310009E9</v>
      </c>
      <c r="R604" s="17" t="s">
        <v>7987</v>
      </c>
      <c r="S604" s="17"/>
      <c r="T604" s="17" t="s">
        <v>7987</v>
      </c>
      <c r="U604" s="17"/>
      <c r="V604" s="17"/>
      <c r="W604" s="17" t="s">
        <v>7987</v>
      </c>
      <c r="X604" s="17" t="s">
        <v>7987</v>
      </c>
      <c r="Y604" s="17"/>
    </row>
    <row r="605" ht="15.75" customHeight="1">
      <c r="A605" s="17">
        <v>5.630007528E9</v>
      </c>
      <c r="B605" s="17"/>
      <c r="C605" s="17" t="s">
        <v>7987</v>
      </c>
      <c r="D605" s="17" t="s">
        <v>7987</v>
      </c>
      <c r="E605" s="17" t="s">
        <v>3749</v>
      </c>
      <c r="F605" s="17" t="s">
        <v>3750</v>
      </c>
      <c r="G605" s="17"/>
      <c r="H605" s="51" t="s">
        <v>7987</v>
      </c>
      <c r="K605" s="51" t="s">
        <v>3751</v>
      </c>
      <c r="L605" s="17" t="s">
        <v>17</v>
      </c>
      <c r="M605" s="17" t="s">
        <v>18</v>
      </c>
      <c r="N605" s="17">
        <v>1.0</v>
      </c>
      <c r="O605" s="17" t="s">
        <v>19</v>
      </c>
      <c r="P605" s="17" t="s">
        <v>20</v>
      </c>
      <c r="Q605" s="17">
        <v>8.412808009E9</v>
      </c>
      <c r="R605" s="17" t="s">
        <v>7987</v>
      </c>
      <c r="S605" s="17"/>
      <c r="T605" s="17" t="s">
        <v>7987</v>
      </c>
      <c r="U605" s="17"/>
      <c r="V605" s="17"/>
      <c r="W605" s="17" t="s">
        <v>7987</v>
      </c>
      <c r="X605" s="17" t="s">
        <v>7987</v>
      </c>
      <c r="Y605" s="17"/>
    </row>
    <row r="606" ht="15.75" customHeight="1">
      <c r="A606" s="17" t="s">
        <v>6453</v>
      </c>
      <c r="B606" s="17"/>
      <c r="C606" s="17" t="s">
        <v>7987</v>
      </c>
      <c r="D606" s="17" t="s">
        <v>7987</v>
      </c>
      <c r="E606" s="17" t="s">
        <v>7987</v>
      </c>
      <c r="F606" s="17" t="s">
        <v>3753</v>
      </c>
      <c r="G606" s="17"/>
      <c r="H606" s="51" t="s">
        <v>7987</v>
      </c>
      <c r="K606" s="51" t="s">
        <v>7987</v>
      </c>
      <c r="L606" s="17" t="s">
        <v>7987</v>
      </c>
      <c r="M606" s="17" t="s">
        <v>7987</v>
      </c>
      <c r="N606" s="17" t="s">
        <v>7987</v>
      </c>
      <c r="O606" s="17" t="s">
        <v>7987</v>
      </c>
      <c r="P606" s="17" t="s">
        <v>7987</v>
      </c>
      <c r="Q606" s="17" t="s">
        <v>7987</v>
      </c>
      <c r="R606" s="17" t="s">
        <v>7987</v>
      </c>
      <c r="S606" s="17"/>
      <c r="T606" s="17" t="s">
        <v>7987</v>
      </c>
      <c r="U606" s="17"/>
      <c r="V606" s="17"/>
      <c r="W606" s="17" t="s">
        <v>7987</v>
      </c>
      <c r="X606" s="17" t="s">
        <v>7987</v>
      </c>
      <c r="Y606" s="17"/>
    </row>
    <row r="607" ht="15.75" customHeight="1">
      <c r="A607" s="17" t="s">
        <v>6454</v>
      </c>
      <c r="B607" s="17"/>
      <c r="C607" s="17" t="s">
        <v>7987</v>
      </c>
      <c r="D607" s="17" t="s">
        <v>7987</v>
      </c>
      <c r="E607" s="17" t="s">
        <v>7987</v>
      </c>
      <c r="F607" s="17" t="s">
        <v>3764</v>
      </c>
      <c r="G607" s="17"/>
      <c r="H607" s="51" t="s">
        <v>7987</v>
      </c>
      <c r="K607" s="51" t="s">
        <v>7987</v>
      </c>
      <c r="L607" s="17" t="s">
        <v>7987</v>
      </c>
      <c r="M607" s="17" t="s">
        <v>7987</v>
      </c>
      <c r="N607" s="17" t="s">
        <v>7987</v>
      </c>
      <c r="O607" s="17" t="s">
        <v>7987</v>
      </c>
      <c r="P607" s="17" t="s">
        <v>7987</v>
      </c>
      <c r="Q607" s="17" t="s">
        <v>7987</v>
      </c>
      <c r="R607" s="17" t="s">
        <v>7987</v>
      </c>
      <c r="S607" s="17"/>
      <c r="T607" s="17" t="s">
        <v>7987</v>
      </c>
      <c r="U607" s="17"/>
      <c r="V607" s="17"/>
      <c r="W607" s="17" t="s">
        <v>7987</v>
      </c>
      <c r="X607" s="17" t="s">
        <v>7987</v>
      </c>
      <c r="Y607" s="17"/>
    </row>
    <row r="608" ht="15.75" customHeight="1">
      <c r="A608" s="17" t="s">
        <v>6455</v>
      </c>
      <c r="B608" s="17"/>
      <c r="C608" s="17" t="s">
        <v>7987</v>
      </c>
      <c r="D608" s="17" t="s">
        <v>7987</v>
      </c>
      <c r="E608" s="17" t="s">
        <v>7987</v>
      </c>
      <c r="F608" s="17" t="s">
        <v>3772</v>
      </c>
      <c r="G608" s="17"/>
      <c r="H608" s="51" t="s">
        <v>7987</v>
      </c>
      <c r="K608" s="51" t="s">
        <v>7987</v>
      </c>
      <c r="L608" s="17" t="s">
        <v>7987</v>
      </c>
      <c r="M608" s="17" t="s">
        <v>7987</v>
      </c>
      <c r="N608" s="17" t="s">
        <v>7987</v>
      </c>
      <c r="O608" s="17" t="s">
        <v>7987</v>
      </c>
      <c r="P608" s="17" t="s">
        <v>7987</v>
      </c>
      <c r="Q608" s="17" t="s">
        <v>7987</v>
      </c>
      <c r="R608" s="17" t="s">
        <v>7987</v>
      </c>
      <c r="S608" s="17"/>
      <c r="T608" s="17" t="s">
        <v>7987</v>
      </c>
      <c r="U608" s="17"/>
      <c r="V608" s="17"/>
      <c r="W608" s="17" t="s">
        <v>7987</v>
      </c>
      <c r="X608" s="17" t="s">
        <v>7987</v>
      </c>
      <c r="Y608" s="17"/>
    </row>
    <row r="609" ht="15.75" customHeight="1">
      <c r="A609" s="17">
        <v>5.630007822E9</v>
      </c>
      <c r="B609" s="17"/>
      <c r="C609" s="17" t="s">
        <v>7987</v>
      </c>
      <c r="D609" s="17" t="s">
        <v>7987</v>
      </c>
      <c r="E609" s="17" t="s">
        <v>3780</v>
      </c>
      <c r="F609" s="17" t="s">
        <v>3781</v>
      </c>
      <c r="G609" s="17"/>
      <c r="H609" s="51" t="s">
        <v>7987</v>
      </c>
      <c r="K609" s="51" t="s">
        <v>3782</v>
      </c>
      <c r="L609" s="17" t="s">
        <v>1884</v>
      </c>
      <c r="M609" s="17" t="s">
        <v>933</v>
      </c>
      <c r="N609" s="17">
        <v>1.0</v>
      </c>
      <c r="O609" s="17" t="s">
        <v>19</v>
      </c>
      <c r="P609" s="17" t="s">
        <v>2138</v>
      </c>
      <c r="Q609" s="17">
        <v>8.412310009E9</v>
      </c>
      <c r="R609" s="17" t="s">
        <v>7987</v>
      </c>
      <c r="S609" s="17"/>
      <c r="T609" s="17" t="s">
        <v>7987</v>
      </c>
      <c r="U609" s="17"/>
      <c r="V609" s="17"/>
      <c r="W609" s="17" t="s">
        <v>7987</v>
      </c>
      <c r="X609" s="17" t="s">
        <v>7987</v>
      </c>
      <c r="Y609" s="17"/>
    </row>
    <row r="610" ht="15.75" customHeight="1">
      <c r="A610" s="17">
        <v>5.630011005E9</v>
      </c>
      <c r="B610" s="17"/>
      <c r="C610" s="17" t="s">
        <v>7987</v>
      </c>
      <c r="D610" s="17" t="s">
        <v>7987</v>
      </c>
      <c r="E610" s="17" t="s">
        <v>7987</v>
      </c>
      <c r="F610" s="17" t="s">
        <v>6456</v>
      </c>
      <c r="G610" s="17"/>
      <c r="H610" s="51" t="s">
        <v>7987</v>
      </c>
      <c r="K610" s="51" t="s">
        <v>7987</v>
      </c>
      <c r="L610" s="17" t="s">
        <v>7987</v>
      </c>
      <c r="M610" s="17" t="s">
        <v>7987</v>
      </c>
      <c r="N610" s="17" t="s">
        <v>7987</v>
      </c>
      <c r="O610" s="17" t="s">
        <v>7987</v>
      </c>
      <c r="P610" s="17" t="s">
        <v>7987</v>
      </c>
      <c r="Q610" s="17" t="s">
        <v>7987</v>
      </c>
      <c r="R610" s="17" t="s">
        <v>7987</v>
      </c>
      <c r="S610" s="17"/>
      <c r="T610" s="17" t="s">
        <v>7987</v>
      </c>
      <c r="U610" s="17"/>
      <c r="V610" s="17"/>
      <c r="W610" s="17" t="s">
        <v>7987</v>
      </c>
      <c r="X610" s="17" t="s">
        <v>7987</v>
      </c>
      <c r="Y610" s="17"/>
    </row>
    <row r="611" ht="15.75" customHeight="1">
      <c r="A611" s="17">
        <v>5.630031095E9</v>
      </c>
      <c r="B611" s="17"/>
      <c r="C611" s="17" t="s">
        <v>7987</v>
      </c>
      <c r="D611" s="17" t="s">
        <v>7987</v>
      </c>
      <c r="E611" s="17" t="s">
        <v>7987</v>
      </c>
      <c r="F611" s="17" t="s">
        <v>6457</v>
      </c>
      <c r="G611" s="17"/>
      <c r="H611" s="51" t="s">
        <v>7987</v>
      </c>
      <c r="K611" s="51" t="s">
        <v>7987</v>
      </c>
      <c r="L611" s="17" t="s">
        <v>7987</v>
      </c>
      <c r="M611" s="17" t="s">
        <v>7987</v>
      </c>
      <c r="N611" s="17" t="s">
        <v>7987</v>
      </c>
      <c r="O611" s="17" t="s">
        <v>7987</v>
      </c>
      <c r="P611" s="17" t="s">
        <v>7987</v>
      </c>
      <c r="Q611" s="17" t="s">
        <v>7987</v>
      </c>
      <c r="R611" s="17" t="s">
        <v>7987</v>
      </c>
      <c r="S611" s="17"/>
      <c r="T611" s="17" t="s">
        <v>7987</v>
      </c>
      <c r="U611" s="17"/>
      <c r="V611" s="17"/>
      <c r="W611" s="17" t="s">
        <v>7987</v>
      </c>
      <c r="X611" s="17" t="s">
        <v>7987</v>
      </c>
      <c r="Y611" s="17"/>
    </row>
    <row r="612" ht="15.75" customHeight="1">
      <c r="A612" s="17">
        <v>5.630060003E9</v>
      </c>
      <c r="B612" s="17"/>
      <c r="C612" s="17" t="s">
        <v>7987</v>
      </c>
      <c r="D612" s="17" t="s">
        <v>7987</v>
      </c>
      <c r="E612" s="17" t="s">
        <v>3811</v>
      </c>
      <c r="F612" s="17" t="s">
        <v>3812</v>
      </c>
      <c r="G612" s="17"/>
      <c r="H612" s="51" t="s">
        <v>7987</v>
      </c>
      <c r="K612" s="51" t="s">
        <v>3813</v>
      </c>
      <c r="L612" s="17" t="s">
        <v>3709</v>
      </c>
      <c r="M612" s="17" t="s">
        <v>3709</v>
      </c>
      <c r="N612" s="17">
        <v>1.0</v>
      </c>
      <c r="O612" s="17" t="s">
        <v>19</v>
      </c>
      <c r="P612" s="17" t="s">
        <v>20</v>
      </c>
      <c r="Q612" s="17">
        <v>4.016999708E9</v>
      </c>
      <c r="R612" s="17" t="s">
        <v>7987</v>
      </c>
      <c r="S612" s="17"/>
      <c r="T612" s="17" t="s">
        <v>7987</v>
      </c>
      <c r="U612" s="17"/>
      <c r="V612" s="17"/>
      <c r="W612" s="17" t="s">
        <v>7987</v>
      </c>
      <c r="X612" s="17" t="s">
        <v>7987</v>
      </c>
      <c r="Y612" s="17"/>
    </row>
    <row r="613" ht="15.75" customHeight="1">
      <c r="A613" s="17">
        <v>5.630060097E9</v>
      </c>
      <c r="B613" s="17"/>
      <c r="C613" s="17" t="s">
        <v>7987</v>
      </c>
      <c r="D613" s="17" t="s">
        <v>7987</v>
      </c>
      <c r="E613" s="17" t="s">
        <v>3814</v>
      </c>
      <c r="F613" s="17" t="s">
        <v>3815</v>
      </c>
      <c r="G613" s="17"/>
      <c r="H613" s="51" t="s">
        <v>7987</v>
      </c>
      <c r="K613" s="51" t="s">
        <v>3816</v>
      </c>
      <c r="L613" s="17" t="s">
        <v>17</v>
      </c>
      <c r="M613" s="17" t="s">
        <v>18</v>
      </c>
      <c r="N613" s="17">
        <v>3.0</v>
      </c>
      <c r="O613" s="17" t="s">
        <v>19</v>
      </c>
      <c r="P613" s="17" t="s">
        <v>20</v>
      </c>
      <c r="Q613" s="17">
        <v>8.4849E9</v>
      </c>
      <c r="R613" s="17" t="s">
        <v>7987</v>
      </c>
      <c r="S613" s="17"/>
      <c r="T613" s="17" t="s">
        <v>7987</v>
      </c>
      <c r="U613" s="17"/>
      <c r="V613" s="17"/>
      <c r="W613" s="17" t="s">
        <v>7987</v>
      </c>
      <c r="X613" s="17" t="s">
        <v>7987</v>
      </c>
      <c r="Y613" s="17"/>
    </row>
    <row r="614" ht="15.75" customHeight="1">
      <c r="A614" s="17">
        <v>5.63006521E9</v>
      </c>
      <c r="B614" s="17"/>
      <c r="C614" s="17" t="s">
        <v>7987</v>
      </c>
      <c r="D614" s="17" t="s">
        <v>7987</v>
      </c>
      <c r="E614" s="17" t="s">
        <v>3817</v>
      </c>
      <c r="F614" s="17" t="s">
        <v>3818</v>
      </c>
      <c r="G614" s="17"/>
      <c r="H614" s="51" t="s">
        <v>7987</v>
      </c>
      <c r="K614" s="51" t="s">
        <v>3819</v>
      </c>
      <c r="L614" s="17" t="s">
        <v>2287</v>
      </c>
      <c r="M614" s="17" t="s">
        <v>2287</v>
      </c>
      <c r="N614" s="17">
        <v>2.0</v>
      </c>
      <c r="O614" s="17" t="s">
        <v>19</v>
      </c>
      <c r="P614" s="17" t="s">
        <v>20</v>
      </c>
      <c r="Q614" s="17">
        <v>8.536508E9</v>
      </c>
      <c r="R614" s="17" t="s">
        <v>7987</v>
      </c>
      <c r="S614" s="17"/>
      <c r="T614" s="17" t="s">
        <v>7987</v>
      </c>
      <c r="U614" s="17"/>
      <c r="V614" s="17"/>
      <c r="W614" s="17" t="s">
        <v>7987</v>
      </c>
      <c r="X614" s="17" t="s">
        <v>7987</v>
      </c>
      <c r="Y614" s="17"/>
    </row>
    <row r="615" ht="15.75" customHeight="1">
      <c r="A615" s="17">
        <v>5.630065211E9</v>
      </c>
      <c r="B615" s="17"/>
      <c r="C615" s="17" t="s">
        <v>7987</v>
      </c>
      <c r="D615" s="17" t="s">
        <v>7987</v>
      </c>
      <c r="E615" s="17" t="s">
        <v>3828</v>
      </c>
      <c r="F615" s="17" t="s">
        <v>3829</v>
      </c>
      <c r="G615" s="17"/>
      <c r="H615" s="51" t="s">
        <v>7987</v>
      </c>
      <c r="K615" s="51" t="s">
        <v>3830</v>
      </c>
      <c r="L615" s="17" t="s">
        <v>3729</v>
      </c>
      <c r="M615" s="17" t="s">
        <v>2287</v>
      </c>
      <c r="N615" s="17">
        <v>2.0</v>
      </c>
      <c r="O615" s="17" t="s">
        <v>19</v>
      </c>
      <c r="P615" s="17" t="s">
        <v>20</v>
      </c>
      <c r="Q615" s="17">
        <v>8.536501907E9</v>
      </c>
      <c r="R615" s="17" t="s">
        <v>7987</v>
      </c>
      <c r="S615" s="17"/>
      <c r="T615" s="17" t="s">
        <v>7987</v>
      </c>
      <c r="U615" s="17"/>
      <c r="V615" s="17"/>
      <c r="W615" s="17" t="s">
        <v>7987</v>
      </c>
      <c r="X615" s="17" t="s">
        <v>7987</v>
      </c>
      <c r="Y615" s="17"/>
    </row>
    <row r="616" ht="15.75" customHeight="1">
      <c r="A616" s="17">
        <v>5.630065212E9</v>
      </c>
      <c r="B616" s="17"/>
      <c r="C616" s="17" t="s">
        <v>7987</v>
      </c>
      <c r="D616" s="17" t="s">
        <v>7987</v>
      </c>
      <c r="E616" s="17" t="s">
        <v>3836</v>
      </c>
      <c r="F616" s="17" t="s">
        <v>3837</v>
      </c>
      <c r="G616" s="17"/>
      <c r="H616" s="51" t="s">
        <v>7987</v>
      </c>
      <c r="K616" s="51" t="s">
        <v>3838</v>
      </c>
      <c r="L616" s="17" t="s">
        <v>3839</v>
      </c>
      <c r="M616" s="17" t="s">
        <v>3839</v>
      </c>
      <c r="N616" s="17">
        <v>5.0</v>
      </c>
      <c r="O616" s="17" t="s">
        <v>19</v>
      </c>
      <c r="P616" s="17" t="s">
        <v>20</v>
      </c>
      <c r="Q616" s="17">
        <v>8.536501907E9</v>
      </c>
      <c r="R616" s="17" t="s">
        <v>7987</v>
      </c>
      <c r="S616" s="17"/>
      <c r="T616" s="17" t="s">
        <v>7987</v>
      </c>
      <c r="U616" s="17"/>
      <c r="V616" s="17"/>
      <c r="W616" s="17" t="s">
        <v>7987</v>
      </c>
      <c r="X616" s="17" t="s">
        <v>7987</v>
      </c>
      <c r="Y616" s="17"/>
    </row>
    <row r="617" ht="15.75" customHeight="1">
      <c r="A617" s="17">
        <v>5.630065217E9</v>
      </c>
      <c r="B617" s="17"/>
      <c r="C617" s="17" t="s">
        <v>7987</v>
      </c>
      <c r="D617" s="17" t="s">
        <v>7987</v>
      </c>
      <c r="E617" s="17" t="s">
        <v>3840</v>
      </c>
      <c r="F617" s="17" t="s">
        <v>3841</v>
      </c>
      <c r="G617" s="17"/>
      <c r="H617" s="51" t="s">
        <v>7987</v>
      </c>
      <c r="K617" s="51" t="s">
        <v>3842</v>
      </c>
      <c r="L617" s="17" t="s">
        <v>2431</v>
      </c>
      <c r="M617" s="17" t="s">
        <v>2431</v>
      </c>
      <c r="N617" s="17">
        <v>2.0</v>
      </c>
      <c r="O617" s="17" t="s">
        <v>19</v>
      </c>
      <c r="P617" s="17" t="s">
        <v>20</v>
      </c>
      <c r="Q617" s="17">
        <v>8.536501907E9</v>
      </c>
      <c r="R617" s="17" t="s">
        <v>7987</v>
      </c>
      <c r="S617" s="17"/>
      <c r="T617" s="17" t="s">
        <v>7987</v>
      </c>
      <c r="U617" s="17"/>
      <c r="V617" s="17"/>
      <c r="W617" s="17" t="s">
        <v>7987</v>
      </c>
      <c r="X617" s="17" t="s">
        <v>7987</v>
      </c>
      <c r="Y617" s="17"/>
    </row>
    <row r="618" ht="15.75" customHeight="1">
      <c r="A618" s="17" t="s">
        <v>6458</v>
      </c>
      <c r="B618" s="17"/>
      <c r="C618" s="17" t="s">
        <v>7987</v>
      </c>
      <c r="D618" s="17" t="s">
        <v>7987</v>
      </c>
      <c r="E618" s="17" t="s">
        <v>7987</v>
      </c>
      <c r="F618" s="17" t="s">
        <v>3869</v>
      </c>
      <c r="G618" s="17"/>
      <c r="H618" s="51" t="s">
        <v>7987</v>
      </c>
      <c r="K618" s="51" t="s">
        <v>7987</v>
      </c>
      <c r="L618" s="17" t="s">
        <v>7987</v>
      </c>
      <c r="M618" s="17" t="s">
        <v>7987</v>
      </c>
      <c r="N618" s="17" t="s">
        <v>7987</v>
      </c>
      <c r="O618" s="17" t="s">
        <v>7987</v>
      </c>
      <c r="P618" s="17" t="s">
        <v>7987</v>
      </c>
      <c r="Q618" s="17" t="s">
        <v>7987</v>
      </c>
      <c r="R618" s="17" t="s">
        <v>7987</v>
      </c>
      <c r="S618" s="17"/>
      <c r="T618" s="17" t="s">
        <v>7987</v>
      </c>
      <c r="U618" s="17"/>
      <c r="V618" s="17"/>
      <c r="W618" s="17" t="s">
        <v>7987</v>
      </c>
      <c r="X618" s="17" t="s">
        <v>7987</v>
      </c>
      <c r="Y618" s="17"/>
    </row>
    <row r="619" ht="15.75" customHeight="1">
      <c r="A619" s="17">
        <v>5.630066009E9</v>
      </c>
      <c r="B619" s="17"/>
      <c r="C619" s="17" t="s">
        <v>7987</v>
      </c>
      <c r="D619" s="17" t="s">
        <v>7987</v>
      </c>
      <c r="E619" s="17" t="s">
        <v>3874</v>
      </c>
      <c r="F619" s="17" t="s">
        <v>3875</v>
      </c>
      <c r="G619" s="17"/>
      <c r="H619" s="51" t="s">
        <v>7987</v>
      </c>
      <c r="K619" s="51" t="s">
        <v>3876</v>
      </c>
      <c r="L619" s="17" t="s">
        <v>1884</v>
      </c>
      <c r="M619" s="17" t="s">
        <v>933</v>
      </c>
      <c r="N619" s="17">
        <v>1.0</v>
      </c>
      <c r="O619" s="17" t="s">
        <v>19</v>
      </c>
      <c r="P619" s="17">
        <v>0.0</v>
      </c>
      <c r="Q619" s="17">
        <v>8.53649E9</v>
      </c>
      <c r="R619" s="17" t="s">
        <v>7987</v>
      </c>
      <c r="S619" s="17"/>
      <c r="T619" s="17" t="s">
        <v>7987</v>
      </c>
      <c r="U619" s="17"/>
      <c r="V619" s="17"/>
      <c r="W619" s="17" t="s">
        <v>7987</v>
      </c>
      <c r="X619" s="17" t="s">
        <v>7987</v>
      </c>
      <c r="Y619" s="17"/>
    </row>
    <row r="620" ht="15.75" customHeight="1">
      <c r="A620" s="17">
        <v>5.630068E9</v>
      </c>
      <c r="B620" s="17"/>
      <c r="C620" s="17" t="s">
        <v>7987</v>
      </c>
      <c r="D620" s="17" t="s">
        <v>7987</v>
      </c>
      <c r="E620" s="17" t="s">
        <v>3885</v>
      </c>
      <c r="F620" s="17" t="s">
        <v>3886</v>
      </c>
      <c r="G620" s="17"/>
      <c r="H620" s="51" t="s">
        <v>7987</v>
      </c>
      <c r="K620" s="51" t="s">
        <v>3887</v>
      </c>
      <c r="L620" s="17" t="s">
        <v>2287</v>
      </c>
      <c r="M620" s="17" t="s">
        <v>2287</v>
      </c>
      <c r="N620" s="17">
        <v>2.0</v>
      </c>
      <c r="O620" s="17" t="s">
        <v>19</v>
      </c>
      <c r="P620" s="17" t="s">
        <v>20</v>
      </c>
      <c r="Q620" s="17">
        <v>7.326909409E9</v>
      </c>
      <c r="R620" s="17" t="s">
        <v>7987</v>
      </c>
      <c r="S620" s="17"/>
      <c r="T620" s="17" t="s">
        <v>7987</v>
      </c>
      <c r="U620" s="17"/>
      <c r="V620" s="17"/>
      <c r="W620" s="17" t="s">
        <v>7987</v>
      </c>
      <c r="X620" s="17" t="s">
        <v>7987</v>
      </c>
      <c r="Y620" s="17"/>
    </row>
    <row r="621" ht="15.75" customHeight="1">
      <c r="A621" s="17">
        <v>5.630068003E9</v>
      </c>
      <c r="B621" s="17"/>
      <c r="C621" s="17" t="s">
        <v>7987</v>
      </c>
      <c r="D621" s="17" t="s">
        <v>7987</v>
      </c>
      <c r="E621" s="17" t="s">
        <v>3888</v>
      </c>
      <c r="F621" s="17" t="s">
        <v>3889</v>
      </c>
      <c r="G621" s="17"/>
      <c r="H621" s="51" t="s">
        <v>7987</v>
      </c>
      <c r="K621" s="51" t="s">
        <v>3890</v>
      </c>
      <c r="L621" s="17" t="s">
        <v>2287</v>
      </c>
      <c r="M621" s="17" t="s">
        <v>2287</v>
      </c>
      <c r="N621" s="17">
        <v>4.0</v>
      </c>
      <c r="O621" s="17" t="s">
        <v>19</v>
      </c>
      <c r="P621" s="17" t="s">
        <v>20</v>
      </c>
      <c r="Q621" s="17">
        <v>7.326909409E9</v>
      </c>
      <c r="R621" s="17" t="s">
        <v>7987</v>
      </c>
      <c r="S621" s="17"/>
      <c r="T621" s="17" t="s">
        <v>7987</v>
      </c>
      <c r="U621" s="17"/>
      <c r="V621" s="17"/>
      <c r="W621" s="17" t="s">
        <v>7987</v>
      </c>
      <c r="X621" s="17" t="s">
        <v>7987</v>
      </c>
      <c r="Y621" s="17"/>
    </row>
    <row r="622" ht="15.75" customHeight="1">
      <c r="A622" s="17">
        <v>5.630080034E9</v>
      </c>
      <c r="B622" s="17"/>
      <c r="C622" s="17" t="s">
        <v>7987</v>
      </c>
      <c r="D622" s="17" t="s">
        <v>7987</v>
      </c>
      <c r="E622" s="17" t="s">
        <v>3896</v>
      </c>
      <c r="F622" s="17" t="s">
        <v>3897</v>
      </c>
      <c r="G622" s="17"/>
      <c r="H622" s="51" t="s">
        <v>7987</v>
      </c>
      <c r="K622" s="51" t="s">
        <v>3898</v>
      </c>
      <c r="L622" s="17" t="s">
        <v>933</v>
      </c>
      <c r="M622" s="17" t="s">
        <v>933</v>
      </c>
      <c r="N622" s="17">
        <v>5.0</v>
      </c>
      <c r="O622" s="17" t="s">
        <v>19</v>
      </c>
      <c r="P622" s="17">
        <v>0.0</v>
      </c>
      <c r="Q622" s="17">
        <v>7.616999008E9</v>
      </c>
      <c r="R622" s="17" t="s">
        <v>7987</v>
      </c>
      <c r="S622" s="17"/>
      <c r="T622" s="17" t="s">
        <v>7987</v>
      </c>
      <c r="U622" s="17"/>
      <c r="V622" s="17"/>
      <c r="W622" s="17" t="s">
        <v>7987</v>
      </c>
      <c r="X622" s="17" t="s">
        <v>7987</v>
      </c>
      <c r="Y622" s="17"/>
    </row>
    <row r="623" ht="15.75" customHeight="1">
      <c r="A623" s="17">
        <v>5.630089022E9</v>
      </c>
      <c r="B623" s="17"/>
      <c r="C623" s="17" t="s">
        <v>7987</v>
      </c>
      <c r="D623" s="17" t="s">
        <v>7987</v>
      </c>
      <c r="E623" s="17" t="s">
        <v>3902</v>
      </c>
      <c r="F623" s="17" t="s">
        <v>3903</v>
      </c>
      <c r="G623" s="17"/>
      <c r="H623" s="51" t="s">
        <v>7987</v>
      </c>
      <c r="K623" s="51" t="s">
        <v>3904</v>
      </c>
      <c r="L623" s="17" t="s">
        <v>3905</v>
      </c>
      <c r="M623" s="17" t="s">
        <v>2287</v>
      </c>
      <c r="N623" s="17">
        <v>1.0</v>
      </c>
      <c r="O623" s="17" t="s">
        <v>19</v>
      </c>
      <c r="P623" s="17" t="s">
        <v>20</v>
      </c>
      <c r="Q623" s="17">
        <v>7.318190009E9</v>
      </c>
      <c r="R623" s="17" t="s">
        <v>7987</v>
      </c>
      <c r="S623" s="17"/>
      <c r="T623" s="17" t="s">
        <v>7987</v>
      </c>
      <c r="U623" s="17"/>
      <c r="V623" s="17"/>
      <c r="W623" s="17" t="s">
        <v>7987</v>
      </c>
      <c r="X623" s="17" t="s">
        <v>7987</v>
      </c>
      <c r="Y623" s="17"/>
    </row>
    <row r="624" ht="15.75" customHeight="1">
      <c r="A624" s="17">
        <v>5.630089023E9</v>
      </c>
      <c r="B624" s="17"/>
      <c r="C624" s="17" t="s">
        <v>7987</v>
      </c>
      <c r="D624" s="17" t="s">
        <v>7987</v>
      </c>
      <c r="E624" s="17" t="s">
        <v>3906</v>
      </c>
      <c r="F624" s="17" t="s">
        <v>3907</v>
      </c>
      <c r="G624" s="17"/>
      <c r="H624" s="51" t="s">
        <v>7987</v>
      </c>
      <c r="K624" s="51" t="s">
        <v>3908</v>
      </c>
      <c r="L624" s="17" t="s">
        <v>3905</v>
      </c>
      <c r="M624" s="17" t="s">
        <v>2287</v>
      </c>
      <c r="N624" s="17">
        <v>2.0</v>
      </c>
      <c r="O624" s="17" t="s">
        <v>19</v>
      </c>
      <c r="P624" s="17" t="s">
        <v>20</v>
      </c>
      <c r="Q624" s="17">
        <v>7.318190009E9</v>
      </c>
      <c r="R624" s="17" t="s">
        <v>7987</v>
      </c>
      <c r="S624" s="17"/>
      <c r="T624" s="17" t="s">
        <v>7987</v>
      </c>
      <c r="U624" s="17"/>
      <c r="V624" s="17"/>
      <c r="W624" s="17" t="s">
        <v>7987</v>
      </c>
      <c r="X624" s="17" t="s">
        <v>7987</v>
      </c>
      <c r="Y624" s="17"/>
    </row>
    <row r="625" ht="15.75" customHeight="1">
      <c r="A625" s="17">
        <v>5.630097018E9</v>
      </c>
      <c r="B625" s="17"/>
      <c r="C625" s="17" t="s">
        <v>7987</v>
      </c>
      <c r="D625" s="17" t="s">
        <v>7987</v>
      </c>
      <c r="E625" s="17" t="s">
        <v>7987</v>
      </c>
      <c r="F625" s="17" t="s">
        <v>6459</v>
      </c>
      <c r="G625" s="17"/>
      <c r="H625" s="51" t="s">
        <v>7987</v>
      </c>
      <c r="K625" s="51" t="s">
        <v>7987</v>
      </c>
      <c r="L625" s="17" t="s">
        <v>7987</v>
      </c>
      <c r="M625" s="17" t="s">
        <v>7987</v>
      </c>
      <c r="N625" s="17" t="s">
        <v>7987</v>
      </c>
      <c r="O625" s="17" t="s">
        <v>7987</v>
      </c>
      <c r="P625" s="17" t="s">
        <v>7987</v>
      </c>
      <c r="Q625" s="17" t="s">
        <v>7987</v>
      </c>
      <c r="R625" s="17" t="s">
        <v>7987</v>
      </c>
      <c r="S625" s="17"/>
      <c r="T625" s="17" t="s">
        <v>7987</v>
      </c>
      <c r="U625" s="17"/>
      <c r="V625" s="17"/>
      <c r="W625" s="17" t="s">
        <v>7987</v>
      </c>
      <c r="X625" s="17" t="s">
        <v>7987</v>
      </c>
      <c r="Y625" s="17"/>
    </row>
    <row r="626" ht="15.75" customHeight="1">
      <c r="A626" s="17">
        <v>5.63009802E9</v>
      </c>
      <c r="B626" s="17"/>
      <c r="C626" s="17" t="s">
        <v>7987</v>
      </c>
      <c r="D626" s="17" t="s">
        <v>7987</v>
      </c>
      <c r="E626" s="17" t="s">
        <v>3922</v>
      </c>
      <c r="F626" s="17" t="s">
        <v>3923</v>
      </c>
      <c r="G626" s="17"/>
      <c r="H626" s="51" t="s">
        <v>7987</v>
      </c>
      <c r="K626" s="51" t="s">
        <v>3924</v>
      </c>
      <c r="L626" s="17" t="s">
        <v>3709</v>
      </c>
      <c r="M626" s="17" t="s">
        <v>3709</v>
      </c>
      <c r="N626" s="17">
        <v>5.0</v>
      </c>
      <c r="O626" s="17" t="s">
        <v>19</v>
      </c>
      <c r="P626" s="17" t="s">
        <v>20</v>
      </c>
      <c r="Q626" s="17">
        <v>7.326909807E9</v>
      </c>
      <c r="R626" s="17" t="s">
        <v>7987</v>
      </c>
      <c r="S626" s="17"/>
      <c r="T626" s="17" t="s">
        <v>7987</v>
      </c>
      <c r="U626" s="17"/>
      <c r="V626" s="17"/>
      <c r="W626" s="17" t="s">
        <v>7987</v>
      </c>
      <c r="X626" s="17" t="s">
        <v>7987</v>
      </c>
      <c r="Y626" s="17"/>
    </row>
    <row r="627" ht="15.75" customHeight="1">
      <c r="A627" s="17">
        <v>5.630100004E9</v>
      </c>
      <c r="B627" s="17"/>
      <c r="C627" s="17" t="s">
        <v>7987</v>
      </c>
      <c r="D627" s="17" t="s">
        <v>7987</v>
      </c>
      <c r="E627" s="17" t="s">
        <v>3928</v>
      </c>
      <c r="F627" s="17" t="s">
        <v>3929</v>
      </c>
      <c r="G627" s="17"/>
      <c r="H627" s="51" t="s">
        <v>7987</v>
      </c>
      <c r="K627" s="51" t="s">
        <v>3930</v>
      </c>
      <c r="L627" s="17" t="s">
        <v>17</v>
      </c>
      <c r="M627" s="17" t="s">
        <v>18</v>
      </c>
      <c r="N627" s="17">
        <v>2.0</v>
      </c>
      <c r="O627" s="17" t="s">
        <v>19</v>
      </c>
      <c r="P627" s="17" t="s">
        <v>20</v>
      </c>
      <c r="Q627" s="17">
        <v>8.412310009E9</v>
      </c>
      <c r="R627" s="17" t="s">
        <v>7987</v>
      </c>
      <c r="S627" s="17"/>
      <c r="T627" s="17" t="s">
        <v>7987</v>
      </c>
      <c r="U627" s="17"/>
      <c r="V627" s="17"/>
      <c r="W627" s="17" t="s">
        <v>7987</v>
      </c>
      <c r="X627" s="17" t="s">
        <v>7987</v>
      </c>
      <c r="Y627" s="17"/>
    </row>
    <row r="628" ht="15.75" customHeight="1">
      <c r="A628" s="17">
        <v>5.630100007E9</v>
      </c>
      <c r="B628" s="17"/>
      <c r="C628" s="17" t="s">
        <v>7987</v>
      </c>
      <c r="D628" s="17" t="s">
        <v>7987</v>
      </c>
      <c r="E628" s="17" t="s">
        <v>7987</v>
      </c>
      <c r="F628" s="17" t="s">
        <v>6460</v>
      </c>
      <c r="G628" s="17"/>
      <c r="H628" s="51" t="s">
        <v>7987</v>
      </c>
      <c r="K628" s="51" t="s">
        <v>7987</v>
      </c>
      <c r="L628" s="17" t="s">
        <v>7987</v>
      </c>
      <c r="M628" s="17" t="s">
        <v>7987</v>
      </c>
      <c r="N628" s="17" t="s">
        <v>7987</v>
      </c>
      <c r="O628" s="17" t="s">
        <v>7987</v>
      </c>
      <c r="P628" s="17" t="s">
        <v>7987</v>
      </c>
      <c r="Q628" s="17" t="s">
        <v>7987</v>
      </c>
      <c r="R628" s="17" t="s">
        <v>7987</v>
      </c>
      <c r="S628" s="17"/>
      <c r="T628" s="17" t="s">
        <v>7987</v>
      </c>
      <c r="U628" s="17"/>
      <c r="V628" s="17"/>
      <c r="W628" s="17" t="s">
        <v>7987</v>
      </c>
      <c r="X628" s="17" t="s">
        <v>7987</v>
      </c>
      <c r="Y628" s="17"/>
    </row>
    <row r="629" ht="15.75" customHeight="1">
      <c r="A629" s="17">
        <v>5.630100008E9</v>
      </c>
      <c r="B629" s="17"/>
      <c r="C629" s="17" t="s">
        <v>7987</v>
      </c>
      <c r="D629" s="17" t="s">
        <v>7987</v>
      </c>
      <c r="E629" s="17" t="s">
        <v>3932</v>
      </c>
      <c r="F629" s="17" t="s">
        <v>3933</v>
      </c>
      <c r="G629" s="17"/>
      <c r="H629" s="51" t="s">
        <v>7987</v>
      </c>
      <c r="K629" s="51" t="s">
        <v>3934</v>
      </c>
      <c r="L629" s="17" t="s">
        <v>933</v>
      </c>
      <c r="M629" s="17" t="s">
        <v>933</v>
      </c>
      <c r="N629" s="17">
        <v>2.0</v>
      </c>
      <c r="O629" s="17" t="s">
        <v>19</v>
      </c>
      <c r="P629" s="17" t="s">
        <v>2091</v>
      </c>
      <c r="Q629" s="17">
        <v>8.412310009E9</v>
      </c>
      <c r="R629" s="17" t="s">
        <v>7987</v>
      </c>
      <c r="S629" s="17"/>
      <c r="T629" s="17" t="s">
        <v>7987</v>
      </c>
      <c r="U629" s="17"/>
      <c r="V629" s="17"/>
      <c r="W629" s="17" t="s">
        <v>7987</v>
      </c>
      <c r="X629" s="17" t="s">
        <v>7987</v>
      </c>
      <c r="Y629" s="17"/>
    </row>
    <row r="630" ht="15.75" customHeight="1">
      <c r="A630" s="17">
        <v>5.630201011E9</v>
      </c>
      <c r="B630" s="17"/>
      <c r="C630" s="17" t="s">
        <v>7987</v>
      </c>
      <c r="D630" s="17" t="s">
        <v>7987</v>
      </c>
      <c r="E630" s="17" t="s">
        <v>7987</v>
      </c>
      <c r="F630" s="17" t="s">
        <v>6461</v>
      </c>
      <c r="G630" s="17"/>
      <c r="H630" s="51" t="s">
        <v>7987</v>
      </c>
      <c r="K630" s="51" t="s">
        <v>7987</v>
      </c>
      <c r="L630" s="17" t="s">
        <v>7987</v>
      </c>
      <c r="M630" s="17" t="s">
        <v>7987</v>
      </c>
      <c r="N630" s="17" t="s">
        <v>7987</v>
      </c>
      <c r="O630" s="17" t="s">
        <v>7987</v>
      </c>
      <c r="P630" s="17" t="s">
        <v>7987</v>
      </c>
      <c r="Q630" s="17" t="s">
        <v>7987</v>
      </c>
      <c r="R630" s="17" t="s">
        <v>7987</v>
      </c>
      <c r="S630" s="17"/>
      <c r="T630" s="17" t="s">
        <v>7987</v>
      </c>
      <c r="U630" s="17"/>
      <c r="V630" s="17"/>
      <c r="W630" s="17" t="s">
        <v>7987</v>
      </c>
      <c r="X630" s="17" t="s">
        <v>7987</v>
      </c>
      <c r="Y630" s="17"/>
    </row>
    <row r="631" ht="15.75" customHeight="1">
      <c r="A631" s="17">
        <v>5.630201012E9</v>
      </c>
      <c r="B631" s="17"/>
      <c r="C631" s="17" t="s">
        <v>7987</v>
      </c>
      <c r="D631" s="17" t="s">
        <v>7987</v>
      </c>
      <c r="E631" s="17" t="s">
        <v>7987</v>
      </c>
      <c r="F631" s="17" t="s">
        <v>6462</v>
      </c>
      <c r="G631" s="17"/>
      <c r="H631" s="51" t="s">
        <v>7987</v>
      </c>
      <c r="K631" s="51" t="s">
        <v>7987</v>
      </c>
      <c r="L631" s="17" t="s">
        <v>7987</v>
      </c>
      <c r="M631" s="17" t="s">
        <v>7987</v>
      </c>
      <c r="N631" s="17" t="s">
        <v>7987</v>
      </c>
      <c r="O631" s="17" t="s">
        <v>7987</v>
      </c>
      <c r="P631" s="17" t="s">
        <v>7987</v>
      </c>
      <c r="Q631" s="17" t="s">
        <v>7987</v>
      </c>
      <c r="R631" s="17" t="s">
        <v>7987</v>
      </c>
      <c r="S631" s="17"/>
      <c r="T631" s="17" t="s">
        <v>7987</v>
      </c>
      <c r="U631" s="17"/>
      <c r="V631" s="17"/>
      <c r="W631" s="17" t="s">
        <v>7987</v>
      </c>
      <c r="X631" s="17" t="s">
        <v>7987</v>
      </c>
      <c r="Y631" s="17"/>
    </row>
    <row r="632" ht="15.75" customHeight="1">
      <c r="A632" s="17">
        <v>5.630201018E9</v>
      </c>
      <c r="B632" s="17"/>
      <c r="C632" s="17" t="s">
        <v>7987</v>
      </c>
      <c r="D632" s="17" t="s">
        <v>7987</v>
      </c>
      <c r="E632" s="17" t="s">
        <v>3938</v>
      </c>
      <c r="F632" s="17" t="s">
        <v>3939</v>
      </c>
      <c r="G632" s="17"/>
      <c r="H632" s="51" t="s">
        <v>7987</v>
      </c>
      <c r="K632" s="51" t="s">
        <v>3940</v>
      </c>
      <c r="L632" s="17" t="s">
        <v>17</v>
      </c>
      <c r="M632" s="17" t="s">
        <v>18</v>
      </c>
      <c r="N632" s="17">
        <v>1.0</v>
      </c>
      <c r="O632" s="17" t="s">
        <v>19</v>
      </c>
      <c r="P632" s="17" t="s">
        <v>20</v>
      </c>
      <c r="Q632" s="17">
        <v>8.48180599E9</v>
      </c>
      <c r="R632" s="17" t="s">
        <v>7987</v>
      </c>
      <c r="S632" s="17"/>
      <c r="T632" s="17" t="s">
        <v>7987</v>
      </c>
      <c r="U632" s="17"/>
      <c r="V632" s="17"/>
      <c r="W632" s="17" t="s">
        <v>7987</v>
      </c>
      <c r="X632" s="17" t="s">
        <v>7987</v>
      </c>
      <c r="Y632" s="17"/>
    </row>
    <row r="633" ht="15.75" customHeight="1">
      <c r="A633" s="17">
        <v>5.630201021E9</v>
      </c>
      <c r="B633" s="17"/>
      <c r="C633" s="17" t="s">
        <v>7987</v>
      </c>
      <c r="D633" s="17" t="s">
        <v>7987</v>
      </c>
      <c r="E633" s="17" t="s">
        <v>7987</v>
      </c>
      <c r="F633" s="17" t="s">
        <v>6463</v>
      </c>
      <c r="G633" s="17"/>
      <c r="H633" s="51" t="s">
        <v>7987</v>
      </c>
      <c r="K633" s="51" t="s">
        <v>7987</v>
      </c>
      <c r="L633" s="17" t="s">
        <v>7987</v>
      </c>
      <c r="M633" s="17" t="s">
        <v>7987</v>
      </c>
      <c r="N633" s="17" t="s">
        <v>7987</v>
      </c>
      <c r="O633" s="17" t="s">
        <v>7987</v>
      </c>
      <c r="P633" s="17" t="s">
        <v>7987</v>
      </c>
      <c r="Q633" s="17" t="s">
        <v>7987</v>
      </c>
      <c r="R633" s="17" t="s">
        <v>7987</v>
      </c>
      <c r="S633" s="17"/>
      <c r="T633" s="17" t="s">
        <v>7987</v>
      </c>
      <c r="U633" s="17"/>
      <c r="V633" s="17"/>
      <c r="W633" s="17" t="s">
        <v>7987</v>
      </c>
      <c r="X633" s="17" t="s">
        <v>7987</v>
      </c>
      <c r="Y633" s="17"/>
    </row>
    <row r="634" ht="15.75" customHeight="1">
      <c r="A634" s="17">
        <v>5.630201022E9</v>
      </c>
      <c r="B634" s="17"/>
      <c r="C634" s="17" t="s">
        <v>7987</v>
      </c>
      <c r="D634" s="17" t="s">
        <v>7987</v>
      </c>
      <c r="E634" s="17" t="s">
        <v>3941</v>
      </c>
      <c r="F634" s="17" t="s">
        <v>3942</v>
      </c>
      <c r="G634" s="17"/>
      <c r="H634" s="51" t="s">
        <v>7987</v>
      </c>
      <c r="K634" s="51" t="s">
        <v>3943</v>
      </c>
      <c r="L634" s="17" t="s">
        <v>933</v>
      </c>
      <c r="M634" s="17" t="s">
        <v>933</v>
      </c>
      <c r="N634" s="17">
        <v>1.0</v>
      </c>
      <c r="O634" s="17" t="s">
        <v>19</v>
      </c>
      <c r="P634" s="17">
        <v>0.0</v>
      </c>
      <c r="Q634" s="17">
        <v>8.48180599E9</v>
      </c>
      <c r="R634" s="17" t="s">
        <v>7987</v>
      </c>
      <c r="S634" s="17"/>
      <c r="T634" s="17" t="s">
        <v>7987</v>
      </c>
      <c r="U634" s="17"/>
      <c r="V634" s="17"/>
      <c r="W634" s="17" t="s">
        <v>7987</v>
      </c>
      <c r="X634" s="17" t="s">
        <v>7987</v>
      </c>
      <c r="Y634" s="17"/>
    </row>
    <row r="635" ht="15.75" customHeight="1">
      <c r="A635" s="17" t="s">
        <v>6464</v>
      </c>
      <c r="B635" s="17"/>
      <c r="C635" s="17" t="s">
        <v>7987</v>
      </c>
      <c r="D635" s="17" t="s">
        <v>7987</v>
      </c>
      <c r="E635" s="17" t="s">
        <v>7987</v>
      </c>
      <c r="F635" s="17" t="s">
        <v>6465</v>
      </c>
      <c r="G635" s="17"/>
      <c r="H635" s="51" t="s">
        <v>7987</v>
      </c>
      <c r="K635" s="51" t="s">
        <v>7987</v>
      </c>
      <c r="L635" s="17" t="s">
        <v>7987</v>
      </c>
      <c r="M635" s="17" t="s">
        <v>7987</v>
      </c>
      <c r="N635" s="17" t="s">
        <v>7987</v>
      </c>
      <c r="O635" s="17" t="s">
        <v>7987</v>
      </c>
      <c r="P635" s="17" t="s">
        <v>7987</v>
      </c>
      <c r="Q635" s="17" t="s">
        <v>7987</v>
      </c>
      <c r="R635" s="17" t="s">
        <v>7987</v>
      </c>
      <c r="S635" s="17"/>
      <c r="T635" s="17" t="s">
        <v>7987</v>
      </c>
      <c r="U635" s="17"/>
      <c r="V635" s="17"/>
      <c r="W635" s="17" t="s">
        <v>7987</v>
      </c>
      <c r="X635" s="17" t="s">
        <v>7987</v>
      </c>
      <c r="Y635" s="17"/>
    </row>
    <row r="636" ht="15.75" customHeight="1">
      <c r="A636" s="17">
        <v>5.630401033E9</v>
      </c>
      <c r="B636" s="17"/>
      <c r="C636" s="17" t="s">
        <v>7987</v>
      </c>
      <c r="D636" s="17" t="s">
        <v>7987</v>
      </c>
      <c r="E636" s="17" t="s">
        <v>3955</v>
      </c>
      <c r="F636" s="17" t="s">
        <v>3956</v>
      </c>
      <c r="G636" s="17"/>
      <c r="H636" s="51" t="s">
        <v>7987</v>
      </c>
      <c r="K636" s="51" t="s">
        <v>3957</v>
      </c>
      <c r="L636" s="17" t="s">
        <v>3958</v>
      </c>
      <c r="M636" s="17" t="s">
        <v>3958</v>
      </c>
      <c r="N636" s="17">
        <v>2.0</v>
      </c>
      <c r="O636" s="17" t="s">
        <v>19</v>
      </c>
      <c r="P636" s="17" t="s">
        <v>20</v>
      </c>
      <c r="Q636" s="17">
        <v>8.46694E9</v>
      </c>
      <c r="R636" s="17" t="s">
        <v>7987</v>
      </c>
      <c r="S636" s="17"/>
      <c r="T636" s="17" t="s">
        <v>7987</v>
      </c>
      <c r="U636" s="17"/>
      <c r="V636" s="17"/>
      <c r="W636" s="17" t="s">
        <v>7987</v>
      </c>
      <c r="X636" s="17" t="s">
        <v>7987</v>
      </c>
      <c r="Y636" s="17"/>
    </row>
    <row r="637" ht="15.75" customHeight="1">
      <c r="A637" s="17">
        <v>5.630401043E9</v>
      </c>
      <c r="B637" s="17"/>
      <c r="C637" s="17" t="s">
        <v>7987</v>
      </c>
      <c r="D637" s="17" t="s">
        <v>7987</v>
      </c>
      <c r="E637" s="17" t="s">
        <v>7987</v>
      </c>
      <c r="F637" s="17" t="s">
        <v>6466</v>
      </c>
      <c r="G637" s="17"/>
      <c r="H637" s="51" t="s">
        <v>7987</v>
      </c>
      <c r="K637" s="51" t="s">
        <v>7987</v>
      </c>
      <c r="L637" s="17" t="s">
        <v>7987</v>
      </c>
      <c r="M637" s="17" t="s">
        <v>7987</v>
      </c>
      <c r="N637" s="17" t="s">
        <v>7987</v>
      </c>
      <c r="O637" s="17" t="s">
        <v>7987</v>
      </c>
      <c r="P637" s="17" t="s">
        <v>7987</v>
      </c>
      <c r="Q637" s="17" t="s">
        <v>7987</v>
      </c>
      <c r="R637" s="17" t="s">
        <v>7987</v>
      </c>
      <c r="S637" s="17"/>
      <c r="T637" s="17" t="s">
        <v>7987</v>
      </c>
      <c r="U637" s="17"/>
      <c r="V637" s="17"/>
      <c r="W637" s="17" t="s">
        <v>7987</v>
      </c>
      <c r="X637" s="17" t="s">
        <v>7987</v>
      </c>
      <c r="Y637" s="17"/>
    </row>
    <row r="638" ht="15.75" customHeight="1">
      <c r="A638" s="17">
        <v>5.630401046E9</v>
      </c>
      <c r="B638" s="17"/>
      <c r="C638" s="17" t="s">
        <v>7987</v>
      </c>
      <c r="D638" s="17" t="s">
        <v>7987</v>
      </c>
      <c r="E638" s="17" t="s">
        <v>7987</v>
      </c>
      <c r="F638" s="17" t="s">
        <v>6467</v>
      </c>
      <c r="G638" s="17"/>
      <c r="H638" s="51" t="s">
        <v>7987</v>
      </c>
      <c r="K638" s="51" t="s">
        <v>7987</v>
      </c>
      <c r="L638" s="17" t="s">
        <v>7987</v>
      </c>
      <c r="M638" s="17" t="s">
        <v>7987</v>
      </c>
      <c r="N638" s="17" t="s">
        <v>7987</v>
      </c>
      <c r="O638" s="17" t="s">
        <v>7987</v>
      </c>
      <c r="P638" s="17" t="s">
        <v>7987</v>
      </c>
      <c r="Q638" s="17" t="s">
        <v>7987</v>
      </c>
      <c r="R638" s="17" t="s">
        <v>7987</v>
      </c>
      <c r="S638" s="17"/>
      <c r="T638" s="17" t="s">
        <v>7987</v>
      </c>
      <c r="U638" s="17"/>
      <c r="V638" s="17"/>
      <c r="W638" s="17" t="s">
        <v>7987</v>
      </c>
      <c r="X638" s="17" t="s">
        <v>7987</v>
      </c>
      <c r="Y638" s="17"/>
    </row>
    <row r="639" ht="15.75" customHeight="1">
      <c r="A639" s="17">
        <v>5.630401047E9</v>
      </c>
      <c r="B639" s="17"/>
      <c r="C639" s="17" t="s">
        <v>7987</v>
      </c>
      <c r="D639" s="17" t="s">
        <v>7987</v>
      </c>
      <c r="E639" s="17" t="s">
        <v>3961</v>
      </c>
      <c r="F639" s="17" t="s">
        <v>3962</v>
      </c>
      <c r="G639" s="17"/>
      <c r="H639" s="51" t="s">
        <v>7987</v>
      </c>
      <c r="K639" s="51" t="s">
        <v>3963</v>
      </c>
      <c r="L639" s="17" t="s">
        <v>1884</v>
      </c>
      <c r="M639" s="17" t="s">
        <v>933</v>
      </c>
      <c r="N639" s="17">
        <v>1.0</v>
      </c>
      <c r="O639" s="17" t="s">
        <v>19</v>
      </c>
      <c r="P639" s="17" t="s">
        <v>2084</v>
      </c>
      <c r="Q639" s="17">
        <v>8.48180599E9</v>
      </c>
      <c r="R639" s="17" t="s">
        <v>7987</v>
      </c>
      <c r="S639" s="17"/>
      <c r="T639" s="17" t="s">
        <v>7987</v>
      </c>
      <c r="U639" s="17"/>
      <c r="V639" s="17"/>
      <c r="W639" s="17" t="s">
        <v>7987</v>
      </c>
      <c r="X639" s="17" t="s">
        <v>7987</v>
      </c>
      <c r="Y639" s="17"/>
    </row>
    <row r="640" ht="15.75" customHeight="1">
      <c r="A640" s="17">
        <v>5.630401051E9</v>
      </c>
      <c r="B640" s="17"/>
      <c r="C640" s="17" t="s">
        <v>7987</v>
      </c>
      <c r="D640" s="17" t="s">
        <v>7987</v>
      </c>
      <c r="E640" s="17" t="s">
        <v>7987</v>
      </c>
      <c r="F640" s="17" t="s">
        <v>6468</v>
      </c>
      <c r="G640" s="17"/>
      <c r="H640" s="51" t="s">
        <v>7987</v>
      </c>
      <c r="K640" s="51" t="s">
        <v>7987</v>
      </c>
      <c r="L640" s="17" t="s">
        <v>7987</v>
      </c>
      <c r="M640" s="17" t="s">
        <v>7987</v>
      </c>
      <c r="N640" s="17" t="s">
        <v>7987</v>
      </c>
      <c r="O640" s="17" t="s">
        <v>7987</v>
      </c>
      <c r="P640" s="17" t="s">
        <v>7987</v>
      </c>
      <c r="Q640" s="17" t="s">
        <v>7987</v>
      </c>
      <c r="R640" s="17" t="s">
        <v>7987</v>
      </c>
      <c r="S640" s="17"/>
      <c r="T640" s="17" t="s">
        <v>7987</v>
      </c>
      <c r="U640" s="17"/>
      <c r="V640" s="17"/>
      <c r="W640" s="17" t="s">
        <v>7987</v>
      </c>
      <c r="X640" s="17" t="s">
        <v>7987</v>
      </c>
      <c r="Y640" s="17"/>
    </row>
    <row r="641" ht="15.75" customHeight="1">
      <c r="A641" s="17">
        <v>5.630401052E9</v>
      </c>
      <c r="B641" s="17"/>
      <c r="C641" s="17" t="s">
        <v>7987</v>
      </c>
      <c r="D641" s="17" t="s">
        <v>7987</v>
      </c>
      <c r="E641" s="17" t="s">
        <v>7987</v>
      </c>
      <c r="F641" s="17" t="s">
        <v>6469</v>
      </c>
      <c r="G641" s="17"/>
      <c r="H641" s="51" t="s">
        <v>7987</v>
      </c>
      <c r="K641" s="51" t="s">
        <v>7987</v>
      </c>
      <c r="L641" s="17" t="s">
        <v>7987</v>
      </c>
      <c r="M641" s="17" t="s">
        <v>7987</v>
      </c>
      <c r="N641" s="17" t="s">
        <v>7987</v>
      </c>
      <c r="O641" s="17" t="s">
        <v>7987</v>
      </c>
      <c r="P641" s="17" t="s">
        <v>7987</v>
      </c>
      <c r="Q641" s="17" t="s">
        <v>7987</v>
      </c>
      <c r="R641" s="17" t="s">
        <v>7987</v>
      </c>
      <c r="S641" s="17"/>
      <c r="T641" s="17" t="s">
        <v>7987</v>
      </c>
      <c r="U641" s="17"/>
      <c r="V641" s="17"/>
      <c r="W641" s="17" t="s">
        <v>7987</v>
      </c>
      <c r="X641" s="17" t="s">
        <v>7987</v>
      </c>
      <c r="Y641" s="17"/>
    </row>
    <row r="642" ht="15.75" customHeight="1">
      <c r="A642" s="17">
        <v>5.630401057E9</v>
      </c>
      <c r="B642" s="17"/>
      <c r="C642" s="17" t="s">
        <v>7987</v>
      </c>
      <c r="D642" s="17" t="s">
        <v>7987</v>
      </c>
      <c r="E642" s="17" t="s">
        <v>7987</v>
      </c>
      <c r="F642" s="17" t="s">
        <v>6470</v>
      </c>
      <c r="G642" s="17"/>
      <c r="H642" s="51" t="s">
        <v>7987</v>
      </c>
      <c r="K642" s="51" t="s">
        <v>7987</v>
      </c>
      <c r="L642" s="17" t="s">
        <v>7987</v>
      </c>
      <c r="M642" s="17" t="s">
        <v>7987</v>
      </c>
      <c r="N642" s="17" t="s">
        <v>7987</v>
      </c>
      <c r="O642" s="17" t="s">
        <v>7987</v>
      </c>
      <c r="P642" s="17" t="s">
        <v>7987</v>
      </c>
      <c r="Q642" s="17" t="s">
        <v>7987</v>
      </c>
      <c r="R642" s="17" t="s">
        <v>7987</v>
      </c>
      <c r="S642" s="17"/>
      <c r="T642" s="17" t="s">
        <v>7987</v>
      </c>
      <c r="U642" s="17"/>
      <c r="V642" s="17"/>
      <c r="W642" s="17" t="s">
        <v>7987</v>
      </c>
      <c r="X642" s="17" t="s">
        <v>7987</v>
      </c>
      <c r="Y642" s="17"/>
    </row>
    <row r="643" ht="15.75" customHeight="1">
      <c r="A643" s="17">
        <v>5.630401071E9</v>
      </c>
      <c r="B643" s="17"/>
      <c r="C643" s="17" t="s">
        <v>7987</v>
      </c>
      <c r="D643" s="17" t="s">
        <v>7987</v>
      </c>
      <c r="E643" s="17" t="s">
        <v>3964</v>
      </c>
      <c r="F643" s="17" t="s">
        <v>3965</v>
      </c>
      <c r="G643" s="17"/>
      <c r="H643" s="51" t="s">
        <v>7987</v>
      </c>
      <c r="K643" s="51" t="s">
        <v>3966</v>
      </c>
      <c r="L643" s="17" t="s">
        <v>933</v>
      </c>
      <c r="M643" s="17" t="s">
        <v>933</v>
      </c>
      <c r="N643" s="17">
        <v>1.0</v>
      </c>
      <c r="O643" s="17" t="s">
        <v>19</v>
      </c>
      <c r="P643" s="17">
        <v>0.0</v>
      </c>
      <c r="Q643" s="17">
        <v>8.48180599E9</v>
      </c>
      <c r="R643" s="17" t="s">
        <v>7987</v>
      </c>
      <c r="S643" s="17"/>
      <c r="T643" s="17" t="s">
        <v>7987</v>
      </c>
      <c r="U643" s="17"/>
      <c r="V643" s="17"/>
      <c r="W643" s="17" t="s">
        <v>7987</v>
      </c>
      <c r="X643" s="17" t="s">
        <v>7987</v>
      </c>
      <c r="Y643" s="17"/>
    </row>
    <row r="644" ht="15.75" customHeight="1">
      <c r="A644" s="17">
        <v>5.630401072E9</v>
      </c>
      <c r="B644" s="17"/>
      <c r="C644" s="17" t="s">
        <v>7987</v>
      </c>
      <c r="D644" s="17" t="s">
        <v>7987</v>
      </c>
      <c r="E644" s="17" t="s">
        <v>3971</v>
      </c>
      <c r="F644" s="17" t="s">
        <v>3972</v>
      </c>
      <c r="G644" s="17"/>
      <c r="H644" s="51" t="s">
        <v>7987</v>
      </c>
      <c r="K644" s="51" t="s">
        <v>3973</v>
      </c>
      <c r="L644" s="17" t="s">
        <v>933</v>
      </c>
      <c r="M644" s="17" t="s">
        <v>933</v>
      </c>
      <c r="N644" s="17">
        <v>1.0</v>
      </c>
      <c r="O644" s="17" t="s">
        <v>19</v>
      </c>
      <c r="P644" s="17">
        <v>0.0</v>
      </c>
      <c r="Q644" s="17">
        <v>8.48180599E9</v>
      </c>
      <c r="R644" s="17" t="s">
        <v>7987</v>
      </c>
      <c r="S644" s="17"/>
      <c r="T644" s="17" t="s">
        <v>7987</v>
      </c>
      <c r="U644" s="17"/>
      <c r="V644" s="17"/>
      <c r="W644" s="17" t="s">
        <v>7987</v>
      </c>
      <c r="X644" s="17" t="s">
        <v>7987</v>
      </c>
      <c r="Y644" s="17"/>
    </row>
    <row r="645" ht="15.75" customHeight="1">
      <c r="A645" s="17">
        <v>5.630401082E9</v>
      </c>
      <c r="B645" s="17"/>
      <c r="C645" s="17" t="s">
        <v>7987</v>
      </c>
      <c r="D645" s="17" t="s">
        <v>7987</v>
      </c>
      <c r="E645" s="17" t="s">
        <v>7987</v>
      </c>
      <c r="F645" s="17" t="s">
        <v>6471</v>
      </c>
      <c r="G645" s="17"/>
      <c r="H645" s="51" t="s">
        <v>7987</v>
      </c>
      <c r="K645" s="51" t="s">
        <v>7987</v>
      </c>
      <c r="L645" s="17" t="s">
        <v>7987</v>
      </c>
      <c r="M645" s="17" t="s">
        <v>7987</v>
      </c>
      <c r="N645" s="17" t="s">
        <v>7987</v>
      </c>
      <c r="O645" s="17" t="s">
        <v>7987</v>
      </c>
      <c r="P645" s="17" t="s">
        <v>7987</v>
      </c>
      <c r="Q645" s="17" t="s">
        <v>7987</v>
      </c>
      <c r="R645" s="17" t="s">
        <v>7987</v>
      </c>
      <c r="S645" s="17"/>
      <c r="T645" s="17" t="s">
        <v>7987</v>
      </c>
      <c r="U645" s="17"/>
      <c r="V645" s="17"/>
      <c r="W645" s="17" t="s">
        <v>7987</v>
      </c>
      <c r="X645" s="17" t="s">
        <v>7987</v>
      </c>
      <c r="Y645" s="17"/>
    </row>
    <row r="646" ht="15.75" customHeight="1">
      <c r="A646" s="17">
        <v>5.630408005E9</v>
      </c>
      <c r="B646" s="17"/>
      <c r="C646" s="17" t="s">
        <v>7987</v>
      </c>
      <c r="D646" s="17" t="s">
        <v>7987</v>
      </c>
      <c r="E646" s="17" t="s">
        <v>7987</v>
      </c>
      <c r="F646" s="17" t="s">
        <v>6472</v>
      </c>
      <c r="G646" s="17"/>
      <c r="H646" s="51" t="s">
        <v>7987</v>
      </c>
      <c r="K646" s="51" t="s">
        <v>7987</v>
      </c>
      <c r="L646" s="17" t="s">
        <v>7987</v>
      </c>
      <c r="M646" s="17" t="s">
        <v>7987</v>
      </c>
      <c r="N646" s="17" t="s">
        <v>7987</v>
      </c>
      <c r="O646" s="17" t="s">
        <v>7987</v>
      </c>
      <c r="P646" s="17" t="s">
        <v>7987</v>
      </c>
      <c r="Q646" s="17" t="s">
        <v>7987</v>
      </c>
      <c r="R646" s="17" t="s">
        <v>7987</v>
      </c>
      <c r="S646" s="17"/>
      <c r="T646" s="17" t="s">
        <v>7987</v>
      </c>
      <c r="U646" s="17"/>
      <c r="V646" s="17"/>
      <c r="W646" s="17" t="s">
        <v>7987</v>
      </c>
      <c r="X646" s="17" t="s">
        <v>7987</v>
      </c>
      <c r="Y646" s="17"/>
    </row>
    <row r="647" ht="15.75" customHeight="1">
      <c r="A647" s="17">
        <v>5.630490045E9</v>
      </c>
      <c r="B647" s="17"/>
      <c r="C647" s="17" t="s">
        <v>7987</v>
      </c>
      <c r="D647" s="17" t="s">
        <v>7987</v>
      </c>
      <c r="E647" s="17" t="s">
        <v>7987</v>
      </c>
      <c r="F647" s="17" t="s">
        <v>6473</v>
      </c>
      <c r="G647" s="17"/>
      <c r="H647" s="51" t="s">
        <v>7987</v>
      </c>
      <c r="K647" s="51" t="s">
        <v>7987</v>
      </c>
      <c r="L647" s="17" t="s">
        <v>7987</v>
      </c>
      <c r="M647" s="17" t="s">
        <v>7987</v>
      </c>
      <c r="N647" s="17" t="s">
        <v>7987</v>
      </c>
      <c r="O647" s="17" t="s">
        <v>7987</v>
      </c>
      <c r="P647" s="17" t="s">
        <v>7987</v>
      </c>
      <c r="Q647" s="17" t="s">
        <v>7987</v>
      </c>
      <c r="R647" s="17" t="s">
        <v>7987</v>
      </c>
      <c r="S647" s="17"/>
      <c r="T647" s="17" t="s">
        <v>7987</v>
      </c>
      <c r="U647" s="17"/>
      <c r="V647" s="17"/>
      <c r="W647" s="17" t="s">
        <v>7987</v>
      </c>
      <c r="X647" s="17" t="s">
        <v>7987</v>
      </c>
      <c r="Y647" s="17"/>
    </row>
    <row r="648" ht="15.75" customHeight="1">
      <c r="A648" s="17">
        <v>5.630490046E9</v>
      </c>
      <c r="B648" s="17"/>
      <c r="C648" s="17" t="s">
        <v>7987</v>
      </c>
      <c r="D648" s="17" t="s">
        <v>7987</v>
      </c>
      <c r="E648" s="17" t="s">
        <v>7987</v>
      </c>
      <c r="F648" s="17" t="s">
        <v>6474</v>
      </c>
      <c r="G648" s="17"/>
      <c r="H648" s="51" t="s">
        <v>7987</v>
      </c>
      <c r="K648" s="51" t="s">
        <v>7987</v>
      </c>
      <c r="L648" s="17" t="s">
        <v>7987</v>
      </c>
      <c r="M648" s="17" t="s">
        <v>7987</v>
      </c>
      <c r="N648" s="17" t="s">
        <v>7987</v>
      </c>
      <c r="O648" s="17" t="s">
        <v>7987</v>
      </c>
      <c r="P648" s="17" t="s">
        <v>7987</v>
      </c>
      <c r="Q648" s="17" t="s">
        <v>7987</v>
      </c>
      <c r="R648" s="17" t="s">
        <v>7987</v>
      </c>
      <c r="S648" s="17"/>
      <c r="T648" s="17" t="s">
        <v>7987</v>
      </c>
      <c r="U648" s="17"/>
      <c r="V648" s="17"/>
      <c r="W648" s="17" t="s">
        <v>7987</v>
      </c>
      <c r="X648" s="17" t="s">
        <v>7987</v>
      </c>
      <c r="Y648" s="17"/>
    </row>
    <row r="649" ht="15.75" customHeight="1">
      <c r="A649" s="17">
        <v>5.630680028E9</v>
      </c>
      <c r="B649" s="17"/>
      <c r="C649" s="17" t="s">
        <v>7987</v>
      </c>
      <c r="D649" s="17" t="s">
        <v>7987</v>
      </c>
      <c r="E649" s="17" t="s">
        <v>7987</v>
      </c>
      <c r="F649" s="17" t="s">
        <v>6475</v>
      </c>
      <c r="G649" s="17"/>
      <c r="H649" s="51" t="s">
        <v>7987</v>
      </c>
      <c r="K649" s="51" t="s">
        <v>7987</v>
      </c>
      <c r="L649" s="17" t="s">
        <v>7987</v>
      </c>
      <c r="M649" s="17" t="s">
        <v>7987</v>
      </c>
      <c r="N649" s="17" t="s">
        <v>7987</v>
      </c>
      <c r="O649" s="17" t="s">
        <v>7987</v>
      </c>
      <c r="P649" s="17" t="s">
        <v>7987</v>
      </c>
      <c r="Q649" s="17" t="s">
        <v>7987</v>
      </c>
      <c r="R649" s="17" t="s">
        <v>7987</v>
      </c>
      <c r="S649" s="17"/>
      <c r="T649" s="17" t="s">
        <v>7987</v>
      </c>
      <c r="U649" s="17"/>
      <c r="V649" s="17"/>
      <c r="W649" s="17" t="s">
        <v>7987</v>
      </c>
      <c r="X649" s="17" t="s">
        <v>7987</v>
      </c>
      <c r="Y649" s="17"/>
    </row>
    <row r="650" ht="15.75" customHeight="1">
      <c r="A650" s="17">
        <v>5.630681022E9</v>
      </c>
      <c r="B650" s="17"/>
      <c r="C650" s="17" t="s">
        <v>7987</v>
      </c>
      <c r="D650" s="17" t="s">
        <v>7987</v>
      </c>
      <c r="E650" s="17" t="s">
        <v>3984</v>
      </c>
      <c r="F650" s="17" t="s">
        <v>3985</v>
      </c>
      <c r="G650" s="17"/>
      <c r="H650" s="51" t="s">
        <v>7987</v>
      </c>
      <c r="K650" s="51" t="s">
        <v>3986</v>
      </c>
      <c r="L650" s="17" t="s">
        <v>17</v>
      </c>
      <c r="M650" s="17" t="s">
        <v>18</v>
      </c>
      <c r="N650" s="17">
        <v>3.0</v>
      </c>
      <c r="O650" s="17" t="s">
        <v>19</v>
      </c>
      <c r="P650" s="17" t="s">
        <v>20</v>
      </c>
      <c r="Q650" s="17">
        <v>8.48180591E9</v>
      </c>
      <c r="R650" s="17" t="s">
        <v>7987</v>
      </c>
      <c r="S650" s="17"/>
      <c r="T650" s="17" t="s">
        <v>7987</v>
      </c>
      <c r="U650" s="17"/>
      <c r="V650" s="17"/>
      <c r="W650" s="17" t="s">
        <v>7987</v>
      </c>
      <c r="X650" s="17" t="s">
        <v>7987</v>
      </c>
      <c r="Y650" s="17"/>
    </row>
    <row r="651" ht="15.75" customHeight="1">
      <c r="A651" s="17">
        <v>5.630731005E9</v>
      </c>
      <c r="B651" s="17"/>
      <c r="C651" s="17" t="s">
        <v>7987</v>
      </c>
      <c r="D651" s="17" t="s">
        <v>7987</v>
      </c>
      <c r="E651" s="17" t="s">
        <v>3994</v>
      </c>
      <c r="F651" s="17" t="s">
        <v>3995</v>
      </c>
      <c r="G651" s="17"/>
      <c r="H651" s="51" t="s">
        <v>7987</v>
      </c>
      <c r="K651" s="51" t="s">
        <v>3996</v>
      </c>
      <c r="L651" s="17" t="s">
        <v>3997</v>
      </c>
      <c r="M651" s="17" t="s">
        <v>3989</v>
      </c>
      <c r="N651" s="17">
        <v>1.0</v>
      </c>
      <c r="O651" s="17" t="s">
        <v>19</v>
      </c>
      <c r="P651" s="17">
        <v>0.0</v>
      </c>
      <c r="Q651" s="17">
        <v>9.026204E9</v>
      </c>
      <c r="R651" s="17" t="s">
        <v>7987</v>
      </c>
      <c r="S651" s="17"/>
      <c r="T651" s="17" t="s">
        <v>7987</v>
      </c>
      <c r="U651" s="17"/>
      <c r="V651" s="17"/>
      <c r="W651" s="17" t="s">
        <v>7987</v>
      </c>
      <c r="X651" s="17" t="s">
        <v>7987</v>
      </c>
      <c r="Y651" s="17"/>
    </row>
    <row r="652" ht="15.75" customHeight="1">
      <c r="A652" s="17">
        <v>5.631601008E9</v>
      </c>
      <c r="B652" s="17"/>
      <c r="C652" s="17" t="s">
        <v>7987</v>
      </c>
      <c r="D652" s="17" t="s">
        <v>7987</v>
      </c>
      <c r="E652" s="17" t="s">
        <v>7987</v>
      </c>
      <c r="F652" s="17" t="s">
        <v>6476</v>
      </c>
      <c r="G652" s="17"/>
      <c r="H652" s="51" t="s">
        <v>7987</v>
      </c>
      <c r="K652" s="51" t="s">
        <v>7987</v>
      </c>
      <c r="L652" s="17" t="s">
        <v>7987</v>
      </c>
      <c r="M652" s="17" t="s">
        <v>7987</v>
      </c>
      <c r="N652" s="17" t="s">
        <v>7987</v>
      </c>
      <c r="O652" s="17" t="s">
        <v>7987</v>
      </c>
      <c r="P652" s="17" t="s">
        <v>7987</v>
      </c>
      <c r="Q652" s="17" t="s">
        <v>7987</v>
      </c>
      <c r="R652" s="17" t="s">
        <v>7987</v>
      </c>
      <c r="S652" s="17"/>
      <c r="T652" s="17" t="s">
        <v>7987</v>
      </c>
      <c r="U652" s="17"/>
      <c r="V652" s="17"/>
      <c r="W652" s="17" t="s">
        <v>7987</v>
      </c>
      <c r="X652" s="17" t="s">
        <v>7987</v>
      </c>
      <c r="Y652" s="17"/>
    </row>
    <row r="653" ht="15.75" customHeight="1">
      <c r="A653" s="17">
        <v>5.632700003E9</v>
      </c>
      <c r="B653" s="17"/>
      <c r="C653" s="17" t="s">
        <v>7987</v>
      </c>
      <c r="D653" s="17" t="s">
        <v>7987</v>
      </c>
      <c r="E653" s="17" t="s">
        <v>7987</v>
      </c>
      <c r="F653" s="17" t="s">
        <v>6477</v>
      </c>
      <c r="G653" s="17"/>
      <c r="H653" s="51" t="s">
        <v>7987</v>
      </c>
      <c r="K653" s="51" t="s">
        <v>7987</v>
      </c>
      <c r="L653" s="17" t="s">
        <v>7987</v>
      </c>
      <c r="M653" s="17" t="s">
        <v>7987</v>
      </c>
      <c r="N653" s="17" t="s">
        <v>7987</v>
      </c>
      <c r="O653" s="17" t="s">
        <v>7987</v>
      </c>
      <c r="P653" s="17" t="s">
        <v>7987</v>
      </c>
      <c r="Q653" s="17" t="s">
        <v>7987</v>
      </c>
      <c r="R653" s="17" t="s">
        <v>7987</v>
      </c>
      <c r="S653" s="17"/>
      <c r="T653" s="17" t="s">
        <v>7987</v>
      </c>
      <c r="U653" s="17"/>
      <c r="V653" s="17"/>
      <c r="W653" s="17" t="s">
        <v>7987</v>
      </c>
      <c r="X653" s="17" t="s">
        <v>7987</v>
      </c>
      <c r="Y653" s="17"/>
    </row>
    <row r="654" ht="15.75" customHeight="1">
      <c r="A654" s="17">
        <v>5.632700016E9</v>
      </c>
      <c r="B654" s="17"/>
      <c r="C654" s="17" t="s">
        <v>7987</v>
      </c>
      <c r="D654" s="17" t="s">
        <v>7987</v>
      </c>
      <c r="E654" s="17" t="s">
        <v>4001</v>
      </c>
      <c r="F654" s="17" t="s">
        <v>4002</v>
      </c>
      <c r="G654" s="17"/>
      <c r="H654" s="51" t="s">
        <v>7987</v>
      </c>
      <c r="K654" s="51" t="s">
        <v>4003</v>
      </c>
      <c r="L654" s="17" t="s">
        <v>933</v>
      </c>
      <c r="M654" s="17" t="s">
        <v>933</v>
      </c>
      <c r="N654" s="17">
        <v>1.0</v>
      </c>
      <c r="O654" s="17" t="s">
        <v>19</v>
      </c>
      <c r="P654" s="17">
        <v>0.0</v>
      </c>
      <c r="Q654" s="17">
        <v>8.50511E9</v>
      </c>
      <c r="R654" s="17" t="s">
        <v>7987</v>
      </c>
      <c r="S654" s="17"/>
      <c r="T654" s="17" t="s">
        <v>7987</v>
      </c>
      <c r="U654" s="17"/>
      <c r="V654" s="17"/>
      <c r="W654" s="17" t="s">
        <v>7987</v>
      </c>
      <c r="X654" s="17" t="s">
        <v>7987</v>
      </c>
      <c r="Y654" s="17"/>
    </row>
    <row r="655" ht="15.75" customHeight="1">
      <c r="A655" s="17">
        <v>5.632700022E9</v>
      </c>
      <c r="B655" s="17"/>
      <c r="C655" s="17" t="s">
        <v>7987</v>
      </c>
      <c r="D655" s="17" t="s">
        <v>7987</v>
      </c>
      <c r="E655" s="17" t="s">
        <v>4008</v>
      </c>
      <c r="F655" s="17" t="s">
        <v>4009</v>
      </c>
      <c r="G655" s="17"/>
      <c r="H655" s="51" t="s">
        <v>7987</v>
      </c>
      <c r="K655" s="51" t="s">
        <v>4010</v>
      </c>
      <c r="L655" s="17" t="s">
        <v>933</v>
      </c>
      <c r="M655" s="17" t="s">
        <v>933</v>
      </c>
      <c r="N655" s="17">
        <v>1.0</v>
      </c>
      <c r="O655" s="17" t="s">
        <v>19</v>
      </c>
      <c r="P655" s="17" t="s">
        <v>20</v>
      </c>
      <c r="Q655" s="17">
        <v>8.505199E9</v>
      </c>
      <c r="R655" s="17" t="s">
        <v>7987</v>
      </c>
      <c r="S655" s="17"/>
      <c r="T655" s="17" t="s">
        <v>7987</v>
      </c>
      <c r="U655" s="17"/>
      <c r="V655" s="17"/>
      <c r="W655" s="17" t="s">
        <v>7987</v>
      </c>
      <c r="X655" s="17" t="s">
        <v>7987</v>
      </c>
      <c r="Y655" s="17"/>
    </row>
    <row r="656" ht="15.75" customHeight="1">
      <c r="A656" s="17">
        <v>5.638203001E9</v>
      </c>
      <c r="B656" s="17"/>
      <c r="C656" s="17" t="s">
        <v>7987</v>
      </c>
      <c r="D656" s="17" t="s">
        <v>7987</v>
      </c>
      <c r="E656" s="17" t="s">
        <v>4030</v>
      </c>
      <c r="F656" s="17" t="s">
        <v>4031</v>
      </c>
      <c r="G656" s="17"/>
      <c r="H656" s="51" t="s">
        <v>7987</v>
      </c>
      <c r="K656" s="51" t="s">
        <v>4032</v>
      </c>
      <c r="L656" s="17" t="s">
        <v>17</v>
      </c>
      <c r="M656" s="17" t="s">
        <v>18</v>
      </c>
      <c r="N656" s="17">
        <v>1.0</v>
      </c>
      <c r="O656" s="17" t="s">
        <v>19</v>
      </c>
      <c r="P656" s="17" t="s">
        <v>20</v>
      </c>
      <c r="Q656" s="17">
        <v>7.411211E9</v>
      </c>
      <c r="R656" s="17" t="s">
        <v>7987</v>
      </c>
      <c r="S656" s="17"/>
      <c r="T656" s="17" t="s">
        <v>7987</v>
      </c>
      <c r="U656" s="17"/>
      <c r="V656" s="17"/>
      <c r="W656" s="17" t="s">
        <v>7987</v>
      </c>
      <c r="X656" s="17" t="s">
        <v>7987</v>
      </c>
      <c r="Y656" s="17"/>
    </row>
    <row r="657" ht="15.75" customHeight="1">
      <c r="A657" s="17">
        <v>5.638203003E9</v>
      </c>
      <c r="B657" s="17"/>
      <c r="C657" s="17" t="s">
        <v>7987</v>
      </c>
      <c r="D657" s="17" t="s">
        <v>7987</v>
      </c>
      <c r="E657" s="17" t="s">
        <v>4034</v>
      </c>
      <c r="F657" s="17" t="s">
        <v>4035</v>
      </c>
      <c r="G657" s="17"/>
      <c r="H657" s="51" t="s">
        <v>7987</v>
      </c>
      <c r="K657" s="51" t="s">
        <v>4036</v>
      </c>
      <c r="L657" s="17" t="s">
        <v>17</v>
      </c>
      <c r="M657" s="17" t="s">
        <v>18</v>
      </c>
      <c r="N657" s="17">
        <v>2.0</v>
      </c>
      <c r="O657" s="17" t="s">
        <v>19</v>
      </c>
      <c r="P657" s="17" t="s">
        <v>20</v>
      </c>
      <c r="Q657" s="17">
        <v>7.4122E9</v>
      </c>
      <c r="R657" s="17" t="s">
        <v>7987</v>
      </c>
      <c r="S657" s="17"/>
      <c r="T657" s="17" t="s">
        <v>7987</v>
      </c>
      <c r="U657" s="17"/>
      <c r="V657" s="17"/>
      <c r="W657" s="17" t="s">
        <v>7987</v>
      </c>
      <c r="X657" s="17" t="s">
        <v>7987</v>
      </c>
      <c r="Y657" s="17"/>
    </row>
    <row r="658" ht="15.75" customHeight="1">
      <c r="A658" s="17">
        <v>5.638205005E9</v>
      </c>
      <c r="B658" s="17"/>
      <c r="C658" s="17" t="s">
        <v>7987</v>
      </c>
      <c r="D658" s="17" t="s">
        <v>7987</v>
      </c>
      <c r="E658" s="17" t="s">
        <v>4040</v>
      </c>
      <c r="F658" s="17" t="s">
        <v>4041</v>
      </c>
      <c r="G658" s="17"/>
      <c r="H658" s="51" t="s">
        <v>7987</v>
      </c>
      <c r="K658" s="51" t="s">
        <v>4042</v>
      </c>
      <c r="L658" s="17" t="s">
        <v>17</v>
      </c>
      <c r="M658" s="17" t="s">
        <v>18</v>
      </c>
      <c r="N658" s="17">
        <v>2.0</v>
      </c>
      <c r="O658" s="17" t="s">
        <v>19</v>
      </c>
      <c r="P658" s="17" t="s">
        <v>20</v>
      </c>
      <c r="Q658" s="17">
        <v>7.4122E9</v>
      </c>
      <c r="R658" s="17" t="s">
        <v>7987</v>
      </c>
      <c r="S658" s="17"/>
      <c r="T658" s="17" t="s">
        <v>7987</v>
      </c>
      <c r="U658" s="17"/>
      <c r="V658" s="17"/>
      <c r="W658" s="17" t="s">
        <v>7987</v>
      </c>
      <c r="X658" s="17" t="s">
        <v>7987</v>
      </c>
      <c r="Y658" s="17"/>
    </row>
    <row r="659" ht="15.75" customHeight="1">
      <c r="A659" s="17">
        <v>5.639700011E9</v>
      </c>
      <c r="B659" s="17"/>
      <c r="C659" s="17" t="s">
        <v>7987</v>
      </c>
      <c r="D659" s="17" t="s">
        <v>7987</v>
      </c>
      <c r="E659" s="17" t="s">
        <v>4050</v>
      </c>
      <c r="F659" s="17" t="s">
        <v>4051</v>
      </c>
      <c r="G659" s="17"/>
      <c r="H659" s="51" t="s">
        <v>7987</v>
      </c>
      <c r="K659" s="51" t="s">
        <v>4052</v>
      </c>
      <c r="L659" s="17" t="s">
        <v>4053</v>
      </c>
      <c r="M659" s="17" t="s">
        <v>4053</v>
      </c>
      <c r="N659" s="17">
        <v>20.0</v>
      </c>
      <c r="O659" s="17" t="s">
        <v>30</v>
      </c>
      <c r="P659" s="17">
        <v>0.0</v>
      </c>
      <c r="Q659" s="17">
        <v>3.917320009E9</v>
      </c>
      <c r="R659" s="17" t="s">
        <v>7987</v>
      </c>
      <c r="S659" s="17"/>
      <c r="T659" s="17" t="s">
        <v>7987</v>
      </c>
      <c r="U659" s="17"/>
      <c r="V659" s="17"/>
      <c r="W659" s="17" t="s">
        <v>7987</v>
      </c>
      <c r="X659" s="17" t="s">
        <v>7987</v>
      </c>
      <c r="Y659" s="17"/>
    </row>
    <row r="660" ht="15.75" customHeight="1">
      <c r="A660" s="17">
        <v>5.639700012E9</v>
      </c>
      <c r="B660" s="17"/>
      <c r="C660" s="17" t="s">
        <v>7987</v>
      </c>
      <c r="D660" s="17" t="s">
        <v>7987</v>
      </c>
      <c r="E660" s="17" t="s">
        <v>7987</v>
      </c>
      <c r="F660" s="17" t="s">
        <v>6478</v>
      </c>
      <c r="G660" s="17"/>
      <c r="H660" s="51" t="s">
        <v>7987</v>
      </c>
      <c r="K660" s="51" t="s">
        <v>7987</v>
      </c>
      <c r="L660" s="17" t="s">
        <v>7987</v>
      </c>
      <c r="M660" s="17" t="s">
        <v>7987</v>
      </c>
      <c r="N660" s="17" t="s">
        <v>7987</v>
      </c>
      <c r="O660" s="17" t="s">
        <v>7987</v>
      </c>
      <c r="P660" s="17" t="s">
        <v>7987</v>
      </c>
      <c r="Q660" s="17" t="s">
        <v>7987</v>
      </c>
      <c r="R660" s="17" t="s">
        <v>7987</v>
      </c>
      <c r="S660" s="17"/>
      <c r="T660" s="17" t="s">
        <v>7987</v>
      </c>
      <c r="U660" s="17"/>
      <c r="V660" s="17"/>
      <c r="W660" s="17" t="s">
        <v>7987</v>
      </c>
      <c r="X660" s="17" t="s">
        <v>7987</v>
      </c>
      <c r="Y660" s="17"/>
    </row>
    <row r="661" ht="15.75" customHeight="1">
      <c r="A661" s="17">
        <v>5.639716003E9</v>
      </c>
      <c r="B661" s="17"/>
      <c r="C661" s="17" t="s">
        <v>7987</v>
      </c>
      <c r="D661" s="17" t="s">
        <v>7987</v>
      </c>
      <c r="E661" s="17" t="s">
        <v>4061</v>
      </c>
      <c r="F661" s="17" t="s">
        <v>4062</v>
      </c>
      <c r="G661" s="17"/>
      <c r="H661" s="51" t="s">
        <v>7987</v>
      </c>
      <c r="K661" s="51" t="s">
        <v>4063</v>
      </c>
      <c r="L661" s="17" t="s">
        <v>17</v>
      </c>
      <c r="M661" s="17" t="s">
        <v>18</v>
      </c>
      <c r="N661" s="17">
        <v>21.0</v>
      </c>
      <c r="O661" s="17" t="s">
        <v>30</v>
      </c>
      <c r="P661" s="17" t="s">
        <v>20</v>
      </c>
      <c r="Q661" s="17">
        <v>4.00921E9</v>
      </c>
      <c r="R661" s="17" t="s">
        <v>7987</v>
      </c>
      <c r="S661" s="17"/>
      <c r="T661" s="17" t="s">
        <v>7987</v>
      </c>
      <c r="U661" s="17"/>
      <c r="V661" s="17"/>
      <c r="W661" s="17" t="s">
        <v>7987</v>
      </c>
      <c r="X661" s="17" t="s">
        <v>7987</v>
      </c>
      <c r="Y661" s="17"/>
    </row>
    <row r="662" ht="15.75" customHeight="1">
      <c r="A662" s="17">
        <v>5.639901009E9</v>
      </c>
      <c r="B662" s="17"/>
      <c r="C662" s="17" t="s">
        <v>7987</v>
      </c>
      <c r="D662" s="17" t="s">
        <v>7987</v>
      </c>
      <c r="E662" s="17" t="s">
        <v>4067</v>
      </c>
      <c r="F662" s="17" t="s">
        <v>4068</v>
      </c>
      <c r="G662" s="17"/>
      <c r="H662" s="51" t="s">
        <v>7987</v>
      </c>
      <c r="K662" s="51" t="s">
        <v>4069</v>
      </c>
      <c r="L662" s="17" t="s">
        <v>1884</v>
      </c>
      <c r="M662" s="17" t="s">
        <v>933</v>
      </c>
      <c r="N662" s="17">
        <v>1.0</v>
      </c>
      <c r="O662" s="17" t="s">
        <v>19</v>
      </c>
      <c r="P662" s="17">
        <v>0.0</v>
      </c>
      <c r="Q662" s="17">
        <v>8.4811005E9</v>
      </c>
      <c r="R662" s="17" t="s">
        <v>7987</v>
      </c>
      <c r="S662" s="17"/>
      <c r="T662" s="17" t="s">
        <v>7987</v>
      </c>
      <c r="U662" s="17"/>
      <c r="V662" s="17"/>
      <c r="W662" s="17" t="s">
        <v>7987</v>
      </c>
      <c r="X662" s="17" t="s">
        <v>7987</v>
      </c>
      <c r="Y662" s="17"/>
    </row>
    <row r="663" ht="15.75" customHeight="1">
      <c r="A663" s="17">
        <v>5.65010009E9</v>
      </c>
      <c r="B663" s="17"/>
      <c r="C663" s="17" t="s">
        <v>7987</v>
      </c>
      <c r="D663" s="17" t="s">
        <v>7987</v>
      </c>
      <c r="E663" s="17" t="s">
        <v>7987</v>
      </c>
      <c r="F663" s="17" t="s">
        <v>6479</v>
      </c>
      <c r="G663" s="17"/>
      <c r="H663" s="51" t="s">
        <v>7987</v>
      </c>
      <c r="K663" s="51" t="s">
        <v>7987</v>
      </c>
      <c r="L663" s="17" t="s">
        <v>7987</v>
      </c>
      <c r="M663" s="17" t="s">
        <v>7987</v>
      </c>
      <c r="N663" s="17" t="s">
        <v>7987</v>
      </c>
      <c r="O663" s="17" t="s">
        <v>7987</v>
      </c>
      <c r="P663" s="17" t="s">
        <v>7987</v>
      </c>
      <c r="Q663" s="17" t="s">
        <v>7987</v>
      </c>
      <c r="R663" s="17" t="s">
        <v>7987</v>
      </c>
      <c r="S663" s="17"/>
      <c r="T663" s="17" t="s">
        <v>7987</v>
      </c>
      <c r="U663" s="17"/>
      <c r="V663" s="17"/>
      <c r="W663" s="17" t="s">
        <v>7987</v>
      </c>
      <c r="X663" s="17" t="s">
        <v>7987</v>
      </c>
      <c r="Y663" s="17"/>
    </row>
    <row r="664" ht="15.75" customHeight="1">
      <c r="A664" s="17">
        <v>5.65350104E9</v>
      </c>
      <c r="B664" s="17"/>
      <c r="C664" s="17" t="s">
        <v>7987</v>
      </c>
      <c r="D664" s="17" t="s">
        <v>7987</v>
      </c>
      <c r="E664" s="17" t="s">
        <v>7987</v>
      </c>
      <c r="F664" s="17" t="s">
        <v>6480</v>
      </c>
      <c r="G664" s="17"/>
      <c r="H664" s="51" t="s">
        <v>7987</v>
      </c>
      <c r="K664" s="51" t="s">
        <v>7987</v>
      </c>
      <c r="L664" s="17" t="s">
        <v>7987</v>
      </c>
      <c r="M664" s="17" t="s">
        <v>7987</v>
      </c>
      <c r="N664" s="17" t="s">
        <v>7987</v>
      </c>
      <c r="O664" s="17" t="s">
        <v>7987</v>
      </c>
      <c r="P664" s="17" t="s">
        <v>7987</v>
      </c>
      <c r="Q664" s="17" t="s">
        <v>7987</v>
      </c>
      <c r="R664" s="17" t="s">
        <v>7987</v>
      </c>
      <c r="S664" s="17"/>
      <c r="T664" s="17" t="s">
        <v>7987</v>
      </c>
      <c r="U664" s="17"/>
      <c r="V664" s="17"/>
      <c r="W664" s="17" t="s">
        <v>7987</v>
      </c>
      <c r="X664" s="17" t="s">
        <v>7987</v>
      </c>
      <c r="Y664" s="17"/>
    </row>
    <row r="665" ht="15.75" customHeight="1">
      <c r="A665" s="17">
        <v>5.658035009E9</v>
      </c>
      <c r="B665" s="17"/>
      <c r="C665" s="17" t="s">
        <v>7987</v>
      </c>
      <c r="D665" s="17" t="s">
        <v>7987</v>
      </c>
      <c r="E665" s="17" t="s">
        <v>4105</v>
      </c>
      <c r="F665" s="17" t="s">
        <v>6481</v>
      </c>
      <c r="G665" s="17"/>
      <c r="H665" s="51" t="s">
        <v>7987</v>
      </c>
      <c r="K665" s="51" t="s">
        <v>4107</v>
      </c>
      <c r="L665" s="17" t="s">
        <v>17</v>
      </c>
      <c r="M665" s="17" t="s">
        <v>18</v>
      </c>
      <c r="N665" s="17">
        <v>2.0</v>
      </c>
      <c r="O665" s="17" t="s">
        <v>19</v>
      </c>
      <c r="P665" s="17" t="s">
        <v>20</v>
      </c>
      <c r="Q665" s="17">
        <v>7.326909807E9</v>
      </c>
      <c r="R665" s="17" t="s">
        <v>7987</v>
      </c>
      <c r="S665" s="17"/>
      <c r="T665" s="17" t="s">
        <v>7987</v>
      </c>
      <c r="U665" s="17"/>
      <c r="V665" s="17"/>
      <c r="W665" s="17" t="s">
        <v>7987</v>
      </c>
      <c r="X665" s="17" t="s">
        <v>7987</v>
      </c>
      <c r="Y665" s="17"/>
    </row>
    <row r="666" ht="15.75" customHeight="1">
      <c r="A666" s="17">
        <v>5.658035029E9</v>
      </c>
      <c r="B666" s="17"/>
      <c r="C666" s="17" t="s">
        <v>7987</v>
      </c>
      <c r="D666" s="17" t="s">
        <v>7987</v>
      </c>
      <c r="E666" s="17" t="s">
        <v>4110</v>
      </c>
      <c r="F666" s="17" t="s">
        <v>4111</v>
      </c>
      <c r="G666" s="17"/>
      <c r="H666" s="51" t="s">
        <v>7987</v>
      </c>
      <c r="K666" s="51" t="s">
        <v>4112</v>
      </c>
      <c r="L666" s="17" t="s">
        <v>17</v>
      </c>
      <c r="M666" s="17" t="s">
        <v>18</v>
      </c>
      <c r="N666" s="17">
        <v>1.0</v>
      </c>
      <c r="O666" s="17" t="s">
        <v>19</v>
      </c>
      <c r="P666" s="17" t="s">
        <v>20</v>
      </c>
      <c r="Q666" s="17">
        <v>7.326909807E9</v>
      </c>
      <c r="R666" s="17" t="s">
        <v>7987</v>
      </c>
      <c r="S666" s="17"/>
      <c r="T666" s="17" t="s">
        <v>7987</v>
      </c>
      <c r="U666" s="17"/>
      <c r="V666" s="17"/>
      <c r="W666" s="17" t="s">
        <v>7987</v>
      </c>
      <c r="X666" s="17" t="s">
        <v>7987</v>
      </c>
      <c r="Y666" s="17"/>
    </row>
    <row r="667" ht="15.75" customHeight="1">
      <c r="A667" s="17">
        <v>5.730010001E9</v>
      </c>
      <c r="B667" s="17"/>
      <c r="C667" s="17" t="s">
        <v>7987</v>
      </c>
      <c r="D667" s="17" t="s">
        <v>7987</v>
      </c>
      <c r="E667" s="17" t="s">
        <v>4136</v>
      </c>
      <c r="F667" s="17" t="s">
        <v>4137</v>
      </c>
      <c r="G667" s="17"/>
      <c r="H667" s="51" t="s">
        <v>7987</v>
      </c>
      <c r="K667" s="51" t="s">
        <v>4138</v>
      </c>
      <c r="L667" s="17" t="s">
        <v>17</v>
      </c>
      <c r="M667" s="17" t="s">
        <v>18</v>
      </c>
      <c r="N667" s="17">
        <v>8.0</v>
      </c>
      <c r="O667" s="17" t="s">
        <v>19</v>
      </c>
      <c r="P667" s="17" t="s">
        <v>20</v>
      </c>
      <c r="Q667" s="17">
        <v>7.320208108E9</v>
      </c>
      <c r="R667" s="17" t="s">
        <v>7987</v>
      </c>
      <c r="S667" s="17"/>
      <c r="T667" s="17" t="s">
        <v>7987</v>
      </c>
      <c r="U667" s="17"/>
      <c r="V667" s="17"/>
      <c r="W667" s="17" t="s">
        <v>7987</v>
      </c>
      <c r="X667" s="17" t="s">
        <v>7987</v>
      </c>
      <c r="Y667" s="17"/>
    </row>
    <row r="668" ht="15.75" customHeight="1">
      <c r="A668" s="17">
        <v>5.730010022E9</v>
      </c>
      <c r="B668" s="17"/>
      <c r="C668" s="17" t="s">
        <v>7987</v>
      </c>
      <c r="D668" s="17" t="s">
        <v>7987</v>
      </c>
      <c r="E668" s="17" t="s">
        <v>4143</v>
      </c>
      <c r="F668" s="17" t="s">
        <v>4144</v>
      </c>
      <c r="G668" s="17"/>
      <c r="H668" s="51" t="s">
        <v>7987</v>
      </c>
      <c r="K668" s="51" t="s">
        <v>4145</v>
      </c>
      <c r="L668" s="17" t="s">
        <v>17</v>
      </c>
      <c r="M668" s="17" t="s">
        <v>18</v>
      </c>
      <c r="N668" s="17">
        <v>4.0</v>
      </c>
      <c r="O668" s="17" t="s">
        <v>19</v>
      </c>
      <c r="P668" s="17" t="s">
        <v>20</v>
      </c>
      <c r="Q668" s="17">
        <v>7.320208108E9</v>
      </c>
      <c r="R668" s="17" t="s">
        <v>7987</v>
      </c>
      <c r="S668" s="17"/>
      <c r="T668" s="17" t="s">
        <v>7987</v>
      </c>
      <c r="U668" s="17"/>
      <c r="V668" s="17"/>
      <c r="W668" s="17" t="s">
        <v>7987</v>
      </c>
      <c r="X668" s="17" t="s">
        <v>7987</v>
      </c>
      <c r="Y668" s="17"/>
    </row>
    <row r="669" ht="15.75" customHeight="1">
      <c r="A669" s="17">
        <v>5.730010029E9</v>
      </c>
      <c r="B669" s="17"/>
      <c r="C669" s="17" t="s">
        <v>7987</v>
      </c>
      <c r="D669" s="17" t="s">
        <v>7987</v>
      </c>
      <c r="E669" s="17" t="s">
        <v>4149</v>
      </c>
      <c r="F669" s="17" t="s">
        <v>4150</v>
      </c>
      <c r="G669" s="17"/>
      <c r="H669" s="51" t="s">
        <v>7987</v>
      </c>
      <c r="K669" s="51" t="s">
        <v>4151</v>
      </c>
      <c r="L669" s="17" t="s">
        <v>17</v>
      </c>
      <c r="M669" s="17" t="s">
        <v>18</v>
      </c>
      <c r="N669" s="17">
        <v>2.0</v>
      </c>
      <c r="O669" s="17" t="s">
        <v>19</v>
      </c>
      <c r="P669" s="17" t="s">
        <v>20</v>
      </c>
      <c r="Q669" s="17">
        <v>7.320208108E9</v>
      </c>
      <c r="R669" s="17" t="s">
        <v>7987</v>
      </c>
      <c r="S669" s="17"/>
      <c r="T669" s="17" t="s">
        <v>7987</v>
      </c>
      <c r="U669" s="17"/>
      <c r="V669" s="17"/>
      <c r="W669" s="17" t="s">
        <v>7987</v>
      </c>
      <c r="X669" s="17" t="s">
        <v>7987</v>
      </c>
      <c r="Y669" s="17"/>
    </row>
    <row r="670" ht="15.75" customHeight="1">
      <c r="A670" s="17">
        <v>5.730010052E9</v>
      </c>
      <c r="B670" s="17"/>
      <c r="C670" s="17" t="s">
        <v>7987</v>
      </c>
      <c r="D670" s="17" t="s">
        <v>7987</v>
      </c>
      <c r="E670" s="17" t="s">
        <v>4154</v>
      </c>
      <c r="F670" s="17" t="s">
        <v>4155</v>
      </c>
      <c r="G670" s="17"/>
      <c r="H670" s="51" t="s">
        <v>7987</v>
      </c>
      <c r="K670" s="51" t="s">
        <v>4156</v>
      </c>
      <c r="L670" s="17" t="s">
        <v>17</v>
      </c>
      <c r="M670" s="17" t="s">
        <v>18</v>
      </c>
      <c r="N670" s="17">
        <v>14.0</v>
      </c>
      <c r="O670" s="17" t="s">
        <v>19</v>
      </c>
      <c r="P670" s="17" t="s">
        <v>20</v>
      </c>
      <c r="Q670" s="17">
        <v>7.320208108E9</v>
      </c>
      <c r="R670" s="17" t="s">
        <v>7987</v>
      </c>
      <c r="S670" s="17"/>
      <c r="T670" s="17" t="s">
        <v>7987</v>
      </c>
      <c r="U670" s="17"/>
      <c r="V670" s="17"/>
      <c r="W670" s="17" t="s">
        <v>7987</v>
      </c>
      <c r="X670" s="17" t="s">
        <v>7987</v>
      </c>
      <c r="Y670" s="17"/>
    </row>
    <row r="671" ht="15.75" customHeight="1">
      <c r="A671" s="17">
        <v>5.732040001E9</v>
      </c>
      <c r="B671" s="17"/>
      <c r="C671" s="17" t="s">
        <v>7987</v>
      </c>
      <c r="D671" s="17" t="s">
        <v>7987</v>
      </c>
      <c r="E671" s="17" t="s">
        <v>4168</v>
      </c>
      <c r="F671" s="17" t="s">
        <v>4169</v>
      </c>
      <c r="G671" s="17"/>
      <c r="H671" s="51" t="s">
        <v>7987</v>
      </c>
      <c r="K671" s="51" t="s">
        <v>4170</v>
      </c>
      <c r="L671" s="17" t="s">
        <v>4171</v>
      </c>
      <c r="M671" s="17" t="s">
        <v>765</v>
      </c>
      <c r="N671" s="17">
        <v>4.0</v>
      </c>
      <c r="O671" s="17" t="s">
        <v>19</v>
      </c>
      <c r="P671" s="17" t="s">
        <v>20</v>
      </c>
      <c r="Q671" s="17">
        <v>8.3021E9</v>
      </c>
      <c r="R671" s="17" t="s">
        <v>7987</v>
      </c>
      <c r="S671" s="17"/>
      <c r="T671" s="17" t="s">
        <v>7987</v>
      </c>
      <c r="U671" s="17"/>
      <c r="V671" s="17"/>
      <c r="W671" s="17" t="s">
        <v>7987</v>
      </c>
      <c r="X671" s="17" t="s">
        <v>7987</v>
      </c>
      <c r="Y671" s="17"/>
    </row>
    <row r="672" ht="15.75" customHeight="1">
      <c r="A672" s="17">
        <v>5.73250003E9</v>
      </c>
      <c r="B672" s="17"/>
      <c r="C672" s="17" t="s">
        <v>7987</v>
      </c>
      <c r="D672" s="17" t="s">
        <v>7987</v>
      </c>
      <c r="E672" s="17" t="s">
        <v>7987</v>
      </c>
      <c r="F672" s="17" t="s">
        <v>6482</v>
      </c>
      <c r="G672" s="17"/>
      <c r="H672" s="51" t="s">
        <v>7987</v>
      </c>
      <c r="K672" s="51" t="s">
        <v>7987</v>
      </c>
      <c r="L672" s="17" t="s">
        <v>7987</v>
      </c>
      <c r="M672" s="17" t="s">
        <v>7987</v>
      </c>
      <c r="N672" s="17" t="s">
        <v>7987</v>
      </c>
      <c r="O672" s="17" t="s">
        <v>7987</v>
      </c>
      <c r="P672" s="17" t="s">
        <v>7987</v>
      </c>
      <c r="Q672" s="17" t="s">
        <v>7987</v>
      </c>
      <c r="R672" s="17" t="s">
        <v>7987</v>
      </c>
      <c r="S672" s="17"/>
      <c r="T672" s="17" t="s">
        <v>7987</v>
      </c>
      <c r="U672" s="17"/>
      <c r="V672" s="17"/>
      <c r="W672" s="17" t="s">
        <v>7987</v>
      </c>
      <c r="X672" s="17" t="s">
        <v>7987</v>
      </c>
      <c r="Y672" s="17"/>
    </row>
    <row r="673" ht="15.75" customHeight="1">
      <c r="A673" s="17">
        <v>5.733000021E9</v>
      </c>
      <c r="B673" s="17"/>
      <c r="C673" s="17" t="s">
        <v>7987</v>
      </c>
      <c r="D673" s="17" t="s">
        <v>7987</v>
      </c>
      <c r="E673" s="17" t="s">
        <v>4172</v>
      </c>
      <c r="F673" s="17" t="s">
        <v>4173</v>
      </c>
      <c r="G673" s="17"/>
      <c r="H673" s="51" t="s">
        <v>7987</v>
      </c>
      <c r="K673" s="51" t="s">
        <v>4174</v>
      </c>
      <c r="L673" s="17" t="s">
        <v>17</v>
      </c>
      <c r="M673" s="17" t="s">
        <v>18</v>
      </c>
      <c r="N673" s="17">
        <v>6.0</v>
      </c>
      <c r="O673" s="17" t="s">
        <v>19</v>
      </c>
      <c r="P673" s="17" t="s">
        <v>20</v>
      </c>
      <c r="Q673" s="17">
        <v>7.318141E9</v>
      </c>
      <c r="R673" s="17" t="s">
        <v>7987</v>
      </c>
      <c r="S673" s="17"/>
      <c r="T673" s="17" t="s">
        <v>7987</v>
      </c>
      <c r="U673" s="17"/>
      <c r="V673" s="17"/>
      <c r="W673" s="17" t="s">
        <v>7987</v>
      </c>
      <c r="X673" s="17" t="s">
        <v>7987</v>
      </c>
      <c r="Y673" s="17"/>
    </row>
    <row r="674" ht="15.75" customHeight="1">
      <c r="A674" s="17">
        <v>5.735500004E9</v>
      </c>
      <c r="B674" s="17"/>
      <c r="C674" s="17" t="s">
        <v>7987</v>
      </c>
      <c r="D674" s="17" t="s">
        <v>7987</v>
      </c>
      <c r="E674" s="17" t="s">
        <v>4186</v>
      </c>
      <c r="F674" s="17" t="s">
        <v>4187</v>
      </c>
      <c r="G674" s="17"/>
      <c r="H674" s="51" t="s">
        <v>7987</v>
      </c>
      <c r="K674" s="51" t="s">
        <v>4188</v>
      </c>
      <c r="L674" s="17" t="s">
        <v>17</v>
      </c>
      <c r="M674" s="17" t="s">
        <v>18</v>
      </c>
      <c r="N674" s="17">
        <v>30.0</v>
      </c>
      <c r="O674" s="17" t="s">
        <v>19</v>
      </c>
      <c r="P674" s="17" t="s">
        <v>20</v>
      </c>
      <c r="Q674" s="17">
        <v>8.5159E9</v>
      </c>
      <c r="R674" s="17" t="s">
        <v>7987</v>
      </c>
      <c r="S674" s="17"/>
      <c r="T674" s="17" t="s">
        <v>7987</v>
      </c>
      <c r="U674" s="17"/>
      <c r="V674" s="17"/>
      <c r="W674" s="17" t="s">
        <v>7987</v>
      </c>
      <c r="X674" s="17" t="s">
        <v>7987</v>
      </c>
      <c r="Y674" s="17"/>
    </row>
    <row r="675" ht="15.75" customHeight="1">
      <c r="A675" s="17">
        <v>5.735500024E9</v>
      </c>
      <c r="B675" s="17"/>
      <c r="C675" s="17" t="s">
        <v>7987</v>
      </c>
      <c r="D675" s="17" t="s">
        <v>7987</v>
      </c>
      <c r="E675" s="17" t="s">
        <v>4198</v>
      </c>
      <c r="F675" s="17" t="s">
        <v>4199</v>
      </c>
      <c r="G675" s="17"/>
      <c r="H675" s="51" t="s">
        <v>7987</v>
      </c>
      <c r="K675" s="51" t="s">
        <v>4200</v>
      </c>
      <c r="L675" s="17" t="s">
        <v>17</v>
      </c>
      <c r="M675" s="17" t="s">
        <v>18</v>
      </c>
      <c r="N675" s="17">
        <v>10.0</v>
      </c>
      <c r="O675" s="17" t="s">
        <v>19</v>
      </c>
      <c r="P675" s="17" t="s">
        <v>20</v>
      </c>
      <c r="Q675" s="17">
        <v>3.926909707E9</v>
      </c>
      <c r="R675" s="17" t="s">
        <v>7987</v>
      </c>
      <c r="S675" s="17"/>
      <c r="T675" s="17" t="s">
        <v>7987</v>
      </c>
      <c r="U675" s="17"/>
      <c r="V675" s="17"/>
      <c r="W675" s="17" t="s">
        <v>7987</v>
      </c>
      <c r="X675" s="17" t="s">
        <v>7987</v>
      </c>
      <c r="Y675" s="17"/>
    </row>
    <row r="676" ht="15.75" customHeight="1">
      <c r="A676" s="17">
        <v>5.738200017E9</v>
      </c>
      <c r="B676" s="17"/>
      <c r="C676" s="17" t="s">
        <v>7987</v>
      </c>
      <c r="D676" s="17" t="s">
        <v>7987</v>
      </c>
      <c r="E676" s="17" t="s">
        <v>4205</v>
      </c>
      <c r="F676" s="17" t="s">
        <v>4206</v>
      </c>
      <c r="G676" s="17"/>
      <c r="H676" s="51" t="s">
        <v>7987</v>
      </c>
      <c r="K676" s="51" t="s">
        <v>4207</v>
      </c>
      <c r="L676" s="17" t="s">
        <v>4208</v>
      </c>
      <c r="M676" s="17" t="s">
        <v>4208</v>
      </c>
      <c r="N676" s="17">
        <v>2.0</v>
      </c>
      <c r="O676" s="17" t="s">
        <v>19</v>
      </c>
      <c r="P676" s="17" t="s">
        <v>2084</v>
      </c>
      <c r="Q676" s="17">
        <v>4.016999708E9</v>
      </c>
      <c r="R676" s="17" t="s">
        <v>7987</v>
      </c>
      <c r="S676" s="17"/>
      <c r="T676" s="17" t="s">
        <v>7987</v>
      </c>
      <c r="U676" s="17"/>
      <c r="V676" s="17"/>
      <c r="W676" s="17" t="s">
        <v>7987</v>
      </c>
      <c r="X676" s="17" t="s">
        <v>7987</v>
      </c>
      <c r="Y676" s="17"/>
    </row>
    <row r="677" ht="15.75" customHeight="1">
      <c r="A677" s="17">
        <v>5.73820002E9</v>
      </c>
      <c r="B677" s="17"/>
      <c r="C677" s="17" t="s">
        <v>7987</v>
      </c>
      <c r="D677" s="17" t="s">
        <v>7987</v>
      </c>
      <c r="E677" s="17" t="s">
        <v>4210</v>
      </c>
      <c r="F677" s="17" t="s">
        <v>4211</v>
      </c>
      <c r="G677" s="17"/>
      <c r="H677" s="51" t="s">
        <v>7987</v>
      </c>
      <c r="K677" s="51" t="s">
        <v>4212</v>
      </c>
      <c r="L677" s="17" t="s">
        <v>4208</v>
      </c>
      <c r="M677" s="17" t="s">
        <v>4208</v>
      </c>
      <c r="N677" s="17">
        <v>2.0</v>
      </c>
      <c r="O677" s="17" t="s">
        <v>19</v>
      </c>
      <c r="P677" s="17" t="s">
        <v>2084</v>
      </c>
      <c r="Q677" s="17">
        <v>4.016999708E9</v>
      </c>
      <c r="R677" s="17" t="s">
        <v>7987</v>
      </c>
      <c r="S677" s="17"/>
      <c r="T677" s="17" t="s">
        <v>7987</v>
      </c>
      <c r="U677" s="17"/>
      <c r="V677" s="17"/>
      <c r="W677" s="17" t="s">
        <v>7987</v>
      </c>
      <c r="X677" s="17" t="s">
        <v>7987</v>
      </c>
      <c r="Y677" s="17"/>
    </row>
    <row r="678" ht="15.75" customHeight="1">
      <c r="A678" s="17">
        <v>5.805011036E9</v>
      </c>
      <c r="B678" s="17"/>
      <c r="C678" s="17" t="s">
        <v>7987</v>
      </c>
      <c r="D678" s="17" t="s">
        <v>7987</v>
      </c>
      <c r="E678" s="17" t="s">
        <v>7987</v>
      </c>
      <c r="F678" s="17" t="s">
        <v>6483</v>
      </c>
      <c r="G678" s="17"/>
      <c r="H678" s="51" t="s">
        <v>7987</v>
      </c>
      <c r="K678" s="51" t="s">
        <v>7987</v>
      </c>
      <c r="L678" s="17" t="s">
        <v>7987</v>
      </c>
      <c r="M678" s="17" t="s">
        <v>7987</v>
      </c>
      <c r="N678" s="17" t="s">
        <v>7987</v>
      </c>
      <c r="O678" s="17" t="s">
        <v>7987</v>
      </c>
      <c r="P678" s="17" t="s">
        <v>7987</v>
      </c>
      <c r="Q678" s="17" t="s">
        <v>7987</v>
      </c>
      <c r="R678" s="17" t="s">
        <v>7987</v>
      </c>
      <c r="S678" s="17"/>
      <c r="T678" s="17" t="s">
        <v>7987</v>
      </c>
      <c r="U678" s="17"/>
      <c r="V678" s="17"/>
      <c r="W678" s="17" t="s">
        <v>7987</v>
      </c>
      <c r="X678" s="17" t="s">
        <v>7987</v>
      </c>
      <c r="Y678" s="17"/>
    </row>
    <row r="679" ht="15.75" customHeight="1">
      <c r="A679" s="17">
        <v>5.805510014E9</v>
      </c>
      <c r="B679" s="17"/>
      <c r="C679" s="17" t="s">
        <v>7987</v>
      </c>
      <c r="D679" s="17" t="s">
        <v>7987</v>
      </c>
      <c r="E679" s="17" t="s">
        <v>7987</v>
      </c>
      <c r="F679" s="17" t="s">
        <v>6484</v>
      </c>
      <c r="G679" s="17"/>
      <c r="H679" s="51" t="s">
        <v>7987</v>
      </c>
      <c r="K679" s="51" t="s">
        <v>7987</v>
      </c>
      <c r="L679" s="17" t="s">
        <v>7987</v>
      </c>
      <c r="M679" s="17" t="s">
        <v>7987</v>
      </c>
      <c r="N679" s="17" t="s">
        <v>7987</v>
      </c>
      <c r="O679" s="17" t="s">
        <v>7987</v>
      </c>
      <c r="P679" s="17" t="s">
        <v>7987</v>
      </c>
      <c r="Q679" s="17" t="s">
        <v>7987</v>
      </c>
      <c r="R679" s="17" t="s">
        <v>7987</v>
      </c>
      <c r="S679" s="17"/>
      <c r="T679" s="17" t="s">
        <v>7987</v>
      </c>
      <c r="U679" s="17"/>
      <c r="V679" s="17"/>
      <c r="W679" s="17" t="s">
        <v>7987</v>
      </c>
      <c r="X679" s="17" t="s">
        <v>7987</v>
      </c>
      <c r="Y679" s="17"/>
    </row>
    <row r="680" ht="15.75" customHeight="1">
      <c r="A680" s="17">
        <v>5.805699001E9</v>
      </c>
      <c r="B680" s="17"/>
      <c r="C680" s="17" t="s">
        <v>7987</v>
      </c>
      <c r="D680" s="17" t="s">
        <v>7987</v>
      </c>
      <c r="E680" s="17" t="s">
        <v>7987</v>
      </c>
      <c r="F680" s="17" t="s">
        <v>6485</v>
      </c>
      <c r="G680" s="17"/>
      <c r="H680" s="51" t="s">
        <v>7987</v>
      </c>
      <c r="K680" s="51" t="s">
        <v>7987</v>
      </c>
      <c r="L680" s="17" t="s">
        <v>7987</v>
      </c>
      <c r="M680" s="17" t="s">
        <v>7987</v>
      </c>
      <c r="N680" s="17" t="s">
        <v>7987</v>
      </c>
      <c r="O680" s="17" t="s">
        <v>7987</v>
      </c>
      <c r="P680" s="17" t="s">
        <v>7987</v>
      </c>
      <c r="Q680" s="17" t="s">
        <v>7987</v>
      </c>
      <c r="R680" s="17" t="s">
        <v>7987</v>
      </c>
      <c r="S680" s="17"/>
      <c r="T680" s="17" t="s">
        <v>7987</v>
      </c>
      <c r="U680" s="17"/>
      <c r="V680" s="17"/>
      <c r="W680" s="17" t="s">
        <v>7987</v>
      </c>
      <c r="X680" s="17" t="s">
        <v>7987</v>
      </c>
      <c r="Y680" s="17"/>
    </row>
    <row r="681" ht="15.75" customHeight="1">
      <c r="A681" s="17">
        <v>5.806042004E9</v>
      </c>
      <c r="B681" s="17"/>
      <c r="C681" s="17" t="s">
        <v>7987</v>
      </c>
      <c r="D681" s="17" t="s">
        <v>7987</v>
      </c>
      <c r="E681" s="17" t="s">
        <v>7987</v>
      </c>
      <c r="F681" s="17" t="s">
        <v>6486</v>
      </c>
      <c r="G681" s="17"/>
      <c r="H681" s="51" t="s">
        <v>7987</v>
      </c>
      <c r="K681" s="51" t="s">
        <v>7987</v>
      </c>
      <c r="L681" s="17" t="s">
        <v>7987</v>
      </c>
      <c r="M681" s="17" t="s">
        <v>7987</v>
      </c>
      <c r="N681" s="17" t="s">
        <v>7987</v>
      </c>
      <c r="O681" s="17" t="s">
        <v>7987</v>
      </c>
      <c r="P681" s="17" t="s">
        <v>7987</v>
      </c>
      <c r="Q681" s="17" t="s">
        <v>7987</v>
      </c>
      <c r="R681" s="17" t="s">
        <v>7987</v>
      </c>
      <c r="S681" s="17"/>
      <c r="T681" s="17" t="s">
        <v>7987</v>
      </c>
      <c r="U681" s="17"/>
      <c r="V681" s="17"/>
      <c r="W681" s="17" t="s">
        <v>7987</v>
      </c>
      <c r="X681" s="17" t="s">
        <v>7987</v>
      </c>
      <c r="Y681" s="17"/>
    </row>
    <row r="682" ht="15.75" customHeight="1">
      <c r="A682" s="17">
        <v>5.9000122E9</v>
      </c>
      <c r="B682" s="17"/>
      <c r="C682" s="17" t="s">
        <v>7987</v>
      </c>
      <c r="D682" s="17" t="s">
        <v>7987</v>
      </c>
      <c r="E682" s="17" t="s">
        <v>4226</v>
      </c>
      <c r="F682" s="17" t="s">
        <v>4227</v>
      </c>
      <c r="G682" s="17"/>
      <c r="H682" s="51" t="s">
        <v>7987</v>
      </c>
      <c r="K682" s="51" t="s">
        <v>4228</v>
      </c>
      <c r="L682" s="17" t="s">
        <v>17</v>
      </c>
      <c r="M682" s="17" t="s">
        <v>18</v>
      </c>
      <c r="N682" s="17">
        <v>6.0</v>
      </c>
      <c r="O682" s="17" t="s">
        <v>19</v>
      </c>
      <c r="P682" s="17" t="s">
        <v>20</v>
      </c>
      <c r="Q682" s="17">
        <v>7.3181581E9</v>
      </c>
      <c r="R682" s="17" t="s">
        <v>7987</v>
      </c>
      <c r="S682" s="17"/>
      <c r="T682" s="17" t="s">
        <v>7987</v>
      </c>
      <c r="U682" s="17"/>
      <c r="V682" s="17"/>
      <c r="W682" s="17" t="s">
        <v>7987</v>
      </c>
      <c r="X682" s="17" t="s">
        <v>7987</v>
      </c>
      <c r="Y682" s="17"/>
    </row>
    <row r="683" ht="15.75" customHeight="1">
      <c r="A683" s="17">
        <v>5.901610035E9</v>
      </c>
      <c r="B683" s="17"/>
      <c r="C683" s="17" t="s">
        <v>7987</v>
      </c>
      <c r="D683" s="17" t="s">
        <v>7987</v>
      </c>
      <c r="E683" s="17" t="s">
        <v>4250</v>
      </c>
      <c r="F683" s="17" t="s">
        <v>4251</v>
      </c>
      <c r="G683" s="17"/>
      <c r="H683" s="51" t="s">
        <v>7987</v>
      </c>
      <c r="K683" s="51" t="s">
        <v>4252</v>
      </c>
      <c r="L683" s="17" t="s">
        <v>17</v>
      </c>
      <c r="M683" s="17" t="s">
        <v>18</v>
      </c>
      <c r="N683" s="17">
        <v>1.0</v>
      </c>
      <c r="O683" s="17" t="s">
        <v>19</v>
      </c>
      <c r="P683" s="17" t="s">
        <v>20</v>
      </c>
      <c r="Q683" s="17">
        <v>7.3181589E9</v>
      </c>
      <c r="R683" s="17" t="s">
        <v>7987</v>
      </c>
      <c r="S683" s="17"/>
      <c r="T683" s="17" t="s">
        <v>7987</v>
      </c>
      <c r="U683" s="17"/>
      <c r="V683" s="17"/>
      <c r="W683" s="17" t="s">
        <v>7987</v>
      </c>
      <c r="X683" s="17" t="s">
        <v>7987</v>
      </c>
      <c r="Y683" s="17"/>
    </row>
    <row r="684" ht="15.75" customHeight="1">
      <c r="A684" s="17">
        <v>5.901716045E9</v>
      </c>
      <c r="B684" s="17"/>
      <c r="C684" s="17" t="s">
        <v>7987</v>
      </c>
      <c r="D684" s="17" t="s">
        <v>7987</v>
      </c>
      <c r="E684" s="17" t="s">
        <v>7987</v>
      </c>
      <c r="F684" s="17" t="s">
        <v>6487</v>
      </c>
      <c r="G684" s="17"/>
      <c r="H684" s="51" t="s">
        <v>7987</v>
      </c>
      <c r="K684" s="51" t="s">
        <v>7987</v>
      </c>
      <c r="L684" s="17" t="s">
        <v>7987</v>
      </c>
      <c r="M684" s="17" t="s">
        <v>7987</v>
      </c>
      <c r="N684" s="17" t="s">
        <v>7987</v>
      </c>
      <c r="O684" s="17" t="s">
        <v>7987</v>
      </c>
      <c r="P684" s="17" t="s">
        <v>7987</v>
      </c>
      <c r="Q684" s="17" t="s">
        <v>7987</v>
      </c>
      <c r="R684" s="17" t="s">
        <v>7987</v>
      </c>
      <c r="S684" s="17"/>
      <c r="T684" s="17" t="s">
        <v>7987</v>
      </c>
      <c r="U684" s="17"/>
      <c r="V684" s="17"/>
      <c r="W684" s="17" t="s">
        <v>7987</v>
      </c>
      <c r="X684" s="17" t="s">
        <v>7987</v>
      </c>
      <c r="Y684" s="17"/>
    </row>
    <row r="685" ht="15.75" customHeight="1">
      <c r="A685" s="17">
        <v>5.90560602E9</v>
      </c>
      <c r="B685" s="17"/>
      <c r="C685" s="17" t="s">
        <v>7987</v>
      </c>
      <c r="D685" s="17" t="s">
        <v>7987</v>
      </c>
      <c r="E685" s="17" t="s">
        <v>4277</v>
      </c>
      <c r="F685" s="17" t="s">
        <v>4278</v>
      </c>
      <c r="G685" s="17"/>
      <c r="H685" s="51" t="s">
        <v>7987</v>
      </c>
      <c r="K685" s="51" t="s">
        <v>4279</v>
      </c>
      <c r="L685" s="17" t="s">
        <v>17</v>
      </c>
      <c r="M685" s="17" t="s">
        <v>18</v>
      </c>
      <c r="N685" s="17">
        <v>16.0</v>
      </c>
      <c r="O685" s="17" t="s">
        <v>19</v>
      </c>
      <c r="P685" s="17" t="s">
        <v>20</v>
      </c>
      <c r="Q685" s="17">
        <v>7.318159009E9</v>
      </c>
      <c r="R685" s="17" t="s">
        <v>7987</v>
      </c>
      <c r="S685" s="17"/>
      <c r="T685" s="17" t="s">
        <v>7987</v>
      </c>
      <c r="U685" s="17"/>
      <c r="V685" s="17"/>
      <c r="W685" s="17" t="s">
        <v>7987</v>
      </c>
      <c r="X685" s="17" t="s">
        <v>7987</v>
      </c>
      <c r="Y685" s="17"/>
    </row>
    <row r="686" ht="15.75" customHeight="1">
      <c r="A686" s="17">
        <v>5.90560811E9</v>
      </c>
      <c r="B686" s="17"/>
      <c r="C686" s="17" t="s">
        <v>7987</v>
      </c>
      <c r="D686" s="17" t="s">
        <v>7987</v>
      </c>
      <c r="E686" s="17" t="s">
        <v>7987</v>
      </c>
      <c r="F686" s="17" t="s">
        <v>6488</v>
      </c>
      <c r="G686" s="17"/>
      <c r="H686" s="51" t="s">
        <v>7987</v>
      </c>
      <c r="K686" s="51" t="s">
        <v>7987</v>
      </c>
      <c r="L686" s="17" t="s">
        <v>7987</v>
      </c>
      <c r="M686" s="17" t="s">
        <v>7987</v>
      </c>
      <c r="N686" s="17" t="s">
        <v>7987</v>
      </c>
      <c r="O686" s="17" t="s">
        <v>7987</v>
      </c>
      <c r="P686" s="17" t="s">
        <v>7987</v>
      </c>
      <c r="Q686" s="17" t="s">
        <v>7987</v>
      </c>
      <c r="R686" s="17" t="s">
        <v>7987</v>
      </c>
      <c r="S686" s="17"/>
      <c r="T686" s="17" t="s">
        <v>7987</v>
      </c>
      <c r="U686" s="17"/>
      <c r="V686" s="17"/>
      <c r="W686" s="17" t="s">
        <v>7987</v>
      </c>
      <c r="X686" s="17" t="s">
        <v>7987</v>
      </c>
      <c r="Y686" s="17"/>
    </row>
    <row r="687" ht="15.75" customHeight="1">
      <c r="A687" s="17">
        <v>5.90561204E9</v>
      </c>
      <c r="B687" s="17"/>
      <c r="C687" s="17" t="s">
        <v>7987</v>
      </c>
      <c r="D687" s="17" t="s">
        <v>7987</v>
      </c>
      <c r="E687" s="17" t="s">
        <v>4310</v>
      </c>
      <c r="F687" s="17" t="s">
        <v>4311</v>
      </c>
      <c r="G687" s="17"/>
      <c r="H687" s="51" t="s">
        <v>7987</v>
      </c>
      <c r="K687" s="51" t="s">
        <v>4312</v>
      </c>
      <c r="L687" s="17" t="s">
        <v>17</v>
      </c>
      <c r="M687" s="17" t="s">
        <v>18</v>
      </c>
      <c r="N687" s="17">
        <v>2.0</v>
      </c>
      <c r="O687" s="17" t="s">
        <v>19</v>
      </c>
      <c r="P687" s="17" t="s">
        <v>20</v>
      </c>
      <c r="Q687" s="17">
        <v>7.3181581E9</v>
      </c>
      <c r="R687" s="17" t="s">
        <v>7987</v>
      </c>
      <c r="S687" s="17"/>
      <c r="T687" s="17" t="s">
        <v>7987</v>
      </c>
      <c r="U687" s="17"/>
      <c r="V687" s="17"/>
      <c r="W687" s="17" t="s">
        <v>7987</v>
      </c>
      <c r="X687" s="17" t="s">
        <v>7987</v>
      </c>
      <c r="Y687" s="17"/>
    </row>
    <row r="688" ht="15.75" customHeight="1">
      <c r="A688" s="17">
        <v>5.905806016E9</v>
      </c>
      <c r="B688" s="17"/>
      <c r="C688" s="17" t="s">
        <v>7987</v>
      </c>
      <c r="D688" s="17" t="s">
        <v>7987</v>
      </c>
      <c r="E688" s="17" t="s">
        <v>4317</v>
      </c>
      <c r="F688" s="17" t="s">
        <v>4318</v>
      </c>
      <c r="G688" s="17"/>
      <c r="H688" s="51" t="s">
        <v>7987</v>
      </c>
      <c r="K688" s="51" t="s">
        <v>4319</v>
      </c>
      <c r="L688" s="17" t="s">
        <v>17</v>
      </c>
      <c r="M688" s="17" t="s">
        <v>18</v>
      </c>
      <c r="N688" s="17">
        <v>12.0</v>
      </c>
      <c r="O688" s="17" t="s">
        <v>19</v>
      </c>
      <c r="P688" s="17" t="s">
        <v>20</v>
      </c>
      <c r="Q688" s="17">
        <v>7.3181569E9</v>
      </c>
      <c r="R688" s="17" t="s">
        <v>7987</v>
      </c>
      <c r="S688" s="17"/>
      <c r="T688" s="17" t="s">
        <v>7987</v>
      </c>
      <c r="U688" s="17"/>
      <c r="V688" s="17"/>
      <c r="W688" s="17" t="s">
        <v>7987</v>
      </c>
      <c r="X688" s="17" t="s">
        <v>7987</v>
      </c>
      <c r="Y688" s="17"/>
    </row>
    <row r="689" ht="15.75" customHeight="1">
      <c r="A689" s="17">
        <v>5.90580804E9</v>
      </c>
      <c r="B689" s="17"/>
      <c r="C689" s="17" t="s">
        <v>7987</v>
      </c>
      <c r="D689" s="17" t="s">
        <v>7987</v>
      </c>
      <c r="E689" s="17" t="s">
        <v>7987</v>
      </c>
      <c r="F689" s="17" t="s">
        <v>6489</v>
      </c>
      <c r="G689" s="17"/>
      <c r="H689" s="51" t="s">
        <v>7987</v>
      </c>
      <c r="K689" s="51" t="s">
        <v>7987</v>
      </c>
      <c r="L689" s="17" t="s">
        <v>7987</v>
      </c>
      <c r="M689" s="17" t="s">
        <v>7987</v>
      </c>
      <c r="N689" s="17" t="s">
        <v>7987</v>
      </c>
      <c r="O689" s="17" t="s">
        <v>7987</v>
      </c>
      <c r="P689" s="17" t="s">
        <v>7987</v>
      </c>
      <c r="Q689" s="17" t="s">
        <v>7987</v>
      </c>
      <c r="R689" s="17" t="s">
        <v>7987</v>
      </c>
      <c r="S689" s="17"/>
      <c r="T689" s="17" t="s">
        <v>7987</v>
      </c>
      <c r="U689" s="17"/>
      <c r="V689" s="17"/>
      <c r="W689" s="17" t="s">
        <v>7987</v>
      </c>
      <c r="X689" s="17" t="s">
        <v>7987</v>
      </c>
      <c r="Y689" s="17"/>
    </row>
    <row r="690" ht="15.75" customHeight="1">
      <c r="A690" s="17">
        <v>5.90581004E9</v>
      </c>
      <c r="B690" s="17"/>
      <c r="C690" s="17" t="s">
        <v>7987</v>
      </c>
      <c r="D690" s="17" t="s">
        <v>7987</v>
      </c>
      <c r="E690" s="17" t="s">
        <v>7987</v>
      </c>
      <c r="F690" s="17" t="s">
        <v>6490</v>
      </c>
      <c r="G690" s="17"/>
      <c r="H690" s="51" t="s">
        <v>7987</v>
      </c>
      <c r="K690" s="51" t="s">
        <v>7987</v>
      </c>
      <c r="L690" s="17" t="s">
        <v>7987</v>
      </c>
      <c r="M690" s="17" t="s">
        <v>7987</v>
      </c>
      <c r="N690" s="17" t="s">
        <v>7987</v>
      </c>
      <c r="O690" s="17" t="s">
        <v>7987</v>
      </c>
      <c r="P690" s="17" t="s">
        <v>7987</v>
      </c>
      <c r="Q690" s="17" t="s">
        <v>7987</v>
      </c>
      <c r="R690" s="17" t="s">
        <v>7987</v>
      </c>
      <c r="S690" s="17"/>
      <c r="T690" s="17" t="s">
        <v>7987</v>
      </c>
      <c r="U690" s="17"/>
      <c r="V690" s="17"/>
      <c r="W690" s="17" t="s">
        <v>7987</v>
      </c>
      <c r="X690" s="17" t="s">
        <v>7987</v>
      </c>
      <c r="Y690" s="17"/>
    </row>
    <row r="691" ht="15.75" customHeight="1">
      <c r="A691" s="17">
        <v>5.905816045E9</v>
      </c>
      <c r="B691" s="17"/>
      <c r="C691" s="17" t="s">
        <v>7987</v>
      </c>
      <c r="D691" s="17" t="s">
        <v>7987</v>
      </c>
      <c r="E691" s="17" t="s">
        <v>7987</v>
      </c>
      <c r="F691" s="17" t="s">
        <v>6491</v>
      </c>
      <c r="G691" s="17"/>
      <c r="H691" s="51" t="s">
        <v>7987</v>
      </c>
      <c r="K691" s="51" t="s">
        <v>7987</v>
      </c>
      <c r="L691" s="17" t="s">
        <v>7987</v>
      </c>
      <c r="M691" s="17" t="s">
        <v>7987</v>
      </c>
      <c r="N691" s="17" t="s">
        <v>7987</v>
      </c>
      <c r="O691" s="17" t="s">
        <v>7987</v>
      </c>
      <c r="P691" s="17" t="s">
        <v>7987</v>
      </c>
      <c r="Q691" s="17" t="s">
        <v>7987</v>
      </c>
      <c r="R691" s="17" t="s">
        <v>7987</v>
      </c>
      <c r="S691" s="17"/>
      <c r="T691" s="17" t="s">
        <v>7987</v>
      </c>
      <c r="U691" s="17"/>
      <c r="V691" s="17"/>
      <c r="W691" s="17" t="s">
        <v>7987</v>
      </c>
      <c r="X691" s="17" t="s">
        <v>7987</v>
      </c>
      <c r="Y691" s="17"/>
    </row>
    <row r="692" ht="15.75" customHeight="1">
      <c r="A692" s="17">
        <v>5.905816055E9</v>
      </c>
      <c r="B692" s="17"/>
      <c r="C692" s="17" t="s">
        <v>7987</v>
      </c>
      <c r="D692" s="17" t="s">
        <v>7987</v>
      </c>
      <c r="E692" s="17" t="s">
        <v>7987</v>
      </c>
      <c r="F692" s="17" t="s">
        <v>6492</v>
      </c>
      <c r="G692" s="17"/>
      <c r="H692" s="51" t="s">
        <v>7987</v>
      </c>
      <c r="K692" s="51" t="s">
        <v>7987</v>
      </c>
      <c r="L692" s="17" t="s">
        <v>7987</v>
      </c>
      <c r="M692" s="17" t="s">
        <v>7987</v>
      </c>
      <c r="N692" s="17" t="s">
        <v>7987</v>
      </c>
      <c r="O692" s="17" t="s">
        <v>7987</v>
      </c>
      <c r="P692" s="17" t="s">
        <v>7987</v>
      </c>
      <c r="Q692" s="17" t="s">
        <v>7987</v>
      </c>
      <c r="R692" s="17" t="s">
        <v>7987</v>
      </c>
      <c r="S692" s="17"/>
      <c r="T692" s="17" t="s">
        <v>7987</v>
      </c>
      <c r="U692" s="17"/>
      <c r="V692" s="17"/>
      <c r="W692" s="17" t="s">
        <v>7987</v>
      </c>
      <c r="X692" s="17" t="s">
        <v>7987</v>
      </c>
      <c r="Y692" s="17"/>
    </row>
    <row r="693" ht="15.75" customHeight="1">
      <c r="A693" s="17">
        <v>5.90581606E9</v>
      </c>
      <c r="B693" s="17"/>
      <c r="C693" s="17" t="s">
        <v>7987</v>
      </c>
      <c r="D693" s="17" t="s">
        <v>7987</v>
      </c>
      <c r="E693" s="17" t="s">
        <v>7987</v>
      </c>
      <c r="F693" s="17" t="s">
        <v>6493</v>
      </c>
      <c r="G693" s="17"/>
      <c r="H693" s="51" t="s">
        <v>7987</v>
      </c>
      <c r="K693" s="51" t="s">
        <v>7987</v>
      </c>
      <c r="L693" s="17" t="s">
        <v>7987</v>
      </c>
      <c r="M693" s="17" t="s">
        <v>7987</v>
      </c>
      <c r="N693" s="17" t="s">
        <v>7987</v>
      </c>
      <c r="O693" s="17" t="s">
        <v>7987</v>
      </c>
      <c r="P693" s="17" t="s">
        <v>7987</v>
      </c>
      <c r="Q693" s="17" t="s">
        <v>7987</v>
      </c>
      <c r="R693" s="17" t="s">
        <v>7987</v>
      </c>
      <c r="S693" s="17"/>
      <c r="T693" s="17" t="s">
        <v>7987</v>
      </c>
      <c r="U693" s="17"/>
      <c r="V693" s="17"/>
      <c r="W693" s="17" t="s">
        <v>7987</v>
      </c>
      <c r="X693" s="17" t="s">
        <v>7987</v>
      </c>
      <c r="Y693" s="17"/>
    </row>
    <row r="694" ht="15.75" customHeight="1">
      <c r="A694" s="17">
        <v>5.907308025E9</v>
      </c>
      <c r="B694" s="17"/>
      <c r="C694" s="17" t="s">
        <v>7987</v>
      </c>
      <c r="D694" s="17" t="s">
        <v>7987</v>
      </c>
      <c r="E694" s="17" t="s">
        <v>4335</v>
      </c>
      <c r="F694" s="17" t="s">
        <v>4336</v>
      </c>
      <c r="G694" s="17"/>
      <c r="H694" s="51" t="s">
        <v>7987</v>
      </c>
      <c r="K694" s="51" t="s">
        <v>4337</v>
      </c>
      <c r="L694" s="17" t="s">
        <v>17</v>
      </c>
      <c r="M694" s="17" t="s">
        <v>18</v>
      </c>
      <c r="N694" s="17">
        <v>6.0</v>
      </c>
      <c r="O694" s="17" t="s">
        <v>19</v>
      </c>
      <c r="P694" s="17" t="s">
        <v>20</v>
      </c>
      <c r="Q694" s="17">
        <v>8.46694E9</v>
      </c>
      <c r="R694" s="17" t="s">
        <v>7987</v>
      </c>
      <c r="S694" s="17"/>
      <c r="T694" s="17" t="s">
        <v>7987</v>
      </c>
      <c r="U694" s="17"/>
      <c r="V694" s="17"/>
      <c r="W694" s="17" t="s">
        <v>7987</v>
      </c>
      <c r="X694" s="17" t="s">
        <v>7987</v>
      </c>
      <c r="Y694" s="17"/>
    </row>
    <row r="695" ht="15.75" customHeight="1">
      <c r="A695" s="17">
        <v>5.90730803E9</v>
      </c>
      <c r="B695" s="17"/>
      <c r="C695" s="17" t="s">
        <v>7987</v>
      </c>
      <c r="D695" s="17" t="s">
        <v>7987</v>
      </c>
      <c r="E695" s="17" t="s">
        <v>4342</v>
      </c>
      <c r="F695" s="17" t="s">
        <v>4343</v>
      </c>
      <c r="G695" s="17"/>
      <c r="H695" s="51" t="s">
        <v>7987</v>
      </c>
      <c r="K695" s="51">
        <v>0.0</v>
      </c>
      <c r="L695" s="17">
        <v>0.0</v>
      </c>
      <c r="M695" s="17">
        <v>0.0</v>
      </c>
      <c r="N695" s="17">
        <v>4.0</v>
      </c>
      <c r="O695" s="17" t="s">
        <v>474</v>
      </c>
      <c r="P695" s="17">
        <v>0.0</v>
      </c>
      <c r="Q695" s="17">
        <v>7.3181561E9</v>
      </c>
      <c r="R695" s="17" t="s">
        <v>7987</v>
      </c>
      <c r="S695" s="17"/>
      <c r="T695" s="17" t="s">
        <v>7987</v>
      </c>
      <c r="U695" s="17"/>
      <c r="V695" s="17"/>
      <c r="W695" s="17" t="s">
        <v>7987</v>
      </c>
      <c r="X695" s="17" t="s">
        <v>7987</v>
      </c>
      <c r="Y695" s="17"/>
    </row>
    <row r="696" ht="15.75" customHeight="1">
      <c r="A696" s="17">
        <v>5.90731003E9</v>
      </c>
      <c r="B696" s="17"/>
      <c r="C696" s="17" t="s">
        <v>7987</v>
      </c>
      <c r="D696" s="17" t="s">
        <v>7987</v>
      </c>
      <c r="E696" s="17" t="s">
        <v>4348</v>
      </c>
      <c r="F696" s="17" t="s">
        <v>4349</v>
      </c>
      <c r="G696" s="17"/>
      <c r="H696" s="51" t="s">
        <v>7987</v>
      </c>
      <c r="K696" s="51" t="s">
        <v>4350</v>
      </c>
      <c r="L696" s="17" t="s">
        <v>17</v>
      </c>
      <c r="M696" s="17" t="s">
        <v>18</v>
      </c>
      <c r="N696" s="17">
        <v>6.0</v>
      </c>
      <c r="O696" s="17" t="s">
        <v>19</v>
      </c>
      <c r="P696" s="17" t="s">
        <v>20</v>
      </c>
      <c r="Q696" s="17">
        <v>8.46694E9</v>
      </c>
      <c r="R696" s="17" t="s">
        <v>7987</v>
      </c>
      <c r="S696" s="17"/>
      <c r="T696" s="17" t="s">
        <v>7987</v>
      </c>
      <c r="U696" s="17"/>
      <c r="V696" s="17"/>
      <c r="W696" s="17" t="s">
        <v>7987</v>
      </c>
      <c r="X696" s="17" t="s">
        <v>7987</v>
      </c>
      <c r="Y696" s="17"/>
    </row>
    <row r="697" ht="15.75" customHeight="1">
      <c r="A697" s="17">
        <v>5.930010014E9</v>
      </c>
      <c r="B697" s="17"/>
      <c r="C697" s="17" t="s">
        <v>7987</v>
      </c>
      <c r="D697" s="17" t="s">
        <v>7987</v>
      </c>
      <c r="E697" s="17" t="s">
        <v>4373</v>
      </c>
      <c r="F697" s="17" t="s">
        <v>4374</v>
      </c>
      <c r="G697" s="17"/>
      <c r="H697" s="51" t="s">
        <v>7987</v>
      </c>
      <c r="K697" s="51" t="s">
        <v>4375</v>
      </c>
      <c r="L697" s="17" t="s">
        <v>17</v>
      </c>
      <c r="M697" s="17" t="s">
        <v>18</v>
      </c>
      <c r="N697" s="17">
        <v>20.0</v>
      </c>
      <c r="O697" s="17" t="s">
        <v>19</v>
      </c>
      <c r="P697" s="17" t="s">
        <v>20</v>
      </c>
      <c r="Q697" s="17">
        <v>7.3181699E9</v>
      </c>
      <c r="R697" s="17" t="s">
        <v>7987</v>
      </c>
      <c r="S697" s="17"/>
      <c r="T697" s="17" t="s">
        <v>7987</v>
      </c>
      <c r="U697" s="17"/>
      <c r="V697" s="17"/>
      <c r="W697" s="17" t="s">
        <v>7987</v>
      </c>
      <c r="X697" s="17" t="s">
        <v>7987</v>
      </c>
      <c r="Y697" s="17"/>
    </row>
    <row r="698" ht="15.75" customHeight="1">
      <c r="A698" s="17">
        <v>5.936410012E9</v>
      </c>
      <c r="B698" s="17"/>
      <c r="C698" s="17" t="s">
        <v>7987</v>
      </c>
      <c r="D698" s="17" t="s">
        <v>7987</v>
      </c>
      <c r="E698" s="17" t="s">
        <v>4389</v>
      </c>
      <c r="F698" s="17" t="s">
        <v>4390</v>
      </c>
      <c r="G698" s="17"/>
      <c r="H698" s="51" t="s">
        <v>7987</v>
      </c>
      <c r="K698" s="51" t="s">
        <v>4391</v>
      </c>
      <c r="L698" s="17" t="s">
        <v>17</v>
      </c>
      <c r="M698" s="17" t="s">
        <v>18</v>
      </c>
      <c r="N698" s="17">
        <v>6.0</v>
      </c>
      <c r="O698" s="17" t="s">
        <v>19</v>
      </c>
      <c r="P698" s="17" t="s">
        <v>20</v>
      </c>
      <c r="Q698" s="17">
        <v>7.318165E9</v>
      </c>
      <c r="R698" s="17" t="s">
        <v>7987</v>
      </c>
      <c r="S698" s="17"/>
      <c r="T698" s="17" t="s">
        <v>7987</v>
      </c>
      <c r="U698" s="17"/>
      <c r="V698" s="17"/>
      <c r="W698" s="17" t="s">
        <v>7987</v>
      </c>
      <c r="X698" s="17" t="s">
        <v>7987</v>
      </c>
      <c r="Y698" s="17"/>
    </row>
    <row r="699" ht="15.75" customHeight="1">
      <c r="A699" s="17">
        <v>5.94055001E9</v>
      </c>
      <c r="B699" s="17"/>
      <c r="C699" s="17" t="s">
        <v>7987</v>
      </c>
      <c r="D699" s="17" t="s">
        <v>7987</v>
      </c>
      <c r="E699" s="17" t="s">
        <v>4401</v>
      </c>
      <c r="F699" s="17" t="s">
        <v>4402</v>
      </c>
      <c r="G699" s="17"/>
      <c r="H699" s="51" t="s">
        <v>7987</v>
      </c>
      <c r="K699" s="51" t="s">
        <v>4403</v>
      </c>
      <c r="L699" s="17" t="s">
        <v>17</v>
      </c>
      <c r="M699" s="17" t="s">
        <v>18</v>
      </c>
      <c r="N699" s="17">
        <v>1.0</v>
      </c>
      <c r="O699" s="17" t="s">
        <v>19</v>
      </c>
      <c r="P699" s="17" t="s">
        <v>20</v>
      </c>
      <c r="Q699" s="17">
        <v>7.318220009E9</v>
      </c>
      <c r="R699" s="17" t="s">
        <v>7987</v>
      </c>
      <c r="S699" s="17"/>
      <c r="T699" s="17" t="s">
        <v>7987</v>
      </c>
      <c r="U699" s="17"/>
      <c r="V699" s="17"/>
      <c r="W699" s="17" t="s">
        <v>7987</v>
      </c>
      <c r="X699" s="17" t="s">
        <v>7987</v>
      </c>
      <c r="Y699" s="17"/>
    </row>
    <row r="700" ht="15.75" customHeight="1">
      <c r="A700" s="17">
        <v>5.940550012E9</v>
      </c>
      <c r="B700" s="17"/>
      <c r="C700" s="17" t="s">
        <v>7987</v>
      </c>
      <c r="D700" s="17" t="s">
        <v>7987</v>
      </c>
      <c r="E700" s="17" t="s">
        <v>4404</v>
      </c>
      <c r="F700" s="17" t="s">
        <v>4405</v>
      </c>
      <c r="G700" s="17"/>
      <c r="H700" s="51" t="s">
        <v>7987</v>
      </c>
      <c r="K700" s="51" t="s">
        <v>4406</v>
      </c>
      <c r="L700" s="17" t="s">
        <v>17</v>
      </c>
      <c r="M700" s="17" t="s">
        <v>18</v>
      </c>
      <c r="N700" s="17">
        <v>20.0</v>
      </c>
      <c r="O700" s="17" t="s">
        <v>19</v>
      </c>
      <c r="P700" s="17" t="s">
        <v>20</v>
      </c>
      <c r="Q700" s="17">
        <v>7.318220009E9</v>
      </c>
      <c r="R700" s="17" t="s">
        <v>7987</v>
      </c>
      <c r="S700" s="17"/>
      <c r="T700" s="17" t="s">
        <v>7987</v>
      </c>
      <c r="U700" s="17"/>
      <c r="V700" s="17"/>
      <c r="W700" s="17" t="s">
        <v>7987</v>
      </c>
      <c r="X700" s="17" t="s">
        <v>7987</v>
      </c>
      <c r="Y700" s="17"/>
    </row>
    <row r="701" ht="15.75" customHeight="1">
      <c r="A701" s="17">
        <v>5.940550014E9</v>
      </c>
      <c r="B701" s="17"/>
      <c r="C701" s="17" t="s">
        <v>7987</v>
      </c>
      <c r="D701" s="17" t="s">
        <v>7987</v>
      </c>
      <c r="E701" s="17" t="s">
        <v>4407</v>
      </c>
      <c r="F701" s="17" t="s">
        <v>4408</v>
      </c>
      <c r="G701" s="17"/>
      <c r="H701" s="51" t="s">
        <v>7987</v>
      </c>
      <c r="K701" s="51" t="s">
        <v>4409</v>
      </c>
      <c r="L701" s="17" t="s">
        <v>17</v>
      </c>
      <c r="M701" s="17" t="s">
        <v>18</v>
      </c>
      <c r="N701" s="17">
        <v>40.0</v>
      </c>
      <c r="O701" s="17" t="s">
        <v>19</v>
      </c>
      <c r="P701" s="17" t="s">
        <v>20</v>
      </c>
      <c r="Q701" s="17">
        <v>7.318220009E9</v>
      </c>
      <c r="R701" s="17" t="s">
        <v>7987</v>
      </c>
      <c r="S701" s="17"/>
      <c r="T701" s="17" t="s">
        <v>7987</v>
      </c>
      <c r="U701" s="17"/>
      <c r="V701" s="17"/>
      <c r="W701" s="17" t="s">
        <v>7987</v>
      </c>
      <c r="X701" s="17" t="s">
        <v>7987</v>
      </c>
      <c r="Y701" s="17"/>
    </row>
    <row r="702" ht="15.75" customHeight="1">
      <c r="A702" s="17">
        <v>5.94055002E9</v>
      </c>
      <c r="B702" s="17"/>
      <c r="C702" s="17" t="s">
        <v>7987</v>
      </c>
      <c r="D702" s="17" t="s">
        <v>7987</v>
      </c>
      <c r="E702" s="17" t="s">
        <v>4410</v>
      </c>
      <c r="F702" s="17" t="s">
        <v>4411</v>
      </c>
      <c r="G702" s="17"/>
      <c r="H702" s="51" t="s">
        <v>7987</v>
      </c>
      <c r="K702" s="51" t="s">
        <v>4412</v>
      </c>
      <c r="L702" s="17" t="s">
        <v>17</v>
      </c>
      <c r="M702" s="17" t="s">
        <v>18</v>
      </c>
      <c r="N702" s="17">
        <v>8.0</v>
      </c>
      <c r="O702" s="17" t="s">
        <v>35</v>
      </c>
      <c r="P702" s="17" t="s">
        <v>20</v>
      </c>
      <c r="Q702" s="17">
        <v>7.318220009E9</v>
      </c>
      <c r="R702" s="17" t="s">
        <v>7987</v>
      </c>
      <c r="S702" s="17"/>
      <c r="T702" s="17" t="s">
        <v>7987</v>
      </c>
      <c r="U702" s="17"/>
      <c r="V702" s="17"/>
      <c r="W702" s="17" t="s">
        <v>7987</v>
      </c>
      <c r="X702" s="17" t="s">
        <v>7987</v>
      </c>
      <c r="Y702" s="17"/>
    </row>
    <row r="703" ht="15.75" customHeight="1">
      <c r="A703" s="17">
        <v>5.943510451E9</v>
      </c>
      <c r="B703" s="17"/>
      <c r="C703" s="17" t="s">
        <v>7987</v>
      </c>
      <c r="D703" s="17" t="s">
        <v>7987</v>
      </c>
      <c r="E703" s="17" t="s">
        <v>4424</v>
      </c>
      <c r="F703" s="17" t="s">
        <v>4425</v>
      </c>
      <c r="G703" s="17"/>
      <c r="H703" s="51" t="s">
        <v>7987</v>
      </c>
      <c r="K703" s="51" t="s">
        <v>4426</v>
      </c>
      <c r="L703" s="17" t="s">
        <v>17</v>
      </c>
      <c r="M703" s="17" t="s">
        <v>18</v>
      </c>
      <c r="N703" s="17">
        <v>1.0</v>
      </c>
      <c r="O703" s="17" t="s">
        <v>19</v>
      </c>
      <c r="P703" s="17" t="s">
        <v>20</v>
      </c>
      <c r="Q703" s="17">
        <v>7.318220009E9</v>
      </c>
      <c r="R703" s="17" t="s">
        <v>7987</v>
      </c>
      <c r="S703" s="17"/>
      <c r="T703" s="17" t="s">
        <v>7987</v>
      </c>
      <c r="U703" s="17"/>
      <c r="V703" s="17"/>
      <c r="W703" s="17" t="s">
        <v>7987</v>
      </c>
      <c r="X703" s="17" t="s">
        <v>7987</v>
      </c>
      <c r="Y703" s="17"/>
    </row>
    <row r="704" ht="15.75" customHeight="1">
      <c r="A704" s="17">
        <v>5.94351848E9</v>
      </c>
      <c r="B704" s="17"/>
      <c r="C704" s="17" t="s">
        <v>7987</v>
      </c>
      <c r="D704" s="17" t="s">
        <v>7987</v>
      </c>
      <c r="E704" s="17" t="s">
        <v>7987</v>
      </c>
      <c r="F704" s="17" t="s">
        <v>6494</v>
      </c>
      <c r="G704" s="17"/>
      <c r="H704" s="51" t="s">
        <v>7987</v>
      </c>
      <c r="K704" s="51" t="s">
        <v>7987</v>
      </c>
      <c r="L704" s="17" t="s">
        <v>7987</v>
      </c>
      <c r="M704" s="17" t="s">
        <v>7987</v>
      </c>
      <c r="N704" s="17" t="s">
        <v>7987</v>
      </c>
      <c r="O704" s="17" t="s">
        <v>7987</v>
      </c>
      <c r="P704" s="17" t="s">
        <v>7987</v>
      </c>
      <c r="Q704" s="17" t="s">
        <v>7987</v>
      </c>
      <c r="R704" s="17" t="s">
        <v>7987</v>
      </c>
      <c r="S704" s="17"/>
      <c r="T704" s="17" t="s">
        <v>7987</v>
      </c>
      <c r="U704" s="17"/>
      <c r="V704" s="17"/>
      <c r="W704" s="17" t="s">
        <v>7987</v>
      </c>
      <c r="X704" s="17" t="s">
        <v>7987</v>
      </c>
      <c r="Y704" s="17"/>
    </row>
    <row r="705" ht="15.75" customHeight="1">
      <c r="A705" s="17">
        <v>5.948052008E9</v>
      </c>
      <c r="B705" s="17"/>
      <c r="C705" s="17" t="s">
        <v>7987</v>
      </c>
      <c r="D705" s="17" t="s">
        <v>7987</v>
      </c>
      <c r="E705" s="17" t="s">
        <v>4440</v>
      </c>
      <c r="F705" s="17" t="s">
        <v>4441</v>
      </c>
      <c r="G705" s="17"/>
      <c r="H705" s="51" t="s">
        <v>7987</v>
      </c>
      <c r="K705" s="51" t="s">
        <v>4442</v>
      </c>
      <c r="L705" s="17" t="s">
        <v>4431</v>
      </c>
      <c r="M705" s="17" t="s">
        <v>4431</v>
      </c>
      <c r="N705" s="17">
        <v>6.0</v>
      </c>
      <c r="O705" s="17" t="s">
        <v>19</v>
      </c>
      <c r="P705" s="17" t="s">
        <v>20</v>
      </c>
      <c r="Q705" s="17">
        <v>8.46694E9</v>
      </c>
      <c r="R705" s="17" t="s">
        <v>7987</v>
      </c>
      <c r="S705" s="17"/>
      <c r="T705" s="17" t="s">
        <v>7987</v>
      </c>
      <c r="U705" s="17"/>
      <c r="V705" s="17"/>
      <c r="W705" s="17" t="s">
        <v>7987</v>
      </c>
      <c r="X705" s="17" t="s">
        <v>7987</v>
      </c>
      <c r="Y705" s="17"/>
    </row>
    <row r="706" ht="15.75" customHeight="1">
      <c r="A706" s="17">
        <v>5.94805201E9</v>
      </c>
      <c r="B706" s="17"/>
      <c r="C706" s="17" t="s">
        <v>7987</v>
      </c>
      <c r="D706" s="17" t="s">
        <v>7987</v>
      </c>
      <c r="E706" s="17" t="s">
        <v>4452</v>
      </c>
      <c r="F706" s="17" t="s">
        <v>4453</v>
      </c>
      <c r="G706" s="17"/>
      <c r="H706" s="51" t="s">
        <v>7987</v>
      </c>
      <c r="K706" s="51" t="s">
        <v>4454</v>
      </c>
      <c r="L706" s="17" t="s">
        <v>4431</v>
      </c>
      <c r="M706" s="17" t="s">
        <v>4431</v>
      </c>
      <c r="N706" s="17">
        <v>20.0</v>
      </c>
      <c r="O706" s="17" t="s">
        <v>19</v>
      </c>
      <c r="P706" s="17" t="s">
        <v>20</v>
      </c>
      <c r="Q706" s="17">
        <v>7.318210009E9</v>
      </c>
      <c r="R706" s="17" t="s">
        <v>7987</v>
      </c>
      <c r="S706" s="17"/>
      <c r="T706" s="17" t="s">
        <v>7987</v>
      </c>
      <c r="U706" s="17"/>
      <c r="V706" s="17"/>
      <c r="W706" s="17" t="s">
        <v>7987</v>
      </c>
      <c r="X706" s="17" t="s">
        <v>7987</v>
      </c>
      <c r="Y706" s="17"/>
    </row>
    <row r="707" ht="15.75" customHeight="1">
      <c r="A707" s="17">
        <v>5.948052016E9</v>
      </c>
      <c r="B707" s="17"/>
      <c r="C707" s="17" t="s">
        <v>7987</v>
      </c>
      <c r="D707" s="17" t="s">
        <v>7987</v>
      </c>
      <c r="E707" s="17" t="s">
        <v>7987</v>
      </c>
      <c r="F707" s="17" t="s">
        <v>6495</v>
      </c>
      <c r="G707" s="17"/>
      <c r="H707" s="51" t="s">
        <v>7987</v>
      </c>
      <c r="K707" s="51" t="s">
        <v>7987</v>
      </c>
      <c r="L707" s="17" t="s">
        <v>7987</v>
      </c>
      <c r="M707" s="17" t="s">
        <v>7987</v>
      </c>
      <c r="N707" s="17" t="s">
        <v>7987</v>
      </c>
      <c r="O707" s="17" t="s">
        <v>7987</v>
      </c>
      <c r="P707" s="17" t="s">
        <v>7987</v>
      </c>
      <c r="Q707" s="17" t="s">
        <v>7987</v>
      </c>
      <c r="R707" s="17" t="s">
        <v>7987</v>
      </c>
      <c r="S707" s="17"/>
      <c r="T707" s="17" t="s">
        <v>7987</v>
      </c>
      <c r="U707" s="17"/>
      <c r="V707" s="17"/>
      <c r="W707" s="17" t="s">
        <v>7987</v>
      </c>
      <c r="X707" s="17" t="s">
        <v>7987</v>
      </c>
      <c r="Y707" s="17"/>
    </row>
    <row r="708" ht="15.75" customHeight="1">
      <c r="A708" s="17">
        <v>5.952008025E9</v>
      </c>
      <c r="B708" s="17"/>
      <c r="C708" s="17" t="s">
        <v>7987</v>
      </c>
      <c r="D708" s="17" t="s">
        <v>7987</v>
      </c>
      <c r="E708" s="17" t="s">
        <v>4493</v>
      </c>
      <c r="F708" s="17" t="s">
        <v>4494</v>
      </c>
      <c r="G708" s="17"/>
      <c r="H708" s="51" t="s">
        <v>7987</v>
      </c>
      <c r="K708" s="51" t="s">
        <v>4495</v>
      </c>
      <c r="L708" s="17" t="s">
        <v>17</v>
      </c>
      <c r="M708" s="17" t="s">
        <v>18</v>
      </c>
      <c r="N708" s="17">
        <v>3.0</v>
      </c>
      <c r="O708" s="17" t="s">
        <v>19</v>
      </c>
      <c r="P708" s="17" t="s">
        <v>20</v>
      </c>
      <c r="Q708" s="17">
        <v>7.318240009E9</v>
      </c>
      <c r="R708" s="17" t="s">
        <v>7987</v>
      </c>
      <c r="S708" s="17"/>
      <c r="T708" s="17" t="s">
        <v>7987</v>
      </c>
      <c r="U708" s="17"/>
      <c r="V708" s="17"/>
      <c r="W708" s="17" t="s">
        <v>7987</v>
      </c>
      <c r="X708" s="17" t="s">
        <v>7987</v>
      </c>
      <c r="Y708" s="17"/>
    </row>
    <row r="709" ht="15.75" customHeight="1">
      <c r="A709" s="17">
        <v>5.95200804E9</v>
      </c>
      <c r="B709" s="17"/>
      <c r="C709" s="17" t="s">
        <v>7987</v>
      </c>
      <c r="D709" s="17" t="s">
        <v>7987</v>
      </c>
      <c r="E709" s="17" t="s">
        <v>4498</v>
      </c>
      <c r="F709" s="17" t="s">
        <v>4499</v>
      </c>
      <c r="G709" s="17"/>
      <c r="H709" s="51" t="s">
        <v>7987</v>
      </c>
      <c r="K709" s="51" t="s">
        <v>4500</v>
      </c>
      <c r="L709" s="17" t="s">
        <v>17</v>
      </c>
      <c r="M709" s="17" t="s">
        <v>18</v>
      </c>
      <c r="N709" s="17">
        <v>2.0</v>
      </c>
      <c r="O709" s="17" t="s">
        <v>19</v>
      </c>
      <c r="P709" s="17" t="s">
        <v>20</v>
      </c>
      <c r="Q709" s="17">
        <v>7.318240009E9</v>
      </c>
      <c r="R709" s="17" t="s">
        <v>7987</v>
      </c>
      <c r="S709" s="17"/>
      <c r="T709" s="17" t="s">
        <v>7987</v>
      </c>
      <c r="U709" s="17"/>
      <c r="V709" s="17"/>
      <c r="W709" s="17" t="s">
        <v>7987</v>
      </c>
      <c r="X709" s="17" t="s">
        <v>7987</v>
      </c>
      <c r="Y709" s="17"/>
    </row>
    <row r="710" ht="15.75" customHeight="1">
      <c r="A710" s="17">
        <v>5.95200809E9</v>
      </c>
      <c r="B710" s="17"/>
      <c r="C710" s="17" t="s">
        <v>7987</v>
      </c>
      <c r="D710" s="17" t="s">
        <v>7987</v>
      </c>
      <c r="E710" s="17" t="s">
        <v>4501</v>
      </c>
      <c r="F710" s="17" t="s">
        <v>4502</v>
      </c>
      <c r="G710" s="17"/>
      <c r="H710" s="51" t="s">
        <v>7987</v>
      </c>
      <c r="K710" s="51" t="s">
        <v>4503</v>
      </c>
      <c r="L710" s="17" t="s">
        <v>17</v>
      </c>
      <c r="M710" s="17" t="s">
        <v>18</v>
      </c>
      <c r="N710" s="17">
        <v>2.0</v>
      </c>
      <c r="O710" s="17" t="s">
        <v>19</v>
      </c>
      <c r="P710" s="17" t="s">
        <v>20</v>
      </c>
      <c r="Q710" s="17">
        <v>7.318240009E9</v>
      </c>
      <c r="R710" s="17" t="s">
        <v>7987</v>
      </c>
      <c r="S710" s="17"/>
      <c r="T710" s="17" t="s">
        <v>7987</v>
      </c>
      <c r="U710" s="17"/>
      <c r="V710" s="17"/>
      <c r="W710" s="17" t="s">
        <v>7987</v>
      </c>
      <c r="X710" s="17" t="s">
        <v>7987</v>
      </c>
      <c r="Y710" s="17"/>
    </row>
    <row r="711" ht="15.75" customHeight="1">
      <c r="A711" s="17">
        <v>5.954210025E9</v>
      </c>
      <c r="B711" s="17"/>
      <c r="C711" s="17" t="s">
        <v>7987</v>
      </c>
      <c r="D711" s="17" t="s">
        <v>7987</v>
      </c>
      <c r="E711" s="17" t="s">
        <v>4526</v>
      </c>
      <c r="F711" s="17" t="s">
        <v>4527</v>
      </c>
      <c r="G711" s="17"/>
      <c r="H711" s="51" t="s">
        <v>7987</v>
      </c>
      <c r="K711" s="51" t="s">
        <v>4528</v>
      </c>
      <c r="L711" s="17" t="s">
        <v>17</v>
      </c>
      <c r="M711" s="17" t="s">
        <v>18</v>
      </c>
      <c r="N711" s="17">
        <v>6.0</v>
      </c>
      <c r="O711" s="17" t="s">
        <v>19</v>
      </c>
      <c r="P711" s="17" t="s">
        <v>20</v>
      </c>
      <c r="Q711" s="17">
        <v>7.326909808E9</v>
      </c>
      <c r="R711" s="17" t="s">
        <v>7987</v>
      </c>
      <c r="S711" s="17"/>
      <c r="T711" s="17" t="s">
        <v>7987</v>
      </c>
      <c r="U711" s="17"/>
      <c r="V711" s="17"/>
      <c r="W711" s="17" t="s">
        <v>7987</v>
      </c>
      <c r="X711" s="17" t="s">
        <v>7987</v>
      </c>
      <c r="Y711" s="17"/>
    </row>
    <row r="712" ht="15.75" customHeight="1">
      <c r="A712" s="17">
        <v>5.957500012E9</v>
      </c>
      <c r="B712" s="17"/>
      <c r="C712" s="17" t="s">
        <v>7987</v>
      </c>
      <c r="D712" s="17" t="s">
        <v>7987</v>
      </c>
      <c r="E712" s="17" t="s">
        <v>4530</v>
      </c>
      <c r="F712" s="17" t="s">
        <v>4531</v>
      </c>
      <c r="G712" s="17"/>
      <c r="H712" s="51" t="s">
        <v>7987</v>
      </c>
      <c r="K712" s="51" t="s">
        <v>4532</v>
      </c>
      <c r="L712" s="17" t="s">
        <v>4533</v>
      </c>
      <c r="M712" s="17" t="s">
        <v>4533</v>
      </c>
      <c r="N712" s="17">
        <v>4.0</v>
      </c>
      <c r="O712" s="17" t="s">
        <v>19</v>
      </c>
      <c r="P712" s="17" t="s">
        <v>2084</v>
      </c>
      <c r="Q712" s="17">
        <v>7.318210009E9</v>
      </c>
      <c r="R712" s="17" t="s">
        <v>7987</v>
      </c>
      <c r="S712" s="17"/>
      <c r="T712" s="17" t="s">
        <v>7987</v>
      </c>
      <c r="U712" s="17"/>
      <c r="V712" s="17"/>
      <c r="W712" s="17" t="s">
        <v>7987</v>
      </c>
      <c r="X712" s="17" t="s">
        <v>7987</v>
      </c>
      <c r="Y712" s="17"/>
    </row>
    <row r="713" ht="15.75" customHeight="1">
      <c r="A713" s="17">
        <v>5.957500035E9</v>
      </c>
      <c r="B713" s="17"/>
      <c r="C713" s="17" t="s">
        <v>7987</v>
      </c>
      <c r="D713" s="17" t="s">
        <v>7987</v>
      </c>
      <c r="E713" s="17" t="s">
        <v>4538</v>
      </c>
      <c r="F713" s="17" t="s">
        <v>4539</v>
      </c>
      <c r="G713" s="17"/>
      <c r="H713" s="51" t="s">
        <v>7987</v>
      </c>
      <c r="K713" s="51" t="s">
        <v>4540</v>
      </c>
      <c r="L713" s="17" t="s">
        <v>17</v>
      </c>
      <c r="M713" s="17" t="s">
        <v>18</v>
      </c>
      <c r="N713" s="17">
        <v>4.0</v>
      </c>
      <c r="O713" s="17" t="s">
        <v>19</v>
      </c>
      <c r="P713" s="17" t="s">
        <v>20</v>
      </c>
      <c r="Q713" s="17">
        <v>7.318290009E9</v>
      </c>
      <c r="R713" s="17" t="s">
        <v>7987</v>
      </c>
      <c r="S713" s="17"/>
      <c r="T713" s="17" t="s">
        <v>7987</v>
      </c>
      <c r="U713" s="17"/>
      <c r="V713" s="17"/>
      <c r="W713" s="17" t="s">
        <v>7987</v>
      </c>
      <c r="X713" s="17" t="s">
        <v>7987</v>
      </c>
      <c r="Y713" s="17"/>
    </row>
    <row r="714" ht="15.75" customHeight="1">
      <c r="A714" s="17">
        <v>5.95750503E9</v>
      </c>
      <c r="B714" s="17"/>
      <c r="C714" s="17" t="s">
        <v>7987</v>
      </c>
      <c r="D714" s="17" t="s">
        <v>7987</v>
      </c>
      <c r="E714" s="17" t="s">
        <v>4545</v>
      </c>
      <c r="F714" s="17" t="s">
        <v>4546</v>
      </c>
      <c r="G714" s="17"/>
      <c r="H714" s="51" t="s">
        <v>7987</v>
      </c>
      <c r="K714" s="51" t="s">
        <v>4547</v>
      </c>
      <c r="L714" s="17" t="s">
        <v>4533</v>
      </c>
      <c r="M714" s="17" t="s">
        <v>4533</v>
      </c>
      <c r="N714" s="17">
        <v>20.0</v>
      </c>
      <c r="O714" s="17" t="s">
        <v>19</v>
      </c>
      <c r="P714" s="17" t="s">
        <v>2490</v>
      </c>
      <c r="Q714" s="17">
        <v>7.318210009E9</v>
      </c>
      <c r="R714" s="17" t="s">
        <v>7987</v>
      </c>
      <c r="S714" s="17"/>
      <c r="T714" s="17" t="s">
        <v>7987</v>
      </c>
      <c r="U714" s="17"/>
      <c r="V714" s="17"/>
      <c r="W714" s="17" t="s">
        <v>7987</v>
      </c>
      <c r="X714" s="17" t="s">
        <v>7987</v>
      </c>
      <c r="Y714" s="17"/>
    </row>
    <row r="715" ht="15.75" customHeight="1">
      <c r="A715" s="17">
        <v>5.957505042E9</v>
      </c>
      <c r="B715" s="17"/>
      <c r="C715" s="17" t="s">
        <v>7987</v>
      </c>
      <c r="D715" s="17" t="s">
        <v>7987</v>
      </c>
      <c r="E715" s="17" t="s">
        <v>4555</v>
      </c>
      <c r="F715" s="17" t="s">
        <v>4556</v>
      </c>
      <c r="G715" s="17"/>
      <c r="H715" s="51" t="s">
        <v>7987</v>
      </c>
      <c r="K715" s="51" t="s">
        <v>4557</v>
      </c>
      <c r="L715" s="17" t="s">
        <v>17</v>
      </c>
      <c r="M715" s="17" t="s">
        <v>18</v>
      </c>
      <c r="N715" s="17">
        <v>2.0</v>
      </c>
      <c r="O715" s="17" t="s">
        <v>19</v>
      </c>
      <c r="P715" s="17" t="s">
        <v>20</v>
      </c>
      <c r="Q715" s="17">
        <v>7.318210009E9</v>
      </c>
      <c r="R715" s="17" t="s">
        <v>7987</v>
      </c>
      <c r="S715" s="17"/>
      <c r="T715" s="17" t="s">
        <v>7987</v>
      </c>
      <c r="U715" s="17"/>
      <c r="V715" s="17"/>
      <c r="W715" s="17" t="s">
        <v>7987</v>
      </c>
      <c r="X715" s="17" t="s">
        <v>7987</v>
      </c>
      <c r="Y715" s="17"/>
    </row>
    <row r="716" ht="15.75" customHeight="1">
      <c r="A716" s="17">
        <v>5.957505047E9</v>
      </c>
      <c r="B716" s="17"/>
      <c r="C716" s="17" t="s">
        <v>7987</v>
      </c>
      <c r="D716" s="17" t="s">
        <v>7987</v>
      </c>
      <c r="E716" s="17" t="s">
        <v>4561</v>
      </c>
      <c r="F716" s="17" t="s">
        <v>4562</v>
      </c>
      <c r="G716" s="17"/>
      <c r="H716" s="51" t="s">
        <v>7987</v>
      </c>
      <c r="K716" s="51" t="s">
        <v>4563</v>
      </c>
      <c r="L716" s="17" t="s">
        <v>17</v>
      </c>
      <c r="M716" s="17" t="s">
        <v>18</v>
      </c>
      <c r="N716" s="17">
        <v>10.0</v>
      </c>
      <c r="O716" s="17" t="s">
        <v>19</v>
      </c>
      <c r="P716" s="17" t="s">
        <v>20</v>
      </c>
      <c r="Q716" s="17">
        <v>7.318210009E9</v>
      </c>
      <c r="R716" s="17" t="s">
        <v>7987</v>
      </c>
      <c r="S716" s="17"/>
      <c r="T716" s="17" t="s">
        <v>7987</v>
      </c>
      <c r="U716" s="17"/>
      <c r="V716" s="17"/>
      <c r="W716" s="17" t="s">
        <v>7987</v>
      </c>
      <c r="X716" s="17" t="s">
        <v>7987</v>
      </c>
      <c r="Y716" s="17"/>
    </row>
    <row r="717" ht="15.75" customHeight="1">
      <c r="A717" s="17">
        <v>5.957505052E9</v>
      </c>
      <c r="B717" s="17"/>
      <c r="C717" s="17" t="s">
        <v>7987</v>
      </c>
      <c r="D717" s="17" t="s">
        <v>7987</v>
      </c>
      <c r="E717" s="17" t="s">
        <v>4566</v>
      </c>
      <c r="F717" s="17" t="s">
        <v>4567</v>
      </c>
      <c r="G717" s="17"/>
      <c r="H717" s="51" t="s">
        <v>7987</v>
      </c>
      <c r="K717" s="51" t="s">
        <v>4568</v>
      </c>
      <c r="L717" s="17" t="s">
        <v>17</v>
      </c>
      <c r="M717" s="17" t="s">
        <v>18</v>
      </c>
      <c r="N717" s="17">
        <v>6.0</v>
      </c>
      <c r="O717" s="17" t="s">
        <v>19</v>
      </c>
      <c r="P717" s="17" t="s">
        <v>20</v>
      </c>
      <c r="Q717" s="17">
        <v>7.318290009E9</v>
      </c>
      <c r="R717" s="17" t="s">
        <v>7987</v>
      </c>
      <c r="S717" s="17"/>
      <c r="T717" s="17" t="s">
        <v>7987</v>
      </c>
      <c r="U717" s="17"/>
      <c r="V717" s="17"/>
      <c r="W717" s="17" t="s">
        <v>7987</v>
      </c>
      <c r="X717" s="17" t="s">
        <v>7987</v>
      </c>
      <c r="Y717" s="17"/>
    </row>
    <row r="718" ht="15.75" customHeight="1">
      <c r="A718" s="17">
        <v>5.957505055E9</v>
      </c>
      <c r="B718" s="17"/>
      <c r="C718" s="17" t="s">
        <v>7987</v>
      </c>
      <c r="D718" s="17" t="s">
        <v>7987</v>
      </c>
      <c r="E718" s="17" t="s">
        <v>4569</v>
      </c>
      <c r="F718" s="17" t="s">
        <v>4570</v>
      </c>
      <c r="G718" s="17"/>
      <c r="H718" s="51" t="s">
        <v>7987</v>
      </c>
      <c r="K718" s="51" t="s">
        <v>4571</v>
      </c>
      <c r="L718" s="17" t="s">
        <v>17</v>
      </c>
      <c r="M718" s="17" t="s">
        <v>18</v>
      </c>
      <c r="N718" s="17">
        <v>4.0</v>
      </c>
      <c r="O718" s="17" t="s">
        <v>19</v>
      </c>
      <c r="P718" s="17" t="s">
        <v>20</v>
      </c>
      <c r="Q718" s="17">
        <v>7.318290009E9</v>
      </c>
      <c r="R718" s="17" t="s">
        <v>7987</v>
      </c>
      <c r="S718" s="17"/>
      <c r="T718" s="17" t="s">
        <v>7987</v>
      </c>
      <c r="U718" s="17"/>
      <c r="V718" s="17"/>
      <c r="W718" s="17" t="s">
        <v>7987</v>
      </c>
      <c r="X718" s="17" t="s">
        <v>7987</v>
      </c>
      <c r="Y718" s="17"/>
    </row>
    <row r="719" ht="15.75" customHeight="1">
      <c r="A719" s="17">
        <v>5.957505062E9</v>
      </c>
      <c r="B719" s="17"/>
      <c r="C719" s="17" t="s">
        <v>7987</v>
      </c>
      <c r="D719" s="17" t="s">
        <v>7987</v>
      </c>
      <c r="E719" s="17" t="s">
        <v>4574</v>
      </c>
      <c r="F719" s="17" t="s">
        <v>4575</v>
      </c>
      <c r="G719" s="17"/>
      <c r="H719" s="51" t="s">
        <v>7987</v>
      </c>
      <c r="K719" s="51" t="s">
        <v>4576</v>
      </c>
      <c r="L719" s="17" t="s">
        <v>4533</v>
      </c>
      <c r="M719" s="17" t="s">
        <v>4533</v>
      </c>
      <c r="N719" s="17">
        <v>1.0</v>
      </c>
      <c r="O719" s="17" t="s">
        <v>19</v>
      </c>
      <c r="P719" s="17" t="s">
        <v>20</v>
      </c>
      <c r="Q719" s="17">
        <v>7.318210009E9</v>
      </c>
      <c r="R719" s="17" t="s">
        <v>7987</v>
      </c>
      <c r="S719" s="17"/>
      <c r="T719" s="17" t="s">
        <v>7987</v>
      </c>
      <c r="U719" s="17"/>
      <c r="V719" s="17"/>
      <c r="W719" s="17" t="s">
        <v>7987</v>
      </c>
      <c r="X719" s="17" t="s">
        <v>7987</v>
      </c>
      <c r="Y719" s="17"/>
    </row>
    <row r="720" ht="15.75" customHeight="1">
      <c r="A720" s="17">
        <v>5.95750508E9</v>
      </c>
      <c r="B720" s="17"/>
      <c r="C720" s="17" t="s">
        <v>7987</v>
      </c>
      <c r="D720" s="17" t="s">
        <v>7987</v>
      </c>
      <c r="E720" s="17" t="s">
        <v>4578</v>
      </c>
      <c r="F720" s="17" t="s">
        <v>4579</v>
      </c>
      <c r="G720" s="17"/>
      <c r="H720" s="51" t="s">
        <v>7987</v>
      </c>
      <c r="K720" s="51" t="s">
        <v>4580</v>
      </c>
      <c r="L720" s="17" t="s">
        <v>17</v>
      </c>
      <c r="M720" s="17" t="s">
        <v>18</v>
      </c>
      <c r="N720" s="17">
        <v>2.0</v>
      </c>
      <c r="O720" s="17" t="s">
        <v>19</v>
      </c>
      <c r="P720" s="17" t="s">
        <v>20</v>
      </c>
      <c r="Q720" s="17">
        <v>7.318210009E9</v>
      </c>
      <c r="R720" s="17" t="s">
        <v>7987</v>
      </c>
      <c r="S720" s="17"/>
      <c r="T720" s="17" t="s">
        <v>7987</v>
      </c>
      <c r="U720" s="17"/>
      <c r="V720" s="17"/>
      <c r="W720" s="17" t="s">
        <v>7987</v>
      </c>
      <c r="X720" s="17" t="s">
        <v>7987</v>
      </c>
      <c r="Y720" s="17"/>
    </row>
    <row r="721" ht="15.75" customHeight="1">
      <c r="A721" s="17">
        <v>5.95751002E9</v>
      </c>
      <c r="B721" s="17"/>
      <c r="C721" s="17" t="s">
        <v>7987</v>
      </c>
      <c r="D721" s="17" t="s">
        <v>7987</v>
      </c>
      <c r="E721" s="17" t="s">
        <v>4582</v>
      </c>
      <c r="F721" s="17" t="s">
        <v>4583</v>
      </c>
      <c r="G721" s="17"/>
      <c r="H721" s="51" t="s">
        <v>7987</v>
      </c>
      <c r="K721" s="51" t="s">
        <v>4584</v>
      </c>
      <c r="L721" s="17" t="s">
        <v>17</v>
      </c>
      <c r="M721" s="17" t="s">
        <v>18</v>
      </c>
      <c r="N721" s="17">
        <v>2.0</v>
      </c>
      <c r="O721" s="17" t="s">
        <v>19</v>
      </c>
      <c r="P721" s="17" t="s">
        <v>20</v>
      </c>
      <c r="Q721" s="17">
        <v>7.318210009E9</v>
      </c>
      <c r="R721" s="17" t="s">
        <v>7987</v>
      </c>
      <c r="S721" s="17"/>
      <c r="T721" s="17" t="s">
        <v>7987</v>
      </c>
      <c r="U721" s="17"/>
      <c r="V721" s="17"/>
      <c r="W721" s="17" t="s">
        <v>7987</v>
      </c>
      <c r="X721" s="17" t="s">
        <v>7987</v>
      </c>
      <c r="Y721" s="17"/>
    </row>
    <row r="722" ht="15.75" customHeight="1">
      <c r="A722" s="17">
        <v>5.97210804E9</v>
      </c>
      <c r="B722" s="17"/>
      <c r="C722" s="17" t="s">
        <v>7987</v>
      </c>
      <c r="D722" s="17" t="s">
        <v>7987</v>
      </c>
      <c r="E722" s="17" t="s">
        <v>4609</v>
      </c>
      <c r="F722" s="17" t="s">
        <v>4610</v>
      </c>
      <c r="G722" s="17"/>
      <c r="H722" s="51" t="s">
        <v>7987</v>
      </c>
      <c r="K722" s="51" t="s">
        <v>4611</v>
      </c>
      <c r="L722" s="17" t="s">
        <v>17</v>
      </c>
      <c r="M722" s="17" t="s">
        <v>18</v>
      </c>
      <c r="N722" s="17">
        <v>6.0</v>
      </c>
      <c r="O722" s="17" t="s">
        <v>19</v>
      </c>
      <c r="P722" s="17" t="s">
        <v>20</v>
      </c>
      <c r="Q722" s="17">
        <v>7.318159009E9</v>
      </c>
      <c r="R722" s="17" t="s">
        <v>7987</v>
      </c>
      <c r="S722" s="17"/>
      <c r="T722" s="17" t="s">
        <v>7987</v>
      </c>
      <c r="U722" s="17"/>
      <c r="V722" s="17"/>
      <c r="W722" s="17" t="s">
        <v>7987</v>
      </c>
      <c r="X722" s="17" t="s">
        <v>7987</v>
      </c>
      <c r="Y722" s="17"/>
    </row>
    <row r="723" ht="15.75" customHeight="1">
      <c r="A723" s="17">
        <v>5.97211003E9</v>
      </c>
      <c r="B723" s="17"/>
      <c r="C723" s="17" t="s">
        <v>7987</v>
      </c>
      <c r="D723" s="17" t="s">
        <v>7987</v>
      </c>
      <c r="E723" s="17" t="s">
        <v>4615</v>
      </c>
      <c r="F723" s="17" t="s">
        <v>4616</v>
      </c>
      <c r="G723" s="17"/>
      <c r="H723" s="51" t="s">
        <v>7987</v>
      </c>
      <c r="K723" s="51" t="s">
        <v>4617</v>
      </c>
      <c r="L723" s="17" t="s">
        <v>17</v>
      </c>
      <c r="M723" s="17" t="s">
        <v>18</v>
      </c>
      <c r="N723" s="17">
        <v>1.0</v>
      </c>
      <c r="O723" s="17" t="s">
        <v>19</v>
      </c>
      <c r="P723" s="17" t="s">
        <v>20</v>
      </c>
      <c r="Q723" s="17">
        <v>7.3181589E9</v>
      </c>
      <c r="R723" s="17" t="s">
        <v>7987</v>
      </c>
      <c r="S723" s="17"/>
      <c r="T723" s="17" t="s">
        <v>7987</v>
      </c>
      <c r="U723" s="17"/>
      <c r="V723" s="17"/>
      <c r="W723" s="17" t="s">
        <v>7987</v>
      </c>
      <c r="X723" s="17" t="s">
        <v>7987</v>
      </c>
      <c r="Y723" s="17"/>
    </row>
    <row r="724" ht="15.75" customHeight="1">
      <c r="A724" s="17">
        <v>5.97211005E9</v>
      </c>
      <c r="B724" s="17"/>
      <c r="C724" s="17" t="s">
        <v>7987</v>
      </c>
      <c r="D724" s="17" t="s">
        <v>7987</v>
      </c>
      <c r="E724" s="17" t="s">
        <v>4626</v>
      </c>
      <c r="F724" s="17" t="s">
        <v>4627</v>
      </c>
      <c r="G724" s="17"/>
      <c r="H724" s="51" t="s">
        <v>7987</v>
      </c>
      <c r="K724" s="51" t="s">
        <v>4628</v>
      </c>
      <c r="L724" s="17" t="s">
        <v>17</v>
      </c>
      <c r="M724" s="17" t="s">
        <v>18</v>
      </c>
      <c r="N724" s="17">
        <v>4.0</v>
      </c>
      <c r="O724" s="17" t="s">
        <v>19</v>
      </c>
      <c r="P724" s="17" t="s">
        <v>20</v>
      </c>
      <c r="Q724" s="17">
        <v>7.3181589E9</v>
      </c>
      <c r="R724" s="17" t="s">
        <v>7987</v>
      </c>
      <c r="S724" s="17"/>
      <c r="T724" s="17" t="s">
        <v>7987</v>
      </c>
      <c r="U724" s="17"/>
      <c r="V724" s="17"/>
      <c r="W724" s="17" t="s">
        <v>7987</v>
      </c>
      <c r="X724" s="17" t="s">
        <v>7987</v>
      </c>
      <c r="Y724" s="17"/>
    </row>
    <row r="725" ht="15.75" customHeight="1">
      <c r="A725" s="17">
        <v>5.972110055E9</v>
      </c>
      <c r="B725" s="17"/>
      <c r="C725" s="17" t="s">
        <v>7987</v>
      </c>
      <c r="D725" s="17" t="s">
        <v>7987</v>
      </c>
      <c r="E725" s="17" t="s">
        <v>4630</v>
      </c>
      <c r="F725" s="17" t="s">
        <v>4631</v>
      </c>
      <c r="G725" s="17"/>
      <c r="H725" s="51" t="s">
        <v>7987</v>
      </c>
      <c r="K725" s="51" t="s">
        <v>4632</v>
      </c>
      <c r="L725" s="17" t="s">
        <v>17</v>
      </c>
      <c r="M725" s="17" t="s">
        <v>18</v>
      </c>
      <c r="N725" s="17">
        <v>3.0</v>
      </c>
      <c r="O725" s="17" t="s">
        <v>19</v>
      </c>
      <c r="P725" s="17" t="s">
        <v>20</v>
      </c>
      <c r="Q725" s="17">
        <v>7.3181569E9</v>
      </c>
      <c r="R725" s="17" t="s">
        <v>7987</v>
      </c>
      <c r="S725" s="17"/>
      <c r="T725" s="17" t="s">
        <v>7987</v>
      </c>
      <c r="U725" s="17"/>
      <c r="V725" s="17"/>
      <c r="W725" s="17" t="s">
        <v>7987</v>
      </c>
      <c r="X725" s="17" t="s">
        <v>7987</v>
      </c>
      <c r="Y725" s="17"/>
    </row>
    <row r="726" ht="15.75" customHeight="1">
      <c r="A726" s="17" t="s">
        <v>6496</v>
      </c>
      <c r="B726" s="17"/>
      <c r="C726" s="17" t="s">
        <v>7987</v>
      </c>
      <c r="D726" s="17" t="s">
        <v>7987</v>
      </c>
      <c r="E726" s="17" t="s">
        <v>7987</v>
      </c>
      <c r="F726" s="17" t="s">
        <v>4634</v>
      </c>
      <c r="G726" s="17"/>
      <c r="H726" s="51" t="s">
        <v>7987</v>
      </c>
      <c r="K726" s="51" t="s">
        <v>7987</v>
      </c>
      <c r="L726" s="17" t="s">
        <v>7987</v>
      </c>
      <c r="M726" s="17" t="s">
        <v>7987</v>
      </c>
      <c r="N726" s="17" t="s">
        <v>7987</v>
      </c>
      <c r="O726" s="17" t="s">
        <v>7987</v>
      </c>
      <c r="P726" s="17" t="s">
        <v>7987</v>
      </c>
      <c r="Q726" s="17" t="s">
        <v>7987</v>
      </c>
      <c r="R726" s="17" t="s">
        <v>7987</v>
      </c>
      <c r="S726" s="17"/>
      <c r="T726" s="17" t="s">
        <v>7987</v>
      </c>
      <c r="U726" s="17"/>
      <c r="V726" s="17"/>
      <c r="W726" s="17" t="s">
        <v>7987</v>
      </c>
      <c r="X726" s="17" t="s">
        <v>7987</v>
      </c>
      <c r="Y726" s="17"/>
    </row>
    <row r="727" ht="15.75" customHeight="1">
      <c r="A727" s="17" t="s">
        <v>6497</v>
      </c>
      <c r="B727" s="17"/>
      <c r="C727" s="17" t="s">
        <v>7987</v>
      </c>
      <c r="D727" s="17" t="s">
        <v>7987</v>
      </c>
      <c r="E727" s="17" t="s">
        <v>7987</v>
      </c>
      <c r="F727" s="17" t="s">
        <v>4640</v>
      </c>
      <c r="G727" s="17"/>
      <c r="H727" s="51" t="s">
        <v>7987</v>
      </c>
      <c r="K727" s="51" t="s">
        <v>7987</v>
      </c>
      <c r="L727" s="17" t="s">
        <v>7987</v>
      </c>
      <c r="M727" s="17" t="s">
        <v>7987</v>
      </c>
      <c r="N727" s="17" t="s">
        <v>7987</v>
      </c>
      <c r="O727" s="17" t="s">
        <v>7987</v>
      </c>
      <c r="P727" s="17" t="s">
        <v>7987</v>
      </c>
      <c r="Q727" s="17" t="s">
        <v>7987</v>
      </c>
      <c r="R727" s="17" t="s">
        <v>7987</v>
      </c>
      <c r="S727" s="17"/>
      <c r="T727" s="17" t="s">
        <v>7987</v>
      </c>
      <c r="U727" s="17"/>
      <c r="V727" s="17"/>
      <c r="W727" s="17" t="s">
        <v>7987</v>
      </c>
      <c r="X727" s="17" t="s">
        <v>7987</v>
      </c>
      <c r="Y727" s="17"/>
    </row>
    <row r="728" ht="15.75" customHeight="1">
      <c r="A728" s="17" t="s">
        <v>6498</v>
      </c>
      <c r="B728" s="17"/>
      <c r="C728" s="17" t="s">
        <v>7987</v>
      </c>
      <c r="D728" s="17" t="s">
        <v>7987</v>
      </c>
      <c r="E728" s="17" t="s">
        <v>7987</v>
      </c>
      <c r="F728" s="17" t="s">
        <v>4651</v>
      </c>
      <c r="G728" s="17"/>
      <c r="H728" s="51" t="s">
        <v>7987</v>
      </c>
      <c r="K728" s="51" t="s">
        <v>7987</v>
      </c>
      <c r="L728" s="17" t="s">
        <v>7987</v>
      </c>
      <c r="M728" s="17" t="s">
        <v>7987</v>
      </c>
      <c r="N728" s="17" t="s">
        <v>7987</v>
      </c>
      <c r="O728" s="17" t="s">
        <v>7987</v>
      </c>
      <c r="P728" s="17" t="s">
        <v>7987</v>
      </c>
      <c r="Q728" s="17" t="s">
        <v>7987</v>
      </c>
      <c r="R728" s="17" t="s">
        <v>7987</v>
      </c>
      <c r="S728" s="17"/>
      <c r="T728" s="17" t="s">
        <v>7987</v>
      </c>
      <c r="U728" s="17"/>
      <c r="V728" s="17"/>
      <c r="W728" s="17" t="s">
        <v>7987</v>
      </c>
      <c r="X728" s="17" t="s">
        <v>7987</v>
      </c>
      <c r="Y728" s="17"/>
    </row>
    <row r="729" ht="15.75" customHeight="1">
      <c r="A729" s="17">
        <v>6.268221005E9</v>
      </c>
      <c r="B729" s="17"/>
      <c r="C729" s="17" t="s">
        <v>7987</v>
      </c>
      <c r="D729" s="17" t="s">
        <v>7987</v>
      </c>
      <c r="E729" s="17" t="s">
        <v>4653</v>
      </c>
      <c r="F729" s="17" t="s">
        <v>4654</v>
      </c>
      <c r="G729" s="17"/>
      <c r="H729" s="51" t="s">
        <v>7987</v>
      </c>
      <c r="K729" s="51" t="s">
        <v>4655</v>
      </c>
      <c r="L729" s="17" t="s">
        <v>17</v>
      </c>
      <c r="M729" s="17" t="s">
        <v>18</v>
      </c>
      <c r="N729" s="17">
        <v>1.0</v>
      </c>
      <c r="O729" s="17" t="s">
        <v>19</v>
      </c>
      <c r="P729" s="17" t="s">
        <v>20</v>
      </c>
      <c r="Q729" s="17">
        <v>8.4831095E9</v>
      </c>
      <c r="R729" s="17" t="s">
        <v>7987</v>
      </c>
      <c r="S729" s="17"/>
      <c r="T729" s="17" t="s">
        <v>7987</v>
      </c>
      <c r="U729" s="17"/>
      <c r="V729" s="17"/>
      <c r="W729" s="17" t="s">
        <v>7987</v>
      </c>
      <c r="X729" s="17" t="s">
        <v>7987</v>
      </c>
      <c r="Y729" s="17"/>
    </row>
    <row r="730" ht="15.75" customHeight="1">
      <c r="A730" s="17">
        <v>6.27302102E9</v>
      </c>
      <c r="B730" s="17"/>
      <c r="C730" s="17" t="s">
        <v>7987</v>
      </c>
      <c r="D730" s="17" t="s">
        <v>7987</v>
      </c>
      <c r="E730" s="17" t="s">
        <v>7987</v>
      </c>
      <c r="F730" s="17" t="s">
        <v>6499</v>
      </c>
      <c r="G730" s="17"/>
      <c r="H730" s="51" t="s">
        <v>7987</v>
      </c>
      <c r="K730" s="51" t="s">
        <v>7987</v>
      </c>
      <c r="L730" s="17" t="s">
        <v>7987</v>
      </c>
      <c r="M730" s="17" t="s">
        <v>7987</v>
      </c>
      <c r="N730" s="17" t="s">
        <v>7987</v>
      </c>
      <c r="O730" s="17" t="s">
        <v>7987</v>
      </c>
      <c r="P730" s="17" t="s">
        <v>7987</v>
      </c>
      <c r="Q730" s="17" t="s">
        <v>7987</v>
      </c>
      <c r="R730" s="17" t="s">
        <v>7987</v>
      </c>
      <c r="S730" s="17"/>
      <c r="T730" s="17" t="s">
        <v>7987</v>
      </c>
      <c r="U730" s="17"/>
      <c r="V730" s="17"/>
      <c r="W730" s="17" t="s">
        <v>7987</v>
      </c>
      <c r="X730" s="17" t="s">
        <v>7987</v>
      </c>
      <c r="Y730" s="17"/>
    </row>
    <row r="731" ht="15.75" customHeight="1">
      <c r="A731" s="17">
        <v>6.288321013E9</v>
      </c>
      <c r="B731" s="17"/>
      <c r="C731" s="17" t="s">
        <v>7987</v>
      </c>
      <c r="D731" s="17" t="s">
        <v>7987</v>
      </c>
      <c r="E731" s="17" t="s">
        <v>7987</v>
      </c>
      <c r="F731" s="17" t="s">
        <v>6500</v>
      </c>
      <c r="G731" s="17"/>
      <c r="H731" s="51" t="s">
        <v>7987</v>
      </c>
      <c r="K731" s="51" t="s">
        <v>7987</v>
      </c>
      <c r="L731" s="17" t="s">
        <v>7987</v>
      </c>
      <c r="M731" s="17" t="s">
        <v>7987</v>
      </c>
      <c r="N731" s="17" t="s">
        <v>7987</v>
      </c>
      <c r="O731" s="17" t="s">
        <v>7987</v>
      </c>
      <c r="P731" s="17" t="s">
        <v>7987</v>
      </c>
      <c r="Q731" s="17" t="s">
        <v>7987</v>
      </c>
      <c r="R731" s="17" t="s">
        <v>7987</v>
      </c>
      <c r="S731" s="17"/>
      <c r="T731" s="17" t="s">
        <v>7987</v>
      </c>
      <c r="U731" s="17"/>
      <c r="V731" s="17"/>
      <c r="W731" s="17" t="s">
        <v>7987</v>
      </c>
      <c r="X731" s="17" t="s">
        <v>7987</v>
      </c>
      <c r="Y731" s="17"/>
    </row>
    <row r="732" ht="15.75" customHeight="1">
      <c r="A732" s="17">
        <v>6.97590772E9</v>
      </c>
      <c r="B732" s="17"/>
      <c r="C732" s="17" t="s">
        <v>7987</v>
      </c>
      <c r="D732" s="17" t="s">
        <v>7987</v>
      </c>
      <c r="E732" s="17" t="s">
        <v>7987</v>
      </c>
      <c r="F732" s="17" t="s">
        <v>6501</v>
      </c>
      <c r="G732" s="17"/>
      <c r="H732" s="51" t="s">
        <v>7987</v>
      </c>
      <c r="K732" s="51" t="s">
        <v>7987</v>
      </c>
      <c r="L732" s="17" t="s">
        <v>7987</v>
      </c>
      <c r="M732" s="17" t="s">
        <v>7987</v>
      </c>
      <c r="N732" s="17" t="s">
        <v>7987</v>
      </c>
      <c r="O732" s="17" t="s">
        <v>7987</v>
      </c>
      <c r="P732" s="17" t="s">
        <v>7987</v>
      </c>
      <c r="Q732" s="17" t="s">
        <v>7987</v>
      </c>
      <c r="R732" s="17" t="s">
        <v>7987</v>
      </c>
      <c r="S732" s="17"/>
      <c r="T732" s="17" t="s">
        <v>7987</v>
      </c>
      <c r="U732" s="17"/>
      <c r="V732" s="17"/>
      <c r="W732" s="17" t="s">
        <v>7987</v>
      </c>
      <c r="X732" s="17" t="s">
        <v>7987</v>
      </c>
      <c r="Y732" s="17"/>
    </row>
    <row r="733" ht="15.75" customHeight="1">
      <c r="A733" s="17">
        <v>6.97590773E9</v>
      </c>
      <c r="B733" s="17"/>
      <c r="C733" s="17" t="s">
        <v>7987</v>
      </c>
      <c r="D733" s="17" t="s">
        <v>7987</v>
      </c>
      <c r="E733" s="17" t="s">
        <v>7987</v>
      </c>
      <c r="F733" s="17" t="s">
        <v>6502</v>
      </c>
      <c r="G733" s="17"/>
      <c r="H733" s="51" t="s">
        <v>7987</v>
      </c>
      <c r="K733" s="51" t="s">
        <v>7987</v>
      </c>
      <c r="L733" s="17" t="s">
        <v>7987</v>
      </c>
      <c r="M733" s="17" t="s">
        <v>7987</v>
      </c>
      <c r="N733" s="17" t="s">
        <v>7987</v>
      </c>
      <c r="O733" s="17" t="s">
        <v>7987</v>
      </c>
      <c r="P733" s="17" t="s">
        <v>7987</v>
      </c>
      <c r="Q733" s="17" t="s">
        <v>7987</v>
      </c>
      <c r="R733" s="17" t="s">
        <v>7987</v>
      </c>
      <c r="S733" s="17"/>
      <c r="T733" s="17" t="s">
        <v>7987</v>
      </c>
      <c r="U733" s="17"/>
      <c r="V733" s="17"/>
      <c r="W733" s="17" t="s">
        <v>7987</v>
      </c>
      <c r="X733" s="17" t="s">
        <v>7987</v>
      </c>
      <c r="Y733" s="17"/>
    </row>
    <row r="734" ht="15.75" customHeight="1">
      <c r="A734" s="17">
        <v>6.97592217E9</v>
      </c>
      <c r="B734" s="17"/>
      <c r="C734" s="17" t="s">
        <v>7987</v>
      </c>
      <c r="D734" s="17" t="s">
        <v>7987</v>
      </c>
      <c r="E734" s="17" t="s">
        <v>7987</v>
      </c>
      <c r="F734" s="17" t="s">
        <v>6503</v>
      </c>
      <c r="G734" s="17"/>
      <c r="H734" s="51" t="s">
        <v>7987</v>
      </c>
      <c r="K734" s="51" t="s">
        <v>7987</v>
      </c>
      <c r="L734" s="17" t="s">
        <v>7987</v>
      </c>
      <c r="M734" s="17" t="s">
        <v>7987</v>
      </c>
      <c r="N734" s="17" t="s">
        <v>7987</v>
      </c>
      <c r="O734" s="17" t="s">
        <v>7987</v>
      </c>
      <c r="P734" s="17" t="s">
        <v>7987</v>
      </c>
      <c r="Q734" s="17" t="s">
        <v>7987</v>
      </c>
      <c r="R734" s="17" t="s">
        <v>7987</v>
      </c>
      <c r="S734" s="17"/>
      <c r="T734" s="17" t="s">
        <v>7987</v>
      </c>
      <c r="U734" s="17"/>
      <c r="V734" s="17"/>
      <c r="W734" s="17" t="s">
        <v>7987</v>
      </c>
      <c r="X734" s="17" t="s">
        <v>7987</v>
      </c>
      <c r="Y734" s="17"/>
    </row>
    <row r="735" ht="15.75" customHeight="1">
      <c r="A735" s="17">
        <v>6.97592218E9</v>
      </c>
      <c r="B735" s="17"/>
      <c r="C735" s="17" t="s">
        <v>7987</v>
      </c>
      <c r="D735" s="17" t="s">
        <v>7987</v>
      </c>
      <c r="E735" s="17" t="s">
        <v>7987</v>
      </c>
      <c r="F735" s="17" t="s">
        <v>6504</v>
      </c>
      <c r="G735" s="17"/>
      <c r="H735" s="51" t="s">
        <v>7987</v>
      </c>
      <c r="K735" s="51" t="s">
        <v>7987</v>
      </c>
      <c r="L735" s="17" t="s">
        <v>7987</v>
      </c>
      <c r="M735" s="17" t="s">
        <v>7987</v>
      </c>
      <c r="N735" s="17" t="s">
        <v>7987</v>
      </c>
      <c r="O735" s="17" t="s">
        <v>7987</v>
      </c>
      <c r="P735" s="17" t="s">
        <v>7987</v>
      </c>
      <c r="Q735" s="17" t="s">
        <v>7987</v>
      </c>
      <c r="R735" s="17" t="s">
        <v>7987</v>
      </c>
      <c r="S735" s="17"/>
      <c r="T735" s="17" t="s">
        <v>7987</v>
      </c>
      <c r="U735" s="17"/>
      <c r="V735" s="17"/>
      <c r="W735" s="17" t="s">
        <v>7987</v>
      </c>
      <c r="X735" s="17" t="s">
        <v>7987</v>
      </c>
      <c r="Y735" s="17"/>
    </row>
    <row r="736" ht="15.75" customHeight="1">
      <c r="A736" s="17">
        <v>6.97593702E9</v>
      </c>
      <c r="B736" s="17"/>
      <c r="C736" s="17" t="s">
        <v>7987</v>
      </c>
      <c r="D736" s="17" t="s">
        <v>7987</v>
      </c>
      <c r="E736" s="17" t="s">
        <v>7987</v>
      </c>
      <c r="F736" s="17" t="s">
        <v>6505</v>
      </c>
      <c r="G736" s="17"/>
      <c r="H736" s="51" t="s">
        <v>7987</v>
      </c>
      <c r="K736" s="51" t="s">
        <v>7987</v>
      </c>
      <c r="L736" s="17" t="s">
        <v>7987</v>
      </c>
      <c r="M736" s="17" t="s">
        <v>7987</v>
      </c>
      <c r="N736" s="17" t="s">
        <v>7987</v>
      </c>
      <c r="O736" s="17" t="s">
        <v>7987</v>
      </c>
      <c r="P736" s="17" t="s">
        <v>7987</v>
      </c>
      <c r="Q736" s="17" t="s">
        <v>7987</v>
      </c>
      <c r="R736" s="17" t="s">
        <v>7987</v>
      </c>
      <c r="S736" s="17"/>
      <c r="T736" s="17" t="s">
        <v>7987</v>
      </c>
      <c r="U736" s="17"/>
      <c r="V736" s="17"/>
      <c r="W736" s="17" t="s">
        <v>7987</v>
      </c>
      <c r="X736" s="17" t="s">
        <v>7987</v>
      </c>
      <c r="Y736" s="17"/>
    </row>
    <row r="737" ht="15.75" customHeight="1">
      <c r="A737" s="17">
        <v>6.984282005E9</v>
      </c>
      <c r="B737" s="17"/>
      <c r="C737" s="17" t="s">
        <v>7987</v>
      </c>
      <c r="D737" s="17" t="s">
        <v>7987</v>
      </c>
      <c r="E737" s="17" t="s">
        <v>7987</v>
      </c>
      <c r="F737" s="17" t="s">
        <v>6506</v>
      </c>
      <c r="G737" s="17"/>
      <c r="H737" s="51" t="s">
        <v>7987</v>
      </c>
      <c r="K737" s="51" t="s">
        <v>7987</v>
      </c>
      <c r="L737" s="17" t="s">
        <v>7987</v>
      </c>
      <c r="M737" s="17" t="s">
        <v>7987</v>
      </c>
      <c r="N737" s="17" t="s">
        <v>7987</v>
      </c>
      <c r="O737" s="17" t="s">
        <v>7987</v>
      </c>
      <c r="P737" s="17" t="s">
        <v>7987</v>
      </c>
      <c r="Q737" s="17" t="s">
        <v>7987</v>
      </c>
      <c r="R737" s="17" t="s">
        <v>7987</v>
      </c>
      <c r="S737" s="17"/>
      <c r="T737" s="17" t="s">
        <v>7987</v>
      </c>
      <c r="U737" s="17"/>
      <c r="V737" s="17"/>
      <c r="W737" s="17" t="s">
        <v>7987</v>
      </c>
      <c r="X737" s="17" t="s">
        <v>7987</v>
      </c>
      <c r="Y737" s="17"/>
    </row>
    <row r="738" ht="15.75" customHeight="1">
      <c r="A738" s="17">
        <v>6.984282013E9</v>
      </c>
      <c r="B738" s="17"/>
      <c r="C738" s="17" t="s">
        <v>7987</v>
      </c>
      <c r="D738" s="17" t="s">
        <v>7987</v>
      </c>
      <c r="E738" s="17" t="s">
        <v>7987</v>
      </c>
      <c r="F738" s="17" t="s">
        <v>6507</v>
      </c>
      <c r="G738" s="17"/>
      <c r="H738" s="51" t="s">
        <v>7987</v>
      </c>
      <c r="K738" s="51" t="s">
        <v>7987</v>
      </c>
      <c r="L738" s="17" t="s">
        <v>7987</v>
      </c>
      <c r="M738" s="17" t="s">
        <v>7987</v>
      </c>
      <c r="N738" s="17" t="s">
        <v>7987</v>
      </c>
      <c r="O738" s="17" t="s">
        <v>7987</v>
      </c>
      <c r="P738" s="17" t="s">
        <v>7987</v>
      </c>
      <c r="Q738" s="17" t="s">
        <v>7987</v>
      </c>
      <c r="R738" s="17" t="s">
        <v>7987</v>
      </c>
      <c r="S738" s="17"/>
      <c r="T738" s="17" t="s">
        <v>7987</v>
      </c>
      <c r="U738" s="17"/>
      <c r="V738" s="17"/>
      <c r="W738" s="17" t="s">
        <v>7987</v>
      </c>
      <c r="X738" s="17" t="s">
        <v>7987</v>
      </c>
      <c r="Y738" s="17"/>
    </row>
    <row r="739" ht="15.75" customHeight="1">
      <c r="A739" s="17">
        <v>6.98428227E9</v>
      </c>
      <c r="B739" s="17"/>
      <c r="C739" s="17" t="s">
        <v>7987</v>
      </c>
      <c r="D739" s="17" t="s">
        <v>7987</v>
      </c>
      <c r="E739" s="17" t="s">
        <v>4675</v>
      </c>
      <c r="F739" s="17" t="s">
        <v>4676</v>
      </c>
      <c r="G739" s="17"/>
      <c r="H739" s="51" t="s">
        <v>7987</v>
      </c>
      <c r="K739" s="51" t="s">
        <v>4677</v>
      </c>
      <c r="L739" s="17" t="s">
        <v>2101</v>
      </c>
      <c r="M739" s="17" t="s">
        <v>2087</v>
      </c>
      <c r="N739" s="17">
        <v>1.0</v>
      </c>
      <c r="O739" s="17" t="s">
        <v>19</v>
      </c>
      <c r="P739" s="17" t="s">
        <v>20</v>
      </c>
      <c r="Q739" s="17">
        <v>8.5389091E9</v>
      </c>
      <c r="R739" s="17" t="s">
        <v>7987</v>
      </c>
      <c r="S739" s="17"/>
      <c r="T739" s="17" t="s">
        <v>7987</v>
      </c>
      <c r="U739" s="17"/>
      <c r="V739" s="17"/>
      <c r="W739" s="17" t="s">
        <v>7987</v>
      </c>
      <c r="X739" s="17" t="s">
        <v>7987</v>
      </c>
      <c r="Y739" s="17"/>
    </row>
    <row r="740" ht="15.75" customHeight="1">
      <c r="A740" s="17">
        <v>6.98428248E9</v>
      </c>
      <c r="B740" s="17"/>
      <c r="C740" s="17" t="s">
        <v>7987</v>
      </c>
      <c r="D740" s="17" t="s">
        <v>7987</v>
      </c>
      <c r="E740" s="17" t="s">
        <v>4680</v>
      </c>
      <c r="F740" s="17" t="s">
        <v>4681</v>
      </c>
      <c r="G740" s="17"/>
      <c r="H740" s="51" t="s">
        <v>7987</v>
      </c>
      <c r="K740" s="51" t="s">
        <v>4682</v>
      </c>
      <c r="L740" s="17" t="s">
        <v>2101</v>
      </c>
      <c r="M740" s="17" t="s">
        <v>2087</v>
      </c>
      <c r="N740" s="17">
        <v>1.0</v>
      </c>
      <c r="O740" s="17" t="s">
        <v>19</v>
      </c>
      <c r="P740" s="17" t="s">
        <v>20</v>
      </c>
      <c r="Q740" s="17">
        <v>8.5389091E9</v>
      </c>
      <c r="R740" s="17" t="s">
        <v>7987</v>
      </c>
      <c r="S740" s="17"/>
      <c r="T740" s="17" t="s">
        <v>7987</v>
      </c>
      <c r="U740" s="17"/>
      <c r="V740" s="17"/>
      <c r="W740" s="17" t="s">
        <v>7987</v>
      </c>
      <c r="X740" s="17" t="s">
        <v>7987</v>
      </c>
      <c r="Y740" s="17"/>
    </row>
    <row r="741" ht="15.75" customHeight="1">
      <c r="A741" s="17">
        <v>6.98428249E9</v>
      </c>
      <c r="B741" s="17"/>
      <c r="C741" s="17" t="s">
        <v>7987</v>
      </c>
      <c r="D741" s="17" t="s">
        <v>7987</v>
      </c>
      <c r="E741" s="17" t="s">
        <v>4685</v>
      </c>
      <c r="F741" s="17" t="s">
        <v>4686</v>
      </c>
      <c r="G741" s="17"/>
      <c r="H741" s="51" t="s">
        <v>7987</v>
      </c>
      <c r="K741" s="51" t="s">
        <v>4687</v>
      </c>
      <c r="L741" s="17" t="s">
        <v>2101</v>
      </c>
      <c r="M741" s="17" t="s">
        <v>2087</v>
      </c>
      <c r="N741" s="17">
        <v>1.0</v>
      </c>
      <c r="O741" s="17" t="s">
        <v>19</v>
      </c>
      <c r="P741" s="17" t="s">
        <v>20</v>
      </c>
      <c r="Q741" s="17">
        <v>8.5389091E9</v>
      </c>
      <c r="R741" s="17" t="s">
        <v>7987</v>
      </c>
      <c r="S741" s="17"/>
      <c r="T741" s="17" t="s">
        <v>7987</v>
      </c>
      <c r="U741" s="17"/>
      <c r="V741" s="17"/>
      <c r="W741" s="17" t="s">
        <v>7987</v>
      </c>
      <c r="X741" s="17" t="s">
        <v>7987</v>
      </c>
      <c r="Y741" s="17"/>
    </row>
    <row r="742" ht="15.75" customHeight="1">
      <c r="A742" s="17">
        <v>6.98428701E9</v>
      </c>
      <c r="B742" s="17"/>
      <c r="C742" s="17" t="s">
        <v>7987</v>
      </c>
      <c r="D742" s="17" t="s">
        <v>7987</v>
      </c>
      <c r="E742" s="17" t="s">
        <v>4691</v>
      </c>
      <c r="F742" s="17" t="s">
        <v>4692</v>
      </c>
      <c r="G742" s="17"/>
      <c r="H742" s="51" t="s">
        <v>7987</v>
      </c>
      <c r="K742" s="51" t="s">
        <v>4693</v>
      </c>
      <c r="L742" s="17" t="s">
        <v>2082</v>
      </c>
      <c r="M742" s="17" t="s">
        <v>2083</v>
      </c>
      <c r="N742" s="17">
        <v>2.0</v>
      </c>
      <c r="O742" s="17" t="s">
        <v>19</v>
      </c>
      <c r="P742" s="17" t="s">
        <v>2084</v>
      </c>
      <c r="Q742" s="17">
        <v>8.5159E9</v>
      </c>
      <c r="R742" s="17" t="s">
        <v>7987</v>
      </c>
      <c r="S742" s="17"/>
      <c r="T742" s="17" t="s">
        <v>7987</v>
      </c>
      <c r="U742" s="17"/>
      <c r="V742" s="17"/>
      <c r="W742" s="17" t="s">
        <v>7987</v>
      </c>
      <c r="X742" s="17" t="s">
        <v>7987</v>
      </c>
      <c r="Y742" s="17"/>
    </row>
    <row r="743" ht="15.75" customHeight="1">
      <c r="A743" s="17">
        <v>6.984287012E9</v>
      </c>
      <c r="B743" s="17"/>
      <c r="C743" s="17" t="s">
        <v>7987</v>
      </c>
      <c r="D743" s="17" t="s">
        <v>7987</v>
      </c>
      <c r="E743" s="17" t="s">
        <v>4699</v>
      </c>
      <c r="F743" s="17" t="s">
        <v>4703</v>
      </c>
      <c r="G743" s="17"/>
      <c r="H743" s="51" t="s">
        <v>7987</v>
      </c>
      <c r="K743" s="51" t="s">
        <v>4701</v>
      </c>
      <c r="L743" s="17" t="s">
        <v>17</v>
      </c>
      <c r="M743" s="17" t="s">
        <v>18</v>
      </c>
      <c r="N743" s="17">
        <v>150.0</v>
      </c>
      <c r="O743" s="17" t="s">
        <v>19</v>
      </c>
      <c r="P743" s="17" t="s">
        <v>20</v>
      </c>
      <c r="Q743" s="17">
        <v>8.5159E9</v>
      </c>
      <c r="R743" s="17" t="s">
        <v>7987</v>
      </c>
      <c r="S743" s="17"/>
      <c r="T743" s="17" t="s">
        <v>7987</v>
      </c>
      <c r="U743" s="17"/>
      <c r="V743" s="17"/>
      <c r="W743" s="17" t="s">
        <v>7987</v>
      </c>
      <c r="X743" s="17" t="s">
        <v>7987</v>
      </c>
      <c r="Y743" s="17"/>
    </row>
    <row r="744" ht="15.75" customHeight="1">
      <c r="A744" s="17">
        <v>6.98428702E9</v>
      </c>
      <c r="B744" s="17"/>
      <c r="C744" s="17" t="s">
        <v>7987</v>
      </c>
      <c r="D744" s="17" t="s">
        <v>7987</v>
      </c>
      <c r="E744" s="17" t="s">
        <v>4708</v>
      </c>
      <c r="F744" s="17" t="s">
        <v>4709</v>
      </c>
      <c r="G744" s="17"/>
      <c r="H744" s="51" t="s">
        <v>7987</v>
      </c>
      <c r="K744" s="51" t="s">
        <v>4710</v>
      </c>
      <c r="L744" s="17" t="s">
        <v>2090</v>
      </c>
      <c r="M744" s="17" t="s">
        <v>2083</v>
      </c>
      <c r="N744" s="17">
        <v>10.0</v>
      </c>
      <c r="O744" s="17" t="s">
        <v>19</v>
      </c>
      <c r="P744" s="17" t="s">
        <v>1140</v>
      </c>
      <c r="Q744" s="17">
        <v>8.46694E9</v>
      </c>
      <c r="R744" s="17" t="s">
        <v>7987</v>
      </c>
      <c r="S744" s="17"/>
      <c r="T744" s="17" t="s">
        <v>7987</v>
      </c>
      <c r="U744" s="17"/>
      <c r="V744" s="17"/>
      <c r="W744" s="17" t="s">
        <v>7987</v>
      </c>
      <c r="X744" s="17" t="s">
        <v>7987</v>
      </c>
      <c r="Y744" s="17"/>
    </row>
    <row r="745" ht="15.75" customHeight="1">
      <c r="A745" s="17">
        <v>6.984287041E9</v>
      </c>
      <c r="B745" s="17"/>
      <c r="C745" s="17" t="s">
        <v>7987</v>
      </c>
      <c r="D745" s="17" t="s">
        <v>7987</v>
      </c>
      <c r="E745" s="17" t="s">
        <v>4712</v>
      </c>
      <c r="F745" s="17" t="s">
        <v>4713</v>
      </c>
      <c r="G745" s="17"/>
      <c r="H745" s="51" t="s">
        <v>7987</v>
      </c>
      <c r="K745" s="51" t="s">
        <v>4714</v>
      </c>
      <c r="L745" s="17" t="s">
        <v>17</v>
      </c>
      <c r="M745" s="17" t="s">
        <v>18</v>
      </c>
      <c r="N745" s="17">
        <v>2.0</v>
      </c>
      <c r="O745" s="17" t="s">
        <v>19</v>
      </c>
      <c r="P745" s="17" t="s">
        <v>20</v>
      </c>
      <c r="Q745" s="17">
        <v>6.9149E9</v>
      </c>
      <c r="R745" s="17" t="s">
        <v>7987</v>
      </c>
      <c r="S745" s="17"/>
      <c r="T745" s="17" t="s">
        <v>7987</v>
      </c>
      <c r="U745" s="17"/>
      <c r="V745" s="17"/>
      <c r="W745" s="17" t="s">
        <v>7987</v>
      </c>
      <c r="X745" s="17" t="s">
        <v>7987</v>
      </c>
      <c r="Y745" s="17"/>
    </row>
    <row r="746" ht="15.75" customHeight="1">
      <c r="A746" s="17">
        <v>6.98428709E9</v>
      </c>
      <c r="B746" s="17"/>
      <c r="C746" s="17" t="s">
        <v>7987</v>
      </c>
      <c r="D746" s="17" t="s">
        <v>7987</v>
      </c>
      <c r="E746" s="17" t="s">
        <v>7987</v>
      </c>
      <c r="F746" s="17" t="s">
        <v>6508</v>
      </c>
      <c r="G746" s="17"/>
      <c r="H746" s="51" t="s">
        <v>7987</v>
      </c>
      <c r="K746" s="51" t="s">
        <v>7987</v>
      </c>
      <c r="L746" s="17" t="s">
        <v>7987</v>
      </c>
      <c r="M746" s="17" t="s">
        <v>7987</v>
      </c>
      <c r="N746" s="17" t="s">
        <v>7987</v>
      </c>
      <c r="O746" s="17" t="s">
        <v>7987</v>
      </c>
      <c r="P746" s="17" t="s">
        <v>7987</v>
      </c>
      <c r="Q746" s="17" t="s">
        <v>7987</v>
      </c>
      <c r="R746" s="17" t="s">
        <v>7987</v>
      </c>
      <c r="S746" s="17"/>
      <c r="T746" s="17" t="s">
        <v>7987</v>
      </c>
      <c r="U746" s="17"/>
      <c r="V746" s="17"/>
      <c r="W746" s="17" t="s">
        <v>7987</v>
      </c>
      <c r="X746" s="17" t="s">
        <v>7987</v>
      </c>
      <c r="Y746" s="17"/>
    </row>
    <row r="747" ht="15.75" customHeight="1">
      <c r="A747" s="17">
        <v>6.98428712E9</v>
      </c>
      <c r="B747" s="17"/>
      <c r="C747" s="17" t="s">
        <v>7987</v>
      </c>
      <c r="D747" s="17" t="s">
        <v>7987</v>
      </c>
      <c r="E747" s="17" t="s">
        <v>4724</v>
      </c>
      <c r="F747" s="17" t="s">
        <v>4725</v>
      </c>
      <c r="G747" s="17"/>
      <c r="H747" s="51" t="s">
        <v>7987</v>
      </c>
      <c r="K747" s="51" t="s">
        <v>4726</v>
      </c>
      <c r="L747" s="17" t="s">
        <v>2090</v>
      </c>
      <c r="M747" s="17" t="s">
        <v>2083</v>
      </c>
      <c r="N747" s="17">
        <v>1.0</v>
      </c>
      <c r="O747" s="17" t="s">
        <v>19</v>
      </c>
      <c r="P747" s="17" t="s">
        <v>2091</v>
      </c>
      <c r="Q747" s="17">
        <v>8.5159E9</v>
      </c>
      <c r="R747" s="17" t="s">
        <v>7987</v>
      </c>
      <c r="S747" s="17"/>
      <c r="T747" s="17" t="s">
        <v>7987</v>
      </c>
      <c r="U747" s="17"/>
      <c r="V747" s="17"/>
      <c r="W747" s="17" t="s">
        <v>7987</v>
      </c>
      <c r="X747" s="17" t="s">
        <v>7987</v>
      </c>
      <c r="Y747" s="17"/>
    </row>
    <row r="748" ht="15.75" customHeight="1">
      <c r="A748" s="17">
        <v>9.500204036E9</v>
      </c>
      <c r="B748" s="17"/>
      <c r="C748" s="17" t="s">
        <v>7987</v>
      </c>
      <c r="D748" s="17" t="s">
        <v>7987</v>
      </c>
      <c r="E748" s="17" t="s">
        <v>4737</v>
      </c>
      <c r="F748" s="17" t="s">
        <v>4738</v>
      </c>
      <c r="G748" s="17"/>
      <c r="H748" s="51" t="s">
        <v>7987</v>
      </c>
      <c r="K748" s="51" t="s">
        <v>4739</v>
      </c>
      <c r="L748" s="17" t="s">
        <v>17</v>
      </c>
      <c r="M748" s="17" t="s">
        <v>18</v>
      </c>
      <c r="N748" s="17">
        <v>1.0</v>
      </c>
      <c r="O748" s="17" t="s">
        <v>19</v>
      </c>
      <c r="P748" s="17" t="s">
        <v>20</v>
      </c>
      <c r="Q748" s="17">
        <v>8.4831095E9</v>
      </c>
      <c r="R748" s="17" t="s">
        <v>7987</v>
      </c>
      <c r="S748" s="17"/>
      <c r="T748" s="17" t="s">
        <v>7987</v>
      </c>
      <c r="U748" s="17"/>
      <c r="V748" s="17"/>
      <c r="W748" s="17" t="s">
        <v>7987</v>
      </c>
      <c r="X748" s="17" t="s">
        <v>7987</v>
      </c>
      <c r="Y748" s="17"/>
    </row>
    <row r="749" ht="15.75" customHeight="1">
      <c r="A749" s="17">
        <v>2.08860603E9</v>
      </c>
      <c r="B749" s="17"/>
      <c r="C749" s="17" t="s">
        <v>7987</v>
      </c>
      <c r="D749" s="17" t="s">
        <v>7987</v>
      </c>
      <c r="E749" s="17" t="s">
        <v>7987</v>
      </c>
      <c r="F749" s="17" t="s">
        <v>6509</v>
      </c>
      <c r="G749" s="17"/>
      <c r="H749" s="51" t="s">
        <v>7987</v>
      </c>
      <c r="K749" s="51" t="s">
        <v>7987</v>
      </c>
      <c r="L749" s="17" t="s">
        <v>7987</v>
      </c>
      <c r="M749" s="17" t="s">
        <v>7987</v>
      </c>
      <c r="N749" s="17" t="s">
        <v>7987</v>
      </c>
      <c r="O749" s="17" t="s">
        <v>7987</v>
      </c>
      <c r="P749" s="17" t="s">
        <v>7987</v>
      </c>
      <c r="Q749" s="17" t="s">
        <v>7987</v>
      </c>
      <c r="R749" s="17" t="s">
        <v>7987</v>
      </c>
      <c r="S749" s="17"/>
      <c r="T749" s="17" t="s">
        <v>7987</v>
      </c>
      <c r="U749" s="17"/>
      <c r="V749" s="17"/>
      <c r="W749" s="17" t="s">
        <v>7987</v>
      </c>
      <c r="X749" s="17" t="s">
        <v>7987</v>
      </c>
      <c r="Y749" s="17"/>
    </row>
    <row r="750" ht="15.75" customHeight="1">
      <c r="A750" s="17">
        <v>2.08911993E9</v>
      </c>
      <c r="B750" s="17"/>
      <c r="C750" s="17" t="s">
        <v>7987</v>
      </c>
      <c r="D750" s="17" t="s">
        <v>7987</v>
      </c>
      <c r="E750" s="17" t="s">
        <v>7987</v>
      </c>
      <c r="F750" s="17" t="s">
        <v>6510</v>
      </c>
      <c r="G750" s="17"/>
      <c r="H750" s="51" t="s">
        <v>7987</v>
      </c>
      <c r="K750" s="51" t="s">
        <v>7987</v>
      </c>
      <c r="L750" s="17" t="s">
        <v>7987</v>
      </c>
      <c r="M750" s="17" t="s">
        <v>7987</v>
      </c>
      <c r="N750" s="17" t="s">
        <v>7987</v>
      </c>
      <c r="O750" s="17" t="s">
        <v>7987</v>
      </c>
      <c r="P750" s="17" t="s">
        <v>7987</v>
      </c>
      <c r="Q750" s="17" t="s">
        <v>7987</v>
      </c>
      <c r="R750" s="17" t="s">
        <v>7987</v>
      </c>
      <c r="S750" s="17"/>
      <c r="T750" s="17" t="s">
        <v>7987</v>
      </c>
      <c r="U750" s="17"/>
      <c r="V750" s="17"/>
      <c r="W750" s="17" t="s">
        <v>7987</v>
      </c>
      <c r="X750" s="17" t="s">
        <v>7987</v>
      </c>
      <c r="Y750" s="17"/>
    </row>
    <row r="751" ht="15.75" customHeight="1">
      <c r="A751" s="17">
        <v>5.436610111E9</v>
      </c>
      <c r="B751" s="17"/>
      <c r="C751" s="17" t="s">
        <v>7987</v>
      </c>
      <c r="D751" s="17" t="s">
        <v>7987</v>
      </c>
      <c r="E751" s="17" t="s">
        <v>2849</v>
      </c>
      <c r="F751" s="17" t="s">
        <v>2850</v>
      </c>
      <c r="G751" s="17"/>
      <c r="H751" s="51" t="s">
        <v>7987</v>
      </c>
      <c r="K751" s="51" t="s">
        <v>2851</v>
      </c>
      <c r="L751" s="17" t="s">
        <v>2836</v>
      </c>
      <c r="M751" s="17" t="s">
        <v>2631</v>
      </c>
      <c r="N751" s="17">
        <v>1.0</v>
      </c>
      <c r="O751" s="17" t="s">
        <v>35</v>
      </c>
      <c r="P751" s="17" t="s">
        <v>2091</v>
      </c>
      <c r="Q751" s="17">
        <v>8.504409E9</v>
      </c>
      <c r="R751" s="17" t="s">
        <v>7987</v>
      </c>
      <c r="S751" s="17"/>
      <c r="T751" s="17" t="s">
        <v>7987</v>
      </c>
      <c r="U751" s="17"/>
      <c r="V751" s="17"/>
      <c r="W751" s="17" t="s">
        <v>7987</v>
      </c>
      <c r="X751" s="17" t="s">
        <v>7987</v>
      </c>
      <c r="Y751" s="17"/>
    </row>
    <row r="752" ht="15.75" customHeight="1">
      <c r="A752" s="17" t="s">
        <v>6511</v>
      </c>
      <c r="B752" s="17"/>
      <c r="C752" s="17" t="s">
        <v>7987</v>
      </c>
      <c r="D752" s="17" t="s">
        <v>7987</v>
      </c>
      <c r="E752" s="17" t="s">
        <v>7987</v>
      </c>
      <c r="F752" s="17" t="s">
        <v>6512</v>
      </c>
      <c r="G752" s="17"/>
      <c r="H752" s="51" t="s">
        <v>7987</v>
      </c>
      <c r="K752" s="51" t="s">
        <v>7987</v>
      </c>
      <c r="L752" s="17" t="s">
        <v>7987</v>
      </c>
      <c r="M752" s="17" t="s">
        <v>7987</v>
      </c>
      <c r="N752" s="17" t="s">
        <v>7987</v>
      </c>
      <c r="O752" s="17" t="s">
        <v>7987</v>
      </c>
      <c r="P752" s="17" t="s">
        <v>7987</v>
      </c>
      <c r="Q752" s="17" t="s">
        <v>7987</v>
      </c>
      <c r="R752" s="17" t="s">
        <v>7987</v>
      </c>
      <c r="S752" s="17"/>
      <c r="T752" s="17" t="s">
        <v>7987</v>
      </c>
      <c r="U752" s="17"/>
      <c r="V752" s="17"/>
      <c r="W752" s="17" t="s">
        <v>7987</v>
      </c>
      <c r="X752" s="17" t="s">
        <v>7987</v>
      </c>
      <c r="Y752" s="17"/>
    </row>
    <row r="753" ht="15.75" customHeight="1">
      <c r="A753" s="17" t="s">
        <v>4835</v>
      </c>
      <c r="B753" s="17"/>
      <c r="C753" s="17" t="s">
        <v>7987</v>
      </c>
      <c r="D753" s="17" t="s">
        <v>7987</v>
      </c>
      <c r="E753" s="17" t="s">
        <v>4836</v>
      </c>
      <c r="F753" s="17" t="s">
        <v>4837</v>
      </c>
      <c r="G753" s="17"/>
      <c r="H753" s="51" t="s">
        <v>7987</v>
      </c>
      <c r="K753" s="51" t="s">
        <v>4838</v>
      </c>
      <c r="L753" s="17" t="s">
        <v>17</v>
      </c>
      <c r="M753" s="17" t="s">
        <v>18</v>
      </c>
      <c r="N753" s="17">
        <v>4.0</v>
      </c>
      <c r="O753" s="17" t="s">
        <v>19</v>
      </c>
      <c r="P753" s="17" t="s">
        <v>20</v>
      </c>
      <c r="Q753" s="17">
        <v>8.46694E9</v>
      </c>
      <c r="R753" s="17" t="s">
        <v>7987</v>
      </c>
      <c r="S753" s="17"/>
      <c r="T753" s="17" t="s">
        <v>7987</v>
      </c>
      <c r="U753" s="17"/>
      <c r="V753" s="17"/>
      <c r="W753" s="17" t="s">
        <v>7987</v>
      </c>
      <c r="X753" s="17" t="s">
        <v>7987</v>
      </c>
      <c r="Y753" s="17"/>
    </row>
    <row r="754" ht="15.75" customHeight="1">
      <c r="A754" s="17" t="s">
        <v>4840</v>
      </c>
      <c r="B754" s="17"/>
      <c r="C754" s="17" t="s">
        <v>7987</v>
      </c>
      <c r="D754" s="17" t="s">
        <v>7987</v>
      </c>
      <c r="E754" s="17" t="s">
        <v>4841</v>
      </c>
      <c r="F754" s="17" t="s">
        <v>4842</v>
      </c>
      <c r="G754" s="17"/>
      <c r="H754" s="51" t="s">
        <v>7987</v>
      </c>
      <c r="K754" s="51" t="s">
        <v>4843</v>
      </c>
      <c r="L754" s="17" t="s">
        <v>17</v>
      </c>
      <c r="M754" s="17" t="s">
        <v>18</v>
      </c>
      <c r="N754" s="17">
        <v>2.0</v>
      </c>
      <c r="O754" s="17" t="s">
        <v>19</v>
      </c>
      <c r="P754" s="17" t="s">
        <v>20</v>
      </c>
      <c r="Q754" s="17">
        <v>8.46694E9</v>
      </c>
      <c r="R754" s="17" t="s">
        <v>7987</v>
      </c>
      <c r="S754" s="17"/>
      <c r="T754" s="17" t="s">
        <v>7987</v>
      </c>
      <c r="U754" s="17"/>
      <c r="V754" s="17"/>
      <c r="W754" s="17" t="s">
        <v>7987</v>
      </c>
      <c r="X754" s="17" t="s">
        <v>7987</v>
      </c>
      <c r="Y754" s="17"/>
    </row>
    <row r="755" ht="15.75" customHeight="1">
      <c r="A755" s="17" t="s">
        <v>4846</v>
      </c>
      <c r="B755" s="17"/>
      <c r="C755" s="17" t="s">
        <v>7987</v>
      </c>
      <c r="D755" s="17" t="s">
        <v>7987</v>
      </c>
      <c r="E755" s="17" t="s">
        <v>4847</v>
      </c>
      <c r="F755" s="17" t="s">
        <v>4848</v>
      </c>
      <c r="G755" s="17"/>
      <c r="H755" s="51" t="s">
        <v>7987</v>
      </c>
      <c r="K755" s="51" t="s">
        <v>4849</v>
      </c>
      <c r="L755" s="17" t="s">
        <v>17</v>
      </c>
      <c r="M755" s="17" t="s">
        <v>18</v>
      </c>
      <c r="N755" s="17">
        <v>4.0</v>
      </c>
      <c r="O755" s="17" t="s">
        <v>19</v>
      </c>
      <c r="P755" s="17" t="s">
        <v>20</v>
      </c>
      <c r="Q755" s="17">
        <v>8.46694E9</v>
      </c>
      <c r="R755" s="17" t="s">
        <v>7987</v>
      </c>
      <c r="S755" s="17"/>
      <c r="T755" s="17" t="s">
        <v>7987</v>
      </c>
      <c r="U755" s="17"/>
      <c r="V755" s="17"/>
      <c r="W755" s="17" t="s">
        <v>7987</v>
      </c>
      <c r="X755" s="17" t="s">
        <v>7987</v>
      </c>
      <c r="Y755" s="17"/>
    </row>
    <row r="756" ht="15.75" customHeight="1">
      <c r="A756" s="17" t="s">
        <v>4851</v>
      </c>
      <c r="B756" s="17"/>
      <c r="C756" s="17" t="s">
        <v>7987</v>
      </c>
      <c r="D756" s="17" t="s">
        <v>7987</v>
      </c>
      <c r="E756" s="17" t="s">
        <v>4852</v>
      </c>
      <c r="F756" s="17" t="s">
        <v>4853</v>
      </c>
      <c r="G756" s="17"/>
      <c r="H756" s="51" t="s">
        <v>7987</v>
      </c>
      <c r="K756" s="51" t="s">
        <v>4854</v>
      </c>
      <c r="L756" s="17" t="s">
        <v>17</v>
      </c>
      <c r="M756" s="17" t="s">
        <v>18</v>
      </c>
      <c r="N756" s="17">
        <v>8.0</v>
      </c>
      <c r="O756" s="17" t="s">
        <v>19</v>
      </c>
      <c r="P756" s="17" t="s">
        <v>20</v>
      </c>
      <c r="Q756" s="17">
        <v>8.46694E9</v>
      </c>
      <c r="R756" s="17" t="s">
        <v>7987</v>
      </c>
      <c r="S756" s="17"/>
      <c r="T756" s="17" t="s">
        <v>7987</v>
      </c>
      <c r="U756" s="17"/>
      <c r="V756" s="17"/>
      <c r="W756" s="17" t="s">
        <v>7987</v>
      </c>
      <c r="X756" s="17" t="s">
        <v>7987</v>
      </c>
      <c r="Y756" s="17"/>
    </row>
    <row r="757" ht="15.75" customHeight="1">
      <c r="A757" s="17" t="s">
        <v>4908</v>
      </c>
      <c r="B757" s="17"/>
      <c r="C757" s="17" t="s">
        <v>7987</v>
      </c>
      <c r="D757" s="17" t="s">
        <v>7987</v>
      </c>
      <c r="E757" s="17" t="s">
        <v>4909</v>
      </c>
      <c r="F757" s="17" t="s">
        <v>4910</v>
      </c>
      <c r="G757" s="17"/>
      <c r="H757" s="51" t="s">
        <v>7987</v>
      </c>
      <c r="K757" s="51" t="s">
        <v>4911</v>
      </c>
      <c r="L757" s="17" t="s">
        <v>17</v>
      </c>
      <c r="M757" s="17" t="s">
        <v>18</v>
      </c>
      <c r="N757" s="17">
        <v>1.0</v>
      </c>
      <c r="O757" s="17" t="s">
        <v>19</v>
      </c>
      <c r="P757" s="17" t="s">
        <v>20</v>
      </c>
      <c r="Q757" s="17">
        <v>7.326909807E9</v>
      </c>
      <c r="R757" s="17" t="s">
        <v>7987</v>
      </c>
      <c r="S757" s="17"/>
      <c r="T757" s="17" t="s">
        <v>7987</v>
      </c>
      <c r="U757" s="17"/>
      <c r="V757" s="17"/>
      <c r="W757" s="17" t="s">
        <v>7987</v>
      </c>
      <c r="X757" s="17" t="s">
        <v>7987</v>
      </c>
      <c r="Y757" s="17"/>
    </row>
    <row r="758" ht="15.75" customHeight="1">
      <c r="A758" s="17" t="s">
        <v>4928</v>
      </c>
      <c r="B758" s="17"/>
      <c r="C758" s="17" t="s">
        <v>7987</v>
      </c>
      <c r="D758" s="17" t="s">
        <v>7987</v>
      </c>
      <c r="E758" s="17" t="s">
        <v>4929</v>
      </c>
      <c r="F758" s="17" t="s">
        <v>4930</v>
      </c>
      <c r="G758" s="17"/>
      <c r="H758" s="51" t="s">
        <v>7987</v>
      </c>
      <c r="K758" s="51" t="s">
        <v>4931</v>
      </c>
      <c r="L758" s="17" t="s">
        <v>17</v>
      </c>
      <c r="M758" s="17" t="s">
        <v>18</v>
      </c>
      <c r="N758" s="17">
        <v>1.0</v>
      </c>
      <c r="O758" s="17" t="s">
        <v>19</v>
      </c>
      <c r="P758" s="17" t="s">
        <v>20</v>
      </c>
      <c r="Q758" s="17">
        <v>8.46694E9</v>
      </c>
      <c r="R758" s="17" t="s">
        <v>7987</v>
      </c>
      <c r="S758" s="17"/>
      <c r="T758" s="17" t="s">
        <v>7987</v>
      </c>
      <c r="U758" s="17"/>
      <c r="V758" s="17"/>
      <c r="W758" s="17" t="s">
        <v>7987</v>
      </c>
      <c r="X758" s="17" t="s">
        <v>7987</v>
      </c>
      <c r="Y758" s="17"/>
    </row>
    <row r="759" ht="15.75" customHeight="1">
      <c r="A759" s="17" t="s">
        <v>4932</v>
      </c>
      <c r="B759" s="17"/>
      <c r="C759" s="17" t="s">
        <v>7987</v>
      </c>
      <c r="D759" s="17" t="s">
        <v>7987</v>
      </c>
      <c r="E759" s="17" t="s">
        <v>4933</v>
      </c>
      <c r="F759" s="17" t="s">
        <v>4934</v>
      </c>
      <c r="G759" s="17"/>
      <c r="H759" s="51" t="s">
        <v>7987</v>
      </c>
      <c r="K759" s="51" t="s">
        <v>4935</v>
      </c>
      <c r="L759" s="17" t="s">
        <v>17</v>
      </c>
      <c r="M759" s="17" t="s">
        <v>18</v>
      </c>
      <c r="N759" s="17">
        <v>1.0</v>
      </c>
      <c r="O759" s="17" t="s">
        <v>19</v>
      </c>
      <c r="P759" s="17" t="s">
        <v>20</v>
      </c>
      <c r="Q759" s="17">
        <v>7.326909409E9</v>
      </c>
      <c r="R759" s="17" t="s">
        <v>7987</v>
      </c>
      <c r="S759" s="17"/>
      <c r="T759" s="17" t="s">
        <v>7987</v>
      </c>
      <c r="U759" s="17"/>
      <c r="V759" s="17"/>
      <c r="W759" s="17" t="s">
        <v>7987</v>
      </c>
      <c r="X759" s="17" t="s">
        <v>7987</v>
      </c>
      <c r="Y759" s="17"/>
    </row>
    <row r="760" ht="15.75" customHeight="1">
      <c r="A760" s="17" t="s">
        <v>4945</v>
      </c>
      <c r="B760" s="17"/>
      <c r="C760" s="17" t="s">
        <v>7987</v>
      </c>
      <c r="D760" s="17" t="s">
        <v>7987</v>
      </c>
      <c r="E760" s="17" t="s">
        <v>4946</v>
      </c>
      <c r="F760" s="17" t="s">
        <v>4947</v>
      </c>
      <c r="G760" s="17"/>
      <c r="H760" s="51" t="s">
        <v>7987</v>
      </c>
      <c r="K760" s="51" t="s">
        <v>4948</v>
      </c>
      <c r="L760" s="17" t="s">
        <v>17</v>
      </c>
      <c r="M760" s="17" t="s">
        <v>18</v>
      </c>
      <c r="N760" s="17">
        <v>1.0</v>
      </c>
      <c r="O760" s="17" t="s">
        <v>19</v>
      </c>
      <c r="P760" s="17" t="s">
        <v>20</v>
      </c>
      <c r="Q760" s="17">
        <v>8.5159E9</v>
      </c>
      <c r="R760" s="17" t="s">
        <v>7987</v>
      </c>
      <c r="S760" s="17"/>
      <c r="T760" s="17" t="s">
        <v>7987</v>
      </c>
      <c r="U760" s="17"/>
      <c r="V760" s="17"/>
      <c r="W760" s="17" t="s">
        <v>7987</v>
      </c>
      <c r="X760" s="17" t="s">
        <v>7987</v>
      </c>
      <c r="Y760" s="17"/>
    </row>
    <row r="761" ht="15.75" customHeight="1">
      <c r="A761" s="17" t="s">
        <v>4949</v>
      </c>
      <c r="B761" s="17"/>
      <c r="C761" s="17" t="s">
        <v>7987</v>
      </c>
      <c r="D761" s="17" t="s">
        <v>7987</v>
      </c>
      <c r="E761" s="17" t="s">
        <v>4950</v>
      </c>
      <c r="F761" s="17" t="s">
        <v>4951</v>
      </c>
      <c r="G761" s="17"/>
      <c r="H761" s="51" t="s">
        <v>7987</v>
      </c>
      <c r="K761" s="51" t="s">
        <v>4952</v>
      </c>
      <c r="L761" s="17" t="s">
        <v>17</v>
      </c>
      <c r="M761" s="17" t="s">
        <v>18</v>
      </c>
      <c r="N761" s="17">
        <v>1.0</v>
      </c>
      <c r="O761" s="17" t="s">
        <v>19</v>
      </c>
      <c r="P761" s="17" t="s">
        <v>20</v>
      </c>
      <c r="Q761" s="17">
        <v>8.5159E9</v>
      </c>
      <c r="R761" s="17" t="s">
        <v>7987</v>
      </c>
      <c r="S761" s="17"/>
      <c r="T761" s="17" t="s">
        <v>7987</v>
      </c>
      <c r="U761" s="17"/>
      <c r="V761" s="17"/>
      <c r="W761" s="17" t="s">
        <v>7987</v>
      </c>
      <c r="X761" s="17" t="s">
        <v>7987</v>
      </c>
      <c r="Y761" s="17"/>
    </row>
    <row r="762" ht="15.75" customHeight="1">
      <c r="A762" s="17" t="s">
        <v>4961</v>
      </c>
      <c r="B762" s="17"/>
      <c r="C762" s="17" t="s">
        <v>7987</v>
      </c>
      <c r="D762" s="17" t="s">
        <v>7987</v>
      </c>
      <c r="E762" s="17" t="s">
        <v>4962</v>
      </c>
      <c r="F762" s="17" t="s">
        <v>4963</v>
      </c>
      <c r="G762" s="17"/>
      <c r="H762" s="51" t="s">
        <v>7987</v>
      </c>
      <c r="K762" s="51" t="s">
        <v>4964</v>
      </c>
      <c r="L762" s="17" t="s">
        <v>17</v>
      </c>
      <c r="M762" s="17" t="s">
        <v>18</v>
      </c>
      <c r="N762" s="17">
        <v>1.0</v>
      </c>
      <c r="O762" s="17" t="s">
        <v>19</v>
      </c>
      <c r="P762" s="17" t="s">
        <v>20</v>
      </c>
      <c r="Q762" s="17">
        <v>8.5159E9</v>
      </c>
      <c r="R762" s="17" t="s">
        <v>7987</v>
      </c>
      <c r="S762" s="17"/>
      <c r="T762" s="17" t="s">
        <v>7987</v>
      </c>
      <c r="U762" s="17"/>
      <c r="V762" s="17"/>
      <c r="W762" s="17" t="s">
        <v>7987</v>
      </c>
      <c r="X762" s="17" t="s">
        <v>7987</v>
      </c>
      <c r="Y762" s="17"/>
    </row>
    <row r="763" ht="15.75" customHeight="1">
      <c r="A763" s="17" t="s">
        <v>4965</v>
      </c>
      <c r="B763" s="17"/>
      <c r="C763" s="17" t="s">
        <v>7987</v>
      </c>
      <c r="D763" s="17" t="s">
        <v>7987</v>
      </c>
      <c r="E763" s="17" t="s">
        <v>4966</v>
      </c>
      <c r="F763" s="17" t="s">
        <v>4967</v>
      </c>
      <c r="G763" s="17"/>
      <c r="H763" s="51" t="s">
        <v>7987</v>
      </c>
      <c r="K763" s="51" t="s">
        <v>4968</v>
      </c>
      <c r="L763" s="17" t="s">
        <v>17</v>
      </c>
      <c r="M763" s="17" t="s">
        <v>18</v>
      </c>
      <c r="N763" s="17">
        <v>1.0</v>
      </c>
      <c r="O763" s="17" t="s">
        <v>19</v>
      </c>
      <c r="P763" s="17" t="s">
        <v>20</v>
      </c>
      <c r="Q763" s="17">
        <v>8.5159E9</v>
      </c>
      <c r="R763" s="17" t="s">
        <v>7987</v>
      </c>
      <c r="S763" s="17"/>
      <c r="T763" s="17" t="s">
        <v>7987</v>
      </c>
      <c r="U763" s="17"/>
      <c r="V763" s="17"/>
      <c r="W763" s="17" t="s">
        <v>7987</v>
      </c>
      <c r="X763" s="17" t="s">
        <v>7987</v>
      </c>
      <c r="Y763" s="17"/>
    </row>
    <row r="764" ht="15.75" customHeight="1">
      <c r="A764" s="17" t="s">
        <v>4969</v>
      </c>
      <c r="B764" s="17"/>
      <c r="C764" s="17" t="s">
        <v>7987</v>
      </c>
      <c r="D764" s="17" t="s">
        <v>7987</v>
      </c>
      <c r="E764" s="17" t="s">
        <v>4970</v>
      </c>
      <c r="F764" s="17" t="s">
        <v>4971</v>
      </c>
      <c r="G764" s="17"/>
      <c r="H764" s="51" t="s">
        <v>7987</v>
      </c>
      <c r="K764" s="51" t="s">
        <v>4972</v>
      </c>
      <c r="L764" s="17" t="s">
        <v>17</v>
      </c>
      <c r="M764" s="17" t="s">
        <v>18</v>
      </c>
      <c r="N764" s="17">
        <v>1.0</v>
      </c>
      <c r="O764" s="17" t="s">
        <v>19</v>
      </c>
      <c r="P764" s="17" t="s">
        <v>20</v>
      </c>
      <c r="Q764" s="17">
        <v>8.5159E9</v>
      </c>
      <c r="R764" s="17" t="s">
        <v>7987</v>
      </c>
      <c r="S764" s="17"/>
      <c r="T764" s="17" t="s">
        <v>7987</v>
      </c>
      <c r="U764" s="17"/>
      <c r="V764" s="17"/>
      <c r="W764" s="17" t="s">
        <v>7987</v>
      </c>
      <c r="X764" s="17" t="s">
        <v>7987</v>
      </c>
      <c r="Y764" s="17"/>
    </row>
    <row r="765" ht="15.75" customHeight="1">
      <c r="A765" s="17" t="s">
        <v>4973</v>
      </c>
      <c r="B765" s="17"/>
      <c r="C765" s="17" t="s">
        <v>7987</v>
      </c>
      <c r="D765" s="17" t="s">
        <v>7987</v>
      </c>
      <c r="E765" s="17" t="s">
        <v>4974</v>
      </c>
      <c r="F765" s="17" t="s">
        <v>4975</v>
      </c>
      <c r="G765" s="17"/>
      <c r="H765" s="51" t="s">
        <v>7987</v>
      </c>
      <c r="K765" s="51" t="s">
        <v>4976</v>
      </c>
      <c r="L765" s="17" t="s">
        <v>17</v>
      </c>
      <c r="M765" s="17" t="s">
        <v>18</v>
      </c>
      <c r="N765" s="17">
        <v>1.0</v>
      </c>
      <c r="O765" s="17" t="s">
        <v>19</v>
      </c>
      <c r="P765" s="17" t="s">
        <v>20</v>
      </c>
      <c r="Q765" s="17">
        <v>8.5159E9</v>
      </c>
      <c r="R765" s="17" t="s">
        <v>7987</v>
      </c>
      <c r="S765" s="17"/>
      <c r="T765" s="17" t="s">
        <v>7987</v>
      </c>
      <c r="U765" s="17"/>
      <c r="V765" s="17"/>
      <c r="W765" s="17" t="s">
        <v>7987</v>
      </c>
      <c r="X765" s="17" t="s">
        <v>7987</v>
      </c>
      <c r="Y765" s="17"/>
    </row>
    <row r="766" ht="15.75" customHeight="1">
      <c r="A766" s="17" t="s">
        <v>4977</v>
      </c>
      <c r="B766" s="17"/>
      <c r="C766" s="17" t="s">
        <v>7987</v>
      </c>
      <c r="D766" s="17" t="s">
        <v>7987</v>
      </c>
      <c r="E766" s="17" t="s">
        <v>4978</v>
      </c>
      <c r="F766" s="17" t="s">
        <v>4979</v>
      </c>
      <c r="G766" s="17"/>
      <c r="H766" s="51" t="s">
        <v>7987</v>
      </c>
      <c r="K766" s="51" t="s">
        <v>4980</v>
      </c>
      <c r="L766" s="17" t="s">
        <v>17</v>
      </c>
      <c r="M766" s="17" t="s">
        <v>18</v>
      </c>
      <c r="N766" s="17">
        <v>1.0</v>
      </c>
      <c r="O766" s="17" t="s">
        <v>19</v>
      </c>
      <c r="P766" s="17" t="s">
        <v>20</v>
      </c>
      <c r="Q766" s="17">
        <v>7.326909807E9</v>
      </c>
      <c r="R766" s="17" t="s">
        <v>7987</v>
      </c>
      <c r="S766" s="17"/>
      <c r="T766" s="17" t="s">
        <v>7987</v>
      </c>
      <c r="U766" s="17"/>
      <c r="V766" s="17"/>
      <c r="W766" s="17" t="s">
        <v>7987</v>
      </c>
      <c r="X766" s="17" t="s">
        <v>7987</v>
      </c>
      <c r="Y766" s="17"/>
    </row>
    <row r="767" ht="15.75" customHeight="1">
      <c r="A767" s="17" t="s">
        <v>5009</v>
      </c>
      <c r="B767" s="17"/>
      <c r="C767" s="17" t="s">
        <v>7987</v>
      </c>
      <c r="D767" s="17" t="s">
        <v>7987</v>
      </c>
      <c r="E767" s="17" t="s">
        <v>5010</v>
      </c>
      <c r="F767" s="17" t="s">
        <v>1411</v>
      </c>
      <c r="G767" s="17"/>
      <c r="H767" s="51" t="s">
        <v>7987</v>
      </c>
      <c r="K767" s="51" t="s">
        <v>5011</v>
      </c>
      <c r="L767" s="17" t="s">
        <v>17</v>
      </c>
      <c r="M767" s="17" t="s">
        <v>18</v>
      </c>
      <c r="N767" s="17">
        <v>2.0</v>
      </c>
      <c r="O767" s="17" t="s">
        <v>19</v>
      </c>
      <c r="P767" s="17" t="s">
        <v>20</v>
      </c>
      <c r="Q767" s="17">
        <v>8.5159E9</v>
      </c>
      <c r="R767" s="17" t="s">
        <v>7987</v>
      </c>
      <c r="S767" s="17"/>
      <c r="T767" s="17" t="s">
        <v>7987</v>
      </c>
      <c r="U767" s="17"/>
      <c r="V767" s="17"/>
      <c r="W767" s="17" t="s">
        <v>7987</v>
      </c>
      <c r="X767" s="17" t="s">
        <v>7987</v>
      </c>
      <c r="Y767" s="17"/>
    </row>
    <row r="768" ht="15.75" customHeight="1">
      <c r="A768" s="17" t="s">
        <v>6513</v>
      </c>
      <c r="B768" s="17"/>
      <c r="C768" s="17" t="s">
        <v>7987</v>
      </c>
      <c r="D768" s="17" t="s">
        <v>7987</v>
      </c>
      <c r="E768" s="17" t="s">
        <v>7987</v>
      </c>
      <c r="F768" s="17" t="s">
        <v>6514</v>
      </c>
      <c r="G768" s="17"/>
      <c r="H768" s="51" t="s">
        <v>7987</v>
      </c>
      <c r="K768" s="51" t="s">
        <v>7987</v>
      </c>
      <c r="L768" s="17" t="s">
        <v>7987</v>
      </c>
      <c r="M768" s="17" t="s">
        <v>7987</v>
      </c>
      <c r="N768" s="17" t="s">
        <v>7987</v>
      </c>
      <c r="O768" s="17" t="s">
        <v>7987</v>
      </c>
      <c r="P768" s="17" t="s">
        <v>7987</v>
      </c>
      <c r="Q768" s="17" t="s">
        <v>7987</v>
      </c>
      <c r="R768" s="17" t="s">
        <v>7987</v>
      </c>
      <c r="S768" s="17"/>
      <c r="T768" s="17" t="s">
        <v>7987</v>
      </c>
      <c r="U768" s="17"/>
      <c r="V768" s="17"/>
      <c r="W768" s="17" t="s">
        <v>7987</v>
      </c>
      <c r="X768" s="17" t="s">
        <v>7987</v>
      </c>
      <c r="Y768" s="17"/>
    </row>
    <row r="769" ht="15.75" customHeight="1">
      <c r="A769" s="17" t="s">
        <v>6515</v>
      </c>
      <c r="B769" s="17"/>
      <c r="C769" s="17" t="s">
        <v>7987</v>
      </c>
      <c r="D769" s="17" t="s">
        <v>7987</v>
      </c>
      <c r="E769" s="17" t="s">
        <v>7987</v>
      </c>
      <c r="F769" s="17" t="s">
        <v>6516</v>
      </c>
      <c r="G769" s="17"/>
      <c r="H769" s="51" t="s">
        <v>7987</v>
      </c>
      <c r="K769" s="51" t="s">
        <v>7987</v>
      </c>
      <c r="L769" s="17" t="s">
        <v>7987</v>
      </c>
      <c r="M769" s="17" t="s">
        <v>7987</v>
      </c>
      <c r="N769" s="17" t="s">
        <v>7987</v>
      </c>
      <c r="O769" s="17" t="s">
        <v>7987</v>
      </c>
      <c r="P769" s="17" t="s">
        <v>7987</v>
      </c>
      <c r="Q769" s="17" t="s">
        <v>7987</v>
      </c>
      <c r="R769" s="17" t="s">
        <v>7987</v>
      </c>
      <c r="S769" s="17"/>
      <c r="T769" s="17" t="s">
        <v>7987</v>
      </c>
      <c r="U769" s="17"/>
      <c r="V769" s="17"/>
      <c r="W769" s="17" t="s">
        <v>7987</v>
      </c>
      <c r="X769" s="17" t="s">
        <v>7987</v>
      </c>
      <c r="Y769" s="17"/>
    </row>
    <row r="770" ht="15.75" customHeight="1">
      <c r="A770" s="17" t="s">
        <v>5022</v>
      </c>
      <c r="B770" s="17"/>
      <c r="C770" s="17" t="s">
        <v>7987</v>
      </c>
      <c r="D770" s="17" t="s">
        <v>7987</v>
      </c>
      <c r="E770" s="17" t="s">
        <v>5023</v>
      </c>
      <c r="F770" s="17" t="s">
        <v>5024</v>
      </c>
      <c r="G770" s="17"/>
      <c r="H770" s="51" t="s">
        <v>7987</v>
      </c>
      <c r="K770" s="51" t="s">
        <v>5025</v>
      </c>
      <c r="L770" s="17" t="s">
        <v>17</v>
      </c>
      <c r="M770" s="17" t="s">
        <v>18</v>
      </c>
      <c r="N770" s="17">
        <v>2.0</v>
      </c>
      <c r="O770" s="17" t="s">
        <v>19</v>
      </c>
      <c r="P770" s="17" t="s">
        <v>20</v>
      </c>
      <c r="Q770" s="17">
        <v>7.326909807E9</v>
      </c>
      <c r="R770" s="17" t="s">
        <v>7987</v>
      </c>
      <c r="S770" s="17"/>
      <c r="T770" s="17" t="s">
        <v>7987</v>
      </c>
      <c r="U770" s="17"/>
      <c r="V770" s="17"/>
      <c r="W770" s="17" t="s">
        <v>7987</v>
      </c>
      <c r="X770" s="17" t="s">
        <v>7987</v>
      </c>
      <c r="Y770" s="17"/>
    </row>
    <row r="771" ht="15.75" customHeight="1">
      <c r="A771" s="17" t="s">
        <v>5026</v>
      </c>
      <c r="B771" s="17"/>
      <c r="C771" s="17" t="s">
        <v>7987</v>
      </c>
      <c r="D771" s="17" t="s">
        <v>7987</v>
      </c>
      <c r="E771" s="17">
        <v>0.0</v>
      </c>
      <c r="F771" s="17" t="s">
        <v>5027</v>
      </c>
      <c r="G771" s="17"/>
      <c r="H771" s="51" t="s">
        <v>7987</v>
      </c>
      <c r="K771" s="51" t="s">
        <v>5028</v>
      </c>
      <c r="L771" s="17" t="s">
        <v>17</v>
      </c>
      <c r="M771" s="17" t="s">
        <v>18</v>
      </c>
      <c r="N771" s="17">
        <v>2.0</v>
      </c>
      <c r="O771" s="17" t="s">
        <v>19</v>
      </c>
      <c r="P771" s="17" t="s">
        <v>20</v>
      </c>
      <c r="Q771" s="17">
        <v>7.326909807E9</v>
      </c>
      <c r="R771" s="17" t="s">
        <v>7987</v>
      </c>
      <c r="S771" s="17"/>
      <c r="T771" s="17" t="s">
        <v>7987</v>
      </c>
      <c r="U771" s="17"/>
      <c r="V771" s="17"/>
      <c r="W771" s="17" t="s">
        <v>7987</v>
      </c>
      <c r="X771" s="17" t="s">
        <v>7987</v>
      </c>
      <c r="Y771" s="17"/>
    </row>
    <row r="772" ht="15.75" customHeight="1">
      <c r="A772" s="17" t="s">
        <v>6517</v>
      </c>
      <c r="B772" s="17"/>
      <c r="C772" s="17" t="s">
        <v>7987</v>
      </c>
      <c r="D772" s="17" t="s">
        <v>7987</v>
      </c>
      <c r="E772" s="17" t="s">
        <v>7987</v>
      </c>
      <c r="F772" s="17" t="s">
        <v>6518</v>
      </c>
      <c r="G772" s="17"/>
      <c r="H772" s="51" t="s">
        <v>7987</v>
      </c>
      <c r="K772" s="51" t="s">
        <v>7987</v>
      </c>
      <c r="L772" s="17" t="s">
        <v>7987</v>
      </c>
      <c r="M772" s="17" t="s">
        <v>7987</v>
      </c>
      <c r="N772" s="17" t="s">
        <v>7987</v>
      </c>
      <c r="O772" s="17" t="s">
        <v>7987</v>
      </c>
      <c r="P772" s="17" t="s">
        <v>7987</v>
      </c>
      <c r="Q772" s="17" t="s">
        <v>7987</v>
      </c>
      <c r="R772" s="17" t="s">
        <v>7987</v>
      </c>
      <c r="S772" s="17"/>
      <c r="T772" s="17" t="s">
        <v>7987</v>
      </c>
      <c r="U772" s="17"/>
      <c r="V772" s="17"/>
      <c r="W772" s="17" t="s">
        <v>7987</v>
      </c>
      <c r="X772" s="17" t="s">
        <v>7987</v>
      </c>
      <c r="Y772" s="17"/>
    </row>
    <row r="773" ht="15.75" customHeight="1">
      <c r="A773" s="17" t="s">
        <v>5065</v>
      </c>
      <c r="B773" s="17"/>
      <c r="C773" s="17" t="s">
        <v>7987</v>
      </c>
      <c r="D773" s="17" t="s">
        <v>7987</v>
      </c>
      <c r="E773" s="17" t="s">
        <v>5066</v>
      </c>
      <c r="F773" s="17" t="s">
        <v>5067</v>
      </c>
      <c r="G773" s="17"/>
      <c r="H773" s="51" t="s">
        <v>7987</v>
      </c>
      <c r="K773" s="51" t="s">
        <v>5068</v>
      </c>
      <c r="L773" s="17" t="s">
        <v>17</v>
      </c>
      <c r="M773" s="17" t="s">
        <v>18</v>
      </c>
      <c r="N773" s="17">
        <v>6.0</v>
      </c>
      <c r="O773" s="17" t="s">
        <v>19</v>
      </c>
      <c r="P773" s="17" t="s">
        <v>20</v>
      </c>
      <c r="Q773" s="17">
        <v>7.326909807E9</v>
      </c>
      <c r="R773" s="17" t="s">
        <v>7987</v>
      </c>
      <c r="S773" s="17"/>
      <c r="T773" s="17" t="s">
        <v>7987</v>
      </c>
      <c r="U773" s="17"/>
      <c r="V773" s="17"/>
      <c r="W773" s="17" t="s">
        <v>7987</v>
      </c>
      <c r="X773" s="17" t="s">
        <v>7987</v>
      </c>
      <c r="Y773" s="17"/>
    </row>
    <row r="774" ht="15.75" customHeight="1">
      <c r="A774" s="17" t="s">
        <v>5069</v>
      </c>
      <c r="B774" s="17"/>
      <c r="C774" s="17" t="s">
        <v>7987</v>
      </c>
      <c r="D774" s="17" t="s">
        <v>7987</v>
      </c>
      <c r="E774" s="17" t="s">
        <v>5070</v>
      </c>
      <c r="F774" s="17" t="s">
        <v>5071</v>
      </c>
      <c r="G774" s="17"/>
      <c r="H774" s="51" t="s">
        <v>7987</v>
      </c>
      <c r="K774" s="51" t="s">
        <v>5072</v>
      </c>
      <c r="L774" s="17" t="s">
        <v>17</v>
      </c>
      <c r="M774" s="17" t="s">
        <v>18</v>
      </c>
      <c r="N774" s="17">
        <v>6.0</v>
      </c>
      <c r="O774" s="17" t="s">
        <v>19</v>
      </c>
      <c r="P774" s="17" t="s">
        <v>20</v>
      </c>
      <c r="Q774" s="17">
        <v>7.326909807E9</v>
      </c>
      <c r="R774" s="17" t="s">
        <v>7987</v>
      </c>
      <c r="S774" s="17"/>
      <c r="T774" s="17" t="s">
        <v>7987</v>
      </c>
      <c r="U774" s="17"/>
      <c r="V774" s="17"/>
      <c r="W774" s="17" t="s">
        <v>7987</v>
      </c>
      <c r="X774" s="17" t="s">
        <v>7987</v>
      </c>
      <c r="Y774" s="17"/>
    </row>
    <row r="775" ht="15.75" customHeight="1">
      <c r="A775" s="17" t="s">
        <v>5073</v>
      </c>
      <c r="B775" s="17"/>
      <c r="C775" s="17" t="s">
        <v>7987</v>
      </c>
      <c r="D775" s="17" t="s">
        <v>7987</v>
      </c>
      <c r="E775" s="17" t="s">
        <v>5074</v>
      </c>
      <c r="F775" s="17" t="s">
        <v>5075</v>
      </c>
      <c r="G775" s="17"/>
      <c r="H775" s="51" t="s">
        <v>7987</v>
      </c>
      <c r="K775" s="51" t="s">
        <v>5076</v>
      </c>
      <c r="L775" s="17" t="s">
        <v>17</v>
      </c>
      <c r="M775" s="17" t="s">
        <v>18</v>
      </c>
      <c r="N775" s="17">
        <v>6.0</v>
      </c>
      <c r="O775" s="17" t="s">
        <v>19</v>
      </c>
      <c r="P775" s="17" t="s">
        <v>20</v>
      </c>
      <c r="Q775" s="17">
        <v>7.616991008E9</v>
      </c>
      <c r="R775" s="17" t="s">
        <v>7987</v>
      </c>
      <c r="S775" s="17"/>
      <c r="T775" s="17" t="s">
        <v>7987</v>
      </c>
      <c r="U775" s="17"/>
      <c r="V775" s="17"/>
      <c r="W775" s="17" t="s">
        <v>7987</v>
      </c>
      <c r="X775" s="17" t="s">
        <v>7987</v>
      </c>
      <c r="Y775" s="17"/>
    </row>
    <row r="776" ht="15.75" customHeight="1">
      <c r="A776" s="17" t="s">
        <v>6519</v>
      </c>
      <c r="B776" s="17"/>
      <c r="C776" s="17" t="s">
        <v>7987</v>
      </c>
      <c r="D776" s="17" t="s">
        <v>7987</v>
      </c>
      <c r="E776" s="17" t="s">
        <v>7987</v>
      </c>
      <c r="F776" s="17" t="s">
        <v>6520</v>
      </c>
      <c r="G776" s="17"/>
      <c r="H776" s="51" t="s">
        <v>7987</v>
      </c>
      <c r="K776" s="51" t="s">
        <v>7987</v>
      </c>
      <c r="L776" s="17" t="s">
        <v>7987</v>
      </c>
      <c r="M776" s="17" t="s">
        <v>7987</v>
      </c>
      <c r="N776" s="17" t="s">
        <v>7987</v>
      </c>
      <c r="O776" s="17" t="s">
        <v>7987</v>
      </c>
      <c r="P776" s="17" t="s">
        <v>7987</v>
      </c>
      <c r="Q776" s="17" t="s">
        <v>7987</v>
      </c>
      <c r="R776" s="17" t="s">
        <v>7987</v>
      </c>
      <c r="S776" s="17"/>
      <c r="T776" s="17" t="s">
        <v>7987</v>
      </c>
      <c r="U776" s="17"/>
      <c r="V776" s="17"/>
      <c r="W776" s="17" t="s">
        <v>7987</v>
      </c>
      <c r="X776" s="17" t="s">
        <v>7987</v>
      </c>
      <c r="Y776" s="17"/>
    </row>
    <row r="777" ht="15.75" customHeight="1">
      <c r="A777" s="17" t="s">
        <v>5109</v>
      </c>
      <c r="B777" s="17"/>
      <c r="C777" s="17" t="s">
        <v>7987</v>
      </c>
      <c r="D777" s="17" t="s">
        <v>7987</v>
      </c>
      <c r="E777" s="17" t="s">
        <v>5110</v>
      </c>
      <c r="F777" s="17" t="s">
        <v>5111</v>
      </c>
      <c r="G777" s="17"/>
      <c r="H777" s="51" t="s">
        <v>7987</v>
      </c>
      <c r="K777" s="51">
        <v>0.0</v>
      </c>
      <c r="L777" s="17" t="s">
        <v>17</v>
      </c>
      <c r="M777" s="17" t="s">
        <v>18</v>
      </c>
      <c r="N777" s="17">
        <v>2.0</v>
      </c>
      <c r="O777" s="17" t="s">
        <v>19</v>
      </c>
      <c r="P777" s="17" t="s">
        <v>20</v>
      </c>
      <c r="Q777" s="17">
        <v>8.46694E9</v>
      </c>
      <c r="R777" s="17" t="s">
        <v>7987</v>
      </c>
      <c r="S777" s="17"/>
      <c r="T777" s="17" t="s">
        <v>7987</v>
      </c>
      <c r="U777" s="17"/>
      <c r="V777" s="17"/>
      <c r="W777" s="17" t="s">
        <v>7987</v>
      </c>
      <c r="X777" s="17" t="s">
        <v>7987</v>
      </c>
      <c r="Y777" s="17"/>
    </row>
    <row r="778" ht="15.75" customHeight="1">
      <c r="A778" s="17" t="s">
        <v>5132</v>
      </c>
      <c r="B778" s="17"/>
      <c r="C778" s="17" t="s">
        <v>7987</v>
      </c>
      <c r="D778" s="17" t="s">
        <v>7987</v>
      </c>
      <c r="E778" s="17" t="s">
        <v>5133</v>
      </c>
      <c r="F778" s="17" t="s">
        <v>5134</v>
      </c>
      <c r="G778" s="17"/>
      <c r="H778" s="51" t="s">
        <v>7987</v>
      </c>
      <c r="K778" s="51" t="s">
        <v>5135</v>
      </c>
      <c r="L778" s="17" t="s">
        <v>17</v>
      </c>
      <c r="M778" s="17" t="s">
        <v>18</v>
      </c>
      <c r="N778" s="17">
        <v>5.0</v>
      </c>
      <c r="O778" s="17" t="s">
        <v>19</v>
      </c>
      <c r="P778" s="17" t="s">
        <v>20</v>
      </c>
      <c r="Q778" s="17">
        <v>8.46694E9</v>
      </c>
      <c r="R778" s="17" t="s">
        <v>7987</v>
      </c>
      <c r="S778" s="17"/>
      <c r="T778" s="17" t="s">
        <v>7987</v>
      </c>
      <c r="U778" s="17"/>
      <c r="V778" s="17"/>
      <c r="W778" s="17" t="s">
        <v>7987</v>
      </c>
      <c r="X778" s="17" t="s">
        <v>7987</v>
      </c>
      <c r="Y778" s="17"/>
    </row>
    <row r="779" ht="15.75" customHeight="1">
      <c r="A779" s="17" t="s">
        <v>6521</v>
      </c>
      <c r="B779" s="17"/>
      <c r="C779" s="17" t="s">
        <v>7987</v>
      </c>
      <c r="D779" s="17" t="s">
        <v>7987</v>
      </c>
      <c r="E779" s="17" t="s">
        <v>7987</v>
      </c>
      <c r="F779" s="17" t="s">
        <v>6522</v>
      </c>
      <c r="G779" s="17"/>
      <c r="H779" s="51" t="s">
        <v>7987</v>
      </c>
      <c r="K779" s="51" t="s">
        <v>7987</v>
      </c>
      <c r="L779" s="17" t="s">
        <v>7987</v>
      </c>
      <c r="M779" s="17" t="s">
        <v>7987</v>
      </c>
      <c r="N779" s="17" t="s">
        <v>7987</v>
      </c>
      <c r="O779" s="17" t="s">
        <v>7987</v>
      </c>
      <c r="P779" s="17" t="s">
        <v>7987</v>
      </c>
      <c r="Q779" s="17" t="s">
        <v>7987</v>
      </c>
      <c r="R779" s="17" t="s">
        <v>7987</v>
      </c>
      <c r="S779" s="17"/>
      <c r="T779" s="17" t="s">
        <v>7987</v>
      </c>
      <c r="U779" s="17"/>
      <c r="V779" s="17"/>
      <c r="W779" s="17" t="s">
        <v>7987</v>
      </c>
      <c r="X779" s="17" t="s">
        <v>7987</v>
      </c>
      <c r="Y779" s="17"/>
    </row>
    <row r="780" ht="15.75" customHeight="1">
      <c r="A780" s="17" t="s">
        <v>5145</v>
      </c>
      <c r="B780" s="17"/>
      <c r="C780" s="17" t="s">
        <v>7987</v>
      </c>
      <c r="D780" s="17" t="s">
        <v>7987</v>
      </c>
      <c r="E780" s="17" t="s">
        <v>5146</v>
      </c>
      <c r="F780" s="17" t="s">
        <v>5147</v>
      </c>
      <c r="G780" s="17"/>
      <c r="H780" s="51" t="s">
        <v>7987</v>
      </c>
      <c r="K780" s="51" t="s">
        <v>5148</v>
      </c>
      <c r="L780" s="17" t="s">
        <v>17</v>
      </c>
      <c r="M780" s="17" t="s">
        <v>18</v>
      </c>
      <c r="N780" s="17">
        <v>1.0</v>
      </c>
      <c r="O780" s="17" t="s">
        <v>19</v>
      </c>
      <c r="P780" s="17" t="s">
        <v>20</v>
      </c>
      <c r="Q780" s="17">
        <v>7.326909409E9</v>
      </c>
      <c r="R780" s="17" t="s">
        <v>7987</v>
      </c>
      <c r="S780" s="17"/>
      <c r="T780" s="17" t="s">
        <v>7987</v>
      </c>
      <c r="U780" s="17"/>
      <c r="V780" s="17"/>
      <c r="W780" s="17" t="s">
        <v>7987</v>
      </c>
      <c r="X780" s="17" t="s">
        <v>7987</v>
      </c>
      <c r="Y780" s="17"/>
    </row>
    <row r="781" ht="15.75" customHeight="1">
      <c r="A781" s="17" t="s">
        <v>6523</v>
      </c>
      <c r="B781" s="17"/>
      <c r="C781" s="17" t="s">
        <v>7987</v>
      </c>
      <c r="D781" s="17" t="s">
        <v>7987</v>
      </c>
      <c r="E781" s="17" t="s">
        <v>7987</v>
      </c>
      <c r="F781" s="17" t="s">
        <v>6524</v>
      </c>
      <c r="G781" s="17"/>
      <c r="H781" s="51" t="s">
        <v>7987</v>
      </c>
      <c r="K781" s="51" t="s">
        <v>7987</v>
      </c>
      <c r="L781" s="17" t="s">
        <v>7987</v>
      </c>
      <c r="M781" s="17" t="s">
        <v>7987</v>
      </c>
      <c r="N781" s="17" t="s">
        <v>7987</v>
      </c>
      <c r="O781" s="17" t="s">
        <v>7987</v>
      </c>
      <c r="P781" s="17" t="s">
        <v>7987</v>
      </c>
      <c r="Q781" s="17" t="s">
        <v>7987</v>
      </c>
      <c r="R781" s="17" t="s">
        <v>7987</v>
      </c>
      <c r="S781" s="17"/>
      <c r="T781" s="17" t="s">
        <v>7987</v>
      </c>
      <c r="U781" s="17"/>
      <c r="V781" s="17"/>
      <c r="W781" s="17" t="s">
        <v>7987</v>
      </c>
      <c r="X781" s="17" t="s">
        <v>7987</v>
      </c>
      <c r="Y781" s="17"/>
    </row>
    <row r="782" ht="15.75" customHeight="1">
      <c r="A782" s="17" t="s">
        <v>5149</v>
      </c>
      <c r="B782" s="17"/>
      <c r="C782" s="17" t="s">
        <v>7987</v>
      </c>
      <c r="D782" s="17" t="s">
        <v>7987</v>
      </c>
      <c r="E782" s="17" t="s">
        <v>5150</v>
      </c>
      <c r="F782" s="17" t="s">
        <v>5151</v>
      </c>
      <c r="G782" s="17"/>
      <c r="H782" s="51" t="s">
        <v>7987</v>
      </c>
      <c r="K782" s="51" t="s">
        <v>5152</v>
      </c>
      <c r="L782" s="17" t="s">
        <v>17</v>
      </c>
      <c r="M782" s="17" t="s">
        <v>18</v>
      </c>
      <c r="N782" s="17">
        <v>1.0</v>
      </c>
      <c r="O782" s="17" t="s">
        <v>19</v>
      </c>
      <c r="P782" s="17" t="s">
        <v>20</v>
      </c>
      <c r="Q782" s="17">
        <v>8.4831095E9</v>
      </c>
      <c r="R782" s="17" t="s">
        <v>7987</v>
      </c>
      <c r="S782" s="17"/>
      <c r="T782" s="17" t="s">
        <v>7987</v>
      </c>
      <c r="U782" s="17"/>
      <c r="V782" s="17"/>
      <c r="W782" s="17" t="s">
        <v>7987</v>
      </c>
      <c r="X782" s="17" t="s">
        <v>7987</v>
      </c>
      <c r="Y782" s="17"/>
    </row>
    <row r="783" ht="15.75" customHeight="1">
      <c r="A783" s="17" t="s">
        <v>6525</v>
      </c>
      <c r="B783" s="17"/>
      <c r="C783" s="17" t="s">
        <v>7987</v>
      </c>
      <c r="D783" s="17" t="s">
        <v>7987</v>
      </c>
      <c r="E783" s="17" t="s">
        <v>7987</v>
      </c>
      <c r="F783" s="17" t="s">
        <v>6526</v>
      </c>
      <c r="G783" s="17"/>
      <c r="H783" s="51" t="s">
        <v>7987</v>
      </c>
      <c r="K783" s="51" t="s">
        <v>7987</v>
      </c>
      <c r="L783" s="17" t="s">
        <v>7987</v>
      </c>
      <c r="M783" s="17" t="s">
        <v>7987</v>
      </c>
      <c r="N783" s="17" t="s">
        <v>7987</v>
      </c>
      <c r="O783" s="17" t="s">
        <v>7987</v>
      </c>
      <c r="P783" s="17" t="s">
        <v>7987</v>
      </c>
      <c r="Q783" s="17" t="s">
        <v>7987</v>
      </c>
      <c r="R783" s="17" t="s">
        <v>7987</v>
      </c>
      <c r="S783" s="17"/>
      <c r="T783" s="17" t="s">
        <v>7987</v>
      </c>
      <c r="U783" s="17"/>
      <c r="V783" s="17"/>
      <c r="W783" s="17" t="s">
        <v>7987</v>
      </c>
      <c r="X783" s="17" t="s">
        <v>7987</v>
      </c>
      <c r="Y783" s="17"/>
    </row>
    <row r="784" ht="15.75" customHeight="1">
      <c r="A784" s="17" t="s">
        <v>6527</v>
      </c>
      <c r="B784" s="17"/>
      <c r="C784" s="17" t="s">
        <v>7987</v>
      </c>
      <c r="D784" s="17" t="s">
        <v>7987</v>
      </c>
      <c r="E784" s="17" t="s">
        <v>7987</v>
      </c>
      <c r="F784" s="17" t="s">
        <v>6528</v>
      </c>
      <c r="G784" s="17"/>
      <c r="H784" s="51" t="s">
        <v>7987</v>
      </c>
      <c r="K784" s="51" t="s">
        <v>7987</v>
      </c>
      <c r="L784" s="17" t="s">
        <v>7987</v>
      </c>
      <c r="M784" s="17" t="s">
        <v>7987</v>
      </c>
      <c r="N784" s="17" t="s">
        <v>7987</v>
      </c>
      <c r="O784" s="17" t="s">
        <v>7987</v>
      </c>
      <c r="P784" s="17" t="s">
        <v>7987</v>
      </c>
      <c r="Q784" s="17" t="s">
        <v>7987</v>
      </c>
      <c r="R784" s="17" t="s">
        <v>7987</v>
      </c>
      <c r="S784" s="17"/>
      <c r="T784" s="17" t="s">
        <v>7987</v>
      </c>
      <c r="U784" s="17"/>
      <c r="V784" s="17"/>
      <c r="W784" s="17" t="s">
        <v>7987</v>
      </c>
      <c r="X784" s="17" t="s">
        <v>7987</v>
      </c>
      <c r="Y784" s="17"/>
    </row>
    <row r="785" ht="15.75" customHeight="1">
      <c r="A785" s="17" t="s">
        <v>5156</v>
      </c>
      <c r="B785" s="17"/>
      <c r="C785" s="17" t="s">
        <v>7987</v>
      </c>
      <c r="D785" s="17" t="s">
        <v>7987</v>
      </c>
      <c r="E785" s="17" t="s">
        <v>5157</v>
      </c>
      <c r="F785" s="17" t="s">
        <v>5158</v>
      </c>
      <c r="G785" s="17"/>
      <c r="H785" s="51" t="s">
        <v>7987</v>
      </c>
      <c r="K785" s="51" t="s">
        <v>5159</v>
      </c>
      <c r="L785" s="17" t="s">
        <v>17</v>
      </c>
      <c r="M785" s="17" t="s">
        <v>18</v>
      </c>
      <c r="N785" s="17">
        <v>1.0</v>
      </c>
      <c r="O785" s="17" t="s">
        <v>19</v>
      </c>
      <c r="P785" s="17" t="s">
        <v>20</v>
      </c>
      <c r="Q785" s="17">
        <v>7.326909409E9</v>
      </c>
      <c r="R785" s="17" t="s">
        <v>7987</v>
      </c>
      <c r="S785" s="17"/>
      <c r="T785" s="17" t="s">
        <v>7987</v>
      </c>
      <c r="U785" s="17"/>
      <c r="V785" s="17"/>
      <c r="W785" s="17" t="s">
        <v>7987</v>
      </c>
      <c r="X785" s="17" t="s">
        <v>7987</v>
      </c>
      <c r="Y785" s="17"/>
    </row>
    <row r="786" ht="15.75" customHeight="1">
      <c r="A786" s="17" t="s">
        <v>5164</v>
      </c>
      <c r="B786" s="17"/>
      <c r="C786" s="17" t="s">
        <v>7987</v>
      </c>
      <c r="D786" s="17" t="s">
        <v>7987</v>
      </c>
      <c r="E786" s="17" t="s">
        <v>5165</v>
      </c>
      <c r="F786" s="17" t="s">
        <v>5166</v>
      </c>
      <c r="G786" s="17"/>
      <c r="H786" s="51" t="s">
        <v>7987</v>
      </c>
      <c r="K786" s="51" t="s">
        <v>5152</v>
      </c>
      <c r="L786" s="17" t="s">
        <v>18</v>
      </c>
      <c r="M786" s="17" t="s">
        <v>17</v>
      </c>
      <c r="N786" s="17">
        <v>1.0</v>
      </c>
      <c r="O786" s="17" t="s">
        <v>19</v>
      </c>
      <c r="P786" s="17" t="s">
        <v>20</v>
      </c>
      <c r="Q786" s="17">
        <v>8.4831095E9</v>
      </c>
      <c r="R786" s="17" t="s">
        <v>7987</v>
      </c>
      <c r="S786" s="17"/>
      <c r="T786" s="17" t="s">
        <v>7987</v>
      </c>
      <c r="U786" s="17"/>
      <c r="V786" s="17"/>
      <c r="W786" s="17" t="s">
        <v>7987</v>
      </c>
      <c r="X786" s="17" t="s">
        <v>7987</v>
      </c>
      <c r="Y786" s="17"/>
    </row>
    <row r="787" ht="15.75" customHeight="1">
      <c r="A787" s="17" t="s">
        <v>5192</v>
      </c>
      <c r="B787" s="17"/>
      <c r="C787" s="17" t="s">
        <v>7987</v>
      </c>
      <c r="D787" s="17" t="s">
        <v>7987</v>
      </c>
      <c r="E787" s="17" t="s">
        <v>5193</v>
      </c>
      <c r="F787" s="17" t="s">
        <v>5194</v>
      </c>
      <c r="G787" s="17"/>
      <c r="H787" s="51" t="s">
        <v>7987</v>
      </c>
      <c r="K787" s="51" t="s">
        <v>5195</v>
      </c>
      <c r="L787" s="17" t="s">
        <v>17</v>
      </c>
      <c r="M787" s="17" t="s">
        <v>18</v>
      </c>
      <c r="N787" s="17">
        <v>1.0</v>
      </c>
      <c r="O787" s="17" t="s">
        <v>19</v>
      </c>
      <c r="P787" s="17" t="s">
        <v>20</v>
      </c>
      <c r="Q787" s="17">
        <v>8.46694E9</v>
      </c>
      <c r="R787" s="17" t="s">
        <v>7987</v>
      </c>
      <c r="S787" s="17"/>
      <c r="T787" s="17" t="s">
        <v>7987</v>
      </c>
      <c r="U787" s="17"/>
      <c r="V787" s="17"/>
      <c r="W787" s="17" t="s">
        <v>7987</v>
      </c>
      <c r="X787" s="17" t="s">
        <v>7987</v>
      </c>
      <c r="Y787" s="17"/>
    </row>
    <row r="788" ht="15.75" customHeight="1">
      <c r="A788" s="17" t="s">
        <v>5199</v>
      </c>
      <c r="B788" s="17"/>
      <c r="C788" s="17" t="s">
        <v>7987</v>
      </c>
      <c r="D788" s="17" t="s">
        <v>7987</v>
      </c>
      <c r="E788" s="17" t="s">
        <v>5200</v>
      </c>
      <c r="F788" s="17" t="s">
        <v>5207</v>
      </c>
      <c r="G788" s="17"/>
      <c r="H788" s="51" t="s">
        <v>7987</v>
      </c>
      <c r="K788" s="51" t="s">
        <v>5202</v>
      </c>
      <c r="L788" s="17" t="s">
        <v>17</v>
      </c>
      <c r="M788" s="17" t="s">
        <v>18</v>
      </c>
      <c r="N788" s="17">
        <v>20.0</v>
      </c>
      <c r="O788" s="17" t="s">
        <v>19</v>
      </c>
      <c r="P788" s="17" t="s">
        <v>20</v>
      </c>
      <c r="Q788" s="17">
        <v>8.46694E9</v>
      </c>
      <c r="R788" s="17" t="s">
        <v>7987</v>
      </c>
      <c r="S788" s="17"/>
      <c r="T788" s="17" t="s">
        <v>7987</v>
      </c>
      <c r="U788" s="17"/>
      <c r="V788" s="17"/>
      <c r="W788" s="17" t="s">
        <v>7987</v>
      </c>
      <c r="X788" s="17" t="s">
        <v>7987</v>
      </c>
      <c r="Y788" s="17"/>
    </row>
    <row r="789" ht="15.75" customHeight="1">
      <c r="A789" s="17" t="s">
        <v>5212</v>
      </c>
      <c r="B789" s="17"/>
      <c r="C789" s="17" t="s">
        <v>7987</v>
      </c>
      <c r="D789" s="17" t="s">
        <v>7987</v>
      </c>
      <c r="E789" s="17" t="s">
        <v>5213</v>
      </c>
      <c r="F789" s="17" t="s">
        <v>5214</v>
      </c>
      <c r="G789" s="17"/>
      <c r="H789" s="51" t="s">
        <v>7987</v>
      </c>
      <c r="K789" s="51" t="s">
        <v>5215</v>
      </c>
      <c r="L789" s="17" t="s">
        <v>17</v>
      </c>
      <c r="M789" s="17" t="s">
        <v>18</v>
      </c>
      <c r="N789" s="17">
        <v>5.0</v>
      </c>
      <c r="O789" s="17" t="s">
        <v>19</v>
      </c>
      <c r="P789" s="17" t="s">
        <v>20</v>
      </c>
      <c r="Q789" s="17">
        <v>8.46694E9</v>
      </c>
      <c r="R789" s="17" t="s">
        <v>7987</v>
      </c>
      <c r="S789" s="17"/>
      <c r="T789" s="17" t="s">
        <v>7987</v>
      </c>
      <c r="U789" s="17"/>
      <c r="V789" s="17"/>
      <c r="W789" s="17" t="s">
        <v>7987</v>
      </c>
      <c r="X789" s="17" t="s">
        <v>7987</v>
      </c>
      <c r="Y789" s="17"/>
    </row>
    <row r="790" ht="15.75" customHeight="1">
      <c r="A790" s="17" t="s">
        <v>5231</v>
      </c>
      <c r="B790" s="17"/>
      <c r="C790" s="17" t="s">
        <v>7987</v>
      </c>
      <c r="D790" s="17" t="s">
        <v>7987</v>
      </c>
      <c r="E790" s="17" t="s">
        <v>5232</v>
      </c>
      <c r="F790" s="17" t="s">
        <v>5233</v>
      </c>
      <c r="G790" s="17"/>
      <c r="H790" s="51" t="s">
        <v>7987</v>
      </c>
      <c r="K790" s="51" t="s">
        <v>5234</v>
      </c>
      <c r="L790" s="17" t="s">
        <v>17</v>
      </c>
      <c r="M790" s="17" t="s">
        <v>18</v>
      </c>
      <c r="N790" s="17">
        <v>7.0</v>
      </c>
      <c r="O790" s="17" t="s">
        <v>19</v>
      </c>
      <c r="P790" s="17" t="s">
        <v>20</v>
      </c>
      <c r="Q790" s="17">
        <v>7.3181569E9</v>
      </c>
      <c r="R790" s="17" t="s">
        <v>7987</v>
      </c>
      <c r="S790" s="17"/>
      <c r="T790" s="17" t="s">
        <v>7987</v>
      </c>
      <c r="U790" s="17"/>
      <c r="V790" s="17"/>
      <c r="W790" s="17" t="s">
        <v>7987</v>
      </c>
      <c r="X790" s="17" t="s">
        <v>7987</v>
      </c>
      <c r="Y790" s="17"/>
    </row>
    <row r="791" ht="15.75" customHeight="1">
      <c r="A791" s="17" t="s">
        <v>5231</v>
      </c>
      <c r="B791" s="17"/>
      <c r="C791" s="17" t="s">
        <v>7987</v>
      </c>
      <c r="D791" s="17" t="s">
        <v>7987</v>
      </c>
      <c r="E791" s="17" t="s">
        <v>5232</v>
      </c>
      <c r="F791" s="17" t="s">
        <v>5233</v>
      </c>
      <c r="G791" s="17"/>
      <c r="H791" s="51" t="s">
        <v>7987</v>
      </c>
      <c r="K791" s="51" t="s">
        <v>5234</v>
      </c>
      <c r="L791" s="17" t="s">
        <v>17</v>
      </c>
      <c r="M791" s="17" t="s">
        <v>18</v>
      </c>
      <c r="N791" s="17">
        <v>7.0</v>
      </c>
      <c r="O791" s="17" t="s">
        <v>19</v>
      </c>
      <c r="P791" s="17" t="s">
        <v>20</v>
      </c>
      <c r="Q791" s="17">
        <v>7.3181569E9</v>
      </c>
      <c r="R791" s="17" t="s">
        <v>7987</v>
      </c>
      <c r="S791" s="17"/>
      <c r="T791" s="17" t="s">
        <v>7987</v>
      </c>
      <c r="U791" s="17"/>
      <c r="V791" s="17"/>
      <c r="W791" s="17" t="s">
        <v>7987</v>
      </c>
      <c r="X791" s="17" t="s">
        <v>7987</v>
      </c>
      <c r="Y791" s="17"/>
    </row>
    <row r="792" ht="15.75" customHeight="1">
      <c r="A792" s="17" t="s">
        <v>5244</v>
      </c>
      <c r="B792" s="17"/>
      <c r="C792" s="17" t="s">
        <v>7987</v>
      </c>
      <c r="D792" s="17" t="s">
        <v>7987</v>
      </c>
      <c r="E792" s="17" t="s">
        <v>5245</v>
      </c>
      <c r="F792" s="17" t="s">
        <v>5246</v>
      </c>
      <c r="G792" s="17"/>
      <c r="H792" s="51" t="s">
        <v>7987</v>
      </c>
      <c r="K792" s="51" t="s">
        <v>5247</v>
      </c>
      <c r="L792" s="17" t="s">
        <v>17</v>
      </c>
      <c r="M792" s="17" t="s">
        <v>18</v>
      </c>
      <c r="N792" s="17">
        <v>3.0</v>
      </c>
      <c r="O792" s="17" t="s">
        <v>19</v>
      </c>
      <c r="P792" s="17" t="s">
        <v>20</v>
      </c>
      <c r="Q792" s="17">
        <v>7.326909409E9</v>
      </c>
      <c r="R792" s="17" t="s">
        <v>7987</v>
      </c>
      <c r="S792" s="17"/>
      <c r="T792" s="17" t="s">
        <v>7987</v>
      </c>
      <c r="U792" s="17"/>
      <c r="V792" s="17"/>
      <c r="W792" s="17" t="s">
        <v>7987</v>
      </c>
      <c r="X792" s="17" t="s">
        <v>7987</v>
      </c>
      <c r="Y792" s="17"/>
    </row>
    <row r="793" ht="15.75" customHeight="1">
      <c r="A793" s="17" t="s">
        <v>5263</v>
      </c>
      <c r="B793" s="17"/>
      <c r="C793" s="17" t="s">
        <v>7987</v>
      </c>
      <c r="D793" s="17" t="s">
        <v>7987</v>
      </c>
      <c r="E793" s="17" t="s">
        <v>5264</v>
      </c>
      <c r="F793" s="17" t="s">
        <v>6530</v>
      </c>
      <c r="G793" s="17"/>
      <c r="H793" s="51" t="s">
        <v>7987</v>
      </c>
      <c r="K793" s="51" t="s">
        <v>5266</v>
      </c>
      <c r="L793" s="17" t="s">
        <v>17</v>
      </c>
      <c r="M793" s="17" t="s">
        <v>18</v>
      </c>
      <c r="N793" s="17">
        <v>10.0</v>
      </c>
      <c r="O793" s="17" t="s">
        <v>19</v>
      </c>
      <c r="P793" s="17" t="s">
        <v>20</v>
      </c>
      <c r="Q793" s="17">
        <v>8.46694E9</v>
      </c>
      <c r="R793" s="17" t="s">
        <v>7987</v>
      </c>
      <c r="S793" s="17"/>
      <c r="T793" s="17" t="s">
        <v>7987</v>
      </c>
      <c r="U793" s="17"/>
      <c r="V793" s="17"/>
      <c r="W793" s="17" t="s">
        <v>7987</v>
      </c>
      <c r="X793" s="17" t="s">
        <v>7987</v>
      </c>
      <c r="Y793" s="17"/>
    </row>
    <row r="794" ht="15.75" customHeight="1">
      <c r="A794" s="17" t="s">
        <v>5268</v>
      </c>
      <c r="B794" s="17"/>
      <c r="C794" s="17" t="s">
        <v>7987</v>
      </c>
      <c r="D794" s="17" t="s">
        <v>7987</v>
      </c>
      <c r="E794" s="17" t="s">
        <v>5269</v>
      </c>
      <c r="F794" s="17" t="s">
        <v>5272</v>
      </c>
      <c r="G794" s="17"/>
      <c r="H794" s="51" t="s">
        <v>7987</v>
      </c>
      <c r="K794" s="51" t="s">
        <v>5271</v>
      </c>
      <c r="L794" s="17" t="s">
        <v>17</v>
      </c>
      <c r="M794" s="17" t="s">
        <v>18</v>
      </c>
      <c r="N794" s="17">
        <v>8.0</v>
      </c>
      <c r="O794" s="17" t="s">
        <v>19</v>
      </c>
      <c r="P794" s="17" t="s">
        <v>20</v>
      </c>
      <c r="Q794" s="17">
        <v>8.46694E9</v>
      </c>
      <c r="R794" s="17" t="s">
        <v>7987</v>
      </c>
      <c r="S794" s="17"/>
      <c r="T794" s="17" t="s">
        <v>7987</v>
      </c>
      <c r="U794" s="17"/>
      <c r="V794" s="17"/>
      <c r="W794" s="17" t="s">
        <v>7987</v>
      </c>
      <c r="X794" s="17" t="s">
        <v>7987</v>
      </c>
      <c r="Y794" s="17"/>
    </row>
    <row r="795" ht="15.75" customHeight="1">
      <c r="A795" s="17" t="s">
        <v>5295</v>
      </c>
      <c r="B795" s="17"/>
      <c r="C795" s="17" t="s">
        <v>7987</v>
      </c>
      <c r="D795" s="17" t="s">
        <v>7987</v>
      </c>
      <c r="E795" s="17" t="s">
        <v>5293</v>
      </c>
      <c r="F795" s="17" t="s">
        <v>5296</v>
      </c>
      <c r="G795" s="17"/>
      <c r="H795" s="51" t="s">
        <v>7987</v>
      </c>
      <c r="K795" s="51">
        <v>0.0</v>
      </c>
      <c r="L795" s="17" t="s">
        <v>17</v>
      </c>
      <c r="M795" s="17" t="s">
        <v>18</v>
      </c>
      <c r="N795" s="17">
        <v>6.0</v>
      </c>
      <c r="O795" s="17" t="s">
        <v>19</v>
      </c>
      <c r="P795" s="17" t="s">
        <v>20</v>
      </c>
      <c r="Q795" s="17">
        <v>8.46694E9</v>
      </c>
      <c r="R795" s="17" t="s">
        <v>7987</v>
      </c>
      <c r="S795" s="17"/>
      <c r="T795" s="17" t="s">
        <v>7987</v>
      </c>
      <c r="U795" s="17"/>
      <c r="V795" s="17"/>
      <c r="W795" s="17" t="s">
        <v>7987</v>
      </c>
      <c r="X795" s="17" t="s">
        <v>7987</v>
      </c>
      <c r="Y795" s="17"/>
    </row>
    <row r="796" ht="15.75" customHeight="1">
      <c r="A796" s="17" t="s">
        <v>5298</v>
      </c>
      <c r="B796" s="17"/>
      <c r="C796" s="17" t="s">
        <v>7987</v>
      </c>
      <c r="D796" s="17" t="s">
        <v>7987</v>
      </c>
      <c r="E796" s="17" t="s">
        <v>5293</v>
      </c>
      <c r="F796" s="17" t="s">
        <v>5299</v>
      </c>
      <c r="G796" s="17"/>
      <c r="H796" s="51" t="s">
        <v>7987</v>
      </c>
      <c r="K796" s="51">
        <v>0.0</v>
      </c>
      <c r="L796" s="17" t="s">
        <v>17</v>
      </c>
      <c r="M796" s="17" t="s">
        <v>18</v>
      </c>
      <c r="N796" s="17">
        <v>6.0</v>
      </c>
      <c r="O796" s="17" t="s">
        <v>19</v>
      </c>
      <c r="P796" s="17" t="s">
        <v>20</v>
      </c>
      <c r="Q796" s="17">
        <v>8.46694E9</v>
      </c>
      <c r="R796" s="17" t="s">
        <v>7987</v>
      </c>
      <c r="S796" s="17"/>
      <c r="T796" s="17" t="s">
        <v>7987</v>
      </c>
      <c r="U796" s="17"/>
      <c r="V796" s="17"/>
      <c r="W796" s="17" t="s">
        <v>7987</v>
      </c>
      <c r="X796" s="17" t="s">
        <v>7987</v>
      </c>
      <c r="Y796" s="17"/>
    </row>
    <row r="797" ht="15.75" customHeight="1">
      <c r="A797" s="17" t="s">
        <v>5327</v>
      </c>
      <c r="B797" s="17"/>
      <c r="C797" s="17" t="s">
        <v>7987</v>
      </c>
      <c r="D797" s="17" t="s">
        <v>7987</v>
      </c>
      <c r="E797" s="17" t="s">
        <v>5328</v>
      </c>
      <c r="F797" s="17" t="s">
        <v>5329</v>
      </c>
      <c r="G797" s="17"/>
      <c r="H797" s="51" t="s">
        <v>7987</v>
      </c>
      <c r="K797" s="51" t="s">
        <v>5330</v>
      </c>
      <c r="L797" s="17" t="s">
        <v>17</v>
      </c>
      <c r="M797" s="17" t="s">
        <v>18</v>
      </c>
      <c r="N797" s="17">
        <v>4.0</v>
      </c>
      <c r="O797" s="17" t="s">
        <v>19</v>
      </c>
      <c r="P797" s="17" t="s">
        <v>20</v>
      </c>
      <c r="Q797" s="17">
        <v>8.2081E9</v>
      </c>
      <c r="R797" s="17" t="s">
        <v>7987</v>
      </c>
      <c r="S797" s="17"/>
      <c r="T797" s="17" t="s">
        <v>7987</v>
      </c>
      <c r="U797" s="17"/>
      <c r="V797" s="17"/>
      <c r="W797" s="17" t="s">
        <v>7987</v>
      </c>
      <c r="X797" s="17" t="s">
        <v>7987</v>
      </c>
      <c r="Y797" s="17"/>
    </row>
    <row r="798" ht="15.75" customHeight="1">
      <c r="A798" s="17" t="s">
        <v>5336</v>
      </c>
      <c r="B798" s="17"/>
      <c r="C798" s="17" t="s">
        <v>7987</v>
      </c>
      <c r="D798" s="17" t="s">
        <v>7987</v>
      </c>
      <c r="E798" s="17" t="s">
        <v>5328</v>
      </c>
      <c r="F798" s="17" t="s">
        <v>5329</v>
      </c>
      <c r="G798" s="17"/>
      <c r="H798" s="51" t="s">
        <v>7987</v>
      </c>
      <c r="K798" s="51" t="s">
        <v>5330</v>
      </c>
      <c r="L798" s="17" t="s">
        <v>17</v>
      </c>
      <c r="M798" s="17" t="s">
        <v>18</v>
      </c>
      <c r="N798" s="17">
        <v>4.0</v>
      </c>
      <c r="O798" s="17" t="s">
        <v>19</v>
      </c>
      <c r="P798" s="17" t="s">
        <v>20</v>
      </c>
      <c r="Q798" s="17">
        <v>8.2081E9</v>
      </c>
      <c r="R798" s="17" t="s">
        <v>7987</v>
      </c>
      <c r="S798" s="17"/>
      <c r="T798" s="17" t="s">
        <v>7987</v>
      </c>
      <c r="U798" s="17"/>
      <c r="V798" s="17"/>
      <c r="W798" s="17" t="s">
        <v>7987</v>
      </c>
      <c r="X798" s="17" t="s">
        <v>7987</v>
      </c>
      <c r="Y798" s="17"/>
    </row>
    <row r="799" ht="15.75" customHeight="1">
      <c r="A799" s="17" t="s">
        <v>6531</v>
      </c>
      <c r="B799" s="17"/>
      <c r="C799" s="17" t="s">
        <v>7987</v>
      </c>
      <c r="D799" s="17" t="s">
        <v>7987</v>
      </c>
      <c r="E799" s="17" t="s">
        <v>7987</v>
      </c>
      <c r="F799" s="17" t="s">
        <v>6532</v>
      </c>
      <c r="G799" s="17"/>
      <c r="H799" s="51" t="s">
        <v>7987</v>
      </c>
      <c r="K799" s="51" t="s">
        <v>7987</v>
      </c>
      <c r="L799" s="17" t="s">
        <v>7987</v>
      </c>
      <c r="M799" s="17" t="s">
        <v>7987</v>
      </c>
      <c r="N799" s="17" t="s">
        <v>7987</v>
      </c>
      <c r="O799" s="17" t="s">
        <v>7987</v>
      </c>
      <c r="P799" s="17" t="s">
        <v>7987</v>
      </c>
      <c r="Q799" s="17" t="s">
        <v>7987</v>
      </c>
      <c r="R799" s="17" t="s">
        <v>7987</v>
      </c>
      <c r="S799" s="17"/>
      <c r="T799" s="17" t="s">
        <v>7987</v>
      </c>
      <c r="U799" s="17"/>
      <c r="V799" s="17"/>
      <c r="W799" s="17" t="s">
        <v>7987</v>
      </c>
      <c r="X799" s="17" t="s">
        <v>7987</v>
      </c>
      <c r="Y799" s="17"/>
    </row>
    <row r="800" ht="15.75" customHeight="1">
      <c r="A800" s="17" t="s">
        <v>6533</v>
      </c>
      <c r="B800" s="17"/>
      <c r="C800" s="17" t="s">
        <v>7987</v>
      </c>
      <c r="D800" s="17" t="s">
        <v>7987</v>
      </c>
      <c r="E800" s="17" t="s">
        <v>7987</v>
      </c>
      <c r="F800" s="17" t="s">
        <v>6534</v>
      </c>
      <c r="G800" s="17"/>
      <c r="H800" s="51" t="s">
        <v>7987</v>
      </c>
      <c r="K800" s="51" t="s">
        <v>7987</v>
      </c>
      <c r="L800" s="17" t="s">
        <v>7987</v>
      </c>
      <c r="M800" s="17" t="s">
        <v>7987</v>
      </c>
      <c r="N800" s="17" t="s">
        <v>7987</v>
      </c>
      <c r="O800" s="17" t="s">
        <v>7987</v>
      </c>
      <c r="P800" s="17" t="s">
        <v>7987</v>
      </c>
      <c r="Q800" s="17" t="s">
        <v>7987</v>
      </c>
      <c r="R800" s="17" t="s">
        <v>7987</v>
      </c>
      <c r="S800" s="17"/>
      <c r="T800" s="17" t="s">
        <v>7987</v>
      </c>
      <c r="U800" s="17"/>
      <c r="V800" s="17"/>
      <c r="W800" s="17" t="s">
        <v>7987</v>
      </c>
      <c r="X800" s="17" t="s">
        <v>7987</v>
      </c>
      <c r="Y800" s="17"/>
    </row>
    <row r="801" ht="15.75" customHeight="1">
      <c r="A801" s="17" t="s">
        <v>6535</v>
      </c>
      <c r="B801" s="17"/>
      <c r="C801" s="17" t="s">
        <v>7987</v>
      </c>
      <c r="D801" s="17" t="s">
        <v>7987</v>
      </c>
      <c r="E801" s="17" t="s">
        <v>7987</v>
      </c>
      <c r="F801" s="17" t="s">
        <v>6536</v>
      </c>
      <c r="G801" s="17"/>
      <c r="H801" s="51" t="s">
        <v>7987</v>
      </c>
      <c r="K801" s="51" t="s">
        <v>7987</v>
      </c>
      <c r="L801" s="17" t="s">
        <v>7987</v>
      </c>
      <c r="M801" s="17" t="s">
        <v>7987</v>
      </c>
      <c r="N801" s="17" t="s">
        <v>7987</v>
      </c>
      <c r="O801" s="17" t="s">
        <v>7987</v>
      </c>
      <c r="P801" s="17" t="s">
        <v>7987</v>
      </c>
      <c r="Q801" s="17" t="s">
        <v>7987</v>
      </c>
      <c r="R801" s="17" t="s">
        <v>7987</v>
      </c>
      <c r="S801" s="17"/>
      <c r="T801" s="17" t="s">
        <v>7987</v>
      </c>
      <c r="U801" s="17"/>
      <c r="V801" s="17"/>
      <c r="W801" s="17" t="s">
        <v>7987</v>
      </c>
      <c r="X801" s="17" t="s">
        <v>7987</v>
      </c>
      <c r="Y801" s="17"/>
    </row>
    <row r="802" ht="15.75" customHeight="1">
      <c r="A802" s="17">
        <v>2.46364001E9</v>
      </c>
      <c r="B802" s="17"/>
      <c r="C802" s="17" t="s">
        <v>7987</v>
      </c>
      <c r="D802" s="17" t="s">
        <v>7987</v>
      </c>
      <c r="E802" s="17" t="s">
        <v>7987</v>
      </c>
      <c r="F802" s="17" t="s">
        <v>6537</v>
      </c>
      <c r="G802" s="17"/>
      <c r="H802" s="51" t="s">
        <v>7987</v>
      </c>
      <c r="K802" s="51" t="s">
        <v>7987</v>
      </c>
      <c r="L802" s="17" t="s">
        <v>7987</v>
      </c>
      <c r="M802" s="17" t="s">
        <v>7987</v>
      </c>
      <c r="N802" s="17" t="s">
        <v>7987</v>
      </c>
      <c r="O802" s="17" t="s">
        <v>7987</v>
      </c>
      <c r="P802" s="17" t="s">
        <v>7987</v>
      </c>
      <c r="Q802" s="17" t="s">
        <v>7987</v>
      </c>
      <c r="R802" s="17" t="s">
        <v>7987</v>
      </c>
      <c r="S802" s="17"/>
      <c r="T802" s="17" t="s">
        <v>7987</v>
      </c>
      <c r="U802" s="17"/>
      <c r="V802" s="17"/>
      <c r="W802" s="17" t="s">
        <v>7987</v>
      </c>
      <c r="X802" s="17" t="s">
        <v>7987</v>
      </c>
      <c r="Y802" s="17"/>
    </row>
    <row r="803" ht="15.75" customHeight="1">
      <c r="A803" s="17" t="s">
        <v>6538</v>
      </c>
      <c r="B803" s="17"/>
      <c r="C803" s="17" t="s">
        <v>7987</v>
      </c>
      <c r="D803" s="17" t="s">
        <v>7987</v>
      </c>
      <c r="E803" s="17" t="s">
        <v>7987</v>
      </c>
      <c r="F803" s="17" t="s">
        <v>6539</v>
      </c>
      <c r="G803" s="17"/>
      <c r="H803" s="51" t="s">
        <v>7987</v>
      </c>
      <c r="K803" s="51" t="s">
        <v>7987</v>
      </c>
      <c r="L803" s="17" t="s">
        <v>7987</v>
      </c>
      <c r="M803" s="17" t="s">
        <v>7987</v>
      </c>
      <c r="N803" s="17" t="s">
        <v>7987</v>
      </c>
      <c r="O803" s="17" t="s">
        <v>7987</v>
      </c>
      <c r="P803" s="17" t="s">
        <v>7987</v>
      </c>
      <c r="Q803" s="17" t="s">
        <v>7987</v>
      </c>
      <c r="R803" s="17" t="s">
        <v>7987</v>
      </c>
      <c r="S803" s="17"/>
      <c r="T803" s="17" t="s">
        <v>7987</v>
      </c>
      <c r="U803" s="17"/>
      <c r="V803" s="17"/>
      <c r="W803" s="17" t="s">
        <v>7987</v>
      </c>
      <c r="X803" s="17" t="s">
        <v>7987</v>
      </c>
      <c r="Y803" s="17"/>
    </row>
    <row r="804" ht="15.75" customHeight="1">
      <c r="A804" s="17" t="s">
        <v>6540</v>
      </c>
      <c r="B804" s="17"/>
      <c r="C804" s="17" t="s">
        <v>7987</v>
      </c>
      <c r="D804" s="17" t="s">
        <v>7987</v>
      </c>
      <c r="E804" s="17" t="s">
        <v>7987</v>
      </c>
      <c r="F804" s="17" t="s">
        <v>6541</v>
      </c>
      <c r="G804" s="17"/>
      <c r="H804" s="51" t="s">
        <v>7987</v>
      </c>
      <c r="K804" s="51" t="s">
        <v>7987</v>
      </c>
      <c r="L804" s="17" t="s">
        <v>7987</v>
      </c>
      <c r="M804" s="17" t="s">
        <v>7987</v>
      </c>
      <c r="N804" s="17" t="s">
        <v>7987</v>
      </c>
      <c r="O804" s="17" t="s">
        <v>7987</v>
      </c>
      <c r="P804" s="17" t="s">
        <v>7987</v>
      </c>
      <c r="Q804" s="17" t="s">
        <v>7987</v>
      </c>
      <c r="R804" s="17" t="s">
        <v>7987</v>
      </c>
      <c r="S804" s="17"/>
      <c r="T804" s="17" t="s">
        <v>7987</v>
      </c>
      <c r="U804" s="17"/>
      <c r="V804" s="17"/>
      <c r="W804" s="17" t="s">
        <v>7987</v>
      </c>
      <c r="X804" s="17" t="s">
        <v>7987</v>
      </c>
      <c r="Y804" s="17"/>
    </row>
    <row r="805" ht="15.75" customHeight="1">
      <c r="A805" s="17" t="s">
        <v>5909</v>
      </c>
      <c r="B805" s="17"/>
      <c r="C805" s="17" t="s">
        <v>7987</v>
      </c>
      <c r="D805" s="17" t="s">
        <v>7987</v>
      </c>
      <c r="E805" s="17" t="s">
        <v>5910</v>
      </c>
      <c r="F805" s="17" t="s">
        <v>5911</v>
      </c>
      <c r="G805" s="17"/>
      <c r="H805" s="51" t="s">
        <v>7987</v>
      </c>
      <c r="K805" s="51" t="s">
        <v>5912</v>
      </c>
      <c r="L805" s="17" t="s">
        <v>214</v>
      </c>
      <c r="M805" s="17" t="s">
        <v>18</v>
      </c>
      <c r="N805" s="17">
        <v>5.0</v>
      </c>
      <c r="O805" s="17" t="s">
        <v>19</v>
      </c>
      <c r="P805" s="17" t="s">
        <v>20</v>
      </c>
      <c r="Q805" s="17">
        <v>8.5159E9</v>
      </c>
      <c r="R805" s="17" t="s">
        <v>7987</v>
      </c>
      <c r="S805" s="17"/>
      <c r="T805" s="17" t="s">
        <v>7987</v>
      </c>
      <c r="U805" s="17"/>
      <c r="V805" s="17"/>
      <c r="W805" s="17" t="s">
        <v>7987</v>
      </c>
      <c r="X805" s="17" t="s">
        <v>7987</v>
      </c>
      <c r="Y805" s="17"/>
    </row>
    <row r="806" ht="15.75" customHeight="1">
      <c r="A806" s="17" t="s">
        <v>6542</v>
      </c>
      <c r="B806" s="17"/>
      <c r="C806" s="17" t="s">
        <v>7987</v>
      </c>
      <c r="D806" s="17" t="s">
        <v>7987</v>
      </c>
      <c r="E806" s="17" t="s">
        <v>7987</v>
      </c>
      <c r="F806" s="17" t="s">
        <v>6543</v>
      </c>
      <c r="G806" s="17"/>
      <c r="H806" s="51" t="s">
        <v>7987</v>
      </c>
      <c r="K806" s="51" t="s">
        <v>7987</v>
      </c>
      <c r="L806" s="17" t="s">
        <v>7987</v>
      </c>
      <c r="M806" s="17" t="s">
        <v>7987</v>
      </c>
      <c r="N806" s="17" t="s">
        <v>7987</v>
      </c>
      <c r="O806" s="17" t="s">
        <v>7987</v>
      </c>
      <c r="P806" s="17" t="s">
        <v>7987</v>
      </c>
      <c r="Q806" s="17" t="s">
        <v>7987</v>
      </c>
      <c r="R806" s="17" t="s">
        <v>7987</v>
      </c>
      <c r="S806" s="17"/>
      <c r="T806" s="17" t="s">
        <v>7987</v>
      </c>
      <c r="U806" s="17"/>
      <c r="V806" s="17"/>
      <c r="W806" s="17" t="s">
        <v>7987</v>
      </c>
      <c r="X806" s="17" t="s">
        <v>7987</v>
      </c>
      <c r="Y806" s="17"/>
    </row>
    <row r="807" ht="15.75" customHeight="1">
      <c r="A807" s="17" t="s">
        <v>6544</v>
      </c>
      <c r="B807" s="17"/>
      <c r="C807" s="17" t="s">
        <v>7987</v>
      </c>
      <c r="D807" s="17" t="s">
        <v>7987</v>
      </c>
      <c r="E807" s="17" t="s">
        <v>7987</v>
      </c>
      <c r="F807" s="17" t="s">
        <v>6545</v>
      </c>
      <c r="G807" s="17"/>
      <c r="H807" s="51" t="s">
        <v>7987</v>
      </c>
      <c r="K807" s="51" t="s">
        <v>7987</v>
      </c>
      <c r="L807" s="17" t="s">
        <v>7987</v>
      </c>
      <c r="M807" s="17" t="s">
        <v>7987</v>
      </c>
      <c r="N807" s="17" t="s">
        <v>7987</v>
      </c>
      <c r="O807" s="17" t="s">
        <v>7987</v>
      </c>
      <c r="P807" s="17" t="s">
        <v>7987</v>
      </c>
      <c r="Q807" s="17" t="s">
        <v>7987</v>
      </c>
      <c r="R807" s="17" t="s">
        <v>7987</v>
      </c>
      <c r="S807" s="17"/>
      <c r="T807" s="17" t="s">
        <v>7987</v>
      </c>
      <c r="U807" s="17"/>
      <c r="V807" s="17"/>
      <c r="W807" s="17" t="s">
        <v>7987</v>
      </c>
      <c r="X807" s="17" t="s">
        <v>7987</v>
      </c>
      <c r="Y807" s="17"/>
    </row>
    <row r="808" ht="15.75" customHeight="1">
      <c r="A808" s="17" t="s">
        <v>6546</v>
      </c>
      <c r="B808" s="17"/>
      <c r="C808" s="17" t="s">
        <v>7987</v>
      </c>
      <c r="D808" s="17" t="s">
        <v>7987</v>
      </c>
      <c r="E808" s="17" t="s">
        <v>7987</v>
      </c>
      <c r="F808" s="17" t="s">
        <v>6547</v>
      </c>
      <c r="G808" s="17"/>
      <c r="H808" s="51" t="s">
        <v>7987</v>
      </c>
      <c r="K808" s="51" t="s">
        <v>7987</v>
      </c>
      <c r="L808" s="17" t="s">
        <v>7987</v>
      </c>
      <c r="M808" s="17" t="s">
        <v>7987</v>
      </c>
      <c r="N808" s="17" t="s">
        <v>7987</v>
      </c>
      <c r="O808" s="17" t="s">
        <v>7987</v>
      </c>
      <c r="P808" s="17" t="s">
        <v>7987</v>
      </c>
      <c r="Q808" s="17" t="s">
        <v>7987</v>
      </c>
      <c r="R808" s="17" t="s">
        <v>7987</v>
      </c>
      <c r="S808" s="17"/>
      <c r="T808" s="17" t="s">
        <v>7987</v>
      </c>
      <c r="U808" s="17"/>
      <c r="V808" s="17"/>
      <c r="W808" s="17" t="s">
        <v>7987</v>
      </c>
      <c r="X808" s="17" t="s">
        <v>7987</v>
      </c>
      <c r="Y808" s="17"/>
    </row>
    <row r="809" ht="15.75" customHeight="1">
      <c r="A809" s="17" t="s">
        <v>5921</v>
      </c>
      <c r="B809" s="17"/>
      <c r="C809" s="17" t="s">
        <v>7987</v>
      </c>
      <c r="D809" s="17" t="s">
        <v>7987</v>
      </c>
      <c r="E809" s="17" t="s">
        <v>5922</v>
      </c>
      <c r="F809" s="17" t="s">
        <v>5923</v>
      </c>
      <c r="G809" s="17"/>
      <c r="H809" s="51" t="s">
        <v>7987</v>
      </c>
      <c r="K809" s="51" t="s">
        <v>5924</v>
      </c>
      <c r="L809" s="17" t="s">
        <v>17</v>
      </c>
      <c r="M809" s="17" t="s">
        <v>18</v>
      </c>
      <c r="N809" s="17">
        <v>1.0</v>
      </c>
      <c r="O809" s="17" t="s">
        <v>19</v>
      </c>
      <c r="P809" s="17" t="s">
        <v>20</v>
      </c>
      <c r="Q809" s="17">
        <v>8.46694E9</v>
      </c>
      <c r="R809" s="17" t="s">
        <v>7987</v>
      </c>
      <c r="S809" s="17"/>
      <c r="T809" s="17" t="s">
        <v>7987</v>
      </c>
      <c r="U809" s="17"/>
      <c r="V809" s="17"/>
      <c r="W809" s="17" t="s">
        <v>7987</v>
      </c>
      <c r="X809" s="17" t="s">
        <v>7987</v>
      </c>
      <c r="Y809" s="17"/>
    </row>
    <row r="810" ht="15.75" customHeight="1">
      <c r="A810" s="17" t="s">
        <v>5943</v>
      </c>
      <c r="B810" s="17"/>
      <c r="C810" s="17" t="s">
        <v>7987</v>
      </c>
      <c r="D810" s="17" t="s">
        <v>7987</v>
      </c>
      <c r="E810" s="17" t="s">
        <v>5944</v>
      </c>
      <c r="F810" s="17" t="s">
        <v>5945</v>
      </c>
      <c r="G810" s="17"/>
      <c r="H810" s="51" t="s">
        <v>7987</v>
      </c>
      <c r="K810" s="51" t="s">
        <v>5946</v>
      </c>
      <c r="L810" s="17" t="s">
        <v>17</v>
      </c>
      <c r="M810" s="17" t="s">
        <v>18</v>
      </c>
      <c r="N810" s="17">
        <v>1.0</v>
      </c>
      <c r="O810" s="17" t="s">
        <v>19</v>
      </c>
      <c r="P810" s="17" t="s">
        <v>20</v>
      </c>
      <c r="Q810" s="17">
        <v>8.46694E9</v>
      </c>
      <c r="R810" s="17" t="s">
        <v>7987</v>
      </c>
      <c r="S810" s="17"/>
      <c r="T810" s="17" t="s">
        <v>7987</v>
      </c>
      <c r="U810" s="17"/>
      <c r="V810" s="17"/>
      <c r="W810" s="17" t="s">
        <v>7987</v>
      </c>
      <c r="X810" s="17" t="s">
        <v>7987</v>
      </c>
      <c r="Y810" s="17"/>
    </row>
    <row r="811" ht="15.75" customHeight="1">
      <c r="A811" s="17" t="s">
        <v>6021</v>
      </c>
      <c r="B811" s="17"/>
      <c r="C811" s="17" t="s">
        <v>7987</v>
      </c>
      <c r="D811" s="17" t="s">
        <v>7987</v>
      </c>
      <c r="E811" s="17" t="s">
        <v>6022</v>
      </c>
      <c r="F811" s="17" t="s">
        <v>6023</v>
      </c>
      <c r="G811" s="17"/>
      <c r="H811" s="51" t="s">
        <v>7987</v>
      </c>
      <c r="K811" s="51" t="s">
        <v>6024</v>
      </c>
      <c r="L811" s="17" t="s">
        <v>17</v>
      </c>
      <c r="M811" s="17" t="s">
        <v>18</v>
      </c>
      <c r="N811" s="17">
        <v>1.0</v>
      </c>
      <c r="O811" s="17" t="s">
        <v>19</v>
      </c>
      <c r="P811" s="17" t="s">
        <v>20</v>
      </c>
      <c r="Q811" s="17">
        <v>8.46694E9</v>
      </c>
      <c r="R811" s="17" t="s">
        <v>7987</v>
      </c>
      <c r="S811" s="17"/>
      <c r="T811" s="17" t="s">
        <v>7987</v>
      </c>
      <c r="U811" s="17"/>
      <c r="V811" s="17"/>
      <c r="W811" s="17" t="s">
        <v>7987</v>
      </c>
      <c r="X811" s="17" t="s">
        <v>7987</v>
      </c>
      <c r="Y811" s="17"/>
    </row>
    <row r="812" ht="15.75" customHeight="1">
      <c r="A812" s="17" t="s">
        <v>6548</v>
      </c>
      <c r="B812" s="17"/>
      <c r="C812" s="17" t="s">
        <v>7987</v>
      </c>
      <c r="D812" s="17" t="s">
        <v>7987</v>
      </c>
      <c r="E812" s="17" t="s">
        <v>7987</v>
      </c>
      <c r="F812" s="17" t="s">
        <v>6549</v>
      </c>
      <c r="G812" s="17"/>
      <c r="H812" s="51" t="s">
        <v>7987</v>
      </c>
      <c r="K812" s="51" t="s">
        <v>7987</v>
      </c>
      <c r="L812" s="17" t="s">
        <v>7987</v>
      </c>
      <c r="M812" s="17" t="s">
        <v>7987</v>
      </c>
      <c r="N812" s="17" t="s">
        <v>7987</v>
      </c>
      <c r="O812" s="17" t="s">
        <v>7987</v>
      </c>
      <c r="P812" s="17" t="s">
        <v>7987</v>
      </c>
      <c r="Q812" s="17" t="s">
        <v>7987</v>
      </c>
      <c r="R812" s="17" t="s">
        <v>7987</v>
      </c>
      <c r="S812" s="17"/>
      <c r="T812" s="17" t="s">
        <v>7987</v>
      </c>
      <c r="U812" s="17"/>
      <c r="V812" s="17"/>
      <c r="W812" s="17" t="s">
        <v>7987</v>
      </c>
      <c r="X812" s="17" t="s">
        <v>7987</v>
      </c>
      <c r="Y812" s="17"/>
    </row>
    <row r="813" ht="15.75" customHeight="1">
      <c r="A813" s="17" t="s">
        <v>6550</v>
      </c>
      <c r="B813" s="17"/>
      <c r="C813" s="17" t="s">
        <v>7987</v>
      </c>
      <c r="D813" s="17" t="s">
        <v>7987</v>
      </c>
      <c r="E813" s="17" t="s">
        <v>7987</v>
      </c>
      <c r="F813" s="17" t="s">
        <v>6551</v>
      </c>
      <c r="G813" s="17"/>
      <c r="H813" s="51" t="s">
        <v>7987</v>
      </c>
      <c r="K813" s="51" t="s">
        <v>7987</v>
      </c>
      <c r="L813" s="17" t="s">
        <v>7987</v>
      </c>
      <c r="M813" s="17" t="s">
        <v>7987</v>
      </c>
      <c r="N813" s="17" t="s">
        <v>7987</v>
      </c>
      <c r="O813" s="17" t="s">
        <v>7987</v>
      </c>
      <c r="P813" s="17" t="s">
        <v>7987</v>
      </c>
      <c r="Q813" s="17" t="s">
        <v>7987</v>
      </c>
      <c r="R813" s="17" t="s">
        <v>7987</v>
      </c>
      <c r="S813" s="17"/>
      <c r="T813" s="17" t="s">
        <v>7987</v>
      </c>
      <c r="U813" s="17"/>
      <c r="V813" s="17"/>
      <c r="W813" s="17" t="s">
        <v>7987</v>
      </c>
      <c r="X813" s="17" t="s">
        <v>7987</v>
      </c>
      <c r="Y813" s="17"/>
    </row>
    <row r="814" ht="15.75" customHeight="1">
      <c r="A814" s="17" t="s">
        <v>6552</v>
      </c>
      <c r="B814" s="17"/>
      <c r="C814" s="17" t="s">
        <v>7987</v>
      </c>
      <c r="D814" s="17" t="s">
        <v>7987</v>
      </c>
      <c r="E814" s="17" t="s">
        <v>7987</v>
      </c>
      <c r="F814" s="17" t="s">
        <v>6553</v>
      </c>
      <c r="G814" s="17"/>
      <c r="H814" s="51" t="s">
        <v>7987</v>
      </c>
      <c r="K814" s="51" t="s">
        <v>7987</v>
      </c>
      <c r="L814" s="17" t="s">
        <v>7987</v>
      </c>
      <c r="M814" s="17" t="s">
        <v>7987</v>
      </c>
      <c r="N814" s="17" t="s">
        <v>7987</v>
      </c>
      <c r="O814" s="17" t="s">
        <v>7987</v>
      </c>
      <c r="P814" s="17" t="s">
        <v>7987</v>
      </c>
      <c r="Q814" s="17" t="s">
        <v>7987</v>
      </c>
      <c r="R814" s="17" t="s">
        <v>7987</v>
      </c>
      <c r="S814" s="17"/>
      <c r="T814" s="17" t="s">
        <v>7987</v>
      </c>
      <c r="U814" s="17"/>
      <c r="V814" s="17"/>
      <c r="W814" s="17" t="s">
        <v>7987</v>
      </c>
      <c r="X814" s="17" t="s">
        <v>7987</v>
      </c>
      <c r="Y814" s="17"/>
    </row>
    <row r="815" ht="15.75" customHeight="1">
      <c r="A815" s="17">
        <v>5.002001099E9</v>
      </c>
      <c r="B815" s="17"/>
      <c r="C815" s="17" t="s">
        <v>7987</v>
      </c>
      <c r="D815" s="17" t="s">
        <v>7987</v>
      </c>
      <c r="E815" s="17" t="s">
        <v>7987</v>
      </c>
      <c r="F815" s="17" t="s">
        <v>6554</v>
      </c>
      <c r="G815" s="17"/>
      <c r="H815" s="51" t="s">
        <v>7987</v>
      </c>
      <c r="K815" s="51" t="s">
        <v>7987</v>
      </c>
      <c r="L815" s="17" t="s">
        <v>7987</v>
      </c>
      <c r="M815" s="17" t="s">
        <v>7987</v>
      </c>
      <c r="N815" s="17" t="s">
        <v>7987</v>
      </c>
      <c r="O815" s="17" t="s">
        <v>7987</v>
      </c>
      <c r="P815" s="17" t="s">
        <v>7987</v>
      </c>
      <c r="Q815" s="17" t="s">
        <v>7987</v>
      </c>
      <c r="R815" s="17" t="s">
        <v>7987</v>
      </c>
      <c r="S815" s="17"/>
      <c r="T815" s="17" t="s">
        <v>7987</v>
      </c>
      <c r="U815" s="17"/>
      <c r="V815" s="17"/>
      <c r="W815" s="17" t="s">
        <v>7987</v>
      </c>
      <c r="X815" s="17" t="s">
        <v>7987</v>
      </c>
      <c r="Y815" s="17"/>
    </row>
    <row r="816" ht="15.75" customHeight="1">
      <c r="A816" s="17">
        <v>5.43126304E9</v>
      </c>
      <c r="B816" s="17"/>
      <c r="C816" s="17" t="s">
        <v>7987</v>
      </c>
      <c r="D816" s="17" t="s">
        <v>7987</v>
      </c>
      <c r="E816" s="17" t="s">
        <v>2603</v>
      </c>
      <c r="F816" s="17" t="s">
        <v>2604</v>
      </c>
      <c r="G816" s="17"/>
      <c r="H816" s="51" t="s">
        <v>7987</v>
      </c>
      <c r="K816" s="51" t="s">
        <v>2605</v>
      </c>
      <c r="L816" s="17" t="s">
        <v>2547</v>
      </c>
      <c r="M816" s="17" t="s">
        <v>2545</v>
      </c>
      <c r="N816" s="17">
        <v>1.0</v>
      </c>
      <c r="O816" s="17" t="s">
        <v>19</v>
      </c>
      <c r="P816" s="17" t="s">
        <v>20</v>
      </c>
      <c r="Q816" s="17">
        <v>8.5371091E9</v>
      </c>
      <c r="R816" s="17" t="s">
        <v>7987</v>
      </c>
      <c r="S816" s="17"/>
      <c r="T816" s="17" t="s">
        <v>7987</v>
      </c>
      <c r="U816" s="17"/>
      <c r="V816" s="17"/>
      <c r="W816" s="17" t="s">
        <v>7987</v>
      </c>
      <c r="X816" s="17" t="s">
        <v>7987</v>
      </c>
      <c r="Y816" s="17"/>
    </row>
    <row r="817" ht="15.75" customHeight="1">
      <c r="A817" s="17" t="s">
        <v>6555</v>
      </c>
      <c r="B817" s="17"/>
      <c r="C817" s="17" t="s">
        <v>7987</v>
      </c>
      <c r="D817" s="17" t="s">
        <v>7987</v>
      </c>
      <c r="E817" s="17" t="s">
        <v>7987</v>
      </c>
      <c r="F817" s="17" t="s">
        <v>6556</v>
      </c>
      <c r="G817" s="17"/>
      <c r="H817" s="51" t="s">
        <v>7987</v>
      </c>
      <c r="K817" s="51" t="s">
        <v>7987</v>
      </c>
      <c r="L817" s="17" t="s">
        <v>7987</v>
      </c>
      <c r="M817" s="17" t="s">
        <v>7987</v>
      </c>
      <c r="N817" s="17" t="s">
        <v>7987</v>
      </c>
      <c r="O817" s="17" t="s">
        <v>7987</v>
      </c>
      <c r="P817" s="17" t="s">
        <v>7987</v>
      </c>
      <c r="Q817" s="17" t="s">
        <v>7987</v>
      </c>
      <c r="R817" s="17" t="s">
        <v>7987</v>
      </c>
      <c r="S817" s="17"/>
      <c r="T817" s="17" t="s">
        <v>7987</v>
      </c>
      <c r="U817" s="17"/>
      <c r="V817" s="17"/>
      <c r="W817" s="17" t="s">
        <v>7987</v>
      </c>
      <c r="X817" s="17" t="s">
        <v>7987</v>
      </c>
      <c r="Y817" s="17"/>
    </row>
    <row r="818" ht="15.75" customHeight="1">
      <c r="A818" s="17" t="s">
        <v>6205</v>
      </c>
      <c r="B818" s="17"/>
      <c r="C818" s="17" t="s">
        <v>7987</v>
      </c>
      <c r="D818" s="17" t="s">
        <v>7987</v>
      </c>
      <c r="E818" s="17" t="s">
        <v>6206</v>
      </c>
      <c r="F818" s="17" t="s">
        <v>6207</v>
      </c>
      <c r="G818" s="17"/>
      <c r="H818" s="51" t="s">
        <v>7987</v>
      </c>
      <c r="K818" s="51" t="s">
        <v>6208</v>
      </c>
      <c r="L818" s="17" t="s">
        <v>6209</v>
      </c>
      <c r="M818" s="17" t="s">
        <v>6209</v>
      </c>
      <c r="N818" s="17">
        <v>2.0</v>
      </c>
      <c r="O818" s="17" t="s">
        <v>19</v>
      </c>
      <c r="P818" s="17" t="s">
        <v>20</v>
      </c>
      <c r="Q818" s="17">
        <v>8.536E9</v>
      </c>
      <c r="R818" s="17" t="s">
        <v>7987</v>
      </c>
      <c r="S818" s="17"/>
      <c r="T818" s="17" t="s">
        <v>7987</v>
      </c>
      <c r="U818" s="17"/>
      <c r="V818" s="17"/>
      <c r="W818" s="17" t="s">
        <v>7987</v>
      </c>
      <c r="X818" s="17" t="s">
        <v>7987</v>
      </c>
      <c r="Y818" s="17"/>
    </row>
    <row r="819" ht="15.75" customHeight="1">
      <c r="A819" s="17">
        <v>1.675501411E9</v>
      </c>
      <c r="B819" s="17"/>
      <c r="C819" s="17" t="s">
        <v>7987</v>
      </c>
      <c r="D819" s="17" t="s">
        <v>7987</v>
      </c>
      <c r="E819" s="17" t="s">
        <v>7987</v>
      </c>
      <c r="F819" s="17" t="s">
        <v>6557</v>
      </c>
      <c r="G819" s="17"/>
      <c r="H819" s="51" t="s">
        <v>7987</v>
      </c>
      <c r="K819" s="51" t="s">
        <v>7987</v>
      </c>
      <c r="L819" s="17" t="s">
        <v>7987</v>
      </c>
      <c r="M819" s="17" t="s">
        <v>7987</v>
      </c>
      <c r="N819" s="17" t="s">
        <v>7987</v>
      </c>
      <c r="O819" s="17" t="s">
        <v>7987</v>
      </c>
      <c r="P819" s="17" t="s">
        <v>7987</v>
      </c>
      <c r="Q819" s="17" t="s">
        <v>7987</v>
      </c>
      <c r="R819" s="17" t="s">
        <v>7987</v>
      </c>
      <c r="S819" s="17"/>
      <c r="T819" s="17" t="s">
        <v>7987</v>
      </c>
      <c r="U819" s="17"/>
      <c r="V819" s="17"/>
      <c r="W819" s="17" t="s">
        <v>7987</v>
      </c>
      <c r="X819" s="17" t="s">
        <v>7987</v>
      </c>
      <c r="Y819" s="17"/>
    </row>
    <row r="820" ht="15.75" customHeight="1">
      <c r="A820" s="17">
        <v>5.431010096E9</v>
      </c>
      <c r="B820" s="17"/>
      <c r="C820" s="17" t="s">
        <v>7987</v>
      </c>
      <c r="D820" s="17" t="s">
        <v>7987</v>
      </c>
      <c r="E820" s="17" t="s">
        <v>2492</v>
      </c>
      <c r="F820" s="17" t="s">
        <v>2498</v>
      </c>
      <c r="G820" s="17"/>
      <c r="H820" s="51" t="s">
        <v>7987</v>
      </c>
      <c r="K820" s="51" t="s">
        <v>2494</v>
      </c>
      <c r="L820" s="17" t="s">
        <v>2495</v>
      </c>
      <c r="M820" s="17" t="s">
        <v>2496</v>
      </c>
      <c r="N820" s="17">
        <v>5.0</v>
      </c>
      <c r="O820" s="17" t="s">
        <v>19</v>
      </c>
      <c r="P820" s="17" t="s">
        <v>20</v>
      </c>
      <c r="Q820" s="17">
        <v>8.536501907E9</v>
      </c>
      <c r="R820" s="17" t="s">
        <v>7987</v>
      </c>
      <c r="S820" s="17"/>
      <c r="T820" s="17" t="s">
        <v>7987</v>
      </c>
      <c r="U820" s="17"/>
      <c r="V820" s="17"/>
      <c r="W820" s="17" t="s">
        <v>7987</v>
      </c>
      <c r="X820" s="17" t="s">
        <v>7987</v>
      </c>
      <c r="Y820" s="17"/>
    </row>
    <row r="821" ht="15.75" customHeight="1">
      <c r="A821" s="17">
        <v>5.431010077E9</v>
      </c>
      <c r="B821" s="17"/>
      <c r="C821" s="17" t="s">
        <v>7987</v>
      </c>
      <c r="D821" s="17" t="s">
        <v>7987</v>
      </c>
      <c r="E821" s="17" t="s">
        <v>2480</v>
      </c>
      <c r="F821" s="17" t="s">
        <v>2481</v>
      </c>
      <c r="G821" s="17"/>
      <c r="H821" s="51" t="s">
        <v>7987</v>
      </c>
      <c r="K821" s="51">
        <v>0.0</v>
      </c>
      <c r="L821" s="17">
        <v>0.0</v>
      </c>
      <c r="M821" s="17">
        <v>0.0</v>
      </c>
      <c r="N821" s="17">
        <v>1.0</v>
      </c>
      <c r="O821" s="17" t="s">
        <v>19</v>
      </c>
      <c r="P821" s="17">
        <v>0.0</v>
      </c>
      <c r="Q821" s="17" t="s">
        <v>1516</v>
      </c>
      <c r="R821" s="17" t="s">
        <v>7987</v>
      </c>
      <c r="S821" s="17"/>
      <c r="T821" s="17" t="s">
        <v>7987</v>
      </c>
      <c r="U821" s="17"/>
      <c r="V821" s="17"/>
      <c r="W821" s="17" t="s">
        <v>7987</v>
      </c>
      <c r="X821" s="17" t="s">
        <v>7987</v>
      </c>
      <c r="Y821" s="17"/>
    </row>
    <row r="822" ht="15.75" customHeight="1">
      <c r="A822" s="17">
        <v>5.437100102E9</v>
      </c>
      <c r="B822" s="17"/>
      <c r="C822" s="17" t="s">
        <v>7987</v>
      </c>
      <c r="D822" s="17" t="s">
        <v>7987</v>
      </c>
      <c r="E822" s="17" t="s">
        <v>2952</v>
      </c>
      <c r="F822" s="17" t="s">
        <v>2953</v>
      </c>
      <c r="G822" s="17"/>
      <c r="H822" s="51" t="s">
        <v>7987</v>
      </c>
      <c r="K822" s="51" t="s">
        <v>2954</v>
      </c>
      <c r="L822" s="17" t="s">
        <v>2774</v>
      </c>
      <c r="M822" s="17" t="s">
        <v>2775</v>
      </c>
      <c r="N822" s="17">
        <v>5.0</v>
      </c>
      <c r="O822" s="17" t="s">
        <v>19</v>
      </c>
      <c r="P822" s="17" t="s">
        <v>20</v>
      </c>
      <c r="Q822" s="17">
        <v>8.544429007E9</v>
      </c>
      <c r="R822" s="17" t="s">
        <v>7987</v>
      </c>
      <c r="S822" s="17"/>
      <c r="T822" s="17" t="s">
        <v>7987</v>
      </c>
      <c r="U822" s="17"/>
      <c r="V822" s="17"/>
      <c r="W822" s="17" t="s">
        <v>7987</v>
      </c>
      <c r="X822" s="17" t="s">
        <v>7987</v>
      </c>
      <c r="Y822" s="17"/>
    </row>
    <row r="823" ht="15.75" customHeight="1">
      <c r="A823" s="17">
        <v>5.430510102E9</v>
      </c>
      <c r="B823" s="17"/>
      <c r="C823" s="17" t="s">
        <v>7987</v>
      </c>
      <c r="D823" s="17" t="s">
        <v>7987</v>
      </c>
      <c r="E823" s="17" t="s">
        <v>7987</v>
      </c>
      <c r="F823" s="17" t="s">
        <v>6558</v>
      </c>
      <c r="G823" s="17"/>
      <c r="H823" s="51" t="s">
        <v>7987</v>
      </c>
      <c r="K823" s="51" t="s">
        <v>7987</v>
      </c>
      <c r="L823" s="17" t="s">
        <v>7987</v>
      </c>
      <c r="M823" s="17" t="s">
        <v>7987</v>
      </c>
      <c r="N823" s="17" t="s">
        <v>7987</v>
      </c>
      <c r="O823" s="17" t="s">
        <v>7987</v>
      </c>
      <c r="P823" s="17" t="s">
        <v>7987</v>
      </c>
      <c r="Q823" s="17" t="s">
        <v>7987</v>
      </c>
      <c r="R823" s="17" t="s">
        <v>7987</v>
      </c>
      <c r="S823" s="17"/>
      <c r="T823" s="17" t="s">
        <v>7987</v>
      </c>
      <c r="U823" s="17"/>
      <c r="V823" s="17"/>
      <c r="W823" s="17" t="s">
        <v>7987</v>
      </c>
      <c r="X823" s="17" t="s">
        <v>7987</v>
      </c>
      <c r="Y823" s="17"/>
    </row>
    <row r="824" ht="15.75" customHeight="1">
      <c r="A824" s="17">
        <v>2.56601024E9</v>
      </c>
      <c r="B824" s="17"/>
      <c r="C824" s="17" t="s">
        <v>7987</v>
      </c>
      <c r="D824" s="17" t="s">
        <v>7987</v>
      </c>
      <c r="E824" s="17" t="s">
        <v>1949</v>
      </c>
      <c r="F824" s="17" t="s">
        <v>1950</v>
      </c>
      <c r="G824" s="17"/>
      <c r="H824" s="51" t="s">
        <v>7987</v>
      </c>
      <c r="K824" s="51" t="s">
        <v>1951</v>
      </c>
      <c r="L824" s="17" t="s">
        <v>17</v>
      </c>
      <c r="M824" s="17" t="s">
        <v>18</v>
      </c>
      <c r="N824" s="17">
        <v>2.0</v>
      </c>
      <c r="O824" s="17" t="s">
        <v>19</v>
      </c>
      <c r="P824" s="17" t="s">
        <v>20</v>
      </c>
      <c r="Q824" s="17">
        <v>7.318290009E9</v>
      </c>
      <c r="R824" s="17" t="s">
        <v>7987</v>
      </c>
      <c r="S824" s="17"/>
      <c r="T824" s="17" t="s">
        <v>7987</v>
      </c>
      <c r="U824" s="17"/>
      <c r="V824" s="17"/>
      <c r="W824" s="17" t="s">
        <v>7987</v>
      </c>
      <c r="X824" s="17" t="s">
        <v>7987</v>
      </c>
      <c r="Y824" s="17"/>
    </row>
    <row r="825" ht="15.75" customHeight="1">
      <c r="A825" s="17">
        <v>2.06601024E9</v>
      </c>
      <c r="B825" s="17"/>
      <c r="C825" s="17" t="s">
        <v>7987</v>
      </c>
      <c r="D825" s="17" t="s">
        <v>7987</v>
      </c>
      <c r="E825" s="17" t="s">
        <v>735</v>
      </c>
      <c r="F825" s="17" t="s">
        <v>736</v>
      </c>
      <c r="G825" s="17"/>
      <c r="H825" s="51" t="s">
        <v>7987</v>
      </c>
      <c r="K825" s="51" t="s">
        <v>737</v>
      </c>
      <c r="L825" s="17" t="s">
        <v>17</v>
      </c>
      <c r="M825" s="17" t="s">
        <v>18</v>
      </c>
      <c r="N825" s="17">
        <v>1.0</v>
      </c>
      <c r="O825" s="17" t="s">
        <v>19</v>
      </c>
      <c r="P825" s="17" t="s">
        <v>20</v>
      </c>
      <c r="Q825" s="17">
        <v>7.326909807E9</v>
      </c>
      <c r="R825" s="17" t="s">
        <v>7987</v>
      </c>
      <c r="S825" s="17"/>
      <c r="T825" s="17" t="s">
        <v>7987</v>
      </c>
      <c r="U825" s="17"/>
      <c r="V825" s="17"/>
      <c r="W825" s="17" t="s">
        <v>7987</v>
      </c>
      <c r="X825" s="17" t="s">
        <v>7987</v>
      </c>
      <c r="Y825" s="17"/>
    </row>
    <row r="826" ht="15.75" customHeight="1">
      <c r="A826" s="17">
        <v>2.46361617E9</v>
      </c>
      <c r="B826" s="17"/>
      <c r="C826" s="17" t="s">
        <v>7987</v>
      </c>
      <c r="D826" s="17" t="s">
        <v>7987</v>
      </c>
      <c r="E826" s="17" t="s">
        <v>1670</v>
      </c>
      <c r="F826" s="17" t="s">
        <v>1671</v>
      </c>
      <c r="G826" s="17"/>
      <c r="H826" s="51" t="s">
        <v>7987</v>
      </c>
      <c r="K826" s="51" t="s">
        <v>1672</v>
      </c>
      <c r="L826" s="17" t="s">
        <v>17</v>
      </c>
      <c r="M826" s="17" t="s">
        <v>18</v>
      </c>
      <c r="N826" s="17">
        <v>1.0</v>
      </c>
      <c r="O826" s="17" t="s">
        <v>19</v>
      </c>
      <c r="P826" s="17" t="s">
        <v>20</v>
      </c>
      <c r="Q826" s="17">
        <v>8.46694E9</v>
      </c>
      <c r="R826" s="17" t="s">
        <v>7987</v>
      </c>
      <c r="S826" s="17"/>
      <c r="T826" s="17" t="s">
        <v>7987</v>
      </c>
      <c r="U826" s="17"/>
      <c r="V826" s="17"/>
      <c r="W826" s="17" t="s">
        <v>7987</v>
      </c>
      <c r="X826" s="17" t="s">
        <v>7987</v>
      </c>
      <c r="Y826" s="17"/>
    </row>
    <row r="827" ht="15.75" customHeight="1">
      <c r="A827" s="17" t="s">
        <v>6559</v>
      </c>
      <c r="B827" s="17"/>
      <c r="C827" s="17" t="s">
        <v>7987</v>
      </c>
      <c r="D827" s="17" t="s">
        <v>7987</v>
      </c>
      <c r="E827" s="17" t="s">
        <v>7987</v>
      </c>
      <c r="F827" s="17" t="s">
        <v>6560</v>
      </c>
      <c r="G827" s="17"/>
      <c r="H827" s="51" t="s">
        <v>7987</v>
      </c>
      <c r="K827" s="51" t="s">
        <v>7987</v>
      </c>
      <c r="L827" s="17" t="s">
        <v>7987</v>
      </c>
      <c r="M827" s="17" t="s">
        <v>7987</v>
      </c>
      <c r="N827" s="17" t="s">
        <v>7987</v>
      </c>
      <c r="O827" s="17" t="s">
        <v>7987</v>
      </c>
      <c r="P827" s="17" t="s">
        <v>7987</v>
      </c>
      <c r="Q827" s="17" t="s">
        <v>7987</v>
      </c>
      <c r="R827" s="17" t="s">
        <v>7987</v>
      </c>
      <c r="S827" s="17"/>
      <c r="T827" s="17" t="s">
        <v>7987</v>
      </c>
      <c r="U827" s="17"/>
      <c r="V827" s="17"/>
      <c r="W827" s="17" t="s">
        <v>7987</v>
      </c>
      <c r="X827" s="17" t="s">
        <v>7987</v>
      </c>
      <c r="Y827" s="17"/>
    </row>
    <row r="828" ht="15.75" customHeight="1">
      <c r="A828" s="17" t="s">
        <v>6561</v>
      </c>
      <c r="B828" s="17"/>
      <c r="C828" s="17" t="s">
        <v>7987</v>
      </c>
      <c r="D828" s="17" t="s">
        <v>7987</v>
      </c>
      <c r="E828" s="17" t="s">
        <v>7987</v>
      </c>
      <c r="F828" s="17" t="s">
        <v>6562</v>
      </c>
      <c r="G828" s="17"/>
      <c r="H828" s="51" t="s">
        <v>7987</v>
      </c>
      <c r="K828" s="51" t="s">
        <v>7987</v>
      </c>
      <c r="L828" s="17" t="s">
        <v>7987</v>
      </c>
      <c r="M828" s="17" t="s">
        <v>7987</v>
      </c>
      <c r="N828" s="17" t="s">
        <v>7987</v>
      </c>
      <c r="O828" s="17" t="s">
        <v>7987</v>
      </c>
      <c r="P828" s="17" t="s">
        <v>7987</v>
      </c>
      <c r="Q828" s="17" t="s">
        <v>7987</v>
      </c>
      <c r="R828" s="17" t="s">
        <v>7987</v>
      </c>
      <c r="S828" s="17"/>
      <c r="T828" s="17" t="s">
        <v>7987</v>
      </c>
      <c r="U828" s="17"/>
      <c r="V828" s="17"/>
      <c r="W828" s="17" t="s">
        <v>7987</v>
      </c>
      <c r="X828" s="17" t="s">
        <v>7987</v>
      </c>
      <c r="Y828" s="17"/>
    </row>
    <row r="829" ht="15.75" customHeight="1">
      <c r="A829" s="17">
        <v>2.07550512E9</v>
      </c>
      <c r="B829" s="17"/>
      <c r="C829" s="17" t="s">
        <v>7987</v>
      </c>
      <c r="D829" s="17" t="s">
        <v>7987</v>
      </c>
      <c r="E829" s="17" t="s">
        <v>1084</v>
      </c>
      <c r="F829" s="17" t="s">
        <v>1085</v>
      </c>
      <c r="G829" s="17"/>
      <c r="H829" s="51" t="s">
        <v>7987</v>
      </c>
      <c r="K829" s="51" t="s">
        <v>1086</v>
      </c>
      <c r="L829" s="17" t="s">
        <v>17</v>
      </c>
      <c r="M829" s="17" t="s">
        <v>18</v>
      </c>
      <c r="N829" s="17">
        <v>2.0</v>
      </c>
      <c r="O829" s="17" t="s">
        <v>19</v>
      </c>
      <c r="P829" s="17" t="s">
        <v>20</v>
      </c>
      <c r="Q829" s="17">
        <v>8.46694E9</v>
      </c>
      <c r="R829" s="17" t="s">
        <v>7987</v>
      </c>
      <c r="S829" s="17"/>
      <c r="T829" s="17" t="s">
        <v>7987</v>
      </c>
      <c r="U829" s="17"/>
      <c r="V829" s="17"/>
      <c r="W829" s="17" t="s">
        <v>7987</v>
      </c>
      <c r="X829" s="17" t="s">
        <v>7987</v>
      </c>
      <c r="Y829" s="17"/>
    </row>
    <row r="830" ht="15.75" customHeight="1">
      <c r="A830" s="17">
        <v>2.08911832E9</v>
      </c>
      <c r="B830" s="17"/>
      <c r="C830" s="17" t="s">
        <v>7987</v>
      </c>
      <c r="D830" s="17" t="s">
        <v>7987</v>
      </c>
      <c r="E830" s="17" t="s">
        <v>1419</v>
      </c>
      <c r="F830" s="17" t="s">
        <v>1420</v>
      </c>
      <c r="G830" s="17"/>
      <c r="H830" s="51" t="s">
        <v>7987</v>
      </c>
      <c r="K830" s="51" t="s">
        <v>1421</v>
      </c>
      <c r="L830" s="17" t="s">
        <v>17</v>
      </c>
      <c r="M830" s="17" t="s">
        <v>18</v>
      </c>
      <c r="N830" s="17">
        <v>1.0</v>
      </c>
      <c r="O830" s="17" t="s">
        <v>19</v>
      </c>
      <c r="P830" s="17" t="s">
        <v>20</v>
      </c>
      <c r="Q830" s="17">
        <v>7.326909807E9</v>
      </c>
      <c r="R830" s="17" t="s">
        <v>7987</v>
      </c>
      <c r="S830" s="17"/>
      <c r="T830" s="17" t="s">
        <v>7987</v>
      </c>
      <c r="U830" s="17"/>
      <c r="V830" s="17"/>
      <c r="W830" s="17" t="s">
        <v>7987</v>
      </c>
      <c r="X830" s="17" t="s">
        <v>7987</v>
      </c>
      <c r="Y830" s="17"/>
    </row>
    <row r="831" ht="15.75" customHeight="1">
      <c r="A831" s="17">
        <v>2.07300567E9</v>
      </c>
      <c r="B831" s="17"/>
      <c r="C831" s="17" t="s">
        <v>7987</v>
      </c>
      <c r="D831" s="17" t="s">
        <v>7987</v>
      </c>
      <c r="E831" s="17" t="s">
        <v>981</v>
      </c>
      <c r="F831" s="17" t="s">
        <v>982</v>
      </c>
      <c r="G831" s="17"/>
      <c r="H831" s="51" t="s">
        <v>7987</v>
      </c>
      <c r="K831" s="51" t="s">
        <v>983</v>
      </c>
      <c r="L831" s="17" t="s">
        <v>17</v>
      </c>
      <c r="M831" s="17" t="s">
        <v>18</v>
      </c>
      <c r="N831" s="17">
        <v>1.0</v>
      </c>
      <c r="O831" s="17" t="s">
        <v>35</v>
      </c>
      <c r="P831" s="17" t="s">
        <v>20</v>
      </c>
      <c r="Q831" s="17">
        <v>8.46694E9</v>
      </c>
      <c r="R831" s="17" t="s">
        <v>7987</v>
      </c>
      <c r="S831" s="17"/>
      <c r="T831" s="17" t="s">
        <v>7987</v>
      </c>
      <c r="U831" s="17"/>
      <c r="V831" s="17"/>
      <c r="W831" s="17" t="s">
        <v>7987</v>
      </c>
      <c r="X831" s="17" t="s">
        <v>7987</v>
      </c>
      <c r="Y831" s="17"/>
    </row>
    <row r="832" ht="15.75" customHeight="1">
      <c r="A832" s="17">
        <v>2.073005321E9</v>
      </c>
      <c r="B832" s="17"/>
      <c r="C832" s="17" t="s">
        <v>7987</v>
      </c>
      <c r="D832" s="17" t="s">
        <v>7987</v>
      </c>
      <c r="E832" s="17" t="s">
        <v>7987</v>
      </c>
      <c r="F832" s="17" t="s">
        <v>6563</v>
      </c>
      <c r="G832" s="17"/>
      <c r="H832" s="51" t="s">
        <v>7987</v>
      </c>
      <c r="K832" s="51" t="s">
        <v>7987</v>
      </c>
      <c r="L832" s="17" t="s">
        <v>7987</v>
      </c>
      <c r="M832" s="17" t="s">
        <v>7987</v>
      </c>
      <c r="N832" s="17" t="s">
        <v>7987</v>
      </c>
      <c r="O832" s="17" t="s">
        <v>7987</v>
      </c>
      <c r="P832" s="17" t="s">
        <v>7987</v>
      </c>
      <c r="Q832" s="17" t="s">
        <v>7987</v>
      </c>
      <c r="R832" s="17" t="s">
        <v>7987</v>
      </c>
      <c r="S832" s="17"/>
      <c r="T832" s="17" t="s">
        <v>7987</v>
      </c>
      <c r="U832" s="17"/>
      <c r="V832" s="17"/>
      <c r="W832" s="17" t="s">
        <v>7987</v>
      </c>
      <c r="X832" s="17" t="s">
        <v>7987</v>
      </c>
      <c r="Y832" s="17"/>
    </row>
    <row r="833" ht="15.75" customHeight="1">
      <c r="A833" s="17">
        <v>2.07300591E9</v>
      </c>
      <c r="B833" s="17"/>
      <c r="C833" s="17" t="s">
        <v>7987</v>
      </c>
      <c r="D833" s="17" t="s">
        <v>7987</v>
      </c>
      <c r="E833" s="17" t="s">
        <v>7987</v>
      </c>
      <c r="F833" s="17" t="s">
        <v>6564</v>
      </c>
      <c r="G833" s="17"/>
      <c r="H833" s="51" t="s">
        <v>7987</v>
      </c>
      <c r="K833" s="51" t="s">
        <v>7987</v>
      </c>
      <c r="L833" s="17" t="s">
        <v>7987</v>
      </c>
      <c r="M833" s="17" t="s">
        <v>7987</v>
      </c>
      <c r="N833" s="17" t="s">
        <v>7987</v>
      </c>
      <c r="O833" s="17" t="s">
        <v>7987</v>
      </c>
      <c r="P833" s="17" t="s">
        <v>7987</v>
      </c>
      <c r="Q833" s="17" t="s">
        <v>7987</v>
      </c>
      <c r="R833" s="17" t="s">
        <v>7987</v>
      </c>
      <c r="S833" s="17"/>
      <c r="T833" s="17" t="s">
        <v>7987</v>
      </c>
      <c r="U833" s="17"/>
      <c r="V833" s="17"/>
      <c r="W833" s="17" t="s">
        <v>7987</v>
      </c>
      <c r="X833" s="17" t="s">
        <v>7987</v>
      </c>
      <c r="Y833" s="17"/>
    </row>
    <row r="834" ht="15.75" customHeight="1">
      <c r="A834" s="17">
        <v>5.91360601E9</v>
      </c>
      <c r="B834" s="17"/>
      <c r="C834" s="17" t="s">
        <v>7987</v>
      </c>
      <c r="D834" s="17" t="s">
        <v>7987</v>
      </c>
      <c r="E834" s="17" t="s">
        <v>7987</v>
      </c>
      <c r="F834" s="17" t="s">
        <v>6565</v>
      </c>
      <c r="G834" s="17"/>
      <c r="H834" s="51" t="s">
        <v>7987</v>
      </c>
      <c r="K834" s="51" t="s">
        <v>7987</v>
      </c>
      <c r="L834" s="17" t="s">
        <v>7987</v>
      </c>
      <c r="M834" s="17" t="s">
        <v>7987</v>
      </c>
      <c r="N834" s="17" t="s">
        <v>7987</v>
      </c>
      <c r="O834" s="17" t="s">
        <v>7987</v>
      </c>
      <c r="P834" s="17" t="s">
        <v>7987</v>
      </c>
      <c r="Q834" s="17" t="s">
        <v>7987</v>
      </c>
      <c r="R834" s="17" t="s">
        <v>7987</v>
      </c>
      <c r="S834" s="17"/>
      <c r="T834" s="17" t="s">
        <v>7987</v>
      </c>
      <c r="U834" s="17"/>
      <c r="V834" s="17"/>
      <c r="W834" s="17" t="s">
        <v>7987</v>
      </c>
      <c r="X834" s="17" t="s">
        <v>7987</v>
      </c>
      <c r="Y834" s="17"/>
    </row>
    <row r="835" ht="15.75" customHeight="1">
      <c r="A835" s="17">
        <v>5.584103203E9</v>
      </c>
      <c r="B835" s="17"/>
      <c r="C835" s="17" t="s">
        <v>7987</v>
      </c>
      <c r="D835" s="17" t="s">
        <v>7987</v>
      </c>
      <c r="E835" s="17" t="s">
        <v>7987</v>
      </c>
      <c r="F835" s="17" t="s">
        <v>6566</v>
      </c>
      <c r="G835" s="17"/>
      <c r="H835" s="51" t="s">
        <v>7987</v>
      </c>
      <c r="K835" s="51" t="s">
        <v>7987</v>
      </c>
      <c r="L835" s="17" t="s">
        <v>7987</v>
      </c>
      <c r="M835" s="17" t="s">
        <v>7987</v>
      </c>
      <c r="N835" s="17" t="s">
        <v>7987</v>
      </c>
      <c r="O835" s="17" t="s">
        <v>7987</v>
      </c>
      <c r="P835" s="17" t="s">
        <v>7987</v>
      </c>
      <c r="Q835" s="17" t="s">
        <v>7987</v>
      </c>
      <c r="R835" s="17" t="s">
        <v>7987</v>
      </c>
      <c r="S835" s="17"/>
      <c r="T835" s="17" t="s">
        <v>7987</v>
      </c>
      <c r="U835" s="17"/>
      <c r="V835" s="17"/>
      <c r="W835" s="17" t="s">
        <v>7987</v>
      </c>
      <c r="X835" s="17" t="s">
        <v>7987</v>
      </c>
      <c r="Y835" s="17"/>
    </row>
    <row r="836" ht="15.75" customHeight="1">
      <c r="A836" s="17">
        <v>2.473030101E9</v>
      </c>
      <c r="B836" s="17"/>
      <c r="C836" s="17" t="s">
        <v>7987</v>
      </c>
      <c r="D836" s="17" t="s">
        <v>7987</v>
      </c>
      <c r="E836" s="17" t="s">
        <v>1775</v>
      </c>
      <c r="F836" s="17" t="s">
        <v>1776</v>
      </c>
      <c r="G836" s="17"/>
      <c r="H836" s="51" t="s">
        <v>7987</v>
      </c>
      <c r="K836" s="51" t="s">
        <v>1777</v>
      </c>
      <c r="L836" s="17" t="s">
        <v>17</v>
      </c>
      <c r="M836" s="17" t="s">
        <v>18</v>
      </c>
      <c r="N836" s="17">
        <v>1.0</v>
      </c>
      <c r="O836" s="17" t="s">
        <v>35</v>
      </c>
      <c r="P836" s="17" t="s">
        <v>20</v>
      </c>
      <c r="Q836" s="17">
        <v>8.46694E9</v>
      </c>
      <c r="R836" s="17" t="s">
        <v>7987</v>
      </c>
      <c r="S836" s="17"/>
      <c r="T836" s="17" t="s">
        <v>7987</v>
      </c>
      <c r="U836" s="17"/>
      <c r="V836" s="17"/>
      <c r="W836" s="17" t="s">
        <v>7987</v>
      </c>
      <c r="X836" s="17" t="s">
        <v>7987</v>
      </c>
      <c r="Y836" s="17"/>
    </row>
    <row r="837" ht="15.75" customHeight="1">
      <c r="A837" s="17">
        <v>5.948052006E9</v>
      </c>
      <c r="B837" s="17"/>
      <c r="C837" s="17" t="s">
        <v>7987</v>
      </c>
      <c r="D837" s="17" t="s">
        <v>7987</v>
      </c>
      <c r="E837" s="17" t="s">
        <v>4432</v>
      </c>
      <c r="F837" s="17" t="s">
        <v>4433</v>
      </c>
      <c r="G837" s="17"/>
      <c r="H837" s="51" t="s">
        <v>7987</v>
      </c>
      <c r="K837" s="51" t="s">
        <v>4434</v>
      </c>
      <c r="L837" s="17" t="s">
        <v>4435</v>
      </c>
      <c r="M837" s="17" t="s">
        <v>4431</v>
      </c>
      <c r="N837" s="17">
        <v>6.0</v>
      </c>
      <c r="O837" s="17" t="s">
        <v>19</v>
      </c>
      <c r="P837" s="17" t="s">
        <v>20</v>
      </c>
      <c r="Q837" s="17">
        <v>7.318210009E9</v>
      </c>
      <c r="R837" s="17" t="s">
        <v>7987</v>
      </c>
      <c r="S837" s="17"/>
      <c r="T837" s="17" t="s">
        <v>7987</v>
      </c>
      <c r="U837" s="17"/>
      <c r="V837" s="17"/>
      <c r="W837" s="17" t="s">
        <v>7987</v>
      </c>
      <c r="X837" s="17" t="s">
        <v>7987</v>
      </c>
      <c r="Y837" s="17"/>
    </row>
    <row r="838" ht="15.75" customHeight="1">
      <c r="A838" s="17">
        <v>5.909106016E9</v>
      </c>
      <c r="B838" s="17"/>
      <c r="C838" s="17" t="s">
        <v>7987</v>
      </c>
      <c r="D838" s="17" t="s">
        <v>7987</v>
      </c>
      <c r="E838" s="17" t="s">
        <v>4355</v>
      </c>
      <c r="F838" s="17" t="s">
        <v>4356</v>
      </c>
      <c r="G838" s="17"/>
      <c r="H838" s="51" t="s">
        <v>7987</v>
      </c>
      <c r="K838" s="51" t="s">
        <v>4274</v>
      </c>
      <c r="L838" s="17" t="s">
        <v>17</v>
      </c>
      <c r="M838" s="17" t="s">
        <v>18</v>
      </c>
      <c r="N838" s="17">
        <v>4.0</v>
      </c>
      <c r="O838" s="17" t="s">
        <v>35</v>
      </c>
      <c r="P838" s="17" t="s">
        <v>20</v>
      </c>
      <c r="Q838" s="17">
        <v>7.318159009E9</v>
      </c>
      <c r="R838" s="17" t="s">
        <v>7987</v>
      </c>
      <c r="S838" s="17"/>
      <c r="T838" s="17" t="s">
        <v>7987</v>
      </c>
      <c r="U838" s="17"/>
      <c r="V838" s="17"/>
      <c r="W838" s="17" t="s">
        <v>7987</v>
      </c>
      <c r="X838" s="17" t="s">
        <v>7987</v>
      </c>
      <c r="Y838" s="17"/>
    </row>
    <row r="839" ht="15.75" customHeight="1">
      <c r="A839" s="17">
        <v>5.907310025E9</v>
      </c>
      <c r="B839" s="17"/>
      <c r="C839" s="17" t="s">
        <v>7987</v>
      </c>
      <c r="D839" s="17" t="s">
        <v>7987</v>
      </c>
      <c r="E839" s="17" t="s">
        <v>4344</v>
      </c>
      <c r="F839" s="17" t="s">
        <v>4345</v>
      </c>
      <c r="G839" s="17"/>
      <c r="H839" s="51" t="s">
        <v>7987</v>
      </c>
      <c r="K839" s="51" t="s">
        <v>4346</v>
      </c>
      <c r="L839" s="17" t="s">
        <v>17</v>
      </c>
      <c r="M839" s="17" t="s">
        <v>18</v>
      </c>
      <c r="N839" s="17">
        <v>24.0</v>
      </c>
      <c r="O839" s="17" t="s">
        <v>19</v>
      </c>
      <c r="P839" s="17" t="s">
        <v>20</v>
      </c>
      <c r="Q839" s="17">
        <v>7.3181549E9</v>
      </c>
      <c r="R839" s="17" t="s">
        <v>7987</v>
      </c>
      <c r="S839" s="17"/>
      <c r="T839" s="17" t="s">
        <v>7987</v>
      </c>
      <c r="U839" s="17"/>
      <c r="V839" s="17"/>
      <c r="W839" s="17" t="s">
        <v>7987</v>
      </c>
      <c r="X839" s="17" t="s">
        <v>7987</v>
      </c>
      <c r="Y839" s="17"/>
    </row>
    <row r="840" ht="15.75" customHeight="1">
      <c r="A840" s="17">
        <v>5.584103203E9</v>
      </c>
      <c r="B840" s="17"/>
      <c r="C840" s="17" t="s">
        <v>7987</v>
      </c>
      <c r="D840" s="17" t="s">
        <v>7987</v>
      </c>
      <c r="E840" s="17" t="s">
        <v>7987</v>
      </c>
      <c r="F840" s="17" t="s">
        <v>6566</v>
      </c>
      <c r="G840" s="17"/>
      <c r="H840" s="51" t="s">
        <v>7987</v>
      </c>
      <c r="K840" s="51" t="s">
        <v>7987</v>
      </c>
      <c r="L840" s="17" t="s">
        <v>7987</v>
      </c>
      <c r="M840" s="17" t="s">
        <v>7987</v>
      </c>
      <c r="N840" s="17" t="s">
        <v>7987</v>
      </c>
      <c r="O840" s="17" t="s">
        <v>7987</v>
      </c>
      <c r="P840" s="17" t="s">
        <v>7987</v>
      </c>
      <c r="Q840" s="17" t="s">
        <v>7987</v>
      </c>
      <c r="R840" s="17" t="s">
        <v>7987</v>
      </c>
      <c r="S840" s="17"/>
      <c r="T840" s="17" t="s">
        <v>7987</v>
      </c>
      <c r="U840" s="17"/>
      <c r="V840" s="17"/>
      <c r="W840" s="17" t="s">
        <v>7987</v>
      </c>
      <c r="X840" s="17" t="s">
        <v>7987</v>
      </c>
      <c r="Y840" s="17"/>
    </row>
    <row r="841" ht="15.75" customHeight="1">
      <c r="A841" s="17">
        <v>5.430411036E9</v>
      </c>
      <c r="B841" s="17"/>
      <c r="C841" s="17" t="s">
        <v>7987</v>
      </c>
      <c r="D841" s="17" t="s">
        <v>7987</v>
      </c>
      <c r="E841" s="17" t="s">
        <v>7987</v>
      </c>
      <c r="F841" s="17" t="s">
        <v>6568</v>
      </c>
      <c r="G841" s="17"/>
      <c r="H841" s="51" t="s">
        <v>7987</v>
      </c>
      <c r="K841" s="51" t="s">
        <v>7987</v>
      </c>
      <c r="L841" s="17" t="s">
        <v>7987</v>
      </c>
      <c r="M841" s="17" t="s">
        <v>7987</v>
      </c>
      <c r="N841" s="17" t="s">
        <v>7987</v>
      </c>
      <c r="O841" s="17" t="s">
        <v>7987</v>
      </c>
      <c r="P841" s="17" t="s">
        <v>7987</v>
      </c>
      <c r="Q841" s="17" t="s">
        <v>7987</v>
      </c>
      <c r="R841" s="17" t="s">
        <v>7987</v>
      </c>
      <c r="S841" s="17"/>
      <c r="T841" s="17" t="s">
        <v>7987</v>
      </c>
      <c r="U841" s="17"/>
      <c r="V841" s="17"/>
      <c r="W841" s="17" t="s">
        <v>7987</v>
      </c>
      <c r="X841" s="17" t="s">
        <v>7987</v>
      </c>
      <c r="Y841" s="17"/>
    </row>
    <row r="842" ht="15.75" customHeight="1">
      <c r="A842" s="17">
        <v>2.063535071E9</v>
      </c>
      <c r="B842" s="17"/>
      <c r="C842" s="17" t="s">
        <v>7987</v>
      </c>
      <c r="D842" s="17" t="s">
        <v>7987</v>
      </c>
      <c r="E842" s="17" t="s">
        <v>433</v>
      </c>
      <c r="F842" s="17" t="s">
        <v>434</v>
      </c>
      <c r="G842" s="17"/>
      <c r="H842" s="51" t="s">
        <v>7987</v>
      </c>
      <c r="K842" s="51" t="s">
        <v>435</v>
      </c>
      <c r="L842" s="17" t="s">
        <v>17</v>
      </c>
      <c r="M842" s="17" t="s">
        <v>18</v>
      </c>
      <c r="N842" s="17">
        <v>1.0</v>
      </c>
      <c r="O842" s="17" t="s">
        <v>19</v>
      </c>
      <c r="P842" s="17" t="s">
        <v>20</v>
      </c>
      <c r="Q842" s="17">
        <v>8.46694E9</v>
      </c>
      <c r="R842" s="17" t="s">
        <v>7987</v>
      </c>
      <c r="S842" s="17"/>
      <c r="T842" s="17" t="s">
        <v>7987</v>
      </c>
      <c r="U842" s="17"/>
      <c r="V842" s="17"/>
      <c r="W842" s="17" t="s">
        <v>7987</v>
      </c>
      <c r="X842" s="17" t="s">
        <v>7987</v>
      </c>
      <c r="Y842" s="17"/>
    </row>
    <row r="843" ht="15.75" customHeight="1">
      <c r="A843" s="17">
        <v>2.063535081E9</v>
      </c>
      <c r="B843" s="17"/>
      <c r="C843" s="17" t="s">
        <v>7987</v>
      </c>
      <c r="D843" s="17" t="s">
        <v>7987</v>
      </c>
      <c r="E843" s="17" t="s">
        <v>446</v>
      </c>
      <c r="F843" s="17" t="s">
        <v>447</v>
      </c>
      <c r="G843" s="17"/>
      <c r="H843" s="51" t="s">
        <v>7987</v>
      </c>
      <c r="K843" s="51" t="s">
        <v>448</v>
      </c>
      <c r="L843" s="17" t="s">
        <v>17</v>
      </c>
      <c r="M843" s="17" t="s">
        <v>18</v>
      </c>
      <c r="N843" s="17">
        <v>1.0</v>
      </c>
      <c r="O843" s="17" t="s">
        <v>19</v>
      </c>
      <c r="P843" s="17" t="s">
        <v>20</v>
      </c>
      <c r="Q843" s="17">
        <v>8.46694E9</v>
      </c>
      <c r="R843" s="17" t="s">
        <v>7987</v>
      </c>
      <c r="S843" s="17"/>
      <c r="T843" s="17" t="s">
        <v>7987</v>
      </c>
      <c r="U843" s="17"/>
      <c r="V843" s="17"/>
      <c r="W843" s="17" t="s">
        <v>7987</v>
      </c>
      <c r="X843" s="17" t="s">
        <v>7987</v>
      </c>
      <c r="Y843" s="17"/>
    </row>
    <row r="844" ht="15.75" customHeight="1">
      <c r="A844" s="17" t="s">
        <v>5255</v>
      </c>
      <c r="B844" s="17"/>
      <c r="C844" s="17" t="s">
        <v>7987</v>
      </c>
      <c r="D844" s="17" t="s">
        <v>7987</v>
      </c>
      <c r="E844" s="17" t="s">
        <v>5256</v>
      </c>
      <c r="F844" s="17" t="s">
        <v>5257</v>
      </c>
      <c r="G844" s="17"/>
      <c r="H844" s="51" t="s">
        <v>7987</v>
      </c>
      <c r="K844" s="51" t="s">
        <v>5258</v>
      </c>
      <c r="L844" s="17" t="s">
        <v>17</v>
      </c>
      <c r="M844" s="17" t="s">
        <v>18</v>
      </c>
      <c r="N844" s="17">
        <v>2.0</v>
      </c>
      <c r="O844" s="17" t="s">
        <v>19</v>
      </c>
      <c r="P844" s="17" t="s">
        <v>20</v>
      </c>
      <c r="Q844" s="17">
        <v>7.326909807E9</v>
      </c>
      <c r="R844" s="17" t="s">
        <v>7987</v>
      </c>
      <c r="S844" s="17"/>
      <c r="T844" s="17" t="s">
        <v>7987</v>
      </c>
      <c r="U844" s="17"/>
      <c r="V844" s="17"/>
      <c r="W844" s="17" t="s">
        <v>7987</v>
      </c>
      <c r="X844" s="17" t="s">
        <v>7987</v>
      </c>
      <c r="Y844" s="17"/>
    </row>
    <row r="845" ht="15.75" customHeight="1">
      <c r="A845" s="17">
        <v>5.459990013E9</v>
      </c>
      <c r="B845" s="17"/>
      <c r="C845" s="17" t="s">
        <v>7987</v>
      </c>
      <c r="D845" s="17" t="s">
        <v>7987</v>
      </c>
      <c r="E845" s="17" t="s">
        <v>7987</v>
      </c>
      <c r="F845" s="17" t="s">
        <v>6569</v>
      </c>
      <c r="G845" s="17"/>
      <c r="H845" s="51" t="s">
        <v>7987</v>
      </c>
      <c r="K845" s="51" t="s">
        <v>7987</v>
      </c>
      <c r="L845" s="17" t="s">
        <v>7987</v>
      </c>
      <c r="M845" s="17" t="s">
        <v>7987</v>
      </c>
      <c r="N845" s="17" t="s">
        <v>7987</v>
      </c>
      <c r="O845" s="17" t="s">
        <v>7987</v>
      </c>
      <c r="P845" s="17" t="s">
        <v>7987</v>
      </c>
      <c r="Q845" s="17" t="s">
        <v>7987</v>
      </c>
      <c r="R845" s="17" t="s">
        <v>7987</v>
      </c>
      <c r="S845" s="17"/>
      <c r="T845" s="17" t="s">
        <v>7987</v>
      </c>
      <c r="U845" s="17"/>
      <c r="V845" s="17"/>
      <c r="W845" s="17" t="s">
        <v>7987</v>
      </c>
      <c r="X845" s="17" t="s">
        <v>7987</v>
      </c>
      <c r="Y845" s="17"/>
    </row>
    <row r="846" ht="15.75" customHeight="1">
      <c r="A846" s="17">
        <v>5.436400053E9</v>
      </c>
      <c r="B846" s="17"/>
      <c r="C846" s="17" t="s">
        <v>7987</v>
      </c>
      <c r="D846" s="17" t="s">
        <v>7987</v>
      </c>
      <c r="E846" s="17" t="s">
        <v>2822</v>
      </c>
      <c r="F846" s="17" t="s">
        <v>2823</v>
      </c>
      <c r="G846" s="17"/>
      <c r="H846" s="51" t="s">
        <v>7987</v>
      </c>
      <c r="K846" s="51" t="s">
        <v>2824</v>
      </c>
      <c r="L846" s="17" t="s">
        <v>2630</v>
      </c>
      <c r="M846" s="17" t="s">
        <v>2631</v>
      </c>
      <c r="N846" s="17">
        <v>1.0</v>
      </c>
      <c r="O846" s="17" t="s">
        <v>474</v>
      </c>
      <c r="P846" s="17" t="s">
        <v>1140</v>
      </c>
      <c r="Q846" s="17">
        <v>8.504409E9</v>
      </c>
      <c r="R846" s="17" t="s">
        <v>7987</v>
      </c>
      <c r="S846" s="17"/>
      <c r="T846" s="17" t="s">
        <v>7987</v>
      </c>
      <c r="U846" s="17"/>
      <c r="V846" s="17"/>
      <c r="W846" s="17" t="s">
        <v>7987</v>
      </c>
      <c r="X846" s="17" t="s">
        <v>7987</v>
      </c>
      <c r="Y846" s="17"/>
    </row>
    <row r="847" ht="15.75" customHeight="1">
      <c r="A847" s="17">
        <v>2.06351506E9</v>
      </c>
      <c r="B847" s="17"/>
      <c r="C847" s="17" t="s">
        <v>7987</v>
      </c>
      <c r="D847" s="17" t="s">
        <v>7987</v>
      </c>
      <c r="E847" s="17" t="s">
        <v>269</v>
      </c>
      <c r="F847" s="17" t="s">
        <v>270</v>
      </c>
      <c r="G847" s="17"/>
      <c r="H847" s="51" t="s">
        <v>7987</v>
      </c>
      <c r="K847" s="51" t="s">
        <v>271</v>
      </c>
      <c r="L847" s="17" t="s">
        <v>17</v>
      </c>
      <c r="M847" s="17" t="s">
        <v>18</v>
      </c>
      <c r="N847" s="17">
        <v>2.0</v>
      </c>
      <c r="O847" s="17" t="s">
        <v>19</v>
      </c>
      <c r="P847" s="17" t="s">
        <v>20</v>
      </c>
      <c r="Q847" s="17">
        <v>7.326909807E9</v>
      </c>
      <c r="R847" s="17" t="s">
        <v>7987</v>
      </c>
      <c r="S847" s="17"/>
      <c r="T847" s="17" t="s">
        <v>7987</v>
      </c>
      <c r="U847" s="17"/>
      <c r="V847" s="17"/>
      <c r="W847" s="17" t="s">
        <v>7987</v>
      </c>
      <c r="X847" s="17" t="s">
        <v>7987</v>
      </c>
      <c r="Y847" s="17"/>
    </row>
    <row r="848" ht="15.75" customHeight="1">
      <c r="A848" s="17">
        <v>2.06351507E9</v>
      </c>
      <c r="B848" s="17"/>
      <c r="C848" s="17" t="s">
        <v>7987</v>
      </c>
      <c r="D848" s="17" t="s">
        <v>7987</v>
      </c>
      <c r="E848" s="17" t="s">
        <v>7987</v>
      </c>
      <c r="F848" s="17" t="s">
        <v>6570</v>
      </c>
      <c r="G848" s="17"/>
      <c r="H848" s="51" t="s">
        <v>7987</v>
      </c>
      <c r="K848" s="51" t="s">
        <v>7987</v>
      </c>
      <c r="L848" s="17" t="s">
        <v>7987</v>
      </c>
      <c r="M848" s="17" t="s">
        <v>7987</v>
      </c>
      <c r="N848" s="17" t="s">
        <v>7987</v>
      </c>
      <c r="O848" s="17" t="s">
        <v>7987</v>
      </c>
      <c r="P848" s="17" t="s">
        <v>7987</v>
      </c>
      <c r="Q848" s="17" t="s">
        <v>7987</v>
      </c>
      <c r="R848" s="17" t="s">
        <v>7987</v>
      </c>
      <c r="S848" s="17"/>
      <c r="T848" s="17" t="s">
        <v>7987</v>
      </c>
      <c r="U848" s="17"/>
      <c r="V848" s="17"/>
      <c r="W848" s="17" t="s">
        <v>7987</v>
      </c>
      <c r="X848" s="17" t="s">
        <v>7987</v>
      </c>
      <c r="Y848" s="17"/>
    </row>
    <row r="849" ht="15.75" customHeight="1">
      <c r="A849" s="17">
        <v>2.06351508E9</v>
      </c>
      <c r="B849" s="17"/>
      <c r="C849" s="17" t="s">
        <v>7987</v>
      </c>
      <c r="D849" s="17" t="s">
        <v>7987</v>
      </c>
      <c r="E849" s="17" t="s">
        <v>7987</v>
      </c>
      <c r="F849" s="17" t="s">
        <v>6571</v>
      </c>
      <c r="G849" s="17"/>
      <c r="H849" s="51" t="s">
        <v>7987</v>
      </c>
      <c r="K849" s="51" t="s">
        <v>7987</v>
      </c>
      <c r="L849" s="17" t="s">
        <v>7987</v>
      </c>
      <c r="M849" s="17" t="s">
        <v>7987</v>
      </c>
      <c r="N849" s="17" t="s">
        <v>7987</v>
      </c>
      <c r="O849" s="17" t="s">
        <v>7987</v>
      </c>
      <c r="P849" s="17" t="s">
        <v>7987</v>
      </c>
      <c r="Q849" s="17" t="s">
        <v>7987</v>
      </c>
      <c r="R849" s="17" t="s">
        <v>7987</v>
      </c>
      <c r="S849" s="17"/>
      <c r="T849" s="17" t="s">
        <v>7987</v>
      </c>
      <c r="U849" s="17"/>
      <c r="V849" s="17"/>
      <c r="W849" s="17" t="s">
        <v>7987</v>
      </c>
      <c r="X849" s="17" t="s">
        <v>7987</v>
      </c>
      <c r="Y849" s="17"/>
    </row>
    <row r="850" ht="15.75" customHeight="1">
      <c r="A850" s="17">
        <v>2.56351516E9</v>
      </c>
      <c r="B850" s="17"/>
      <c r="C850" s="17" t="s">
        <v>7987</v>
      </c>
      <c r="D850" s="17" t="s">
        <v>7987</v>
      </c>
      <c r="E850" s="17" t="s">
        <v>7987</v>
      </c>
      <c r="F850" s="17" t="s">
        <v>6572</v>
      </c>
      <c r="G850" s="17"/>
      <c r="H850" s="51" t="s">
        <v>7987</v>
      </c>
      <c r="K850" s="51" t="s">
        <v>7987</v>
      </c>
      <c r="L850" s="17" t="s">
        <v>7987</v>
      </c>
      <c r="M850" s="17" t="s">
        <v>7987</v>
      </c>
      <c r="N850" s="17" t="s">
        <v>7987</v>
      </c>
      <c r="O850" s="17" t="s">
        <v>7987</v>
      </c>
      <c r="P850" s="17" t="s">
        <v>7987</v>
      </c>
      <c r="Q850" s="17" t="s">
        <v>7987</v>
      </c>
      <c r="R850" s="17" t="s">
        <v>7987</v>
      </c>
      <c r="S850" s="17"/>
      <c r="T850" s="17" t="s">
        <v>7987</v>
      </c>
      <c r="U850" s="17"/>
      <c r="V850" s="17"/>
      <c r="W850" s="17" t="s">
        <v>7987</v>
      </c>
      <c r="X850" s="17" t="s">
        <v>7987</v>
      </c>
      <c r="Y850" s="17"/>
    </row>
    <row r="851" ht="15.75" customHeight="1">
      <c r="A851" s="17">
        <v>2.56351517E9</v>
      </c>
      <c r="B851" s="17"/>
      <c r="C851" s="17" t="s">
        <v>7987</v>
      </c>
      <c r="D851" s="17" t="s">
        <v>7987</v>
      </c>
      <c r="E851" s="17" t="s">
        <v>7987</v>
      </c>
      <c r="F851" s="17" t="s">
        <v>6573</v>
      </c>
      <c r="G851" s="17"/>
      <c r="H851" s="51" t="s">
        <v>7987</v>
      </c>
      <c r="K851" s="51" t="s">
        <v>7987</v>
      </c>
      <c r="L851" s="17" t="s">
        <v>7987</v>
      </c>
      <c r="M851" s="17" t="s">
        <v>7987</v>
      </c>
      <c r="N851" s="17" t="s">
        <v>7987</v>
      </c>
      <c r="O851" s="17" t="s">
        <v>7987</v>
      </c>
      <c r="P851" s="17" t="s">
        <v>7987</v>
      </c>
      <c r="Q851" s="17" t="s">
        <v>7987</v>
      </c>
      <c r="R851" s="17" t="s">
        <v>7987</v>
      </c>
      <c r="S851" s="17"/>
      <c r="T851" s="17" t="s">
        <v>7987</v>
      </c>
      <c r="U851" s="17"/>
      <c r="V851" s="17"/>
      <c r="W851" s="17" t="s">
        <v>7987</v>
      </c>
      <c r="X851" s="17" t="s">
        <v>7987</v>
      </c>
      <c r="Y851" s="17"/>
    </row>
    <row r="852" ht="15.75" customHeight="1">
      <c r="A852" s="17">
        <v>2.563515121E9</v>
      </c>
      <c r="B852" s="17"/>
      <c r="C852" s="17" t="s">
        <v>7987</v>
      </c>
      <c r="D852" s="17" t="s">
        <v>7987</v>
      </c>
      <c r="E852" s="17" t="s">
        <v>7987</v>
      </c>
      <c r="F852" s="17" t="s">
        <v>6574</v>
      </c>
      <c r="G852" s="17"/>
      <c r="H852" s="51" t="s">
        <v>7987</v>
      </c>
      <c r="K852" s="51" t="s">
        <v>7987</v>
      </c>
      <c r="L852" s="17" t="s">
        <v>7987</v>
      </c>
      <c r="M852" s="17" t="s">
        <v>7987</v>
      </c>
      <c r="N852" s="17" t="s">
        <v>7987</v>
      </c>
      <c r="O852" s="17" t="s">
        <v>7987</v>
      </c>
      <c r="P852" s="17" t="s">
        <v>7987</v>
      </c>
      <c r="Q852" s="17" t="s">
        <v>7987</v>
      </c>
      <c r="R852" s="17" t="s">
        <v>7987</v>
      </c>
      <c r="S852" s="17"/>
      <c r="T852" s="17" t="s">
        <v>7987</v>
      </c>
      <c r="U852" s="17"/>
      <c r="V852" s="17"/>
      <c r="W852" s="17" t="s">
        <v>7987</v>
      </c>
      <c r="X852" s="17" t="s">
        <v>7987</v>
      </c>
      <c r="Y852" s="17"/>
    </row>
    <row r="853" ht="15.75" customHeight="1">
      <c r="A853" s="17">
        <v>2.563515131E9</v>
      </c>
      <c r="B853" s="17"/>
      <c r="C853" s="17" t="s">
        <v>7987</v>
      </c>
      <c r="D853" s="17" t="s">
        <v>7987</v>
      </c>
      <c r="E853" s="17" t="s">
        <v>7987</v>
      </c>
      <c r="F853" s="17" t="s">
        <v>6574</v>
      </c>
      <c r="G853" s="17"/>
      <c r="H853" s="51" t="s">
        <v>7987</v>
      </c>
      <c r="K853" s="51" t="s">
        <v>7987</v>
      </c>
      <c r="L853" s="17" t="s">
        <v>7987</v>
      </c>
      <c r="M853" s="17" t="s">
        <v>7987</v>
      </c>
      <c r="N853" s="17" t="s">
        <v>7987</v>
      </c>
      <c r="O853" s="17" t="s">
        <v>7987</v>
      </c>
      <c r="P853" s="17" t="s">
        <v>7987</v>
      </c>
      <c r="Q853" s="17" t="s">
        <v>7987</v>
      </c>
      <c r="R853" s="17" t="s">
        <v>7987</v>
      </c>
      <c r="S853" s="17"/>
      <c r="T853" s="17" t="s">
        <v>7987</v>
      </c>
      <c r="U853" s="17"/>
      <c r="V853" s="17"/>
      <c r="W853" s="17" t="s">
        <v>7987</v>
      </c>
      <c r="X853" s="17" t="s">
        <v>7987</v>
      </c>
      <c r="Y853" s="17"/>
    </row>
    <row r="854" ht="15.75" customHeight="1">
      <c r="A854" s="17">
        <v>2.5635152E9</v>
      </c>
      <c r="B854" s="17"/>
      <c r="C854" s="17" t="s">
        <v>7987</v>
      </c>
      <c r="D854" s="17" t="s">
        <v>7987</v>
      </c>
      <c r="E854" s="17" t="s">
        <v>7987</v>
      </c>
      <c r="F854" s="17" t="s">
        <v>6575</v>
      </c>
      <c r="G854" s="17"/>
      <c r="H854" s="51" t="s">
        <v>7987</v>
      </c>
      <c r="K854" s="51" t="s">
        <v>7987</v>
      </c>
      <c r="L854" s="17" t="s">
        <v>7987</v>
      </c>
      <c r="M854" s="17" t="s">
        <v>7987</v>
      </c>
      <c r="N854" s="17" t="s">
        <v>7987</v>
      </c>
      <c r="O854" s="17" t="s">
        <v>7987</v>
      </c>
      <c r="P854" s="17" t="s">
        <v>7987</v>
      </c>
      <c r="Q854" s="17" t="s">
        <v>7987</v>
      </c>
      <c r="R854" s="17" t="s">
        <v>7987</v>
      </c>
      <c r="S854" s="17"/>
      <c r="T854" s="17" t="s">
        <v>7987</v>
      </c>
      <c r="U854" s="17"/>
      <c r="V854" s="17"/>
      <c r="W854" s="17" t="s">
        <v>7987</v>
      </c>
      <c r="X854" s="17" t="s">
        <v>7987</v>
      </c>
      <c r="Y854" s="17"/>
    </row>
    <row r="855" ht="15.75" customHeight="1">
      <c r="A855" s="17">
        <v>2.56351515E9</v>
      </c>
      <c r="B855" s="17"/>
      <c r="C855" s="17" t="s">
        <v>7987</v>
      </c>
      <c r="D855" s="17" t="s">
        <v>7987</v>
      </c>
      <c r="E855" s="17" t="s">
        <v>7987</v>
      </c>
      <c r="F855" s="17" t="s">
        <v>6576</v>
      </c>
      <c r="G855" s="17"/>
      <c r="H855" s="51" t="s">
        <v>7987</v>
      </c>
      <c r="K855" s="51" t="s">
        <v>7987</v>
      </c>
      <c r="L855" s="17" t="s">
        <v>7987</v>
      </c>
      <c r="M855" s="17" t="s">
        <v>7987</v>
      </c>
      <c r="N855" s="17" t="s">
        <v>7987</v>
      </c>
      <c r="O855" s="17" t="s">
        <v>7987</v>
      </c>
      <c r="P855" s="17" t="s">
        <v>7987</v>
      </c>
      <c r="Q855" s="17" t="s">
        <v>7987</v>
      </c>
      <c r="R855" s="17" t="s">
        <v>7987</v>
      </c>
      <c r="S855" s="17"/>
      <c r="T855" s="17" t="s">
        <v>7987</v>
      </c>
      <c r="U855" s="17"/>
      <c r="V855" s="17"/>
      <c r="W855" s="17" t="s">
        <v>7987</v>
      </c>
      <c r="X855" s="17" t="s">
        <v>7987</v>
      </c>
      <c r="Y855" s="17"/>
    </row>
    <row r="856" ht="15.75" customHeight="1">
      <c r="A856" s="17">
        <v>2.5635351E9</v>
      </c>
      <c r="B856" s="17"/>
      <c r="C856" s="17" t="s">
        <v>7987</v>
      </c>
      <c r="D856" s="17" t="s">
        <v>7987</v>
      </c>
      <c r="E856" s="17" t="s">
        <v>7987</v>
      </c>
      <c r="F856" s="17" t="s">
        <v>6577</v>
      </c>
      <c r="G856" s="17"/>
      <c r="H856" s="51" t="s">
        <v>7987</v>
      </c>
      <c r="K856" s="51" t="s">
        <v>7987</v>
      </c>
      <c r="L856" s="17" t="s">
        <v>7987</v>
      </c>
      <c r="M856" s="17" t="s">
        <v>7987</v>
      </c>
      <c r="N856" s="17" t="s">
        <v>7987</v>
      </c>
      <c r="O856" s="17" t="s">
        <v>7987</v>
      </c>
      <c r="P856" s="17" t="s">
        <v>7987</v>
      </c>
      <c r="Q856" s="17" t="s">
        <v>7987</v>
      </c>
      <c r="R856" s="17" t="s">
        <v>7987</v>
      </c>
      <c r="S856" s="17"/>
      <c r="T856" s="17" t="s">
        <v>7987</v>
      </c>
      <c r="U856" s="17"/>
      <c r="V856" s="17"/>
      <c r="W856" s="17" t="s">
        <v>7987</v>
      </c>
      <c r="X856" s="17" t="s">
        <v>7987</v>
      </c>
      <c r="Y856" s="17"/>
    </row>
    <row r="857" ht="15.75" customHeight="1">
      <c r="A857" s="17">
        <v>2.5635352E9</v>
      </c>
      <c r="B857" s="17"/>
      <c r="C857" s="17" t="s">
        <v>7987</v>
      </c>
      <c r="D857" s="17" t="s">
        <v>7987</v>
      </c>
      <c r="E857" s="17" t="s">
        <v>7987</v>
      </c>
      <c r="F857" s="17" t="s">
        <v>6578</v>
      </c>
      <c r="G857" s="17"/>
      <c r="H857" s="51" t="s">
        <v>7987</v>
      </c>
      <c r="K857" s="51" t="s">
        <v>7987</v>
      </c>
      <c r="L857" s="17" t="s">
        <v>7987</v>
      </c>
      <c r="M857" s="17" t="s">
        <v>7987</v>
      </c>
      <c r="N857" s="17" t="s">
        <v>7987</v>
      </c>
      <c r="O857" s="17" t="s">
        <v>7987</v>
      </c>
      <c r="P857" s="17" t="s">
        <v>7987</v>
      </c>
      <c r="Q857" s="17" t="s">
        <v>7987</v>
      </c>
      <c r="R857" s="17" t="s">
        <v>7987</v>
      </c>
      <c r="S857" s="17"/>
      <c r="T857" s="17" t="s">
        <v>7987</v>
      </c>
      <c r="U857" s="17"/>
      <c r="V857" s="17"/>
      <c r="W857" s="17" t="s">
        <v>7987</v>
      </c>
      <c r="X857" s="17" t="s">
        <v>7987</v>
      </c>
      <c r="Y857" s="17"/>
    </row>
    <row r="858" ht="15.75" customHeight="1">
      <c r="A858" s="17">
        <v>2.5635354E9</v>
      </c>
      <c r="B858" s="17"/>
      <c r="C858" s="17" t="s">
        <v>7987</v>
      </c>
      <c r="D858" s="17" t="s">
        <v>7987</v>
      </c>
      <c r="E858" s="17" t="s">
        <v>7987</v>
      </c>
      <c r="F858" s="17" t="s">
        <v>6579</v>
      </c>
      <c r="G858" s="17"/>
      <c r="H858" s="51" t="s">
        <v>7987</v>
      </c>
      <c r="K858" s="51" t="s">
        <v>7987</v>
      </c>
      <c r="L858" s="17" t="s">
        <v>7987</v>
      </c>
      <c r="M858" s="17" t="s">
        <v>7987</v>
      </c>
      <c r="N858" s="17" t="s">
        <v>7987</v>
      </c>
      <c r="O858" s="17" t="s">
        <v>7987</v>
      </c>
      <c r="P858" s="17" t="s">
        <v>7987</v>
      </c>
      <c r="Q858" s="17" t="s">
        <v>7987</v>
      </c>
      <c r="R858" s="17" t="s">
        <v>7987</v>
      </c>
      <c r="S858" s="17"/>
      <c r="T858" s="17" t="s">
        <v>7987</v>
      </c>
      <c r="U858" s="17"/>
      <c r="V858" s="17"/>
      <c r="W858" s="17" t="s">
        <v>7987</v>
      </c>
      <c r="X858" s="17" t="s">
        <v>7987</v>
      </c>
      <c r="Y858" s="17"/>
    </row>
    <row r="859" ht="15.75" customHeight="1">
      <c r="A859" s="17">
        <v>2.5635353E9</v>
      </c>
      <c r="B859" s="17"/>
      <c r="C859" s="17" t="s">
        <v>7987</v>
      </c>
      <c r="D859" s="17" t="s">
        <v>7987</v>
      </c>
      <c r="E859" s="17" t="s">
        <v>7987</v>
      </c>
      <c r="F859" s="17" t="s">
        <v>6580</v>
      </c>
      <c r="G859" s="17"/>
      <c r="H859" s="51" t="s">
        <v>7987</v>
      </c>
      <c r="K859" s="51" t="s">
        <v>7987</v>
      </c>
      <c r="L859" s="17" t="s">
        <v>7987</v>
      </c>
      <c r="M859" s="17" t="s">
        <v>7987</v>
      </c>
      <c r="N859" s="17" t="s">
        <v>7987</v>
      </c>
      <c r="O859" s="17" t="s">
        <v>7987</v>
      </c>
      <c r="P859" s="17" t="s">
        <v>7987</v>
      </c>
      <c r="Q859" s="17" t="s">
        <v>7987</v>
      </c>
      <c r="R859" s="17" t="s">
        <v>7987</v>
      </c>
      <c r="S859" s="17"/>
      <c r="T859" s="17" t="s">
        <v>7987</v>
      </c>
      <c r="U859" s="17"/>
      <c r="V859" s="17"/>
      <c r="W859" s="17" t="s">
        <v>7987</v>
      </c>
      <c r="X859" s="17" t="s">
        <v>7987</v>
      </c>
      <c r="Y859" s="17"/>
    </row>
    <row r="860" ht="15.75" customHeight="1">
      <c r="A860" s="17">
        <v>2.06351506E9</v>
      </c>
      <c r="B860" s="17"/>
      <c r="C860" s="17" t="s">
        <v>7987</v>
      </c>
      <c r="D860" s="17" t="s">
        <v>7987</v>
      </c>
      <c r="E860" s="17" t="s">
        <v>269</v>
      </c>
      <c r="F860" s="17" t="s">
        <v>270</v>
      </c>
      <c r="G860" s="17"/>
      <c r="H860" s="51" t="s">
        <v>7987</v>
      </c>
      <c r="K860" s="51" t="s">
        <v>271</v>
      </c>
      <c r="L860" s="17" t="s">
        <v>17</v>
      </c>
      <c r="M860" s="17" t="s">
        <v>18</v>
      </c>
      <c r="N860" s="17">
        <v>2.0</v>
      </c>
      <c r="O860" s="17" t="s">
        <v>19</v>
      </c>
      <c r="P860" s="17" t="s">
        <v>20</v>
      </c>
      <c r="Q860" s="17">
        <v>7.326909807E9</v>
      </c>
      <c r="R860" s="17" t="s">
        <v>7987</v>
      </c>
      <c r="S860" s="17"/>
      <c r="T860" s="17" t="s">
        <v>7987</v>
      </c>
      <c r="U860" s="17"/>
      <c r="V860" s="17"/>
      <c r="W860" s="17" t="s">
        <v>7987</v>
      </c>
      <c r="X860" s="17" t="s">
        <v>7987</v>
      </c>
      <c r="Y860" s="17"/>
    </row>
    <row r="861" ht="15.75" customHeight="1">
      <c r="A861" s="17">
        <v>2.06351508E9</v>
      </c>
      <c r="B861" s="17"/>
      <c r="C861" s="17" t="s">
        <v>7987</v>
      </c>
      <c r="D861" s="17" t="s">
        <v>7987</v>
      </c>
      <c r="E861" s="17" t="s">
        <v>7987</v>
      </c>
      <c r="F861" s="17" t="s">
        <v>6571</v>
      </c>
      <c r="G861" s="17"/>
      <c r="H861" s="51" t="s">
        <v>7987</v>
      </c>
      <c r="K861" s="51" t="s">
        <v>7987</v>
      </c>
      <c r="L861" s="17" t="s">
        <v>7987</v>
      </c>
      <c r="M861" s="17" t="s">
        <v>7987</v>
      </c>
      <c r="N861" s="17" t="s">
        <v>7987</v>
      </c>
      <c r="O861" s="17" t="s">
        <v>7987</v>
      </c>
      <c r="P861" s="17" t="s">
        <v>7987</v>
      </c>
      <c r="Q861" s="17" t="s">
        <v>7987</v>
      </c>
      <c r="R861" s="17" t="s">
        <v>7987</v>
      </c>
      <c r="S861" s="17"/>
      <c r="T861" s="17" t="s">
        <v>7987</v>
      </c>
      <c r="U861" s="17"/>
      <c r="V861" s="17"/>
      <c r="W861" s="17" t="s">
        <v>7987</v>
      </c>
      <c r="X861" s="17" t="s">
        <v>7987</v>
      </c>
      <c r="Y861" s="17"/>
    </row>
    <row r="862" ht="15.75" customHeight="1">
      <c r="A862" s="17">
        <v>5.730010023E9</v>
      </c>
      <c r="B862" s="17"/>
      <c r="C862" s="17" t="s">
        <v>7987</v>
      </c>
      <c r="D862" s="17" t="s">
        <v>7987</v>
      </c>
      <c r="E862" s="17" t="s">
        <v>4146</v>
      </c>
      <c r="F862" s="17" t="s">
        <v>4147</v>
      </c>
      <c r="G862" s="17"/>
      <c r="H862" s="51" t="s">
        <v>7987</v>
      </c>
      <c r="K862" s="51" t="s">
        <v>4148</v>
      </c>
      <c r="L862" s="17" t="s">
        <v>17</v>
      </c>
      <c r="M862" s="17" t="s">
        <v>18</v>
      </c>
      <c r="N862" s="17">
        <v>4.0</v>
      </c>
      <c r="O862" s="17" t="s">
        <v>19</v>
      </c>
      <c r="P862" s="17" t="s">
        <v>20</v>
      </c>
      <c r="Q862" s="17">
        <v>7.320208108E9</v>
      </c>
      <c r="R862" s="17" t="s">
        <v>7987</v>
      </c>
      <c r="S862" s="17"/>
      <c r="T862" s="17" t="s">
        <v>7987</v>
      </c>
      <c r="U862" s="17"/>
      <c r="V862" s="17"/>
      <c r="W862" s="17" t="s">
        <v>7987</v>
      </c>
      <c r="X862" s="17" t="s">
        <v>7987</v>
      </c>
      <c r="Y862" s="17"/>
    </row>
    <row r="863" ht="15.75" customHeight="1">
      <c r="A863" s="17">
        <v>2.06602075E9</v>
      </c>
      <c r="B863" s="17"/>
      <c r="C863" s="17" t="s">
        <v>7987</v>
      </c>
      <c r="D863" s="17" t="s">
        <v>7987</v>
      </c>
      <c r="E863" s="17" t="s">
        <v>838</v>
      </c>
      <c r="F863" s="17" t="s">
        <v>839</v>
      </c>
      <c r="G863" s="17"/>
      <c r="H863" s="51" t="s">
        <v>7987</v>
      </c>
      <c r="K863" s="51" t="s">
        <v>840</v>
      </c>
      <c r="L863" s="17" t="s">
        <v>17</v>
      </c>
      <c r="M863" s="17" t="s">
        <v>18</v>
      </c>
      <c r="N863" s="17">
        <v>2.0</v>
      </c>
      <c r="O863" s="17" t="s">
        <v>19</v>
      </c>
      <c r="P863" s="17" t="s">
        <v>20</v>
      </c>
      <c r="Q863" s="17">
        <v>8.2081E9</v>
      </c>
      <c r="R863" s="17" t="s">
        <v>7987</v>
      </c>
      <c r="S863" s="17"/>
      <c r="T863" s="17" t="s">
        <v>7987</v>
      </c>
      <c r="U863" s="17"/>
      <c r="V863" s="17"/>
      <c r="W863" s="17" t="s">
        <v>7987</v>
      </c>
      <c r="X863" s="17" t="s">
        <v>7987</v>
      </c>
      <c r="Y863" s="17"/>
    </row>
    <row r="864" ht="15.75" customHeight="1">
      <c r="A864" s="17" t="s">
        <v>6581</v>
      </c>
      <c r="B864" s="17"/>
      <c r="C864" s="17" t="s">
        <v>7987</v>
      </c>
      <c r="D864" s="17" t="s">
        <v>7987</v>
      </c>
      <c r="E864" s="17" t="s">
        <v>7987</v>
      </c>
      <c r="F864" s="17" t="s">
        <v>4622</v>
      </c>
      <c r="G864" s="17"/>
      <c r="H864" s="51" t="s">
        <v>7987</v>
      </c>
      <c r="K864" s="51" t="s">
        <v>7987</v>
      </c>
      <c r="L864" s="17" t="s">
        <v>7987</v>
      </c>
      <c r="M864" s="17" t="s">
        <v>7987</v>
      </c>
      <c r="N864" s="17" t="s">
        <v>7987</v>
      </c>
      <c r="O864" s="17" t="s">
        <v>7987</v>
      </c>
      <c r="P864" s="17" t="s">
        <v>7987</v>
      </c>
      <c r="Q864" s="17" t="s">
        <v>7987</v>
      </c>
      <c r="R864" s="17" t="s">
        <v>7987</v>
      </c>
      <c r="S864" s="17"/>
      <c r="T864" s="17" t="s">
        <v>7987</v>
      </c>
      <c r="U864" s="17"/>
      <c r="V864" s="17"/>
      <c r="W864" s="17" t="s">
        <v>7987</v>
      </c>
      <c r="X864" s="17" t="s">
        <v>7987</v>
      </c>
      <c r="Y864" s="17"/>
    </row>
    <row r="865" ht="15.75" customHeight="1">
      <c r="A865" s="17">
        <v>2.593712046E9</v>
      </c>
      <c r="B865" s="17"/>
      <c r="C865" s="17" t="s">
        <v>7987</v>
      </c>
      <c r="D865" s="17" t="s">
        <v>7987</v>
      </c>
      <c r="E865" s="17" t="s">
        <v>7987</v>
      </c>
      <c r="F865" s="17" t="s">
        <v>6582</v>
      </c>
      <c r="G865" s="17"/>
      <c r="H865" s="51" t="s">
        <v>7987</v>
      </c>
      <c r="K865" s="51" t="s">
        <v>7987</v>
      </c>
      <c r="L865" s="17" t="s">
        <v>7987</v>
      </c>
      <c r="M865" s="17" t="s">
        <v>7987</v>
      </c>
      <c r="N865" s="17" t="s">
        <v>7987</v>
      </c>
      <c r="O865" s="17" t="s">
        <v>7987</v>
      </c>
      <c r="P865" s="17" t="s">
        <v>7987</v>
      </c>
      <c r="Q865" s="17" t="s">
        <v>7987</v>
      </c>
      <c r="R865" s="17" t="s">
        <v>7987</v>
      </c>
      <c r="S865" s="17"/>
      <c r="T865" s="17" t="s">
        <v>7987</v>
      </c>
      <c r="U865" s="17"/>
      <c r="V865" s="17"/>
      <c r="W865" s="17" t="s">
        <v>7987</v>
      </c>
      <c r="X865" s="17" t="s">
        <v>7987</v>
      </c>
      <c r="Y865" s="17"/>
    </row>
    <row r="866" ht="15.75" customHeight="1">
      <c r="A866" s="17">
        <v>5.630601006E9</v>
      </c>
      <c r="B866" s="17"/>
      <c r="C866" s="17" t="s">
        <v>7987</v>
      </c>
      <c r="D866" s="17" t="s">
        <v>7987</v>
      </c>
      <c r="E866" s="17" t="s">
        <v>7987</v>
      </c>
      <c r="F866" s="17" t="s">
        <v>6583</v>
      </c>
      <c r="G866" s="17"/>
      <c r="H866" s="51" t="s">
        <v>7987</v>
      </c>
      <c r="K866" s="51" t="s">
        <v>7987</v>
      </c>
      <c r="L866" s="17" t="s">
        <v>7987</v>
      </c>
      <c r="M866" s="17" t="s">
        <v>7987</v>
      </c>
      <c r="N866" s="17" t="s">
        <v>7987</v>
      </c>
      <c r="O866" s="17" t="s">
        <v>7987</v>
      </c>
      <c r="P866" s="17" t="s">
        <v>7987</v>
      </c>
      <c r="Q866" s="17" t="s">
        <v>7987</v>
      </c>
      <c r="R866" s="17" t="s">
        <v>7987</v>
      </c>
      <c r="S866" s="17"/>
      <c r="T866" s="17" t="s">
        <v>7987</v>
      </c>
      <c r="U866" s="17"/>
      <c r="V866" s="17"/>
      <c r="W866" s="17" t="s">
        <v>7987</v>
      </c>
      <c r="X866" s="17" t="s">
        <v>7987</v>
      </c>
      <c r="Y866" s="17"/>
    </row>
    <row r="867" ht="15.75" customHeight="1">
      <c r="A867" s="17">
        <v>2.56351502E9</v>
      </c>
      <c r="B867" s="17"/>
      <c r="C867" s="17" t="s">
        <v>7987</v>
      </c>
      <c r="D867" s="17" t="s">
        <v>7987</v>
      </c>
      <c r="E867" s="17" t="s">
        <v>7987</v>
      </c>
      <c r="F867" s="17" t="s">
        <v>6584</v>
      </c>
      <c r="G867" s="17"/>
      <c r="H867" s="51" t="s">
        <v>7987</v>
      </c>
      <c r="K867" s="51" t="s">
        <v>7987</v>
      </c>
      <c r="L867" s="17" t="s">
        <v>7987</v>
      </c>
      <c r="M867" s="17" t="s">
        <v>7987</v>
      </c>
      <c r="N867" s="17" t="s">
        <v>7987</v>
      </c>
      <c r="O867" s="17" t="s">
        <v>7987</v>
      </c>
      <c r="P867" s="17" t="s">
        <v>7987</v>
      </c>
      <c r="Q867" s="17" t="s">
        <v>7987</v>
      </c>
      <c r="R867" s="17" t="s">
        <v>7987</v>
      </c>
      <c r="S867" s="17"/>
      <c r="T867" s="17" t="s">
        <v>7987</v>
      </c>
      <c r="U867" s="17"/>
      <c r="V867" s="17"/>
      <c r="W867" s="17" t="s">
        <v>7987</v>
      </c>
      <c r="X867" s="17" t="s">
        <v>7987</v>
      </c>
      <c r="Y867" s="17"/>
    </row>
    <row r="868" ht="15.75" customHeight="1">
      <c r="A868" s="17">
        <v>2.46353505E9</v>
      </c>
      <c r="B868" s="17"/>
      <c r="C868" s="17" t="s">
        <v>7987</v>
      </c>
      <c r="D868" s="17" t="s">
        <v>7987</v>
      </c>
      <c r="E868" s="17" t="s">
        <v>1647</v>
      </c>
      <c r="F868" s="17" t="s">
        <v>1648</v>
      </c>
      <c r="G868" s="17"/>
      <c r="H868" s="51" t="s">
        <v>7987</v>
      </c>
      <c r="K868" s="51" t="s">
        <v>1649</v>
      </c>
      <c r="L868" s="17" t="s">
        <v>17</v>
      </c>
      <c r="M868" s="17" t="s">
        <v>18</v>
      </c>
      <c r="N868" s="17">
        <v>5.0</v>
      </c>
      <c r="O868" s="17" t="s">
        <v>19</v>
      </c>
      <c r="P868" s="17" t="s">
        <v>20</v>
      </c>
      <c r="Q868" s="17">
        <v>8.46694E9</v>
      </c>
      <c r="R868" s="17" t="s">
        <v>7987</v>
      </c>
      <c r="S868" s="17"/>
      <c r="T868" s="17" t="s">
        <v>7987</v>
      </c>
      <c r="U868" s="17"/>
      <c r="V868" s="17"/>
      <c r="W868" s="17" t="s">
        <v>7987</v>
      </c>
      <c r="X868" s="17" t="s">
        <v>7987</v>
      </c>
      <c r="Y868" s="17"/>
    </row>
    <row r="869" ht="15.75" customHeight="1">
      <c r="A869" s="17">
        <v>2.46351504E9</v>
      </c>
      <c r="B869" s="17"/>
      <c r="C869" s="17" t="s">
        <v>7987</v>
      </c>
      <c r="D869" s="17" t="s">
        <v>7987</v>
      </c>
      <c r="E869" s="17" t="s">
        <v>1600</v>
      </c>
      <c r="F869" s="17" t="s">
        <v>1601</v>
      </c>
      <c r="G869" s="17"/>
      <c r="H869" s="51" t="s">
        <v>7987</v>
      </c>
      <c r="K869" s="51" t="s">
        <v>1602</v>
      </c>
      <c r="L869" s="17" t="s">
        <v>17</v>
      </c>
      <c r="M869" s="17" t="s">
        <v>18</v>
      </c>
      <c r="N869" s="17">
        <v>5.0</v>
      </c>
      <c r="O869" s="17" t="s">
        <v>19</v>
      </c>
      <c r="P869" s="17" t="s">
        <v>20</v>
      </c>
      <c r="Q869" s="17">
        <v>8.46694E9</v>
      </c>
      <c r="R869" s="17" t="s">
        <v>7987</v>
      </c>
      <c r="S869" s="17"/>
      <c r="T869" s="17" t="s">
        <v>7987</v>
      </c>
      <c r="U869" s="17"/>
      <c r="V869" s="17"/>
      <c r="W869" s="17" t="s">
        <v>7987</v>
      </c>
      <c r="X869" s="17" t="s">
        <v>7987</v>
      </c>
      <c r="Y869" s="17"/>
    </row>
    <row r="870" ht="15.75" customHeight="1">
      <c r="A870" s="17">
        <v>2.56353545E9</v>
      </c>
      <c r="B870" s="17"/>
      <c r="C870" s="17" t="s">
        <v>7987</v>
      </c>
      <c r="D870" s="17" t="s">
        <v>7987</v>
      </c>
      <c r="E870" s="17" t="s">
        <v>7987</v>
      </c>
      <c r="F870" s="17" t="s">
        <v>6585</v>
      </c>
      <c r="G870" s="17"/>
      <c r="H870" s="51" t="s">
        <v>7987</v>
      </c>
      <c r="K870" s="51" t="s">
        <v>7987</v>
      </c>
      <c r="L870" s="17" t="s">
        <v>7987</v>
      </c>
      <c r="M870" s="17" t="s">
        <v>7987</v>
      </c>
      <c r="N870" s="17" t="s">
        <v>7987</v>
      </c>
      <c r="O870" s="17" t="s">
        <v>7987</v>
      </c>
      <c r="P870" s="17" t="s">
        <v>7987</v>
      </c>
      <c r="Q870" s="17" t="s">
        <v>7987</v>
      </c>
      <c r="R870" s="17" t="s">
        <v>7987</v>
      </c>
      <c r="S870" s="17"/>
      <c r="T870" s="17" t="s">
        <v>7987</v>
      </c>
      <c r="U870" s="17"/>
      <c r="V870" s="17"/>
      <c r="W870" s="17" t="s">
        <v>7987</v>
      </c>
      <c r="X870" s="17" t="s">
        <v>7987</v>
      </c>
      <c r="Y870" s="17"/>
    </row>
    <row r="871" ht="15.75" customHeight="1">
      <c r="A871" s="17" t="s">
        <v>4778</v>
      </c>
      <c r="B871" s="17"/>
      <c r="C871" s="17" t="s">
        <v>7987</v>
      </c>
      <c r="D871" s="17" t="s">
        <v>7987</v>
      </c>
      <c r="E871" s="17">
        <v>0.0</v>
      </c>
      <c r="F871" s="17" t="s">
        <v>381</v>
      </c>
      <c r="G871" s="17"/>
      <c r="H871" s="51" t="s">
        <v>7987</v>
      </c>
      <c r="K871" s="51" t="s">
        <v>382</v>
      </c>
      <c r="L871" s="17" t="s">
        <v>17</v>
      </c>
      <c r="M871" s="17" t="s">
        <v>18</v>
      </c>
      <c r="N871" s="17">
        <v>4.0</v>
      </c>
      <c r="O871" s="17" t="s">
        <v>35</v>
      </c>
      <c r="P871" s="17" t="s">
        <v>20</v>
      </c>
      <c r="Q871" s="17" t="s">
        <v>4779</v>
      </c>
      <c r="R871" s="17" t="s">
        <v>7987</v>
      </c>
      <c r="S871" s="17"/>
      <c r="T871" s="17" t="s">
        <v>7987</v>
      </c>
      <c r="U871" s="17"/>
      <c r="V871" s="17"/>
      <c r="W871" s="17" t="s">
        <v>7987</v>
      </c>
      <c r="X871" s="17" t="s">
        <v>7987</v>
      </c>
      <c r="Y871" s="17"/>
    </row>
    <row r="872" ht="15.75" customHeight="1">
      <c r="A872" s="17" t="s">
        <v>6586</v>
      </c>
      <c r="B872" s="17"/>
      <c r="C872" s="17" t="s">
        <v>7987</v>
      </c>
      <c r="D872" s="17" t="s">
        <v>7987</v>
      </c>
      <c r="E872" s="17" t="s">
        <v>7987</v>
      </c>
      <c r="F872" s="17" t="s">
        <v>6587</v>
      </c>
      <c r="G872" s="17"/>
      <c r="H872" s="51" t="s">
        <v>7987</v>
      </c>
      <c r="K872" s="51" t="s">
        <v>7987</v>
      </c>
      <c r="L872" s="17" t="s">
        <v>7987</v>
      </c>
      <c r="M872" s="17" t="s">
        <v>7987</v>
      </c>
      <c r="N872" s="17" t="s">
        <v>7987</v>
      </c>
      <c r="O872" s="17" t="s">
        <v>7987</v>
      </c>
      <c r="P872" s="17" t="s">
        <v>7987</v>
      </c>
      <c r="Q872" s="17" t="s">
        <v>7987</v>
      </c>
      <c r="R872" s="17" t="s">
        <v>7987</v>
      </c>
      <c r="S872" s="17"/>
      <c r="T872" s="17" t="s">
        <v>7987</v>
      </c>
      <c r="U872" s="17"/>
      <c r="V872" s="17"/>
      <c r="W872" s="17" t="s">
        <v>7987</v>
      </c>
      <c r="X872" s="17" t="s">
        <v>7987</v>
      </c>
      <c r="Y872" s="17"/>
    </row>
    <row r="873" ht="15.75" customHeight="1">
      <c r="A873" s="17" t="s">
        <v>6588</v>
      </c>
      <c r="B873" s="17"/>
      <c r="C873" s="17" t="s">
        <v>7987</v>
      </c>
      <c r="D873" s="17" t="s">
        <v>7987</v>
      </c>
      <c r="E873" s="17" t="s">
        <v>7987</v>
      </c>
      <c r="F873" s="17" t="s">
        <v>6589</v>
      </c>
      <c r="G873" s="17"/>
      <c r="H873" s="51" t="s">
        <v>7987</v>
      </c>
      <c r="K873" s="51" t="s">
        <v>7987</v>
      </c>
      <c r="L873" s="17" t="s">
        <v>7987</v>
      </c>
      <c r="M873" s="17" t="s">
        <v>7987</v>
      </c>
      <c r="N873" s="17" t="s">
        <v>7987</v>
      </c>
      <c r="O873" s="17" t="s">
        <v>7987</v>
      </c>
      <c r="P873" s="17" t="s">
        <v>7987</v>
      </c>
      <c r="Q873" s="17" t="s">
        <v>7987</v>
      </c>
      <c r="R873" s="17" t="s">
        <v>7987</v>
      </c>
      <c r="S873" s="17"/>
      <c r="T873" s="17" t="s">
        <v>7987</v>
      </c>
      <c r="U873" s="17"/>
      <c r="V873" s="17"/>
      <c r="W873" s="17" t="s">
        <v>7987</v>
      </c>
      <c r="X873" s="17" t="s">
        <v>7987</v>
      </c>
      <c r="Y873" s="17"/>
    </row>
    <row r="874" ht="15.75" customHeight="1">
      <c r="A874" s="17" t="s">
        <v>6590</v>
      </c>
      <c r="B874" s="17"/>
      <c r="C874" s="17" t="s">
        <v>7987</v>
      </c>
      <c r="D874" s="17" t="s">
        <v>7987</v>
      </c>
      <c r="E874" s="17" t="s">
        <v>7987</v>
      </c>
      <c r="F874" s="17" t="s">
        <v>6591</v>
      </c>
      <c r="G874" s="17"/>
      <c r="H874" s="51" t="s">
        <v>7987</v>
      </c>
      <c r="K874" s="51" t="s">
        <v>7987</v>
      </c>
      <c r="L874" s="17" t="s">
        <v>7987</v>
      </c>
      <c r="M874" s="17" t="s">
        <v>7987</v>
      </c>
      <c r="N874" s="17" t="s">
        <v>7987</v>
      </c>
      <c r="O874" s="17" t="s">
        <v>7987</v>
      </c>
      <c r="P874" s="17" t="s">
        <v>7987</v>
      </c>
      <c r="Q874" s="17" t="s">
        <v>7987</v>
      </c>
      <c r="R874" s="17" t="s">
        <v>7987</v>
      </c>
      <c r="S874" s="17"/>
      <c r="T874" s="17" t="s">
        <v>7987</v>
      </c>
      <c r="U874" s="17"/>
      <c r="V874" s="17"/>
      <c r="W874" s="17" t="s">
        <v>7987</v>
      </c>
      <c r="X874" s="17" t="s">
        <v>7987</v>
      </c>
      <c r="Y874" s="17"/>
    </row>
    <row r="875" ht="15.75" customHeight="1">
      <c r="A875" s="17">
        <v>5.431010046E9</v>
      </c>
      <c r="B875" s="17"/>
      <c r="C875" s="17" t="s">
        <v>7987</v>
      </c>
      <c r="D875" s="17" t="s">
        <v>7987</v>
      </c>
      <c r="E875" s="17" t="s">
        <v>2427</v>
      </c>
      <c r="F875" s="17" t="s">
        <v>2428</v>
      </c>
      <c r="G875" s="17"/>
      <c r="H875" s="51" t="s">
        <v>7987</v>
      </c>
      <c r="K875" s="51" t="s">
        <v>2429</v>
      </c>
      <c r="L875" s="17" t="s">
        <v>2430</v>
      </c>
      <c r="M875" s="17" t="s">
        <v>2431</v>
      </c>
      <c r="N875" s="17">
        <v>5.0</v>
      </c>
      <c r="O875" s="17" t="s">
        <v>19</v>
      </c>
      <c r="P875" s="17" t="s">
        <v>2432</v>
      </c>
      <c r="Q875" s="17">
        <v>8.536501907E9</v>
      </c>
      <c r="R875" s="17" t="s">
        <v>7987</v>
      </c>
      <c r="S875" s="17"/>
      <c r="T875" s="17" t="s">
        <v>7987</v>
      </c>
      <c r="U875" s="17"/>
      <c r="V875" s="17"/>
      <c r="W875" s="17" t="s">
        <v>7987</v>
      </c>
      <c r="X875" s="17" t="s">
        <v>7987</v>
      </c>
      <c r="Y875" s="17"/>
    </row>
    <row r="876" ht="15.75" customHeight="1">
      <c r="A876" s="17">
        <v>5.431010051E9</v>
      </c>
      <c r="B876" s="17"/>
      <c r="C876" s="17" t="s">
        <v>7987</v>
      </c>
      <c r="D876" s="17" t="s">
        <v>7987</v>
      </c>
      <c r="E876" s="17" t="s">
        <v>2460</v>
      </c>
      <c r="F876" s="17" t="s">
        <v>2461</v>
      </c>
      <c r="G876" s="17"/>
      <c r="H876" s="51" t="s">
        <v>7987</v>
      </c>
      <c r="K876" s="51" t="s">
        <v>2462</v>
      </c>
      <c r="L876" s="17" t="s">
        <v>2430</v>
      </c>
      <c r="M876" s="17" t="s">
        <v>2431</v>
      </c>
      <c r="N876" s="17">
        <v>5.0</v>
      </c>
      <c r="O876" s="17" t="s">
        <v>19</v>
      </c>
      <c r="P876" s="17" t="s">
        <v>2432</v>
      </c>
      <c r="Q876" s="17">
        <v>8.536501907E9</v>
      </c>
      <c r="R876" s="17" t="s">
        <v>7987</v>
      </c>
      <c r="S876" s="17"/>
      <c r="T876" s="17" t="s">
        <v>7987</v>
      </c>
      <c r="U876" s="17"/>
      <c r="V876" s="17"/>
      <c r="W876" s="17" t="s">
        <v>7987</v>
      </c>
      <c r="X876" s="17" t="s">
        <v>7987</v>
      </c>
      <c r="Y876" s="17"/>
    </row>
    <row r="877" ht="15.75" customHeight="1">
      <c r="A877" s="17">
        <v>5.431010054E9</v>
      </c>
      <c r="B877" s="17"/>
      <c r="C877" s="17" t="s">
        <v>7987</v>
      </c>
      <c r="D877" s="17" t="s">
        <v>7987</v>
      </c>
      <c r="E877" s="17" t="s">
        <v>2473</v>
      </c>
      <c r="F877" s="17" t="s">
        <v>2474</v>
      </c>
      <c r="G877" s="17"/>
      <c r="H877" s="51" t="s">
        <v>7987</v>
      </c>
      <c r="K877" s="51" t="s">
        <v>2475</v>
      </c>
      <c r="L877" s="17" t="s">
        <v>2430</v>
      </c>
      <c r="M877" s="17" t="s">
        <v>2431</v>
      </c>
      <c r="N877" s="17">
        <v>1.0</v>
      </c>
      <c r="O877" s="17" t="s">
        <v>19</v>
      </c>
      <c r="P877" s="17" t="s">
        <v>2432</v>
      </c>
      <c r="Q877" s="17">
        <v>8.536501907E9</v>
      </c>
      <c r="R877" s="17" t="s">
        <v>7987</v>
      </c>
      <c r="S877" s="17"/>
      <c r="T877" s="17" t="s">
        <v>7987</v>
      </c>
      <c r="U877" s="17"/>
      <c r="V877" s="17"/>
      <c r="W877" s="17" t="s">
        <v>7987</v>
      </c>
      <c r="X877" s="17" t="s">
        <v>7987</v>
      </c>
      <c r="Y877" s="17"/>
    </row>
    <row r="878" ht="15.75" customHeight="1">
      <c r="A878" s="17">
        <v>5.431010042E9</v>
      </c>
      <c r="B878" s="17"/>
      <c r="C878" s="17" t="s">
        <v>7987</v>
      </c>
      <c r="D878" s="17" t="s">
        <v>7987</v>
      </c>
      <c r="E878" s="17" t="s">
        <v>2423</v>
      </c>
      <c r="F878" s="17" t="s">
        <v>2424</v>
      </c>
      <c r="G878" s="17"/>
      <c r="H878" s="51" t="s">
        <v>7987</v>
      </c>
      <c r="K878" s="51" t="s">
        <v>2425</v>
      </c>
      <c r="L878" s="17" t="s">
        <v>2410</v>
      </c>
      <c r="M878" s="17" t="s">
        <v>2405</v>
      </c>
      <c r="N878" s="17">
        <v>5.0</v>
      </c>
      <c r="O878" s="17" t="s">
        <v>19</v>
      </c>
      <c r="P878" s="17" t="s">
        <v>2413</v>
      </c>
      <c r="Q878" s="17">
        <v>8.536501907E9</v>
      </c>
      <c r="R878" s="17" t="s">
        <v>7987</v>
      </c>
      <c r="S878" s="17"/>
      <c r="T878" s="17" t="s">
        <v>7987</v>
      </c>
      <c r="U878" s="17"/>
      <c r="V878" s="17"/>
      <c r="W878" s="17" t="s">
        <v>7987</v>
      </c>
      <c r="X878" s="17" t="s">
        <v>7987</v>
      </c>
      <c r="Y878" s="17"/>
    </row>
    <row r="879" ht="15.75" customHeight="1">
      <c r="A879" s="17">
        <v>5.430510052E9</v>
      </c>
      <c r="B879" s="17"/>
      <c r="C879" s="17" t="s">
        <v>7987</v>
      </c>
      <c r="D879" s="17" t="s">
        <v>7987</v>
      </c>
      <c r="E879" s="17" t="s">
        <v>2288</v>
      </c>
      <c r="F879" s="17" t="s">
        <v>2289</v>
      </c>
      <c r="G879" s="17"/>
      <c r="H879" s="51" t="s">
        <v>7987</v>
      </c>
      <c r="K879" s="51" t="s">
        <v>2290</v>
      </c>
      <c r="L879" s="17" t="s">
        <v>2279</v>
      </c>
      <c r="M879" s="17" t="s">
        <v>2279</v>
      </c>
      <c r="N879" s="17">
        <v>2.0</v>
      </c>
      <c r="O879" s="17" t="s">
        <v>19</v>
      </c>
      <c r="P879" s="17" t="s">
        <v>2291</v>
      </c>
      <c r="Q879" s="17">
        <v>8.536508E9</v>
      </c>
      <c r="R879" s="17" t="s">
        <v>7987</v>
      </c>
      <c r="S879" s="17"/>
      <c r="T879" s="17" t="s">
        <v>7987</v>
      </c>
      <c r="U879" s="17"/>
      <c r="V879" s="17"/>
      <c r="W879" s="17" t="s">
        <v>7987</v>
      </c>
      <c r="X879" s="17" t="s">
        <v>7987</v>
      </c>
      <c r="Y879" s="17"/>
    </row>
    <row r="880" ht="15.75" customHeight="1">
      <c r="A880" s="17">
        <v>5.430411012E9</v>
      </c>
      <c r="B880" s="17"/>
      <c r="C880" s="17" t="s">
        <v>7987</v>
      </c>
      <c r="D880" s="17" t="s">
        <v>7987</v>
      </c>
      <c r="E880" s="17" t="s">
        <v>2209</v>
      </c>
      <c r="F880" s="17" t="s">
        <v>2210</v>
      </c>
      <c r="G880" s="17"/>
      <c r="H880" s="51" t="s">
        <v>7987</v>
      </c>
      <c r="K880" s="51" t="s">
        <v>2211</v>
      </c>
      <c r="L880" s="17" t="s">
        <v>2136</v>
      </c>
      <c r="M880" s="17" t="s">
        <v>2137</v>
      </c>
      <c r="N880" s="17">
        <v>1.0</v>
      </c>
      <c r="O880" s="17" t="s">
        <v>19</v>
      </c>
      <c r="P880" s="17" t="s">
        <v>2138</v>
      </c>
      <c r="Q880" s="17">
        <v>8.538909909E9</v>
      </c>
      <c r="R880" s="17" t="s">
        <v>7987</v>
      </c>
      <c r="S880" s="17"/>
      <c r="T880" s="17" t="s">
        <v>7987</v>
      </c>
      <c r="U880" s="17"/>
      <c r="V880" s="17"/>
      <c r="W880" s="17" t="s">
        <v>7987</v>
      </c>
      <c r="X880" s="17" t="s">
        <v>7987</v>
      </c>
      <c r="Y880" s="17"/>
    </row>
    <row r="881" ht="15.75" customHeight="1">
      <c r="A881" s="17">
        <v>5.430416006E9</v>
      </c>
      <c r="B881" s="17"/>
      <c r="C881" s="17" t="s">
        <v>7987</v>
      </c>
      <c r="D881" s="17" t="s">
        <v>7987</v>
      </c>
      <c r="E881" s="17" t="s">
        <v>2234</v>
      </c>
      <c r="F881" s="17" t="s">
        <v>2235</v>
      </c>
      <c r="G881" s="17"/>
      <c r="H881" s="51" t="s">
        <v>7987</v>
      </c>
      <c r="K881" s="51" t="s">
        <v>2236</v>
      </c>
      <c r="L881" s="17" t="s">
        <v>2136</v>
      </c>
      <c r="M881" s="17" t="s">
        <v>2137</v>
      </c>
      <c r="N881" s="17">
        <v>1.0</v>
      </c>
      <c r="O881" s="17" t="s">
        <v>19</v>
      </c>
      <c r="P881" s="17" t="s">
        <v>2138</v>
      </c>
      <c r="Q881" s="17">
        <v>8.5369001E9</v>
      </c>
      <c r="R881" s="17" t="s">
        <v>7987</v>
      </c>
      <c r="S881" s="17"/>
      <c r="T881" s="17" t="s">
        <v>7987</v>
      </c>
      <c r="U881" s="17"/>
      <c r="V881" s="17"/>
      <c r="W881" s="17" t="s">
        <v>7987</v>
      </c>
      <c r="X881" s="17" t="s">
        <v>7987</v>
      </c>
      <c r="Y881" s="17"/>
    </row>
    <row r="882" ht="15.75" customHeight="1">
      <c r="A882" s="17">
        <v>5.430410103E9</v>
      </c>
      <c r="B882" s="17"/>
      <c r="C882" s="17" t="s">
        <v>7987</v>
      </c>
      <c r="D882" s="17" t="s">
        <v>7987</v>
      </c>
      <c r="E882" s="17" t="s">
        <v>2198</v>
      </c>
      <c r="F882" s="17" t="s">
        <v>2199</v>
      </c>
      <c r="G882" s="17"/>
      <c r="H882" s="51" t="s">
        <v>7987</v>
      </c>
      <c r="K882" s="51" t="s">
        <v>2200</v>
      </c>
      <c r="L882" s="17" t="s">
        <v>2136</v>
      </c>
      <c r="M882" s="17" t="s">
        <v>2137</v>
      </c>
      <c r="N882" s="17">
        <v>1.0</v>
      </c>
      <c r="O882" s="17" t="s">
        <v>19</v>
      </c>
      <c r="P882" s="17" t="s">
        <v>2138</v>
      </c>
      <c r="Q882" s="17">
        <v>8.536501109E9</v>
      </c>
      <c r="R882" s="17" t="s">
        <v>7987</v>
      </c>
      <c r="S882" s="17"/>
      <c r="T882" s="17" t="s">
        <v>7987</v>
      </c>
      <c r="U882" s="17"/>
      <c r="V882" s="17"/>
      <c r="W882" s="17" t="s">
        <v>7987</v>
      </c>
      <c r="X882" s="17" t="s">
        <v>7987</v>
      </c>
      <c r="Y882" s="17"/>
    </row>
    <row r="883" ht="15.75" customHeight="1">
      <c r="A883" s="17">
        <v>5.430411013E9</v>
      </c>
      <c r="B883" s="17"/>
      <c r="C883" s="17" t="s">
        <v>7987</v>
      </c>
      <c r="D883" s="17" t="s">
        <v>7987</v>
      </c>
      <c r="E883" s="17" t="s">
        <v>2212</v>
      </c>
      <c r="F883" s="17" t="s">
        <v>2213</v>
      </c>
      <c r="G883" s="17"/>
      <c r="H883" s="51" t="s">
        <v>7987</v>
      </c>
      <c r="K883" s="51" t="s">
        <v>2214</v>
      </c>
      <c r="L883" s="17" t="s">
        <v>2136</v>
      </c>
      <c r="M883" s="17" t="s">
        <v>2137</v>
      </c>
      <c r="N883" s="17">
        <v>2.0</v>
      </c>
      <c r="O883" s="17" t="s">
        <v>19</v>
      </c>
      <c r="P883" s="17" t="s">
        <v>2138</v>
      </c>
      <c r="Q883" s="17">
        <v>8.538909909E9</v>
      </c>
      <c r="R883" s="17" t="s">
        <v>7987</v>
      </c>
      <c r="S883" s="17"/>
      <c r="T883" s="17" t="s">
        <v>7987</v>
      </c>
      <c r="U883" s="17"/>
      <c r="V883" s="17"/>
      <c r="W883" s="17" t="s">
        <v>7987</v>
      </c>
      <c r="X883" s="17" t="s">
        <v>7987</v>
      </c>
      <c r="Y883" s="17"/>
    </row>
    <row r="884" ht="15.75" customHeight="1">
      <c r="A884" s="17">
        <v>5.430410026E9</v>
      </c>
      <c r="B884" s="17"/>
      <c r="C884" s="17" t="s">
        <v>7987</v>
      </c>
      <c r="D884" s="17" t="s">
        <v>7987</v>
      </c>
      <c r="E884" s="17" t="s">
        <v>2194</v>
      </c>
      <c r="F884" s="17" t="s">
        <v>2195</v>
      </c>
      <c r="G884" s="17"/>
      <c r="H884" s="51" t="s">
        <v>7987</v>
      </c>
      <c r="K884" s="51" t="s">
        <v>2196</v>
      </c>
      <c r="L884" s="17" t="s">
        <v>2136</v>
      </c>
      <c r="M884" s="17" t="s">
        <v>2137</v>
      </c>
      <c r="N884" s="17">
        <v>1.0</v>
      </c>
      <c r="O884" s="17" t="s">
        <v>19</v>
      </c>
      <c r="P884" s="17" t="s">
        <v>2138</v>
      </c>
      <c r="Q884" s="17">
        <v>8.538909909E9</v>
      </c>
      <c r="R884" s="17" t="s">
        <v>7987</v>
      </c>
      <c r="S884" s="17"/>
      <c r="T884" s="17" t="s">
        <v>7987</v>
      </c>
      <c r="U884" s="17"/>
      <c r="V884" s="17"/>
      <c r="W884" s="17" t="s">
        <v>7987</v>
      </c>
      <c r="X884" s="17" t="s">
        <v>7987</v>
      </c>
      <c r="Y884" s="17"/>
    </row>
    <row r="885" ht="15.75" customHeight="1">
      <c r="A885" s="17">
        <v>5.430410016E9</v>
      </c>
      <c r="B885" s="17"/>
      <c r="C885" s="17" t="s">
        <v>7987</v>
      </c>
      <c r="D885" s="17" t="s">
        <v>7987</v>
      </c>
      <c r="E885" s="17" t="s">
        <v>2191</v>
      </c>
      <c r="F885" s="17" t="s">
        <v>2192</v>
      </c>
      <c r="G885" s="17"/>
      <c r="H885" s="51" t="s">
        <v>7987</v>
      </c>
      <c r="K885" s="51" t="s">
        <v>2193</v>
      </c>
      <c r="L885" s="17" t="s">
        <v>2136</v>
      </c>
      <c r="M885" s="17" t="s">
        <v>2137</v>
      </c>
      <c r="N885" s="17">
        <v>1.0</v>
      </c>
      <c r="O885" s="17" t="s">
        <v>19</v>
      </c>
      <c r="P885" s="17" t="s">
        <v>2138</v>
      </c>
      <c r="Q885" s="17">
        <v>8.538909909E9</v>
      </c>
      <c r="R885" s="17" t="s">
        <v>7987</v>
      </c>
      <c r="S885" s="17"/>
      <c r="T885" s="17" t="s">
        <v>7987</v>
      </c>
      <c r="U885" s="17"/>
      <c r="V885" s="17"/>
      <c r="W885" s="17" t="s">
        <v>7987</v>
      </c>
      <c r="X885" s="17" t="s">
        <v>7987</v>
      </c>
      <c r="Y885" s="17"/>
    </row>
    <row r="886" ht="15.75" customHeight="1">
      <c r="A886" s="17">
        <v>5.430410014E9</v>
      </c>
      <c r="B886" s="17"/>
      <c r="C886" s="17" t="s">
        <v>7987</v>
      </c>
      <c r="D886" s="17" t="s">
        <v>7987</v>
      </c>
      <c r="E886" s="17" t="s">
        <v>2184</v>
      </c>
      <c r="F886" s="17" t="s">
        <v>2185</v>
      </c>
      <c r="G886" s="17"/>
      <c r="H886" s="51" t="s">
        <v>7987</v>
      </c>
      <c r="K886" s="51" t="s">
        <v>2186</v>
      </c>
      <c r="L886" s="17" t="s">
        <v>2136</v>
      </c>
      <c r="M886" s="17" t="s">
        <v>2137</v>
      </c>
      <c r="N886" s="17">
        <v>1.0</v>
      </c>
      <c r="O886" s="17" t="s">
        <v>19</v>
      </c>
      <c r="P886" s="17" t="s">
        <v>2138</v>
      </c>
      <c r="Q886" s="17">
        <v>8.538909909E9</v>
      </c>
      <c r="R886" s="17" t="s">
        <v>7987</v>
      </c>
      <c r="S886" s="17"/>
      <c r="T886" s="17" t="s">
        <v>7987</v>
      </c>
      <c r="U886" s="17"/>
      <c r="V886" s="17"/>
      <c r="W886" s="17" t="s">
        <v>7987</v>
      </c>
      <c r="X886" s="17" t="s">
        <v>7987</v>
      </c>
      <c r="Y886" s="17"/>
    </row>
    <row r="887" ht="15.75" customHeight="1">
      <c r="A887" s="17">
        <v>5.430410015E9</v>
      </c>
      <c r="B887" s="17"/>
      <c r="C887" s="17" t="s">
        <v>7987</v>
      </c>
      <c r="D887" s="17" t="s">
        <v>7987</v>
      </c>
      <c r="E887" s="17" t="s">
        <v>2188</v>
      </c>
      <c r="F887" s="17" t="s">
        <v>2189</v>
      </c>
      <c r="G887" s="17"/>
      <c r="H887" s="51" t="s">
        <v>7987</v>
      </c>
      <c r="K887" s="51" t="s">
        <v>2190</v>
      </c>
      <c r="L887" s="17" t="s">
        <v>2136</v>
      </c>
      <c r="M887" s="17" t="s">
        <v>2137</v>
      </c>
      <c r="N887" s="17">
        <v>1.0</v>
      </c>
      <c r="O887" s="17" t="s">
        <v>19</v>
      </c>
      <c r="P887" s="17" t="s">
        <v>2138</v>
      </c>
      <c r="Q887" s="17">
        <v>8.538909909E9</v>
      </c>
      <c r="R887" s="17" t="s">
        <v>7987</v>
      </c>
      <c r="S887" s="17"/>
      <c r="T887" s="17" t="s">
        <v>7987</v>
      </c>
      <c r="U887" s="17"/>
      <c r="V887" s="17"/>
      <c r="W887" s="17" t="s">
        <v>7987</v>
      </c>
      <c r="X887" s="17" t="s">
        <v>7987</v>
      </c>
      <c r="Y887" s="17"/>
    </row>
    <row r="888" ht="15.75" customHeight="1">
      <c r="A888" s="17">
        <v>5.430410306E9</v>
      </c>
      <c r="B888" s="17"/>
      <c r="C888" s="17" t="s">
        <v>7987</v>
      </c>
      <c r="D888" s="17" t="s">
        <v>7987</v>
      </c>
      <c r="E888" s="17" t="s">
        <v>2201</v>
      </c>
      <c r="F888" s="17" t="s">
        <v>2202</v>
      </c>
      <c r="G888" s="17"/>
      <c r="H888" s="51" t="s">
        <v>7987</v>
      </c>
      <c r="K888" s="51" t="s">
        <v>2203</v>
      </c>
      <c r="L888" s="17" t="s">
        <v>2136</v>
      </c>
      <c r="M888" s="17" t="s">
        <v>2137</v>
      </c>
      <c r="N888" s="17">
        <v>1.0</v>
      </c>
      <c r="O888" s="17" t="s">
        <v>19</v>
      </c>
      <c r="P888" s="17" t="s">
        <v>2138</v>
      </c>
      <c r="Q888" s="17">
        <v>8.538909909E9</v>
      </c>
      <c r="R888" s="17" t="s">
        <v>7987</v>
      </c>
      <c r="S888" s="17"/>
      <c r="T888" s="17" t="s">
        <v>7987</v>
      </c>
      <c r="U888" s="17"/>
      <c r="V888" s="17"/>
      <c r="W888" s="17" t="s">
        <v>7987</v>
      </c>
      <c r="X888" s="17" t="s">
        <v>7987</v>
      </c>
      <c r="Y888" s="17"/>
    </row>
    <row r="889" ht="15.75" customHeight="1">
      <c r="A889" s="17">
        <v>5.430411016E9</v>
      </c>
      <c r="B889" s="17"/>
      <c r="C889" s="17" t="s">
        <v>7987</v>
      </c>
      <c r="D889" s="17" t="s">
        <v>7987</v>
      </c>
      <c r="E889" s="17" t="s">
        <v>2216</v>
      </c>
      <c r="F889" s="17" t="s">
        <v>2217</v>
      </c>
      <c r="G889" s="17"/>
      <c r="H889" s="51" t="s">
        <v>7987</v>
      </c>
      <c r="K889" s="51" t="s">
        <v>2218</v>
      </c>
      <c r="L889" s="17" t="s">
        <v>2136</v>
      </c>
      <c r="M889" s="17" t="s">
        <v>2137</v>
      </c>
      <c r="N889" s="17">
        <v>1.0</v>
      </c>
      <c r="O889" s="17" t="s">
        <v>19</v>
      </c>
      <c r="P889" s="17" t="s">
        <v>2138</v>
      </c>
      <c r="Q889" s="17">
        <v>8.538909909E9</v>
      </c>
      <c r="R889" s="17" t="s">
        <v>7987</v>
      </c>
      <c r="S889" s="17"/>
      <c r="T889" s="17" t="s">
        <v>7987</v>
      </c>
      <c r="U889" s="17"/>
      <c r="V889" s="17"/>
      <c r="W889" s="17" t="s">
        <v>7987</v>
      </c>
      <c r="X889" s="17" t="s">
        <v>7987</v>
      </c>
      <c r="Y889" s="17"/>
    </row>
    <row r="890" ht="15.75" customHeight="1">
      <c r="A890" s="17">
        <v>5.430411017E9</v>
      </c>
      <c r="B890" s="17"/>
      <c r="C890" s="17" t="s">
        <v>7987</v>
      </c>
      <c r="D890" s="17" t="s">
        <v>7987</v>
      </c>
      <c r="E890" s="17" t="s">
        <v>2219</v>
      </c>
      <c r="F890" s="17" t="s">
        <v>2220</v>
      </c>
      <c r="G890" s="17"/>
      <c r="H890" s="51" t="s">
        <v>7987</v>
      </c>
      <c r="K890" s="51" t="s">
        <v>2221</v>
      </c>
      <c r="L890" s="17" t="s">
        <v>2136</v>
      </c>
      <c r="M890" s="17" t="s">
        <v>2137</v>
      </c>
      <c r="N890" s="17">
        <v>1.0</v>
      </c>
      <c r="O890" s="17" t="s">
        <v>19</v>
      </c>
      <c r="P890" s="17" t="s">
        <v>2138</v>
      </c>
      <c r="Q890" s="17">
        <v>8.538909909E9</v>
      </c>
      <c r="R890" s="17" t="s">
        <v>7987</v>
      </c>
      <c r="S890" s="17"/>
      <c r="T890" s="17" t="s">
        <v>7987</v>
      </c>
      <c r="U890" s="17"/>
      <c r="V890" s="17"/>
      <c r="W890" s="17" t="s">
        <v>7987</v>
      </c>
      <c r="X890" s="17" t="s">
        <v>7987</v>
      </c>
      <c r="Y890" s="17"/>
    </row>
    <row r="891" ht="15.75" customHeight="1">
      <c r="A891" s="17">
        <v>5.430411013E9</v>
      </c>
      <c r="B891" s="17"/>
      <c r="C891" s="17" t="s">
        <v>7987</v>
      </c>
      <c r="D891" s="17" t="s">
        <v>7987</v>
      </c>
      <c r="E891" s="17" t="s">
        <v>2212</v>
      </c>
      <c r="F891" s="17" t="s">
        <v>2213</v>
      </c>
      <c r="G891" s="17"/>
      <c r="H891" s="51" t="s">
        <v>7987</v>
      </c>
      <c r="K891" s="51" t="s">
        <v>2214</v>
      </c>
      <c r="L891" s="17" t="s">
        <v>2136</v>
      </c>
      <c r="M891" s="17" t="s">
        <v>2137</v>
      </c>
      <c r="N891" s="17">
        <v>2.0</v>
      </c>
      <c r="O891" s="17" t="s">
        <v>19</v>
      </c>
      <c r="P891" s="17" t="s">
        <v>2138</v>
      </c>
      <c r="Q891" s="17">
        <v>8.538909909E9</v>
      </c>
      <c r="R891" s="17" t="s">
        <v>7987</v>
      </c>
      <c r="S891" s="17"/>
      <c r="T891" s="17" t="s">
        <v>7987</v>
      </c>
      <c r="U891" s="17"/>
      <c r="V891" s="17"/>
      <c r="W891" s="17" t="s">
        <v>7987</v>
      </c>
      <c r="X891" s="17" t="s">
        <v>7987</v>
      </c>
      <c r="Y891" s="17"/>
    </row>
    <row r="892" ht="15.75" customHeight="1">
      <c r="A892" s="17">
        <v>5.430411104E9</v>
      </c>
      <c r="B892" s="17"/>
      <c r="C892" s="17" t="s">
        <v>7987</v>
      </c>
      <c r="D892" s="17" t="s">
        <v>7987</v>
      </c>
      <c r="E892" s="17" t="s">
        <v>2231</v>
      </c>
      <c r="F892" s="17" t="s">
        <v>2232</v>
      </c>
      <c r="G892" s="17"/>
      <c r="H892" s="51" t="s">
        <v>7987</v>
      </c>
      <c r="K892" s="51" t="s">
        <v>2233</v>
      </c>
      <c r="L892" s="17" t="s">
        <v>2136</v>
      </c>
      <c r="M892" s="17" t="s">
        <v>2137</v>
      </c>
      <c r="N892" s="17">
        <v>1.0</v>
      </c>
      <c r="O892" s="17" t="s">
        <v>19</v>
      </c>
      <c r="P892" s="17" t="s">
        <v>2138</v>
      </c>
      <c r="Q892" s="17">
        <v>8.538909909E9</v>
      </c>
      <c r="R892" s="17" t="s">
        <v>7987</v>
      </c>
      <c r="S892" s="17"/>
      <c r="T892" s="17" t="s">
        <v>7987</v>
      </c>
      <c r="U892" s="17"/>
      <c r="V892" s="17"/>
      <c r="W892" s="17" t="s">
        <v>7987</v>
      </c>
      <c r="X892" s="17" t="s">
        <v>7987</v>
      </c>
      <c r="Y892" s="17"/>
    </row>
    <row r="893" ht="15.75" customHeight="1">
      <c r="A893" s="17">
        <v>5.430411103E9</v>
      </c>
      <c r="B893" s="17"/>
      <c r="C893" s="17" t="s">
        <v>7987</v>
      </c>
      <c r="D893" s="17" t="s">
        <v>7987</v>
      </c>
      <c r="E893" s="17" t="s">
        <v>2228</v>
      </c>
      <c r="F893" s="17" t="s">
        <v>2229</v>
      </c>
      <c r="G893" s="17"/>
      <c r="H893" s="51" t="s">
        <v>7987</v>
      </c>
      <c r="K893" s="51" t="s">
        <v>2230</v>
      </c>
      <c r="L893" s="17" t="s">
        <v>2136</v>
      </c>
      <c r="M893" s="17" t="s">
        <v>2137</v>
      </c>
      <c r="N893" s="17">
        <v>1.0</v>
      </c>
      <c r="O893" s="17" t="s">
        <v>19</v>
      </c>
      <c r="P893" s="17" t="s">
        <v>2138</v>
      </c>
      <c r="Q893" s="17">
        <v>8.538909909E9</v>
      </c>
      <c r="R893" s="17" t="s">
        <v>7987</v>
      </c>
      <c r="S893" s="17"/>
      <c r="T893" s="17" t="s">
        <v>7987</v>
      </c>
      <c r="U893" s="17"/>
      <c r="V893" s="17"/>
      <c r="W893" s="17" t="s">
        <v>7987</v>
      </c>
      <c r="X893" s="17" t="s">
        <v>7987</v>
      </c>
      <c r="Y893" s="17"/>
    </row>
    <row r="894" ht="15.75" customHeight="1">
      <c r="A894" s="17">
        <v>5.430411018E9</v>
      </c>
      <c r="B894" s="17"/>
      <c r="C894" s="17" t="s">
        <v>7987</v>
      </c>
      <c r="D894" s="17" t="s">
        <v>7987</v>
      </c>
      <c r="E894" s="17" t="s">
        <v>2222</v>
      </c>
      <c r="F894" s="17" t="s">
        <v>2223</v>
      </c>
      <c r="G894" s="17"/>
      <c r="H894" s="51" t="s">
        <v>7987</v>
      </c>
      <c r="K894" s="51" t="s">
        <v>2224</v>
      </c>
      <c r="L894" s="17" t="s">
        <v>2136</v>
      </c>
      <c r="M894" s="17" t="s">
        <v>2137</v>
      </c>
      <c r="N894" s="17">
        <v>1.0</v>
      </c>
      <c r="O894" s="17" t="s">
        <v>19</v>
      </c>
      <c r="P894" s="17" t="s">
        <v>2138</v>
      </c>
      <c r="Q894" s="17">
        <v>8.538909909E9</v>
      </c>
      <c r="R894" s="17" t="s">
        <v>7987</v>
      </c>
      <c r="S894" s="17"/>
      <c r="T894" s="17" t="s">
        <v>7987</v>
      </c>
      <c r="U894" s="17"/>
      <c r="V894" s="17"/>
      <c r="W894" s="17" t="s">
        <v>7987</v>
      </c>
      <c r="X894" s="17" t="s">
        <v>7987</v>
      </c>
      <c r="Y894" s="17"/>
    </row>
    <row r="895" ht="15.75" customHeight="1">
      <c r="A895" s="17">
        <v>5.430110032E9</v>
      </c>
      <c r="B895" s="17"/>
      <c r="C895" s="17" t="s">
        <v>7987</v>
      </c>
      <c r="D895" s="17" t="s">
        <v>7987</v>
      </c>
      <c r="E895" s="17" t="s">
        <v>2133</v>
      </c>
      <c r="F895" s="17" t="s">
        <v>2134</v>
      </c>
      <c r="G895" s="17"/>
      <c r="H895" s="51" t="s">
        <v>7987</v>
      </c>
      <c r="K895" s="51" t="s">
        <v>2135</v>
      </c>
      <c r="L895" s="17" t="s">
        <v>2136</v>
      </c>
      <c r="M895" s="17" t="s">
        <v>2137</v>
      </c>
      <c r="N895" s="17">
        <v>1.0</v>
      </c>
      <c r="O895" s="17" t="s">
        <v>19</v>
      </c>
      <c r="P895" s="17" t="s">
        <v>2138</v>
      </c>
      <c r="Q895" s="17">
        <v>8.5369001E9</v>
      </c>
      <c r="R895" s="17" t="s">
        <v>7987</v>
      </c>
      <c r="S895" s="17"/>
      <c r="T895" s="17" t="s">
        <v>7987</v>
      </c>
      <c r="U895" s="17"/>
      <c r="V895" s="17"/>
      <c r="W895" s="17" t="s">
        <v>7987</v>
      </c>
      <c r="X895" s="17" t="s">
        <v>7987</v>
      </c>
      <c r="Y895" s="17"/>
    </row>
    <row r="896" ht="15.75" customHeight="1">
      <c r="A896" s="17">
        <v>5.430130027E9</v>
      </c>
      <c r="B896" s="17"/>
      <c r="C896" s="17" t="s">
        <v>7987</v>
      </c>
      <c r="D896" s="17" t="s">
        <v>7987</v>
      </c>
      <c r="E896" s="17" t="s">
        <v>2157</v>
      </c>
      <c r="F896" s="17" t="s">
        <v>2158</v>
      </c>
      <c r="G896" s="17"/>
      <c r="H896" s="51" t="s">
        <v>7987</v>
      </c>
      <c r="K896" s="51" t="s">
        <v>2159</v>
      </c>
      <c r="L896" s="17" t="s">
        <v>2136</v>
      </c>
      <c r="M896" s="17" t="s">
        <v>2137</v>
      </c>
      <c r="N896" s="17">
        <v>1.0</v>
      </c>
      <c r="O896" s="17" t="s">
        <v>19</v>
      </c>
      <c r="P896" s="17" t="s">
        <v>2160</v>
      </c>
      <c r="Q896" s="17">
        <v>8.5369001E9</v>
      </c>
      <c r="R896" s="17" t="s">
        <v>7987</v>
      </c>
      <c r="S896" s="17"/>
      <c r="T896" s="17" t="s">
        <v>7987</v>
      </c>
      <c r="U896" s="17"/>
      <c r="V896" s="17"/>
      <c r="W896" s="17" t="s">
        <v>7987</v>
      </c>
      <c r="X896" s="17" t="s">
        <v>7987</v>
      </c>
      <c r="Y896" s="17"/>
    </row>
    <row r="897" ht="15.75" customHeight="1">
      <c r="A897" s="17">
        <v>5.436400023E9</v>
      </c>
      <c r="B897" s="17"/>
      <c r="C897" s="17" t="s">
        <v>7987</v>
      </c>
      <c r="D897" s="17" t="s">
        <v>7987</v>
      </c>
      <c r="E897" s="17" t="s">
        <v>2819</v>
      </c>
      <c r="F897" s="17" t="s">
        <v>2820</v>
      </c>
      <c r="G897" s="17"/>
      <c r="H897" s="51" t="s">
        <v>7987</v>
      </c>
      <c r="K897" s="51" t="s">
        <v>2821</v>
      </c>
      <c r="L897" s="17" t="s">
        <v>2350</v>
      </c>
      <c r="M897" s="17" t="s">
        <v>2350</v>
      </c>
      <c r="N897" s="17">
        <v>1.0</v>
      </c>
      <c r="O897" s="17" t="s">
        <v>19</v>
      </c>
      <c r="P897" s="17" t="s">
        <v>2142</v>
      </c>
      <c r="Q897" s="17">
        <v>8.504409E9</v>
      </c>
      <c r="R897" s="17" t="s">
        <v>7987</v>
      </c>
      <c r="S897" s="17"/>
      <c r="T897" s="17" t="s">
        <v>7987</v>
      </c>
      <c r="U897" s="17"/>
      <c r="V897" s="17"/>
      <c r="W897" s="17" t="s">
        <v>7987</v>
      </c>
      <c r="X897" s="17" t="s">
        <v>7987</v>
      </c>
      <c r="Y897" s="17"/>
    </row>
    <row r="898" ht="15.75" customHeight="1">
      <c r="A898" s="17">
        <v>5.430390008E9</v>
      </c>
      <c r="B898" s="17"/>
      <c r="C898" s="17" t="s">
        <v>7987</v>
      </c>
      <c r="D898" s="17" t="s">
        <v>7987</v>
      </c>
      <c r="E898" s="17" t="s">
        <v>2180</v>
      </c>
      <c r="F898" s="17" t="s">
        <v>2181</v>
      </c>
      <c r="G898" s="17"/>
      <c r="H898" s="51" t="s">
        <v>7987</v>
      </c>
      <c r="K898" s="51" t="s">
        <v>2182</v>
      </c>
      <c r="L898" s="17" t="s">
        <v>2172</v>
      </c>
      <c r="M898" s="17" t="s">
        <v>2173</v>
      </c>
      <c r="N898" s="17">
        <v>2.0</v>
      </c>
      <c r="O898" s="17" t="s">
        <v>19</v>
      </c>
      <c r="P898" s="17" t="s">
        <v>2183</v>
      </c>
      <c r="Q898" s="17">
        <v>8.5369001E9</v>
      </c>
      <c r="R898" s="17" t="s">
        <v>7987</v>
      </c>
      <c r="S898" s="17"/>
      <c r="T898" s="17" t="s">
        <v>7987</v>
      </c>
      <c r="U898" s="17"/>
      <c r="V898" s="17"/>
      <c r="W898" s="17" t="s">
        <v>7987</v>
      </c>
      <c r="X898" s="17" t="s">
        <v>7987</v>
      </c>
      <c r="Y898" s="17"/>
    </row>
    <row r="899" ht="15.75" customHeight="1">
      <c r="A899" s="17">
        <v>5.430301017E9</v>
      </c>
      <c r="B899" s="17"/>
      <c r="C899" s="17" t="s">
        <v>7987</v>
      </c>
      <c r="D899" s="17" t="s">
        <v>7987</v>
      </c>
      <c r="E899" s="17" t="s">
        <v>2169</v>
      </c>
      <c r="F899" s="17" t="s">
        <v>2170</v>
      </c>
      <c r="G899" s="17"/>
      <c r="H899" s="51" t="s">
        <v>7987</v>
      </c>
      <c r="K899" s="51" t="s">
        <v>2171</v>
      </c>
      <c r="L899" s="17" t="s">
        <v>2172</v>
      </c>
      <c r="M899" s="17" t="s">
        <v>2173</v>
      </c>
      <c r="N899" s="17">
        <v>2.0</v>
      </c>
      <c r="O899" s="17" t="s">
        <v>19</v>
      </c>
      <c r="P899" s="17" t="s">
        <v>1029</v>
      </c>
      <c r="Q899" s="17">
        <v>8.536419E9</v>
      </c>
      <c r="R899" s="17" t="s">
        <v>7987</v>
      </c>
      <c r="S899" s="17"/>
      <c r="T899" s="17" t="s">
        <v>7987</v>
      </c>
      <c r="U899" s="17"/>
      <c r="V899" s="17"/>
      <c r="W899" s="17" t="s">
        <v>7987</v>
      </c>
      <c r="X899" s="17" t="s">
        <v>7987</v>
      </c>
      <c r="Y899" s="17"/>
    </row>
    <row r="900" ht="15.75" customHeight="1">
      <c r="A900" s="17">
        <v>5.436630005E9</v>
      </c>
      <c r="B900" s="17"/>
      <c r="C900" s="17" t="s">
        <v>7987</v>
      </c>
      <c r="D900" s="17" t="s">
        <v>7987</v>
      </c>
      <c r="E900" s="17" t="s">
        <v>2868</v>
      </c>
      <c r="F900" s="17" t="s">
        <v>2869</v>
      </c>
      <c r="G900" s="17"/>
      <c r="H900" s="51" t="s">
        <v>7987</v>
      </c>
      <c r="K900" s="51" t="s">
        <v>2870</v>
      </c>
      <c r="L900" s="17" t="s">
        <v>2361</v>
      </c>
      <c r="M900" s="17" t="s">
        <v>2361</v>
      </c>
      <c r="N900" s="17">
        <v>1.0</v>
      </c>
      <c r="O900" s="17" t="s">
        <v>19</v>
      </c>
      <c r="P900" s="17" t="s">
        <v>1029</v>
      </c>
      <c r="Q900" s="17">
        <v>8.5369001E9</v>
      </c>
      <c r="R900" s="17" t="s">
        <v>7987</v>
      </c>
      <c r="S900" s="17"/>
      <c r="T900" s="17" t="s">
        <v>7987</v>
      </c>
      <c r="U900" s="17"/>
      <c r="V900" s="17"/>
      <c r="W900" s="17" t="s">
        <v>7987</v>
      </c>
      <c r="X900" s="17" t="s">
        <v>7987</v>
      </c>
      <c r="Y900" s="17"/>
    </row>
    <row r="901" ht="15.75" customHeight="1">
      <c r="A901" s="17">
        <v>5.436630006E9</v>
      </c>
      <c r="B901" s="17"/>
      <c r="C901" s="17" t="s">
        <v>7987</v>
      </c>
      <c r="D901" s="17" t="s">
        <v>7987</v>
      </c>
      <c r="E901" s="17" t="s">
        <v>2871</v>
      </c>
      <c r="F901" s="17" t="s">
        <v>2872</v>
      </c>
      <c r="G901" s="17"/>
      <c r="H901" s="51" t="s">
        <v>7987</v>
      </c>
      <c r="K901" s="51" t="s">
        <v>2870</v>
      </c>
      <c r="L901" s="17" t="s">
        <v>2361</v>
      </c>
      <c r="M901" s="17" t="s">
        <v>2361</v>
      </c>
      <c r="N901" s="17">
        <v>1.0</v>
      </c>
      <c r="O901" s="17" t="s">
        <v>19</v>
      </c>
      <c r="P901" s="17" t="s">
        <v>2091</v>
      </c>
      <c r="Q901" s="17">
        <v>8.5369001E9</v>
      </c>
      <c r="R901" s="17" t="s">
        <v>7987</v>
      </c>
      <c r="S901" s="17"/>
      <c r="T901" s="17" t="s">
        <v>7987</v>
      </c>
      <c r="U901" s="17"/>
      <c r="V901" s="17"/>
      <c r="W901" s="17" t="s">
        <v>7987</v>
      </c>
      <c r="X901" s="17" t="s">
        <v>7987</v>
      </c>
      <c r="Y901" s="17"/>
    </row>
    <row r="902" ht="15.75" customHeight="1">
      <c r="A902" s="17">
        <v>5.430471004E9</v>
      </c>
      <c r="B902" s="17"/>
      <c r="C902" s="17" t="s">
        <v>7987</v>
      </c>
      <c r="D902" s="17" t="s">
        <v>7987</v>
      </c>
      <c r="E902" s="17" t="s">
        <v>2266</v>
      </c>
      <c r="F902" s="17" t="s">
        <v>2267</v>
      </c>
      <c r="G902" s="17"/>
      <c r="H902" s="51" t="s">
        <v>7987</v>
      </c>
      <c r="K902" s="51" t="s">
        <v>2268</v>
      </c>
      <c r="L902" s="17" t="s">
        <v>2136</v>
      </c>
      <c r="M902" s="17" t="s">
        <v>2137</v>
      </c>
      <c r="N902" s="17">
        <v>1.0</v>
      </c>
      <c r="O902" s="17" t="s">
        <v>19</v>
      </c>
      <c r="P902" s="17" t="s">
        <v>2160</v>
      </c>
      <c r="Q902" s="17">
        <v>8.5369001E9</v>
      </c>
      <c r="R902" s="17" t="s">
        <v>7987</v>
      </c>
      <c r="S902" s="17"/>
      <c r="T902" s="17" t="s">
        <v>7987</v>
      </c>
      <c r="U902" s="17"/>
      <c r="V902" s="17"/>
      <c r="W902" s="17" t="s">
        <v>7987</v>
      </c>
      <c r="X902" s="17" t="s">
        <v>7987</v>
      </c>
      <c r="Y902" s="17"/>
    </row>
    <row r="903" ht="15.75" customHeight="1">
      <c r="A903" s="17">
        <v>5.430443003E9</v>
      </c>
      <c r="B903" s="17"/>
      <c r="C903" s="17" t="s">
        <v>7987</v>
      </c>
      <c r="D903" s="17" t="s">
        <v>7987</v>
      </c>
      <c r="E903" s="17" t="s">
        <v>2248</v>
      </c>
      <c r="F903" s="17" t="s">
        <v>2249</v>
      </c>
      <c r="G903" s="17"/>
      <c r="H903" s="51" t="s">
        <v>7987</v>
      </c>
      <c r="K903" s="51" t="s">
        <v>2250</v>
      </c>
      <c r="L903" s="17" t="s">
        <v>2136</v>
      </c>
      <c r="M903" s="17" t="s">
        <v>2137</v>
      </c>
      <c r="N903" s="17">
        <v>1.0</v>
      </c>
      <c r="O903" s="17" t="s">
        <v>19</v>
      </c>
      <c r="P903" s="17" t="s">
        <v>2138</v>
      </c>
      <c r="Q903" s="17">
        <v>8.536301E9</v>
      </c>
      <c r="R903" s="17" t="s">
        <v>7987</v>
      </c>
      <c r="S903" s="17"/>
      <c r="T903" s="17" t="s">
        <v>7987</v>
      </c>
      <c r="U903" s="17"/>
      <c r="V903" s="17"/>
      <c r="W903" s="17" t="s">
        <v>7987</v>
      </c>
      <c r="X903" s="17" t="s">
        <v>7987</v>
      </c>
      <c r="Y903" s="17"/>
    </row>
    <row r="904" ht="15.75" customHeight="1">
      <c r="A904" s="17">
        <v>5.430442028E9</v>
      </c>
      <c r="B904" s="17"/>
      <c r="C904" s="17" t="s">
        <v>7987</v>
      </c>
      <c r="D904" s="17" t="s">
        <v>7987</v>
      </c>
      <c r="E904" s="17" t="s">
        <v>2244</v>
      </c>
      <c r="F904" s="17" t="s">
        <v>2245</v>
      </c>
      <c r="G904" s="17"/>
      <c r="H904" s="51" t="s">
        <v>7987</v>
      </c>
      <c r="K904" s="51" t="s">
        <v>2246</v>
      </c>
      <c r="L904" s="17" t="s">
        <v>2136</v>
      </c>
      <c r="M904" s="17" t="s">
        <v>2137</v>
      </c>
      <c r="N904" s="17">
        <v>1.0</v>
      </c>
      <c r="O904" s="17" t="s">
        <v>19</v>
      </c>
      <c r="P904" s="17" t="s">
        <v>2138</v>
      </c>
      <c r="Q904" s="17">
        <v>8.536301E9</v>
      </c>
      <c r="R904" s="17" t="s">
        <v>7987</v>
      </c>
      <c r="S904" s="17"/>
      <c r="T904" s="17" t="s">
        <v>7987</v>
      </c>
      <c r="U904" s="17"/>
      <c r="V904" s="17"/>
      <c r="W904" s="17" t="s">
        <v>7987</v>
      </c>
      <c r="X904" s="17" t="s">
        <v>7987</v>
      </c>
      <c r="Y904" s="17"/>
    </row>
    <row r="905" ht="15.75" customHeight="1">
      <c r="A905" s="17">
        <v>5.430471003E9</v>
      </c>
      <c r="B905" s="17"/>
      <c r="C905" s="17" t="s">
        <v>7987</v>
      </c>
      <c r="D905" s="17" t="s">
        <v>7987</v>
      </c>
      <c r="E905" s="17" t="s">
        <v>2263</v>
      </c>
      <c r="F905" s="17" t="s">
        <v>2264</v>
      </c>
      <c r="G905" s="17"/>
      <c r="H905" s="51" t="s">
        <v>7987</v>
      </c>
      <c r="K905" s="51" t="s">
        <v>2265</v>
      </c>
      <c r="L905" s="17" t="s">
        <v>2136</v>
      </c>
      <c r="M905" s="17" t="s">
        <v>2137</v>
      </c>
      <c r="N905" s="17">
        <v>1.0</v>
      </c>
      <c r="O905" s="17" t="s">
        <v>19</v>
      </c>
      <c r="P905" s="17" t="s">
        <v>2138</v>
      </c>
      <c r="Q905" s="17">
        <v>8.5369001E9</v>
      </c>
      <c r="R905" s="17" t="s">
        <v>7987</v>
      </c>
      <c r="S905" s="17"/>
      <c r="T905" s="17" t="s">
        <v>7987</v>
      </c>
      <c r="U905" s="17"/>
      <c r="V905" s="17"/>
      <c r="W905" s="17" t="s">
        <v>7987</v>
      </c>
      <c r="X905" s="17" t="s">
        <v>7987</v>
      </c>
      <c r="Y905" s="17"/>
    </row>
    <row r="906" ht="15.75" customHeight="1">
      <c r="A906" s="17">
        <v>5.430112E9</v>
      </c>
      <c r="B906" s="17"/>
      <c r="C906" s="17" t="s">
        <v>7987</v>
      </c>
      <c r="D906" s="17" t="s">
        <v>7987</v>
      </c>
      <c r="E906" s="17" t="s">
        <v>2147</v>
      </c>
      <c r="F906" s="17" t="s">
        <v>2148</v>
      </c>
      <c r="G906" s="17"/>
      <c r="H906" s="51" t="s">
        <v>7987</v>
      </c>
      <c r="K906" s="51" t="s">
        <v>2149</v>
      </c>
      <c r="L906" s="17" t="s">
        <v>2136</v>
      </c>
      <c r="M906" s="17" t="s">
        <v>2137</v>
      </c>
      <c r="N906" s="17">
        <v>1.0</v>
      </c>
      <c r="O906" s="17" t="s">
        <v>19</v>
      </c>
      <c r="P906" s="17" t="s">
        <v>2138</v>
      </c>
      <c r="Q906" s="17">
        <v>8.536301E9</v>
      </c>
      <c r="R906" s="17" t="s">
        <v>7987</v>
      </c>
      <c r="S906" s="17"/>
      <c r="T906" s="17" t="s">
        <v>7987</v>
      </c>
      <c r="U906" s="17"/>
      <c r="V906" s="17"/>
      <c r="W906" s="17" t="s">
        <v>7987</v>
      </c>
      <c r="X906" s="17" t="s">
        <v>7987</v>
      </c>
      <c r="Y906" s="17"/>
    </row>
    <row r="907" ht="15.75" customHeight="1">
      <c r="A907" s="17">
        <v>5.430130037E9</v>
      </c>
      <c r="B907" s="17"/>
      <c r="C907" s="17" t="s">
        <v>7987</v>
      </c>
      <c r="D907" s="17" t="s">
        <v>7987</v>
      </c>
      <c r="E907" s="17" t="s">
        <v>2161</v>
      </c>
      <c r="F907" s="17" t="s">
        <v>2162</v>
      </c>
      <c r="G907" s="17"/>
      <c r="H907" s="51" t="s">
        <v>7987</v>
      </c>
      <c r="K907" s="51" t="s">
        <v>2163</v>
      </c>
      <c r="L907" s="17" t="s">
        <v>2136</v>
      </c>
      <c r="M907" s="17" t="s">
        <v>2137</v>
      </c>
      <c r="N907" s="17">
        <v>1.0</v>
      </c>
      <c r="O907" s="17" t="s">
        <v>19</v>
      </c>
      <c r="P907" s="17" t="s">
        <v>2138</v>
      </c>
      <c r="Q907" s="17">
        <v>8.5369001E9</v>
      </c>
      <c r="R907" s="17" t="s">
        <v>7987</v>
      </c>
      <c r="S907" s="17"/>
      <c r="T907" s="17" t="s">
        <v>7987</v>
      </c>
      <c r="U907" s="17"/>
      <c r="V907" s="17"/>
      <c r="W907" s="17" t="s">
        <v>7987</v>
      </c>
      <c r="X907" s="17" t="s">
        <v>7987</v>
      </c>
      <c r="Y907" s="17"/>
    </row>
    <row r="908" ht="15.75" customHeight="1">
      <c r="A908" s="17">
        <v>5.430110043E9</v>
      </c>
      <c r="B908" s="17"/>
      <c r="C908" s="17" t="s">
        <v>7987</v>
      </c>
      <c r="D908" s="17" t="s">
        <v>7987</v>
      </c>
      <c r="E908" s="17" t="s">
        <v>2139</v>
      </c>
      <c r="F908" s="17" t="s">
        <v>2140</v>
      </c>
      <c r="G908" s="17"/>
      <c r="H908" s="51" t="s">
        <v>7987</v>
      </c>
      <c r="K908" s="51" t="s">
        <v>2141</v>
      </c>
      <c r="L908" s="17" t="s">
        <v>2136</v>
      </c>
      <c r="M908" s="17" t="s">
        <v>2137</v>
      </c>
      <c r="N908" s="17">
        <v>1.0</v>
      </c>
      <c r="O908" s="17" t="s">
        <v>19</v>
      </c>
      <c r="P908" s="17" t="s">
        <v>2142</v>
      </c>
      <c r="Q908" s="17">
        <v>8.5369001E9</v>
      </c>
      <c r="R908" s="17" t="s">
        <v>7987</v>
      </c>
      <c r="S908" s="17"/>
      <c r="T908" s="17" t="s">
        <v>7987</v>
      </c>
      <c r="U908" s="17"/>
      <c r="V908" s="17"/>
      <c r="W908" s="17" t="s">
        <v>7987</v>
      </c>
      <c r="X908" s="17" t="s">
        <v>7987</v>
      </c>
      <c r="Y908" s="17"/>
    </row>
    <row r="909" ht="15.75" customHeight="1">
      <c r="A909" s="17">
        <v>2.06353517E9</v>
      </c>
      <c r="B909" s="17"/>
      <c r="C909" s="17" t="s">
        <v>7987</v>
      </c>
      <c r="D909" s="17" t="s">
        <v>7987</v>
      </c>
      <c r="E909" s="17" t="s">
        <v>468</v>
      </c>
      <c r="F909" s="17" t="s">
        <v>469</v>
      </c>
      <c r="G909" s="17"/>
      <c r="H909" s="51" t="s">
        <v>7987</v>
      </c>
      <c r="K909" s="51" t="s">
        <v>470</v>
      </c>
      <c r="L909" s="17" t="s">
        <v>17</v>
      </c>
      <c r="M909" s="17" t="s">
        <v>18</v>
      </c>
      <c r="N909" s="17">
        <v>1.0</v>
      </c>
      <c r="O909" s="17" t="s">
        <v>19</v>
      </c>
      <c r="P909" s="17" t="s">
        <v>20</v>
      </c>
      <c r="Q909" s="17">
        <v>7.318290009E9</v>
      </c>
      <c r="R909" s="17" t="s">
        <v>7987</v>
      </c>
      <c r="S909" s="17"/>
      <c r="T909" s="17" t="s">
        <v>7987</v>
      </c>
      <c r="U909" s="17"/>
      <c r="V909" s="17"/>
      <c r="W909" s="17" t="s">
        <v>7987</v>
      </c>
      <c r="X909" s="17" t="s">
        <v>7987</v>
      </c>
      <c r="Y909" s="17"/>
    </row>
    <row r="910" ht="15.75" customHeight="1">
      <c r="A910" s="17">
        <v>5.7331E9</v>
      </c>
      <c r="B910" s="17"/>
      <c r="C910" s="17" t="s">
        <v>7987</v>
      </c>
      <c r="D910" s="17" t="s">
        <v>7987</v>
      </c>
      <c r="E910" s="17" t="s">
        <v>4178</v>
      </c>
      <c r="F910" s="17" t="s">
        <v>4179</v>
      </c>
      <c r="G910" s="17"/>
      <c r="H910" s="51" t="s">
        <v>7987</v>
      </c>
      <c r="K910" s="51" t="s">
        <v>4180</v>
      </c>
      <c r="L910" s="17" t="s">
        <v>214</v>
      </c>
      <c r="M910" s="17" t="s">
        <v>18</v>
      </c>
      <c r="N910" s="17">
        <v>1.0</v>
      </c>
      <c r="O910" s="17" t="s">
        <v>19</v>
      </c>
      <c r="P910" s="17" t="s">
        <v>20</v>
      </c>
      <c r="Q910" s="17">
        <v>4.016999708E9</v>
      </c>
      <c r="R910" s="17" t="s">
        <v>7987</v>
      </c>
      <c r="S910" s="17"/>
      <c r="T910" s="17" t="s">
        <v>7987</v>
      </c>
      <c r="U910" s="17"/>
      <c r="V910" s="17"/>
      <c r="W910" s="17" t="s">
        <v>7987</v>
      </c>
      <c r="X910" s="17" t="s">
        <v>7987</v>
      </c>
      <c r="Y910" s="17"/>
    </row>
    <row r="911" ht="15.75" customHeight="1">
      <c r="A911" s="17" t="s">
        <v>6593</v>
      </c>
      <c r="B911" s="17"/>
      <c r="C911" s="17" t="s">
        <v>7987</v>
      </c>
      <c r="D911" s="17" t="s">
        <v>7987</v>
      </c>
      <c r="E911" s="17" t="s">
        <v>7987</v>
      </c>
      <c r="F911" s="17" t="s">
        <v>6594</v>
      </c>
      <c r="G911" s="17"/>
      <c r="H911" s="51" t="s">
        <v>7987</v>
      </c>
      <c r="K911" s="51" t="s">
        <v>7987</v>
      </c>
      <c r="L911" s="17" t="s">
        <v>7987</v>
      </c>
      <c r="M911" s="17" t="s">
        <v>7987</v>
      </c>
      <c r="N911" s="17" t="s">
        <v>7987</v>
      </c>
      <c r="O911" s="17" t="s">
        <v>7987</v>
      </c>
      <c r="P911" s="17" t="s">
        <v>7987</v>
      </c>
      <c r="Q911" s="17" t="s">
        <v>7987</v>
      </c>
      <c r="R911" s="17" t="s">
        <v>7987</v>
      </c>
      <c r="S911" s="17"/>
      <c r="T911" s="17" t="s">
        <v>7987</v>
      </c>
      <c r="U911" s="17"/>
      <c r="V911" s="17"/>
      <c r="W911" s="17" t="s">
        <v>7987</v>
      </c>
      <c r="X911" s="17" t="s">
        <v>7987</v>
      </c>
      <c r="Y911" s="17"/>
    </row>
    <row r="912" ht="15.75" customHeight="1">
      <c r="A912" s="17">
        <v>2.06602089E9</v>
      </c>
      <c r="B912" s="17"/>
      <c r="C912" s="17" t="s">
        <v>7987</v>
      </c>
      <c r="D912" s="17" t="s">
        <v>7987</v>
      </c>
      <c r="E912" s="17" t="s">
        <v>7987</v>
      </c>
      <c r="F912" s="17" t="s">
        <v>6595</v>
      </c>
      <c r="G912" s="17"/>
      <c r="H912" s="51" t="s">
        <v>7987</v>
      </c>
      <c r="K912" s="51" t="s">
        <v>7987</v>
      </c>
      <c r="L912" s="17" t="s">
        <v>7987</v>
      </c>
      <c r="M912" s="17" t="s">
        <v>7987</v>
      </c>
      <c r="N912" s="17" t="s">
        <v>7987</v>
      </c>
      <c r="O912" s="17" t="s">
        <v>7987</v>
      </c>
      <c r="P912" s="17" t="s">
        <v>7987</v>
      </c>
      <c r="Q912" s="17" t="s">
        <v>7987</v>
      </c>
      <c r="R912" s="17" t="s">
        <v>7987</v>
      </c>
      <c r="S912" s="17"/>
      <c r="T912" s="17" t="s">
        <v>7987</v>
      </c>
      <c r="U912" s="17"/>
      <c r="V912" s="17"/>
      <c r="W912" s="17" t="s">
        <v>7987</v>
      </c>
      <c r="X912" s="17" t="s">
        <v>7987</v>
      </c>
      <c r="Y912" s="17"/>
    </row>
    <row r="913" ht="15.75" customHeight="1">
      <c r="A913" s="17">
        <v>2.06602076E9</v>
      </c>
      <c r="B913" s="17"/>
      <c r="C913" s="17" t="s">
        <v>7987</v>
      </c>
      <c r="D913" s="17" t="s">
        <v>7987</v>
      </c>
      <c r="E913" s="17" t="s">
        <v>841</v>
      </c>
      <c r="F913" s="17" t="s">
        <v>842</v>
      </c>
      <c r="G913" s="17"/>
      <c r="H913" s="51" t="s">
        <v>7987</v>
      </c>
      <c r="K913" s="51" t="s">
        <v>843</v>
      </c>
      <c r="L913" s="17" t="s">
        <v>17</v>
      </c>
      <c r="M913" s="17" t="s">
        <v>18</v>
      </c>
      <c r="N913" s="17">
        <v>2.0</v>
      </c>
      <c r="O913" s="17" t="s">
        <v>19</v>
      </c>
      <c r="P913" s="17" t="s">
        <v>20</v>
      </c>
      <c r="Q913" s="17">
        <v>8.2081E9</v>
      </c>
      <c r="R913" s="17" t="s">
        <v>7987</v>
      </c>
      <c r="S913" s="17"/>
      <c r="T913" s="17" t="s">
        <v>7987</v>
      </c>
      <c r="U913" s="17"/>
      <c r="V913" s="17"/>
      <c r="W913" s="17" t="s">
        <v>7987</v>
      </c>
      <c r="X913" s="17" t="s">
        <v>7987</v>
      </c>
      <c r="Y913" s="17"/>
    </row>
    <row r="914" ht="15.75" customHeight="1">
      <c r="A914" s="17">
        <v>2.06350512E9</v>
      </c>
      <c r="B914" s="17"/>
      <c r="C914" s="17" t="s">
        <v>7987</v>
      </c>
      <c r="D914" s="17" t="s">
        <v>7987</v>
      </c>
      <c r="E914" s="17" t="s">
        <v>211</v>
      </c>
      <c r="F914" s="17" t="s">
        <v>212</v>
      </c>
      <c r="G914" s="17"/>
      <c r="H914" s="51" t="s">
        <v>7987</v>
      </c>
      <c r="K914" s="51" t="s">
        <v>213</v>
      </c>
      <c r="L914" s="17" t="s">
        <v>214</v>
      </c>
      <c r="M914" s="17" t="s">
        <v>18</v>
      </c>
      <c r="N914" s="17">
        <v>2.0</v>
      </c>
      <c r="O914" s="17" t="s">
        <v>19</v>
      </c>
      <c r="P914" s="17" t="s">
        <v>20</v>
      </c>
      <c r="Q914" s="17">
        <v>7.318290009E9</v>
      </c>
      <c r="R914" s="17" t="s">
        <v>7987</v>
      </c>
      <c r="S914" s="17"/>
      <c r="T914" s="17" t="s">
        <v>7987</v>
      </c>
      <c r="U914" s="17"/>
      <c r="V914" s="17"/>
      <c r="W914" s="17" t="s">
        <v>7987</v>
      </c>
      <c r="X914" s="17" t="s">
        <v>7987</v>
      </c>
      <c r="Y914" s="17"/>
    </row>
    <row r="915" ht="15.75" customHeight="1">
      <c r="A915" s="17">
        <v>5.92501802E9</v>
      </c>
      <c r="B915" s="17"/>
      <c r="C915" s="17" t="s">
        <v>7987</v>
      </c>
      <c r="D915" s="17" t="s">
        <v>7987</v>
      </c>
      <c r="E915" s="17" t="s">
        <v>4364</v>
      </c>
      <c r="F915" s="17" t="s">
        <v>4365</v>
      </c>
      <c r="G915" s="17"/>
      <c r="H915" s="51" t="s">
        <v>7987</v>
      </c>
      <c r="K915" s="51" t="s">
        <v>4366</v>
      </c>
      <c r="L915" s="17" t="s">
        <v>214</v>
      </c>
      <c r="M915" s="17" t="s">
        <v>18</v>
      </c>
      <c r="N915" s="17">
        <v>2.0</v>
      </c>
      <c r="O915" s="17" t="s">
        <v>19</v>
      </c>
      <c r="P915" s="17" t="s">
        <v>20</v>
      </c>
      <c r="Q915" s="17">
        <v>7.3181569E9</v>
      </c>
      <c r="R915" s="17" t="s">
        <v>7987</v>
      </c>
      <c r="S915" s="17"/>
      <c r="T915" s="17" t="s">
        <v>7987</v>
      </c>
      <c r="U915" s="17"/>
      <c r="V915" s="17"/>
      <c r="W915" s="17" t="s">
        <v>7987</v>
      </c>
      <c r="X915" s="17" t="s">
        <v>7987</v>
      </c>
      <c r="Y915" s="17"/>
    </row>
    <row r="916" ht="15.75" customHeight="1">
      <c r="A916" s="17">
        <v>2.068005061E9</v>
      </c>
      <c r="B916" s="17"/>
      <c r="C916" s="17" t="s">
        <v>7987</v>
      </c>
      <c r="D916" s="17" t="s">
        <v>7987</v>
      </c>
      <c r="E916" s="17" t="s">
        <v>881</v>
      </c>
      <c r="F916" s="17" t="s">
        <v>882</v>
      </c>
      <c r="G916" s="17"/>
      <c r="H916" s="51" t="s">
        <v>7987</v>
      </c>
      <c r="K916" s="51" t="s">
        <v>883</v>
      </c>
      <c r="L916" s="17" t="s">
        <v>17</v>
      </c>
      <c r="M916" s="17" t="s">
        <v>18</v>
      </c>
      <c r="N916" s="17">
        <v>1.0</v>
      </c>
      <c r="O916" s="17" t="s">
        <v>19</v>
      </c>
      <c r="P916" s="17" t="s">
        <v>20</v>
      </c>
      <c r="Q916" s="17">
        <v>8.46694E9</v>
      </c>
      <c r="R916" s="17" t="s">
        <v>7987</v>
      </c>
      <c r="S916" s="17"/>
      <c r="T916" s="17" t="s">
        <v>7987</v>
      </c>
      <c r="U916" s="17"/>
      <c r="V916" s="17"/>
      <c r="W916" s="17" t="s">
        <v>7987</v>
      </c>
      <c r="X916" s="17" t="s">
        <v>7987</v>
      </c>
      <c r="Y916" s="17"/>
    </row>
    <row r="917" ht="15.75" customHeight="1">
      <c r="A917" s="17">
        <v>2.068005051E9</v>
      </c>
      <c r="B917" s="17"/>
      <c r="C917" s="17" t="s">
        <v>7987</v>
      </c>
      <c r="D917" s="17" t="s">
        <v>7987</v>
      </c>
      <c r="E917" s="17" t="s">
        <v>877</v>
      </c>
      <c r="F917" s="17" t="s">
        <v>878</v>
      </c>
      <c r="G917" s="17"/>
      <c r="H917" s="51" t="s">
        <v>7987</v>
      </c>
      <c r="K917" s="51" t="s">
        <v>879</v>
      </c>
      <c r="L917" s="17" t="s">
        <v>17</v>
      </c>
      <c r="M917" s="17" t="s">
        <v>18</v>
      </c>
      <c r="N917" s="17">
        <v>1.0</v>
      </c>
      <c r="O917" s="17" t="s">
        <v>19</v>
      </c>
      <c r="P917" s="17" t="s">
        <v>20</v>
      </c>
      <c r="Q917" s="17">
        <v>8.46694E9</v>
      </c>
      <c r="R917" s="17" t="s">
        <v>7987</v>
      </c>
      <c r="S917" s="17"/>
      <c r="T917" s="17" t="s">
        <v>7987</v>
      </c>
      <c r="U917" s="17"/>
      <c r="V917" s="17"/>
      <c r="W917" s="17" t="s">
        <v>7987</v>
      </c>
      <c r="X917" s="17" t="s">
        <v>7987</v>
      </c>
      <c r="Y917" s="17"/>
    </row>
    <row r="918" ht="15.75" customHeight="1">
      <c r="A918" s="17">
        <v>5.436680043E9</v>
      </c>
      <c r="B918" s="17"/>
      <c r="C918" s="17" t="s">
        <v>7987</v>
      </c>
      <c r="D918" s="17" t="s">
        <v>7987</v>
      </c>
      <c r="E918" s="17" t="s">
        <v>2912</v>
      </c>
      <c r="F918" s="17" t="s">
        <v>2913</v>
      </c>
      <c r="G918" s="17"/>
      <c r="H918" s="51" t="s">
        <v>7987</v>
      </c>
      <c r="K918" s="51" t="s">
        <v>2914</v>
      </c>
      <c r="L918" s="17" t="s">
        <v>2630</v>
      </c>
      <c r="M918" s="17" t="s">
        <v>2631</v>
      </c>
      <c r="N918" s="17">
        <v>1.0</v>
      </c>
      <c r="O918" s="17" t="s">
        <v>19</v>
      </c>
      <c r="P918" s="17" t="s">
        <v>20</v>
      </c>
      <c r="Q918" s="17">
        <v>8.504409E9</v>
      </c>
      <c r="R918" s="17" t="s">
        <v>7987</v>
      </c>
      <c r="S918" s="17"/>
      <c r="T918" s="17" t="s">
        <v>7987</v>
      </c>
      <c r="U918" s="17"/>
      <c r="V918" s="17"/>
      <c r="W918" s="17" t="s">
        <v>7987</v>
      </c>
      <c r="X918" s="17" t="s">
        <v>7987</v>
      </c>
      <c r="Y918" s="17"/>
    </row>
    <row r="919" ht="15.75" customHeight="1">
      <c r="A919" s="17" t="s">
        <v>4957</v>
      </c>
      <c r="B919" s="17"/>
      <c r="C919" s="17" t="s">
        <v>7987</v>
      </c>
      <c r="D919" s="17" t="s">
        <v>7987</v>
      </c>
      <c r="E919" s="17" t="s">
        <v>4708</v>
      </c>
      <c r="F919" s="17" t="s">
        <v>4958</v>
      </c>
      <c r="G919" s="17"/>
      <c r="H919" s="51" t="s">
        <v>7987</v>
      </c>
      <c r="K919" s="51" t="s">
        <v>4959</v>
      </c>
      <c r="L919" s="17" t="s">
        <v>17</v>
      </c>
      <c r="M919" s="17" t="s">
        <v>18</v>
      </c>
      <c r="N919" s="17">
        <v>2.0</v>
      </c>
      <c r="O919" s="17" t="s">
        <v>19</v>
      </c>
      <c r="P919" s="17" t="s">
        <v>20</v>
      </c>
      <c r="Q919" s="17">
        <v>8.46694E9</v>
      </c>
      <c r="R919" s="17" t="s">
        <v>7987</v>
      </c>
      <c r="S919" s="17"/>
      <c r="T919" s="17" t="s">
        <v>7987</v>
      </c>
      <c r="U919" s="17"/>
      <c r="V919" s="17"/>
      <c r="W919" s="17" t="s">
        <v>7987</v>
      </c>
      <c r="X919" s="17" t="s">
        <v>7987</v>
      </c>
      <c r="Y919" s="17"/>
    </row>
    <row r="920" ht="15.75" customHeight="1">
      <c r="A920" s="17">
        <v>2.4682101E9</v>
      </c>
      <c r="B920" s="17"/>
      <c r="C920" s="17" t="s">
        <v>7987</v>
      </c>
      <c r="D920" s="17" t="s">
        <v>7987</v>
      </c>
      <c r="E920" s="17" t="s">
        <v>1733</v>
      </c>
      <c r="F920" s="17" t="s">
        <v>1734</v>
      </c>
      <c r="G920" s="17"/>
      <c r="H920" s="51" t="s">
        <v>7987</v>
      </c>
      <c r="K920" s="51" t="s">
        <v>1735</v>
      </c>
      <c r="L920" s="17" t="s">
        <v>17</v>
      </c>
      <c r="M920" s="17" t="s">
        <v>18</v>
      </c>
      <c r="N920" s="17">
        <v>1.0</v>
      </c>
      <c r="O920" s="17" t="s">
        <v>19</v>
      </c>
      <c r="P920" s="17" t="s">
        <v>20</v>
      </c>
      <c r="Q920" s="17">
        <v>8.46694E9</v>
      </c>
      <c r="R920" s="17" t="s">
        <v>7987</v>
      </c>
      <c r="S920" s="17"/>
      <c r="T920" s="17" t="s">
        <v>7987</v>
      </c>
      <c r="U920" s="17"/>
      <c r="V920" s="17"/>
      <c r="W920" s="17" t="s">
        <v>7987</v>
      </c>
      <c r="X920" s="17" t="s">
        <v>7987</v>
      </c>
      <c r="Y920" s="17"/>
    </row>
    <row r="921" ht="15.75" customHeight="1">
      <c r="A921" s="17">
        <v>2.47401007E9</v>
      </c>
      <c r="B921" s="17"/>
      <c r="C921" s="17" t="s">
        <v>7987</v>
      </c>
      <c r="D921" s="17" t="s">
        <v>7987</v>
      </c>
      <c r="E921" s="17" t="s">
        <v>7987</v>
      </c>
      <c r="F921" s="17" t="s">
        <v>6596</v>
      </c>
      <c r="G921" s="17"/>
      <c r="H921" s="51" t="s">
        <v>7987</v>
      </c>
      <c r="K921" s="51" t="s">
        <v>7987</v>
      </c>
      <c r="L921" s="17" t="s">
        <v>7987</v>
      </c>
      <c r="M921" s="17" t="s">
        <v>7987</v>
      </c>
      <c r="N921" s="17" t="s">
        <v>7987</v>
      </c>
      <c r="O921" s="17" t="s">
        <v>7987</v>
      </c>
      <c r="P921" s="17" t="s">
        <v>7987</v>
      </c>
      <c r="Q921" s="17" t="s">
        <v>7987</v>
      </c>
      <c r="R921" s="17" t="s">
        <v>7987</v>
      </c>
      <c r="S921" s="17"/>
      <c r="T921" s="17" t="s">
        <v>7987</v>
      </c>
      <c r="U921" s="17"/>
      <c r="V921" s="17"/>
      <c r="W921" s="17" t="s">
        <v>7987</v>
      </c>
      <c r="X921" s="17" t="s">
        <v>7987</v>
      </c>
      <c r="Y921" s="17"/>
    </row>
    <row r="922" ht="15.75" customHeight="1">
      <c r="A922" s="17">
        <v>2.0785059E9</v>
      </c>
      <c r="B922" s="17"/>
      <c r="C922" s="17" t="s">
        <v>7987</v>
      </c>
      <c r="D922" s="17" t="s">
        <v>7987</v>
      </c>
      <c r="E922" s="17" t="s">
        <v>1147</v>
      </c>
      <c r="F922" s="17" t="s">
        <v>1148</v>
      </c>
      <c r="G922" s="17"/>
      <c r="H922" s="51" t="s">
        <v>7987</v>
      </c>
      <c r="K922" s="51" t="s">
        <v>1149</v>
      </c>
      <c r="L922" s="17" t="s">
        <v>17</v>
      </c>
      <c r="M922" s="17" t="s">
        <v>18</v>
      </c>
      <c r="N922" s="17">
        <v>4.0</v>
      </c>
      <c r="O922" s="17" t="s">
        <v>19</v>
      </c>
      <c r="P922" s="17" t="s">
        <v>20</v>
      </c>
      <c r="Q922" s="17">
        <v>8.46694E9</v>
      </c>
      <c r="R922" s="17" t="s">
        <v>7987</v>
      </c>
      <c r="S922" s="17"/>
      <c r="T922" s="17" t="s">
        <v>7987</v>
      </c>
      <c r="U922" s="17"/>
      <c r="V922" s="17"/>
      <c r="W922" s="17" t="s">
        <v>7987</v>
      </c>
      <c r="X922" s="17" t="s">
        <v>7987</v>
      </c>
      <c r="Y922" s="17"/>
    </row>
    <row r="923" ht="15.75" customHeight="1">
      <c r="A923" s="17">
        <v>5.002001045E9</v>
      </c>
      <c r="B923" s="17"/>
      <c r="C923" s="17" t="s">
        <v>7987</v>
      </c>
      <c r="D923" s="17" t="s">
        <v>7987</v>
      </c>
      <c r="E923" s="17" t="s">
        <v>7987</v>
      </c>
      <c r="F923" s="17" t="s">
        <v>6597</v>
      </c>
      <c r="G923" s="17"/>
      <c r="H923" s="51" t="s">
        <v>7987</v>
      </c>
      <c r="K923" s="51" t="s">
        <v>7987</v>
      </c>
      <c r="L923" s="17" t="s">
        <v>7987</v>
      </c>
      <c r="M923" s="17" t="s">
        <v>7987</v>
      </c>
      <c r="N923" s="17" t="s">
        <v>7987</v>
      </c>
      <c r="O923" s="17" t="s">
        <v>7987</v>
      </c>
      <c r="P923" s="17" t="s">
        <v>7987</v>
      </c>
      <c r="Q923" s="17" t="s">
        <v>7987</v>
      </c>
      <c r="R923" s="17" t="s">
        <v>7987</v>
      </c>
      <c r="S923" s="17"/>
      <c r="T923" s="17" t="s">
        <v>7987</v>
      </c>
      <c r="U923" s="17"/>
      <c r="V923" s="17"/>
      <c r="W923" s="17" t="s">
        <v>7987</v>
      </c>
      <c r="X923" s="17" t="s">
        <v>7987</v>
      </c>
      <c r="Y923" s="17"/>
    </row>
    <row r="924" ht="15.75" customHeight="1">
      <c r="A924" s="17">
        <v>5.4899E9</v>
      </c>
      <c r="B924" s="17"/>
      <c r="C924" s="17" t="s">
        <v>7987</v>
      </c>
      <c r="D924" s="17" t="s">
        <v>7987</v>
      </c>
      <c r="E924" s="17" t="s">
        <v>3310</v>
      </c>
      <c r="F924" s="17" t="s">
        <v>3311</v>
      </c>
      <c r="G924" s="17"/>
      <c r="H924" s="51" t="s">
        <v>7987</v>
      </c>
      <c r="K924" s="51" t="s">
        <v>3312</v>
      </c>
      <c r="L924" s="17" t="s">
        <v>3280</v>
      </c>
      <c r="M924" s="17" t="s">
        <v>2087</v>
      </c>
      <c r="N924" s="17">
        <v>1.0</v>
      </c>
      <c r="O924" s="17" t="s">
        <v>19</v>
      </c>
      <c r="P924" s="17" t="s">
        <v>20</v>
      </c>
      <c r="Q924" s="17">
        <v>8.483908909E9</v>
      </c>
      <c r="R924" s="17" t="s">
        <v>7987</v>
      </c>
      <c r="S924" s="17"/>
      <c r="T924" s="17" t="s">
        <v>7987</v>
      </c>
      <c r="U924" s="17"/>
      <c r="V924" s="17"/>
      <c r="W924" s="17" t="s">
        <v>7987</v>
      </c>
      <c r="X924" s="17" t="s">
        <v>7987</v>
      </c>
      <c r="Y924" s="17"/>
    </row>
    <row r="925" ht="15.75" customHeight="1">
      <c r="A925" s="17">
        <v>5.469610003E9</v>
      </c>
      <c r="B925" s="17"/>
      <c r="C925" s="17" t="s">
        <v>7987</v>
      </c>
      <c r="D925" s="17" t="s">
        <v>7987</v>
      </c>
      <c r="E925" s="17" t="s">
        <v>3277</v>
      </c>
      <c r="F925" s="17" t="s">
        <v>3278</v>
      </c>
      <c r="G925" s="17"/>
      <c r="H925" s="51" t="s">
        <v>7987</v>
      </c>
      <c r="K925" s="51" t="s">
        <v>3279</v>
      </c>
      <c r="L925" s="17" t="s">
        <v>3280</v>
      </c>
      <c r="M925" s="17" t="s">
        <v>2087</v>
      </c>
      <c r="N925" s="17">
        <v>1.0</v>
      </c>
      <c r="O925" s="17" t="s">
        <v>19</v>
      </c>
      <c r="P925" s="17" t="s">
        <v>20</v>
      </c>
      <c r="Q925" s="17">
        <v>8.483908909E9</v>
      </c>
      <c r="R925" s="17" t="s">
        <v>7987</v>
      </c>
      <c r="S925" s="17"/>
      <c r="T925" s="17" t="s">
        <v>7987</v>
      </c>
      <c r="U925" s="17"/>
      <c r="V925" s="17"/>
      <c r="W925" s="17" t="s">
        <v>7987</v>
      </c>
      <c r="X925" s="17" t="s">
        <v>7987</v>
      </c>
      <c r="Y925" s="17"/>
    </row>
    <row r="926" ht="15.75" customHeight="1">
      <c r="A926" s="17">
        <v>5.433011004E9</v>
      </c>
      <c r="B926" s="17"/>
      <c r="C926" s="17" t="s">
        <v>7987</v>
      </c>
      <c r="D926" s="17" t="s">
        <v>7987</v>
      </c>
      <c r="E926" s="17" t="s">
        <v>2715</v>
      </c>
      <c r="F926" s="17" t="s">
        <v>2716</v>
      </c>
      <c r="G926" s="17"/>
      <c r="H926" s="51" t="s">
        <v>7987</v>
      </c>
      <c r="K926" s="51" t="s">
        <v>2717</v>
      </c>
      <c r="L926" s="17" t="s">
        <v>17</v>
      </c>
      <c r="M926" s="17" t="s">
        <v>18</v>
      </c>
      <c r="N926" s="17">
        <v>3.0</v>
      </c>
      <c r="O926" s="17" t="s">
        <v>19</v>
      </c>
      <c r="P926" s="17" t="s">
        <v>20</v>
      </c>
      <c r="Q926" s="17">
        <v>8.544429009E9</v>
      </c>
      <c r="R926" s="17" t="s">
        <v>7987</v>
      </c>
      <c r="S926" s="17"/>
      <c r="T926" s="17" t="s">
        <v>7987</v>
      </c>
      <c r="U926" s="17"/>
      <c r="V926" s="17"/>
      <c r="W926" s="17" t="s">
        <v>7987</v>
      </c>
      <c r="X926" s="17" t="s">
        <v>7987</v>
      </c>
      <c r="Y926" s="17"/>
    </row>
    <row r="927" ht="15.75" customHeight="1">
      <c r="A927" s="17">
        <v>5.433090103E9</v>
      </c>
      <c r="B927" s="17"/>
      <c r="C927" s="17" t="s">
        <v>7987</v>
      </c>
      <c r="D927" s="17" t="s">
        <v>7987</v>
      </c>
      <c r="E927" s="17" t="s">
        <v>2767</v>
      </c>
      <c r="F927" s="17" t="s">
        <v>2768</v>
      </c>
      <c r="G927" s="17"/>
      <c r="H927" s="51" t="s">
        <v>7987</v>
      </c>
      <c r="K927" s="51" t="s">
        <v>2769</v>
      </c>
      <c r="L927" s="17" t="s">
        <v>17</v>
      </c>
      <c r="M927" s="17" t="s">
        <v>18</v>
      </c>
      <c r="N927" s="17">
        <v>1.0</v>
      </c>
      <c r="O927" s="17" t="s">
        <v>19</v>
      </c>
      <c r="P927" s="17" t="s">
        <v>20</v>
      </c>
      <c r="Q927" s="17">
        <v>8.544429009E9</v>
      </c>
      <c r="R927" s="17" t="s">
        <v>7987</v>
      </c>
      <c r="S927" s="17"/>
      <c r="T927" s="17" t="s">
        <v>7987</v>
      </c>
      <c r="U927" s="17"/>
      <c r="V927" s="17"/>
      <c r="W927" s="17" t="s">
        <v>7987</v>
      </c>
      <c r="X927" s="17" t="s">
        <v>7987</v>
      </c>
      <c r="Y927" s="17"/>
    </row>
    <row r="928" ht="15.75" customHeight="1">
      <c r="A928" s="17">
        <v>5.436610056E9</v>
      </c>
      <c r="B928" s="17"/>
      <c r="C928" s="17" t="s">
        <v>7987</v>
      </c>
      <c r="D928" s="17" t="s">
        <v>7987</v>
      </c>
      <c r="E928" s="17" t="s">
        <v>2837</v>
      </c>
      <c r="F928" s="17" t="s">
        <v>2838</v>
      </c>
      <c r="G928" s="17"/>
      <c r="H928" s="51" t="s">
        <v>7987</v>
      </c>
      <c r="K928" s="51" t="s">
        <v>2839</v>
      </c>
      <c r="L928" s="17" t="s">
        <v>2836</v>
      </c>
      <c r="M928" s="17" t="s">
        <v>2631</v>
      </c>
      <c r="N928" s="17">
        <v>1.0</v>
      </c>
      <c r="O928" s="17" t="s">
        <v>19</v>
      </c>
      <c r="P928" s="17" t="s">
        <v>2091</v>
      </c>
      <c r="Q928" s="17">
        <v>8.504409E9</v>
      </c>
      <c r="R928" s="17" t="s">
        <v>7987</v>
      </c>
      <c r="S928" s="17"/>
      <c r="T928" s="17" t="s">
        <v>7987</v>
      </c>
      <c r="U928" s="17"/>
      <c r="V928" s="17"/>
      <c r="W928" s="17" t="s">
        <v>7987</v>
      </c>
      <c r="X928" s="17" t="s">
        <v>7987</v>
      </c>
      <c r="Y928" s="17"/>
    </row>
    <row r="929" ht="15.75" customHeight="1">
      <c r="A929" s="17">
        <v>5.43667E9</v>
      </c>
      <c r="B929" s="17"/>
      <c r="C929" s="17" t="s">
        <v>7987</v>
      </c>
      <c r="D929" s="17" t="s">
        <v>7987</v>
      </c>
      <c r="E929" s="17" t="s">
        <v>2876</v>
      </c>
      <c r="F929" s="17" t="s">
        <v>2877</v>
      </c>
      <c r="G929" s="17"/>
      <c r="H929" s="51" t="s">
        <v>7987</v>
      </c>
      <c r="K929" s="51" t="s">
        <v>2878</v>
      </c>
      <c r="L929" s="17" t="s">
        <v>2836</v>
      </c>
      <c r="M929" s="17" t="s">
        <v>2631</v>
      </c>
      <c r="N929" s="17">
        <v>1.0</v>
      </c>
      <c r="O929" s="17" t="s">
        <v>19</v>
      </c>
      <c r="P929" s="17" t="s">
        <v>2091</v>
      </c>
      <c r="Q929" s="17">
        <v>8.5049099E9</v>
      </c>
      <c r="R929" s="17" t="s">
        <v>7987</v>
      </c>
      <c r="S929" s="17"/>
      <c r="T929" s="17" t="s">
        <v>7987</v>
      </c>
      <c r="U929" s="17"/>
      <c r="V929" s="17"/>
      <c r="W929" s="17" t="s">
        <v>7987</v>
      </c>
      <c r="X929" s="17" t="s">
        <v>7987</v>
      </c>
      <c r="Y929" s="17"/>
    </row>
    <row r="930" ht="15.75" customHeight="1">
      <c r="A930" s="17">
        <v>5.436670001E9</v>
      </c>
      <c r="B930" s="17"/>
      <c r="C930" s="17" t="s">
        <v>7987</v>
      </c>
      <c r="D930" s="17" t="s">
        <v>7987</v>
      </c>
      <c r="E930" s="17" t="s">
        <v>2879</v>
      </c>
      <c r="F930" s="17" t="s">
        <v>2880</v>
      </c>
      <c r="G930" s="17"/>
      <c r="H930" s="51" t="s">
        <v>7987</v>
      </c>
      <c r="K930" s="51" t="s">
        <v>2881</v>
      </c>
      <c r="L930" s="17" t="s">
        <v>2836</v>
      </c>
      <c r="M930" s="17" t="s">
        <v>2631</v>
      </c>
      <c r="N930" s="17">
        <v>1.0</v>
      </c>
      <c r="O930" s="17" t="s">
        <v>19</v>
      </c>
      <c r="P930" s="17" t="s">
        <v>2091</v>
      </c>
      <c r="Q930" s="17">
        <v>8.5049099E9</v>
      </c>
      <c r="R930" s="17" t="s">
        <v>7987</v>
      </c>
      <c r="S930" s="17"/>
      <c r="T930" s="17" t="s">
        <v>7987</v>
      </c>
      <c r="U930" s="17"/>
      <c r="V930" s="17"/>
      <c r="W930" s="17" t="s">
        <v>7987</v>
      </c>
      <c r="X930" s="17" t="s">
        <v>7987</v>
      </c>
      <c r="Y930" s="17"/>
    </row>
    <row r="931" ht="15.75" customHeight="1">
      <c r="A931" s="17">
        <v>5.436670003E9</v>
      </c>
      <c r="B931" s="17"/>
      <c r="C931" s="17" t="s">
        <v>7987</v>
      </c>
      <c r="D931" s="17" t="s">
        <v>7987</v>
      </c>
      <c r="E931" s="17" t="s">
        <v>2882</v>
      </c>
      <c r="F931" s="17" t="s">
        <v>2883</v>
      </c>
      <c r="G931" s="17"/>
      <c r="H931" s="51" t="s">
        <v>7987</v>
      </c>
      <c r="K931" s="51" t="s">
        <v>2884</v>
      </c>
      <c r="L931" s="17" t="s">
        <v>2836</v>
      </c>
      <c r="M931" s="17" t="s">
        <v>2631</v>
      </c>
      <c r="N931" s="17">
        <v>1.0</v>
      </c>
      <c r="O931" s="17" t="s">
        <v>19</v>
      </c>
      <c r="P931" s="17" t="s">
        <v>2091</v>
      </c>
      <c r="Q931" s="17">
        <v>8.5049099E9</v>
      </c>
      <c r="R931" s="17" t="s">
        <v>7987</v>
      </c>
      <c r="S931" s="17"/>
      <c r="T931" s="17" t="s">
        <v>7987</v>
      </c>
      <c r="U931" s="17"/>
      <c r="V931" s="17"/>
      <c r="W931" s="17" t="s">
        <v>7987</v>
      </c>
      <c r="X931" s="17" t="s">
        <v>7987</v>
      </c>
      <c r="Y931" s="17"/>
    </row>
    <row r="932" ht="15.75" customHeight="1">
      <c r="A932" s="17">
        <v>5.436670006E9</v>
      </c>
      <c r="B932" s="17"/>
      <c r="C932" s="17" t="s">
        <v>7987</v>
      </c>
      <c r="D932" s="17" t="s">
        <v>7987</v>
      </c>
      <c r="E932" s="17" t="s">
        <v>2885</v>
      </c>
      <c r="F932" s="17" t="s">
        <v>2886</v>
      </c>
      <c r="G932" s="17"/>
      <c r="H932" s="51" t="s">
        <v>7987</v>
      </c>
      <c r="K932" s="51" t="s">
        <v>2887</v>
      </c>
      <c r="L932" s="17" t="s">
        <v>2836</v>
      </c>
      <c r="M932" s="17" t="s">
        <v>2631</v>
      </c>
      <c r="N932" s="17">
        <v>1.0</v>
      </c>
      <c r="O932" s="17" t="s">
        <v>19</v>
      </c>
      <c r="P932" s="17" t="s">
        <v>2091</v>
      </c>
      <c r="Q932" s="17">
        <v>8.5049099E9</v>
      </c>
      <c r="R932" s="17" t="s">
        <v>7987</v>
      </c>
      <c r="S932" s="17"/>
      <c r="T932" s="17" t="s">
        <v>7987</v>
      </c>
      <c r="U932" s="17"/>
      <c r="V932" s="17"/>
      <c r="W932" s="17" t="s">
        <v>7987</v>
      </c>
      <c r="X932" s="17" t="s">
        <v>7987</v>
      </c>
      <c r="Y932" s="17"/>
    </row>
    <row r="933" ht="15.75" customHeight="1">
      <c r="A933" s="17">
        <v>5.468000028E9</v>
      </c>
      <c r="B933" s="17"/>
      <c r="C933" s="17" t="s">
        <v>7987</v>
      </c>
      <c r="D933" s="17" t="s">
        <v>7987</v>
      </c>
      <c r="E933" s="17" t="s">
        <v>3272</v>
      </c>
      <c r="F933" s="17" t="s">
        <v>3273</v>
      </c>
      <c r="G933" s="17"/>
      <c r="H933" s="51" t="s">
        <v>7987</v>
      </c>
      <c r="K933" s="51" t="s">
        <v>3274</v>
      </c>
      <c r="L933" s="17" t="s">
        <v>3275</v>
      </c>
      <c r="M933" s="17" t="s">
        <v>3275</v>
      </c>
      <c r="N933" s="17">
        <v>1.0</v>
      </c>
      <c r="O933" s="17" t="s">
        <v>19</v>
      </c>
      <c r="P933" s="17" t="s">
        <v>20</v>
      </c>
      <c r="Q933" s="17">
        <v>8.536411E9</v>
      </c>
      <c r="R933" s="17" t="s">
        <v>7987</v>
      </c>
      <c r="S933" s="17"/>
      <c r="T933" s="17" t="s">
        <v>7987</v>
      </c>
      <c r="U933" s="17"/>
      <c r="V933" s="17"/>
      <c r="W933" s="17" t="s">
        <v>7987</v>
      </c>
      <c r="X933" s="17" t="s">
        <v>7987</v>
      </c>
      <c r="Y933" s="17"/>
    </row>
    <row r="934" ht="15.75" customHeight="1">
      <c r="A934" s="17">
        <v>5.468000029E9</v>
      </c>
      <c r="B934" s="17"/>
      <c r="C934" s="17" t="s">
        <v>7987</v>
      </c>
      <c r="D934" s="17" t="s">
        <v>7987</v>
      </c>
      <c r="E934" s="17" t="s">
        <v>7987</v>
      </c>
      <c r="F934" s="17" t="s">
        <v>6599</v>
      </c>
      <c r="G934" s="17"/>
      <c r="H934" s="51" t="s">
        <v>7987</v>
      </c>
      <c r="K934" s="51" t="s">
        <v>7987</v>
      </c>
      <c r="L934" s="17" t="s">
        <v>7987</v>
      </c>
      <c r="M934" s="17" t="s">
        <v>7987</v>
      </c>
      <c r="N934" s="17" t="s">
        <v>7987</v>
      </c>
      <c r="O934" s="17" t="s">
        <v>7987</v>
      </c>
      <c r="P934" s="17" t="s">
        <v>7987</v>
      </c>
      <c r="Q934" s="17" t="s">
        <v>7987</v>
      </c>
      <c r="R934" s="17" t="s">
        <v>7987</v>
      </c>
      <c r="S934" s="17"/>
      <c r="T934" s="17" t="s">
        <v>7987</v>
      </c>
      <c r="U934" s="17"/>
      <c r="V934" s="17"/>
      <c r="W934" s="17" t="s">
        <v>7987</v>
      </c>
      <c r="X934" s="17" t="s">
        <v>7987</v>
      </c>
      <c r="Y934" s="17"/>
    </row>
    <row r="935" ht="15.75" customHeight="1">
      <c r="A935" s="17">
        <v>5.46800003E9</v>
      </c>
      <c r="B935" s="17"/>
      <c r="C935" s="17" t="s">
        <v>7987</v>
      </c>
      <c r="D935" s="17" t="s">
        <v>7987</v>
      </c>
      <c r="E935" s="17" t="s">
        <v>7987</v>
      </c>
      <c r="F935" s="17" t="s">
        <v>6600</v>
      </c>
      <c r="G935" s="17"/>
      <c r="H935" s="51" t="s">
        <v>7987</v>
      </c>
      <c r="K935" s="51" t="s">
        <v>7987</v>
      </c>
      <c r="L935" s="17" t="s">
        <v>7987</v>
      </c>
      <c r="M935" s="17" t="s">
        <v>7987</v>
      </c>
      <c r="N935" s="17" t="s">
        <v>7987</v>
      </c>
      <c r="O935" s="17" t="s">
        <v>7987</v>
      </c>
      <c r="P935" s="17" t="s">
        <v>7987</v>
      </c>
      <c r="Q935" s="17" t="s">
        <v>7987</v>
      </c>
      <c r="R935" s="17" t="s">
        <v>7987</v>
      </c>
      <c r="S935" s="17"/>
      <c r="T935" s="17" t="s">
        <v>7987</v>
      </c>
      <c r="U935" s="17"/>
      <c r="V935" s="17"/>
      <c r="W935" s="17" t="s">
        <v>7987</v>
      </c>
      <c r="X935" s="17" t="s">
        <v>7987</v>
      </c>
      <c r="Y935" s="17"/>
    </row>
    <row r="936" ht="15.75" customHeight="1">
      <c r="A936" s="17">
        <v>5.430410713E9</v>
      </c>
      <c r="B936" s="17"/>
      <c r="C936" s="17" t="s">
        <v>7987</v>
      </c>
      <c r="D936" s="17" t="s">
        <v>7987</v>
      </c>
      <c r="E936" s="17" t="s">
        <v>2204</v>
      </c>
      <c r="F936" s="17" t="s">
        <v>2205</v>
      </c>
      <c r="G936" s="17"/>
      <c r="H936" s="51" t="s">
        <v>7987</v>
      </c>
      <c r="K936" s="51" t="s">
        <v>2206</v>
      </c>
      <c r="L936" s="17" t="s">
        <v>2207</v>
      </c>
      <c r="M936" s="17" t="s">
        <v>2208</v>
      </c>
      <c r="N936" s="17">
        <v>1.0</v>
      </c>
      <c r="O936" s="17" t="s">
        <v>19</v>
      </c>
      <c r="P936" s="17" t="s">
        <v>2091</v>
      </c>
      <c r="Q936" s="17">
        <v>8.536501907E9</v>
      </c>
      <c r="R936" s="17" t="s">
        <v>7987</v>
      </c>
      <c r="S936" s="17"/>
      <c r="T936" s="17" t="s">
        <v>7987</v>
      </c>
      <c r="U936" s="17"/>
      <c r="V936" s="17"/>
      <c r="W936" s="17" t="s">
        <v>7987</v>
      </c>
      <c r="X936" s="17" t="s">
        <v>7987</v>
      </c>
      <c r="Y936" s="17"/>
    </row>
    <row r="937" ht="15.75" customHeight="1">
      <c r="A937" s="17">
        <v>5.431700008E9</v>
      </c>
      <c r="B937" s="17"/>
      <c r="C937" s="17" t="s">
        <v>7987</v>
      </c>
      <c r="D937" s="17" t="s">
        <v>7987</v>
      </c>
      <c r="E937" s="17" t="s">
        <v>2661</v>
      </c>
      <c r="F937" s="17" t="s">
        <v>2662</v>
      </c>
      <c r="G937" s="17"/>
      <c r="H937" s="51" t="s">
        <v>7987</v>
      </c>
      <c r="K937" s="51" t="s">
        <v>2663</v>
      </c>
      <c r="L937" s="17" t="s">
        <v>17</v>
      </c>
      <c r="M937" s="17" t="s">
        <v>18</v>
      </c>
      <c r="N937" s="17">
        <v>2.0</v>
      </c>
      <c r="O937" s="17" t="s">
        <v>19</v>
      </c>
      <c r="P937" s="17" t="s">
        <v>20</v>
      </c>
      <c r="Q937" s="17">
        <v>9.0318091E9</v>
      </c>
      <c r="R937" s="17" t="s">
        <v>7987</v>
      </c>
      <c r="S937" s="17"/>
      <c r="T937" s="17" t="s">
        <v>7987</v>
      </c>
      <c r="U937" s="17"/>
      <c r="V937" s="17"/>
      <c r="W937" s="17" t="s">
        <v>7987</v>
      </c>
      <c r="X937" s="17" t="s">
        <v>7987</v>
      </c>
      <c r="Y937" s="17"/>
    </row>
    <row r="938" ht="15.75" customHeight="1">
      <c r="A938" s="17">
        <v>5.458061502E9</v>
      </c>
      <c r="B938" s="17"/>
      <c r="C938" s="17" t="s">
        <v>7987</v>
      </c>
      <c r="D938" s="17" t="s">
        <v>7987</v>
      </c>
      <c r="E938" s="17" t="s">
        <v>3083</v>
      </c>
      <c r="F938" s="17" t="s">
        <v>3084</v>
      </c>
      <c r="G938" s="17"/>
      <c r="H938" s="51" t="s">
        <v>7987</v>
      </c>
      <c r="K938" s="51" t="s">
        <v>3085</v>
      </c>
      <c r="L938" s="17" t="s">
        <v>2630</v>
      </c>
      <c r="M938" s="17" t="s">
        <v>2631</v>
      </c>
      <c r="N938" s="17">
        <v>1.0</v>
      </c>
      <c r="O938" s="17" t="s">
        <v>19</v>
      </c>
      <c r="P938" s="17" t="s">
        <v>2091</v>
      </c>
      <c r="Q938" s="17">
        <v>8.501522009E9</v>
      </c>
      <c r="R938" s="17" t="s">
        <v>7987</v>
      </c>
      <c r="S938" s="17"/>
      <c r="T938" s="17" t="s">
        <v>7987</v>
      </c>
      <c r="U938" s="17"/>
      <c r="V938" s="17"/>
      <c r="W938" s="17" t="s">
        <v>7987</v>
      </c>
      <c r="X938" s="17" t="s">
        <v>7987</v>
      </c>
      <c r="Y938" s="17"/>
    </row>
    <row r="939" ht="15.75" customHeight="1">
      <c r="A939" s="17">
        <v>5.460002131E9</v>
      </c>
      <c r="B939" s="17"/>
      <c r="C939" s="17" t="s">
        <v>7987</v>
      </c>
      <c r="D939" s="17" t="s">
        <v>7987</v>
      </c>
      <c r="E939" s="17" t="s">
        <v>3225</v>
      </c>
      <c r="F939" s="17" t="s">
        <v>3226</v>
      </c>
      <c r="G939" s="17"/>
      <c r="H939" s="51" t="s">
        <v>7987</v>
      </c>
      <c r="K939" s="51" t="s">
        <v>3227</v>
      </c>
      <c r="L939" s="17" t="s">
        <v>3228</v>
      </c>
      <c r="M939" s="17" t="s">
        <v>3192</v>
      </c>
      <c r="N939" s="17">
        <v>1.0</v>
      </c>
      <c r="O939" s="17" t="s">
        <v>19</v>
      </c>
      <c r="P939" s="17" t="s">
        <v>2091</v>
      </c>
      <c r="Q939" s="17">
        <v>8.4834021E9</v>
      </c>
      <c r="R939" s="17" t="s">
        <v>7987</v>
      </c>
      <c r="S939" s="17"/>
      <c r="T939" s="17" t="s">
        <v>7987</v>
      </c>
      <c r="U939" s="17"/>
      <c r="V939" s="17"/>
      <c r="W939" s="17" t="s">
        <v>7987</v>
      </c>
      <c r="X939" s="17" t="s">
        <v>7987</v>
      </c>
      <c r="Y939" s="17"/>
    </row>
    <row r="940" ht="15.75" customHeight="1">
      <c r="A940" s="17">
        <v>5.436680042E9</v>
      </c>
      <c r="B940" s="17"/>
      <c r="C940" s="17" t="s">
        <v>7987</v>
      </c>
      <c r="D940" s="17" t="s">
        <v>7987</v>
      </c>
      <c r="E940" s="17" t="s">
        <v>2908</v>
      </c>
      <c r="F940" s="17" t="s">
        <v>2909</v>
      </c>
      <c r="G940" s="17"/>
      <c r="H940" s="51" t="s">
        <v>7987</v>
      </c>
      <c r="K940" s="51" t="s">
        <v>2910</v>
      </c>
      <c r="L940" s="17" t="s">
        <v>2630</v>
      </c>
      <c r="M940" s="17" t="s">
        <v>2631</v>
      </c>
      <c r="N940" s="17">
        <v>1.0</v>
      </c>
      <c r="O940" s="17" t="s">
        <v>19</v>
      </c>
      <c r="P940" s="17" t="s">
        <v>2091</v>
      </c>
      <c r="Q940" s="17">
        <v>8.504409E9</v>
      </c>
      <c r="R940" s="17" t="s">
        <v>7987</v>
      </c>
      <c r="S940" s="17"/>
      <c r="T940" s="17" t="s">
        <v>7987</v>
      </c>
      <c r="U940" s="17"/>
      <c r="V940" s="17"/>
      <c r="W940" s="17" t="s">
        <v>7987</v>
      </c>
      <c r="X940" s="17" t="s">
        <v>7987</v>
      </c>
      <c r="Y940" s="17"/>
    </row>
    <row r="941" ht="15.75" customHeight="1">
      <c r="A941" s="17">
        <v>2.063511231E9</v>
      </c>
      <c r="B941" s="17"/>
      <c r="C941" s="17" t="s">
        <v>7987</v>
      </c>
      <c r="D941" s="17" t="s">
        <v>7987</v>
      </c>
      <c r="E941" s="17" t="s">
        <v>248</v>
      </c>
      <c r="F941" s="17" t="s">
        <v>249</v>
      </c>
      <c r="G941" s="17"/>
      <c r="H941" s="51" t="s">
        <v>7987</v>
      </c>
      <c r="K941" s="51" t="s">
        <v>250</v>
      </c>
      <c r="L941" s="17" t="s">
        <v>17</v>
      </c>
      <c r="M941" s="17" t="s">
        <v>18</v>
      </c>
      <c r="N941" s="17">
        <v>1.0</v>
      </c>
      <c r="O941" s="17" t="s">
        <v>19</v>
      </c>
      <c r="P941" s="17" t="s">
        <v>20</v>
      </c>
      <c r="Q941" s="17">
        <v>7.326909807E9</v>
      </c>
      <c r="R941" s="17" t="s">
        <v>7987</v>
      </c>
      <c r="S941" s="17"/>
      <c r="T941" s="17" t="s">
        <v>7987</v>
      </c>
      <c r="U941" s="17"/>
      <c r="V941" s="17"/>
      <c r="W941" s="17" t="s">
        <v>7987</v>
      </c>
      <c r="X941" s="17" t="s">
        <v>7987</v>
      </c>
      <c r="Y941" s="17"/>
    </row>
    <row r="942" ht="15.75" customHeight="1">
      <c r="A942" s="17">
        <v>2.06601031E9</v>
      </c>
      <c r="B942" s="17"/>
      <c r="C942" s="17" t="s">
        <v>7987</v>
      </c>
      <c r="D942" s="17" t="s">
        <v>7987</v>
      </c>
      <c r="E942" s="17" t="s">
        <v>754</v>
      </c>
      <c r="F942" s="17" t="s">
        <v>755</v>
      </c>
      <c r="G942" s="17"/>
      <c r="H942" s="51" t="s">
        <v>7987</v>
      </c>
      <c r="K942" s="51" t="s">
        <v>756</v>
      </c>
      <c r="L942" s="17" t="s">
        <v>17</v>
      </c>
      <c r="M942" s="17" t="s">
        <v>18</v>
      </c>
      <c r="N942" s="17">
        <v>1.0</v>
      </c>
      <c r="O942" s="17" t="s">
        <v>19</v>
      </c>
      <c r="P942" s="17" t="s">
        <v>20</v>
      </c>
      <c r="Q942" s="17">
        <v>7.318290009E9</v>
      </c>
      <c r="R942" s="17" t="s">
        <v>7987</v>
      </c>
      <c r="S942" s="17"/>
      <c r="T942" s="17" t="s">
        <v>7987</v>
      </c>
      <c r="U942" s="17"/>
      <c r="V942" s="17"/>
      <c r="W942" s="17" t="s">
        <v>7987</v>
      </c>
      <c r="X942" s="17" t="s">
        <v>7987</v>
      </c>
      <c r="Y942" s="17"/>
    </row>
    <row r="943" ht="15.75" customHeight="1">
      <c r="A943" s="17" t="s">
        <v>6601</v>
      </c>
      <c r="B943" s="17"/>
      <c r="C943" s="17" t="s">
        <v>7987</v>
      </c>
      <c r="D943" s="17" t="s">
        <v>7987</v>
      </c>
      <c r="E943" s="17" t="s">
        <v>7987</v>
      </c>
      <c r="F943" s="17" t="s">
        <v>6602</v>
      </c>
      <c r="G943" s="17"/>
      <c r="H943" s="51" t="s">
        <v>7987</v>
      </c>
      <c r="K943" s="51" t="s">
        <v>7987</v>
      </c>
      <c r="L943" s="17" t="s">
        <v>7987</v>
      </c>
      <c r="M943" s="17" t="s">
        <v>7987</v>
      </c>
      <c r="N943" s="17" t="s">
        <v>7987</v>
      </c>
      <c r="O943" s="17" t="s">
        <v>7987</v>
      </c>
      <c r="P943" s="17" t="s">
        <v>7987</v>
      </c>
      <c r="Q943" s="17" t="s">
        <v>7987</v>
      </c>
      <c r="R943" s="17" t="s">
        <v>7987</v>
      </c>
      <c r="S943" s="17"/>
      <c r="T943" s="17" t="s">
        <v>7987</v>
      </c>
      <c r="U943" s="17"/>
      <c r="V943" s="17"/>
      <c r="W943" s="17" t="s">
        <v>7987</v>
      </c>
      <c r="X943" s="17" t="s">
        <v>7987</v>
      </c>
      <c r="Y943" s="17"/>
    </row>
    <row r="944" ht="15.75" customHeight="1">
      <c r="A944" s="17" t="s">
        <v>6603</v>
      </c>
      <c r="B944" s="17"/>
      <c r="C944" s="17" t="s">
        <v>7987</v>
      </c>
      <c r="D944" s="17" t="s">
        <v>7987</v>
      </c>
      <c r="E944" s="17" t="s">
        <v>7987</v>
      </c>
      <c r="F944" s="17" t="s">
        <v>6604</v>
      </c>
      <c r="G944" s="17"/>
      <c r="H944" s="51" t="s">
        <v>7987</v>
      </c>
      <c r="K944" s="51" t="s">
        <v>7987</v>
      </c>
      <c r="L944" s="17" t="s">
        <v>7987</v>
      </c>
      <c r="M944" s="17" t="s">
        <v>7987</v>
      </c>
      <c r="N944" s="17" t="s">
        <v>7987</v>
      </c>
      <c r="O944" s="17" t="s">
        <v>7987</v>
      </c>
      <c r="P944" s="17" t="s">
        <v>7987</v>
      </c>
      <c r="Q944" s="17" t="s">
        <v>7987</v>
      </c>
      <c r="R944" s="17" t="s">
        <v>7987</v>
      </c>
      <c r="S944" s="17"/>
      <c r="T944" s="17" t="s">
        <v>7987</v>
      </c>
      <c r="U944" s="17"/>
      <c r="V944" s="17"/>
      <c r="W944" s="17" t="s">
        <v>7987</v>
      </c>
      <c r="X944" s="17" t="s">
        <v>7987</v>
      </c>
      <c r="Y944" s="17"/>
    </row>
    <row r="945" ht="15.75" customHeight="1">
      <c r="A945" s="17" t="s">
        <v>4895</v>
      </c>
      <c r="B945" s="17"/>
      <c r="C945" s="17" t="s">
        <v>7987</v>
      </c>
      <c r="D945" s="17" t="s">
        <v>7987</v>
      </c>
      <c r="E945" s="17" t="s">
        <v>4896</v>
      </c>
      <c r="F945" s="17" t="s">
        <v>4897</v>
      </c>
      <c r="G945" s="17"/>
      <c r="H945" s="51" t="s">
        <v>7987</v>
      </c>
      <c r="K945" s="51" t="s">
        <v>4898</v>
      </c>
      <c r="L945" s="17" t="s">
        <v>17</v>
      </c>
      <c r="M945" s="17" t="s">
        <v>18</v>
      </c>
      <c r="N945" s="17">
        <v>1.0</v>
      </c>
      <c r="O945" s="17" t="s">
        <v>19</v>
      </c>
      <c r="P945" s="17" t="s">
        <v>20</v>
      </c>
      <c r="Q945" s="17">
        <v>7.326909807E9</v>
      </c>
      <c r="R945" s="17" t="s">
        <v>7987</v>
      </c>
      <c r="S945" s="17"/>
      <c r="T945" s="17" t="s">
        <v>7987</v>
      </c>
      <c r="U945" s="17"/>
      <c r="V945" s="17"/>
      <c r="W945" s="17" t="s">
        <v>7987</v>
      </c>
      <c r="X945" s="17" t="s">
        <v>7987</v>
      </c>
      <c r="Y945" s="17"/>
    </row>
    <row r="946" ht="15.75" customHeight="1">
      <c r="A946" s="17">
        <v>6.26601002E9</v>
      </c>
      <c r="B946" s="17"/>
      <c r="C946" s="17" t="s">
        <v>7987</v>
      </c>
      <c r="D946" s="17" t="s">
        <v>7987</v>
      </c>
      <c r="E946" s="17" t="s">
        <v>7987</v>
      </c>
      <c r="F946" s="17" t="s">
        <v>6605</v>
      </c>
      <c r="G946" s="17"/>
      <c r="H946" s="51" t="s">
        <v>7987</v>
      </c>
      <c r="K946" s="51" t="s">
        <v>7987</v>
      </c>
      <c r="L946" s="17" t="s">
        <v>7987</v>
      </c>
      <c r="M946" s="17" t="s">
        <v>7987</v>
      </c>
      <c r="N946" s="17" t="s">
        <v>7987</v>
      </c>
      <c r="O946" s="17" t="s">
        <v>7987</v>
      </c>
      <c r="P946" s="17" t="s">
        <v>7987</v>
      </c>
      <c r="Q946" s="17" t="s">
        <v>7987</v>
      </c>
      <c r="R946" s="17" t="s">
        <v>7987</v>
      </c>
      <c r="S946" s="17"/>
      <c r="T946" s="17" t="s">
        <v>7987</v>
      </c>
      <c r="U946" s="17"/>
      <c r="V946" s="17"/>
      <c r="W946" s="17" t="s">
        <v>7987</v>
      </c>
      <c r="X946" s="17" t="s">
        <v>7987</v>
      </c>
      <c r="Y946" s="17"/>
    </row>
    <row r="947" ht="15.75" customHeight="1">
      <c r="A947" s="17">
        <v>5.630060033E9</v>
      </c>
      <c r="B947" s="17"/>
      <c r="C947" s="17" t="s">
        <v>7987</v>
      </c>
      <c r="D947" s="17" t="s">
        <v>7987</v>
      </c>
      <c r="E947" s="17" t="s">
        <v>7987</v>
      </c>
      <c r="F947" s="17" t="s">
        <v>6606</v>
      </c>
      <c r="G947" s="17"/>
      <c r="H947" s="51" t="s">
        <v>7987</v>
      </c>
      <c r="K947" s="51" t="s">
        <v>7987</v>
      </c>
      <c r="L947" s="17" t="s">
        <v>7987</v>
      </c>
      <c r="M947" s="17" t="s">
        <v>7987</v>
      </c>
      <c r="N947" s="17" t="s">
        <v>7987</v>
      </c>
      <c r="O947" s="17" t="s">
        <v>7987</v>
      </c>
      <c r="P947" s="17" t="s">
        <v>7987</v>
      </c>
      <c r="Q947" s="17" t="s">
        <v>7987</v>
      </c>
      <c r="R947" s="17" t="s">
        <v>7987</v>
      </c>
      <c r="S947" s="17"/>
      <c r="T947" s="17" t="s">
        <v>7987</v>
      </c>
      <c r="U947" s="17"/>
      <c r="V947" s="17"/>
      <c r="W947" s="17" t="s">
        <v>7987</v>
      </c>
      <c r="X947" s="17" t="s">
        <v>7987</v>
      </c>
      <c r="Y947" s="17"/>
    </row>
    <row r="948" ht="15.75" customHeight="1">
      <c r="A948" s="17">
        <v>2.063616601E9</v>
      </c>
      <c r="B948" s="17"/>
      <c r="C948" s="17" t="s">
        <v>7987</v>
      </c>
      <c r="D948" s="17" t="s">
        <v>7987</v>
      </c>
      <c r="E948" s="17" t="s">
        <v>7987</v>
      </c>
      <c r="F948" s="17" t="s">
        <v>6607</v>
      </c>
      <c r="G948" s="17"/>
      <c r="H948" s="51" t="s">
        <v>7987</v>
      </c>
      <c r="K948" s="51" t="s">
        <v>7987</v>
      </c>
      <c r="L948" s="17" t="s">
        <v>7987</v>
      </c>
      <c r="M948" s="17" t="s">
        <v>7987</v>
      </c>
      <c r="N948" s="17" t="s">
        <v>7987</v>
      </c>
      <c r="O948" s="17" t="s">
        <v>7987</v>
      </c>
      <c r="P948" s="17" t="s">
        <v>7987</v>
      </c>
      <c r="Q948" s="17" t="s">
        <v>7987</v>
      </c>
      <c r="R948" s="17" t="s">
        <v>7987</v>
      </c>
      <c r="S948" s="17"/>
      <c r="T948" s="17" t="s">
        <v>7987</v>
      </c>
      <c r="U948" s="17"/>
      <c r="V948" s="17"/>
      <c r="W948" s="17" t="s">
        <v>7987</v>
      </c>
      <c r="X948" s="17" t="s">
        <v>7987</v>
      </c>
      <c r="Y948" s="17"/>
    </row>
    <row r="949" ht="15.75" customHeight="1">
      <c r="A949" s="17">
        <v>2.06361684E9</v>
      </c>
      <c r="B949" s="17"/>
      <c r="C949" s="17" t="s">
        <v>7987</v>
      </c>
      <c r="D949" s="17" t="s">
        <v>7987</v>
      </c>
      <c r="E949" s="17" t="s">
        <v>7987</v>
      </c>
      <c r="F949" s="17" t="s">
        <v>6608</v>
      </c>
      <c r="G949" s="17"/>
      <c r="H949" s="51" t="s">
        <v>7987</v>
      </c>
      <c r="K949" s="51" t="s">
        <v>7987</v>
      </c>
      <c r="L949" s="17" t="s">
        <v>7987</v>
      </c>
      <c r="M949" s="17" t="s">
        <v>7987</v>
      </c>
      <c r="N949" s="17" t="s">
        <v>7987</v>
      </c>
      <c r="O949" s="17" t="s">
        <v>7987</v>
      </c>
      <c r="P949" s="17" t="s">
        <v>7987</v>
      </c>
      <c r="Q949" s="17" t="s">
        <v>7987</v>
      </c>
      <c r="R949" s="17" t="s">
        <v>7987</v>
      </c>
      <c r="S949" s="17"/>
      <c r="T949" s="17" t="s">
        <v>7987</v>
      </c>
      <c r="U949" s="17"/>
      <c r="V949" s="17"/>
      <c r="W949" s="17" t="s">
        <v>7987</v>
      </c>
      <c r="X949" s="17" t="s">
        <v>7987</v>
      </c>
      <c r="Y949" s="17"/>
    </row>
    <row r="950" ht="15.75" customHeight="1">
      <c r="A950" s="17">
        <v>2.063636511E9</v>
      </c>
      <c r="B950" s="17"/>
      <c r="C950" s="17" t="s">
        <v>7987</v>
      </c>
      <c r="D950" s="17" t="s">
        <v>7987</v>
      </c>
      <c r="E950" s="17" t="s">
        <v>7987</v>
      </c>
      <c r="F950" s="17" t="s">
        <v>6609</v>
      </c>
      <c r="G950" s="17"/>
      <c r="H950" s="51" t="s">
        <v>7987</v>
      </c>
      <c r="K950" s="51" t="s">
        <v>7987</v>
      </c>
      <c r="L950" s="17" t="s">
        <v>7987</v>
      </c>
      <c r="M950" s="17" t="s">
        <v>7987</v>
      </c>
      <c r="N950" s="17" t="s">
        <v>7987</v>
      </c>
      <c r="O950" s="17" t="s">
        <v>7987</v>
      </c>
      <c r="P950" s="17" t="s">
        <v>7987</v>
      </c>
      <c r="Q950" s="17" t="s">
        <v>7987</v>
      </c>
      <c r="R950" s="17" t="s">
        <v>7987</v>
      </c>
      <c r="S950" s="17"/>
      <c r="T950" s="17" t="s">
        <v>7987</v>
      </c>
      <c r="U950" s="17"/>
      <c r="V950" s="17"/>
      <c r="W950" s="17" t="s">
        <v>7987</v>
      </c>
      <c r="X950" s="17" t="s">
        <v>7987</v>
      </c>
      <c r="Y950" s="17"/>
    </row>
    <row r="951" ht="15.75" customHeight="1">
      <c r="A951" s="17">
        <v>2.063616611E9</v>
      </c>
      <c r="B951" s="17"/>
      <c r="C951" s="17" t="s">
        <v>7987</v>
      </c>
      <c r="D951" s="17" t="s">
        <v>7987</v>
      </c>
      <c r="E951" s="17" t="s">
        <v>7987</v>
      </c>
      <c r="F951" s="17" t="s">
        <v>6610</v>
      </c>
      <c r="G951" s="17"/>
      <c r="H951" s="51" t="s">
        <v>7987</v>
      </c>
      <c r="K951" s="51" t="s">
        <v>7987</v>
      </c>
      <c r="L951" s="17" t="s">
        <v>7987</v>
      </c>
      <c r="M951" s="17" t="s">
        <v>7987</v>
      </c>
      <c r="N951" s="17" t="s">
        <v>7987</v>
      </c>
      <c r="O951" s="17" t="s">
        <v>7987</v>
      </c>
      <c r="P951" s="17" t="s">
        <v>7987</v>
      </c>
      <c r="Q951" s="17" t="s">
        <v>7987</v>
      </c>
      <c r="R951" s="17" t="s">
        <v>7987</v>
      </c>
      <c r="S951" s="17"/>
      <c r="T951" s="17" t="s">
        <v>7987</v>
      </c>
      <c r="U951" s="17"/>
      <c r="V951" s="17"/>
      <c r="W951" s="17" t="s">
        <v>7987</v>
      </c>
      <c r="X951" s="17" t="s">
        <v>7987</v>
      </c>
      <c r="Y951" s="17"/>
    </row>
    <row r="952" ht="15.75" customHeight="1">
      <c r="A952" s="17">
        <v>5.901710025E9</v>
      </c>
      <c r="B952" s="17"/>
      <c r="C952" s="17" t="s">
        <v>7987</v>
      </c>
      <c r="D952" s="17" t="s">
        <v>7987</v>
      </c>
      <c r="E952" s="17" t="s">
        <v>4263</v>
      </c>
      <c r="F952" s="17" t="s">
        <v>4264</v>
      </c>
      <c r="G952" s="17"/>
      <c r="H952" s="51" t="s">
        <v>7987</v>
      </c>
      <c r="K952" s="51" t="s">
        <v>4265</v>
      </c>
      <c r="L952" s="17" t="s">
        <v>17</v>
      </c>
      <c r="M952" s="17" t="s">
        <v>18</v>
      </c>
      <c r="N952" s="17">
        <v>12.0</v>
      </c>
      <c r="O952" s="17" t="s">
        <v>19</v>
      </c>
      <c r="P952" s="17" t="s">
        <v>20</v>
      </c>
      <c r="Q952" s="17">
        <v>7.3181589E9</v>
      </c>
      <c r="R952" s="17" t="s">
        <v>7987</v>
      </c>
      <c r="S952" s="17"/>
      <c r="T952" s="17" t="s">
        <v>7987</v>
      </c>
      <c r="U952" s="17"/>
      <c r="V952" s="17"/>
      <c r="W952" s="17" t="s">
        <v>7987</v>
      </c>
      <c r="X952" s="17" t="s">
        <v>7987</v>
      </c>
      <c r="Y952" s="17"/>
    </row>
    <row r="953" ht="15.75" customHeight="1">
      <c r="A953" s="17">
        <v>2.06350601E9</v>
      </c>
      <c r="B953" s="17"/>
      <c r="C953" s="17" t="s">
        <v>7987</v>
      </c>
      <c r="D953" s="17" t="s">
        <v>7987</v>
      </c>
      <c r="E953" s="17" t="s">
        <v>223</v>
      </c>
      <c r="F953" s="17" t="s">
        <v>224</v>
      </c>
      <c r="G953" s="17"/>
      <c r="H953" s="51" t="s">
        <v>7987</v>
      </c>
      <c r="K953" s="51" t="s">
        <v>225</v>
      </c>
      <c r="L953" s="17" t="s">
        <v>17</v>
      </c>
      <c r="M953" s="17" t="s">
        <v>18</v>
      </c>
      <c r="N953" s="17">
        <v>2.0</v>
      </c>
      <c r="O953" s="17" t="s">
        <v>19</v>
      </c>
      <c r="P953" s="17" t="s">
        <v>20</v>
      </c>
      <c r="Q953" s="17">
        <v>7.318220009E9</v>
      </c>
      <c r="R953" s="17" t="s">
        <v>7987</v>
      </c>
      <c r="S953" s="17"/>
      <c r="T953" s="17" t="s">
        <v>7987</v>
      </c>
      <c r="U953" s="17"/>
      <c r="V953" s="17"/>
      <c r="W953" s="17" t="s">
        <v>7987</v>
      </c>
      <c r="X953" s="17" t="s">
        <v>7987</v>
      </c>
      <c r="Y953" s="17"/>
    </row>
    <row r="954" ht="15.75" customHeight="1">
      <c r="A954" s="17">
        <v>5.907306016E9</v>
      </c>
      <c r="B954" s="17"/>
      <c r="C954" s="17" t="s">
        <v>7987</v>
      </c>
      <c r="D954" s="17" t="s">
        <v>7987</v>
      </c>
      <c r="E954" s="17" t="s">
        <v>4328</v>
      </c>
      <c r="F954" s="17" t="s">
        <v>4329</v>
      </c>
      <c r="G954" s="17"/>
      <c r="H954" s="51" t="s">
        <v>7987</v>
      </c>
      <c r="K954" s="51" t="s">
        <v>4330</v>
      </c>
      <c r="L954" s="17" t="s">
        <v>17</v>
      </c>
      <c r="M954" s="17" t="s">
        <v>18</v>
      </c>
      <c r="N954" s="17">
        <v>6.0</v>
      </c>
      <c r="O954" s="17" t="s">
        <v>19</v>
      </c>
      <c r="P954" s="17" t="s">
        <v>20</v>
      </c>
      <c r="Q954" s="17">
        <v>7.3181589E9</v>
      </c>
      <c r="R954" s="17" t="s">
        <v>7987</v>
      </c>
      <c r="S954" s="17"/>
      <c r="T954" s="17" t="s">
        <v>7987</v>
      </c>
      <c r="U954" s="17"/>
      <c r="V954" s="17"/>
      <c r="W954" s="17" t="s">
        <v>7987</v>
      </c>
      <c r="X954" s="17" t="s">
        <v>7987</v>
      </c>
      <c r="Y954" s="17"/>
    </row>
    <row r="955" ht="15.75" customHeight="1">
      <c r="A955" s="17">
        <v>5.901710025E9</v>
      </c>
      <c r="B955" s="17"/>
      <c r="C955" s="17" t="s">
        <v>7987</v>
      </c>
      <c r="D955" s="17" t="s">
        <v>7987</v>
      </c>
      <c r="E955" s="17" t="s">
        <v>4263</v>
      </c>
      <c r="F955" s="17" t="s">
        <v>4264</v>
      </c>
      <c r="G955" s="17"/>
      <c r="H955" s="51" t="s">
        <v>7987</v>
      </c>
      <c r="K955" s="51" t="s">
        <v>4265</v>
      </c>
      <c r="L955" s="17" t="s">
        <v>17</v>
      </c>
      <c r="M955" s="17" t="s">
        <v>18</v>
      </c>
      <c r="N955" s="17">
        <v>12.0</v>
      </c>
      <c r="O955" s="17" t="s">
        <v>19</v>
      </c>
      <c r="P955" s="17" t="s">
        <v>20</v>
      </c>
      <c r="Q955" s="17">
        <v>7.3181589E9</v>
      </c>
      <c r="R955" s="17" t="s">
        <v>7987</v>
      </c>
      <c r="S955" s="17"/>
      <c r="T955" s="17" t="s">
        <v>7987</v>
      </c>
      <c r="U955" s="17"/>
      <c r="V955" s="17"/>
      <c r="W955" s="17" t="s">
        <v>7987</v>
      </c>
      <c r="X955" s="17" t="s">
        <v>7987</v>
      </c>
      <c r="Y955" s="17"/>
    </row>
    <row r="956" ht="15.75" customHeight="1">
      <c r="A956" s="17">
        <v>2.06350601E9</v>
      </c>
      <c r="B956" s="17"/>
      <c r="C956" s="17" t="s">
        <v>7987</v>
      </c>
      <c r="D956" s="17" t="s">
        <v>7987</v>
      </c>
      <c r="E956" s="17" t="s">
        <v>223</v>
      </c>
      <c r="F956" s="17" t="s">
        <v>224</v>
      </c>
      <c r="G956" s="17"/>
      <c r="H956" s="51" t="s">
        <v>7987</v>
      </c>
      <c r="K956" s="51" t="s">
        <v>225</v>
      </c>
      <c r="L956" s="17" t="s">
        <v>17</v>
      </c>
      <c r="M956" s="17" t="s">
        <v>18</v>
      </c>
      <c r="N956" s="17">
        <v>2.0</v>
      </c>
      <c r="O956" s="17" t="s">
        <v>19</v>
      </c>
      <c r="P956" s="17" t="s">
        <v>20</v>
      </c>
      <c r="Q956" s="17">
        <v>7.318220009E9</v>
      </c>
      <c r="R956" s="17" t="s">
        <v>7987</v>
      </c>
      <c r="S956" s="17"/>
      <c r="T956" s="17" t="s">
        <v>7987</v>
      </c>
      <c r="U956" s="17"/>
      <c r="V956" s="17"/>
      <c r="W956" s="17" t="s">
        <v>7987</v>
      </c>
      <c r="X956" s="17" t="s">
        <v>7987</v>
      </c>
      <c r="Y956" s="17"/>
    </row>
    <row r="957" ht="15.75" customHeight="1">
      <c r="A957" s="17">
        <v>5.907306016E9</v>
      </c>
      <c r="B957" s="17"/>
      <c r="C957" s="17" t="s">
        <v>7987</v>
      </c>
      <c r="D957" s="17" t="s">
        <v>7987</v>
      </c>
      <c r="E957" s="17" t="s">
        <v>4328</v>
      </c>
      <c r="F957" s="17" t="s">
        <v>4329</v>
      </c>
      <c r="G957" s="17"/>
      <c r="H957" s="51" t="s">
        <v>7987</v>
      </c>
      <c r="K957" s="51" t="s">
        <v>4330</v>
      </c>
      <c r="L957" s="17" t="s">
        <v>17</v>
      </c>
      <c r="M957" s="17" t="s">
        <v>18</v>
      </c>
      <c r="N957" s="17">
        <v>6.0</v>
      </c>
      <c r="O957" s="17" t="s">
        <v>19</v>
      </c>
      <c r="P957" s="17" t="s">
        <v>20</v>
      </c>
      <c r="Q957" s="17">
        <v>7.3181589E9</v>
      </c>
      <c r="R957" s="17" t="s">
        <v>7987</v>
      </c>
      <c r="S957" s="17"/>
      <c r="T957" s="17" t="s">
        <v>7987</v>
      </c>
      <c r="U957" s="17"/>
      <c r="V957" s="17"/>
      <c r="W957" s="17" t="s">
        <v>7987</v>
      </c>
      <c r="X957" s="17" t="s">
        <v>7987</v>
      </c>
      <c r="Y957" s="17"/>
    </row>
    <row r="958" ht="15.75" customHeight="1">
      <c r="A958" s="17">
        <v>2.46363625E9</v>
      </c>
      <c r="B958" s="17"/>
      <c r="C958" s="17" t="s">
        <v>7987</v>
      </c>
      <c r="D958" s="17" t="s">
        <v>7987</v>
      </c>
      <c r="E958" s="17" t="s">
        <v>1694</v>
      </c>
      <c r="F958" s="17" t="s">
        <v>1695</v>
      </c>
      <c r="G958" s="17"/>
      <c r="H958" s="51" t="s">
        <v>7987</v>
      </c>
      <c r="K958" s="51" t="s">
        <v>1696</v>
      </c>
      <c r="L958" s="17" t="s">
        <v>553</v>
      </c>
      <c r="M958" s="17" t="s">
        <v>18</v>
      </c>
      <c r="N958" s="17">
        <v>1.0</v>
      </c>
      <c r="O958" s="17" t="s">
        <v>19</v>
      </c>
      <c r="P958" s="17" t="s">
        <v>20</v>
      </c>
      <c r="Q958" s="17">
        <v>8.46694E9</v>
      </c>
      <c r="R958" s="17" t="s">
        <v>7987</v>
      </c>
      <c r="S958" s="17"/>
      <c r="T958" s="17" t="s">
        <v>7987</v>
      </c>
      <c r="U958" s="17"/>
      <c r="V958" s="17"/>
      <c r="W958" s="17" t="s">
        <v>7987</v>
      </c>
      <c r="X958" s="17" t="s">
        <v>7987</v>
      </c>
      <c r="Y958" s="17"/>
    </row>
    <row r="959" ht="15.75" customHeight="1">
      <c r="A959" s="17">
        <v>2.063616061E9</v>
      </c>
      <c r="B959" s="17"/>
      <c r="C959" s="17" t="s">
        <v>7987</v>
      </c>
      <c r="D959" s="17" t="s">
        <v>7987</v>
      </c>
      <c r="E959" s="17" t="s">
        <v>550</v>
      </c>
      <c r="F959" s="17" t="s">
        <v>551</v>
      </c>
      <c r="G959" s="17"/>
      <c r="H959" s="51" t="s">
        <v>7987</v>
      </c>
      <c r="K959" s="51" t="s">
        <v>552</v>
      </c>
      <c r="L959" s="17" t="s">
        <v>553</v>
      </c>
      <c r="M959" s="17" t="s">
        <v>18</v>
      </c>
      <c r="N959" s="17">
        <v>1.0</v>
      </c>
      <c r="O959" s="17" t="s">
        <v>19</v>
      </c>
      <c r="P959" s="17" t="s">
        <v>20</v>
      </c>
      <c r="Q959" s="17">
        <v>8.46694E9</v>
      </c>
      <c r="R959" s="17" t="s">
        <v>7987</v>
      </c>
      <c r="S959" s="17"/>
      <c r="T959" s="17" t="s">
        <v>7987</v>
      </c>
      <c r="U959" s="17"/>
      <c r="V959" s="17"/>
      <c r="W959" s="17" t="s">
        <v>7987</v>
      </c>
      <c r="X959" s="17" t="s">
        <v>7987</v>
      </c>
      <c r="Y959" s="17"/>
    </row>
    <row r="960" ht="15.75" customHeight="1">
      <c r="A960" s="17">
        <v>5.436610141E9</v>
      </c>
      <c r="B960" s="17"/>
      <c r="C960" s="17" t="s">
        <v>7987</v>
      </c>
      <c r="D960" s="17" t="s">
        <v>7987</v>
      </c>
      <c r="E960" s="17" t="s">
        <v>2859</v>
      </c>
      <c r="F960" s="17" t="s">
        <v>2860</v>
      </c>
      <c r="G960" s="17"/>
      <c r="H960" s="51" t="s">
        <v>7987</v>
      </c>
      <c r="K960" s="51" t="s">
        <v>2861</v>
      </c>
      <c r="L960" s="17" t="s">
        <v>2783</v>
      </c>
      <c r="M960" s="17" t="s">
        <v>2642</v>
      </c>
      <c r="N960" s="17">
        <v>1.0</v>
      </c>
      <c r="O960" s="17" t="s">
        <v>19</v>
      </c>
      <c r="P960" s="17" t="s">
        <v>2645</v>
      </c>
      <c r="Q960" s="17">
        <v>8.504409E9</v>
      </c>
      <c r="R960" s="17" t="s">
        <v>7987</v>
      </c>
      <c r="S960" s="17"/>
      <c r="T960" s="17" t="s">
        <v>7987</v>
      </c>
      <c r="U960" s="17"/>
      <c r="V960" s="17"/>
      <c r="W960" s="17" t="s">
        <v>7987</v>
      </c>
      <c r="X960" s="17" t="s">
        <v>7987</v>
      </c>
      <c r="Y960" s="17"/>
    </row>
    <row r="961" ht="15.75" customHeight="1">
      <c r="A961" s="17">
        <v>5.907308016E9</v>
      </c>
      <c r="B961" s="17"/>
      <c r="C961" s="17" t="s">
        <v>7987</v>
      </c>
      <c r="D961" s="17" t="s">
        <v>7987</v>
      </c>
      <c r="E961" s="17" t="s">
        <v>4331</v>
      </c>
      <c r="F961" s="17" t="s">
        <v>4332</v>
      </c>
      <c r="G961" s="17"/>
      <c r="H961" s="51" t="s">
        <v>7987</v>
      </c>
      <c r="K961" s="51" t="s">
        <v>4333</v>
      </c>
      <c r="L961" s="17" t="s">
        <v>17</v>
      </c>
      <c r="M961" s="17" t="s">
        <v>18</v>
      </c>
      <c r="N961" s="17">
        <v>12.0</v>
      </c>
      <c r="O961" s="17" t="s">
        <v>19</v>
      </c>
      <c r="P961" s="17" t="s">
        <v>20</v>
      </c>
      <c r="Q961" s="17">
        <v>7.318159009E9</v>
      </c>
      <c r="R961" s="17" t="s">
        <v>7987</v>
      </c>
      <c r="S961" s="17"/>
      <c r="T961" s="17" t="s">
        <v>7987</v>
      </c>
      <c r="U961" s="17"/>
      <c r="V961" s="17"/>
      <c r="W961" s="17" t="s">
        <v>7987</v>
      </c>
      <c r="X961" s="17" t="s">
        <v>7987</v>
      </c>
      <c r="Y961" s="17"/>
    </row>
    <row r="962" ht="15.75" customHeight="1">
      <c r="A962" s="17">
        <v>5.907308016E9</v>
      </c>
      <c r="B962" s="17"/>
      <c r="C962" s="17" t="s">
        <v>7987</v>
      </c>
      <c r="D962" s="17" t="s">
        <v>7987</v>
      </c>
      <c r="E962" s="17" t="s">
        <v>4331</v>
      </c>
      <c r="F962" s="17" t="s">
        <v>4332</v>
      </c>
      <c r="G962" s="17"/>
      <c r="H962" s="51" t="s">
        <v>7987</v>
      </c>
      <c r="K962" s="51" t="s">
        <v>4333</v>
      </c>
      <c r="L962" s="17" t="s">
        <v>17</v>
      </c>
      <c r="M962" s="17" t="s">
        <v>18</v>
      </c>
      <c r="N962" s="17">
        <v>12.0</v>
      </c>
      <c r="O962" s="17" t="s">
        <v>19</v>
      </c>
      <c r="P962" s="17" t="s">
        <v>20</v>
      </c>
      <c r="Q962" s="17">
        <v>7.318159009E9</v>
      </c>
      <c r="R962" s="17" t="s">
        <v>7987</v>
      </c>
      <c r="S962" s="17"/>
      <c r="T962" s="17" t="s">
        <v>7987</v>
      </c>
      <c r="U962" s="17"/>
      <c r="V962" s="17"/>
      <c r="W962" s="17" t="s">
        <v>7987</v>
      </c>
      <c r="X962" s="17" t="s">
        <v>7987</v>
      </c>
      <c r="Y962" s="17"/>
    </row>
    <row r="963" ht="15.75" customHeight="1">
      <c r="A963" s="17" t="s">
        <v>5058</v>
      </c>
      <c r="B963" s="17"/>
      <c r="C963" s="17" t="s">
        <v>7987</v>
      </c>
      <c r="D963" s="17" t="s">
        <v>7987</v>
      </c>
      <c r="E963" s="17" t="s">
        <v>5059</v>
      </c>
      <c r="F963" s="17" t="s">
        <v>5060</v>
      </c>
      <c r="G963" s="17"/>
      <c r="H963" s="51" t="s">
        <v>7987</v>
      </c>
      <c r="K963" s="51" t="s">
        <v>5061</v>
      </c>
      <c r="L963" s="17" t="s">
        <v>17</v>
      </c>
      <c r="M963" s="17" t="s">
        <v>18</v>
      </c>
      <c r="N963" s="17">
        <v>10.0</v>
      </c>
      <c r="O963" s="17" t="s">
        <v>19</v>
      </c>
      <c r="P963" s="17" t="s">
        <v>20</v>
      </c>
      <c r="Q963" s="17">
        <v>7.326909807E9</v>
      </c>
      <c r="R963" s="17" t="s">
        <v>7987</v>
      </c>
      <c r="S963" s="17"/>
      <c r="T963" s="17" t="s">
        <v>7987</v>
      </c>
      <c r="U963" s="17"/>
      <c r="V963" s="17"/>
      <c r="W963" s="17" t="s">
        <v>7987</v>
      </c>
      <c r="X963" s="17" t="s">
        <v>7987</v>
      </c>
      <c r="Y963" s="17"/>
    </row>
    <row r="964" ht="15.75" customHeight="1">
      <c r="A964" s="17">
        <v>5.650300009E9</v>
      </c>
      <c r="B964" s="17"/>
      <c r="C964" s="17" t="s">
        <v>7987</v>
      </c>
      <c r="D964" s="17" t="s">
        <v>7987</v>
      </c>
      <c r="E964" s="17" t="s">
        <v>7987</v>
      </c>
      <c r="F964" s="17" t="s">
        <v>6612</v>
      </c>
      <c r="G964" s="17"/>
      <c r="H964" s="51" t="s">
        <v>7987</v>
      </c>
      <c r="K964" s="51" t="s">
        <v>7987</v>
      </c>
      <c r="L964" s="17" t="s">
        <v>7987</v>
      </c>
      <c r="M964" s="17" t="s">
        <v>7987</v>
      </c>
      <c r="N964" s="17" t="s">
        <v>7987</v>
      </c>
      <c r="O964" s="17" t="s">
        <v>7987</v>
      </c>
      <c r="P964" s="17" t="s">
        <v>7987</v>
      </c>
      <c r="Q964" s="17" t="s">
        <v>7987</v>
      </c>
      <c r="R964" s="17" t="s">
        <v>7987</v>
      </c>
      <c r="S964" s="17"/>
      <c r="T964" s="17" t="s">
        <v>7987</v>
      </c>
      <c r="U964" s="17"/>
      <c r="V964" s="17"/>
      <c r="W964" s="17" t="s">
        <v>7987</v>
      </c>
      <c r="X964" s="17" t="s">
        <v>7987</v>
      </c>
      <c r="Y964" s="17"/>
    </row>
    <row r="965" ht="15.75" customHeight="1">
      <c r="A965" s="17">
        <v>5.431240006E9</v>
      </c>
      <c r="B965" s="17"/>
      <c r="C965" s="17" t="s">
        <v>7987</v>
      </c>
      <c r="D965" s="17" t="s">
        <v>7987</v>
      </c>
      <c r="E965" s="17" t="s">
        <v>7987</v>
      </c>
      <c r="F965" s="17" t="s">
        <v>6613</v>
      </c>
      <c r="G965" s="17"/>
      <c r="H965" s="51" t="s">
        <v>7987</v>
      </c>
      <c r="K965" s="51" t="s">
        <v>7987</v>
      </c>
      <c r="L965" s="17" t="s">
        <v>7987</v>
      </c>
      <c r="M965" s="17" t="s">
        <v>7987</v>
      </c>
      <c r="N965" s="17" t="s">
        <v>7987</v>
      </c>
      <c r="O965" s="17" t="s">
        <v>7987</v>
      </c>
      <c r="P965" s="17" t="s">
        <v>7987</v>
      </c>
      <c r="Q965" s="17" t="s">
        <v>7987</v>
      </c>
      <c r="R965" s="17" t="s">
        <v>7987</v>
      </c>
      <c r="S965" s="17"/>
      <c r="T965" s="17" t="s">
        <v>7987</v>
      </c>
      <c r="U965" s="17"/>
      <c r="V965" s="17"/>
      <c r="W965" s="17" t="s">
        <v>7987</v>
      </c>
      <c r="X965" s="17" t="s">
        <v>7987</v>
      </c>
      <c r="Y965" s="17"/>
    </row>
    <row r="966" ht="15.75" customHeight="1">
      <c r="A966" s="17" t="s">
        <v>5268</v>
      </c>
      <c r="B966" s="17"/>
      <c r="C966" s="17" t="s">
        <v>7987</v>
      </c>
      <c r="D966" s="17" t="s">
        <v>7987</v>
      </c>
      <c r="E966" s="17" t="s">
        <v>5269</v>
      </c>
      <c r="F966" s="17" t="s">
        <v>5272</v>
      </c>
      <c r="G966" s="17"/>
      <c r="H966" s="51" t="s">
        <v>7987</v>
      </c>
      <c r="K966" s="51" t="s">
        <v>5271</v>
      </c>
      <c r="L966" s="17" t="s">
        <v>17</v>
      </c>
      <c r="M966" s="17" t="s">
        <v>18</v>
      </c>
      <c r="N966" s="17">
        <v>8.0</v>
      </c>
      <c r="O966" s="17" t="s">
        <v>19</v>
      </c>
      <c r="P966" s="17" t="s">
        <v>20</v>
      </c>
      <c r="Q966" s="17">
        <v>8.46694E9</v>
      </c>
      <c r="R966" s="17" t="s">
        <v>7987</v>
      </c>
      <c r="S966" s="17"/>
      <c r="T966" s="17" t="s">
        <v>7987</v>
      </c>
      <c r="U966" s="17"/>
      <c r="V966" s="17"/>
      <c r="W966" s="17" t="s">
        <v>7987</v>
      </c>
      <c r="X966" s="17" t="s">
        <v>7987</v>
      </c>
      <c r="Y966" s="17"/>
    </row>
    <row r="967" ht="15.75" customHeight="1">
      <c r="A967" s="17">
        <v>5.550400017E9</v>
      </c>
      <c r="B967" s="17"/>
      <c r="C967" s="17" t="s">
        <v>7987</v>
      </c>
      <c r="D967" s="17" t="s">
        <v>7987</v>
      </c>
      <c r="E967" s="17" t="s">
        <v>7987</v>
      </c>
      <c r="F967" s="17" t="s">
        <v>6615</v>
      </c>
      <c r="G967" s="17"/>
      <c r="H967" s="51" t="s">
        <v>7987</v>
      </c>
      <c r="K967" s="51" t="s">
        <v>7987</v>
      </c>
      <c r="L967" s="17" t="s">
        <v>7987</v>
      </c>
      <c r="M967" s="17" t="s">
        <v>7987</v>
      </c>
      <c r="N967" s="17" t="s">
        <v>7987</v>
      </c>
      <c r="O967" s="17" t="s">
        <v>7987</v>
      </c>
      <c r="P967" s="17" t="s">
        <v>7987</v>
      </c>
      <c r="Q967" s="17" t="s">
        <v>7987</v>
      </c>
      <c r="R967" s="17" t="s">
        <v>7987</v>
      </c>
      <c r="S967" s="17"/>
      <c r="T967" s="17" t="s">
        <v>7987</v>
      </c>
      <c r="U967" s="17"/>
      <c r="V967" s="17"/>
      <c r="W967" s="17" t="s">
        <v>7987</v>
      </c>
      <c r="X967" s="17" t="s">
        <v>7987</v>
      </c>
      <c r="Y967" s="17"/>
    </row>
    <row r="968" ht="15.75" customHeight="1">
      <c r="A968" s="17">
        <v>2.06821064E9</v>
      </c>
      <c r="B968" s="17"/>
      <c r="C968" s="17" t="s">
        <v>7987</v>
      </c>
      <c r="D968" s="17" t="s">
        <v>7987</v>
      </c>
      <c r="E968" s="17" t="s">
        <v>937</v>
      </c>
      <c r="F968" s="17" t="s">
        <v>938</v>
      </c>
      <c r="G968" s="17"/>
      <c r="H968" s="51" t="s">
        <v>7987</v>
      </c>
      <c r="K968" s="51" t="s">
        <v>939</v>
      </c>
      <c r="L968" s="17" t="s">
        <v>17</v>
      </c>
      <c r="M968" s="17" t="s">
        <v>18</v>
      </c>
      <c r="N968" s="17">
        <v>2.0</v>
      </c>
      <c r="O968" s="17" t="s">
        <v>19</v>
      </c>
      <c r="P968" s="17" t="s">
        <v>20</v>
      </c>
      <c r="Q968" s="17">
        <v>3.926909709E9</v>
      </c>
      <c r="R968" s="17" t="s">
        <v>7987</v>
      </c>
      <c r="S968" s="17"/>
      <c r="T968" s="17" t="s">
        <v>7987</v>
      </c>
      <c r="U968" s="17"/>
      <c r="V968" s="17"/>
      <c r="W968" s="17" t="s">
        <v>7987</v>
      </c>
      <c r="X968" s="17" t="s">
        <v>7987</v>
      </c>
      <c r="Y968" s="17"/>
    </row>
    <row r="969" ht="15.75" customHeight="1">
      <c r="A969" s="17">
        <v>5.550400016E9</v>
      </c>
      <c r="B969" s="17"/>
      <c r="C969" s="17" t="s">
        <v>7987</v>
      </c>
      <c r="D969" s="17" t="s">
        <v>7987</v>
      </c>
      <c r="E969" s="17" t="s">
        <v>7987</v>
      </c>
      <c r="F969" s="17" t="s">
        <v>6616</v>
      </c>
      <c r="G969" s="17"/>
      <c r="H969" s="51" t="s">
        <v>7987</v>
      </c>
      <c r="K969" s="51" t="s">
        <v>7987</v>
      </c>
      <c r="L969" s="17" t="s">
        <v>7987</v>
      </c>
      <c r="M969" s="17" t="s">
        <v>7987</v>
      </c>
      <c r="N969" s="17" t="s">
        <v>7987</v>
      </c>
      <c r="O969" s="17" t="s">
        <v>7987</v>
      </c>
      <c r="P969" s="17" t="s">
        <v>7987</v>
      </c>
      <c r="Q969" s="17" t="s">
        <v>7987</v>
      </c>
      <c r="R969" s="17" t="s">
        <v>7987</v>
      </c>
      <c r="S969" s="17"/>
      <c r="T969" s="17" t="s">
        <v>7987</v>
      </c>
      <c r="U969" s="17"/>
      <c r="V969" s="17"/>
      <c r="W969" s="17" t="s">
        <v>7987</v>
      </c>
      <c r="X969" s="17" t="s">
        <v>7987</v>
      </c>
      <c r="Y969" s="17"/>
    </row>
    <row r="970" ht="15.75" customHeight="1">
      <c r="A970" s="17">
        <v>2.078010182E9</v>
      </c>
      <c r="B970" s="17"/>
      <c r="C970" s="17" t="s">
        <v>7987</v>
      </c>
      <c r="D970" s="17" t="s">
        <v>7987</v>
      </c>
      <c r="E970" s="17" t="s">
        <v>1119</v>
      </c>
      <c r="F970" s="17" t="s">
        <v>1120</v>
      </c>
      <c r="G970" s="17"/>
      <c r="H970" s="51" t="s">
        <v>7987</v>
      </c>
      <c r="K970" s="51" t="s">
        <v>1121</v>
      </c>
      <c r="L970" s="17" t="s">
        <v>17</v>
      </c>
      <c r="M970" s="17" t="s">
        <v>18</v>
      </c>
      <c r="N970" s="17">
        <v>1.0</v>
      </c>
      <c r="O970" s="17" t="s">
        <v>19</v>
      </c>
      <c r="P970" s="17" t="s">
        <v>20</v>
      </c>
      <c r="Q970" s="17">
        <v>8.4831095E9</v>
      </c>
      <c r="R970" s="17" t="s">
        <v>7987</v>
      </c>
      <c r="S970" s="17"/>
      <c r="T970" s="17" t="s">
        <v>7987</v>
      </c>
      <c r="U970" s="17"/>
      <c r="V970" s="17"/>
      <c r="W970" s="17" t="s">
        <v>7987</v>
      </c>
      <c r="X970" s="17" t="s">
        <v>7987</v>
      </c>
      <c r="Y970" s="17"/>
    </row>
    <row r="971" ht="15.75" customHeight="1">
      <c r="A971" s="17">
        <v>5.550010013E9</v>
      </c>
      <c r="B971" s="17"/>
      <c r="C971" s="17" t="s">
        <v>7987</v>
      </c>
      <c r="D971" s="17" t="s">
        <v>7987</v>
      </c>
      <c r="E971" s="17" t="s">
        <v>7987</v>
      </c>
      <c r="F971" s="17" t="s">
        <v>6617</v>
      </c>
      <c r="G971" s="17"/>
      <c r="H971" s="51" t="s">
        <v>7987</v>
      </c>
      <c r="K971" s="51" t="s">
        <v>7987</v>
      </c>
      <c r="L971" s="17" t="s">
        <v>7987</v>
      </c>
      <c r="M971" s="17" t="s">
        <v>7987</v>
      </c>
      <c r="N971" s="17" t="s">
        <v>7987</v>
      </c>
      <c r="O971" s="17" t="s">
        <v>7987</v>
      </c>
      <c r="P971" s="17" t="s">
        <v>7987</v>
      </c>
      <c r="Q971" s="17" t="s">
        <v>7987</v>
      </c>
      <c r="R971" s="17" t="s">
        <v>7987</v>
      </c>
      <c r="S971" s="17"/>
      <c r="T971" s="17" t="s">
        <v>7987</v>
      </c>
      <c r="U971" s="17"/>
      <c r="V971" s="17"/>
      <c r="W971" s="17" t="s">
        <v>7987</v>
      </c>
      <c r="X971" s="17" t="s">
        <v>7987</v>
      </c>
      <c r="Y971" s="17"/>
    </row>
    <row r="972" ht="15.75" customHeight="1">
      <c r="A972" s="17">
        <v>5.59060002E9</v>
      </c>
      <c r="B972" s="17"/>
      <c r="C972" s="17" t="s">
        <v>7987</v>
      </c>
      <c r="D972" s="17" t="s">
        <v>7987</v>
      </c>
      <c r="E972" s="17" t="s">
        <v>3685</v>
      </c>
      <c r="F972" s="17" t="s">
        <v>3686</v>
      </c>
      <c r="G972" s="17"/>
      <c r="H972" s="51" t="s">
        <v>7987</v>
      </c>
      <c r="K972" s="51" t="s">
        <v>3687</v>
      </c>
      <c r="L972" s="17" t="s">
        <v>17</v>
      </c>
      <c r="M972" s="17" t="s">
        <v>18</v>
      </c>
      <c r="N972" s="17">
        <v>2.0</v>
      </c>
      <c r="O972" s="17" t="s">
        <v>19</v>
      </c>
      <c r="P972" s="17" t="s">
        <v>2091</v>
      </c>
      <c r="Q972" s="17">
        <v>7.326909409E9</v>
      </c>
      <c r="R972" s="17" t="s">
        <v>7987</v>
      </c>
      <c r="S972" s="17"/>
      <c r="T972" s="17" t="s">
        <v>7987</v>
      </c>
      <c r="U972" s="17"/>
      <c r="V972" s="17"/>
      <c r="W972" s="17" t="s">
        <v>7987</v>
      </c>
      <c r="X972" s="17" t="s">
        <v>7987</v>
      </c>
      <c r="Y972" s="17"/>
    </row>
    <row r="973" ht="15.75" customHeight="1">
      <c r="A973" s="17">
        <v>2.077010031E9</v>
      </c>
      <c r="B973" s="17"/>
      <c r="C973" s="17" t="s">
        <v>7987</v>
      </c>
      <c r="D973" s="17" t="s">
        <v>7987</v>
      </c>
      <c r="E973" s="17" t="s">
        <v>1108</v>
      </c>
      <c r="F973" s="17" t="s">
        <v>1109</v>
      </c>
      <c r="G973" s="17"/>
      <c r="H973" s="51" t="s">
        <v>7987</v>
      </c>
      <c r="K973" s="51" t="s">
        <v>1110</v>
      </c>
      <c r="L973" s="17" t="s">
        <v>17</v>
      </c>
      <c r="M973" s="17" t="s">
        <v>18</v>
      </c>
      <c r="N973" s="17">
        <v>1.0</v>
      </c>
      <c r="O973" s="17" t="s">
        <v>19</v>
      </c>
      <c r="P973" s="17" t="s">
        <v>20</v>
      </c>
      <c r="Q973" s="17">
        <v>7.326909409E9</v>
      </c>
      <c r="R973" s="17" t="s">
        <v>7987</v>
      </c>
      <c r="S973" s="17"/>
      <c r="T973" s="17" t="s">
        <v>7987</v>
      </c>
      <c r="U973" s="17"/>
      <c r="V973" s="17"/>
      <c r="W973" s="17" t="s">
        <v>7987</v>
      </c>
      <c r="X973" s="17" t="s">
        <v>7987</v>
      </c>
      <c r="Y973" s="17"/>
    </row>
    <row r="974" ht="15.75" customHeight="1">
      <c r="A974" s="17">
        <v>5.550410005E9</v>
      </c>
      <c r="B974" s="17"/>
      <c r="C974" s="17" t="s">
        <v>7987</v>
      </c>
      <c r="D974" s="17" t="s">
        <v>7987</v>
      </c>
      <c r="E974" s="17" t="s">
        <v>7987</v>
      </c>
      <c r="F974" s="17" t="s">
        <v>6618</v>
      </c>
      <c r="G974" s="17"/>
      <c r="H974" s="51" t="s">
        <v>7987</v>
      </c>
      <c r="K974" s="51" t="s">
        <v>7987</v>
      </c>
      <c r="L974" s="17" t="s">
        <v>7987</v>
      </c>
      <c r="M974" s="17" t="s">
        <v>7987</v>
      </c>
      <c r="N974" s="17" t="s">
        <v>7987</v>
      </c>
      <c r="O974" s="17" t="s">
        <v>7987</v>
      </c>
      <c r="P974" s="17" t="s">
        <v>7987</v>
      </c>
      <c r="Q974" s="17" t="s">
        <v>7987</v>
      </c>
      <c r="R974" s="17" t="s">
        <v>7987</v>
      </c>
      <c r="S974" s="17"/>
      <c r="T974" s="17" t="s">
        <v>7987</v>
      </c>
      <c r="U974" s="17"/>
      <c r="V974" s="17"/>
      <c r="W974" s="17" t="s">
        <v>7987</v>
      </c>
      <c r="X974" s="17" t="s">
        <v>7987</v>
      </c>
      <c r="Y974" s="17"/>
    </row>
    <row r="975" ht="15.75" customHeight="1">
      <c r="A975" s="17">
        <v>2.0780102E9</v>
      </c>
      <c r="B975" s="17"/>
      <c r="C975" s="17" t="s">
        <v>7987</v>
      </c>
      <c r="D975" s="17" t="s">
        <v>7987</v>
      </c>
      <c r="E975" s="17" t="s">
        <v>1122</v>
      </c>
      <c r="F975" s="17" t="s">
        <v>1123</v>
      </c>
      <c r="G975" s="17"/>
      <c r="H975" s="51" t="s">
        <v>7987</v>
      </c>
      <c r="K975" s="51" t="s">
        <v>1124</v>
      </c>
      <c r="L975" s="17" t="s">
        <v>17</v>
      </c>
      <c r="M975" s="17" t="s">
        <v>18</v>
      </c>
      <c r="N975" s="17">
        <v>1.0</v>
      </c>
      <c r="O975" s="17" t="s">
        <v>19</v>
      </c>
      <c r="P975" s="17" t="s">
        <v>20</v>
      </c>
      <c r="Q975" s="17">
        <v>7.326909409E9</v>
      </c>
      <c r="R975" s="17" t="s">
        <v>7987</v>
      </c>
      <c r="S975" s="17"/>
      <c r="T975" s="17" t="s">
        <v>7987</v>
      </c>
      <c r="U975" s="17"/>
      <c r="V975" s="17"/>
      <c r="W975" s="17" t="s">
        <v>7987</v>
      </c>
      <c r="X975" s="17" t="s">
        <v>7987</v>
      </c>
      <c r="Y975" s="17"/>
    </row>
    <row r="976" ht="15.75" customHeight="1">
      <c r="A976" s="17">
        <v>2.077010021E9</v>
      </c>
      <c r="B976" s="17"/>
      <c r="C976" s="17" t="s">
        <v>7987</v>
      </c>
      <c r="D976" s="17" t="s">
        <v>7987</v>
      </c>
      <c r="E976" s="17" t="s">
        <v>1105</v>
      </c>
      <c r="F976" s="17" t="s">
        <v>1106</v>
      </c>
      <c r="G976" s="17"/>
      <c r="H976" s="51" t="s">
        <v>7987</v>
      </c>
      <c r="K976" s="51" t="s">
        <v>1107</v>
      </c>
      <c r="L976" s="17" t="s">
        <v>17</v>
      </c>
      <c r="M976" s="17" t="s">
        <v>18</v>
      </c>
      <c r="N976" s="17">
        <v>1.0</v>
      </c>
      <c r="O976" s="17" t="s">
        <v>19</v>
      </c>
      <c r="P976" s="17" t="s">
        <v>20</v>
      </c>
      <c r="Q976" s="17">
        <v>7.419999E9</v>
      </c>
      <c r="R976" s="17" t="s">
        <v>7987</v>
      </c>
      <c r="S976" s="17"/>
      <c r="T976" s="17" t="s">
        <v>7987</v>
      </c>
      <c r="U976" s="17"/>
      <c r="V976" s="17"/>
      <c r="W976" s="17" t="s">
        <v>7987</v>
      </c>
      <c r="X976" s="17" t="s">
        <v>7987</v>
      </c>
      <c r="Y976" s="17"/>
    </row>
    <row r="977" ht="15.75" customHeight="1">
      <c r="A977" s="17">
        <v>2.073005721E9</v>
      </c>
      <c r="B977" s="17"/>
      <c r="C977" s="17" t="s">
        <v>7987</v>
      </c>
      <c r="D977" s="17" t="s">
        <v>7987</v>
      </c>
      <c r="E977" s="17" t="s">
        <v>984</v>
      </c>
      <c r="F977" s="17" t="s">
        <v>985</v>
      </c>
      <c r="G977" s="17"/>
      <c r="H977" s="51" t="s">
        <v>7987</v>
      </c>
      <c r="K977" s="51" t="s">
        <v>986</v>
      </c>
      <c r="L977" s="17" t="s">
        <v>17</v>
      </c>
      <c r="M977" s="17" t="s">
        <v>18</v>
      </c>
      <c r="N977" s="17">
        <v>4.0</v>
      </c>
      <c r="O977" s="17" t="s">
        <v>19</v>
      </c>
      <c r="P977" s="17" t="s">
        <v>20</v>
      </c>
      <c r="Q977" s="17">
        <v>3.926909709E9</v>
      </c>
      <c r="R977" s="17" t="s">
        <v>7987</v>
      </c>
      <c r="S977" s="17"/>
      <c r="T977" s="17" t="s">
        <v>7987</v>
      </c>
      <c r="U977" s="17"/>
      <c r="V977" s="17"/>
      <c r="W977" s="17" t="s">
        <v>7987</v>
      </c>
      <c r="X977" s="17" t="s">
        <v>7987</v>
      </c>
      <c r="Y977" s="17"/>
    </row>
    <row r="978" ht="15.75" customHeight="1">
      <c r="A978" s="17">
        <v>2.07303049E9</v>
      </c>
      <c r="B978" s="17"/>
      <c r="C978" s="17" t="s">
        <v>7987</v>
      </c>
      <c r="D978" s="17" t="s">
        <v>7987</v>
      </c>
      <c r="E978" s="17" t="s">
        <v>1043</v>
      </c>
      <c r="F978" s="17" t="s">
        <v>1044</v>
      </c>
      <c r="G978" s="17"/>
      <c r="H978" s="51" t="s">
        <v>7987</v>
      </c>
      <c r="K978" s="51" t="s">
        <v>1045</v>
      </c>
      <c r="L978" s="17" t="s">
        <v>17</v>
      </c>
      <c r="M978" s="17" t="s">
        <v>18</v>
      </c>
      <c r="N978" s="17">
        <v>2.0</v>
      </c>
      <c r="O978" s="17" t="s">
        <v>19</v>
      </c>
      <c r="P978" s="17" t="s">
        <v>20</v>
      </c>
      <c r="Q978" s="17">
        <v>8.46694E9</v>
      </c>
      <c r="R978" s="17" t="s">
        <v>7987</v>
      </c>
      <c r="S978" s="17"/>
      <c r="T978" s="17" t="s">
        <v>7987</v>
      </c>
      <c r="U978" s="17"/>
      <c r="V978" s="17"/>
      <c r="W978" s="17" t="s">
        <v>7987</v>
      </c>
      <c r="X978" s="17" t="s">
        <v>7987</v>
      </c>
      <c r="Y978" s="17"/>
    </row>
    <row r="979" ht="15.75" customHeight="1">
      <c r="A979" s="17">
        <v>2.073030212E9</v>
      </c>
      <c r="B979" s="17"/>
      <c r="C979" s="17" t="s">
        <v>7987</v>
      </c>
      <c r="D979" s="17" t="s">
        <v>7987</v>
      </c>
      <c r="E979" s="17" t="s">
        <v>1040</v>
      </c>
      <c r="F979" s="17" t="s">
        <v>1041</v>
      </c>
      <c r="G979" s="17"/>
      <c r="H979" s="51" t="s">
        <v>7987</v>
      </c>
      <c r="K979" s="51" t="s">
        <v>1042</v>
      </c>
      <c r="L979" s="17" t="s">
        <v>17</v>
      </c>
      <c r="M979" s="17" t="s">
        <v>18</v>
      </c>
      <c r="N979" s="17">
        <v>4.0</v>
      </c>
      <c r="O979" s="17" t="s">
        <v>19</v>
      </c>
      <c r="P979" s="17" t="s">
        <v>20</v>
      </c>
      <c r="Q979" s="17">
        <v>8.46694E9</v>
      </c>
      <c r="R979" s="17" t="s">
        <v>7987</v>
      </c>
      <c r="S979" s="17"/>
      <c r="T979" s="17" t="s">
        <v>7987</v>
      </c>
      <c r="U979" s="17"/>
      <c r="V979" s="17"/>
      <c r="W979" s="17" t="s">
        <v>7987</v>
      </c>
      <c r="X979" s="17" t="s">
        <v>7987</v>
      </c>
      <c r="Y979" s="17"/>
    </row>
    <row r="980" ht="15.75" customHeight="1">
      <c r="A980" s="17" t="s">
        <v>5355</v>
      </c>
      <c r="B980" s="17"/>
      <c r="C980" s="17" t="s">
        <v>7987</v>
      </c>
      <c r="D980" s="17" t="s">
        <v>7987</v>
      </c>
      <c r="E980" s="17" t="s">
        <v>5328</v>
      </c>
      <c r="F980" s="17" t="s">
        <v>5329</v>
      </c>
      <c r="G980" s="17"/>
      <c r="H980" s="51" t="s">
        <v>7987</v>
      </c>
      <c r="K980" s="51" t="s">
        <v>5356</v>
      </c>
      <c r="L980" s="17" t="s">
        <v>17</v>
      </c>
      <c r="M980" s="17" t="s">
        <v>18</v>
      </c>
      <c r="N980" s="17">
        <v>2.0</v>
      </c>
      <c r="O980" s="17" t="s">
        <v>19</v>
      </c>
      <c r="P980" s="17" t="s">
        <v>20</v>
      </c>
      <c r="Q980" s="17">
        <v>8.2081E9</v>
      </c>
      <c r="R980" s="17" t="s">
        <v>7987</v>
      </c>
      <c r="S980" s="17"/>
      <c r="T980" s="17" t="s">
        <v>7987</v>
      </c>
      <c r="U980" s="17"/>
      <c r="V980" s="17"/>
      <c r="W980" s="17" t="s">
        <v>7987</v>
      </c>
      <c r="X980" s="17" t="s">
        <v>7987</v>
      </c>
      <c r="Y980" s="17"/>
    </row>
    <row r="981" ht="15.75" customHeight="1">
      <c r="A981" s="17">
        <v>2.463616131E9</v>
      </c>
      <c r="B981" s="17"/>
      <c r="C981" s="17" t="s">
        <v>7987</v>
      </c>
      <c r="D981" s="17" t="s">
        <v>7987</v>
      </c>
      <c r="E981" s="17" t="s">
        <v>7987</v>
      </c>
      <c r="F981" s="17" t="s">
        <v>6619</v>
      </c>
      <c r="G981" s="17"/>
      <c r="H981" s="51" t="s">
        <v>7987</v>
      </c>
      <c r="K981" s="51" t="s">
        <v>7987</v>
      </c>
      <c r="L981" s="17" t="s">
        <v>7987</v>
      </c>
      <c r="M981" s="17" t="s">
        <v>7987</v>
      </c>
      <c r="N981" s="17" t="s">
        <v>7987</v>
      </c>
      <c r="O981" s="17" t="s">
        <v>7987</v>
      </c>
      <c r="P981" s="17" t="s">
        <v>7987</v>
      </c>
      <c r="Q981" s="17" t="s">
        <v>7987</v>
      </c>
      <c r="R981" s="17" t="s">
        <v>7987</v>
      </c>
      <c r="S981" s="17"/>
      <c r="T981" s="17" t="s">
        <v>7987</v>
      </c>
      <c r="U981" s="17"/>
      <c r="V981" s="17"/>
      <c r="W981" s="17" t="s">
        <v>7987</v>
      </c>
      <c r="X981" s="17" t="s">
        <v>7987</v>
      </c>
      <c r="Y981" s="17"/>
    </row>
    <row r="982" ht="15.75" customHeight="1">
      <c r="A982" s="17">
        <v>2.46363619E9</v>
      </c>
      <c r="B982" s="17"/>
      <c r="C982" s="17" t="s">
        <v>7987</v>
      </c>
      <c r="D982" s="17" t="s">
        <v>7987</v>
      </c>
      <c r="E982" s="17" t="s">
        <v>1691</v>
      </c>
      <c r="F982" s="17" t="s">
        <v>1692</v>
      </c>
      <c r="G982" s="17"/>
      <c r="H982" s="51" t="s">
        <v>7987</v>
      </c>
      <c r="K982" s="51" t="s">
        <v>1693</v>
      </c>
      <c r="L982" s="17" t="s">
        <v>17</v>
      </c>
      <c r="M982" s="17" t="s">
        <v>18</v>
      </c>
      <c r="N982" s="17">
        <v>2.0</v>
      </c>
      <c r="O982" s="17" t="s">
        <v>19</v>
      </c>
      <c r="P982" s="17" t="s">
        <v>20</v>
      </c>
      <c r="Q982" s="17">
        <v>8.46694E9</v>
      </c>
      <c r="R982" s="17" t="s">
        <v>7987</v>
      </c>
      <c r="S982" s="17"/>
      <c r="T982" s="17" t="s">
        <v>7987</v>
      </c>
      <c r="U982" s="17"/>
      <c r="V982" s="17"/>
      <c r="W982" s="17" t="s">
        <v>7987</v>
      </c>
      <c r="X982" s="17" t="s">
        <v>7987</v>
      </c>
      <c r="Y982" s="17"/>
    </row>
    <row r="983" ht="15.75" customHeight="1">
      <c r="A983" s="17">
        <v>5.584102304E9</v>
      </c>
      <c r="B983" s="17"/>
      <c r="C983" s="17" t="s">
        <v>7987</v>
      </c>
      <c r="D983" s="17" t="s">
        <v>7987</v>
      </c>
      <c r="E983" s="17" t="s">
        <v>3543</v>
      </c>
      <c r="F983" s="17" t="s">
        <v>3544</v>
      </c>
      <c r="G983" s="17"/>
      <c r="H983" s="51" t="s">
        <v>7987</v>
      </c>
      <c r="K983" s="51" t="s">
        <v>3545</v>
      </c>
      <c r="L983" s="17" t="s">
        <v>17</v>
      </c>
      <c r="M983" s="17" t="s">
        <v>18</v>
      </c>
      <c r="N983" s="17">
        <v>2.0</v>
      </c>
      <c r="O983" s="17" t="s">
        <v>19</v>
      </c>
      <c r="P983" s="17" t="s">
        <v>20</v>
      </c>
      <c r="Q983" s="17">
        <v>7.315119E9</v>
      </c>
      <c r="R983" s="17" t="s">
        <v>7987</v>
      </c>
      <c r="S983" s="17"/>
      <c r="T983" s="17" t="s">
        <v>7987</v>
      </c>
      <c r="U983" s="17"/>
      <c r="V983" s="17"/>
      <c r="W983" s="17" t="s">
        <v>7987</v>
      </c>
      <c r="X983" s="17" t="s">
        <v>7987</v>
      </c>
      <c r="Y983" s="17"/>
    </row>
    <row r="984" ht="15.75" customHeight="1">
      <c r="A984" s="17">
        <v>2.06360519E9</v>
      </c>
      <c r="B984" s="17"/>
      <c r="C984" s="17" t="s">
        <v>7987</v>
      </c>
      <c r="D984" s="17" t="s">
        <v>7987</v>
      </c>
      <c r="E984" s="17" t="s">
        <v>542</v>
      </c>
      <c r="F984" s="17" t="s">
        <v>543</v>
      </c>
      <c r="G984" s="17"/>
      <c r="H984" s="51" t="s">
        <v>7987</v>
      </c>
      <c r="K984" s="51" t="s">
        <v>544</v>
      </c>
      <c r="L984" s="17" t="s">
        <v>17</v>
      </c>
      <c r="M984" s="17" t="s">
        <v>18</v>
      </c>
      <c r="N984" s="17">
        <v>2.0</v>
      </c>
      <c r="O984" s="17" t="s">
        <v>19</v>
      </c>
      <c r="P984" s="17" t="s">
        <v>20</v>
      </c>
      <c r="Q984" s="17">
        <v>8.4831095E9</v>
      </c>
      <c r="R984" s="17" t="s">
        <v>7987</v>
      </c>
      <c r="S984" s="17"/>
      <c r="T984" s="17" t="s">
        <v>7987</v>
      </c>
      <c r="U984" s="17"/>
      <c r="V984" s="17"/>
      <c r="W984" s="17" t="s">
        <v>7987</v>
      </c>
      <c r="X984" s="17" t="s">
        <v>7987</v>
      </c>
      <c r="Y984" s="17"/>
    </row>
    <row r="985" ht="15.75" customHeight="1">
      <c r="A985" s="17">
        <v>2.06360518E9</v>
      </c>
      <c r="B985" s="17"/>
      <c r="C985" s="17" t="s">
        <v>7987</v>
      </c>
      <c r="D985" s="17" t="s">
        <v>7987</v>
      </c>
      <c r="E985" s="17" t="s">
        <v>539</v>
      </c>
      <c r="F985" s="17" t="s">
        <v>540</v>
      </c>
      <c r="G985" s="17"/>
      <c r="H985" s="51" t="s">
        <v>7987</v>
      </c>
      <c r="K985" s="51" t="s">
        <v>541</v>
      </c>
      <c r="L985" s="17" t="s">
        <v>17</v>
      </c>
      <c r="M985" s="17" t="s">
        <v>18</v>
      </c>
      <c r="N985" s="17">
        <v>2.0</v>
      </c>
      <c r="O985" s="17" t="s">
        <v>19</v>
      </c>
      <c r="P985" s="17" t="s">
        <v>20</v>
      </c>
      <c r="Q985" s="17">
        <v>8.4839081E9</v>
      </c>
      <c r="R985" s="17" t="s">
        <v>7987</v>
      </c>
      <c r="S985" s="17"/>
      <c r="T985" s="17" t="s">
        <v>7987</v>
      </c>
      <c r="U985" s="17"/>
      <c r="V985" s="17"/>
      <c r="W985" s="17" t="s">
        <v>7987</v>
      </c>
      <c r="X985" s="17" t="s">
        <v>7987</v>
      </c>
      <c r="Y985" s="17"/>
    </row>
    <row r="986" ht="15.75" customHeight="1">
      <c r="A986" s="17">
        <v>5.459940023E9</v>
      </c>
      <c r="B986" s="17"/>
      <c r="C986" s="17" t="s">
        <v>7987</v>
      </c>
      <c r="D986" s="17" t="s">
        <v>7987</v>
      </c>
      <c r="E986" s="17" t="s">
        <v>3175</v>
      </c>
      <c r="F986" s="17" t="s">
        <v>3176</v>
      </c>
      <c r="G986" s="17"/>
      <c r="H986" s="51" t="s">
        <v>7987</v>
      </c>
      <c r="K986" s="51" t="s">
        <v>3177</v>
      </c>
      <c r="L986" s="17" t="s">
        <v>17</v>
      </c>
      <c r="M986" s="17" t="s">
        <v>18</v>
      </c>
      <c r="N986" s="17">
        <v>1.0</v>
      </c>
      <c r="O986" s="17" t="s">
        <v>19</v>
      </c>
      <c r="P986" s="17" t="s">
        <v>20</v>
      </c>
      <c r="Q986" s="17">
        <v>8.5052E9</v>
      </c>
      <c r="R986" s="17" t="s">
        <v>7987</v>
      </c>
      <c r="S986" s="17"/>
      <c r="T986" s="17" t="s">
        <v>7987</v>
      </c>
      <c r="U986" s="17"/>
      <c r="V986" s="17"/>
      <c r="W986" s="17" t="s">
        <v>7987</v>
      </c>
      <c r="X986" s="17" t="s">
        <v>7987</v>
      </c>
      <c r="Y986" s="17"/>
    </row>
    <row r="987" ht="15.75" customHeight="1">
      <c r="A987" s="17">
        <v>2.0907201E9</v>
      </c>
      <c r="B987" s="17"/>
      <c r="C987" s="17" t="s">
        <v>7987</v>
      </c>
      <c r="D987" s="17" t="s">
        <v>7987</v>
      </c>
      <c r="E987" s="17" t="s">
        <v>1494</v>
      </c>
      <c r="F987" s="17" t="s">
        <v>1495</v>
      </c>
      <c r="G987" s="17"/>
      <c r="H987" s="51" t="s">
        <v>7987</v>
      </c>
      <c r="K987" s="51" t="s">
        <v>1496</v>
      </c>
      <c r="L987" s="17" t="s">
        <v>17</v>
      </c>
      <c r="M987" s="17" t="s">
        <v>18</v>
      </c>
      <c r="N987" s="17">
        <v>2.0</v>
      </c>
      <c r="O987" s="17" t="s">
        <v>19</v>
      </c>
      <c r="P987" s="17" t="s">
        <v>20</v>
      </c>
      <c r="Q987" s="17">
        <v>7.326909807E9</v>
      </c>
      <c r="R987" s="17" t="s">
        <v>7987</v>
      </c>
      <c r="S987" s="17"/>
      <c r="T987" s="17" t="s">
        <v>7987</v>
      </c>
      <c r="U987" s="17"/>
      <c r="V987" s="17"/>
      <c r="W987" s="17" t="s">
        <v>7987</v>
      </c>
      <c r="X987" s="17" t="s">
        <v>7987</v>
      </c>
      <c r="Y987" s="17"/>
    </row>
    <row r="988" ht="15.75" customHeight="1">
      <c r="A988" s="17">
        <v>5.550600009E9</v>
      </c>
      <c r="B988" s="17"/>
      <c r="C988" s="17" t="s">
        <v>7987</v>
      </c>
      <c r="D988" s="17" t="s">
        <v>7987</v>
      </c>
      <c r="E988" s="17" t="s">
        <v>7987</v>
      </c>
      <c r="F988" s="17" t="s">
        <v>6620</v>
      </c>
      <c r="G988" s="17"/>
      <c r="H988" s="51" t="s">
        <v>7987</v>
      </c>
      <c r="K988" s="51" t="s">
        <v>7987</v>
      </c>
      <c r="L988" s="17" t="s">
        <v>7987</v>
      </c>
      <c r="M988" s="17" t="s">
        <v>7987</v>
      </c>
      <c r="N988" s="17" t="s">
        <v>7987</v>
      </c>
      <c r="O988" s="17" t="s">
        <v>7987</v>
      </c>
      <c r="P988" s="17" t="s">
        <v>7987</v>
      </c>
      <c r="Q988" s="17" t="s">
        <v>7987</v>
      </c>
      <c r="R988" s="17" t="s">
        <v>7987</v>
      </c>
      <c r="S988" s="17"/>
      <c r="T988" s="17" t="s">
        <v>7987</v>
      </c>
      <c r="U988" s="17"/>
      <c r="V988" s="17"/>
      <c r="W988" s="17" t="s">
        <v>7987</v>
      </c>
      <c r="X988" s="17" t="s">
        <v>7987</v>
      </c>
      <c r="Y988" s="17"/>
    </row>
    <row r="989" ht="15.75" customHeight="1">
      <c r="A989" s="17" t="s">
        <v>6621</v>
      </c>
      <c r="B989" s="17"/>
      <c r="C989" s="17" t="s">
        <v>7987</v>
      </c>
      <c r="D989" s="17" t="s">
        <v>7987</v>
      </c>
      <c r="E989" s="17" t="s">
        <v>7987</v>
      </c>
      <c r="F989" s="17" t="s">
        <v>6622</v>
      </c>
      <c r="G989" s="17"/>
      <c r="H989" s="51" t="s">
        <v>7987</v>
      </c>
      <c r="K989" s="51" t="s">
        <v>7987</v>
      </c>
      <c r="L989" s="17" t="s">
        <v>7987</v>
      </c>
      <c r="M989" s="17" t="s">
        <v>7987</v>
      </c>
      <c r="N989" s="17" t="s">
        <v>7987</v>
      </c>
      <c r="O989" s="17" t="s">
        <v>7987</v>
      </c>
      <c r="P989" s="17" t="s">
        <v>7987</v>
      </c>
      <c r="Q989" s="17" t="s">
        <v>7987</v>
      </c>
      <c r="R989" s="17" t="s">
        <v>7987</v>
      </c>
      <c r="S989" s="17"/>
      <c r="T989" s="17" t="s">
        <v>7987</v>
      </c>
      <c r="U989" s="17"/>
      <c r="V989" s="17"/>
      <c r="W989" s="17" t="s">
        <v>7987</v>
      </c>
      <c r="X989" s="17" t="s">
        <v>7987</v>
      </c>
      <c r="Y989" s="17"/>
    </row>
    <row r="990" ht="15.75" customHeight="1">
      <c r="A990" s="17">
        <v>5.430411046E9</v>
      </c>
      <c r="B990" s="17"/>
      <c r="C990" s="17" t="s">
        <v>7987</v>
      </c>
      <c r="D990" s="17" t="s">
        <v>7987</v>
      </c>
      <c r="E990" s="17" t="s">
        <v>7987</v>
      </c>
      <c r="F990" s="17" t="s">
        <v>6623</v>
      </c>
      <c r="G990" s="17"/>
      <c r="H990" s="51" t="s">
        <v>7987</v>
      </c>
      <c r="K990" s="51" t="s">
        <v>7987</v>
      </c>
      <c r="L990" s="17" t="s">
        <v>7987</v>
      </c>
      <c r="M990" s="17" t="s">
        <v>7987</v>
      </c>
      <c r="N990" s="17" t="s">
        <v>7987</v>
      </c>
      <c r="O990" s="17" t="s">
        <v>7987</v>
      </c>
      <c r="P990" s="17" t="s">
        <v>7987</v>
      </c>
      <c r="Q990" s="17" t="s">
        <v>7987</v>
      </c>
      <c r="R990" s="17" t="s">
        <v>7987</v>
      </c>
      <c r="S990" s="17"/>
      <c r="T990" s="17" t="s">
        <v>7987</v>
      </c>
      <c r="U990" s="17"/>
      <c r="V990" s="17"/>
      <c r="W990" s="17" t="s">
        <v>7987</v>
      </c>
      <c r="X990" s="17" t="s">
        <v>7987</v>
      </c>
      <c r="Y990" s="17"/>
    </row>
    <row r="991" ht="15.75" customHeight="1">
      <c r="A991" s="17">
        <v>5.430410072E9</v>
      </c>
      <c r="B991" s="17"/>
      <c r="C991" s="17" t="s">
        <v>7987</v>
      </c>
      <c r="D991" s="17" t="s">
        <v>7987</v>
      </c>
      <c r="E991" s="17" t="s">
        <v>7987</v>
      </c>
      <c r="F991" s="17" t="s">
        <v>6624</v>
      </c>
      <c r="G991" s="17"/>
      <c r="H991" s="51" t="s">
        <v>7987</v>
      </c>
      <c r="K991" s="51" t="s">
        <v>7987</v>
      </c>
      <c r="L991" s="17" t="s">
        <v>7987</v>
      </c>
      <c r="M991" s="17" t="s">
        <v>7987</v>
      </c>
      <c r="N991" s="17" t="s">
        <v>7987</v>
      </c>
      <c r="O991" s="17" t="s">
        <v>7987</v>
      </c>
      <c r="P991" s="17" t="s">
        <v>7987</v>
      </c>
      <c r="Q991" s="17" t="s">
        <v>7987</v>
      </c>
      <c r="R991" s="17" t="s">
        <v>7987</v>
      </c>
      <c r="S991" s="17"/>
      <c r="T991" s="17" t="s">
        <v>7987</v>
      </c>
      <c r="U991" s="17"/>
      <c r="V991" s="17"/>
      <c r="W991" s="17" t="s">
        <v>7987</v>
      </c>
      <c r="X991" s="17" t="s">
        <v>7987</v>
      </c>
      <c r="Y991" s="17"/>
    </row>
    <row r="992" ht="15.75" customHeight="1">
      <c r="A992" s="17">
        <v>5.430411111E9</v>
      </c>
      <c r="B992" s="17"/>
      <c r="C992" s="17" t="s">
        <v>7987</v>
      </c>
      <c r="D992" s="17" t="s">
        <v>7987</v>
      </c>
      <c r="E992" s="17" t="s">
        <v>7987</v>
      </c>
      <c r="F992" s="17" t="s">
        <v>6625</v>
      </c>
      <c r="G992" s="17"/>
      <c r="H992" s="51" t="s">
        <v>7987</v>
      </c>
      <c r="K992" s="51" t="s">
        <v>7987</v>
      </c>
      <c r="L992" s="17" t="s">
        <v>7987</v>
      </c>
      <c r="M992" s="17" t="s">
        <v>7987</v>
      </c>
      <c r="N992" s="17" t="s">
        <v>7987</v>
      </c>
      <c r="O992" s="17" t="s">
        <v>7987</v>
      </c>
      <c r="P992" s="17" t="s">
        <v>7987</v>
      </c>
      <c r="Q992" s="17" t="s">
        <v>7987</v>
      </c>
      <c r="R992" s="17" t="s">
        <v>7987</v>
      </c>
      <c r="S992" s="17"/>
      <c r="T992" s="17" t="s">
        <v>7987</v>
      </c>
      <c r="U992" s="17"/>
      <c r="V992" s="17"/>
      <c r="W992" s="17" t="s">
        <v>7987</v>
      </c>
      <c r="X992" s="17" t="s">
        <v>7987</v>
      </c>
      <c r="Y992" s="17"/>
    </row>
    <row r="993" ht="15.75" customHeight="1">
      <c r="A993" s="17">
        <v>2.58831203E9</v>
      </c>
      <c r="B993" s="17"/>
      <c r="C993" s="17" t="s">
        <v>7987</v>
      </c>
      <c r="D993" s="17" t="s">
        <v>7987</v>
      </c>
      <c r="E993" s="17" t="s">
        <v>7987</v>
      </c>
      <c r="F993" s="17" t="s">
        <v>6626</v>
      </c>
      <c r="G993" s="17"/>
      <c r="H993" s="51" t="s">
        <v>7987</v>
      </c>
      <c r="K993" s="51" t="s">
        <v>7987</v>
      </c>
      <c r="L993" s="17" t="s">
        <v>7987</v>
      </c>
      <c r="M993" s="17" t="s">
        <v>7987</v>
      </c>
      <c r="N993" s="17" t="s">
        <v>7987</v>
      </c>
      <c r="O993" s="17" t="s">
        <v>7987</v>
      </c>
      <c r="P993" s="17" t="s">
        <v>7987</v>
      </c>
      <c r="Q993" s="17" t="s">
        <v>7987</v>
      </c>
      <c r="R993" s="17" t="s">
        <v>7987</v>
      </c>
      <c r="S993" s="17"/>
      <c r="T993" s="17" t="s">
        <v>7987</v>
      </c>
      <c r="U993" s="17"/>
      <c r="V993" s="17"/>
      <c r="W993" s="17" t="s">
        <v>7987</v>
      </c>
      <c r="X993" s="17" t="s">
        <v>7987</v>
      </c>
      <c r="Y993" s="17"/>
    </row>
    <row r="994" ht="15.75" customHeight="1">
      <c r="A994" s="17">
        <v>5.437148028E9</v>
      </c>
      <c r="B994" s="17"/>
      <c r="C994" s="17" t="s">
        <v>7987</v>
      </c>
      <c r="D994" s="17" t="s">
        <v>7987</v>
      </c>
      <c r="E994" s="17" t="s">
        <v>7987</v>
      </c>
      <c r="F994" s="17" t="s">
        <v>6627</v>
      </c>
      <c r="G994" s="17"/>
      <c r="H994" s="51" t="s">
        <v>7987</v>
      </c>
      <c r="K994" s="51" t="s">
        <v>7987</v>
      </c>
      <c r="L994" s="17" t="s">
        <v>7987</v>
      </c>
      <c r="M994" s="17" t="s">
        <v>7987</v>
      </c>
      <c r="N994" s="17" t="s">
        <v>7987</v>
      </c>
      <c r="O994" s="17" t="s">
        <v>7987</v>
      </c>
      <c r="P994" s="17" t="s">
        <v>7987</v>
      </c>
      <c r="Q994" s="17" t="s">
        <v>7987</v>
      </c>
      <c r="R994" s="17" t="s">
        <v>7987</v>
      </c>
      <c r="S994" s="17"/>
      <c r="T994" s="17" t="s">
        <v>7987</v>
      </c>
      <c r="U994" s="17"/>
      <c r="V994" s="17"/>
      <c r="W994" s="17" t="s">
        <v>7987</v>
      </c>
      <c r="X994" s="17" t="s">
        <v>7987</v>
      </c>
      <c r="Y994" s="17"/>
    </row>
    <row r="995" ht="15.75" customHeight="1">
      <c r="A995" s="17">
        <v>5.437148035E9</v>
      </c>
      <c r="B995" s="17"/>
      <c r="C995" s="17" t="s">
        <v>7987</v>
      </c>
      <c r="D995" s="17" t="s">
        <v>7987</v>
      </c>
      <c r="E995" s="17" t="s">
        <v>7987</v>
      </c>
      <c r="F995" s="17" t="s">
        <v>6628</v>
      </c>
      <c r="G995" s="17"/>
      <c r="H995" s="51" t="s">
        <v>7987</v>
      </c>
      <c r="K995" s="51" t="s">
        <v>7987</v>
      </c>
      <c r="L995" s="17" t="s">
        <v>7987</v>
      </c>
      <c r="M995" s="17" t="s">
        <v>7987</v>
      </c>
      <c r="N995" s="17" t="s">
        <v>7987</v>
      </c>
      <c r="O995" s="17" t="s">
        <v>7987</v>
      </c>
      <c r="P995" s="17" t="s">
        <v>7987</v>
      </c>
      <c r="Q995" s="17" t="s">
        <v>7987</v>
      </c>
      <c r="R995" s="17" t="s">
        <v>7987</v>
      </c>
      <c r="S995" s="17"/>
      <c r="T995" s="17" t="s">
        <v>7987</v>
      </c>
      <c r="U995" s="17"/>
      <c r="V995" s="17"/>
      <c r="W995" s="17" t="s">
        <v>7987</v>
      </c>
      <c r="X995" s="17" t="s">
        <v>7987</v>
      </c>
      <c r="Y995" s="17"/>
    </row>
    <row r="996" ht="15.75" customHeight="1">
      <c r="A996" s="17">
        <v>5.43714803E9</v>
      </c>
      <c r="B996" s="17"/>
      <c r="C996" s="17" t="s">
        <v>7987</v>
      </c>
      <c r="D996" s="17" t="s">
        <v>7987</v>
      </c>
      <c r="E996" s="17" t="s">
        <v>7987</v>
      </c>
      <c r="F996" s="17" t="s">
        <v>6629</v>
      </c>
      <c r="G996" s="17"/>
      <c r="H996" s="51" t="s">
        <v>7987</v>
      </c>
      <c r="K996" s="51" t="s">
        <v>7987</v>
      </c>
      <c r="L996" s="17" t="s">
        <v>7987</v>
      </c>
      <c r="M996" s="17" t="s">
        <v>7987</v>
      </c>
      <c r="N996" s="17" t="s">
        <v>7987</v>
      </c>
      <c r="O996" s="17" t="s">
        <v>7987</v>
      </c>
      <c r="P996" s="17" t="s">
        <v>7987</v>
      </c>
      <c r="Q996" s="17" t="s">
        <v>7987</v>
      </c>
      <c r="R996" s="17" t="s">
        <v>7987</v>
      </c>
      <c r="S996" s="17"/>
      <c r="T996" s="17" t="s">
        <v>7987</v>
      </c>
      <c r="U996" s="17"/>
      <c r="V996" s="17"/>
      <c r="W996" s="17" t="s">
        <v>7987</v>
      </c>
      <c r="X996" s="17" t="s">
        <v>7987</v>
      </c>
      <c r="Y996" s="17"/>
    </row>
    <row r="997" ht="15.75" customHeight="1">
      <c r="A997" s="17">
        <v>5.433012077E9</v>
      </c>
      <c r="B997" s="17"/>
      <c r="C997" s="17" t="s">
        <v>7987</v>
      </c>
      <c r="D997" s="17" t="s">
        <v>7987</v>
      </c>
      <c r="E997" s="17" t="s">
        <v>7987</v>
      </c>
      <c r="F997" s="17" t="s">
        <v>6630</v>
      </c>
      <c r="G997" s="17"/>
      <c r="H997" s="51" t="s">
        <v>7987</v>
      </c>
      <c r="K997" s="51" t="s">
        <v>7987</v>
      </c>
      <c r="L997" s="17" t="s">
        <v>7987</v>
      </c>
      <c r="M997" s="17" t="s">
        <v>7987</v>
      </c>
      <c r="N997" s="17" t="s">
        <v>7987</v>
      </c>
      <c r="O997" s="17" t="s">
        <v>7987</v>
      </c>
      <c r="P997" s="17" t="s">
        <v>7987</v>
      </c>
      <c r="Q997" s="17" t="s">
        <v>7987</v>
      </c>
      <c r="R997" s="17" t="s">
        <v>7987</v>
      </c>
      <c r="S997" s="17"/>
      <c r="T997" s="17" t="s">
        <v>7987</v>
      </c>
      <c r="U997" s="17"/>
      <c r="V997" s="17"/>
      <c r="W997" s="17" t="s">
        <v>7987</v>
      </c>
      <c r="X997" s="17" t="s">
        <v>7987</v>
      </c>
      <c r="Y997" s="17"/>
    </row>
    <row r="998" ht="15.75" customHeight="1">
      <c r="A998" s="17">
        <v>5.433090081E9</v>
      </c>
      <c r="B998" s="17"/>
      <c r="C998" s="17" t="s">
        <v>7987</v>
      </c>
      <c r="D998" s="17" t="s">
        <v>7987</v>
      </c>
      <c r="E998" s="17" t="s">
        <v>7987</v>
      </c>
      <c r="F998" s="17" t="s">
        <v>6631</v>
      </c>
      <c r="G998" s="17"/>
      <c r="H998" s="51" t="s">
        <v>7987</v>
      </c>
      <c r="K998" s="51" t="s">
        <v>7987</v>
      </c>
      <c r="L998" s="17" t="s">
        <v>7987</v>
      </c>
      <c r="M998" s="17" t="s">
        <v>7987</v>
      </c>
      <c r="N998" s="17" t="s">
        <v>7987</v>
      </c>
      <c r="O998" s="17" t="s">
        <v>7987</v>
      </c>
      <c r="P998" s="17" t="s">
        <v>7987</v>
      </c>
      <c r="Q998" s="17" t="s">
        <v>7987</v>
      </c>
      <c r="R998" s="17" t="s">
        <v>7987</v>
      </c>
      <c r="S998" s="17"/>
      <c r="T998" s="17" t="s">
        <v>7987</v>
      </c>
      <c r="U998" s="17"/>
      <c r="V998" s="17"/>
      <c r="W998" s="17" t="s">
        <v>7987</v>
      </c>
      <c r="X998" s="17" t="s">
        <v>7987</v>
      </c>
      <c r="Y998" s="17"/>
    </row>
    <row r="999" ht="15.75" customHeight="1">
      <c r="A999" s="17">
        <v>5.433090082E9</v>
      </c>
      <c r="B999" s="17"/>
      <c r="C999" s="17" t="s">
        <v>7987</v>
      </c>
      <c r="D999" s="17" t="s">
        <v>7987</v>
      </c>
      <c r="E999" s="17" t="s">
        <v>7987</v>
      </c>
      <c r="F999" s="17" t="s">
        <v>6632</v>
      </c>
      <c r="G999" s="17"/>
      <c r="H999" s="51" t="s">
        <v>7987</v>
      </c>
      <c r="K999" s="51" t="s">
        <v>7987</v>
      </c>
      <c r="L999" s="17" t="s">
        <v>7987</v>
      </c>
      <c r="M999" s="17" t="s">
        <v>7987</v>
      </c>
      <c r="N999" s="17" t="s">
        <v>7987</v>
      </c>
      <c r="O999" s="17" t="s">
        <v>7987</v>
      </c>
      <c r="P999" s="17" t="s">
        <v>7987</v>
      </c>
      <c r="Q999" s="17" t="s">
        <v>7987</v>
      </c>
      <c r="R999" s="17" t="s">
        <v>7987</v>
      </c>
      <c r="S999" s="17"/>
      <c r="T999" s="17" t="s">
        <v>7987</v>
      </c>
      <c r="U999" s="17"/>
      <c r="V999" s="17"/>
      <c r="W999" s="17" t="s">
        <v>7987</v>
      </c>
      <c r="X999" s="17" t="s">
        <v>7987</v>
      </c>
      <c r="Y999" s="17"/>
    </row>
    <row r="1000" ht="15.75" customHeight="1">
      <c r="A1000" s="17">
        <v>5.433090083E9</v>
      </c>
      <c r="B1000" s="17"/>
      <c r="C1000" s="17" t="s">
        <v>7987</v>
      </c>
      <c r="D1000" s="17" t="s">
        <v>7987</v>
      </c>
      <c r="E1000" s="17" t="s">
        <v>7987</v>
      </c>
      <c r="F1000" s="17" t="s">
        <v>6633</v>
      </c>
      <c r="G1000" s="17"/>
      <c r="H1000" s="51" t="s">
        <v>7987</v>
      </c>
      <c r="K1000" s="51" t="s">
        <v>7987</v>
      </c>
      <c r="L1000" s="17" t="s">
        <v>7987</v>
      </c>
      <c r="M1000" s="17" t="s">
        <v>7987</v>
      </c>
      <c r="N1000" s="17" t="s">
        <v>7987</v>
      </c>
      <c r="O1000" s="17" t="s">
        <v>7987</v>
      </c>
      <c r="P1000" s="17" t="s">
        <v>7987</v>
      </c>
      <c r="Q1000" s="17" t="s">
        <v>7987</v>
      </c>
      <c r="R1000" s="17" t="s">
        <v>7987</v>
      </c>
      <c r="S1000" s="17"/>
      <c r="T1000" s="17" t="s">
        <v>7987</v>
      </c>
      <c r="U1000" s="17"/>
      <c r="V1000" s="17"/>
      <c r="W1000" s="17" t="s">
        <v>7987</v>
      </c>
      <c r="X1000" s="17" t="s">
        <v>7987</v>
      </c>
      <c r="Y1000" s="17"/>
    </row>
    <row r="1001" ht="15.75" customHeight="1">
      <c r="A1001" s="17">
        <v>5.435270014E9</v>
      </c>
      <c r="B1001" s="17"/>
      <c r="C1001" s="17" t="s">
        <v>7987</v>
      </c>
      <c r="D1001" s="17" t="s">
        <v>7987</v>
      </c>
      <c r="E1001" s="17" t="s">
        <v>7987</v>
      </c>
      <c r="F1001" s="17" t="s">
        <v>6634</v>
      </c>
      <c r="G1001" s="17"/>
      <c r="H1001" s="51" t="s">
        <v>7987</v>
      </c>
      <c r="K1001" s="51" t="s">
        <v>7987</v>
      </c>
      <c r="L1001" s="17" t="s">
        <v>7987</v>
      </c>
      <c r="M1001" s="17" t="s">
        <v>7987</v>
      </c>
      <c r="N1001" s="17" t="s">
        <v>7987</v>
      </c>
      <c r="O1001" s="17" t="s">
        <v>7987</v>
      </c>
      <c r="P1001" s="17" t="s">
        <v>7987</v>
      </c>
      <c r="Q1001" s="17" t="s">
        <v>7987</v>
      </c>
      <c r="R1001" s="17" t="s">
        <v>7987</v>
      </c>
      <c r="S1001" s="17"/>
      <c r="T1001" s="17" t="s">
        <v>7987</v>
      </c>
      <c r="U1001" s="17"/>
      <c r="V1001" s="17"/>
      <c r="W1001" s="17" t="s">
        <v>7987</v>
      </c>
      <c r="X1001" s="17" t="s">
        <v>7987</v>
      </c>
      <c r="Y1001" s="17"/>
    </row>
    <row r="1002" ht="15.75" customHeight="1">
      <c r="A1002" s="17">
        <v>5.905608035E9</v>
      </c>
      <c r="B1002" s="17"/>
      <c r="C1002" s="17" t="s">
        <v>7987</v>
      </c>
      <c r="D1002" s="17" t="s">
        <v>7987</v>
      </c>
      <c r="E1002" s="17" t="s">
        <v>7987</v>
      </c>
      <c r="F1002" s="17" t="s">
        <v>6635</v>
      </c>
      <c r="G1002" s="17"/>
      <c r="H1002" s="51" t="s">
        <v>7987</v>
      </c>
      <c r="K1002" s="51" t="s">
        <v>7987</v>
      </c>
      <c r="L1002" s="17" t="s">
        <v>7987</v>
      </c>
      <c r="M1002" s="17" t="s">
        <v>7987</v>
      </c>
      <c r="N1002" s="17" t="s">
        <v>7987</v>
      </c>
      <c r="O1002" s="17" t="s">
        <v>7987</v>
      </c>
      <c r="P1002" s="17" t="s">
        <v>7987</v>
      </c>
      <c r="Q1002" s="17" t="s">
        <v>7987</v>
      </c>
      <c r="R1002" s="17" t="s">
        <v>7987</v>
      </c>
      <c r="S1002" s="17"/>
      <c r="T1002" s="17" t="s">
        <v>7987</v>
      </c>
      <c r="U1002" s="17"/>
      <c r="V1002" s="17"/>
      <c r="W1002" s="17" t="s">
        <v>7987</v>
      </c>
      <c r="X1002" s="17" t="s">
        <v>7987</v>
      </c>
      <c r="Y1002" s="17"/>
    </row>
    <row r="1003" ht="15.75" customHeight="1">
      <c r="A1003" s="17">
        <v>5.437148035E9</v>
      </c>
      <c r="B1003" s="17"/>
      <c r="C1003" s="17" t="s">
        <v>7987</v>
      </c>
      <c r="D1003" s="17" t="s">
        <v>7987</v>
      </c>
      <c r="E1003" s="17" t="s">
        <v>7987</v>
      </c>
      <c r="F1003" s="17" t="s">
        <v>6628</v>
      </c>
      <c r="G1003" s="17"/>
      <c r="H1003" s="51" t="s">
        <v>7987</v>
      </c>
      <c r="K1003" s="51" t="s">
        <v>7987</v>
      </c>
      <c r="L1003" s="17" t="s">
        <v>7987</v>
      </c>
      <c r="M1003" s="17" t="s">
        <v>7987</v>
      </c>
      <c r="N1003" s="17" t="s">
        <v>7987</v>
      </c>
      <c r="O1003" s="17" t="s">
        <v>7987</v>
      </c>
      <c r="P1003" s="17" t="s">
        <v>7987</v>
      </c>
      <c r="Q1003" s="17" t="s">
        <v>7987</v>
      </c>
      <c r="R1003" s="17" t="s">
        <v>7987</v>
      </c>
      <c r="S1003" s="17"/>
      <c r="T1003" s="17" t="s">
        <v>7987</v>
      </c>
      <c r="U1003" s="17"/>
      <c r="V1003" s="17"/>
      <c r="W1003" s="17" t="s">
        <v>7987</v>
      </c>
      <c r="X1003" s="17" t="s">
        <v>7987</v>
      </c>
      <c r="Y1003" s="17"/>
    </row>
    <row r="1004" ht="15.75" customHeight="1">
      <c r="A1004" s="17">
        <v>5.43714803E9</v>
      </c>
      <c r="B1004" s="17"/>
      <c r="C1004" s="17" t="s">
        <v>7987</v>
      </c>
      <c r="D1004" s="17" t="s">
        <v>7987</v>
      </c>
      <c r="E1004" s="17" t="s">
        <v>7987</v>
      </c>
      <c r="F1004" s="17" t="s">
        <v>6629</v>
      </c>
      <c r="G1004" s="17"/>
      <c r="H1004" s="51" t="s">
        <v>7987</v>
      </c>
      <c r="K1004" s="51" t="s">
        <v>7987</v>
      </c>
      <c r="L1004" s="17" t="s">
        <v>7987</v>
      </c>
      <c r="M1004" s="17" t="s">
        <v>7987</v>
      </c>
      <c r="N1004" s="17" t="s">
        <v>7987</v>
      </c>
      <c r="O1004" s="17" t="s">
        <v>7987</v>
      </c>
      <c r="P1004" s="17" t="s">
        <v>7987</v>
      </c>
      <c r="Q1004" s="17" t="s">
        <v>7987</v>
      </c>
      <c r="R1004" s="17" t="s">
        <v>7987</v>
      </c>
      <c r="S1004" s="17"/>
      <c r="T1004" s="17" t="s">
        <v>7987</v>
      </c>
      <c r="U1004" s="17"/>
      <c r="V1004" s="17"/>
      <c r="W1004" s="17" t="s">
        <v>7987</v>
      </c>
      <c r="X1004" s="17" t="s">
        <v>7987</v>
      </c>
      <c r="Y1004" s="17"/>
    </row>
    <row r="1005" ht="15.75" customHeight="1">
      <c r="A1005" s="17">
        <v>5.433012077E9</v>
      </c>
      <c r="B1005" s="17"/>
      <c r="C1005" s="17" t="s">
        <v>7987</v>
      </c>
      <c r="D1005" s="17" t="s">
        <v>7987</v>
      </c>
      <c r="E1005" s="17" t="s">
        <v>7987</v>
      </c>
      <c r="F1005" s="17" t="s">
        <v>6630</v>
      </c>
      <c r="G1005" s="17"/>
      <c r="H1005" s="51" t="s">
        <v>7987</v>
      </c>
      <c r="K1005" s="51" t="s">
        <v>7987</v>
      </c>
      <c r="L1005" s="17" t="s">
        <v>7987</v>
      </c>
      <c r="M1005" s="17" t="s">
        <v>7987</v>
      </c>
      <c r="N1005" s="17" t="s">
        <v>7987</v>
      </c>
      <c r="O1005" s="17" t="s">
        <v>7987</v>
      </c>
      <c r="P1005" s="17" t="s">
        <v>7987</v>
      </c>
      <c r="Q1005" s="17" t="s">
        <v>7987</v>
      </c>
      <c r="R1005" s="17" t="s">
        <v>7987</v>
      </c>
      <c r="S1005" s="17"/>
      <c r="T1005" s="17" t="s">
        <v>7987</v>
      </c>
      <c r="U1005" s="17"/>
      <c r="V1005" s="17"/>
      <c r="W1005" s="17" t="s">
        <v>7987</v>
      </c>
      <c r="X1005" s="17" t="s">
        <v>7987</v>
      </c>
      <c r="Y1005" s="17"/>
    </row>
    <row r="1006" ht="15.75" customHeight="1">
      <c r="A1006" s="17">
        <v>5.433090081E9</v>
      </c>
      <c r="B1006" s="17"/>
      <c r="C1006" s="17" t="s">
        <v>7987</v>
      </c>
      <c r="D1006" s="17" t="s">
        <v>7987</v>
      </c>
      <c r="E1006" s="17" t="s">
        <v>7987</v>
      </c>
      <c r="F1006" s="17" t="s">
        <v>6631</v>
      </c>
      <c r="G1006" s="17"/>
      <c r="H1006" s="51" t="s">
        <v>7987</v>
      </c>
      <c r="K1006" s="51" t="s">
        <v>7987</v>
      </c>
      <c r="L1006" s="17" t="s">
        <v>7987</v>
      </c>
      <c r="M1006" s="17" t="s">
        <v>7987</v>
      </c>
      <c r="N1006" s="17" t="s">
        <v>7987</v>
      </c>
      <c r="O1006" s="17" t="s">
        <v>7987</v>
      </c>
      <c r="P1006" s="17" t="s">
        <v>7987</v>
      </c>
      <c r="Q1006" s="17" t="s">
        <v>7987</v>
      </c>
      <c r="R1006" s="17" t="s">
        <v>7987</v>
      </c>
      <c r="S1006" s="17"/>
      <c r="T1006" s="17" t="s">
        <v>7987</v>
      </c>
      <c r="U1006" s="17"/>
      <c r="V1006" s="17"/>
      <c r="W1006" s="17" t="s">
        <v>7987</v>
      </c>
      <c r="X1006" s="17" t="s">
        <v>7987</v>
      </c>
      <c r="Y1006" s="17"/>
    </row>
    <row r="1007" ht="15.75" customHeight="1">
      <c r="A1007" s="17">
        <v>5.433090082E9</v>
      </c>
      <c r="B1007" s="17"/>
      <c r="C1007" s="17" t="s">
        <v>7987</v>
      </c>
      <c r="D1007" s="17" t="s">
        <v>7987</v>
      </c>
      <c r="E1007" s="17" t="s">
        <v>7987</v>
      </c>
      <c r="F1007" s="17" t="s">
        <v>6632</v>
      </c>
      <c r="G1007" s="17"/>
      <c r="H1007" s="51" t="s">
        <v>7987</v>
      </c>
      <c r="K1007" s="51" t="s">
        <v>7987</v>
      </c>
      <c r="L1007" s="17" t="s">
        <v>7987</v>
      </c>
      <c r="M1007" s="17" t="s">
        <v>7987</v>
      </c>
      <c r="N1007" s="17" t="s">
        <v>7987</v>
      </c>
      <c r="O1007" s="17" t="s">
        <v>7987</v>
      </c>
      <c r="P1007" s="17" t="s">
        <v>7987</v>
      </c>
      <c r="Q1007" s="17" t="s">
        <v>7987</v>
      </c>
      <c r="R1007" s="17" t="s">
        <v>7987</v>
      </c>
      <c r="S1007" s="17"/>
      <c r="T1007" s="17" t="s">
        <v>7987</v>
      </c>
      <c r="U1007" s="17"/>
      <c r="V1007" s="17"/>
      <c r="W1007" s="17" t="s">
        <v>7987</v>
      </c>
      <c r="X1007" s="17" t="s">
        <v>7987</v>
      </c>
      <c r="Y1007" s="17"/>
    </row>
    <row r="1008" ht="15.75" customHeight="1">
      <c r="A1008" s="17">
        <v>5.433090083E9</v>
      </c>
      <c r="B1008" s="17"/>
      <c r="C1008" s="17" t="s">
        <v>7987</v>
      </c>
      <c r="D1008" s="17" t="s">
        <v>7987</v>
      </c>
      <c r="E1008" s="17" t="s">
        <v>7987</v>
      </c>
      <c r="F1008" s="17" t="s">
        <v>6633</v>
      </c>
      <c r="G1008" s="17"/>
      <c r="H1008" s="51" t="s">
        <v>7987</v>
      </c>
      <c r="K1008" s="51" t="s">
        <v>7987</v>
      </c>
      <c r="L1008" s="17" t="s">
        <v>7987</v>
      </c>
      <c r="M1008" s="17" t="s">
        <v>7987</v>
      </c>
      <c r="N1008" s="17" t="s">
        <v>7987</v>
      </c>
      <c r="O1008" s="17" t="s">
        <v>7987</v>
      </c>
      <c r="P1008" s="17" t="s">
        <v>7987</v>
      </c>
      <c r="Q1008" s="17" t="s">
        <v>7987</v>
      </c>
      <c r="R1008" s="17" t="s">
        <v>7987</v>
      </c>
      <c r="S1008" s="17"/>
      <c r="T1008" s="17" t="s">
        <v>7987</v>
      </c>
      <c r="U1008" s="17"/>
      <c r="V1008" s="17"/>
      <c r="W1008" s="17" t="s">
        <v>7987</v>
      </c>
      <c r="X1008" s="17" t="s">
        <v>7987</v>
      </c>
      <c r="Y1008" s="17"/>
    </row>
    <row r="1009" ht="15.75" customHeight="1">
      <c r="A1009" s="17">
        <v>5.435270014E9</v>
      </c>
      <c r="B1009" s="17"/>
      <c r="C1009" s="17" t="s">
        <v>7987</v>
      </c>
      <c r="D1009" s="17" t="s">
        <v>7987</v>
      </c>
      <c r="E1009" s="17" t="s">
        <v>7987</v>
      </c>
      <c r="F1009" s="17" t="s">
        <v>6634</v>
      </c>
      <c r="G1009" s="17"/>
      <c r="H1009" s="51" t="s">
        <v>7987</v>
      </c>
      <c r="K1009" s="51" t="s">
        <v>7987</v>
      </c>
      <c r="L1009" s="17" t="s">
        <v>7987</v>
      </c>
      <c r="M1009" s="17" t="s">
        <v>7987</v>
      </c>
      <c r="N1009" s="17" t="s">
        <v>7987</v>
      </c>
      <c r="O1009" s="17" t="s">
        <v>7987</v>
      </c>
      <c r="P1009" s="17" t="s">
        <v>7987</v>
      </c>
      <c r="Q1009" s="17" t="s">
        <v>7987</v>
      </c>
      <c r="R1009" s="17" t="s">
        <v>7987</v>
      </c>
      <c r="S1009" s="17"/>
      <c r="T1009" s="17" t="s">
        <v>7987</v>
      </c>
      <c r="U1009" s="17"/>
      <c r="V1009" s="17"/>
      <c r="W1009" s="17" t="s">
        <v>7987</v>
      </c>
      <c r="X1009" s="17" t="s">
        <v>7987</v>
      </c>
      <c r="Y1009" s="17"/>
    </row>
    <row r="1010" ht="15.75" customHeight="1">
      <c r="A1010" s="17">
        <v>5.905608035E9</v>
      </c>
      <c r="B1010" s="17"/>
      <c r="C1010" s="17" t="s">
        <v>7987</v>
      </c>
      <c r="D1010" s="17" t="s">
        <v>7987</v>
      </c>
      <c r="E1010" s="17" t="s">
        <v>7987</v>
      </c>
      <c r="F1010" s="17" t="s">
        <v>6635</v>
      </c>
      <c r="G1010" s="17"/>
      <c r="H1010" s="51" t="s">
        <v>7987</v>
      </c>
      <c r="K1010" s="51" t="s">
        <v>7987</v>
      </c>
      <c r="L1010" s="17" t="s">
        <v>7987</v>
      </c>
      <c r="M1010" s="17" t="s">
        <v>7987</v>
      </c>
      <c r="N1010" s="17" t="s">
        <v>7987</v>
      </c>
      <c r="O1010" s="17" t="s">
        <v>7987</v>
      </c>
      <c r="P1010" s="17" t="s">
        <v>7987</v>
      </c>
      <c r="Q1010" s="17" t="s">
        <v>7987</v>
      </c>
      <c r="R1010" s="17" t="s">
        <v>7987</v>
      </c>
      <c r="S1010" s="17"/>
      <c r="T1010" s="17" t="s">
        <v>7987</v>
      </c>
      <c r="U1010" s="17"/>
      <c r="V1010" s="17"/>
      <c r="W1010" s="17" t="s">
        <v>7987</v>
      </c>
      <c r="X1010" s="17" t="s">
        <v>7987</v>
      </c>
      <c r="Y1010" s="17"/>
    </row>
    <row r="1011" ht="15.75" customHeight="1">
      <c r="A1011" s="17">
        <v>2.070020012E9</v>
      </c>
      <c r="B1011" s="17"/>
      <c r="C1011" s="17" t="s">
        <v>7987</v>
      </c>
      <c r="D1011" s="17" t="s">
        <v>7987</v>
      </c>
      <c r="E1011" s="17" t="s">
        <v>972</v>
      </c>
      <c r="F1011" s="17" t="s">
        <v>973</v>
      </c>
      <c r="G1011" s="17"/>
      <c r="H1011" s="51" t="s">
        <v>7987</v>
      </c>
      <c r="K1011" s="51" t="s">
        <v>974</v>
      </c>
      <c r="L1011" s="17" t="s">
        <v>17</v>
      </c>
      <c r="M1011" s="17" t="s">
        <v>18</v>
      </c>
      <c r="N1011" s="17">
        <v>1.0</v>
      </c>
      <c r="O1011" s="17" t="s">
        <v>19</v>
      </c>
      <c r="P1011" s="17" t="s">
        <v>20</v>
      </c>
      <c r="Q1011" s="17">
        <v>8.483602E9</v>
      </c>
      <c r="R1011" s="17" t="s">
        <v>7987</v>
      </c>
      <c r="S1011" s="17"/>
      <c r="T1011" s="17" t="s">
        <v>7987</v>
      </c>
      <c r="U1011" s="17"/>
      <c r="V1011" s="17"/>
      <c r="W1011" s="17" t="s">
        <v>7987</v>
      </c>
      <c r="X1011" s="17" t="s">
        <v>7987</v>
      </c>
      <c r="Y1011" s="17"/>
    </row>
    <row r="1012" ht="15.75" customHeight="1">
      <c r="A1012" s="17" t="s">
        <v>6636</v>
      </c>
      <c r="B1012" s="17"/>
      <c r="C1012" s="17" t="s">
        <v>7987</v>
      </c>
      <c r="D1012" s="17" t="s">
        <v>7987</v>
      </c>
      <c r="E1012" s="17" t="s">
        <v>7987</v>
      </c>
      <c r="F1012" s="17" t="s">
        <v>6637</v>
      </c>
      <c r="G1012" s="17"/>
      <c r="H1012" s="51" t="s">
        <v>7987</v>
      </c>
      <c r="K1012" s="51" t="s">
        <v>7987</v>
      </c>
      <c r="L1012" s="17" t="s">
        <v>7987</v>
      </c>
      <c r="M1012" s="17" t="s">
        <v>7987</v>
      </c>
      <c r="N1012" s="17" t="s">
        <v>7987</v>
      </c>
      <c r="O1012" s="17" t="s">
        <v>7987</v>
      </c>
      <c r="P1012" s="17" t="s">
        <v>7987</v>
      </c>
      <c r="Q1012" s="17" t="s">
        <v>7987</v>
      </c>
      <c r="R1012" s="17" t="s">
        <v>7987</v>
      </c>
      <c r="S1012" s="17"/>
      <c r="T1012" s="17" t="s">
        <v>7987</v>
      </c>
      <c r="U1012" s="17"/>
      <c r="V1012" s="17"/>
      <c r="W1012" s="17" t="s">
        <v>7987</v>
      </c>
      <c r="X1012" s="17" t="s">
        <v>7987</v>
      </c>
      <c r="Y1012" s="17"/>
    </row>
    <row r="1013" ht="15.75" customHeight="1">
      <c r="A1013" s="17" t="s">
        <v>5153</v>
      </c>
      <c r="B1013" s="17"/>
      <c r="C1013" s="17" t="s">
        <v>7987</v>
      </c>
      <c r="D1013" s="17" t="s">
        <v>7987</v>
      </c>
      <c r="E1013" s="17" t="s">
        <v>5154</v>
      </c>
      <c r="F1013" s="17" t="s">
        <v>6638</v>
      </c>
      <c r="G1013" s="17"/>
      <c r="H1013" s="51" t="s">
        <v>7987</v>
      </c>
      <c r="K1013" s="51" t="s">
        <v>5155</v>
      </c>
      <c r="L1013" s="17" t="s">
        <v>18</v>
      </c>
      <c r="M1013" s="17" t="s">
        <v>17</v>
      </c>
      <c r="N1013" s="17">
        <v>1.0</v>
      </c>
      <c r="O1013" s="17" t="s">
        <v>19</v>
      </c>
      <c r="P1013" s="17" t="s">
        <v>20</v>
      </c>
      <c r="Q1013" s="17">
        <v>8.483508E9</v>
      </c>
      <c r="R1013" s="17" t="s">
        <v>7987</v>
      </c>
      <c r="S1013" s="17"/>
      <c r="T1013" s="17" t="s">
        <v>7987</v>
      </c>
      <c r="U1013" s="17"/>
      <c r="V1013" s="17"/>
      <c r="W1013" s="17" t="s">
        <v>7987</v>
      </c>
      <c r="X1013" s="17" t="s">
        <v>7987</v>
      </c>
      <c r="Y1013" s="17"/>
    </row>
    <row r="1014" ht="15.75" customHeight="1">
      <c r="A1014" s="17" t="s">
        <v>5939</v>
      </c>
      <c r="B1014" s="17"/>
      <c r="C1014" s="17" t="s">
        <v>7987</v>
      </c>
      <c r="D1014" s="17" t="s">
        <v>7987</v>
      </c>
      <c r="E1014" s="17" t="s">
        <v>5940</v>
      </c>
      <c r="F1014" s="17" t="s">
        <v>6638</v>
      </c>
      <c r="G1014" s="17"/>
      <c r="H1014" s="51" t="s">
        <v>7987</v>
      </c>
      <c r="K1014" s="51" t="s">
        <v>5942</v>
      </c>
      <c r="L1014" s="17" t="s">
        <v>18</v>
      </c>
      <c r="M1014" s="17" t="s">
        <v>17</v>
      </c>
      <c r="N1014" s="17">
        <v>1.0</v>
      </c>
      <c r="O1014" s="17" t="s">
        <v>19</v>
      </c>
      <c r="P1014" s="17" t="s">
        <v>20</v>
      </c>
      <c r="Q1014" s="17">
        <v>8.483508E9</v>
      </c>
      <c r="R1014" s="17" t="s">
        <v>7987</v>
      </c>
      <c r="S1014" s="17"/>
      <c r="T1014" s="17" t="s">
        <v>7987</v>
      </c>
      <c r="U1014" s="17"/>
      <c r="V1014" s="17"/>
      <c r="W1014" s="17" t="s">
        <v>7987</v>
      </c>
      <c r="X1014" s="17" t="s">
        <v>7987</v>
      </c>
      <c r="Y1014" s="17"/>
    </row>
    <row r="1015" ht="15.75" customHeight="1">
      <c r="A1015" s="17" t="s">
        <v>5128</v>
      </c>
      <c r="B1015" s="17"/>
      <c r="C1015" s="17" t="s">
        <v>7987</v>
      </c>
      <c r="D1015" s="17" t="s">
        <v>7987</v>
      </c>
      <c r="E1015" s="17" t="s">
        <v>5129</v>
      </c>
      <c r="F1015" s="17" t="s">
        <v>6638</v>
      </c>
      <c r="G1015" s="17"/>
      <c r="H1015" s="51" t="s">
        <v>7987</v>
      </c>
      <c r="K1015" s="51" t="s">
        <v>5131</v>
      </c>
      <c r="L1015" s="17" t="s">
        <v>18</v>
      </c>
      <c r="M1015" s="17" t="s">
        <v>17</v>
      </c>
      <c r="N1015" s="17">
        <v>1.0</v>
      </c>
      <c r="O1015" s="17" t="s">
        <v>19</v>
      </c>
      <c r="P1015" s="17" t="s">
        <v>20</v>
      </c>
      <c r="Q1015" s="17">
        <v>8.483508E9</v>
      </c>
      <c r="R1015" s="17" t="s">
        <v>7987</v>
      </c>
      <c r="S1015" s="17"/>
      <c r="T1015" s="17" t="s">
        <v>7987</v>
      </c>
      <c r="U1015" s="17"/>
      <c r="V1015" s="17"/>
      <c r="W1015" s="17" t="s">
        <v>7987</v>
      </c>
      <c r="X1015" s="17" t="s">
        <v>7987</v>
      </c>
      <c r="Y1015" s="17"/>
    </row>
    <row r="1016" ht="15.75" customHeight="1">
      <c r="A1016" s="17" t="s">
        <v>5136</v>
      </c>
      <c r="B1016" s="17"/>
      <c r="C1016" s="17" t="s">
        <v>7987</v>
      </c>
      <c r="D1016" s="17" t="s">
        <v>7987</v>
      </c>
      <c r="E1016" s="17" t="s">
        <v>5137</v>
      </c>
      <c r="F1016" s="17" t="s">
        <v>6638</v>
      </c>
      <c r="G1016" s="17"/>
      <c r="H1016" s="51" t="s">
        <v>7987</v>
      </c>
      <c r="K1016" s="51" t="s">
        <v>5138</v>
      </c>
      <c r="L1016" s="17" t="s">
        <v>18</v>
      </c>
      <c r="M1016" s="17" t="s">
        <v>17</v>
      </c>
      <c r="N1016" s="17">
        <v>1.0</v>
      </c>
      <c r="O1016" s="17" t="s">
        <v>19</v>
      </c>
      <c r="P1016" s="17" t="s">
        <v>20</v>
      </c>
      <c r="Q1016" s="17">
        <v>8.483508E9</v>
      </c>
      <c r="R1016" s="17" t="s">
        <v>7987</v>
      </c>
      <c r="S1016" s="17"/>
      <c r="T1016" s="17" t="s">
        <v>7987</v>
      </c>
      <c r="U1016" s="17"/>
      <c r="V1016" s="17"/>
      <c r="W1016" s="17" t="s">
        <v>7987</v>
      </c>
      <c r="X1016" s="17" t="s">
        <v>7987</v>
      </c>
      <c r="Y1016" s="17"/>
    </row>
    <row r="1017" ht="15.75" customHeight="1">
      <c r="A1017" s="17">
        <v>5.00200113E9</v>
      </c>
      <c r="B1017" s="17"/>
      <c r="C1017" s="17" t="s">
        <v>7987</v>
      </c>
      <c r="D1017" s="17" t="s">
        <v>7987</v>
      </c>
      <c r="E1017" s="17" t="s">
        <v>2112</v>
      </c>
      <c r="F1017" s="17" t="s">
        <v>6639</v>
      </c>
      <c r="G1017" s="17"/>
      <c r="H1017" s="51" t="s">
        <v>7987</v>
      </c>
      <c r="K1017" s="51" t="s">
        <v>2114</v>
      </c>
      <c r="L1017" s="17" t="s">
        <v>2115</v>
      </c>
      <c r="M1017" s="17" t="s">
        <v>2115</v>
      </c>
      <c r="N1017" s="17">
        <v>1.0</v>
      </c>
      <c r="O1017" s="17" t="s">
        <v>19</v>
      </c>
      <c r="P1017" s="17" t="s">
        <v>1140</v>
      </c>
      <c r="Q1017" s="17">
        <v>8.5389091E9</v>
      </c>
      <c r="R1017" s="17" t="s">
        <v>7987</v>
      </c>
      <c r="S1017" s="17"/>
      <c r="T1017" s="17" t="s">
        <v>7987</v>
      </c>
      <c r="U1017" s="17"/>
      <c r="V1017" s="17"/>
      <c r="W1017" s="17" t="s">
        <v>7987</v>
      </c>
      <c r="X1017" s="17" t="s">
        <v>7987</v>
      </c>
      <c r="Y1017" s="17"/>
    </row>
    <row r="1018" ht="15.75" customHeight="1">
      <c r="A1018" s="17">
        <v>2.06351104E9</v>
      </c>
      <c r="B1018" s="17"/>
      <c r="C1018" s="17" t="s">
        <v>7987</v>
      </c>
      <c r="D1018" s="17" t="s">
        <v>7987</v>
      </c>
      <c r="E1018" s="17" t="s">
        <v>7987</v>
      </c>
      <c r="F1018" s="17" t="s">
        <v>6640</v>
      </c>
      <c r="G1018" s="17"/>
      <c r="H1018" s="51" t="s">
        <v>7987</v>
      </c>
      <c r="K1018" s="51" t="s">
        <v>7987</v>
      </c>
      <c r="L1018" s="17" t="s">
        <v>7987</v>
      </c>
      <c r="M1018" s="17" t="s">
        <v>7987</v>
      </c>
      <c r="N1018" s="17" t="s">
        <v>7987</v>
      </c>
      <c r="O1018" s="17" t="s">
        <v>7987</v>
      </c>
      <c r="P1018" s="17" t="s">
        <v>7987</v>
      </c>
      <c r="Q1018" s="17" t="s">
        <v>7987</v>
      </c>
      <c r="R1018" s="17" t="s">
        <v>7987</v>
      </c>
      <c r="S1018" s="17"/>
      <c r="T1018" s="17" t="s">
        <v>7987</v>
      </c>
      <c r="U1018" s="17"/>
      <c r="V1018" s="17"/>
      <c r="W1018" s="17" t="s">
        <v>7987</v>
      </c>
      <c r="X1018" s="17" t="s">
        <v>7987</v>
      </c>
      <c r="Y1018" s="17"/>
    </row>
    <row r="1019" ht="15.75" customHeight="1">
      <c r="A1019" s="17" t="s">
        <v>5289</v>
      </c>
      <c r="B1019" s="17"/>
      <c r="C1019" s="17" t="s">
        <v>7987</v>
      </c>
      <c r="D1019" s="17" t="s">
        <v>7987</v>
      </c>
      <c r="E1019" s="17" t="s">
        <v>5290</v>
      </c>
      <c r="F1019" s="17" t="s">
        <v>5291</v>
      </c>
      <c r="G1019" s="17"/>
      <c r="H1019" s="51" t="s">
        <v>7987</v>
      </c>
      <c r="K1019" s="51" t="s">
        <v>5292</v>
      </c>
      <c r="L1019" s="17" t="s">
        <v>17</v>
      </c>
      <c r="M1019" s="17" t="s">
        <v>18</v>
      </c>
      <c r="N1019" s="17">
        <v>4.0</v>
      </c>
      <c r="O1019" s="17" t="s">
        <v>19</v>
      </c>
      <c r="P1019" s="17" t="s">
        <v>20</v>
      </c>
      <c r="Q1019" s="17">
        <v>8.46694E9</v>
      </c>
      <c r="R1019" s="17" t="s">
        <v>7987</v>
      </c>
      <c r="S1019" s="17"/>
      <c r="T1019" s="17" t="s">
        <v>7987</v>
      </c>
      <c r="U1019" s="17"/>
      <c r="V1019" s="17"/>
      <c r="W1019" s="17" t="s">
        <v>7987</v>
      </c>
      <c r="X1019" s="17" t="s">
        <v>7987</v>
      </c>
      <c r="Y1019" s="17"/>
    </row>
    <row r="1020" ht="15.75" customHeight="1">
      <c r="A1020" s="17">
        <v>2.066010011E9</v>
      </c>
      <c r="B1020" s="17"/>
      <c r="C1020" s="17" t="s">
        <v>7987</v>
      </c>
      <c r="D1020" s="17" t="s">
        <v>7987</v>
      </c>
      <c r="E1020" s="17" t="s">
        <v>7987</v>
      </c>
      <c r="F1020" s="17" t="s">
        <v>6641</v>
      </c>
      <c r="G1020" s="17"/>
      <c r="H1020" s="51" t="s">
        <v>7987</v>
      </c>
      <c r="K1020" s="51" t="s">
        <v>7987</v>
      </c>
      <c r="L1020" s="17" t="s">
        <v>7987</v>
      </c>
      <c r="M1020" s="17" t="s">
        <v>7987</v>
      </c>
      <c r="N1020" s="17" t="s">
        <v>7987</v>
      </c>
      <c r="O1020" s="17" t="s">
        <v>7987</v>
      </c>
      <c r="P1020" s="17" t="s">
        <v>7987</v>
      </c>
      <c r="Q1020" s="17" t="s">
        <v>7987</v>
      </c>
      <c r="R1020" s="17" t="s">
        <v>7987</v>
      </c>
      <c r="S1020" s="17"/>
      <c r="T1020" s="17" t="s">
        <v>7987</v>
      </c>
      <c r="U1020" s="17"/>
      <c r="V1020" s="17"/>
      <c r="W1020" s="17" t="s">
        <v>7987</v>
      </c>
      <c r="X1020" s="17" t="s">
        <v>7987</v>
      </c>
      <c r="Y1020" s="17"/>
    </row>
    <row r="1021" ht="15.75" customHeight="1">
      <c r="A1021" s="17" t="s">
        <v>4856</v>
      </c>
      <c r="B1021" s="17"/>
      <c r="C1021" s="17" t="s">
        <v>7987</v>
      </c>
      <c r="D1021" s="17" t="s">
        <v>7987</v>
      </c>
      <c r="E1021" s="17" t="s">
        <v>4857</v>
      </c>
      <c r="F1021" s="17" t="s">
        <v>4858</v>
      </c>
      <c r="G1021" s="17"/>
      <c r="H1021" s="51" t="s">
        <v>7987</v>
      </c>
      <c r="K1021" s="51">
        <v>0.0</v>
      </c>
      <c r="L1021" s="17" t="s">
        <v>17</v>
      </c>
      <c r="M1021" s="17" t="s">
        <v>18</v>
      </c>
      <c r="N1021" s="17">
        <v>4.0</v>
      </c>
      <c r="O1021" s="17" t="s">
        <v>19</v>
      </c>
      <c r="P1021" s="17" t="s">
        <v>20</v>
      </c>
      <c r="Q1021" s="17">
        <v>8.46694E9</v>
      </c>
      <c r="R1021" s="17" t="s">
        <v>7987</v>
      </c>
      <c r="S1021" s="17"/>
      <c r="T1021" s="17" t="s">
        <v>7987</v>
      </c>
      <c r="U1021" s="17"/>
      <c r="V1021" s="17"/>
      <c r="W1021" s="17" t="s">
        <v>7987</v>
      </c>
      <c r="X1021" s="17" t="s">
        <v>7987</v>
      </c>
      <c r="Y1021" s="17"/>
    </row>
    <row r="1022" ht="15.75" customHeight="1">
      <c r="A1022" s="17">
        <v>5.590800023E9</v>
      </c>
      <c r="B1022" s="17"/>
      <c r="C1022" s="17" t="s">
        <v>7987</v>
      </c>
      <c r="D1022" s="17" t="s">
        <v>7987</v>
      </c>
      <c r="E1022" s="17" t="s">
        <v>3704</v>
      </c>
      <c r="F1022" s="17" t="s">
        <v>3705</v>
      </c>
      <c r="G1022" s="17"/>
      <c r="H1022" s="51" t="s">
        <v>7987</v>
      </c>
      <c r="K1022" s="51">
        <v>0.0</v>
      </c>
      <c r="L1022" s="17">
        <v>0.0</v>
      </c>
      <c r="M1022" s="17">
        <v>0.0</v>
      </c>
      <c r="N1022" s="17">
        <v>8.0</v>
      </c>
      <c r="O1022" s="17" t="s">
        <v>19</v>
      </c>
      <c r="P1022" s="17">
        <v>0.0</v>
      </c>
      <c r="Q1022" s="17">
        <v>7.326909409E9</v>
      </c>
      <c r="R1022" s="17" t="s">
        <v>7987</v>
      </c>
      <c r="S1022" s="17"/>
      <c r="T1022" s="17" t="s">
        <v>7987</v>
      </c>
      <c r="U1022" s="17"/>
      <c r="V1022" s="17"/>
      <c r="W1022" s="17" t="s">
        <v>7987</v>
      </c>
      <c r="X1022" s="17" t="s">
        <v>7987</v>
      </c>
      <c r="Y1022" s="17"/>
    </row>
    <row r="1023" ht="15.75" customHeight="1">
      <c r="A1023" s="17" t="s">
        <v>5175</v>
      </c>
      <c r="B1023" s="17"/>
      <c r="C1023" s="17" t="s">
        <v>7987</v>
      </c>
      <c r="D1023" s="17" t="s">
        <v>7987</v>
      </c>
      <c r="E1023" s="17" t="s">
        <v>5176</v>
      </c>
      <c r="F1023" s="17" t="s">
        <v>6642</v>
      </c>
      <c r="G1023" s="17"/>
      <c r="H1023" s="51" t="s">
        <v>7987</v>
      </c>
      <c r="K1023" s="51">
        <v>0.0</v>
      </c>
      <c r="L1023" s="17" t="s">
        <v>18</v>
      </c>
      <c r="M1023" s="17" t="s">
        <v>18</v>
      </c>
      <c r="N1023" s="17">
        <v>1.0</v>
      </c>
      <c r="O1023" s="17" t="s">
        <v>19</v>
      </c>
      <c r="P1023" s="17" t="s">
        <v>20</v>
      </c>
      <c r="Q1023" s="17">
        <v>7.318190009E9</v>
      </c>
      <c r="R1023" s="17" t="s">
        <v>7987</v>
      </c>
      <c r="S1023" s="17"/>
      <c r="T1023" s="17" t="s">
        <v>7987</v>
      </c>
      <c r="U1023" s="17"/>
      <c r="V1023" s="17"/>
      <c r="W1023" s="17" t="s">
        <v>7987</v>
      </c>
      <c r="X1023" s="17" t="s">
        <v>7987</v>
      </c>
      <c r="Y1023" s="17"/>
    </row>
    <row r="1024" ht="15.75" customHeight="1">
      <c r="A1024" s="17" t="s">
        <v>5403</v>
      </c>
      <c r="B1024" s="17"/>
      <c r="C1024" s="17" t="s">
        <v>7987</v>
      </c>
      <c r="D1024" s="17" t="s">
        <v>7987</v>
      </c>
      <c r="E1024" s="17" t="s">
        <v>5176</v>
      </c>
      <c r="F1024" s="17" t="s">
        <v>6643</v>
      </c>
      <c r="G1024" s="17"/>
      <c r="H1024" s="51" t="s">
        <v>7987</v>
      </c>
      <c r="K1024" s="51">
        <v>0.0</v>
      </c>
      <c r="L1024" s="17" t="s">
        <v>18</v>
      </c>
      <c r="M1024" s="17" t="s">
        <v>18</v>
      </c>
      <c r="N1024" s="17">
        <v>1.0</v>
      </c>
      <c r="O1024" s="17" t="s">
        <v>19</v>
      </c>
      <c r="P1024" s="17" t="s">
        <v>20</v>
      </c>
      <c r="Q1024" s="17">
        <v>7.318190009E9</v>
      </c>
      <c r="R1024" s="17" t="s">
        <v>7987</v>
      </c>
      <c r="S1024" s="17"/>
      <c r="T1024" s="17" t="s">
        <v>7987</v>
      </c>
      <c r="U1024" s="17"/>
      <c r="V1024" s="17"/>
      <c r="W1024" s="17" t="s">
        <v>7987</v>
      </c>
      <c r="X1024" s="17" t="s">
        <v>7987</v>
      </c>
      <c r="Y1024" s="17"/>
    </row>
    <row r="1025" ht="15.75" customHeight="1">
      <c r="A1025" s="17" t="s">
        <v>6644</v>
      </c>
      <c r="B1025" s="17"/>
      <c r="C1025" s="17" t="s">
        <v>7987</v>
      </c>
      <c r="D1025" s="17" t="s">
        <v>7987</v>
      </c>
      <c r="E1025" s="17" t="s">
        <v>7987</v>
      </c>
      <c r="F1025" s="17" t="s">
        <v>6645</v>
      </c>
      <c r="G1025" s="17"/>
      <c r="H1025" s="51" t="s">
        <v>7987</v>
      </c>
      <c r="K1025" s="51" t="s">
        <v>7987</v>
      </c>
      <c r="L1025" s="17" t="s">
        <v>7987</v>
      </c>
      <c r="M1025" s="17" t="s">
        <v>7987</v>
      </c>
      <c r="N1025" s="17" t="s">
        <v>7987</v>
      </c>
      <c r="O1025" s="17" t="s">
        <v>7987</v>
      </c>
      <c r="P1025" s="17" t="s">
        <v>7987</v>
      </c>
      <c r="Q1025" s="17" t="s">
        <v>7987</v>
      </c>
      <c r="R1025" s="17" t="s">
        <v>7987</v>
      </c>
      <c r="S1025" s="17"/>
      <c r="T1025" s="17" t="s">
        <v>7987</v>
      </c>
      <c r="U1025" s="17"/>
      <c r="V1025" s="17"/>
      <c r="W1025" s="17" t="s">
        <v>7987</v>
      </c>
      <c r="X1025" s="17" t="s">
        <v>7987</v>
      </c>
      <c r="Y1025" s="17"/>
    </row>
    <row r="1026" ht="15.75" customHeight="1">
      <c r="A1026" s="17">
        <v>5.430304018E9</v>
      </c>
      <c r="B1026" s="17"/>
      <c r="C1026" s="17" t="s">
        <v>7987</v>
      </c>
      <c r="D1026" s="17" t="s">
        <v>7987</v>
      </c>
      <c r="E1026" s="17" t="s">
        <v>2174</v>
      </c>
      <c r="F1026" s="17" t="s">
        <v>2175</v>
      </c>
      <c r="G1026" s="17"/>
      <c r="H1026" s="51" t="s">
        <v>7987</v>
      </c>
      <c r="K1026" s="51">
        <v>0.0</v>
      </c>
      <c r="L1026" s="17">
        <v>0.0</v>
      </c>
      <c r="M1026" s="17">
        <v>0.0</v>
      </c>
      <c r="N1026" s="17">
        <v>2.0</v>
      </c>
      <c r="O1026" s="17" t="s">
        <v>19</v>
      </c>
      <c r="P1026" s="17" t="s">
        <v>20</v>
      </c>
      <c r="Q1026" s="17">
        <v>8.536419E9</v>
      </c>
      <c r="R1026" s="17" t="s">
        <v>7987</v>
      </c>
      <c r="S1026" s="17"/>
      <c r="T1026" s="17" t="s">
        <v>7987</v>
      </c>
      <c r="U1026" s="17"/>
      <c r="V1026" s="17"/>
      <c r="W1026" s="17" t="s">
        <v>7987</v>
      </c>
      <c r="X1026" s="17" t="s">
        <v>7987</v>
      </c>
      <c r="Y1026" s="17"/>
    </row>
    <row r="1027" ht="15.75" customHeight="1">
      <c r="A1027" s="17">
        <v>5.930010012E9</v>
      </c>
      <c r="B1027" s="17"/>
      <c r="C1027" s="17" t="s">
        <v>7987</v>
      </c>
      <c r="D1027" s="17" t="s">
        <v>7987</v>
      </c>
      <c r="E1027" s="17" t="s">
        <v>4371</v>
      </c>
      <c r="F1027" s="17" t="s">
        <v>4372</v>
      </c>
      <c r="G1027" s="17"/>
      <c r="H1027" s="51" t="s">
        <v>7987</v>
      </c>
      <c r="K1027" s="51">
        <v>0.0</v>
      </c>
      <c r="L1027" s="17">
        <v>0.0</v>
      </c>
      <c r="M1027" s="17">
        <v>0.0</v>
      </c>
      <c r="N1027" s="17">
        <v>1.0</v>
      </c>
      <c r="O1027" s="17" t="s">
        <v>19</v>
      </c>
      <c r="P1027" s="17">
        <v>0.0</v>
      </c>
      <c r="Q1027" s="17">
        <v>7.318169109E9</v>
      </c>
      <c r="R1027" s="17" t="s">
        <v>7987</v>
      </c>
      <c r="S1027" s="17"/>
      <c r="T1027" s="17" t="s">
        <v>7987</v>
      </c>
      <c r="U1027" s="17"/>
      <c r="V1027" s="17"/>
      <c r="W1027" s="17" t="s">
        <v>7987</v>
      </c>
      <c r="X1027" s="17" t="s">
        <v>7987</v>
      </c>
      <c r="Y1027" s="17"/>
    </row>
    <row r="1028" ht="15.75" customHeight="1">
      <c r="A1028" s="17">
        <v>2.58908002E9</v>
      </c>
      <c r="B1028" s="17"/>
      <c r="C1028" s="17" t="s">
        <v>7987</v>
      </c>
      <c r="D1028" s="17" t="s">
        <v>7987</v>
      </c>
      <c r="E1028" s="17" t="s">
        <v>1988</v>
      </c>
      <c r="F1028" s="17" t="s">
        <v>1989</v>
      </c>
      <c r="G1028" s="17"/>
      <c r="H1028" s="51" t="s">
        <v>7987</v>
      </c>
      <c r="K1028" s="51" t="s">
        <v>1990</v>
      </c>
      <c r="L1028" s="17" t="s">
        <v>17</v>
      </c>
      <c r="M1028" s="17" t="s">
        <v>18</v>
      </c>
      <c r="N1028" s="17">
        <v>1.0</v>
      </c>
      <c r="O1028" s="17" t="s">
        <v>19</v>
      </c>
      <c r="P1028" s="17" t="s">
        <v>20</v>
      </c>
      <c r="Q1028" s="17">
        <v>8.544429009E9</v>
      </c>
      <c r="R1028" s="17" t="s">
        <v>7987</v>
      </c>
      <c r="S1028" s="17"/>
      <c r="T1028" s="17" t="s">
        <v>7987</v>
      </c>
      <c r="U1028" s="17"/>
      <c r="V1028" s="17"/>
      <c r="W1028" s="17" t="s">
        <v>7987</v>
      </c>
      <c r="X1028" s="17" t="s">
        <v>7987</v>
      </c>
      <c r="Y1028" s="17"/>
    </row>
    <row r="1029" ht="15.75" customHeight="1">
      <c r="A1029" s="17" t="s">
        <v>6646</v>
      </c>
      <c r="B1029" s="17"/>
      <c r="C1029" s="17" t="s">
        <v>7987</v>
      </c>
      <c r="D1029" s="17" t="s">
        <v>7987</v>
      </c>
      <c r="E1029" s="17" t="s">
        <v>7987</v>
      </c>
      <c r="F1029" s="17" t="s">
        <v>6647</v>
      </c>
      <c r="G1029" s="17"/>
      <c r="H1029" s="51" t="s">
        <v>7987</v>
      </c>
      <c r="K1029" s="51" t="s">
        <v>7987</v>
      </c>
      <c r="L1029" s="17" t="s">
        <v>7987</v>
      </c>
      <c r="M1029" s="17" t="s">
        <v>7987</v>
      </c>
      <c r="N1029" s="17" t="s">
        <v>7987</v>
      </c>
      <c r="O1029" s="17" t="s">
        <v>7987</v>
      </c>
      <c r="P1029" s="17" t="s">
        <v>7987</v>
      </c>
      <c r="Q1029" s="17" t="s">
        <v>7987</v>
      </c>
      <c r="R1029" s="17" t="s">
        <v>7987</v>
      </c>
      <c r="S1029" s="17"/>
      <c r="T1029" s="17" t="s">
        <v>7987</v>
      </c>
      <c r="U1029" s="17"/>
      <c r="V1029" s="17"/>
      <c r="W1029" s="17" t="s">
        <v>7987</v>
      </c>
      <c r="X1029" s="17" t="s">
        <v>7987</v>
      </c>
      <c r="Y1029" s="17"/>
    </row>
    <row r="1030" ht="15.75" customHeight="1">
      <c r="A1030" s="17">
        <v>5.638205015E9</v>
      </c>
      <c r="B1030" s="17"/>
      <c r="C1030" s="17" t="s">
        <v>7987</v>
      </c>
      <c r="D1030" s="17" t="s">
        <v>7987</v>
      </c>
      <c r="E1030" s="17" t="s">
        <v>4043</v>
      </c>
      <c r="F1030" s="17" t="s">
        <v>4044</v>
      </c>
      <c r="G1030" s="17"/>
      <c r="H1030" s="51" t="s">
        <v>7987</v>
      </c>
      <c r="K1030" s="51">
        <v>0.0</v>
      </c>
      <c r="L1030" s="17">
        <v>0.0</v>
      </c>
      <c r="M1030" s="17">
        <v>0.0</v>
      </c>
      <c r="N1030" s="17">
        <v>4.0</v>
      </c>
      <c r="O1030" s="17" t="s">
        <v>19</v>
      </c>
      <c r="P1030" s="17">
        <v>0.0</v>
      </c>
      <c r="Q1030" s="17">
        <v>7.307229E9</v>
      </c>
      <c r="R1030" s="17" t="s">
        <v>7987</v>
      </c>
      <c r="S1030" s="17"/>
      <c r="T1030" s="17" t="s">
        <v>7987</v>
      </c>
      <c r="U1030" s="17"/>
      <c r="V1030" s="17"/>
      <c r="W1030" s="17" t="s">
        <v>7987</v>
      </c>
      <c r="X1030" s="17" t="s">
        <v>7987</v>
      </c>
      <c r="Y1030" s="17"/>
    </row>
    <row r="1031" ht="15.75" customHeight="1">
      <c r="A1031" s="17">
        <v>2.08911822E9</v>
      </c>
      <c r="B1031" s="17"/>
      <c r="C1031" s="17" t="s">
        <v>7987</v>
      </c>
      <c r="D1031" s="17" t="s">
        <v>7987</v>
      </c>
      <c r="E1031" s="17" t="s">
        <v>1396</v>
      </c>
      <c r="F1031" s="17" t="s">
        <v>1397</v>
      </c>
      <c r="G1031" s="17"/>
      <c r="H1031" s="51" t="s">
        <v>7987</v>
      </c>
      <c r="K1031" s="51">
        <v>0.0</v>
      </c>
      <c r="L1031" s="17" t="s">
        <v>17</v>
      </c>
      <c r="M1031" s="17" t="s">
        <v>18</v>
      </c>
      <c r="N1031" s="17">
        <v>2.0</v>
      </c>
      <c r="O1031" s="17" t="s">
        <v>19</v>
      </c>
      <c r="P1031" s="17" t="s">
        <v>20</v>
      </c>
      <c r="Q1031" s="17">
        <v>7.326909409E9</v>
      </c>
      <c r="R1031" s="17" t="s">
        <v>7987</v>
      </c>
      <c r="S1031" s="17"/>
      <c r="T1031" s="17" t="s">
        <v>7987</v>
      </c>
      <c r="U1031" s="17"/>
      <c r="V1031" s="17"/>
      <c r="W1031" s="17" t="s">
        <v>7987</v>
      </c>
      <c r="X1031" s="17" t="s">
        <v>7987</v>
      </c>
      <c r="Y1031" s="17"/>
    </row>
    <row r="1032" ht="15.75" customHeight="1">
      <c r="A1032" s="17">
        <v>2.08911823E9</v>
      </c>
      <c r="B1032" s="17"/>
      <c r="C1032" s="17" t="s">
        <v>7987</v>
      </c>
      <c r="D1032" s="17" t="s">
        <v>7987</v>
      </c>
      <c r="E1032" s="17" t="s">
        <v>1399</v>
      </c>
      <c r="F1032" s="17" t="s">
        <v>1400</v>
      </c>
      <c r="G1032" s="17"/>
      <c r="H1032" s="51" t="s">
        <v>7987</v>
      </c>
      <c r="K1032" s="51" t="s">
        <v>1401</v>
      </c>
      <c r="L1032" s="17" t="s">
        <v>17</v>
      </c>
      <c r="M1032" s="17" t="s">
        <v>18</v>
      </c>
      <c r="N1032" s="17">
        <v>2.0</v>
      </c>
      <c r="O1032" s="17" t="s">
        <v>19</v>
      </c>
      <c r="P1032" s="17" t="s">
        <v>20</v>
      </c>
      <c r="Q1032" s="17">
        <v>7.325999009E9</v>
      </c>
      <c r="R1032" s="17" t="s">
        <v>7987</v>
      </c>
      <c r="S1032" s="17"/>
      <c r="T1032" s="17" t="s">
        <v>7987</v>
      </c>
      <c r="U1032" s="17"/>
      <c r="V1032" s="17"/>
      <c r="W1032" s="17" t="s">
        <v>7987</v>
      </c>
      <c r="X1032" s="17" t="s">
        <v>7987</v>
      </c>
      <c r="Y1032" s="17"/>
    </row>
    <row r="1033" ht="15.75" customHeight="1">
      <c r="A1033" s="17">
        <v>5.63032501E9</v>
      </c>
      <c r="B1033" s="17"/>
      <c r="C1033" s="17" t="s">
        <v>7987</v>
      </c>
      <c r="D1033" s="17" t="s">
        <v>7987</v>
      </c>
      <c r="E1033" s="17" t="s">
        <v>3947</v>
      </c>
      <c r="F1033" s="17" t="s">
        <v>3948</v>
      </c>
      <c r="G1033" s="17"/>
      <c r="H1033" s="51" t="s">
        <v>7987</v>
      </c>
      <c r="K1033" s="51" t="s">
        <v>3949</v>
      </c>
      <c r="L1033" s="17" t="s">
        <v>3792</v>
      </c>
      <c r="M1033" s="17" t="s">
        <v>3792</v>
      </c>
      <c r="N1033" s="17">
        <v>2.0</v>
      </c>
      <c r="O1033" s="17" t="s">
        <v>19</v>
      </c>
      <c r="P1033" s="17" t="s">
        <v>20</v>
      </c>
      <c r="Q1033" s="17">
        <v>8.481409009E9</v>
      </c>
      <c r="R1033" s="17" t="s">
        <v>7987</v>
      </c>
      <c r="S1033" s="17"/>
      <c r="T1033" s="17" t="s">
        <v>7987</v>
      </c>
      <c r="U1033" s="17"/>
      <c r="V1033" s="17"/>
      <c r="W1033" s="17" t="s">
        <v>7987</v>
      </c>
      <c r="X1033" s="17" t="s">
        <v>7987</v>
      </c>
      <c r="Y1033" s="17"/>
    </row>
    <row r="1034" ht="15.75" customHeight="1">
      <c r="A1034" s="17">
        <v>2.0891181E9</v>
      </c>
      <c r="B1034" s="17"/>
      <c r="C1034" s="17" t="s">
        <v>7987</v>
      </c>
      <c r="D1034" s="17" t="s">
        <v>7987</v>
      </c>
      <c r="E1034" s="17" t="s">
        <v>1379</v>
      </c>
      <c r="F1034" s="17" t="s">
        <v>1380</v>
      </c>
      <c r="G1034" s="17"/>
      <c r="H1034" s="51" t="s">
        <v>7987</v>
      </c>
      <c r="K1034" s="51" t="s">
        <v>1381</v>
      </c>
      <c r="L1034" s="17" t="s">
        <v>17</v>
      </c>
      <c r="M1034" s="17" t="s">
        <v>18</v>
      </c>
      <c r="N1034" s="17">
        <v>1.0</v>
      </c>
      <c r="O1034" s="17" t="s">
        <v>19</v>
      </c>
      <c r="P1034" s="17" t="s">
        <v>20</v>
      </c>
      <c r="Q1034" s="17">
        <v>4.016999708E9</v>
      </c>
      <c r="R1034" s="17" t="s">
        <v>7987</v>
      </c>
      <c r="S1034" s="17"/>
      <c r="T1034" s="17" t="s">
        <v>7987</v>
      </c>
      <c r="U1034" s="17"/>
      <c r="V1034" s="17"/>
      <c r="W1034" s="17" t="s">
        <v>7987</v>
      </c>
      <c r="X1034" s="17" t="s">
        <v>7987</v>
      </c>
      <c r="Y1034" s="17"/>
    </row>
    <row r="1035" ht="15.75" customHeight="1">
      <c r="A1035" s="17">
        <v>5.94171025E9</v>
      </c>
      <c r="B1035" s="17"/>
      <c r="C1035" s="17" t="s">
        <v>7987</v>
      </c>
      <c r="D1035" s="17" t="s">
        <v>7987</v>
      </c>
      <c r="E1035" s="17" t="s">
        <v>4418</v>
      </c>
      <c r="F1035" s="17" t="s">
        <v>4419</v>
      </c>
      <c r="G1035" s="17"/>
      <c r="H1035" s="51" t="s">
        <v>7987</v>
      </c>
      <c r="K1035" s="51">
        <v>0.0</v>
      </c>
      <c r="L1035" s="17">
        <v>0.0</v>
      </c>
      <c r="M1035" s="17">
        <v>0.0</v>
      </c>
      <c r="N1035" s="17">
        <v>2.0</v>
      </c>
      <c r="O1035" s="17" t="s">
        <v>474</v>
      </c>
      <c r="P1035" s="17">
        <v>0.0</v>
      </c>
      <c r="Q1035" s="17">
        <v>7.318220009E9</v>
      </c>
      <c r="R1035" s="17" t="s">
        <v>7987</v>
      </c>
      <c r="S1035" s="17"/>
      <c r="T1035" s="17" t="s">
        <v>7987</v>
      </c>
      <c r="U1035" s="17"/>
      <c r="V1035" s="17"/>
      <c r="W1035" s="17" t="s">
        <v>7987</v>
      </c>
      <c r="X1035" s="17" t="s">
        <v>7987</v>
      </c>
      <c r="Y1035" s="17"/>
    </row>
    <row r="1036" ht="15.75" customHeight="1">
      <c r="A1036" s="17" t="s">
        <v>4831</v>
      </c>
      <c r="B1036" s="17"/>
      <c r="C1036" s="17" t="s">
        <v>7987</v>
      </c>
      <c r="D1036" s="17" t="s">
        <v>7987</v>
      </c>
      <c r="E1036" s="17" t="s">
        <v>4832</v>
      </c>
      <c r="F1036" s="17" t="s">
        <v>4833</v>
      </c>
      <c r="G1036" s="17"/>
      <c r="H1036" s="51" t="s">
        <v>7987</v>
      </c>
      <c r="K1036" s="51" t="s">
        <v>4834</v>
      </c>
      <c r="L1036" s="17" t="s">
        <v>17</v>
      </c>
      <c r="M1036" s="17" t="s">
        <v>18</v>
      </c>
      <c r="N1036" s="17">
        <v>8.0</v>
      </c>
      <c r="O1036" s="17" t="s">
        <v>19</v>
      </c>
      <c r="P1036" s="17" t="s">
        <v>20</v>
      </c>
      <c r="Q1036" s="17">
        <v>8.46694E9</v>
      </c>
      <c r="R1036" s="17" t="s">
        <v>7987</v>
      </c>
      <c r="S1036" s="17"/>
      <c r="T1036" s="17" t="s">
        <v>7987</v>
      </c>
      <c r="U1036" s="17"/>
      <c r="V1036" s="17"/>
      <c r="W1036" s="17" t="s">
        <v>7987</v>
      </c>
      <c r="X1036" s="17" t="s">
        <v>7987</v>
      </c>
      <c r="Y1036" s="17"/>
    </row>
    <row r="1037" ht="15.75" customHeight="1">
      <c r="A1037" s="17">
        <v>5.74880001E9</v>
      </c>
      <c r="B1037" s="17"/>
      <c r="C1037" s="17" t="s">
        <v>7987</v>
      </c>
      <c r="D1037" s="17" t="s">
        <v>7987</v>
      </c>
      <c r="E1037" s="17" t="s">
        <v>7987</v>
      </c>
      <c r="F1037" s="17" t="s">
        <v>6648</v>
      </c>
      <c r="G1037" s="17"/>
      <c r="H1037" s="51" t="s">
        <v>7987</v>
      </c>
      <c r="K1037" s="51" t="s">
        <v>7987</v>
      </c>
      <c r="L1037" s="17" t="s">
        <v>7987</v>
      </c>
      <c r="M1037" s="17" t="s">
        <v>7987</v>
      </c>
      <c r="N1037" s="17" t="s">
        <v>7987</v>
      </c>
      <c r="O1037" s="17" t="s">
        <v>7987</v>
      </c>
      <c r="P1037" s="17" t="s">
        <v>7987</v>
      </c>
      <c r="Q1037" s="17" t="s">
        <v>7987</v>
      </c>
      <c r="R1037" s="17" t="s">
        <v>7987</v>
      </c>
      <c r="S1037" s="17"/>
      <c r="T1037" s="17" t="s">
        <v>7987</v>
      </c>
      <c r="U1037" s="17"/>
      <c r="V1037" s="17"/>
      <c r="W1037" s="17" t="s">
        <v>7987</v>
      </c>
      <c r="X1037" s="17" t="s">
        <v>7987</v>
      </c>
      <c r="Y1037" s="17"/>
    </row>
    <row r="1038" ht="15.75" customHeight="1">
      <c r="A1038" s="17">
        <v>2.46821009E9</v>
      </c>
      <c r="B1038" s="17"/>
      <c r="C1038" s="17" t="s">
        <v>7987</v>
      </c>
      <c r="D1038" s="17" t="s">
        <v>7987</v>
      </c>
      <c r="E1038" s="17" t="s">
        <v>1730</v>
      </c>
      <c r="F1038" s="17" t="s">
        <v>1731</v>
      </c>
      <c r="G1038" s="17"/>
      <c r="H1038" s="51" t="s">
        <v>7987</v>
      </c>
      <c r="K1038" s="51" t="s">
        <v>1732</v>
      </c>
      <c r="L1038" s="17" t="s">
        <v>17</v>
      </c>
      <c r="M1038" s="17" t="s">
        <v>18</v>
      </c>
      <c r="N1038" s="17">
        <v>1.0</v>
      </c>
      <c r="O1038" s="17" t="s">
        <v>19</v>
      </c>
      <c r="P1038" s="17" t="s">
        <v>20</v>
      </c>
      <c r="Q1038" s="17">
        <v>8.46694E9</v>
      </c>
      <c r="R1038" s="17" t="s">
        <v>7987</v>
      </c>
      <c r="S1038" s="17"/>
      <c r="T1038" s="17" t="s">
        <v>7987</v>
      </c>
      <c r="U1038" s="17"/>
      <c r="V1038" s="17"/>
      <c r="W1038" s="17" t="s">
        <v>7987</v>
      </c>
      <c r="X1038" s="17" t="s">
        <v>7987</v>
      </c>
      <c r="Y1038" s="17"/>
    </row>
    <row r="1039" ht="15.75" customHeight="1">
      <c r="A1039" s="17">
        <v>2.46821013E9</v>
      </c>
      <c r="B1039" s="17"/>
      <c r="C1039" s="17" t="s">
        <v>7987</v>
      </c>
      <c r="D1039" s="17" t="s">
        <v>7987</v>
      </c>
      <c r="E1039" s="17" t="s">
        <v>1743</v>
      </c>
      <c r="F1039" s="17" t="s">
        <v>1744</v>
      </c>
      <c r="G1039" s="17"/>
      <c r="H1039" s="51" t="s">
        <v>7987</v>
      </c>
      <c r="K1039" s="51" t="s">
        <v>1745</v>
      </c>
      <c r="L1039" s="17" t="s">
        <v>17</v>
      </c>
      <c r="M1039" s="17" t="s">
        <v>18</v>
      </c>
      <c r="N1039" s="17">
        <v>1.0</v>
      </c>
      <c r="O1039" s="17" t="s">
        <v>19</v>
      </c>
      <c r="P1039" s="17" t="s">
        <v>20</v>
      </c>
      <c r="Q1039" s="17">
        <v>8.46694E9</v>
      </c>
      <c r="R1039" s="17" t="s">
        <v>7987</v>
      </c>
      <c r="S1039" s="17"/>
      <c r="T1039" s="17" t="s">
        <v>7987</v>
      </c>
      <c r="U1039" s="17"/>
      <c r="V1039" s="17"/>
      <c r="W1039" s="17" t="s">
        <v>7987</v>
      </c>
      <c r="X1039" s="17" t="s">
        <v>7987</v>
      </c>
      <c r="Y1039" s="17"/>
    </row>
    <row r="1040" ht="15.75" customHeight="1">
      <c r="A1040" s="17">
        <v>2.0682301E9</v>
      </c>
      <c r="B1040" s="17"/>
      <c r="C1040" s="17" t="s">
        <v>7987</v>
      </c>
      <c r="D1040" s="17" t="s">
        <v>7987</v>
      </c>
      <c r="E1040" s="17" t="s">
        <v>959</v>
      </c>
      <c r="F1040" s="17" t="s">
        <v>960</v>
      </c>
      <c r="G1040" s="17"/>
      <c r="H1040" s="51" t="s">
        <v>7987</v>
      </c>
      <c r="K1040" s="51" t="s">
        <v>961</v>
      </c>
      <c r="L1040" s="17" t="s">
        <v>17</v>
      </c>
      <c r="M1040" s="17" t="s">
        <v>18</v>
      </c>
      <c r="N1040" s="17">
        <v>1.0</v>
      </c>
      <c r="O1040" s="17" t="s">
        <v>19</v>
      </c>
      <c r="P1040" s="17" t="s">
        <v>20</v>
      </c>
      <c r="Q1040" s="17">
        <v>8.46694E9</v>
      </c>
      <c r="R1040" s="17" t="s">
        <v>7987</v>
      </c>
      <c r="S1040" s="17"/>
      <c r="T1040" s="17" t="s">
        <v>7987</v>
      </c>
      <c r="U1040" s="17"/>
      <c r="V1040" s="17"/>
      <c r="W1040" s="17" t="s">
        <v>7987</v>
      </c>
      <c r="X1040" s="17" t="s">
        <v>7987</v>
      </c>
      <c r="Y1040" s="17"/>
    </row>
    <row r="1041" ht="15.75" customHeight="1">
      <c r="A1041" s="17">
        <v>2.06823011E9</v>
      </c>
      <c r="B1041" s="17"/>
      <c r="C1041" s="17" t="s">
        <v>7987</v>
      </c>
      <c r="D1041" s="17" t="s">
        <v>7987</v>
      </c>
      <c r="E1041" s="17" t="s">
        <v>962</v>
      </c>
      <c r="F1041" s="17" t="s">
        <v>963</v>
      </c>
      <c r="G1041" s="17"/>
      <c r="H1041" s="51" t="s">
        <v>7987</v>
      </c>
      <c r="K1041" s="51" t="s">
        <v>964</v>
      </c>
      <c r="L1041" s="17" t="s">
        <v>17</v>
      </c>
      <c r="M1041" s="17" t="s">
        <v>18</v>
      </c>
      <c r="N1041" s="17">
        <v>1.0</v>
      </c>
      <c r="O1041" s="17" t="s">
        <v>19</v>
      </c>
      <c r="P1041" s="17" t="s">
        <v>20</v>
      </c>
      <c r="Q1041" s="17">
        <v>8.46694E9</v>
      </c>
      <c r="R1041" s="17" t="s">
        <v>7987</v>
      </c>
      <c r="S1041" s="17"/>
      <c r="T1041" s="17" t="s">
        <v>7987</v>
      </c>
      <c r="U1041" s="17"/>
      <c r="V1041" s="17"/>
      <c r="W1041" s="17" t="s">
        <v>7987</v>
      </c>
      <c r="X1041" s="17" t="s">
        <v>7987</v>
      </c>
      <c r="Y1041" s="17"/>
    </row>
    <row r="1042" ht="15.75" customHeight="1">
      <c r="A1042" s="17">
        <v>2.08910411E9</v>
      </c>
      <c r="B1042" s="17"/>
      <c r="C1042" s="17" t="s">
        <v>7987</v>
      </c>
      <c r="D1042" s="17" t="s">
        <v>7987</v>
      </c>
      <c r="E1042" s="17" t="s">
        <v>7987</v>
      </c>
      <c r="F1042" s="17" t="s">
        <v>6649</v>
      </c>
      <c r="G1042" s="17"/>
      <c r="H1042" s="51" t="s">
        <v>7987</v>
      </c>
      <c r="K1042" s="51" t="s">
        <v>7987</v>
      </c>
      <c r="L1042" s="17" t="s">
        <v>7987</v>
      </c>
      <c r="M1042" s="17" t="s">
        <v>7987</v>
      </c>
      <c r="N1042" s="17" t="s">
        <v>7987</v>
      </c>
      <c r="O1042" s="17" t="s">
        <v>7987</v>
      </c>
      <c r="P1042" s="17" t="s">
        <v>7987</v>
      </c>
      <c r="Q1042" s="17" t="s">
        <v>7987</v>
      </c>
      <c r="R1042" s="17" t="s">
        <v>7987</v>
      </c>
      <c r="S1042" s="17"/>
      <c r="T1042" s="17" t="s">
        <v>7987</v>
      </c>
      <c r="U1042" s="17"/>
      <c r="V1042" s="17"/>
      <c r="W1042" s="17" t="s">
        <v>7987</v>
      </c>
      <c r="X1042" s="17" t="s">
        <v>7987</v>
      </c>
      <c r="Y1042" s="17"/>
    </row>
    <row r="1043" ht="15.75" customHeight="1">
      <c r="A1043" s="17" t="s">
        <v>5078</v>
      </c>
      <c r="B1043" s="17"/>
      <c r="C1043" s="17" t="s">
        <v>7987</v>
      </c>
      <c r="D1043" s="17" t="s">
        <v>7987</v>
      </c>
      <c r="E1043" s="17" t="s">
        <v>5079</v>
      </c>
      <c r="F1043" s="17" t="s">
        <v>5080</v>
      </c>
      <c r="G1043" s="17"/>
      <c r="H1043" s="51" t="s">
        <v>7987</v>
      </c>
      <c r="K1043" s="51">
        <v>0.0</v>
      </c>
      <c r="L1043" s="17" t="s">
        <v>17</v>
      </c>
      <c r="M1043" s="17" t="s">
        <v>18</v>
      </c>
      <c r="N1043" s="17">
        <v>1.0</v>
      </c>
      <c r="O1043" s="17" t="s">
        <v>19</v>
      </c>
      <c r="P1043" s="17" t="s">
        <v>20</v>
      </c>
      <c r="Q1043" s="17">
        <v>8.483908909E9</v>
      </c>
      <c r="R1043" s="17" t="s">
        <v>7987</v>
      </c>
      <c r="S1043" s="17"/>
      <c r="T1043" s="17" t="s">
        <v>7987</v>
      </c>
      <c r="U1043" s="17"/>
      <c r="V1043" s="17"/>
      <c r="W1043" s="17" t="s">
        <v>7987</v>
      </c>
      <c r="X1043" s="17" t="s">
        <v>7987</v>
      </c>
      <c r="Y1043" s="17"/>
    </row>
    <row r="1044" ht="15.75" customHeight="1">
      <c r="A1044" s="17" t="s">
        <v>5400</v>
      </c>
      <c r="B1044" s="17"/>
      <c r="C1044" s="17" t="s">
        <v>7987</v>
      </c>
      <c r="D1044" s="17" t="s">
        <v>7987</v>
      </c>
      <c r="E1044" s="17" t="s">
        <v>5401</v>
      </c>
      <c r="F1044" s="17" t="s">
        <v>5402</v>
      </c>
      <c r="G1044" s="17"/>
      <c r="H1044" s="51" t="s">
        <v>7987</v>
      </c>
      <c r="K1044" s="51">
        <v>0.0</v>
      </c>
      <c r="L1044" s="17" t="s">
        <v>17</v>
      </c>
      <c r="M1044" s="17" t="s">
        <v>18</v>
      </c>
      <c r="N1044" s="17">
        <v>1.0</v>
      </c>
      <c r="O1044" s="17" t="s">
        <v>19</v>
      </c>
      <c r="P1044" s="17" t="s">
        <v>20</v>
      </c>
      <c r="Q1044" s="17">
        <v>8.4831095E9</v>
      </c>
      <c r="R1044" s="17" t="s">
        <v>7987</v>
      </c>
      <c r="S1044" s="17"/>
      <c r="T1044" s="17" t="s">
        <v>7987</v>
      </c>
      <c r="U1044" s="17"/>
      <c r="V1044" s="17"/>
      <c r="W1044" s="17" t="s">
        <v>7987</v>
      </c>
      <c r="X1044" s="17" t="s">
        <v>7987</v>
      </c>
      <c r="Y1044" s="17"/>
    </row>
    <row r="1045" ht="15.75" customHeight="1">
      <c r="A1045" s="17">
        <v>5.630402004E9</v>
      </c>
      <c r="B1045" s="17"/>
      <c r="C1045" s="17" t="s">
        <v>7987</v>
      </c>
      <c r="D1045" s="17" t="s">
        <v>7987</v>
      </c>
      <c r="E1045" s="17" t="s">
        <v>3982</v>
      </c>
      <c r="F1045" s="17" t="s">
        <v>3983</v>
      </c>
      <c r="G1045" s="17"/>
      <c r="H1045" s="51" t="s">
        <v>7987</v>
      </c>
      <c r="K1045" s="51">
        <v>0.0</v>
      </c>
      <c r="L1045" s="17">
        <v>0.0</v>
      </c>
      <c r="M1045" s="17">
        <v>0.0</v>
      </c>
      <c r="N1045" s="17">
        <v>1.0</v>
      </c>
      <c r="O1045" s="17" t="s">
        <v>19</v>
      </c>
      <c r="P1045" s="17">
        <v>0.0</v>
      </c>
      <c r="Q1045" s="17">
        <v>8.5369001E9</v>
      </c>
      <c r="R1045" s="17" t="s">
        <v>7987</v>
      </c>
      <c r="S1045" s="17"/>
      <c r="T1045" s="17" t="s">
        <v>7987</v>
      </c>
      <c r="U1045" s="17"/>
      <c r="V1045" s="17"/>
      <c r="W1045" s="17" t="s">
        <v>7987</v>
      </c>
      <c r="X1045" s="17" t="s">
        <v>7987</v>
      </c>
      <c r="Y1045" s="17"/>
    </row>
    <row r="1046" ht="15.75" customHeight="1">
      <c r="A1046" s="17">
        <v>5.55001003E9</v>
      </c>
      <c r="B1046" s="17"/>
      <c r="C1046" s="17" t="s">
        <v>7987</v>
      </c>
      <c r="D1046" s="17" t="s">
        <v>7987</v>
      </c>
      <c r="E1046" s="17" t="s">
        <v>3335</v>
      </c>
      <c r="F1046" s="17" t="s">
        <v>3336</v>
      </c>
      <c r="G1046" s="17"/>
      <c r="H1046" s="51" t="s">
        <v>7987</v>
      </c>
      <c r="K1046" s="51" t="s">
        <v>3337</v>
      </c>
      <c r="L1046" s="17" t="s">
        <v>3338</v>
      </c>
      <c r="M1046" s="17" t="s">
        <v>3338</v>
      </c>
      <c r="N1046" s="17">
        <v>2.0</v>
      </c>
      <c r="O1046" s="17" t="s">
        <v>19</v>
      </c>
      <c r="P1046" s="17" t="s">
        <v>2129</v>
      </c>
      <c r="Q1046" s="17">
        <v>8.482109008E9</v>
      </c>
      <c r="R1046" s="17" t="s">
        <v>7987</v>
      </c>
      <c r="S1046" s="17"/>
      <c r="T1046" s="17" t="s">
        <v>7987</v>
      </c>
      <c r="U1046" s="17"/>
      <c r="V1046" s="17"/>
      <c r="W1046" s="17" t="s">
        <v>7987</v>
      </c>
      <c r="X1046" s="17" t="s">
        <v>7987</v>
      </c>
      <c r="Y1046" s="17"/>
    </row>
    <row r="1047" ht="15.75" customHeight="1">
      <c r="A1047" s="17">
        <v>5.486000076E9</v>
      </c>
      <c r="B1047" s="17"/>
      <c r="C1047" s="17" t="s">
        <v>7987</v>
      </c>
      <c r="D1047" s="17" t="s">
        <v>7987</v>
      </c>
      <c r="E1047" s="17" t="s">
        <v>3307</v>
      </c>
      <c r="F1047" s="17" t="s">
        <v>3308</v>
      </c>
      <c r="G1047" s="17"/>
      <c r="H1047" s="51" t="s">
        <v>7987</v>
      </c>
      <c r="K1047" s="51" t="s">
        <v>3309</v>
      </c>
      <c r="L1047" s="17" t="s">
        <v>3295</v>
      </c>
      <c r="M1047" s="17" t="s">
        <v>3295</v>
      </c>
      <c r="N1047" s="17">
        <v>4.0</v>
      </c>
      <c r="O1047" s="17" t="s">
        <v>19</v>
      </c>
      <c r="P1047" s="17" t="s">
        <v>20</v>
      </c>
      <c r="Q1047" s="17">
        <v>8.483608E9</v>
      </c>
      <c r="R1047" s="17" t="s">
        <v>7987</v>
      </c>
      <c r="S1047" s="17"/>
      <c r="T1047" s="17" t="s">
        <v>7987</v>
      </c>
      <c r="U1047" s="17"/>
      <c r="V1047" s="17"/>
      <c r="W1047" s="17" t="s">
        <v>7987</v>
      </c>
      <c r="X1047" s="17" t="s">
        <v>7987</v>
      </c>
      <c r="Y1047" s="17"/>
    </row>
    <row r="1048" ht="15.75" customHeight="1">
      <c r="A1048" s="17">
        <v>5.460100088E9</v>
      </c>
      <c r="B1048" s="17"/>
      <c r="C1048" s="17" t="s">
        <v>7987</v>
      </c>
      <c r="D1048" s="17" t="s">
        <v>7987</v>
      </c>
      <c r="E1048" s="17" t="s">
        <v>3257</v>
      </c>
      <c r="F1048" s="17" t="s">
        <v>3258</v>
      </c>
      <c r="G1048" s="17"/>
      <c r="H1048" s="51" t="s">
        <v>7987</v>
      </c>
      <c r="K1048" s="51" t="s">
        <v>3259</v>
      </c>
      <c r="L1048" s="17" t="s">
        <v>3260</v>
      </c>
      <c r="M1048" s="17" t="s">
        <v>1669</v>
      </c>
      <c r="N1048" s="17">
        <v>1.0</v>
      </c>
      <c r="O1048" s="17" t="s">
        <v>19</v>
      </c>
      <c r="P1048" s="17" t="s">
        <v>20</v>
      </c>
      <c r="Q1048" s="17">
        <v>8.501510001E9</v>
      </c>
      <c r="R1048" s="17" t="s">
        <v>7987</v>
      </c>
      <c r="S1048" s="17"/>
      <c r="T1048" s="17" t="s">
        <v>7987</v>
      </c>
      <c r="U1048" s="17"/>
      <c r="V1048" s="17"/>
      <c r="W1048" s="17" t="s">
        <v>7987</v>
      </c>
      <c r="X1048" s="17" t="s">
        <v>7987</v>
      </c>
      <c r="Y1048" s="17"/>
    </row>
    <row r="1049" ht="15.75" customHeight="1">
      <c r="A1049" s="17">
        <v>5.636400038E9</v>
      </c>
      <c r="B1049" s="17"/>
      <c r="C1049" s="17" t="s">
        <v>7987</v>
      </c>
      <c r="D1049" s="17" t="s">
        <v>7987</v>
      </c>
      <c r="E1049" s="17" t="s">
        <v>4013</v>
      </c>
      <c r="F1049" s="17" t="s">
        <v>4019</v>
      </c>
      <c r="G1049" s="17"/>
      <c r="H1049" s="51" t="s">
        <v>7987</v>
      </c>
      <c r="K1049" s="51" t="s">
        <v>4015</v>
      </c>
      <c r="L1049" s="17" t="s">
        <v>4016</v>
      </c>
      <c r="M1049" s="17" t="s">
        <v>3993</v>
      </c>
      <c r="N1049" s="17">
        <v>4.0</v>
      </c>
      <c r="O1049" s="17" t="s">
        <v>19</v>
      </c>
      <c r="P1049" s="17" t="s">
        <v>20</v>
      </c>
      <c r="Q1049" s="17">
        <v>8.48180591E9</v>
      </c>
      <c r="R1049" s="17" t="s">
        <v>7987</v>
      </c>
      <c r="S1049" s="17"/>
      <c r="T1049" s="17" t="s">
        <v>7987</v>
      </c>
      <c r="U1049" s="17"/>
      <c r="V1049" s="17"/>
      <c r="W1049" s="17" t="s">
        <v>7987</v>
      </c>
      <c r="X1049" s="17" t="s">
        <v>7987</v>
      </c>
      <c r="Y1049" s="17"/>
    </row>
    <row r="1050" ht="15.75" customHeight="1">
      <c r="A1050" s="17">
        <v>2.463511381E9</v>
      </c>
      <c r="B1050" s="17"/>
      <c r="C1050" s="17" t="s">
        <v>7987</v>
      </c>
      <c r="D1050" s="17" t="s">
        <v>7987</v>
      </c>
      <c r="E1050" s="17" t="s">
        <v>7987</v>
      </c>
      <c r="F1050" s="17" t="s">
        <v>6650</v>
      </c>
      <c r="G1050" s="17"/>
      <c r="H1050" s="51" t="s">
        <v>7987</v>
      </c>
      <c r="K1050" s="51" t="s">
        <v>7987</v>
      </c>
      <c r="L1050" s="17" t="s">
        <v>7987</v>
      </c>
      <c r="M1050" s="17" t="s">
        <v>7987</v>
      </c>
      <c r="N1050" s="17" t="s">
        <v>7987</v>
      </c>
      <c r="O1050" s="17" t="s">
        <v>7987</v>
      </c>
      <c r="P1050" s="17" t="s">
        <v>7987</v>
      </c>
      <c r="Q1050" s="17" t="s">
        <v>7987</v>
      </c>
      <c r="R1050" s="17" t="s">
        <v>7987</v>
      </c>
      <c r="S1050" s="17"/>
      <c r="T1050" s="17" t="s">
        <v>7987</v>
      </c>
      <c r="U1050" s="17"/>
      <c r="V1050" s="17"/>
      <c r="W1050" s="17" t="s">
        <v>7987</v>
      </c>
      <c r="X1050" s="17" t="s">
        <v>7987</v>
      </c>
      <c r="Y1050" s="17"/>
    </row>
    <row r="1051" ht="15.75" customHeight="1">
      <c r="A1051" s="17">
        <v>2.063510022E9</v>
      </c>
      <c r="B1051" s="17"/>
      <c r="C1051" s="17" t="s">
        <v>7987</v>
      </c>
      <c r="D1051" s="17" t="s">
        <v>7987</v>
      </c>
      <c r="E1051" s="17" t="s">
        <v>231</v>
      </c>
      <c r="F1051" s="17" t="s">
        <v>232</v>
      </c>
      <c r="G1051" s="17"/>
      <c r="H1051" s="51" t="s">
        <v>7987</v>
      </c>
      <c r="K1051" s="51" t="s">
        <v>233</v>
      </c>
      <c r="L1051" s="17" t="s">
        <v>17</v>
      </c>
      <c r="M1051" s="17" t="s">
        <v>18</v>
      </c>
      <c r="N1051" s="17">
        <v>1.0</v>
      </c>
      <c r="O1051" s="17" t="s">
        <v>19</v>
      </c>
      <c r="P1051" s="17" t="s">
        <v>20</v>
      </c>
      <c r="Q1051" s="17">
        <v>8.4831095E9</v>
      </c>
      <c r="R1051" s="17" t="s">
        <v>7987</v>
      </c>
      <c r="S1051" s="17"/>
      <c r="T1051" s="17" t="s">
        <v>7987</v>
      </c>
      <c r="U1051" s="17"/>
      <c r="V1051" s="17"/>
      <c r="W1051" s="17" t="s">
        <v>7987</v>
      </c>
      <c r="X1051" s="17" t="s">
        <v>7987</v>
      </c>
      <c r="Y1051" s="17"/>
    </row>
    <row r="1052" ht="15.75" customHeight="1">
      <c r="A1052" s="17">
        <v>6.26601001E9</v>
      </c>
      <c r="B1052" s="17"/>
      <c r="C1052" s="17" t="s">
        <v>7987</v>
      </c>
      <c r="D1052" s="17" t="s">
        <v>7987</v>
      </c>
      <c r="E1052" s="17" t="s">
        <v>7987</v>
      </c>
      <c r="F1052" s="17" t="s">
        <v>6651</v>
      </c>
      <c r="G1052" s="17"/>
      <c r="H1052" s="51" t="s">
        <v>7987</v>
      </c>
      <c r="K1052" s="51" t="s">
        <v>7987</v>
      </c>
      <c r="L1052" s="17" t="s">
        <v>7987</v>
      </c>
      <c r="M1052" s="17" t="s">
        <v>7987</v>
      </c>
      <c r="N1052" s="17" t="s">
        <v>7987</v>
      </c>
      <c r="O1052" s="17" t="s">
        <v>7987</v>
      </c>
      <c r="P1052" s="17" t="s">
        <v>7987</v>
      </c>
      <c r="Q1052" s="17" t="s">
        <v>7987</v>
      </c>
      <c r="R1052" s="17" t="s">
        <v>7987</v>
      </c>
      <c r="S1052" s="17"/>
      <c r="T1052" s="17" t="s">
        <v>7987</v>
      </c>
      <c r="U1052" s="17"/>
      <c r="V1052" s="17"/>
      <c r="W1052" s="17" t="s">
        <v>7987</v>
      </c>
      <c r="X1052" s="17" t="s">
        <v>7987</v>
      </c>
      <c r="Y1052" s="17"/>
    </row>
    <row r="1053" ht="15.75" customHeight="1">
      <c r="A1053" s="17">
        <v>2.06601034E9</v>
      </c>
      <c r="B1053" s="17"/>
      <c r="C1053" s="17" t="s">
        <v>7987</v>
      </c>
      <c r="D1053" s="17" t="s">
        <v>7987</v>
      </c>
      <c r="E1053" s="17">
        <v>0.0</v>
      </c>
      <c r="F1053" s="17" t="s">
        <v>761</v>
      </c>
      <c r="G1053" s="17"/>
      <c r="H1053" s="51" t="s">
        <v>7987</v>
      </c>
      <c r="K1053" s="51" t="s">
        <v>762</v>
      </c>
      <c r="L1053" s="17" t="s">
        <v>17</v>
      </c>
      <c r="M1053" s="17" t="s">
        <v>18</v>
      </c>
      <c r="N1053" s="17">
        <v>2.0</v>
      </c>
      <c r="O1053" s="17" t="s">
        <v>35</v>
      </c>
      <c r="P1053" s="17" t="s">
        <v>20</v>
      </c>
      <c r="Q1053" s="17">
        <v>7.318220009E9</v>
      </c>
      <c r="R1053" s="17" t="s">
        <v>7987</v>
      </c>
      <c r="S1053" s="17"/>
      <c r="T1053" s="17" t="s">
        <v>7987</v>
      </c>
      <c r="U1053" s="17"/>
      <c r="V1053" s="17"/>
      <c r="W1053" s="17" t="s">
        <v>7987</v>
      </c>
      <c r="X1053" s="17" t="s">
        <v>7987</v>
      </c>
      <c r="Y1053" s="17"/>
    </row>
    <row r="1054" ht="15.75" customHeight="1">
      <c r="A1054" s="17">
        <v>5.905606012E9</v>
      </c>
      <c r="B1054" s="17"/>
      <c r="C1054" s="17" t="s">
        <v>7987</v>
      </c>
      <c r="D1054" s="17" t="s">
        <v>7987</v>
      </c>
      <c r="E1054" s="17" t="s">
        <v>7987</v>
      </c>
      <c r="F1054" s="17" t="s">
        <v>6652</v>
      </c>
      <c r="G1054" s="17"/>
      <c r="H1054" s="51" t="s">
        <v>7987</v>
      </c>
      <c r="K1054" s="51" t="s">
        <v>7987</v>
      </c>
      <c r="L1054" s="17" t="s">
        <v>7987</v>
      </c>
      <c r="M1054" s="17" t="s">
        <v>7987</v>
      </c>
      <c r="N1054" s="17" t="s">
        <v>7987</v>
      </c>
      <c r="O1054" s="17" t="s">
        <v>7987</v>
      </c>
      <c r="P1054" s="17" t="s">
        <v>7987</v>
      </c>
      <c r="Q1054" s="17" t="s">
        <v>7987</v>
      </c>
      <c r="R1054" s="17" t="s">
        <v>7987</v>
      </c>
      <c r="S1054" s="17"/>
      <c r="T1054" s="17" t="s">
        <v>7987</v>
      </c>
      <c r="U1054" s="17"/>
      <c r="V1054" s="17"/>
      <c r="W1054" s="17" t="s">
        <v>7987</v>
      </c>
      <c r="X1054" s="17" t="s">
        <v>7987</v>
      </c>
      <c r="Y1054" s="17"/>
    </row>
    <row r="1055" ht="15.75" customHeight="1">
      <c r="A1055" s="17">
        <v>2.463521142E9</v>
      </c>
      <c r="B1055" s="17"/>
      <c r="C1055" s="17" t="s">
        <v>7987</v>
      </c>
      <c r="D1055" s="17" t="s">
        <v>7987</v>
      </c>
      <c r="E1055" s="17" t="s">
        <v>1630</v>
      </c>
      <c r="F1055" s="17" t="s">
        <v>1631</v>
      </c>
      <c r="G1055" s="17"/>
      <c r="H1055" s="51" t="s">
        <v>7987</v>
      </c>
      <c r="K1055" s="51" t="s">
        <v>1632</v>
      </c>
      <c r="L1055" s="17" t="s">
        <v>17</v>
      </c>
      <c r="M1055" s="17" t="s">
        <v>18</v>
      </c>
      <c r="N1055" s="17">
        <v>1.0</v>
      </c>
      <c r="O1055" s="17" t="s">
        <v>35</v>
      </c>
      <c r="P1055" s="17" t="s">
        <v>20</v>
      </c>
      <c r="Q1055" s="17">
        <v>7.326909807E9</v>
      </c>
      <c r="R1055" s="17" t="s">
        <v>7987</v>
      </c>
      <c r="S1055" s="17"/>
      <c r="T1055" s="17" t="s">
        <v>7987</v>
      </c>
      <c r="U1055" s="17"/>
      <c r="V1055" s="17"/>
      <c r="W1055" s="17" t="s">
        <v>7987</v>
      </c>
      <c r="X1055" s="17" t="s">
        <v>7987</v>
      </c>
      <c r="Y1055" s="17"/>
    </row>
    <row r="1056" ht="15.75" customHeight="1">
      <c r="A1056" s="17">
        <v>5.460100181E9</v>
      </c>
      <c r="B1056" s="17"/>
      <c r="C1056" s="17" t="s">
        <v>7987</v>
      </c>
      <c r="D1056" s="17" t="s">
        <v>7987</v>
      </c>
      <c r="E1056" s="17" t="s">
        <v>7987</v>
      </c>
      <c r="F1056" s="17" t="s">
        <v>6653</v>
      </c>
      <c r="G1056" s="17"/>
      <c r="H1056" s="51" t="s">
        <v>7987</v>
      </c>
      <c r="K1056" s="51" t="s">
        <v>7987</v>
      </c>
      <c r="L1056" s="17" t="s">
        <v>7987</v>
      </c>
      <c r="M1056" s="17" t="s">
        <v>7987</v>
      </c>
      <c r="N1056" s="17" t="s">
        <v>7987</v>
      </c>
      <c r="O1056" s="17" t="s">
        <v>7987</v>
      </c>
      <c r="P1056" s="17" t="s">
        <v>7987</v>
      </c>
      <c r="Q1056" s="17" t="s">
        <v>7987</v>
      </c>
      <c r="R1056" s="17" t="s">
        <v>7987</v>
      </c>
      <c r="S1056" s="17"/>
      <c r="T1056" s="17" t="s">
        <v>7987</v>
      </c>
      <c r="U1056" s="17"/>
      <c r="V1056" s="17"/>
      <c r="W1056" s="17" t="s">
        <v>7987</v>
      </c>
      <c r="X1056" s="17" t="s">
        <v>7987</v>
      </c>
      <c r="Y1056" s="17"/>
    </row>
    <row r="1057" ht="15.75" customHeight="1">
      <c r="A1057" s="17">
        <v>2.063525231E9</v>
      </c>
      <c r="B1057" s="17"/>
      <c r="C1057" s="17" t="s">
        <v>7987</v>
      </c>
      <c r="D1057" s="17" t="s">
        <v>7987</v>
      </c>
      <c r="E1057" s="17" t="s">
        <v>7987</v>
      </c>
      <c r="F1057" s="17" t="s">
        <v>6654</v>
      </c>
      <c r="G1057" s="17"/>
      <c r="H1057" s="51" t="s">
        <v>7987</v>
      </c>
      <c r="K1057" s="51" t="s">
        <v>7987</v>
      </c>
      <c r="L1057" s="17" t="s">
        <v>7987</v>
      </c>
      <c r="M1057" s="17" t="s">
        <v>7987</v>
      </c>
      <c r="N1057" s="17" t="s">
        <v>7987</v>
      </c>
      <c r="O1057" s="17" t="s">
        <v>7987</v>
      </c>
      <c r="P1057" s="17" t="s">
        <v>7987</v>
      </c>
      <c r="Q1057" s="17" t="s">
        <v>7987</v>
      </c>
      <c r="R1057" s="17" t="s">
        <v>7987</v>
      </c>
      <c r="S1057" s="17"/>
      <c r="T1057" s="17" t="s">
        <v>7987</v>
      </c>
      <c r="U1057" s="17"/>
      <c r="V1057" s="17"/>
      <c r="W1057" s="17" t="s">
        <v>7987</v>
      </c>
      <c r="X1057" s="17" t="s">
        <v>7987</v>
      </c>
      <c r="Y1057" s="17"/>
    </row>
    <row r="1058" ht="15.75" customHeight="1">
      <c r="A1058" s="17">
        <v>2.06352508E9</v>
      </c>
      <c r="B1058" s="17"/>
      <c r="C1058" s="17" t="s">
        <v>7987</v>
      </c>
      <c r="D1058" s="17" t="s">
        <v>7987</v>
      </c>
      <c r="E1058" s="17" t="s">
        <v>7987</v>
      </c>
      <c r="F1058" s="17" t="s">
        <v>6655</v>
      </c>
      <c r="G1058" s="17"/>
      <c r="H1058" s="51" t="s">
        <v>7987</v>
      </c>
      <c r="K1058" s="51" t="s">
        <v>7987</v>
      </c>
      <c r="L1058" s="17" t="s">
        <v>7987</v>
      </c>
      <c r="M1058" s="17" t="s">
        <v>7987</v>
      </c>
      <c r="N1058" s="17" t="s">
        <v>7987</v>
      </c>
      <c r="O1058" s="17" t="s">
        <v>7987</v>
      </c>
      <c r="P1058" s="17" t="s">
        <v>7987</v>
      </c>
      <c r="Q1058" s="17" t="s">
        <v>7987</v>
      </c>
      <c r="R1058" s="17" t="s">
        <v>7987</v>
      </c>
      <c r="S1058" s="17"/>
      <c r="T1058" s="17" t="s">
        <v>7987</v>
      </c>
      <c r="U1058" s="17"/>
      <c r="V1058" s="17"/>
      <c r="W1058" s="17" t="s">
        <v>7987</v>
      </c>
      <c r="X1058" s="17" t="s">
        <v>7987</v>
      </c>
      <c r="Y1058" s="17"/>
    </row>
    <row r="1059" ht="15.75" customHeight="1">
      <c r="A1059" s="17">
        <v>5.94805202E9</v>
      </c>
      <c r="B1059" s="17"/>
      <c r="C1059" s="17" t="s">
        <v>7987</v>
      </c>
      <c r="D1059" s="17" t="s">
        <v>7987</v>
      </c>
      <c r="E1059" s="17" t="s">
        <v>7987</v>
      </c>
      <c r="F1059" s="17" t="s">
        <v>6656</v>
      </c>
      <c r="G1059" s="17"/>
      <c r="H1059" s="51" t="s">
        <v>7987</v>
      </c>
      <c r="K1059" s="51" t="s">
        <v>7987</v>
      </c>
      <c r="L1059" s="17" t="s">
        <v>7987</v>
      </c>
      <c r="M1059" s="17" t="s">
        <v>7987</v>
      </c>
      <c r="N1059" s="17" t="s">
        <v>7987</v>
      </c>
      <c r="O1059" s="17" t="s">
        <v>7987</v>
      </c>
      <c r="P1059" s="17" t="s">
        <v>7987</v>
      </c>
      <c r="Q1059" s="17" t="s">
        <v>7987</v>
      </c>
      <c r="R1059" s="17" t="s">
        <v>7987</v>
      </c>
      <c r="S1059" s="17"/>
      <c r="T1059" s="17" t="s">
        <v>7987</v>
      </c>
      <c r="U1059" s="17"/>
      <c r="V1059" s="17"/>
      <c r="W1059" s="17" t="s">
        <v>7987</v>
      </c>
      <c r="X1059" s="17" t="s">
        <v>7987</v>
      </c>
      <c r="Y1059" s="17"/>
    </row>
    <row r="1060" ht="15.75" customHeight="1">
      <c r="A1060" s="17">
        <v>2.06352503E9</v>
      </c>
      <c r="B1060" s="17"/>
      <c r="C1060" s="17" t="s">
        <v>7987</v>
      </c>
      <c r="D1060" s="17" t="s">
        <v>7987</v>
      </c>
      <c r="E1060" s="17" t="s">
        <v>7987</v>
      </c>
      <c r="F1060" s="17" t="s">
        <v>6657</v>
      </c>
      <c r="G1060" s="17"/>
      <c r="H1060" s="51" t="s">
        <v>7987</v>
      </c>
      <c r="K1060" s="51" t="s">
        <v>7987</v>
      </c>
      <c r="L1060" s="17" t="s">
        <v>7987</v>
      </c>
      <c r="M1060" s="17" t="s">
        <v>7987</v>
      </c>
      <c r="N1060" s="17" t="s">
        <v>7987</v>
      </c>
      <c r="O1060" s="17" t="s">
        <v>7987</v>
      </c>
      <c r="P1060" s="17" t="s">
        <v>7987</v>
      </c>
      <c r="Q1060" s="17" t="s">
        <v>7987</v>
      </c>
      <c r="R1060" s="17" t="s">
        <v>7987</v>
      </c>
      <c r="S1060" s="17"/>
      <c r="T1060" s="17" t="s">
        <v>7987</v>
      </c>
      <c r="U1060" s="17"/>
      <c r="V1060" s="17"/>
      <c r="W1060" s="17" t="s">
        <v>7987</v>
      </c>
      <c r="X1060" s="17" t="s">
        <v>7987</v>
      </c>
      <c r="Y1060" s="17"/>
    </row>
    <row r="1061" ht="15.75" customHeight="1">
      <c r="A1061" s="17">
        <v>2.06352506E9</v>
      </c>
      <c r="B1061" s="17"/>
      <c r="C1061" s="17" t="s">
        <v>7987</v>
      </c>
      <c r="D1061" s="17" t="s">
        <v>7987</v>
      </c>
      <c r="E1061" s="17" t="s">
        <v>7987</v>
      </c>
      <c r="F1061" s="17" t="s">
        <v>6658</v>
      </c>
      <c r="G1061" s="17"/>
      <c r="H1061" s="51" t="s">
        <v>7987</v>
      </c>
      <c r="K1061" s="51" t="s">
        <v>7987</v>
      </c>
      <c r="L1061" s="17" t="s">
        <v>7987</v>
      </c>
      <c r="M1061" s="17" t="s">
        <v>7987</v>
      </c>
      <c r="N1061" s="17" t="s">
        <v>7987</v>
      </c>
      <c r="O1061" s="17" t="s">
        <v>7987</v>
      </c>
      <c r="P1061" s="17" t="s">
        <v>7987</v>
      </c>
      <c r="Q1061" s="17" t="s">
        <v>7987</v>
      </c>
      <c r="R1061" s="17" t="s">
        <v>7987</v>
      </c>
      <c r="S1061" s="17"/>
      <c r="T1061" s="17" t="s">
        <v>7987</v>
      </c>
      <c r="U1061" s="17"/>
      <c r="V1061" s="17"/>
      <c r="W1061" s="17" t="s">
        <v>7987</v>
      </c>
      <c r="X1061" s="17" t="s">
        <v>7987</v>
      </c>
      <c r="Y1061" s="17"/>
    </row>
    <row r="1062" ht="15.75" customHeight="1">
      <c r="A1062" s="17">
        <v>5.5907E9</v>
      </c>
      <c r="B1062" s="17"/>
      <c r="C1062" s="17" t="s">
        <v>7987</v>
      </c>
      <c r="D1062" s="17" t="s">
        <v>7987</v>
      </c>
      <c r="E1062" s="17" t="s">
        <v>7987</v>
      </c>
      <c r="F1062" s="17" t="s">
        <v>6659</v>
      </c>
      <c r="G1062" s="17"/>
      <c r="H1062" s="51" t="s">
        <v>7987</v>
      </c>
      <c r="K1062" s="51" t="s">
        <v>7987</v>
      </c>
      <c r="L1062" s="17" t="s">
        <v>7987</v>
      </c>
      <c r="M1062" s="17" t="s">
        <v>7987</v>
      </c>
      <c r="N1062" s="17" t="s">
        <v>7987</v>
      </c>
      <c r="O1062" s="17" t="s">
        <v>7987</v>
      </c>
      <c r="P1062" s="17" t="s">
        <v>7987</v>
      </c>
      <c r="Q1062" s="17" t="s">
        <v>7987</v>
      </c>
      <c r="R1062" s="17" t="s">
        <v>7987</v>
      </c>
      <c r="S1062" s="17"/>
      <c r="T1062" s="17" t="s">
        <v>7987</v>
      </c>
      <c r="U1062" s="17"/>
      <c r="V1062" s="17"/>
      <c r="W1062" s="17" t="s">
        <v>7987</v>
      </c>
      <c r="X1062" s="17" t="s">
        <v>7987</v>
      </c>
      <c r="Y1062" s="17"/>
    </row>
    <row r="1063" ht="15.75" customHeight="1">
      <c r="A1063" s="17">
        <v>2.06352505E9</v>
      </c>
      <c r="B1063" s="17"/>
      <c r="C1063" s="17" t="s">
        <v>7987</v>
      </c>
      <c r="D1063" s="17" t="s">
        <v>7987</v>
      </c>
      <c r="E1063" s="17" t="s">
        <v>7987</v>
      </c>
      <c r="F1063" s="17" t="s">
        <v>6658</v>
      </c>
      <c r="G1063" s="17"/>
      <c r="H1063" s="51" t="s">
        <v>7987</v>
      </c>
      <c r="K1063" s="51" t="s">
        <v>7987</v>
      </c>
      <c r="L1063" s="17" t="s">
        <v>7987</v>
      </c>
      <c r="M1063" s="17" t="s">
        <v>7987</v>
      </c>
      <c r="N1063" s="17" t="s">
        <v>7987</v>
      </c>
      <c r="O1063" s="17" t="s">
        <v>7987</v>
      </c>
      <c r="P1063" s="17" t="s">
        <v>7987</v>
      </c>
      <c r="Q1063" s="17" t="s">
        <v>7987</v>
      </c>
      <c r="R1063" s="17" t="s">
        <v>7987</v>
      </c>
      <c r="S1063" s="17"/>
      <c r="T1063" s="17" t="s">
        <v>7987</v>
      </c>
      <c r="U1063" s="17"/>
      <c r="V1063" s="17"/>
      <c r="W1063" s="17" t="s">
        <v>7987</v>
      </c>
      <c r="X1063" s="17" t="s">
        <v>7987</v>
      </c>
      <c r="Y1063" s="17"/>
    </row>
    <row r="1064" ht="15.75" customHeight="1">
      <c r="A1064" s="17">
        <v>2.063525021E9</v>
      </c>
      <c r="B1064" s="17"/>
      <c r="C1064" s="17" t="s">
        <v>7987</v>
      </c>
      <c r="D1064" s="17" t="s">
        <v>7987</v>
      </c>
      <c r="E1064" s="17" t="s">
        <v>7987</v>
      </c>
      <c r="F1064" s="17" t="s">
        <v>6660</v>
      </c>
      <c r="G1064" s="17"/>
      <c r="H1064" s="51" t="s">
        <v>7987</v>
      </c>
      <c r="K1064" s="51" t="s">
        <v>7987</v>
      </c>
      <c r="L1064" s="17" t="s">
        <v>7987</v>
      </c>
      <c r="M1064" s="17" t="s">
        <v>7987</v>
      </c>
      <c r="N1064" s="17" t="s">
        <v>7987</v>
      </c>
      <c r="O1064" s="17" t="s">
        <v>7987</v>
      </c>
      <c r="P1064" s="17" t="s">
        <v>7987</v>
      </c>
      <c r="Q1064" s="17" t="s">
        <v>7987</v>
      </c>
      <c r="R1064" s="17" t="s">
        <v>7987</v>
      </c>
      <c r="S1064" s="17"/>
      <c r="T1064" s="17" t="s">
        <v>7987</v>
      </c>
      <c r="U1064" s="17"/>
      <c r="V1064" s="17"/>
      <c r="W1064" s="17" t="s">
        <v>7987</v>
      </c>
      <c r="X1064" s="17" t="s">
        <v>7987</v>
      </c>
      <c r="Y1064" s="17"/>
    </row>
    <row r="1065" ht="15.75" customHeight="1">
      <c r="A1065" s="17">
        <v>5.590700009E9</v>
      </c>
      <c r="B1065" s="17"/>
      <c r="C1065" s="17" t="s">
        <v>7987</v>
      </c>
      <c r="D1065" s="17" t="s">
        <v>7987</v>
      </c>
      <c r="E1065" s="17" t="s">
        <v>7987</v>
      </c>
      <c r="F1065" s="17" t="s">
        <v>6661</v>
      </c>
      <c r="G1065" s="17"/>
      <c r="H1065" s="51" t="s">
        <v>7987</v>
      </c>
      <c r="K1065" s="51" t="s">
        <v>7987</v>
      </c>
      <c r="L1065" s="17" t="s">
        <v>7987</v>
      </c>
      <c r="M1065" s="17" t="s">
        <v>7987</v>
      </c>
      <c r="N1065" s="17" t="s">
        <v>7987</v>
      </c>
      <c r="O1065" s="17" t="s">
        <v>7987</v>
      </c>
      <c r="P1065" s="17" t="s">
        <v>7987</v>
      </c>
      <c r="Q1065" s="17" t="s">
        <v>7987</v>
      </c>
      <c r="R1065" s="17" t="s">
        <v>7987</v>
      </c>
      <c r="S1065" s="17"/>
      <c r="T1065" s="17" t="s">
        <v>7987</v>
      </c>
      <c r="U1065" s="17"/>
      <c r="V1065" s="17"/>
      <c r="W1065" s="17" t="s">
        <v>7987</v>
      </c>
      <c r="X1065" s="17" t="s">
        <v>7987</v>
      </c>
      <c r="Y1065" s="17"/>
    </row>
    <row r="1066" ht="15.75" customHeight="1">
      <c r="A1066" s="17">
        <v>2.06352507E9</v>
      </c>
      <c r="B1066" s="17"/>
      <c r="C1066" s="17" t="s">
        <v>7987</v>
      </c>
      <c r="D1066" s="17" t="s">
        <v>7987</v>
      </c>
      <c r="E1066" s="17" t="s">
        <v>7987</v>
      </c>
      <c r="F1066" s="17" t="s">
        <v>6662</v>
      </c>
      <c r="G1066" s="17"/>
      <c r="H1066" s="51" t="s">
        <v>7987</v>
      </c>
      <c r="K1066" s="51" t="s">
        <v>7987</v>
      </c>
      <c r="L1066" s="17" t="s">
        <v>7987</v>
      </c>
      <c r="M1066" s="17" t="s">
        <v>7987</v>
      </c>
      <c r="N1066" s="17" t="s">
        <v>7987</v>
      </c>
      <c r="O1066" s="17" t="s">
        <v>7987</v>
      </c>
      <c r="P1066" s="17" t="s">
        <v>7987</v>
      </c>
      <c r="Q1066" s="17" t="s">
        <v>7987</v>
      </c>
      <c r="R1066" s="17" t="s">
        <v>7987</v>
      </c>
      <c r="S1066" s="17"/>
      <c r="T1066" s="17" t="s">
        <v>7987</v>
      </c>
      <c r="U1066" s="17"/>
      <c r="V1066" s="17"/>
      <c r="W1066" s="17" t="s">
        <v>7987</v>
      </c>
      <c r="X1066" s="17" t="s">
        <v>7987</v>
      </c>
      <c r="Y1066" s="17"/>
    </row>
    <row r="1067" ht="15.75" customHeight="1">
      <c r="A1067" s="17">
        <v>5.957505097E9</v>
      </c>
      <c r="B1067" s="17"/>
      <c r="C1067" s="17" t="s">
        <v>7987</v>
      </c>
      <c r="D1067" s="17" t="s">
        <v>7987</v>
      </c>
      <c r="E1067" s="17" t="s">
        <v>7987</v>
      </c>
      <c r="F1067" s="17" t="s">
        <v>6663</v>
      </c>
      <c r="G1067" s="17"/>
      <c r="H1067" s="51" t="s">
        <v>7987</v>
      </c>
      <c r="K1067" s="51" t="s">
        <v>7987</v>
      </c>
      <c r="L1067" s="17" t="s">
        <v>7987</v>
      </c>
      <c r="M1067" s="17" t="s">
        <v>7987</v>
      </c>
      <c r="N1067" s="17" t="s">
        <v>7987</v>
      </c>
      <c r="O1067" s="17" t="s">
        <v>7987</v>
      </c>
      <c r="P1067" s="17" t="s">
        <v>7987</v>
      </c>
      <c r="Q1067" s="17" t="s">
        <v>7987</v>
      </c>
      <c r="R1067" s="17" t="s">
        <v>7987</v>
      </c>
      <c r="S1067" s="17"/>
      <c r="T1067" s="17" t="s">
        <v>7987</v>
      </c>
      <c r="U1067" s="17"/>
      <c r="V1067" s="17"/>
      <c r="W1067" s="17" t="s">
        <v>7987</v>
      </c>
      <c r="X1067" s="17" t="s">
        <v>7987</v>
      </c>
      <c r="Y1067" s="17"/>
    </row>
    <row r="1068" ht="15.75" customHeight="1">
      <c r="A1068" s="17">
        <v>2.06352504E9</v>
      </c>
      <c r="B1068" s="17"/>
      <c r="C1068" s="17" t="s">
        <v>7987</v>
      </c>
      <c r="D1068" s="17" t="s">
        <v>7987</v>
      </c>
      <c r="E1068" s="17" t="s">
        <v>7987</v>
      </c>
      <c r="F1068" s="17" t="s">
        <v>6664</v>
      </c>
      <c r="G1068" s="17"/>
      <c r="H1068" s="51" t="s">
        <v>7987</v>
      </c>
      <c r="K1068" s="51" t="s">
        <v>7987</v>
      </c>
      <c r="L1068" s="17" t="s">
        <v>7987</v>
      </c>
      <c r="M1068" s="17" t="s">
        <v>7987</v>
      </c>
      <c r="N1068" s="17" t="s">
        <v>7987</v>
      </c>
      <c r="O1068" s="17" t="s">
        <v>7987</v>
      </c>
      <c r="P1068" s="17" t="s">
        <v>7987</v>
      </c>
      <c r="Q1068" s="17" t="s">
        <v>7987</v>
      </c>
      <c r="R1068" s="17" t="s">
        <v>7987</v>
      </c>
      <c r="S1068" s="17"/>
      <c r="T1068" s="17" t="s">
        <v>7987</v>
      </c>
      <c r="U1068" s="17"/>
      <c r="V1068" s="17"/>
      <c r="W1068" s="17" t="s">
        <v>7987</v>
      </c>
      <c r="X1068" s="17" t="s">
        <v>7987</v>
      </c>
      <c r="Y1068" s="17"/>
    </row>
    <row r="1069" ht="15.75" customHeight="1">
      <c r="A1069" s="17">
        <v>5.957505066E9</v>
      </c>
      <c r="B1069" s="17"/>
      <c r="C1069" s="17" t="s">
        <v>7987</v>
      </c>
      <c r="D1069" s="17" t="s">
        <v>7987</v>
      </c>
      <c r="E1069" s="17" t="s">
        <v>7987</v>
      </c>
      <c r="F1069" s="17" t="s">
        <v>6665</v>
      </c>
      <c r="G1069" s="17"/>
      <c r="H1069" s="51" t="s">
        <v>7987</v>
      </c>
      <c r="K1069" s="51" t="s">
        <v>7987</v>
      </c>
      <c r="L1069" s="17" t="s">
        <v>7987</v>
      </c>
      <c r="M1069" s="17" t="s">
        <v>7987</v>
      </c>
      <c r="N1069" s="17" t="s">
        <v>7987</v>
      </c>
      <c r="O1069" s="17" t="s">
        <v>7987</v>
      </c>
      <c r="P1069" s="17" t="s">
        <v>7987</v>
      </c>
      <c r="Q1069" s="17" t="s">
        <v>7987</v>
      </c>
      <c r="R1069" s="17" t="s">
        <v>7987</v>
      </c>
      <c r="S1069" s="17"/>
      <c r="T1069" s="17" t="s">
        <v>7987</v>
      </c>
      <c r="U1069" s="17"/>
      <c r="V1069" s="17"/>
      <c r="W1069" s="17" t="s">
        <v>7987</v>
      </c>
      <c r="X1069" s="17" t="s">
        <v>7987</v>
      </c>
      <c r="Y1069" s="17"/>
    </row>
    <row r="1070" ht="15.75" customHeight="1">
      <c r="A1070" s="17">
        <v>2.06352508E9</v>
      </c>
      <c r="B1070" s="17"/>
      <c r="C1070" s="17" t="s">
        <v>7987</v>
      </c>
      <c r="D1070" s="17" t="s">
        <v>7987</v>
      </c>
      <c r="E1070" s="17" t="s">
        <v>7987</v>
      </c>
      <c r="F1070" s="17" t="s">
        <v>6655</v>
      </c>
      <c r="G1070" s="17"/>
      <c r="H1070" s="51" t="s">
        <v>7987</v>
      </c>
      <c r="K1070" s="51" t="s">
        <v>7987</v>
      </c>
      <c r="L1070" s="17" t="s">
        <v>7987</v>
      </c>
      <c r="M1070" s="17" t="s">
        <v>7987</v>
      </c>
      <c r="N1070" s="17" t="s">
        <v>7987</v>
      </c>
      <c r="O1070" s="17" t="s">
        <v>7987</v>
      </c>
      <c r="P1070" s="17" t="s">
        <v>7987</v>
      </c>
      <c r="Q1070" s="17" t="s">
        <v>7987</v>
      </c>
      <c r="R1070" s="17" t="s">
        <v>7987</v>
      </c>
      <c r="S1070" s="17"/>
      <c r="T1070" s="17" t="s">
        <v>7987</v>
      </c>
      <c r="U1070" s="17"/>
      <c r="V1070" s="17"/>
      <c r="W1070" s="17" t="s">
        <v>7987</v>
      </c>
      <c r="X1070" s="17" t="s">
        <v>7987</v>
      </c>
      <c r="Y1070" s="17"/>
    </row>
    <row r="1071" ht="15.75" customHeight="1">
      <c r="A1071" s="17">
        <v>2.86359902E9</v>
      </c>
      <c r="B1071" s="17"/>
      <c r="C1071" s="17" t="s">
        <v>7987</v>
      </c>
      <c r="D1071" s="17" t="s">
        <v>7987</v>
      </c>
      <c r="E1071" s="17" t="s">
        <v>2034</v>
      </c>
      <c r="F1071" s="17" t="s">
        <v>2035</v>
      </c>
      <c r="G1071" s="17"/>
      <c r="H1071" s="51" t="s">
        <v>7987</v>
      </c>
      <c r="K1071" s="51" t="s">
        <v>2036</v>
      </c>
      <c r="L1071" s="17" t="s">
        <v>17</v>
      </c>
      <c r="M1071" s="17" t="s">
        <v>18</v>
      </c>
      <c r="N1071" s="17">
        <v>1.0</v>
      </c>
      <c r="O1071" s="17" t="s">
        <v>19</v>
      </c>
      <c r="P1071" s="17" t="s">
        <v>20</v>
      </c>
      <c r="Q1071" s="17">
        <v>7.326909807E9</v>
      </c>
      <c r="R1071" s="17" t="s">
        <v>7987</v>
      </c>
      <c r="S1071" s="17"/>
      <c r="T1071" s="17" t="s">
        <v>7987</v>
      </c>
      <c r="U1071" s="17"/>
      <c r="V1071" s="17"/>
      <c r="W1071" s="17" t="s">
        <v>7987</v>
      </c>
      <c r="X1071" s="17" t="s">
        <v>7987</v>
      </c>
      <c r="Y1071" s="17"/>
    </row>
    <row r="1072" ht="15.75" customHeight="1">
      <c r="A1072" s="17" t="s">
        <v>4953</v>
      </c>
      <c r="B1072" s="17"/>
      <c r="C1072" s="17" t="s">
        <v>7987</v>
      </c>
      <c r="D1072" s="17" t="s">
        <v>7987</v>
      </c>
      <c r="E1072" s="17" t="s">
        <v>4954</v>
      </c>
      <c r="F1072" s="17" t="s">
        <v>4955</v>
      </c>
      <c r="G1072" s="17"/>
      <c r="H1072" s="51" t="s">
        <v>7987</v>
      </c>
      <c r="K1072" s="51" t="s">
        <v>4956</v>
      </c>
      <c r="L1072" s="17" t="s">
        <v>17</v>
      </c>
      <c r="M1072" s="17" t="s">
        <v>18</v>
      </c>
      <c r="N1072" s="17">
        <v>1.0</v>
      </c>
      <c r="O1072" s="17" t="s">
        <v>19</v>
      </c>
      <c r="P1072" s="17" t="s">
        <v>20</v>
      </c>
      <c r="Q1072" s="17">
        <v>8.5159E9</v>
      </c>
      <c r="R1072" s="17" t="s">
        <v>7987</v>
      </c>
      <c r="S1072" s="17"/>
      <c r="T1072" s="17" t="s">
        <v>7987</v>
      </c>
      <c r="U1072" s="17"/>
      <c r="V1072" s="17"/>
      <c r="W1072" s="17" t="s">
        <v>7987</v>
      </c>
      <c r="X1072" s="17" t="s">
        <v>7987</v>
      </c>
      <c r="Y1072" s="17"/>
    </row>
    <row r="1073" ht="15.75" customHeight="1">
      <c r="A1073" s="17" t="s">
        <v>6018</v>
      </c>
      <c r="B1073" s="17"/>
      <c r="C1073" s="17" t="s">
        <v>7987</v>
      </c>
      <c r="D1073" s="17" t="s">
        <v>7987</v>
      </c>
      <c r="E1073" s="17" t="s">
        <v>6019</v>
      </c>
      <c r="F1073" s="17" t="s">
        <v>6020</v>
      </c>
      <c r="G1073" s="17"/>
      <c r="H1073" s="51" t="s">
        <v>7987</v>
      </c>
      <c r="K1073" s="51">
        <v>0.0</v>
      </c>
      <c r="L1073" s="17" t="s">
        <v>17</v>
      </c>
      <c r="M1073" s="17" t="s">
        <v>18</v>
      </c>
      <c r="N1073" s="17">
        <v>5.0</v>
      </c>
      <c r="O1073" s="17" t="s">
        <v>19</v>
      </c>
      <c r="P1073" s="17" t="s">
        <v>20</v>
      </c>
      <c r="Q1073" s="17">
        <v>7.326909807E9</v>
      </c>
      <c r="R1073" s="17" t="s">
        <v>7987</v>
      </c>
      <c r="S1073" s="17"/>
      <c r="T1073" s="17" t="s">
        <v>7987</v>
      </c>
      <c r="U1073" s="17"/>
      <c r="V1073" s="17"/>
      <c r="W1073" s="17" t="s">
        <v>7987</v>
      </c>
      <c r="X1073" s="17" t="s">
        <v>7987</v>
      </c>
      <c r="Y1073" s="17"/>
    </row>
    <row r="1074" ht="15.75" customHeight="1">
      <c r="A1074" s="17">
        <v>5.459940023E9</v>
      </c>
      <c r="B1074" s="17"/>
      <c r="C1074" s="17" t="s">
        <v>7987</v>
      </c>
      <c r="D1074" s="17" t="s">
        <v>7987</v>
      </c>
      <c r="E1074" s="17" t="s">
        <v>3175</v>
      </c>
      <c r="F1074" s="17" t="s">
        <v>3176</v>
      </c>
      <c r="G1074" s="17"/>
      <c r="H1074" s="51" t="s">
        <v>7987</v>
      </c>
      <c r="K1074" s="51" t="s">
        <v>3177</v>
      </c>
      <c r="L1074" s="17" t="s">
        <v>17</v>
      </c>
      <c r="M1074" s="17" t="s">
        <v>18</v>
      </c>
      <c r="N1074" s="17">
        <v>1.0</v>
      </c>
      <c r="O1074" s="17" t="s">
        <v>19</v>
      </c>
      <c r="P1074" s="17" t="s">
        <v>20</v>
      </c>
      <c r="Q1074" s="17">
        <v>8.5052E9</v>
      </c>
      <c r="R1074" s="17" t="s">
        <v>7987</v>
      </c>
      <c r="S1074" s="17"/>
      <c r="T1074" s="17" t="s">
        <v>7987</v>
      </c>
      <c r="U1074" s="17"/>
      <c r="V1074" s="17"/>
      <c r="W1074" s="17" t="s">
        <v>7987</v>
      </c>
      <c r="X1074" s="17" t="s">
        <v>7987</v>
      </c>
      <c r="Y1074" s="17"/>
    </row>
    <row r="1075" ht="15.75" customHeight="1">
      <c r="A1075" s="17">
        <v>5.459920002E9</v>
      </c>
      <c r="B1075" s="17"/>
      <c r="C1075" s="17" t="s">
        <v>7987</v>
      </c>
      <c r="D1075" s="17" t="s">
        <v>7987</v>
      </c>
      <c r="E1075" s="17" t="s">
        <v>3151</v>
      </c>
      <c r="F1075" s="17" t="s">
        <v>3152</v>
      </c>
      <c r="G1075" s="17"/>
      <c r="H1075" s="51" t="s">
        <v>7987</v>
      </c>
      <c r="K1075" s="51" t="s">
        <v>3153</v>
      </c>
      <c r="L1075" s="17" t="s">
        <v>3131</v>
      </c>
      <c r="M1075" s="17" t="s">
        <v>3034</v>
      </c>
      <c r="N1075" s="17">
        <v>1.0</v>
      </c>
      <c r="O1075" s="17" t="s">
        <v>19</v>
      </c>
      <c r="P1075" s="17" t="s">
        <v>20</v>
      </c>
      <c r="Q1075" s="17">
        <v>8.505902009E9</v>
      </c>
      <c r="R1075" s="17" t="s">
        <v>7987</v>
      </c>
      <c r="S1075" s="17"/>
      <c r="T1075" s="17" t="s">
        <v>7987</v>
      </c>
      <c r="U1075" s="17"/>
      <c r="V1075" s="17"/>
      <c r="W1075" s="17" t="s">
        <v>7987</v>
      </c>
      <c r="X1075" s="17" t="s">
        <v>7987</v>
      </c>
      <c r="Y1075" s="17"/>
    </row>
    <row r="1076" ht="15.75" customHeight="1">
      <c r="A1076" s="17">
        <v>6.98428701E9</v>
      </c>
      <c r="B1076" s="17"/>
      <c r="C1076" s="17" t="s">
        <v>7987</v>
      </c>
      <c r="D1076" s="17" t="s">
        <v>7987</v>
      </c>
      <c r="E1076" s="17" t="s">
        <v>4691</v>
      </c>
      <c r="F1076" s="17" t="s">
        <v>4692</v>
      </c>
      <c r="G1076" s="17"/>
      <c r="H1076" s="51" t="s">
        <v>7987</v>
      </c>
      <c r="K1076" s="51" t="s">
        <v>4693</v>
      </c>
      <c r="L1076" s="17" t="s">
        <v>2082</v>
      </c>
      <c r="M1076" s="17" t="s">
        <v>2083</v>
      </c>
      <c r="N1076" s="17">
        <v>2.0</v>
      </c>
      <c r="O1076" s="17" t="s">
        <v>19</v>
      </c>
      <c r="P1076" s="17" t="s">
        <v>2084</v>
      </c>
      <c r="Q1076" s="17">
        <v>8.5159E9</v>
      </c>
      <c r="R1076" s="17" t="s">
        <v>7987</v>
      </c>
      <c r="S1076" s="17"/>
      <c r="T1076" s="17" t="s">
        <v>7987</v>
      </c>
      <c r="U1076" s="17"/>
      <c r="V1076" s="17"/>
      <c r="W1076" s="17" t="s">
        <v>7987</v>
      </c>
      <c r="X1076" s="17" t="s">
        <v>7987</v>
      </c>
      <c r="Y1076" s="17"/>
    </row>
    <row r="1077" ht="15.75" customHeight="1">
      <c r="A1077" s="17">
        <v>6.984287041E9</v>
      </c>
      <c r="B1077" s="17"/>
      <c r="C1077" s="17" t="s">
        <v>7987</v>
      </c>
      <c r="D1077" s="17" t="s">
        <v>7987</v>
      </c>
      <c r="E1077" s="17" t="s">
        <v>4712</v>
      </c>
      <c r="F1077" s="17" t="s">
        <v>4713</v>
      </c>
      <c r="G1077" s="17"/>
      <c r="H1077" s="51" t="s">
        <v>7987</v>
      </c>
      <c r="K1077" s="51" t="s">
        <v>4714</v>
      </c>
      <c r="L1077" s="17" t="s">
        <v>17</v>
      </c>
      <c r="M1077" s="17" t="s">
        <v>18</v>
      </c>
      <c r="N1077" s="17">
        <v>2.0</v>
      </c>
      <c r="O1077" s="17" t="s">
        <v>19</v>
      </c>
      <c r="P1077" s="17" t="s">
        <v>20</v>
      </c>
      <c r="Q1077" s="17">
        <v>6.9149E9</v>
      </c>
      <c r="R1077" s="17" t="s">
        <v>7987</v>
      </c>
      <c r="S1077" s="17"/>
      <c r="T1077" s="17" t="s">
        <v>7987</v>
      </c>
      <c r="U1077" s="17"/>
      <c r="V1077" s="17"/>
      <c r="W1077" s="17" t="s">
        <v>7987</v>
      </c>
      <c r="X1077" s="17" t="s">
        <v>7987</v>
      </c>
      <c r="Y1077" s="17"/>
    </row>
    <row r="1078" ht="15.75" customHeight="1">
      <c r="A1078" s="17">
        <v>6.984287012E9</v>
      </c>
      <c r="B1078" s="17"/>
      <c r="C1078" s="17" t="s">
        <v>7987</v>
      </c>
      <c r="D1078" s="17" t="s">
        <v>7987</v>
      </c>
      <c r="E1078" s="17" t="s">
        <v>4699</v>
      </c>
      <c r="F1078" s="17" t="s">
        <v>4703</v>
      </c>
      <c r="G1078" s="17"/>
      <c r="H1078" s="51" t="s">
        <v>7987</v>
      </c>
      <c r="K1078" s="51" t="s">
        <v>4701</v>
      </c>
      <c r="L1078" s="17" t="s">
        <v>17</v>
      </c>
      <c r="M1078" s="17" t="s">
        <v>18</v>
      </c>
      <c r="N1078" s="17">
        <v>150.0</v>
      </c>
      <c r="O1078" s="17" t="s">
        <v>19</v>
      </c>
      <c r="P1078" s="17" t="s">
        <v>20</v>
      </c>
      <c r="Q1078" s="17">
        <v>8.5159E9</v>
      </c>
      <c r="R1078" s="17" t="s">
        <v>7987</v>
      </c>
      <c r="S1078" s="17"/>
      <c r="T1078" s="17" t="s">
        <v>7987</v>
      </c>
      <c r="U1078" s="17"/>
      <c r="V1078" s="17"/>
      <c r="W1078" s="17" t="s">
        <v>7987</v>
      </c>
      <c r="X1078" s="17" t="s">
        <v>7987</v>
      </c>
      <c r="Y1078" s="17"/>
    </row>
    <row r="1079" ht="15.75" customHeight="1">
      <c r="A1079" s="17" t="s">
        <v>4891</v>
      </c>
      <c r="B1079" s="17"/>
      <c r="C1079" s="17" t="s">
        <v>7987</v>
      </c>
      <c r="D1079" s="17" t="s">
        <v>7987</v>
      </c>
      <c r="E1079" s="17" t="s">
        <v>4892</v>
      </c>
      <c r="F1079" s="17" t="s">
        <v>4893</v>
      </c>
      <c r="G1079" s="17"/>
      <c r="H1079" s="51" t="s">
        <v>7987</v>
      </c>
      <c r="K1079" s="51" t="s">
        <v>4894</v>
      </c>
      <c r="L1079" s="17" t="s">
        <v>17</v>
      </c>
      <c r="M1079" s="17" t="s">
        <v>18</v>
      </c>
      <c r="N1079" s="17">
        <v>1.0</v>
      </c>
      <c r="O1079" s="17" t="s">
        <v>19</v>
      </c>
      <c r="P1079" s="17" t="s">
        <v>20</v>
      </c>
      <c r="Q1079" s="17">
        <v>7.326909807E9</v>
      </c>
      <c r="R1079" s="17" t="s">
        <v>7987</v>
      </c>
      <c r="S1079" s="17"/>
      <c r="T1079" s="17" t="s">
        <v>7987</v>
      </c>
      <c r="U1079" s="17"/>
      <c r="V1079" s="17"/>
      <c r="W1079" s="17" t="s">
        <v>7987</v>
      </c>
      <c r="X1079" s="17" t="s">
        <v>7987</v>
      </c>
      <c r="Y1079" s="17"/>
    </row>
    <row r="1080" ht="15.75" customHeight="1">
      <c r="A1080" s="17">
        <v>5.590000069E9</v>
      </c>
      <c r="B1080" s="17"/>
      <c r="C1080" s="17" t="s">
        <v>7987</v>
      </c>
      <c r="D1080" s="17" t="s">
        <v>7987</v>
      </c>
      <c r="E1080" s="17" t="s">
        <v>3576</v>
      </c>
      <c r="F1080" s="17" t="s">
        <v>3577</v>
      </c>
      <c r="G1080" s="17"/>
      <c r="H1080" s="51" t="s">
        <v>7987</v>
      </c>
      <c r="K1080" s="51" t="s">
        <v>3578</v>
      </c>
      <c r="L1080" s="17" t="s">
        <v>3555</v>
      </c>
      <c r="M1080" s="17" t="s">
        <v>3555</v>
      </c>
      <c r="N1080" s="17">
        <v>1.0</v>
      </c>
      <c r="O1080" s="17" t="s">
        <v>19</v>
      </c>
      <c r="P1080" s="17" t="s">
        <v>20</v>
      </c>
      <c r="Q1080" s="17">
        <v>4.016930005E9</v>
      </c>
      <c r="R1080" s="17" t="s">
        <v>7987</v>
      </c>
      <c r="S1080" s="17"/>
      <c r="T1080" s="17" t="s">
        <v>7987</v>
      </c>
      <c r="U1080" s="17"/>
      <c r="V1080" s="17"/>
      <c r="W1080" s="17" t="s">
        <v>7987</v>
      </c>
      <c r="X1080" s="17" t="s">
        <v>7987</v>
      </c>
      <c r="Y1080" s="17"/>
    </row>
    <row r="1081" ht="15.75" customHeight="1">
      <c r="A1081" s="17">
        <v>5.550200043E9</v>
      </c>
      <c r="B1081" s="17"/>
      <c r="C1081" s="17" t="s">
        <v>7987</v>
      </c>
      <c r="D1081" s="17" t="s">
        <v>7987</v>
      </c>
      <c r="E1081" s="17" t="s">
        <v>3370</v>
      </c>
      <c r="F1081" s="17" t="s">
        <v>3371</v>
      </c>
      <c r="G1081" s="17"/>
      <c r="H1081" s="51" t="s">
        <v>7987</v>
      </c>
      <c r="K1081" s="51" t="s">
        <v>3372</v>
      </c>
      <c r="L1081" s="17" t="s">
        <v>3338</v>
      </c>
      <c r="M1081" s="17" t="s">
        <v>3338</v>
      </c>
      <c r="N1081" s="17">
        <v>2.0</v>
      </c>
      <c r="O1081" s="17" t="s">
        <v>19</v>
      </c>
      <c r="P1081" s="17" t="s">
        <v>2645</v>
      </c>
      <c r="Q1081" s="17">
        <v>8.482200009E9</v>
      </c>
      <c r="R1081" s="17" t="s">
        <v>7987</v>
      </c>
      <c r="S1081" s="17"/>
      <c r="T1081" s="17" t="s">
        <v>7987</v>
      </c>
      <c r="U1081" s="17"/>
      <c r="V1081" s="17"/>
      <c r="W1081" s="17" t="s">
        <v>7987</v>
      </c>
      <c r="X1081" s="17" t="s">
        <v>7987</v>
      </c>
      <c r="Y1081" s="17"/>
    </row>
    <row r="1082" ht="15.75" customHeight="1">
      <c r="A1082" s="17">
        <v>5.590800016E9</v>
      </c>
      <c r="B1082" s="17"/>
      <c r="C1082" s="17" t="s">
        <v>7987</v>
      </c>
      <c r="D1082" s="17" t="s">
        <v>7987</v>
      </c>
      <c r="E1082" s="17" t="s">
        <v>3700</v>
      </c>
      <c r="F1082" s="17" t="s">
        <v>3701</v>
      </c>
      <c r="G1082" s="17"/>
      <c r="H1082" s="51" t="s">
        <v>7987</v>
      </c>
      <c r="K1082" s="51" t="s">
        <v>3702</v>
      </c>
      <c r="L1082" s="17" t="s">
        <v>3338</v>
      </c>
      <c r="M1082" s="17" t="s">
        <v>3338</v>
      </c>
      <c r="N1082" s="17">
        <v>1.0</v>
      </c>
      <c r="O1082" s="17" t="s">
        <v>19</v>
      </c>
      <c r="P1082" s="17" t="s">
        <v>2645</v>
      </c>
      <c r="Q1082" s="17">
        <v>7.326909409E9</v>
      </c>
      <c r="R1082" s="17" t="s">
        <v>7987</v>
      </c>
      <c r="S1082" s="17"/>
      <c r="T1082" s="17" t="s">
        <v>7987</v>
      </c>
      <c r="U1082" s="17"/>
      <c r="V1082" s="17"/>
      <c r="W1082" s="17" t="s">
        <v>7987</v>
      </c>
      <c r="X1082" s="17" t="s">
        <v>7987</v>
      </c>
      <c r="Y1082" s="17"/>
    </row>
    <row r="1083" ht="15.75" customHeight="1">
      <c r="A1083" s="17">
        <v>5.961505035E9</v>
      </c>
      <c r="B1083" s="17"/>
      <c r="C1083" s="17" t="s">
        <v>7987</v>
      </c>
      <c r="D1083" s="17" t="s">
        <v>7987</v>
      </c>
      <c r="E1083" s="17" t="s">
        <v>4606</v>
      </c>
      <c r="F1083" s="17" t="s">
        <v>4607</v>
      </c>
      <c r="G1083" s="17"/>
      <c r="H1083" s="51" t="s">
        <v>7987</v>
      </c>
      <c r="K1083" s="51" t="s">
        <v>4608</v>
      </c>
      <c r="L1083" s="17" t="s">
        <v>17</v>
      </c>
      <c r="M1083" s="17" t="s">
        <v>18</v>
      </c>
      <c r="N1083" s="17">
        <v>1.0</v>
      </c>
      <c r="O1083" s="17" t="s">
        <v>19</v>
      </c>
      <c r="P1083" s="17" t="s">
        <v>20</v>
      </c>
      <c r="Q1083" s="17">
        <v>7.318163009E9</v>
      </c>
      <c r="R1083" s="17" t="s">
        <v>7987</v>
      </c>
      <c r="S1083" s="17"/>
      <c r="T1083" s="17" t="s">
        <v>7987</v>
      </c>
      <c r="U1083" s="17"/>
      <c r="V1083" s="17"/>
      <c r="W1083" s="17" t="s">
        <v>7987</v>
      </c>
      <c r="X1083" s="17" t="s">
        <v>7987</v>
      </c>
      <c r="Y1083" s="17"/>
    </row>
    <row r="1084" ht="15.75" customHeight="1">
      <c r="A1084" s="17" t="s">
        <v>4900</v>
      </c>
      <c r="B1084" s="17"/>
      <c r="C1084" s="17" t="s">
        <v>7987</v>
      </c>
      <c r="D1084" s="17" t="s">
        <v>7987</v>
      </c>
      <c r="E1084" s="17" t="s">
        <v>4901</v>
      </c>
      <c r="F1084" s="17" t="s">
        <v>4902</v>
      </c>
      <c r="G1084" s="17"/>
      <c r="H1084" s="51" t="s">
        <v>7987</v>
      </c>
      <c r="K1084" s="51" t="s">
        <v>4903</v>
      </c>
      <c r="L1084" s="17" t="s">
        <v>17</v>
      </c>
      <c r="M1084" s="17" t="s">
        <v>18</v>
      </c>
      <c r="N1084" s="17">
        <v>1.0</v>
      </c>
      <c r="O1084" s="17" t="s">
        <v>19</v>
      </c>
      <c r="P1084" s="17" t="s">
        <v>20</v>
      </c>
      <c r="Q1084" s="17">
        <v>7.326909807E9</v>
      </c>
      <c r="R1084" s="17" t="s">
        <v>7987</v>
      </c>
      <c r="S1084" s="17"/>
      <c r="T1084" s="17" t="s">
        <v>7987</v>
      </c>
      <c r="U1084" s="17"/>
      <c r="V1084" s="17"/>
      <c r="W1084" s="17" t="s">
        <v>7987</v>
      </c>
      <c r="X1084" s="17" t="s">
        <v>7987</v>
      </c>
      <c r="Y1084" s="17"/>
    </row>
    <row r="1085" ht="15.75" customHeight="1">
      <c r="A1085" s="17">
        <v>5.638200009E9</v>
      </c>
      <c r="B1085" s="17"/>
      <c r="C1085" s="17" t="s">
        <v>7987</v>
      </c>
      <c r="D1085" s="17" t="s">
        <v>7987</v>
      </c>
      <c r="E1085" s="17" t="s">
        <v>4022</v>
      </c>
      <c r="F1085" s="17" t="s">
        <v>4023</v>
      </c>
      <c r="G1085" s="17"/>
      <c r="H1085" s="51" t="s">
        <v>7987</v>
      </c>
      <c r="K1085" s="51" t="s">
        <v>4024</v>
      </c>
      <c r="L1085" s="17" t="s">
        <v>3792</v>
      </c>
      <c r="M1085" s="17" t="s">
        <v>3792</v>
      </c>
      <c r="N1085" s="17">
        <v>2.0</v>
      </c>
      <c r="O1085" s="17" t="s">
        <v>19</v>
      </c>
      <c r="P1085" s="17" t="s">
        <v>20</v>
      </c>
      <c r="Q1085" s="17">
        <v>7.307291008E9</v>
      </c>
      <c r="R1085" s="17" t="s">
        <v>7987</v>
      </c>
      <c r="S1085" s="17"/>
      <c r="T1085" s="17" t="s">
        <v>7987</v>
      </c>
      <c r="U1085" s="17"/>
      <c r="V1085" s="17"/>
      <c r="W1085" s="17" t="s">
        <v>7987</v>
      </c>
      <c r="X1085" s="17" t="s">
        <v>7987</v>
      </c>
      <c r="Y1085" s="17"/>
    </row>
    <row r="1086" ht="15.75" customHeight="1">
      <c r="A1086" s="17">
        <v>5.9435113E9</v>
      </c>
      <c r="B1086" s="17"/>
      <c r="C1086" s="17" t="s">
        <v>7987</v>
      </c>
      <c r="D1086" s="17" t="s">
        <v>7987</v>
      </c>
      <c r="E1086" s="17" t="s">
        <v>4427</v>
      </c>
      <c r="F1086" s="17" t="s">
        <v>4428</v>
      </c>
      <c r="G1086" s="17"/>
      <c r="H1086" s="51" t="s">
        <v>7987</v>
      </c>
      <c r="K1086" s="51" t="s">
        <v>4429</v>
      </c>
      <c r="L1086" s="17" t="s">
        <v>17</v>
      </c>
      <c r="M1086" s="17" t="s">
        <v>18</v>
      </c>
      <c r="N1086" s="17">
        <v>1.0</v>
      </c>
      <c r="O1086" s="17" t="s">
        <v>19</v>
      </c>
      <c r="P1086" s="17" t="s">
        <v>20</v>
      </c>
      <c r="Q1086" s="17">
        <v>7.318220009E9</v>
      </c>
      <c r="R1086" s="17" t="s">
        <v>7987</v>
      </c>
      <c r="S1086" s="17"/>
      <c r="T1086" s="17" t="s">
        <v>7987</v>
      </c>
      <c r="U1086" s="17"/>
      <c r="V1086" s="17"/>
      <c r="W1086" s="17" t="s">
        <v>7987</v>
      </c>
      <c r="X1086" s="17" t="s">
        <v>7987</v>
      </c>
      <c r="Y1086" s="17"/>
    </row>
    <row r="1087" ht="15.75" customHeight="1">
      <c r="A1087" s="17" t="s">
        <v>4986</v>
      </c>
      <c r="B1087" s="17"/>
      <c r="C1087" s="17" t="s">
        <v>7987</v>
      </c>
      <c r="D1087" s="17" t="s">
        <v>7987</v>
      </c>
      <c r="E1087" s="17" t="s">
        <v>4987</v>
      </c>
      <c r="F1087" s="17" t="s">
        <v>4988</v>
      </c>
      <c r="G1087" s="17"/>
      <c r="H1087" s="51" t="s">
        <v>7987</v>
      </c>
      <c r="K1087" s="51" t="s">
        <v>4989</v>
      </c>
      <c r="L1087" s="17" t="s">
        <v>1288</v>
      </c>
      <c r="M1087" s="17" t="s">
        <v>1289</v>
      </c>
      <c r="N1087" s="17">
        <v>1.0</v>
      </c>
      <c r="O1087" s="17" t="s">
        <v>19</v>
      </c>
      <c r="P1087" s="17" t="s">
        <v>1374</v>
      </c>
      <c r="Q1087" s="17">
        <v>7.326909807E9</v>
      </c>
      <c r="R1087" s="17" t="s">
        <v>7987</v>
      </c>
      <c r="S1087" s="17"/>
      <c r="T1087" s="17" t="s">
        <v>7987</v>
      </c>
      <c r="U1087" s="17"/>
      <c r="V1087" s="17"/>
      <c r="W1087" s="17" t="s">
        <v>7987</v>
      </c>
      <c r="X1087" s="17" t="s">
        <v>7987</v>
      </c>
      <c r="Y1087" s="17"/>
    </row>
    <row r="1088" ht="15.75" customHeight="1">
      <c r="A1088" s="17" t="s">
        <v>4924</v>
      </c>
      <c r="B1088" s="17"/>
      <c r="C1088" s="17" t="s">
        <v>7987</v>
      </c>
      <c r="D1088" s="17" t="s">
        <v>7987</v>
      </c>
      <c r="E1088" s="17" t="s">
        <v>4925</v>
      </c>
      <c r="F1088" s="17" t="s">
        <v>4926</v>
      </c>
      <c r="G1088" s="17"/>
      <c r="H1088" s="51" t="s">
        <v>7987</v>
      </c>
      <c r="K1088" s="51" t="s">
        <v>4927</v>
      </c>
      <c r="L1088" s="17" t="s">
        <v>17</v>
      </c>
      <c r="M1088" s="17" t="s">
        <v>18</v>
      </c>
      <c r="N1088" s="17">
        <v>1.0</v>
      </c>
      <c r="O1088" s="17" t="s">
        <v>19</v>
      </c>
      <c r="P1088" s="17" t="s">
        <v>20</v>
      </c>
      <c r="Q1088" s="17">
        <v>7.326909807E9</v>
      </c>
      <c r="R1088" s="17" t="s">
        <v>7987</v>
      </c>
      <c r="S1088" s="17"/>
      <c r="T1088" s="17" t="s">
        <v>7987</v>
      </c>
      <c r="U1088" s="17"/>
      <c r="V1088" s="17"/>
      <c r="W1088" s="17" t="s">
        <v>7987</v>
      </c>
      <c r="X1088" s="17" t="s">
        <v>7987</v>
      </c>
      <c r="Y1088" s="17"/>
    </row>
    <row r="1089" ht="15.75" customHeight="1">
      <c r="A1089" s="17">
        <v>2.06362105E9</v>
      </c>
      <c r="B1089" s="17"/>
      <c r="C1089" s="17" t="s">
        <v>7987</v>
      </c>
      <c r="D1089" s="17" t="s">
        <v>7987</v>
      </c>
      <c r="E1089" s="17" t="s">
        <v>7987</v>
      </c>
      <c r="F1089" s="17" t="s">
        <v>6669</v>
      </c>
      <c r="G1089" s="17"/>
      <c r="H1089" s="51" t="s">
        <v>7987</v>
      </c>
      <c r="K1089" s="51" t="s">
        <v>7987</v>
      </c>
      <c r="L1089" s="17" t="s">
        <v>7987</v>
      </c>
      <c r="M1089" s="17" t="s">
        <v>7987</v>
      </c>
      <c r="N1089" s="17" t="s">
        <v>7987</v>
      </c>
      <c r="O1089" s="17" t="s">
        <v>7987</v>
      </c>
      <c r="P1089" s="17" t="s">
        <v>7987</v>
      </c>
      <c r="Q1089" s="17" t="s">
        <v>7987</v>
      </c>
      <c r="R1089" s="17" t="s">
        <v>7987</v>
      </c>
      <c r="S1089" s="17"/>
      <c r="T1089" s="17" t="s">
        <v>7987</v>
      </c>
      <c r="U1089" s="17"/>
      <c r="V1089" s="17"/>
      <c r="W1089" s="17" t="s">
        <v>7987</v>
      </c>
      <c r="X1089" s="17" t="s">
        <v>7987</v>
      </c>
      <c r="Y1089" s="17"/>
    </row>
    <row r="1090" ht="15.75" customHeight="1">
      <c r="A1090" s="17">
        <v>2.0635351E9</v>
      </c>
      <c r="B1090" s="17"/>
      <c r="C1090" s="17" t="s">
        <v>7987</v>
      </c>
      <c r="D1090" s="17" t="s">
        <v>7987</v>
      </c>
      <c r="E1090" s="17" t="s">
        <v>458</v>
      </c>
      <c r="F1090" s="17" t="s">
        <v>459</v>
      </c>
      <c r="G1090" s="17"/>
      <c r="H1090" s="51" t="s">
        <v>7987</v>
      </c>
      <c r="K1090" s="51" t="s">
        <v>460</v>
      </c>
      <c r="L1090" s="17" t="s">
        <v>17</v>
      </c>
      <c r="M1090" s="17" t="s">
        <v>18</v>
      </c>
      <c r="N1090" s="17">
        <v>1.0</v>
      </c>
      <c r="O1090" s="17" t="s">
        <v>19</v>
      </c>
      <c r="P1090" s="17" t="s">
        <v>20</v>
      </c>
      <c r="Q1090" s="17">
        <v>7.318190009E9</v>
      </c>
      <c r="R1090" s="17" t="s">
        <v>7987</v>
      </c>
      <c r="S1090" s="17"/>
      <c r="T1090" s="17" t="s">
        <v>7987</v>
      </c>
      <c r="U1090" s="17"/>
      <c r="V1090" s="17"/>
      <c r="W1090" s="17" t="s">
        <v>7987</v>
      </c>
      <c r="X1090" s="17" t="s">
        <v>7987</v>
      </c>
      <c r="Y1090" s="17"/>
    </row>
    <row r="1091" ht="15.75" customHeight="1">
      <c r="A1091" s="17">
        <v>5.806042005E9</v>
      </c>
      <c r="B1091" s="17"/>
      <c r="C1091" s="17" t="s">
        <v>7987</v>
      </c>
      <c r="D1091" s="17" t="s">
        <v>7987</v>
      </c>
      <c r="E1091" s="17" t="s">
        <v>4220</v>
      </c>
      <c r="F1091" s="17" t="s">
        <v>4221</v>
      </c>
      <c r="G1091" s="17"/>
      <c r="H1091" s="51" t="s">
        <v>7987</v>
      </c>
      <c r="K1091" s="51" t="s">
        <v>4222</v>
      </c>
      <c r="L1091" s="17" t="s">
        <v>3463</v>
      </c>
      <c r="M1091" s="17" t="s">
        <v>3463</v>
      </c>
      <c r="N1091" s="17">
        <v>1.0</v>
      </c>
      <c r="O1091" s="17" t="s">
        <v>19</v>
      </c>
      <c r="P1091" s="17" t="s">
        <v>3515</v>
      </c>
      <c r="Q1091" s="17">
        <v>8.467119E9</v>
      </c>
      <c r="R1091" s="17" t="s">
        <v>7987</v>
      </c>
      <c r="S1091" s="17"/>
      <c r="T1091" s="17" t="s">
        <v>7987</v>
      </c>
      <c r="U1091" s="17"/>
      <c r="V1091" s="17"/>
      <c r="W1091" s="17" t="s">
        <v>7987</v>
      </c>
      <c r="X1091" s="17" t="s">
        <v>7987</v>
      </c>
      <c r="Y1091" s="17"/>
    </row>
    <row r="1092" ht="15.75" customHeight="1">
      <c r="A1092" s="17">
        <v>5.459945E9</v>
      </c>
      <c r="B1092" s="17"/>
      <c r="C1092" s="17" t="s">
        <v>7987</v>
      </c>
      <c r="D1092" s="17" t="s">
        <v>7987</v>
      </c>
      <c r="E1092" s="17" t="s">
        <v>3179</v>
      </c>
      <c r="F1092" s="17" t="s">
        <v>3180</v>
      </c>
      <c r="G1092" s="17"/>
      <c r="H1092" s="51" t="s">
        <v>7987</v>
      </c>
      <c r="K1092" s="51" t="s">
        <v>3181</v>
      </c>
      <c r="L1092" s="17" t="s">
        <v>3131</v>
      </c>
      <c r="M1092" s="17" t="s">
        <v>3034</v>
      </c>
      <c r="N1092" s="17">
        <v>4.0</v>
      </c>
      <c r="O1092" s="17" t="s">
        <v>19</v>
      </c>
      <c r="P1092" s="17" t="s">
        <v>20</v>
      </c>
      <c r="Q1092" s="17">
        <v>8.414592E9</v>
      </c>
      <c r="R1092" s="17" t="s">
        <v>7987</v>
      </c>
      <c r="S1092" s="17"/>
      <c r="T1092" s="17" t="s">
        <v>7987</v>
      </c>
      <c r="U1092" s="17"/>
      <c r="V1092" s="17"/>
      <c r="W1092" s="17" t="s">
        <v>7987</v>
      </c>
      <c r="X1092" s="17" t="s">
        <v>7987</v>
      </c>
      <c r="Y1092" s="17"/>
    </row>
    <row r="1093" ht="15.75" customHeight="1">
      <c r="A1093" s="17">
        <v>5.59000003E9</v>
      </c>
      <c r="B1093" s="17"/>
      <c r="C1093" s="17" t="s">
        <v>7987</v>
      </c>
      <c r="D1093" s="17" t="s">
        <v>7987</v>
      </c>
      <c r="E1093" s="17" t="s">
        <v>3556</v>
      </c>
      <c r="F1093" s="17" t="s">
        <v>3560</v>
      </c>
      <c r="G1093" s="17"/>
      <c r="H1093" s="51" t="s">
        <v>7987</v>
      </c>
      <c r="K1093" s="51" t="s">
        <v>3558</v>
      </c>
      <c r="L1093" s="17" t="s">
        <v>3559</v>
      </c>
      <c r="M1093" s="17" t="s">
        <v>3559</v>
      </c>
      <c r="N1093" s="17">
        <v>6.0</v>
      </c>
      <c r="O1093" s="17" t="s">
        <v>19</v>
      </c>
      <c r="P1093" s="17">
        <v>0.0</v>
      </c>
      <c r="Q1093" s="17">
        <v>4.016930005E9</v>
      </c>
      <c r="R1093" s="17" t="s">
        <v>7987</v>
      </c>
      <c r="S1093" s="17"/>
      <c r="T1093" s="17" t="s">
        <v>7987</v>
      </c>
      <c r="U1093" s="17"/>
      <c r="V1093" s="17"/>
      <c r="W1093" s="17" t="s">
        <v>7987</v>
      </c>
      <c r="X1093" s="17" t="s">
        <v>7987</v>
      </c>
      <c r="Y1093" s="17"/>
    </row>
    <row r="1094" ht="15.75" customHeight="1">
      <c r="A1094" s="17">
        <v>2.06351527E9</v>
      </c>
      <c r="B1094" s="17"/>
      <c r="C1094" s="17" t="s">
        <v>7987</v>
      </c>
      <c r="D1094" s="17" t="s">
        <v>7987</v>
      </c>
      <c r="E1094" s="17" t="s">
        <v>365</v>
      </c>
      <c r="F1094" s="17" t="s">
        <v>366</v>
      </c>
      <c r="G1094" s="17"/>
      <c r="H1094" s="51" t="s">
        <v>7987</v>
      </c>
      <c r="K1094" s="51" t="s">
        <v>367</v>
      </c>
      <c r="L1094" s="17" t="s">
        <v>17</v>
      </c>
      <c r="M1094" s="17" t="s">
        <v>18</v>
      </c>
      <c r="N1094" s="17">
        <v>6.0</v>
      </c>
      <c r="O1094" s="17" t="s">
        <v>19</v>
      </c>
      <c r="P1094" s="17" t="s">
        <v>20</v>
      </c>
      <c r="Q1094" s="17">
        <v>8.46694E9</v>
      </c>
      <c r="R1094" s="17" t="s">
        <v>7987</v>
      </c>
      <c r="S1094" s="17"/>
      <c r="T1094" s="17" t="s">
        <v>7987</v>
      </c>
      <c r="U1094" s="17"/>
      <c r="V1094" s="17"/>
      <c r="W1094" s="17" t="s">
        <v>7987</v>
      </c>
      <c r="X1094" s="17" t="s">
        <v>7987</v>
      </c>
      <c r="Y1094" s="17"/>
    </row>
    <row r="1095" ht="15.75" customHeight="1">
      <c r="A1095" s="17">
        <v>2.07704202E9</v>
      </c>
      <c r="B1095" s="17"/>
      <c r="C1095" s="17" t="s">
        <v>7987</v>
      </c>
      <c r="D1095" s="17" t="s">
        <v>7987</v>
      </c>
      <c r="E1095" s="17" t="s">
        <v>1111</v>
      </c>
      <c r="F1095" s="17" t="s">
        <v>1112</v>
      </c>
      <c r="G1095" s="17"/>
      <c r="H1095" s="51" t="s">
        <v>7987</v>
      </c>
      <c r="K1095" s="51" t="s">
        <v>1113</v>
      </c>
      <c r="L1095" s="17" t="s">
        <v>17</v>
      </c>
      <c r="M1095" s="17" t="s">
        <v>18</v>
      </c>
      <c r="N1095" s="17">
        <v>4.0</v>
      </c>
      <c r="O1095" s="17" t="s">
        <v>19</v>
      </c>
      <c r="P1095" s="17" t="s">
        <v>20</v>
      </c>
      <c r="Q1095" s="17">
        <v>8.46694E9</v>
      </c>
      <c r="R1095" s="17" t="s">
        <v>7987</v>
      </c>
      <c r="S1095" s="17"/>
      <c r="T1095" s="17" t="s">
        <v>7987</v>
      </c>
      <c r="U1095" s="17"/>
      <c r="V1095" s="17"/>
      <c r="W1095" s="17" t="s">
        <v>7987</v>
      </c>
      <c r="X1095" s="17" t="s">
        <v>7987</v>
      </c>
      <c r="Y1095" s="17"/>
    </row>
    <row r="1096" ht="15.75" customHeight="1">
      <c r="A1096" s="17">
        <v>2.06351514E9</v>
      </c>
      <c r="B1096" s="17"/>
      <c r="C1096" s="17" t="s">
        <v>7987</v>
      </c>
      <c r="D1096" s="17" t="s">
        <v>7987</v>
      </c>
      <c r="E1096" s="17" t="s">
        <v>334</v>
      </c>
      <c r="F1096" s="17" t="s">
        <v>335</v>
      </c>
      <c r="G1096" s="17"/>
      <c r="H1096" s="51" t="s">
        <v>7987</v>
      </c>
      <c r="K1096" s="51" t="s">
        <v>336</v>
      </c>
      <c r="L1096" s="17" t="s">
        <v>17</v>
      </c>
      <c r="M1096" s="17" t="s">
        <v>18</v>
      </c>
      <c r="N1096" s="17">
        <v>6.0</v>
      </c>
      <c r="O1096" s="17" t="s">
        <v>19</v>
      </c>
      <c r="P1096" s="17" t="s">
        <v>20</v>
      </c>
      <c r="Q1096" s="17">
        <v>7.326909807E9</v>
      </c>
      <c r="R1096" s="17" t="s">
        <v>7987</v>
      </c>
      <c r="S1096" s="17"/>
      <c r="T1096" s="17" t="s">
        <v>7987</v>
      </c>
      <c r="U1096" s="17"/>
      <c r="V1096" s="17"/>
      <c r="W1096" s="17" t="s">
        <v>7987</v>
      </c>
      <c r="X1096" s="17" t="s">
        <v>7987</v>
      </c>
      <c r="Y1096" s="17"/>
    </row>
    <row r="1097" ht="15.75" customHeight="1">
      <c r="A1097" s="17">
        <v>2.06351515E9</v>
      </c>
      <c r="B1097" s="17"/>
      <c r="C1097" s="17" t="s">
        <v>7987</v>
      </c>
      <c r="D1097" s="17" t="s">
        <v>7987</v>
      </c>
      <c r="E1097" s="17" t="s">
        <v>337</v>
      </c>
      <c r="F1097" s="17" t="s">
        <v>338</v>
      </c>
      <c r="G1097" s="17"/>
      <c r="H1097" s="51" t="s">
        <v>7987</v>
      </c>
      <c r="K1097" s="51" t="s">
        <v>339</v>
      </c>
      <c r="L1097" s="17" t="s">
        <v>17</v>
      </c>
      <c r="M1097" s="17" t="s">
        <v>18</v>
      </c>
      <c r="N1097" s="17">
        <v>2.0</v>
      </c>
      <c r="O1097" s="17" t="s">
        <v>19</v>
      </c>
      <c r="P1097" s="17" t="s">
        <v>20</v>
      </c>
      <c r="Q1097" s="17">
        <v>7.326909807E9</v>
      </c>
      <c r="R1097" s="17" t="s">
        <v>7987</v>
      </c>
      <c r="S1097" s="17"/>
      <c r="T1097" s="17" t="s">
        <v>7987</v>
      </c>
      <c r="U1097" s="17"/>
      <c r="V1097" s="17"/>
      <c r="W1097" s="17" t="s">
        <v>7987</v>
      </c>
      <c r="X1097" s="17" t="s">
        <v>7987</v>
      </c>
      <c r="Y1097" s="17"/>
    </row>
    <row r="1098" ht="15.75" customHeight="1">
      <c r="A1098" s="17">
        <v>2.46352134E9</v>
      </c>
      <c r="B1098" s="17"/>
      <c r="C1098" s="17" t="s">
        <v>7987</v>
      </c>
      <c r="D1098" s="17" t="s">
        <v>7987</v>
      </c>
      <c r="E1098" s="17" t="s">
        <v>1636</v>
      </c>
      <c r="F1098" s="17" t="s">
        <v>1637</v>
      </c>
      <c r="G1098" s="17"/>
      <c r="H1098" s="51" t="s">
        <v>7987</v>
      </c>
      <c r="K1098" s="51" t="s">
        <v>1638</v>
      </c>
      <c r="L1098" s="17" t="s">
        <v>17</v>
      </c>
      <c r="M1098" s="17" t="s">
        <v>18</v>
      </c>
      <c r="N1098" s="17">
        <v>1.0</v>
      </c>
      <c r="O1098" s="17" t="s">
        <v>19</v>
      </c>
      <c r="P1098" s="17" t="s">
        <v>20</v>
      </c>
      <c r="Q1098" s="17">
        <v>8.2081E9</v>
      </c>
      <c r="R1098" s="17" t="s">
        <v>7987</v>
      </c>
      <c r="S1098" s="17"/>
      <c r="T1098" s="17" t="s">
        <v>7987</v>
      </c>
      <c r="U1098" s="17"/>
      <c r="V1098" s="17"/>
      <c r="W1098" s="17" t="s">
        <v>7987</v>
      </c>
      <c r="X1098" s="17" t="s">
        <v>7987</v>
      </c>
      <c r="Y1098" s="17"/>
    </row>
    <row r="1099" ht="15.75" customHeight="1">
      <c r="A1099" s="17">
        <v>2.06602028E9</v>
      </c>
      <c r="B1099" s="17"/>
      <c r="C1099" s="17" t="s">
        <v>7987</v>
      </c>
      <c r="D1099" s="17" t="s">
        <v>7987</v>
      </c>
      <c r="E1099" s="17" t="s">
        <v>830</v>
      </c>
      <c r="F1099" s="17" t="s">
        <v>831</v>
      </c>
      <c r="G1099" s="17"/>
      <c r="H1099" s="51" t="s">
        <v>7987</v>
      </c>
      <c r="K1099" s="51">
        <v>0.0</v>
      </c>
      <c r="L1099" s="17" t="s">
        <v>17</v>
      </c>
      <c r="M1099" s="17" t="s">
        <v>18</v>
      </c>
      <c r="N1099" s="17">
        <v>1.0</v>
      </c>
      <c r="O1099" s="17" t="s">
        <v>474</v>
      </c>
      <c r="P1099" s="17" t="s">
        <v>20</v>
      </c>
      <c r="Q1099" s="17">
        <v>8.46694E9</v>
      </c>
      <c r="R1099" s="17" t="s">
        <v>7987</v>
      </c>
      <c r="S1099" s="17"/>
      <c r="T1099" s="17" t="s">
        <v>7987</v>
      </c>
      <c r="U1099" s="17"/>
      <c r="V1099" s="17"/>
      <c r="W1099" s="17" t="s">
        <v>7987</v>
      </c>
      <c r="X1099" s="17" t="s">
        <v>7987</v>
      </c>
      <c r="Y1099" s="17"/>
    </row>
    <row r="1100" ht="15.75" customHeight="1">
      <c r="A1100" s="17">
        <v>5.703500002E9</v>
      </c>
      <c r="B1100" s="17"/>
      <c r="C1100" s="17" t="s">
        <v>7987</v>
      </c>
      <c r="D1100" s="17" t="s">
        <v>7987</v>
      </c>
      <c r="E1100" s="17" t="s">
        <v>4119</v>
      </c>
      <c r="F1100" s="17" t="s">
        <v>4120</v>
      </c>
      <c r="G1100" s="17"/>
      <c r="H1100" s="51" t="s">
        <v>7987</v>
      </c>
      <c r="K1100" s="51" t="s">
        <v>4121</v>
      </c>
      <c r="L1100" s="17" t="s">
        <v>17</v>
      </c>
      <c r="M1100" s="17" t="s">
        <v>18</v>
      </c>
      <c r="N1100" s="17">
        <v>3.0</v>
      </c>
      <c r="O1100" s="17" t="s">
        <v>19</v>
      </c>
      <c r="P1100" s="17" t="s">
        <v>20</v>
      </c>
      <c r="Q1100" s="17">
        <v>8.481309908E9</v>
      </c>
      <c r="R1100" s="17" t="s">
        <v>7987</v>
      </c>
      <c r="S1100" s="17"/>
      <c r="T1100" s="17" t="s">
        <v>7987</v>
      </c>
      <c r="U1100" s="17"/>
      <c r="V1100" s="17"/>
      <c r="W1100" s="17" t="s">
        <v>7987</v>
      </c>
      <c r="X1100" s="17" t="s">
        <v>7987</v>
      </c>
      <c r="Y1100" s="17"/>
    </row>
    <row r="1101" ht="15.75" customHeight="1">
      <c r="A1101" s="17">
        <v>2.088301651E9</v>
      </c>
      <c r="B1101" s="17"/>
      <c r="C1101" s="17" t="s">
        <v>7987</v>
      </c>
      <c r="D1101" s="17" t="s">
        <v>7987</v>
      </c>
      <c r="E1101" s="17" t="s">
        <v>1191</v>
      </c>
      <c r="F1101" s="17" t="s">
        <v>1192</v>
      </c>
      <c r="G1101" s="17"/>
      <c r="H1101" s="51" t="s">
        <v>7987</v>
      </c>
      <c r="K1101" s="51" t="s">
        <v>1193</v>
      </c>
      <c r="L1101" s="17" t="s">
        <v>17</v>
      </c>
      <c r="M1101" s="17" t="s">
        <v>18</v>
      </c>
      <c r="N1101" s="17">
        <v>3.0</v>
      </c>
      <c r="O1101" s="17" t="s">
        <v>19</v>
      </c>
      <c r="P1101" s="17" t="s">
        <v>20</v>
      </c>
      <c r="Q1101" s="17">
        <v>7.318163009E9</v>
      </c>
      <c r="R1101" s="17" t="s">
        <v>7987</v>
      </c>
      <c r="S1101" s="17"/>
      <c r="T1101" s="17" t="s">
        <v>7987</v>
      </c>
      <c r="U1101" s="17"/>
      <c r="V1101" s="17"/>
      <c r="W1101" s="17" t="s">
        <v>7987</v>
      </c>
      <c r="X1101" s="17" t="s">
        <v>7987</v>
      </c>
      <c r="Y1101" s="17"/>
    </row>
    <row r="1102" ht="15.75" customHeight="1">
      <c r="A1102" s="17">
        <v>2.02652033E9</v>
      </c>
      <c r="B1102" s="17"/>
      <c r="C1102" s="17" t="s">
        <v>7987</v>
      </c>
      <c r="D1102" s="17" t="s">
        <v>7987</v>
      </c>
      <c r="E1102" s="17" t="s">
        <v>7987</v>
      </c>
      <c r="F1102" s="17" t="s">
        <v>6670</v>
      </c>
      <c r="G1102" s="17"/>
      <c r="H1102" s="51" t="s">
        <v>7987</v>
      </c>
      <c r="K1102" s="51" t="s">
        <v>7987</v>
      </c>
      <c r="L1102" s="17" t="s">
        <v>7987</v>
      </c>
      <c r="M1102" s="17" t="s">
        <v>7987</v>
      </c>
      <c r="N1102" s="17" t="s">
        <v>7987</v>
      </c>
      <c r="O1102" s="17" t="s">
        <v>7987</v>
      </c>
      <c r="P1102" s="17" t="s">
        <v>7987</v>
      </c>
      <c r="Q1102" s="17" t="s">
        <v>7987</v>
      </c>
      <c r="R1102" s="17" t="s">
        <v>7987</v>
      </c>
      <c r="S1102" s="17"/>
      <c r="T1102" s="17" t="s">
        <v>7987</v>
      </c>
      <c r="U1102" s="17"/>
      <c r="V1102" s="17"/>
      <c r="W1102" s="17" t="s">
        <v>7987</v>
      </c>
      <c r="X1102" s="17" t="s">
        <v>7987</v>
      </c>
      <c r="Y1102" s="17"/>
    </row>
    <row r="1103" ht="15.75" customHeight="1">
      <c r="A1103" s="17">
        <v>2.0265203E9</v>
      </c>
      <c r="B1103" s="17"/>
      <c r="C1103" s="17" t="s">
        <v>7987</v>
      </c>
      <c r="D1103" s="17" t="s">
        <v>7987</v>
      </c>
      <c r="E1103" s="17" t="s">
        <v>80</v>
      </c>
      <c r="F1103" s="17" t="s">
        <v>81</v>
      </c>
      <c r="G1103" s="17"/>
      <c r="H1103" s="51" t="s">
        <v>7987</v>
      </c>
      <c r="K1103" s="51">
        <v>0.0</v>
      </c>
      <c r="L1103" s="17">
        <v>0.0</v>
      </c>
      <c r="M1103" s="17">
        <v>0.0</v>
      </c>
      <c r="N1103" s="17">
        <v>1.0</v>
      </c>
      <c r="O1103" s="17" t="s">
        <v>19</v>
      </c>
      <c r="P1103" s="17">
        <v>0.0</v>
      </c>
      <c r="Q1103" s="17">
        <v>7.326909807E9</v>
      </c>
      <c r="R1103" s="17" t="s">
        <v>7987</v>
      </c>
      <c r="S1103" s="17"/>
      <c r="T1103" s="17" t="s">
        <v>7987</v>
      </c>
      <c r="U1103" s="17"/>
      <c r="V1103" s="17"/>
      <c r="W1103" s="17" t="s">
        <v>7987</v>
      </c>
      <c r="X1103" s="17" t="s">
        <v>7987</v>
      </c>
      <c r="Y1103" s="17"/>
    </row>
    <row r="1104" ht="15.75" customHeight="1">
      <c r="A1104" s="17">
        <v>2.02652031E9</v>
      </c>
      <c r="B1104" s="17"/>
      <c r="C1104" s="17" t="s">
        <v>7987</v>
      </c>
      <c r="D1104" s="17" t="s">
        <v>7987</v>
      </c>
      <c r="E1104" s="17" t="s">
        <v>7987</v>
      </c>
      <c r="F1104" s="17" t="s">
        <v>6671</v>
      </c>
      <c r="G1104" s="17"/>
      <c r="H1104" s="51" t="s">
        <v>7987</v>
      </c>
      <c r="K1104" s="51" t="s">
        <v>7987</v>
      </c>
      <c r="L1104" s="17" t="s">
        <v>7987</v>
      </c>
      <c r="M1104" s="17" t="s">
        <v>7987</v>
      </c>
      <c r="N1104" s="17" t="s">
        <v>7987</v>
      </c>
      <c r="O1104" s="17" t="s">
        <v>7987</v>
      </c>
      <c r="P1104" s="17" t="s">
        <v>7987</v>
      </c>
      <c r="Q1104" s="17" t="s">
        <v>7987</v>
      </c>
      <c r="R1104" s="17" t="s">
        <v>7987</v>
      </c>
      <c r="S1104" s="17"/>
      <c r="T1104" s="17" t="s">
        <v>7987</v>
      </c>
      <c r="U1104" s="17"/>
      <c r="V1104" s="17"/>
      <c r="W1104" s="17" t="s">
        <v>7987</v>
      </c>
      <c r="X1104" s="17" t="s">
        <v>7987</v>
      </c>
      <c r="Y1104" s="17"/>
    </row>
    <row r="1105" ht="15.75" customHeight="1">
      <c r="A1105" s="17">
        <v>2.02652032E9</v>
      </c>
      <c r="B1105" s="17"/>
      <c r="C1105" s="17" t="s">
        <v>7987</v>
      </c>
      <c r="D1105" s="17" t="s">
        <v>7987</v>
      </c>
      <c r="E1105" s="17" t="s">
        <v>7987</v>
      </c>
      <c r="F1105" s="17" t="s">
        <v>6672</v>
      </c>
      <c r="G1105" s="17"/>
      <c r="H1105" s="51" t="s">
        <v>7987</v>
      </c>
      <c r="K1105" s="51" t="s">
        <v>7987</v>
      </c>
      <c r="L1105" s="17" t="s">
        <v>7987</v>
      </c>
      <c r="M1105" s="17" t="s">
        <v>7987</v>
      </c>
      <c r="N1105" s="17" t="s">
        <v>7987</v>
      </c>
      <c r="O1105" s="17" t="s">
        <v>7987</v>
      </c>
      <c r="P1105" s="17" t="s">
        <v>7987</v>
      </c>
      <c r="Q1105" s="17" t="s">
        <v>7987</v>
      </c>
      <c r="R1105" s="17" t="s">
        <v>7987</v>
      </c>
      <c r="S1105" s="17"/>
      <c r="T1105" s="17" t="s">
        <v>7987</v>
      </c>
      <c r="U1105" s="17"/>
      <c r="V1105" s="17"/>
      <c r="W1105" s="17" t="s">
        <v>7987</v>
      </c>
      <c r="X1105" s="17" t="s">
        <v>7987</v>
      </c>
      <c r="Y1105" s="17"/>
    </row>
    <row r="1106" ht="15.75" customHeight="1">
      <c r="A1106" s="17">
        <v>1.1111111111E10</v>
      </c>
      <c r="B1106" s="17"/>
      <c r="C1106" s="17" t="s">
        <v>7987</v>
      </c>
      <c r="D1106" s="17" t="s">
        <v>7987</v>
      </c>
      <c r="E1106" s="17" t="s">
        <v>7987</v>
      </c>
      <c r="F1106" s="17" t="s">
        <v>6673</v>
      </c>
      <c r="G1106" s="17"/>
      <c r="H1106" s="51" t="s">
        <v>7987</v>
      </c>
      <c r="K1106" s="51" t="s">
        <v>7987</v>
      </c>
      <c r="L1106" s="17" t="s">
        <v>7987</v>
      </c>
      <c r="M1106" s="17" t="s">
        <v>7987</v>
      </c>
      <c r="N1106" s="17" t="s">
        <v>7987</v>
      </c>
      <c r="O1106" s="17" t="s">
        <v>7987</v>
      </c>
      <c r="P1106" s="17" t="s">
        <v>7987</v>
      </c>
      <c r="Q1106" s="17" t="s">
        <v>7987</v>
      </c>
      <c r="R1106" s="17" t="s">
        <v>7987</v>
      </c>
      <c r="S1106" s="17"/>
      <c r="T1106" s="17" t="s">
        <v>7987</v>
      </c>
      <c r="U1106" s="17"/>
      <c r="V1106" s="17"/>
      <c r="W1106" s="17" t="s">
        <v>7987</v>
      </c>
      <c r="X1106" s="17" t="s">
        <v>7987</v>
      </c>
      <c r="Y1106" s="17"/>
    </row>
    <row r="1107" ht="15.75" customHeight="1">
      <c r="A1107" s="17">
        <v>5.438300088E9</v>
      </c>
      <c r="B1107" s="17"/>
      <c r="C1107" s="17" t="s">
        <v>7987</v>
      </c>
      <c r="D1107" s="17" t="s">
        <v>7987</v>
      </c>
      <c r="E1107" s="17" t="s">
        <v>3026</v>
      </c>
      <c r="F1107" s="17" t="s">
        <v>3027</v>
      </c>
      <c r="G1107" s="17"/>
      <c r="H1107" s="51" t="s">
        <v>7987</v>
      </c>
      <c r="K1107" s="51" t="s">
        <v>3028</v>
      </c>
      <c r="L1107" s="17" t="s">
        <v>3029</v>
      </c>
      <c r="M1107" s="17" t="s">
        <v>3030</v>
      </c>
      <c r="N1107" s="17">
        <v>1.0</v>
      </c>
      <c r="O1107" s="17" t="s">
        <v>19</v>
      </c>
      <c r="P1107" s="17" t="s">
        <v>20</v>
      </c>
      <c r="Q1107" s="17">
        <v>8.51531E9</v>
      </c>
      <c r="R1107" s="17" t="s">
        <v>7987</v>
      </c>
      <c r="S1107" s="17"/>
      <c r="T1107" s="17" t="s">
        <v>7987</v>
      </c>
      <c r="U1107" s="17"/>
      <c r="V1107" s="17"/>
      <c r="W1107" s="17" t="s">
        <v>7987</v>
      </c>
      <c r="X1107" s="17" t="s">
        <v>7987</v>
      </c>
      <c r="Y1107" s="17"/>
    </row>
    <row r="1108" ht="15.75" customHeight="1">
      <c r="A1108" s="17">
        <v>2.46602004E9</v>
      </c>
      <c r="B1108" s="17"/>
      <c r="C1108" s="17" t="s">
        <v>7987</v>
      </c>
      <c r="D1108" s="17" t="s">
        <v>7987</v>
      </c>
      <c r="E1108" s="17" t="s">
        <v>1726</v>
      </c>
      <c r="F1108" s="17" t="s">
        <v>1727</v>
      </c>
      <c r="G1108" s="17"/>
      <c r="H1108" s="51" t="s">
        <v>7987</v>
      </c>
      <c r="K1108" s="51" t="s">
        <v>1728</v>
      </c>
      <c r="L1108" s="17" t="s">
        <v>17</v>
      </c>
      <c r="M1108" s="17" t="s">
        <v>18</v>
      </c>
      <c r="N1108" s="17">
        <v>1.0</v>
      </c>
      <c r="O1108" s="17" t="s">
        <v>19</v>
      </c>
      <c r="P1108" s="17" t="s">
        <v>20</v>
      </c>
      <c r="Q1108" s="17">
        <v>8.2081E9</v>
      </c>
      <c r="R1108" s="17" t="s">
        <v>7987</v>
      </c>
      <c r="S1108" s="17"/>
      <c r="T1108" s="17" t="s">
        <v>7987</v>
      </c>
      <c r="U1108" s="17"/>
      <c r="V1108" s="17"/>
      <c r="W1108" s="17" t="s">
        <v>7987</v>
      </c>
      <c r="X1108" s="17" t="s">
        <v>7987</v>
      </c>
      <c r="Y1108" s="17"/>
    </row>
    <row r="1109" ht="15.75" customHeight="1">
      <c r="A1109" s="17">
        <v>5.460003017E9</v>
      </c>
      <c r="B1109" s="17"/>
      <c r="C1109" s="17" t="s">
        <v>7987</v>
      </c>
      <c r="D1109" s="17" t="s">
        <v>7987</v>
      </c>
      <c r="E1109" s="17" t="s">
        <v>7987</v>
      </c>
      <c r="F1109" s="17" t="s">
        <v>6674</v>
      </c>
      <c r="G1109" s="17"/>
      <c r="H1109" s="51" t="s">
        <v>7987</v>
      </c>
      <c r="K1109" s="51" t="s">
        <v>7987</v>
      </c>
      <c r="L1109" s="17" t="s">
        <v>7987</v>
      </c>
      <c r="M1109" s="17" t="s">
        <v>7987</v>
      </c>
      <c r="N1109" s="17" t="s">
        <v>7987</v>
      </c>
      <c r="O1109" s="17" t="s">
        <v>7987</v>
      </c>
      <c r="P1109" s="17" t="s">
        <v>7987</v>
      </c>
      <c r="Q1109" s="17" t="s">
        <v>7987</v>
      </c>
      <c r="R1109" s="17" t="s">
        <v>7987</v>
      </c>
      <c r="S1109" s="17"/>
      <c r="T1109" s="17" t="s">
        <v>7987</v>
      </c>
      <c r="U1109" s="17"/>
      <c r="V1109" s="17"/>
      <c r="W1109" s="17" t="s">
        <v>7987</v>
      </c>
      <c r="X1109" s="17" t="s">
        <v>7987</v>
      </c>
      <c r="Y1109" s="17"/>
    </row>
    <row r="1110" ht="15.75" customHeight="1">
      <c r="A1110" s="17">
        <v>2.48910902E9</v>
      </c>
      <c r="B1110" s="17"/>
      <c r="C1110" s="17" t="s">
        <v>7987</v>
      </c>
      <c r="D1110" s="17" t="s">
        <v>7987</v>
      </c>
      <c r="E1110" s="17" t="s">
        <v>7987</v>
      </c>
      <c r="F1110" s="17" t="s">
        <v>6675</v>
      </c>
      <c r="G1110" s="17"/>
      <c r="H1110" s="51" t="s">
        <v>7987</v>
      </c>
      <c r="K1110" s="51" t="s">
        <v>7987</v>
      </c>
      <c r="L1110" s="17" t="s">
        <v>7987</v>
      </c>
      <c r="M1110" s="17" t="s">
        <v>7987</v>
      </c>
      <c r="N1110" s="17" t="s">
        <v>7987</v>
      </c>
      <c r="O1110" s="17" t="s">
        <v>7987</v>
      </c>
      <c r="P1110" s="17" t="s">
        <v>7987</v>
      </c>
      <c r="Q1110" s="17" t="s">
        <v>7987</v>
      </c>
      <c r="R1110" s="17" t="s">
        <v>7987</v>
      </c>
      <c r="S1110" s="17"/>
      <c r="T1110" s="17" t="s">
        <v>7987</v>
      </c>
      <c r="U1110" s="17"/>
      <c r="V1110" s="17"/>
      <c r="W1110" s="17" t="s">
        <v>7987</v>
      </c>
      <c r="X1110" s="17" t="s">
        <v>7987</v>
      </c>
      <c r="Y1110" s="17"/>
    </row>
    <row r="1111" ht="15.75" customHeight="1">
      <c r="A1111" s="17">
        <v>2.08870505E9</v>
      </c>
      <c r="B1111" s="17"/>
      <c r="C1111" s="17" t="s">
        <v>7987</v>
      </c>
      <c r="D1111" s="17" t="s">
        <v>7987</v>
      </c>
      <c r="E1111" s="17" t="s">
        <v>7987</v>
      </c>
      <c r="F1111" s="17" t="s">
        <v>6676</v>
      </c>
      <c r="G1111" s="17"/>
      <c r="H1111" s="51" t="s">
        <v>7987</v>
      </c>
      <c r="K1111" s="51" t="s">
        <v>7987</v>
      </c>
      <c r="L1111" s="17" t="s">
        <v>7987</v>
      </c>
      <c r="M1111" s="17" t="s">
        <v>7987</v>
      </c>
      <c r="N1111" s="17" t="s">
        <v>7987</v>
      </c>
      <c r="O1111" s="17" t="s">
        <v>7987</v>
      </c>
      <c r="P1111" s="17" t="s">
        <v>7987</v>
      </c>
      <c r="Q1111" s="17" t="s">
        <v>7987</v>
      </c>
      <c r="R1111" s="17" t="s">
        <v>7987</v>
      </c>
      <c r="S1111" s="17"/>
      <c r="T1111" s="17" t="s">
        <v>7987</v>
      </c>
      <c r="U1111" s="17"/>
      <c r="V1111" s="17"/>
      <c r="W1111" s="17" t="s">
        <v>7987</v>
      </c>
      <c r="X1111" s="17" t="s">
        <v>7987</v>
      </c>
      <c r="Y1111" s="17"/>
    </row>
    <row r="1112" ht="15.75" customHeight="1">
      <c r="A1112" s="17">
        <v>2.08890134E9</v>
      </c>
      <c r="B1112" s="17"/>
      <c r="C1112" s="17" t="s">
        <v>7987</v>
      </c>
      <c r="D1112" s="17" t="s">
        <v>7987</v>
      </c>
      <c r="E1112" s="17" t="s">
        <v>7987</v>
      </c>
      <c r="F1112" s="17" t="s">
        <v>6677</v>
      </c>
      <c r="G1112" s="17"/>
      <c r="H1112" s="51" t="s">
        <v>7987</v>
      </c>
      <c r="K1112" s="51" t="s">
        <v>7987</v>
      </c>
      <c r="L1112" s="17" t="s">
        <v>7987</v>
      </c>
      <c r="M1112" s="17" t="s">
        <v>7987</v>
      </c>
      <c r="N1112" s="17" t="s">
        <v>7987</v>
      </c>
      <c r="O1112" s="17" t="s">
        <v>7987</v>
      </c>
      <c r="P1112" s="17" t="s">
        <v>7987</v>
      </c>
      <c r="Q1112" s="17" t="s">
        <v>7987</v>
      </c>
      <c r="R1112" s="17" t="s">
        <v>7987</v>
      </c>
      <c r="S1112" s="17"/>
      <c r="T1112" s="17" t="s">
        <v>7987</v>
      </c>
      <c r="U1112" s="17"/>
      <c r="V1112" s="17"/>
      <c r="W1112" s="17" t="s">
        <v>7987</v>
      </c>
      <c r="X1112" s="17" t="s">
        <v>7987</v>
      </c>
      <c r="Y1112" s="17"/>
    </row>
    <row r="1113" ht="15.75" customHeight="1">
      <c r="A1113" s="17">
        <v>2.08880632E9</v>
      </c>
      <c r="B1113" s="17"/>
      <c r="C1113" s="17" t="s">
        <v>7987</v>
      </c>
      <c r="D1113" s="17" t="s">
        <v>7987</v>
      </c>
      <c r="E1113" s="17" t="s">
        <v>1235</v>
      </c>
      <c r="F1113" s="17" t="s">
        <v>1236</v>
      </c>
      <c r="G1113" s="17"/>
      <c r="H1113" s="51" t="s">
        <v>7987</v>
      </c>
      <c r="K1113" s="51" t="s">
        <v>1237</v>
      </c>
      <c r="L1113" s="17" t="s">
        <v>17</v>
      </c>
      <c r="M1113" s="17" t="s">
        <v>18</v>
      </c>
      <c r="N1113" s="17">
        <v>4.0</v>
      </c>
      <c r="O1113" s="17" t="s">
        <v>19</v>
      </c>
      <c r="P1113" s="17" t="s">
        <v>20</v>
      </c>
      <c r="Q1113" s="17">
        <v>8.5159E9</v>
      </c>
      <c r="R1113" s="17" t="s">
        <v>7987</v>
      </c>
      <c r="S1113" s="17"/>
      <c r="T1113" s="17" t="s">
        <v>7987</v>
      </c>
      <c r="U1113" s="17"/>
      <c r="V1113" s="17"/>
      <c r="W1113" s="17" t="s">
        <v>7987</v>
      </c>
      <c r="X1113" s="17" t="s">
        <v>7987</v>
      </c>
      <c r="Y1113" s="17"/>
    </row>
    <row r="1114" ht="15.75" customHeight="1">
      <c r="A1114" s="17">
        <v>2.08870512E9</v>
      </c>
      <c r="B1114" s="17"/>
      <c r="C1114" s="17" t="s">
        <v>7987</v>
      </c>
      <c r="D1114" s="17" t="s">
        <v>7987</v>
      </c>
      <c r="E1114" s="17" t="s">
        <v>1224</v>
      </c>
      <c r="F1114" s="17" t="s">
        <v>1225</v>
      </c>
      <c r="G1114" s="17"/>
      <c r="H1114" s="51" t="s">
        <v>7987</v>
      </c>
      <c r="K1114" s="51" t="s">
        <v>1226</v>
      </c>
      <c r="L1114" s="17" t="s">
        <v>17</v>
      </c>
      <c r="M1114" s="17" t="s">
        <v>18</v>
      </c>
      <c r="N1114" s="17">
        <v>2.0</v>
      </c>
      <c r="O1114" s="17" t="s">
        <v>19</v>
      </c>
      <c r="P1114" s="17" t="s">
        <v>20</v>
      </c>
      <c r="Q1114" s="17">
        <v>7.315119E9</v>
      </c>
      <c r="R1114" s="17" t="s">
        <v>7987</v>
      </c>
      <c r="S1114" s="17"/>
      <c r="T1114" s="17" t="s">
        <v>7987</v>
      </c>
      <c r="U1114" s="17"/>
      <c r="V1114" s="17"/>
      <c r="W1114" s="17" t="s">
        <v>7987</v>
      </c>
      <c r="X1114" s="17" t="s">
        <v>7987</v>
      </c>
      <c r="Y1114" s="17"/>
    </row>
    <row r="1115" ht="15.75" customHeight="1">
      <c r="A1115" s="17">
        <v>2.0889014E9</v>
      </c>
      <c r="B1115" s="17"/>
      <c r="C1115" s="17" t="s">
        <v>7987</v>
      </c>
      <c r="D1115" s="17" t="s">
        <v>7987</v>
      </c>
      <c r="E1115" s="17" t="s">
        <v>1238</v>
      </c>
      <c r="F1115" s="17" t="s">
        <v>1239</v>
      </c>
      <c r="G1115" s="17"/>
      <c r="H1115" s="51" t="s">
        <v>7987</v>
      </c>
      <c r="K1115" s="51" t="s">
        <v>1240</v>
      </c>
      <c r="L1115" s="17" t="s">
        <v>17</v>
      </c>
      <c r="M1115" s="17" t="s">
        <v>18</v>
      </c>
      <c r="N1115" s="17">
        <v>2.0</v>
      </c>
      <c r="O1115" s="17" t="s">
        <v>19</v>
      </c>
      <c r="P1115" s="17" t="s">
        <v>20</v>
      </c>
      <c r="Q1115" s="17">
        <v>8.483908909E9</v>
      </c>
      <c r="R1115" s="17" t="s">
        <v>7987</v>
      </c>
      <c r="S1115" s="17"/>
      <c r="T1115" s="17" t="s">
        <v>7987</v>
      </c>
      <c r="U1115" s="17"/>
      <c r="V1115" s="17"/>
      <c r="W1115" s="17" t="s">
        <v>7987</v>
      </c>
      <c r="X1115" s="17" t="s">
        <v>7987</v>
      </c>
      <c r="Y1115" s="17"/>
    </row>
    <row r="1116" ht="15.75" customHeight="1">
      <c r="A1116" s="17">
        <v>2.089003043E9</v>
      </c>
      <c r="B1116" s="17"/>
      <c r="C1116" s="17" t="s">
        <v>7987</v>
      </c>
      <c r="D1116" s="17" t="s">
        <v>7987</v>
      </c>
      <c r="E1116" s="17" t="s">
        <v>7987</v>
      </c>
      <c r="F1116" s="17" t="s">
        <v>6678</v>
      </c>
      <c r="G1116" s="17"/>
      <c r="H1116" s="51" t="s">
        <v>7987</v>
      </c>
      <c r="K1116" s="51" t="s">
        <v>7987</v>
      </c>
      <c r="L1116" s="17" t="s">
        <v>7987</v>
      </c>
      <c r="M1116" s="17" t="s">
        <v>7987</v>
      </c>
      <c r="N1116" s="17" t="s">
        <v>7987</v>
      </c>
      <c r="O1116" s="17" t="s">
        <v>7987</v>
      </c>
      <c r="P1116" s="17" t="s">
        <v>7987</v>
      </c>
      <c r="Q1116" s="17" t="s">
        <v>7987</v>
      </c>
      <c r="R1116" s="17" t="s">
        <v>7987</v>
      </c>
      <c r="S1116" s="17"/>
      <c r="T1116" s="17" t="s">
        <v>7987</v>
      </c>
      <c r="U1116" s="17"/>
      <c r="V1116" s="17"/>
      <c r="W1116" s="17" t="s">
        <v>7987</v>
      </c>
      <c r="X1116" s="17" t="s">
        <v>7987</v>
      </c>
      <c r="Y1116" s="17"/>
    </row>
    <row r="1117" ht="15.75" customHeight="1">
      <c r="A1117" s="17">
        <v>2.08870512E9</v>
      </c>
      <c r="B1117" s="17"/>
      <c r="C1117" s="17" t="s">
        <v>7987</v>
      </c>
      <c r="D1117" s="17" t="s">
        <v>7987</v>
      </c>
      <c r="E1117" s="17" t="s">
        <v>1224</v>
      </c>
      <c r="F1117" s="17" t="s">
        <v>1225</v>
      </c>
      <c r="G1117" s="17"/>
      <c r="H1117" s="51" t="s">
        <v>7987</v>
      </c>
      <c r="K1117" s="51" t="s">
        <v>1226</v>
      </c>
      <c r="L1117" s="17" t="s">
        <v>17</v>
      </c>
      <c r="M1117" s="17" t="s">
        <v>18</v>
      </c>
      <c r="N1117" s="17">
        <v>2.0</v>
      </c>
      <c r="O1117" s="17" t="s">
        <v>19</v>
      </c>
      <c r="P1117" s="17" t="s">
        <v>20</v>
      </c>
      <c r="Q1117" s="17">
        <v>7.315119E9</v>
      </c>
      <c r="R1117" s="17" t="s">
        <v>7987</v>
      </c>
      <c r="S1117" s="17"/>
      <c r="T1117" s="17" t="s">
        <v>7987</v>
      </c>
      <c r="U1117" s="17"/>
      <c r="V1117" s="17"/>
      <c r="W1117" s="17" t="s">
        <v>7987</v>
      </c>
      <c r="X1117" s="17" t="s">
        <v>7987</v>
      </c>
      <c r="Y1117" s="17"/>
    </row>
    <row r="1118" ht="15.75" customHeight="1">
      <c r="A1118" s="17">
        <v>2.08880632E9</v>
      </c>
      <c r="B1118" s="17"/>
      <c r="C1118" s="17" t="s">
        <v>7987</v>
      </c>
      <c r="D1118" s="17" t="s">
        <v>7987</v>
      </c>
      <c r="E1118" s="17" t="s">
        <v>1235</v>
      </c>
      <c r="F1118" s="17" t="s">
        <v>1236</v>
      </c>
      <c r="G1118" s="17"/>
      <c r="H1118" s="51" t="s">
        <v>7987</v>
      </c>
      <c r="K1118" s="51" t="s">
        <v>1237</v>
      </c>
      <c r="L1118" s="17" t="s">
        <v>17</v>
      </c>
      <c r="M1118" s="17" t="s">
        <v>18</v>
      </c>
      <c r="N1118" s="17">
        <v>4.0</v>
      </c>
      <c r="O1118" s="17" t="s">
        <v>19</v>
      </c>
      <c r="P1118" s="17" t="s">
        <v>20</v>
      </c>
      <c r="Q1118" s="17">
        <v>8.5159E9</v>
      </c>
      <c r="R1118" s="17" t="s">
        <v>7987</v>
      </c>
      <c r="S1118" s="17"/>
      <c r="T1118" s="17" t="s">
        <v>7987</v>
      </c>
      <c r="U1118" s="17"/>
      <c r="V1118" s="17"/>
      <c r="W1118" s="17" t="s">
        <v>7987</v>
      </c>
      <c r="X1118" s="17" t="s">
        <v>7987</v>
      </c>
      <c r="Y1118" s="17"/>
    </row>
    <row r="1119" ht="15.75" customHeight="1">
      <c r="A1119" s="17">
        <v>2.0889014E9</v>
      </c>
      <c r="B1119" s="17"/>
      <c r="C1119" s="17" t="s">
        <v>7987</v>
      </c>
      <c r="D1119" s="17" t="s">
        <v>7987</v>
      </c>
      <c r="E1119" s="17" t="s">
        <v>1238</v>
      </c>
      <c r="F1119" s="17" t="s">
        <v>1239</v>
      </c>
      <c r="G1119" s="17"/>
      <c r="H1119" s="51" t="s">
        <v>7987</v>
      </c>
      <c r="K1119" s="51" t="s">
        <v>1240</v>
      </c>
      <c r="L1119" s="17" t="s">
        <v>17</v>
      </c>
      <c r="M1119" s="17" t="s">
        <v>18</v>
      </c>
      <c r="N1119" s="17">
        <v>2.0</v>
      </c>
      <c r="O1119" s="17" t="s">
        <v>19</v>
      </c>
      <c r="P1119" s="17" t="s">
        <v>20</v>
      </c>
      <c r="Q1119" s="17">
        <v>8.483908909E9</v>
      </c>
      <c r="R1119" s="17" t="s">
        <v>7987</v>
      </c>
      <c r="S1119" s="17"/>
      <c r="T1119" s="17" t="s">
        <v>7987</v>
      </c>
      <c r="U1119" s="17"/>
      <c r="V1119" s="17"/>
      <c r="W1119" s="17" t="s">
        <v>7987</v>
      </c>
      <c r="X1119" s="17" t="s">
        <v>7987</v>
      </c>
      <c r="Y1119" s="17"/>
    </row>
    <row r="1120" ht="15.75" customHeight="1">
      <c r="A1120" s="17">
        <v>2.089003043E9</v>
      </c>
      <c r="B1120" s="17"/>
      <c r="C1120" s="17" t="s">
        <v>7987</v>
      </c>
      <c r="D1120" s="17" t="s">
        <v>7987</v>
      </c>
      <c r="E1120" s="17" t="s">
        <v>7987</v>
      </c>
      <c r="F1120" s="17" t="s">
        <v>6678</v>
      </c>
      <c r="G1120" s="17"/>
      <c r="H1120" s="51" t="s">
        <v>7987</v>
      </c>
      <c r="K1120" s="51" t="s">
        <v>7987</v>
      </c>
      <c r="L1120" s="17" t="s">
        <v>7987</v>
      </c>
      <c r="M1120" s="17" t="s">
        <v>7987</v>
      </c>
      <c r="N1120" s="17" t="s">
        <v>7987</v>
      </c>
      <c r="O1120" s="17" t="s">
        <v>7987</v>
      </c>
      <c r="P1120" s="17" t="s">
        <v>7987</v>
      </c>
      <c r="Q1120" s="17" t="s">
        <v>7987</v>
      </c>
      <c r="R1120" s="17" t="s">
        <v>7987</v>
      </c>
      <c r="S1120" s="17"/>
      <c r="T1120" s="17" t="s">
        <v>7987</v>
      </c>
      <c r="U1120" s="17"/>
      <c r="V1120" s="17"/>
      <c r="W1120" s="17" t="s">
        <v>7987</v>
      </c>
      <c r="X1120" s="17" t="s">
        <v>7987</v>
      </c>
      <c r="Y1120" s="17"/>
    </row>
    <row r="1121" ht="15.75" customHeight="1">
      <c r="A1121" s="17">
        <v>2.08890152E9</v>
      </c>
      <c r="B1121" s="17"/>
      <c r="C1121" s="17" t="s">
        <v>7987</v>
      </c>
      <c r="D1121" s="17" t="s">
        <v>7987</v>
      </c>
      <c r="E1121" s="17" t="s">
        <v>7987</v>
      </c>
      <c r="F1121" s="17" t="s">
        <v>6680</v>
      </c>
      <c r="G1121" s="17"/>
      <c r="H1121" s="51" t="s">
        <v>7987</v>
      </c>
      <c r="K1121" s="51" t="s">
        <v>7987</v>
      </c>
      <c r="L1121" s="17" t="s">
        <v>7987</v>
      </c>
      <c r="M1121" s="17" t="s">
        <v>7987</v>
      </c>
      <c r="N1121" s="17" t="s">
        <v>7987</v>
      </c>
      <c r="O1121" s="17" t="s">
        <v>7987</v>
      </c>
      <c r="P1121" s="17" t="s">
        <v>7987</v>
      </c>
      <c r="Q1121" s="17" t="s">
        <v>7987</v>
      </c>
      <c r="R1121" s="17" t="s">
        <v>7987</v>
      </c>
      <c r="S1121" s="17"/>
      <c r="T1121" s="17" t="s">
        <v>7987</v>
      </c>
      <c r="U1121" s="17"/>
      <c r="V1121" s="17"/>
      <c r="W1121" s="17" t="s">
        <v>7987</v>
      </c>
      <c r="X1121" s="17" t="s">
        <v>7987</v>
      </c>
      <c r="Y1121" s="17"/>
    </row>
    <row r="1122" ht="15.75" customHeight="1">
      <c r="A1122" s="17">
        <v>2.08890153E9</v>
      </c>
      <c r="B1122" s="17"/>
      <c r="C1122" s="17" t="s">
        <v>7987</v>
      </c>
      <c r="D1122" s="17" t="s">
        <v>7987</v>
      </c>
      <c r="E1122" s="17" t="s">
        <v>7987</v>
      </c>
      <c r="F1122" s="17" t="s">
        <v>6681</v>
      </c>
      <c r="G1122" s="17"/>
      <c r="H1122" s="51" t="s">
        <v>7987</v>
      </c>
      <c r="K1122" s="51" t="s">
        <v>7987</v>
      </c>
      <c r="L1122" s="17" t="s">
        <v>7987</v>
      </c>
      <c r="M1122" s="17" t="s">
        <v>7987</v>
      </c>
      <c r="N1122" s="17" t="s">
        <v>7987</v>
      </c>
      <c r="O1122" s="17" t="s">
        <v>7987</v>
      </c>
      <c r="P1122" s="17" t="s">
        <v>7987</v>
      </c>
      <c r="Q1122" s="17" t="s">
        <v>7987</v>
      </c>
      <c r="R1122" s="17" t="s">
        <v>7987</v>
      </c>
      <c r="S1122" s="17"/>
      <c r="T1122" s="17" t="s">
        <v>7987</v>
      </c>
      <c r="U1122" s="17"/>
      <c r="V1122" s="17"/>
      <c r="W1122" s="17" t="s">
        <v>7987</v>
      </c>
      <c r="X1122" s="17" t="s">
        <v>7987</v>
      </c>
      <c r="Y1122" s="17"/>
    </row>
    <row r="1123" ht="15.75" customHeight="1">
      <c r="A1123" s="17">
        <v>2.08890179E9</v>
      </c>
      <c r="B1123" s="17"/>
      <c r="C1123" s="17" t="s">
        <v>7987</v>
      </c>
      <c r="D1123" s="17" t="s">
        <v>7987</v>
      </c>
      <c r="E1123" s="17" t="s">
        <v>7987</v>
      </c>
      <c r="F1123" s="17" t="s">
        <v>6682</v>
      </c>
      <c r="G1123" s="17"/>
      <c r="H1123" s="51" t="s">
        <v>7987</v>
      </c>
      <c r="K1123" s="51" t="s">
        <v>7987</v>
      </c>
      <c r="L1123" s="17" t="s">
        <v>7987</v>
      </c>
      <c r="M1123" s="17" t="s">
        <v>7987</v>
      </c>
      <c r="N1123" s="17" t="s">
        <v>7987</v>
      </c>
      <c r="O1123" s="17" t="s">
        <v>7987</v>
      </c>
      <c r="P1123" s="17" t="s">
        <v>7987</v>
      </c>
      <c r="Q1123" s="17" t="s">
        <v>7987</v>
      </c>
      <c r="R1123" s="17" t="s">
        <v>7987</v>
      </c>
      <c r="S1123" s="17"/>
      <c r="T1123" s="17" t="s">
        <v>7987</v>
      </c>
      <c r="U1123" s="17"/>
      <c r="V1123" s="17"/>
      <c r="W1123" s="17" t="s">
        <v>7987</v>
      </c>
      <c r="X1123" s="17" t="s">
        <v>7987</v>
      </c>
      <c r="Y1123" s="17"/>
    </row>
    <row r="1124" ht="15.75" customHeight="1">
      <c r="A1124" s="17">
        <v>6.289021003E9</v>
      </c>
      <c r="B1124" s="17"/>
      <c r="C1124" s="17" t="s">
        <v>7987</v>
      </c>
      <c r="D1124" s="17" t="s">
        <v>7987</v>
      </c>
      <c r="E1124" s="17" t="s">
        <v>7987</v>
      </c>
      <c r="F1124" s="17" t="s">
        <v>6683</v>
      </c>
      <c r="G1124" s="17"/>
      <c r="H1124" s="51" t="s">
        <v>7987</v>
      </c>
      <c r="K1124" s="51" t="s">
        <v>7987</v>
      </c>
      <c r="L1124" s="17" t="s">
        <v>7987</v>
      </c>
      <c r="M1124" s="17" t="s">
        <v>7987</v>
      </c>
      <c r="N1124" s="17" t="s">
        <v>7987</v>
      </c>
      <c r="O1124" s="17" t="s">
        <v>7987</v>
      </c>
      <c r="P1124" s="17" t="s">
        <v>7987</v>
      </c>
      <c r="Q1124" s="17" t="s">
        <v>7987</v>
      </c>
      <c r="R1124" s="17" t="s">
        <v>7987</v>
      </c>
      <c r="S1124" s="17"/>
      <c r="T1124" s="17" t="s">
        <v>7987</v>
      </c>
      <c r="U1124" s="17"/>
      <c r="V1124" s="17"/>
      <c r="W1124" s="17" t="s">
        <v>7987</v>
      </c>
      <c r="X1124" s="17" t="s">
        <v>7987</v>
      </c>
      <c r="Y1124" s="17"/>
    </row>
    <row r="1125" ht="15.75" customHeight="1">
      <c r="A1125" s="17">
        <v>5.657800044E9</v>
      </c>
      <c r="B1125" s="17"/>
      <c r="C1125" s="17" t="s">
        <v>7987</v>
      </c>
      <c r="D1125" s="17" t="s">
        <v>7987</v>
      </c>
      <c r="E1125" s="17" t="s">
        <v>7987</v>
      </c>
      <c r="F1125" s="17" t="s">
        <v>6684</v>
      </c>
      <c r="G1125" s="17"/>
      <c r="H1125" s="51" t="s">
        <v>7987</v>
      </c>
      <c r="K1125" s="51" t="s">
        <v>7987</v>
      </c>
      <c r="L1125" s="17" t="s">
        <v>7987</v>
      </c>
      <c r="M1125" s="17" t="s">
        <v>7987</v>
      </c>
      <c r="N1125" s="17" t="s">
        <v>7987</v>
      </c>
      <c r="O1125" s="17" t="s">
        <v>7987</v>
      </c>
      <c r="P1125" s="17" t="s">
        <v>7987</v>
      </c>
      <c r="Q1125" s="17" t="s">
        <v>7987</v>
      </c>
      <c r="R1125" s="17" t="s">
        <v>7987</v>
      </c>
      <c r="S1125" s="17"/>
      <c r="T1125" s="17" t="s">
        <v>7987</v>
      </c>
      <c r="U1125" s="17"/>
      <c r="V1125" s="17"/>
      <c r="W1125" s="17" t="s">
        <v>7987</v>
      </c>
      <c r="X1125" s="17" t="s">
        <v>7987</v>
      </c>
      <c r="Y1125" s="17"/>
    </row>
    <row r="1126" ht="15.75" customHeight="1">
      <c r="A1126" s="17">
        <v>5.638401055E9</v>
      </c>
      <c r="B1126" s="17"/>
      <c r="C1126" s="17" t="s">
        <v>7987</v>
      </c>
      <c r="D1126" s="17" t="s">
        <v>7987</v>
      </c>
      <c r="E1126" s="17" t="s">
        <v>7987</v>
      </c>
      <c r="F1126" s="17" t="s">
        <v>6685</v>
      </c>
      <c r="G1126" s="17"/>
      <c r="H1126" s="51" t="s">
        <v>7987</v>
      </c>
      <c r="K1126" s="51" t="s">
        <v>7987</v>
      </c>
      <c r="L1126" s="17" t="s">
        <v>7987</v>
      </c>
      <c r="M1126" s="17" t="s">
        <v>7987</v>
      </c>
      <c r="N1126" s="17" t="s">
        <v>7987</v>
      </c>
      <c r="O1126" s="17" t="s">
        <v>7987</v>
      </c>
      <c r="P1126" s="17" t="s">
        <v>7987</v>
      </c>
      <c r="Q1126" s="17" t="s">
        <v>7987</v>
      </c>
      <c r="R1126" s="17" t="s">
        <v>7987</v>
      </c>
      <c r="S1126" s="17"/>
      <c r="T1126" s="17" t="s">
        <v>7987</v>
      </c>
      <c r="U1126" s="17"/>
      <c r="V1126" s="17"/>
      <c r="W1126" s="17" t="s">
        <v>7987</v>
      </c>
      <c r="X1126" s="17" t="s">
        <v>7987</v>
      </c>
      <c r="Y1126" s="17"/>
    </row>
    <row r="1127" ht="15.75" customHeight="1">
      <c r="A1127" s="17">
        <v>5.703502E9</v>
      </c>
      <c r="B1127" s="17"/>
      <c r="C1127" s="17" t="s">
        <v>7987</v>
      </c>
      <c r="D1127" s="17" t="s">
        <v>7987</v>
      </c>
      <c r="E1127" s="17" t="s">
        <v>4126</v>
      </c>
      <c r="F1127" s="17" t="s">
        <v>4127</v>
      </c>
      <c r="G1127" s="17"/>
      <c r="H1127" s="51" t="s">
        <v>7987</v>
      </c>
      <c r="K1127" s="51" t="s">
        <v>4128</v>
      </c>
      <c r="L1127" s="17" t="s">
        <v>17</v>
      </c>
      <c r="M1127" s="17" t="s">
        <v>18</v>
      </c>
      <c r="N1127" s="17">
        <v>2.0</v>
      </c>
      <c r="O1127" s="17" t="s">
        <v>19</v>
      </c>
      <c r="P1127" s="17" t="s">
        <v>20</v>
      </c>
      <c r="Q1127" s="17">
        <v>8.481309908E9</v>
      </c>
      <c r="R1127" s="17" t="s">
        <v>7987</v>
      </c>
      <c r="S1127" s="17"/>
      <c r="T1127" s="17" t="s">
        <v>7987</v>
      </c>
      <c r="U1127" s="17"/>
      <c r="V1127" s="17"/>
      <c r="W1127" s="17" t="s">
        <v>7987</v>
      </c>
      <c r="X1127" s="17" t="s">
        <v>7987</v>
      </c>
      <c r="Y1127" s="17"/>
    </row>
    <row r="1128" ht="15.75" customHeight="1">
      <c r="A1128" s="17">
        <v>5.002001104E9</v>
      </c>
      <c r="B1128" s="17"/>
      <c r="C1128" s="17" t="s">
        <v>7987</v>
      </c>
      <c r="D1128" s="17" t="s">
        <v>7987</v>
      </c>
      <c r="E1128" s="17" t="s">
        <v>7987</v>
      </c>
      <c r="F1128" s="17" t="s">
        <v>6686</v>
      </c>
      <c r="G1128" s="17"/>
      <c r="H1128" s="51" t="s">
        <v>7987</v>
      </c>
      <c r="K1128" s="51" t="s">
        <v>7987</v>
      </c>
      <c r="L1128" s="17" t="s">
        <v>7987</v>
      </c>
      <c r="M1128" s="17" t="s">
        <v>7987</v>
      </c>
      <c r="N1128" s="17" t="s">
        <v>7987</v>
      </c>
      <c r="O1128" s="17" t="s">
        <v>7987</v>
      </c>
      <c r="P1128" s="17" t="s">
        <v>7987</v>
      </c>
      <c r="Q1128" s="17" t="s">
        <v>7987</v>
      </c>
      <c r="R1128" s="17" t="s">
        <v>7987</v>
      </c>
      <c r="S1128" s="17"/>
      <c r="T1128" s="17" t="s">
        <v>7987</v>
      </c>
      <c r="U1128" s="17"/>
      <c r="V1128" s="17"/>
      <c r="W1128" s="17" t="s">
        <v>7987</v>
      </c>
      <c r="X1128" s="17" t="s">
        <v>7987</v>
      </c>
      <c r="Y1128" s="17"/>
    </row>
    <row r="1129" ht="15.75" customHeight="1">
      <c r="A1129" s="17">
        <v>5.002001157E9</v>
      </c>
      <c r="B1129" s="17"/>
      <c r="C1129" s="17" t="s">
        <v>7987</v>
      </c>
      <c r="D1129" s="17" t="s">
        <v>7987</v>
      </c>
      <c r="E1129" s="17" t="s">
        <v>7987</v>
      </c>
      <c r="F1129" s="17" t="s">
        <v>6687</v>
      </c>
      <c r="G1129" s="17"/>
      <c r="H1129" s="51" t="s">
        <v>7987</v>
      </c>
      <c r="K1129" s="51" t="s">
        <v>7987</v>
      </c>
      <c r="L1129" s="17" t="s">
        <v>7987</v>
      </c>
      <c r="M1129" s="17" t="s">
        <v>7987</v>
      </c>
      <c r="N1129" s="17" t="s">
        <v>7987</v>
      </c>
      <c r="O1129" s="17" t="s">
        <v>7987</v>
      </c>
      <c r="P1129" s="17" t="s">
        <v>7987</v>
      </c>
      <c r="Q1129" s="17" t="s">
        <v>7987</v>
      </c>
      <c r="R1129" s="17" t="s">
        <v>7987</v>
      </c>
      <c r="S1129" s="17"/>
      <c r="T1129" s="17" t="s">
        <v>7987</v>
      </c>
      <c r="U1129" s="17"/>
      <c r="V1129" s="17"/>
      <c r="W1129" s="17" t="s">
        <v>7987</v>
      </c>
      <c r="X1129" s="17" t="s">
        <v>7987</v>
      </c>
      <c r="Y1129" s="17"/>
    </row>
    <row r="1130" ht="15.75" customHeight="1">
      <c r="A1130" s="17">
        <v>5.002001108E9</v>
      </c>
      <c r="B1130" s="17"/>
      <c r="C1130" s="17" t="s">
        <v>7987</v>
      </c>
      <c r="D1130" s="17" t="s">
        <v>7987</v>
      </c>
      <c r="E1130" s="17" t="s">
        <v>7987</v>
      </c>
      <c r="F1130" s="17" t="s">
        <v>6688</v>
      </c>
      <c r="G1130" s="17"/>
      <c r="H1130" s="51" t="s">
        <v>7987</v>
      </c>
      <c r="K1130" s="51" t="s">
        <v>7987</v>
      </c>
      <c r="L1130" s="17" t="s">
        <v>7987</v>
      </c>
      <c r="M1130" s="17" t="s">
        <v>7987</v>
      </c>
      <c r="N1130" s="17" t="s">
        <v>7987</v>
      </c>
      <c r="O1130" s="17" t="s">
        <v>7987</v>
      </c>
      <c r="P1130" s="17" t="s">
        <v>7987</v>
      </c>
      <c r="Q1130" s="17" t="s">
        <v>7987</v>
      </c>
      <c r="R1130" s="17" t="s">
        <v>7987</v>
      </c>
      <c r="S1130" s="17"/>
      <c r="T1130" s="17" t="s">
        <v>7987</v>
      </c>
      <c r="U1130" s="17"/>
      <c r="V1130" s="17"/>
      <c r="W1130" s="17" t="s">
        <v>7987</v>
      </c>
      <c r="X1130" s="17" t="s">
        <v>7987</v>
      </c>
      <c r="Y1130" s="17"/>
    </row>
    <row r="1131" ht="15.75" customHeight="1">
      <c r="A1131" s="17">
        <v>5.430990165E9</v>
      </c>
      <c r="B1131" s="17"/>
      <c r="C1131" s="17" t="s">
        <v>7987</v>
      </c>
      <c r="D1131" s="17" t="s">
        <v>7987</v>
      </c>
      <c r="E1131" s="17" t="s">
        <v>7987</v>
      </c>
      <c r="F1131" s="17" t="s">
        <v>6689</v>
      </c>
      <c r="G1131" s="17"/>
      <c r="H1131" s="51" t="s">
        <v>7987</v>
      </c>
      <c r="K1131" s="51" t="s">
        <v>7987</v>
      </c>
      <c r="L1131" s="17" t="s">
        <v>7987</v>
      </c>
      <c r="M1131" s="17" t="s">
        <v>7987</v>
      </c>
      <c r="N1131" s="17" t="s">
        <v>7987</v>
      </c>
      <c r="O1131" s="17" t="s">
        <v>7987</v>
      </c>
      <c r="P1131" s="17" t="s">
        <v>7987</v>
      </c>
      <c r="Q1131" s="17" t="s">
        <v>7987</v>
      </c>
      <c r="R1131" s="17" t="s">
        <v>7987</v>
      </c>
      <c r="S1131" s="17"/>
      <c r="T1131" s="17" t="s">
        <v>7987</v>
      </c>
      <c r="U1131" s="17"/>
      <c r="V1131" s="17"/>
      <c r="W1131" s="17" t="s">
        <v>7987</v>
      </c>
      <c r="X1131" s="17" t="s">
        <v>7987</v>
      </c>
      <c r="Y1131" s="17"/>
    </row>
    <row r="1132" ht="15.75" customHeight="1">
      <c r="A1132" s="17">
        <v>5.002001162E9</v>
      </c>
      <c r="B1132" s="17"/>
      <c r="C1132" s="17" t="s">
        <v>7987</v>
      </c>
      <c r="D1132" s="17" t="s">
        <v>7987</v>
      </c>
      <c r="E1132" s="17" t="s">
        <v>7987</v>
      </c>
      <c r="F1132" s="17" t="s">
        <v>6690</v>
      </c>
      <c r="G1132" s="17"/>
      <c r="H1132" s="51" t="s">
        <v>7987</v>
      </c>
      <c r="K1132" s="51" t="s">
        <v>7987</v>
      </c>
      <c r="L1132" s="17" t="s">
        <v>7987</v>
      </c>
      <c r="M1132" s="17" t="s">
        <v>7987</v>
      </c>
      <c r="N1132" s="17" t="s">
        <v>7987</v>
      </c>
      <c r="O1132" s="17" t="s">
        <v>7987</v>
      </c>
      <c r="P1132" s="17" t="s">
        <v>7987</v>
      </c>
      <c r="Q1132" s="17" t="s">
        <v>7987</v>
      </c>
      <c r="R1132" s="17" t="s">
        <v>7987</v>
      </c>
      <c r="S1132" s="17"/>
      <c r="T1132" s="17" t="s">
        <v>7987</v>
      </c>
      <c r="U1132" s="17"/>
      <c r="V1132" s="17"/>
      <c r="W1132" s="17" t="s">
        <v>7987</v>
      </c>
      <c r="X1132" s="17" t="s">
        <v>7987</v>
      </c>
      <c r="Y1132" s="17"/>
    </row>
    <row r="1133" ht="15.75" customHeight="1">
      <c r="A1133" s="17">
        <v>5.002001106E9</v>
      </c>
      <c r="B1133" s="17"/>
      <c r="C1133" s="17" t="s">
        <v>7987</v>
      </c>
      <c r="D1133" s="17" t="s">
        <v>7987</v>
      </c>
      <c r="E1133" s="17">
        <v>0.0</v>
      </c>
      <c r="F1133" s="17" t="s">
        <v>2104</v>
      </c>
      <c r="G1133" s="17"/>
      <c r="H1133" s="51" t="s">
        <v>7987</v>
      </c>
      <c r="K1133" s="51" t="s">
        <v>2105</v>
      </c>
      <c r="L1133" s="17" t="s">
        <v>2106</v>
      </c>
      <c r="M1133" s="17" t="s">
        <v>2107</v>
      </c>
      <c r="N1133" s="17">
        <v>1.0</v>
      </c>
      <c r="O1133" s="17" t="s">
        <v>35</v>
      </c>
      <c r="P1133" s="17" t="s">
        <v>20</v>
      </c>
      <c r="Q1133" s="17">
        <v>8.504409E9</v>
      </c>
      <c r="R1133" s="17" t="s">
        <v>7987</v>
      </c>
      <c r="S1133" s="17"/>
      <c r="T1133" s="17" t="s">
        <v>7987</v>
      </c>
      <c r="U1133" s="17"/>
      <c r="V1133" s="17"/>
      <c r="W1133" s="17" t="s">
        <v>7987</v>
      </c>
      <c r="X1133" s="17" t="s">
        <v>7987</v>
      </c>
      <c r="Y1133" s="17"/>
    </row>
    <row r="1134" ht="15.75" customHeight="1">
      <c r="A1134" s="17">
        <v>5.00200111E9</v>
      </c>
      <c r="B1134" s="17"/>
      <c r="C1134" s="17" t="s">
        <v>7987</v>
      </c>
      <c r="D1134" s="17" t="s">
        <v>7987</v>
      </c>
      <c r="E1134" s="17" t="s">
        <v>7987</v>
      </c>
      <c r="F1134" s="17" t="s">
        <v>6691</v>
      </c>
      <c r="G1134" s="17"/>
      <c r="H1134" s="51" t="s">
        <v>7987</v>
      </c>
      <c r="K1134" s="51" t="s">
        <v>7987</v>
      </c>
      <c r="L1134" s="17" t="s">
        <v>7987</v>
      </c>
      <c r="M1134" s="17" t="s">
        <v>7987</v>
      </c>
      <c r="N1134" s="17" t="s">
        <v>7987</v>
      </c>
      <c r="O1134" s="17" t="s">
        <v>7987</v>
      </c>
      <c r="P1134" s="17" t="s">
        <v>7987</v>
      </c>
      <c r="Q1134" s="17" t="s">
        <v>7987</v>
      </c>
      <c r="R1134" s="17" t="s">
        <v>7987</v>
      </c>
      <c r="S1134" s="17"/>
      <c r="T1134" s="17" t="s">
        <v>7987</v>
      </c>
      <c r="U1134" s="17"/>
      <c r="V1134" s="17"/>
      <c r="W1134" s="17" t="s">
        <v>7987</v>
      </c>
      <c r="X1134" s="17" t="s">
        <v>7987</v>
      </c>
      <c r="Y1134" s="17"/>
    </row>
    <row r="1135" ht="15.75" customHeight="1">
      <c r="A1135" s="17">
        <v>5.002001114E9</v>
      </c>
      <c r="B1135" s="17"/>
      <c r="C1135" s="17" t="s">
        <v>7987</v>
      </c>
      <c r="D1135" s="17" t="s">
        <v>7987</v>
      </c>
      <c r="E1135" s="17" t="s">
        <v>7987</v>
      </c>
      <c r="F1135" s="17" t="s">
        <v>6692</v>
      </c>
      <c r="G1135" s="17"/>
      <c r="H1135" s="51" t="s">
        <v>7987</v>
      </c>
      <c r="K1135" s="51" t="s">
        <v>7987</v>
      </c>
      <c r="L1135" s="17" t="s">
        <v>7987</v>
      </c>
      <c r="M1135" s="17" t="s">
        <v>7987</v>
      </c>
      <c r="N1135" s="17" t="s">
        <v>7987</v>
      </c>
      <c r="O1135" s="17" t="s">
        <v>7987</v>
      </c>
      <c r="P1135" s="17" t="s">
        <v>7987</v>
      </c>
      <c r="Q1135" s="17" t="s">
        <v>7987</v>
      </c>
      <c r="R1135" s="17" t="s">
        <v>7987</v>
      </c>
      <c r="S1135" s="17"/>
      <c r="T1135" s="17" t="s">
        <v>7987</v>
      </c>
      <c r="U1135" s="17"/>
      <c r="V1135" s="17"/>
      <c r="W1135" s="17" t="s">
        <v>7987</v>
      </c>
      <c r="X1135" s="17" t="s">
        <v>7987</v>
      </c>
      <c r="Y1135" s="17"/>
    </row>
    <row r="1136" ht="15.75" customHeight="1">
      <c r="A1136" s="17">
        <v>5.002001158E9</v>
      </c>
      <c r="B1136" s="17"/>
      <c r="C1136" s="17" t="s">
        <v>7987</v>
      </c>
      <c r="D1136" s="17" t="s">
        <v>7987</v>
      </c>
      <c r="E1136" s="17" t="s">
        <v>7987</v>
      </c>
      <c r="F1136" s="17" t="s">
        <v>6693</v>
      </c>
      <c r="G1136" s="17"/>
      <c r="H1136" s="51" t="s">
        <v>7987</v>
      </c>
      <c r="K1136" s="51" t="s">
        <v>7987</v>
      </c>
      <c r="L1136" s="17" t="s">
        <v>7987</v>
      </c>
      <c r="M1136" s="17" t="s">
        <v>7987</v>
      </c>
      <c r="N1136" s="17" t="s">
        <v>7987</v>
      </c>
      <c r="O1136" s="17" t="s">
        <v>7987</v>
      </c>
      <c r="P1136" s="17" t="s">
        <v>7987</v>
      </c>
      <c r="Q1136" s="17" t="s">
        <v>7987</v>
      </c>
      <c r="R1136" s="17" t="s">
        <v>7987</v>
      </c>
      <c r="S1136" s="17"/>
      <c r="T1136" s="17" t="s">
        <v>7987</v>
      </c>
      <c r="U1136" s="17"/>
      <c r="V1136" s="17"/>
      <c r="W1136" s="17" t="s">
        <v>7987</v>
      </c>
      <c r="X1136" s="17" t="s">
        <v>7987</v>
      </c>
      <c r="Y1136" s="17"/>
    </row>
    <row r="1137" ht="15.75" customHeight="1">
      <c r="A1137" s="17">
        <v>5.002001112E9</v>
      </c>
      <c r="B1137" s="17"/>
      <c r="C1137" s="17" t="s">
        <v>7987</v>
      </c>
      <c r="D1137" s="17" t="s">
        <v>7987</v>
      </c>
      <c r="E1137" s="17" t="s">
        <v>7987</v>
      </c>
      <c r="F1137" s="17" t="s">
        <v>6694</v>
      </c>
      <c r="G1137" s="17"/>
      <c r="H1137" s="51" t="s">
        <v>7987</v>
      </c>
      <c r="K1137" s="51" t="s">
        <v>7987</v>
      </c>
      <c r="L1137" s="17" t="s">
        <v>7987</v>
      </c>
      <c r="M1137" s="17" t="s">
        <v>7987</v>
      </c>
      <c r="N1137" s="17" t="s">
        <v>7987</v>
      </c>
      <c r="O1137" s="17" t="s">
        <v>7987</v>
      </c>
      <c r="P1137" s="17" t="s">
        <v>7987</v>
      </c>
      <c r="Q1137" s="17" t="s">
        <v>7987</v>
      </c>
      <c r="R1137" s="17" t="s">
        <v>7987</v>
      </c>
      <c r="S1137" s="17"/>
      <c r="T1137" s="17" t="s">
        <v>7987</v>
      </c>
      <c r="U1137" s="17"/>
      <c r="V1137" s="17"/>
      <c r="W1137" s="17" t="s">
        <v>7987</v>
      </c>
      <c r="X1137" s="17" t="s">
        <v>7987</v>
      </c>
      <c r="Y1137" s="17"/>
    </row>
    <row r="1138" ht="15.75" customHeight="1">
      <c r="A1138" s="17">
        <v>5.002001115E9</v>
      </c>
      <c r="B1138" s="17"/>
      <c r="C1138" s="17" t="s">
        <v>7987</v>
      </c>
      <c r="D1138" s="17" t="s">
        <v>7987</v>
      </c>
      <c r="E1138" s="17" t="s">
        <v>2108</v>
      </c>
      <c r="F1138" s="17" t="s">
        <v>2109</v>
      </c>
      <c r="G1138" s="17"/>
      <c r="H1138" s="51" t="s">
        <v>7987</v>
      </c>
      <c r="K1138" s="51" t="s">
        <v>2110</v>
      </c>
      <c r="L1138" s="17" t="s">
        <v>2111</v>
      </c>
      <c r="M1138" s="17" t="s">
        <v>2107</v>
      </c>
      <c r="N1138" s="17">
        <v>1.0</v>
      </c>
      <c r="O1138" s="17" t="s">
        <v>19</v>
      </c>
      <c r="P1138" s="17" t="s">
        <v>20</v>
      </c>
      <c r="Q1138" s="17">
        <v>9.030331E9</v>
      </c>
      <c r="R1138" s="17" t="s">
        <v>7987</v>
      </c>
      <c r="S1138" s="17"/>
      <c r="T1138" s="17" t="s">
        <v>7987</v>
      </c>
      <c r="U1138" s="17"/>
      <c r="V1138" s="17"/>
      <c r="W1138" s="17" t="s">
        <v>7987</v>
      </c>
      <c r="X1138" s="17" t="s">
        <v>7987</v>
      </c>
      <c r="Y1138" s="17"/>
    </row>
    <row r="1139" ht="15.75" customHeight="1">
      <c r="A1139" s="17">
        <v>5.00200116E9</v>
      </c>
      <c r="B1139" s="17"/>
      <c r="C1139" s="17" t="s">
        <v>7987</v>
      </c>
      <c r="D1139" s="17" t="s">
        <v>7987</v>
      </c>
      <c r="E1139" s="17" t="s">
        <v>7987</v>
      </c>
      <c r="F1139" s="17" t="s">
        <v>6695</v>
      </c>
      <c r="G1139" s="17"/>
      <c r="H1139" s="51" t="s">
        <v>7987</v>
      </c>
      <c r="K1139" s="51" t="s">
        <v>7987</v>
      </c>
      <c r="L1139" s="17" t="s">
        <v>7987</v>
      </c>
      <c r="M1139" s="17" t="s">
        <v>7987</v>
      </c>
      <c r="N1139" s="17" t="s">
        <v>7987</v>
      </c>
      <c r="O1139" s="17" t="s">
        <v>7987</v>
      </c>
      <c r="P1139" s="17" t="s">
        <v>7987</v>
      </c>
      <c r="Q1139" s="17" t="s">
        <v>7987</v>
      </c>
      <c r="R1139" s="17" t="s">
        <v>7987</v>
      </c>
      <c r="S1139" s="17"/>
      <c r="T1139" s="17" t="s">
        <v>7987</v>
      </c>
      <c r="U1139" s="17"/>
      <c r="V1139" s="17"/>
      <c r="W1139" s="17" t="s">
        <v>7987</v>
      </c>
      <c r="X1139" s="17" t="s">
        <v>7987</v>
      </c>
      <c r="Y1139" s="17"/>
    </row>
    <row r="1140" ht="15.75" customHeight="1">
      <c r="A1140" s="17">
        <v>5.002001161E9</v>
      </c>
      <c r="B1140" s="17"/>
      <c r="C1140" s="17" t="s">
        <v>7987</v>
      </c>
      <c r="D1140" s="17" t="s">
        <v>7987</v>
      </c>
      <c r="E1140" s="17" t="s">
        <v>7987</v>
      </c>
      <c r="F1140" s="17" t="s">
        <v>6696</v>
      </c>
      <c r="G1140" s="17"/>
      <c r="H1140" s="51" t="s">
        <v>7987</v>
      </c>
      <c r="K1140" s="51" t="s">
        <v>7987</v>
      </c>
      <c r="L1140" s="17" t="s">
        <v>7987</v>
      </c>
      <c r="M1140" s="17" t="s">
        <v>7987</v>
      </c>
      <c r="N1140" s="17" t="s">
        <v>7987</v>
      </c>
      <c r="O1140" s="17" t="s">
        <v>7987</v>
      </c>
      <c r="P1140" s="17" t="s">
        <v>7987</v>
      </c>
      <c r="Q1140" s="17" t="s">
        <v>7987</v>
      </c>
      <c r="R1140" s="17" t="s">
        <v>7987</v>
      </c>
      <c r="S1140" s="17"/>
      <c r="T1140" s="17" t="s">
        <v>7987</v>
      </c>
      <c r="U1140" s="17"/>
      <c r="V1140" s="17"/>
      <c r="W1140" s="17" t="s">
        <v>7987</v>
      </c>
      <c r="X1140" s="17" t="s">
        <v>7987</v>
      </c>
      <c r="Y1140" s="17"/>
    </row>
    <row r="1141" ht="15.75" customHeight="1">
      <c r="A1141" s="17">
        <v>5.002001159E9</v>
      </c>
      <c r="B1141" s="17"/>
      <c r="C1141" s="17" t="s">
        <v>7987</v>
      </c>
      <c r="D1141" s="17" t="s">
        <v>7987</v>
      </c>
      <c r="E1141" s="17" t="s">
        <v>7987</v>
      </c>
      <c r="F1141" s="17" t="s">
        <v>6697</v>
      </c>
      <c r="G1141" s="17"/>
      <c r="H1141" s="51" t="s">
        <v>7987</v>
      </c>
      <c r="K1141" s="51" t="s">
        <v>7987</v>
      </c>
      <c r="L1141" s="17" t="s">
        <v>7987</v>
      </c>
      <c r="M1141" s="17" t="s">
        <v>7987</v>
      </c>
      <c r="N1141" s="17" t="s">
        <v>7987</v>
      </c>
      <c r="O1141" s="17" t="s">
        <v>7987</v>
      </c>
      <c r="P1141" s="17" t="s">
        <v>7987</v>
      </c>
      <c r="Q1141" s="17" t="s">
        <v>7987</v>
      </c>
      <c r="R1141" s="17" t="s">
        <v>7987</v>
      </c>
      <c r="S1141" s="17"/>
      <c r="T1141" s="17" t="s">
        <v>7987</v>
      </c>
      <c r="U1141" s="17"/>
      <c r="V1141" s="17"/>
      <c r="W1141" s="17" t="s">
        <v>7987</v>
      </c>
      <c r="X1141" s="17" t="s">
        <v>7987</v>
      </c>
      <c r="Y1141" s="17"/>
    </row>
    <row r="1142" ht="15.75" customHeight="1">
      <c r="A1142" s="17">
        <v>5.002001124E9</v>
      </c>
      <c r="B1142" s="17"/>
      <c r="C1142" s="17" t="s">
        <v>7987</v>
      </c>
      <c r="D1142" s="17" t="s">
        <v>7987</v>
      </c>
      <c r="E1142" s="17" t="s">
        <v>7987</v>
      </c>
      <c r="F1142" s="17" t="s">
        <v>6698</v>
      </c>
      <c r="G1142" s="17"/>
      <c r="H1142" s="51" t="s">
        <v>7987</v>
      </c>
      <c r="K1142" s="51" t="s">
        <v>7987</v>
      </c>
      <c r="L1142" s="17" t="s">
        <v>7987</v>
      </c>
      <c r="M1142" s="17" t="s">
        <v>7987</v>
      </c>
      <c r="N1142" s="17" t="s">
        <v>7987</v>
      </c>
      <c r="O1142" s="17" t="s">
        <v>7987</v>
      </c>
      <c r="P1142" s="17" t="s">
        <v>7987</v>
      </c>
      <c r="Q1142" s="17" t="s">
        <v>7987</v>
      </c>
      <c r="R1142" s="17" t="s">
        <v>7987</v>
      </c>
      <c r="S1142" s="17"/>
      <c r="T1142" s="17" t="s">
        <v>7987</v>
      </c>
      <c r="U1142" s="17"/>
      <c r="V1142" s="17"/>
      <c r="W1142" s="17" t="s">
        <v>7987</v>
      </c>
      <c r="X1142" s="17" t="s">
        <v>7987</v>
      </c>
      <c r="Y1142" s="17"/>
    </row>
    <row r="1143" ht="15.75" customHeight="1">
      <c r="A1143" s="17">
        <v>5.002001139E9</v>
      </c>
      <c r="B1143" s="17"/>
      <c r="C1143" s="17" t="s">
        <v>7987</v>
      </c>
      <c r="D1143" s="17" t="s">
        <v>7987</v>
      </c>
      <c r="E1143" s="17" t="s">
        <v>7987</v>
      </c>
      <c r="F1143" s="17" t="s">
        <v>6699</v>
      </c>
      <c r="G1143" s="17"/>
      <c r="H1143" s="51" t="s">
        <v>7987</v>
      </c>
      <c r="K1143" s="51" t="s">
        <v>7987</v>
      </c>
      <c r="L1143" s="17" t="s">
        <v>7987</v>
      </c>
      <c r="M1143" s="17" t="s">
        <v>7987</v>
      </c>
      <c r="N1143" s="17" t="s">
        <v>7987</v>
      </c>
      <c r="O1143" s="17" t="s">
        <v>7987</v>
      </c>
      <c r="P1143" s="17" t="s">
        <v>7987</v>
      </c>
      <c r="Q1143" s="17" t="s">
        <v>7987</v>
      </c>
      <c r="R1143" s="17" t="s">
        <v>7987</v>
      </c>
      <c r="S1143" s="17"/>
      <c r="T1143" s="17" t="s">
        <v>7987</v>
      </c>
      <c r="U1143" s="17"/>
      <c r="V1143" s="17"/>
      <c r="W1143" s="17" t="s">
        <v>7987</v>
      </c>
      <c r="X1143" s="17" t="s">
        <v>7987</v>
      </c>
      <c r="Y1143" s="17"/>
    </row>
    <row r="1144" ht="15.75" customHeight="1">
      <c r="A1144" s="17">
        <v>2.86351104E9</v>
      </c>
      <c r="B1144" s="17"/>
      <c r="C1144" s="17" t="s">
        <v>7987</v>
      </c>
      <c r="D1144" s="17" t="s">
        <v>7987</v>
      </c>
      <c r="E1144" s="17" t="s">
        <v>7987</v>
      </c>
      <c r="F1144" s="17" t="s">
        <v>6700</v>
      </c>
      <c r="G1144" s="17"/>
      <c r="H1144" s="51" t="s">
        <v>7987</v>
      </c>
      <c r="K1144" s="51" t="s">
        <v>7987</v>
      </c>
      <c r="L1144" s="17" t="s">
        <v>7987</v>
      </c>
      <c r="M1144" s="17" t="s">
        <v>7987</v>
      </c>
      <c r="N1144" s="17" t="s">
        <v>7987</v>
      </c>
      <c r="O1144" s="17" t="s">
        <v>7987</v>
      </c>
      <c r="P1144" s="17" t="s">
        <v>7987</v>
      </c>
      <c r="Q1144" s="17" t="s">
        <v>7987</v>
      </c>
      <c r="R1144" s="17" t="s">
        <v>7987</v>
      </c>
      <c r="S1144" s="17"/>
      <c r="T1144" s="17" t="s">
        <v>7987</v>
      </c>
      <c r="U1144" s="17"/>
      <c r="V1144" s="17"/>
      <c r="W1144" s="17" t="s">
        <v>7987</v>
      </c>
      <c r="X1144" s="17" t="s">
        <v>7987</v>
      </c>
      <c r="Y1144" s="17"/>
    </row>
    <row r="1145" ht="15.75" customHeight="1">
      <c r="A1145" s="17">
        <v>2.06870501E9</v>
      </c>
      <c r="B1145" s="17"/>
      <c r="C1145" s="17" t="s">
        <v>7987</v>
      </c>
      <c r="D1145" s="17" t="s">
        <v>7987</v>
      </c>
      <c r="E1145" s="17" t="s">
        <v>967</v>
      </c>
      <c r="F1145" s="17" t="s">
        <v>968</v>
      </c>
      <c r="G1145" s="17"/>
      <c r="H1145" s="51" t="s">
        <v>7987</v>
      </c>
      <c r="K1145" s="51">
        <v>0.0</v>
      </c>
      <c r="L1145" s="17" t="s">
        <v>17</v>
      </c>
      <c r="M1145" s="17" t="s">
        <v>18</v>
      </c>
      <c r="N1145" s="17">
        <v>1.0</v>
      </c>
      <c r="O1145" s="17" t="s">
        <v>19</v>
      </c>
      <c r="P1145" s="17" t="s">
        <v>20</v>
      </c>
      <c r="Q1145" s="17">
        <v>8.483102909E9</v>
      </c>
      <c r="R1145" s="17" t="s">
        <v>7987</v>
      </c>
      <c r="S1145" s="17"/>
      <c r="T1145" s="17" t="s">
        <v>7987</v>
      </c>
      <c r="U1145" s="17"/>
      <c r="V1145" s="17"/>
      <c r="W1145" s="17" t="s">
        <v>7987</v>
      </c>
      <c r="X1145" s="17" t="s">
        <v>7987</v>
      </c>
      <c r="Y1145" s="17"/>
    </row>
    <row r="1146" ht="15.75" customHeight="1">
      <c r="A1146" s="17">
        <v>2.089003091E9</v>
      </c>
      <c r="B1146" s="17"/>
      <c r="C1146" s="17" t="s">
        <v>7987</v>
      </c>
      <c r="D1146" s="17" t="s">
        <v>7987</v>
      </c>
      <c r="E1146" s="17" t="s">
        <v>1246</v>
      </c>
      <c r="F1146" s="17" t="s">
        <v>1247</v>
      </c>
      <c r="G1146" s="17"/>
      <c r="H1146" s="51" t="s">
        <v>7987</v>
      </c>
      <c r="K1146" s="51" t="s">
        <v>1248</v>
      </c>
      <c r="L1146" s="17" t="s">
        <v>17</v>
      </c>
      <c r="M1146" s="17" t="s">
        <v>18</v>
      </c>
      <c r="N1146" s="17">
        <v>4.0</v>
      </c>
      <c r="O1146" s="17" t="s">
        <v>19</v>
      </c>
      <c r="P1146" s="17" t="s">
        <v>20</v>
      </c>
      <c r="Q1146" s="17">
        <v>8.483908909E9</v>
      </c>
      <c r="R1146" s="17" t="s">
        <v>7987</v>
      </c>
      <c r="S1146" s="17"/>
      <c r="T1146" s="17" t="s">
        <v>7987</v>
      </c>
      <c r="U1146" s="17"/>
      <c r="V1146" s="17"/>
      <c r="W1146" s="17" t="s">
        <v>7987</v>
      </c>
      <c r="X1146" s="17" t="s">
        <v>7987</v>
      </c>
      <c r="Y1146" s="17"/>
    </row>
    <row r="1147" ht="15.75" customHeight="1">
      <c r="A1147" s="17">
        <v>2.0887051E9</v>
      </c>
      <c r="B1147" s="17"/>
      <c r="C1147" s="17" t="s">
        <v>7987</v>
      </c>
      <c r="D1147" s="17" t="s">
        <v>7987</v>
      </c>
      <c r="E1147" s="17" t="s">
        <v>1221</v>
      </c>
      <c r="F1147" s="17" t="s">
        <v>1222</v>
      </c>
      <c r="G1147" s="17"/>
      <c r="H1147" s="51" t="s">
        <v>7987</v>
      </c>
      <c r="K1147" s="51" t="s">
        <v>1223</v>
      </c>
      <c r="L1147" s="17" t="s">
        <v>17</v>
      </c>
      <c r="M1147" s="17" t="s">
        <v>18</v>
      </c>
      <c r="N1147" s="17">
        <v>2.0</v>
      </c>
      <c r="O1147" s="17" t="s">
        <v>19</v>
      </c>
      <c r="P1147" s="17" t="s">
        <v>20</v>
      </c>
      <c r="Q1147" s="17">
        <v>8.483908909E9</v>
      </c>
      <c r="R1147" s="17" t="s">
        <v>7987</v>
      </c>
      <c r="S1147" s="17"/>
      <c r="T1147" s="17" t="s">
        <v>7987</v>
      </c>
      <c r="U1147" s="17"/>
      <c r="V1147" s="17"/>
      <c r="W1147" s="17" t="s">
        <v>7987</v>
      </c>
      <c r="X1147" s="17" t="s">
        <v>7987</v>
      </c>
      <c r="Y1147" s="17"/>
    </row>
    <row r="1148" ht="15.75" customHeight="1">
      <c r="A1148" s="17">
        <v>5.459000065E9</v>
      </c>
      <c r="B1148" s="17"/>
      <c r="C1148" s="17" t="s">
        <v>7987</v>
      </c>
      <c r="D1148" s="17" t="s">
        <v>7987</v>
      </c>
      <c r="E1148" s="17" t="s">
        <v>3103</v>
      </c>
      <c r="F1148" s="17" t="s">
        <v>3104</v>
      </c>
      <c r="G1148" s="17"/>
      <c r="H1148" s="51" t="s">
        <v>7987</v>
      </c>
      <c r="K1148" s="51" t="s">
        <v>3105</v>
      </c>
      <c r="L1148" s="17" t="s">
        <v>2630</v>
      </c>
      <c r="M1148" s="17" t="s">
        <v>2631</v>
      </c>
      <c r="N1148" s="17">
        <v>1.0</v>
      </c>
      <c r="O1148" s="17" t="s">
        <v>19</v>
      </c>
      <c r="P1148" s="17" t="s">
        <v>2091</v>
      </c>
      <c r="Q1148" s="17">
        <v>8.501522009E9</v>
      </c>
      <c r="R1148" s="17" t="s">
        <v>7987</v>
      </c>
      <c r="S1148" s="17"/>
      <c r="T1148" s="17" t="s">
        <v>7987</v>
      </c>
      <c r="U1148" s="17"/>
      <c r="V1148" s="17"/>
      <c r="W1148" s="17" t="s">
        <v>7987</v>
      </c>
      <c r="X1148" s="17" t="s">
        <v>7987</v>
      </c>
      <c r="Y1148" s="17"/>
    </row>
    <row r="1149" ht="15.75" customHeight="1">
      <c r="A1149" s="17">
        <v>5.907314035E9</v>
      </c>
      <c r="B1149" s="17"/>
      <c r="C1149" s="17" t="s">
        <v>7987</v>
      </c>
      <c r="D1149" s="17" t="s">
        <v>7987</v>
      </c>
      <c r="E1149" s="17" t="s">
        <v>7987</v>
      </c>
      <c r="F1149" s="17" t="s">
        <v>6701</v>
      </c>
      <c r="G1149" s="17"/>
      <c r="H1149" s="51" t="s">
        <v>7987</v>
      </c>
      <c r="K1149" s="51" t="s">
        <v>7987</v>
      </c>
      <c r="L1149" s="17" t="s">
        <v>7987</v>
      </c>
      <c r="M1149" s="17" t="s">
        <v>7987</v>
      </c>
      <c r="N1149" s="17" t="s">
        <v>7987</v>
      </c>
      <c r="O1149" s="17" t="s">
        <v>7987</v>
      </c>
      <c r="P1149" s="17" t="s">
        <v>7987</v>
      </c>
      <c r="Q1149" s="17" t="s">
        <v>7987</v>
      </c>
      <c r="R1149" s="17" t="s">
        <v>7987</v>
      </c>
      <c r="S1149" s="17"/>
      <c r="T1149" s="17" t="s">
        <v>7987</v>
      </c>
      <c r="U1149" s="17"/>
      <c r="V1149" s="17"/>
      <c r="W1149" s="17" t="s">
        <v>7987</v>
      </c>
      <c r="X1149" s="17" t="s">
        <v>7987</v>
      </c>
      <c r="Y1149" s="17"/>
    </row>
    <row r="1150" ht="15.75" customHeight="1">
      <c r="A1150" s="17" t="s">
        <v>6108</v>
      </c>
      <c r="B1150" s="17"/>
      <c r="C1150" s="17" t="s">
        <v>7987</v>
      </c>
      <c r="D1150" s="17" t="s">
        <v>7987</v>
      </c>
      <c r="E1150" s="17">
        <v>0.0</v>
      </c>
      <c r="F1150" s="17" t="s">
        <v>2500</v>
      </c>
      <c r="G1150" s="17"/>
      <c r="H1150" s="51" t="s">
        <v>7987</v>
      </c>
      <c r="K1150" s="51" t="s">
        <v>6110</v>
      </c>
      <c r="L1150" s="17" t="s">
        <v>2502</v>
      </c>
      <c r="M1150" s="17" t="s">
        <v>2503</v>
      </c>
      <c r="N1150" s="17">
        <v>1.0</v>
      </c>
      <c r="O1150" s="17" t="s">
        <v>35</v>
      </c>
      <c r="P1150" s="17" t="s">
        <v>20</v>
      </c>
      <c r="Q1150" s="17" t="s">
        <v>6109</v>
      </c>
      <c r="R1150" s="17" t="s">
        <v>7987</v>
      </c>
      <c r="S1150" s="17"/>
      <c r="T1150" s="17" t="s">
        <v>7987</v>
      </c>
      <c r="U1150" s="17"/>
      <c r="V1150" s="17"/>
      <c r="W1150" s="17" t="s">
        <v>7987</v>
      </c>
      <c r="X1150" s="17" t="s">
        <v>7987</v>
      </c>
      <c r="Y1150" s="17"/>
    </row>
    <row r="1151" ht="15.75" customHeight="1">
      <c r="A1151" s="17">
        <v>5.460001027E9</v>
      </c>
      <c r="B1151" s="17"/>
      <c r="C1151" s="17" t="s">
        <v>7987</v>
      </c>
      <c r="D1151" s="17" t="s">
        <v>7987</v>
      </c>
      <c r="E1151" s="17" t="s">
        <v>3198</v>
      </c>
      <c r="F1151" s="17" t="s">
        <v>3199</v>
      </c>
      <c r="G1151" s="17"/>
      <c r="H1151" s="51" t="s">
        <v>7987</v>
      </c>
      <c r="K1151" s="51" t="s">
        <v>3200</v>
      </c>
      <c r="L1151" s="17" t="s">
        <v>3196</v>
      </c>
      <c r="M1151" s="17" t="s">
        <v>3197</v>
      </c>
      <c r="N1151" s="17">
        <v>1.0</v>
      </c>
      <c r="O1151" s="17" t="s">
        <v>19</v>
      </c>
      <c r="P1151" s="17" t="s">
        <v>20</v>
      </c>
      <c r="Q1151" s="17">
        <v>8.4834021E9</v>
      </c>
      <c r="R1151" s="17" t="s">
        <v>7987</v>
      </c>
      <c r="S1151" s="17"/>
      <c r="T1151" s="17" t="s">
        <v>7987</v>
      </c>
      <c r="U1151" s="17"/>
      <c r="V1151" s="17"/>
      <c r="W1151" s="17" t="s">
        <v>7987</v>
      </c>
      <c r="X1151" s="17" t="s">
        <v>7987</v>
      </c>
      <c r="Y1151" s="17"/>
    </row>
    <row r="1152" ht="15.75" customHeight="1">
      <c r="A1152" s="17">
        <v>5.458041001E9</v>
      </c>
      <c r="B1152" s="17"/>
      <c r="C1152" s="17" t="s">
        <v>7987</v>
      </c>
      <c r="D1152" s="17" t="s">
        <v>7987</v>
      </c>
      <c r="E1152" s="17" t="s">
        <v>3067</v>
      </c>
      <c r="F1152" s="17" t="s">
        <v>3068</v>
      </c>
      <c r="G1152" s="17"/>
      <c r="H1152" s="51" t="s">
        <v>7987</v>
      </c>
      <c r="K1152" s="51" t="s">
        <v>3069</v>
      </c>
      <c r="L1152" s="17" t="s">
        <v>2630</v>
      </c>
      <c r="M1152" s="17" t="s">
        <v>2631</v>
      </c>
      <c r="N1152" s="17">
        <v>1.0</v>
      </c>
      <c r="O1152" s="17" t="s">
        <v>19</v>
      </c>
      <c r="P1152" s="17" t="s">
        <v>2091</v>
      </c>
      <c r="Q1152" s="17">
        <v>8.501522009E9</v>
      </c>
      <c r="R1152" s="17" t="s">
        <v>7987</v>
      </c>
      <c r="S1152" s="17"/>
      <c r="T1152" s="17" t="s">
        <v>7987</v>
      </c>
      <c r="U1152" s="17"/>
      <c r="V1152" s="17"/>
      <c r="W1152" s="17" t="s">
        <v>7987</v>
      </c>
      <c r="X1152" s="17" t="s">
        <v>7987</v>
      </c>
      <c r="Y1152" s="17"/>
    </row>
    <row r="1153" ht="15.75" customHeight="1">
      <c r="A1153" s="17">
        <v>2.02653008E9</v>
      </c>
      <c r="B1153" s="17"/>
      <c r="C1153" s="17" t="s">
        <v>7987</v>
      </c>
      <c r="D1153" s="17" t="s">
        <v>7987</v>
      </c>
      <c r="E1153" s="17" t="s">
        <v>85</v>
      </c>
      <c r="F1153" s="17" t="s">
        <v>86</v>
      </c>
      <c r="G1153" s="17"/>
      <c r="H1153" s="51" t="s">
        <v>7987</v>
      </c>
      <c r="K1153" s="51" t="s">
        <v>87</v>
      </c>
      <c r="L1153" s="17" t="s">
        <v>17</v>
      </c>
      <c r="M1153" s="17" t="s">
        <v>18</v>
      </c>
      <c r="N1153" s="17">
        <v>1.0</v>
      </c>
      <c r="O1153" s="17" t="s">
        <v>19</v>
      </c>
      <c r="P1153" s="17" t="s">
        <v>20</v>
      </c>
      <c r="Q1153" s="17">
        <v>7.326909807E9</v>
      </c>
      <c r="R1153" s="17" t="s">
        <v>7987</v>
      </c>
      <c r="S1153" s="17"/>
      <c r="T1153" s="17" t="s">
        <v>7987</v>
      </c>
      <c r="U1153" s="17"/>
      <c r="V1153" s="17"/>
      <c r="W1153" s="17" t="s">
        <v>7987</v>
      </c>
      <c r="X1153" s="17" t="s">
        <v>7987</v>
      </c>
      <c r="Y1153" s="17"/>
    </row>
    <row r="1154" ht="15.75" customHeight="1">
      <c r="A1154" s="17">
        <v>2.02653007E9</v>
      </c>
      <c r="B1154" s="17"/>
      <c r="C1154" s="17" t="s">
        <v>7987</v>
      </c>
      <c r="D1154" s="17" t="s">
        <v>7987</v>
      </c>
      <c r="E1154" s="17" t="s">
        <v>82</v>
      </c>
      <c r="F1154" s="17" t="s">
        <v>83</v>
      </c>
      <c r="G1154" s="17"/>
      <c r="H1154" s="51" t="s">
        <v>7987</v>
      </c>
      <c r="K1154" s="51" t="s">
        <v>84</v>
      </c>
      <c r="L1154" s="17" t="s">
        <v>17</v>
      </c>
      <c r="M1154" s="17" t="s">
        <v>18</v>
      </c>
      <c r="N1154" s="17">
        <v>1.0</v>
      </c>
      <c r="O1154" s="17" t="s">
        <v>19</v>
      </c>
      <c r="P1154" s="17" t="s">
        <v>20</v>
      </c>
      <c r="Q1154" s="17">
        <v>8.483908909E9</v>
      </c>
      <c r="R1154" s="17" t="s">
        <v>7987</v>
      </c>
      <c r="S1154" s="17"/>
      <c r="T1154" s="17" t="s">
        <v>7987</v>
      </c>
      <c r="U1154" s="17"/>
      <c r="V1154" s="17"/>
      <c r="W1154" s="17" t="s">
        <v>7987</v>
      </c>
      <c r="X1154" s="17" t="s">
        <v>7987</v>
      </c>
      <c r="Y1154" s="17"/>
    </row>
    <row r="1155" ht="15.75" customHeight="1">
      <c r="A1155" s="17">
        <v>2.07852039E9</v>
      </c>
      <c r="B1155" s="17"/>
      <c r="C1155" s="17" t="s">
        <v>7987</v>
      </c>
      <c r="D1155" s="17" t="s">
        <v>7987</v>
      </c>
      <c r="E1155" s="17" t="s">
        <v>1165</v>
      </c>
      <c r="F1155" s="17" t="s">
        <v>1166</v>
      </c>
      <c r="G1155" s="17"/>
      <c r="H1155" s="51" t="s">
        <v>7987</v>
      </c>
      <c r="K1155" s="51" t="s">
        <v>1167</v>
      </c>
      <c r="L1155" s="17" t="s">
        <v>17</v>
      </c>
      <c r="M1155" s="17" t="s">
        <v>18</v>
      </c>
      <c r="N1155" s="17">
        <v>2.0</v>
      </c>
      <c r="O1155" s="17" t="s">
        <v>19</v>
      </c>
      <c r="P1155" s="17" t="s">
        <v>20</v>
      </c>
      <c r="Q1155" s="17">
        <v>8.2081E9</v>
      </c>
      <c r="R1155" s="17" t="s">
        <v>7987</v>
      </c>
      <c r="S1155" s="17"/>
      <c r="T1155" s="17" t="s">
        <v>7987</v>
      </c>
      <c r="U1155" s="17"/>
      <c r="V1155" s="17"/>
      <c r="W1155" s="17" t="s">
        <v>7987</v>
      </c>
      <c r="X1155" s="17" t="s">
        <v>7987</v>
      </c>
      <c r="Y1155" s="17"/>
    </row>
    <row r="1156" ht="15.75" customHeight="1">
      <c r="A1156" s="17">
        <v>2.0785204E9</v>
      </c>
      <c r="B1156" s="17"/>
      <c r="C1156" s="17" t="s">
        <v>7987</v>
      </c>
      <c r="D1156" s="17" t="s">
        <v>7987</v>
      </c>
      <c r="E1156" s="17" t="s">
        <v>1168</v>
      </c>
      <c r="F1156" s="17" t="s">
        <v>1169</v>
      </c>
      <c r="G1156" s="17"/>
      <c r="H1156" s="51" t="s">
        <v>7987</v>
      </c>
      <c r="K1156" s="51" t="s">
        <v>1170</v>
      </c>
      <c r="L1156" s="17" t="s">
        <v>17</v>
      </c>
      <c r="M1156" s="17" t="s">
        <v>18</v>
      </c>
      <c r="N1156" s="17">
        <v>1.0</v>
      </c>
      <c r="O1156" s="17" t="s">
        <v>19</v>
      </c>
      <c r="P1156" s="17" t="s">
        <v>20</v>
      </c>
      <c r="Q1156" s="17">
        <v>8.2081E9</v>
      </c>
      <c r="R1156" s="17" t="s">
        <v>7987</v>
      </c>
      <c r="S1156" s="17"/>
      <c r="T1156" s="17" t="s">
        <v>7987</v>
      </c>
      <c r="U1156" s="17"/>
      <c r="V1156" s="17"/>
      <c r="W1156" s="17" t="s">
        <v>7987</v>
      </c>
      <c r="X1156" s="17" t="s">
        <v>7987</v>
      </c>
      <c r="Y1156" s="17"/>
    </row>
    <row r="1157" ht="15.75" customHeight="1">
      <c r="A1157" s="17">
        <v>2.07572004E9</v>
      </c>
      <c r="B1157" s="17"/>
      <c r="C1157" s="17" t="s">
        <v>7987</v>
      </c>
      <c r="D1157" s="17" t="s">
        <v>7987</v>
      </c>
      <c r="E1157" s="17" t="s">
        <v>7987</v>
      </c>
      <c r="F1157" s="17" t="s">
        <v>6702</v>
      </c>
      <c r="G1157" s="17"/>
      <c r="H1157" s="51" t="s">
        <v>7987</v>
      </c>
      <c r="K1157" s="51" t="s">
        <v>7987</v>
      </c>
      <c r="L1157" s="17" t="s">
        <v>7987</v>
      </c>
      <c r="M1157" s="17" t="s">
        <v>7987</v>
      </c>
      <c r="N1157" s="17" t="s">
        <v>7987</v>
      </c>
      <c r="O1157" s="17" t="s">
        <v>7987</v>
      </c>
      <c r="P1157" s="17" t="s">
        <v>7987</v>
      </c>
      <c r="Q1157" s="17" t="s">
        <v>7987</v>
      </c>
      <c r="R1157" s="17" t="s">
        <v>7987</v>
      </c>
      <c r="S1157" s="17"/>
      <c r="T1157" s="17" t="s">
        <v>7987</v>
      </c>
      <c r="U1157" s="17"/>
      <c r="V1157" s="17"/>
      <c r="W1157" s="17" t="s">
        <v>7987</v>
      </c>
      <c r="X1157" s="17" t="s">
        <v>7987</v>
      </c>
      <c r="Y1157" s="17"/>
    </row>
    <row r="1158" ht="15.75" customHeight="1">
      <c r="A1158" s="17">
        <v>2.07572008E9</v>
      </c>
      <c r="B1158" s="17"/>
      <c r="C1158" s="17" t="s">
        <v>7987</v>
      </c>
      <c r="D1158" s="17" t="s">
        <v>7987</v>
      </c>
      <c r="E1158" s="17" t="s">
        <v>7987</v>
      </c>
      <c r="F1158" s="17" t="s">
        <v>6703</v>
      </c>
      <c r="G1158" s="17"/>
      <c r="H1158" s="51" t="s">
        <v>7987</v>
      </c>
      <c r="K1158" s="51" t="s">
        <v>7987</v>
      </c>
      <c r="L1158" s="17" t="s">
        <v>7987</v>
      </c>
      <c r="M1158" s="17" t="s">
        <v>7987</v>
      </c>
      <c r="N1158" s="17" t="s">
        <v>7987</v>
      </c>
      <c r="O1158" s="17" t="s">
        <v>7987</v>
      </c>
      <c r="P1158" s="17" t="s">
        <v>7987</v>
      </c>
      <c r="Q1158" s="17" t="s">
        <v>7987</v>
      </c>
      <c r="R1158" s="17" t="s">
        <v>7987</v>
      </c>
      <c r="S1158" s="17"/>
      <c r="T1158" s="17" t="s">
        <v>7987</v>
      </c>
      <c r="U1158" s="17"/>
      <c r="V1158" s="17"/>
      <c r="W1158" s="17" t="s">
        <v>7987</v>
      </c>
      <c r="X1158" s="17" t="s">
        <v>7987</v>
      </c>
      <c r="Y1158" s="17"/>
    </row>
    <row r="1159" ht="15.75" customHeight="1">
      <c r="A1159" s="17">
        <v>2.47851513E9</v>
      </c>
      <c r="B1159" s="17"/>
      <c r="C1159" s="17" t="s">
        <v>7987</v>
      </c>
      <c r="D1159" s="17" t="s">
        <v>7987</v>
      </c>
      <c r="E1159" s="17" t="s">
        <v>7987</v>
      </c>
      <c r="F1159" s="17" t="s">
        <v>6704</v>
      </c>
      <c r="G1159" s="17"/>
      <c r="H1159" s="51" t="s">
        <v>7987</v>
      </c>
      <c r="K1159" s="51" t="s">
        <v>7987</v>
      </c>
      <c r="L1159" s="17" t="s">
        <v>7987</v>
      </c>
      <c r="M1159" s="17" t="s">
        <v>7987</v>
      </c>
      <c r="N1159" s="17" t="s">
        <v>7987</v>
      </c>
      <c r="O1159" s="17" t="s">
        <v>7987</v>
      </c>
      <c r="P1159" s="17" t="s">
        <v>7987</v>
      </c>
      <c r="Q1159" s="17" t="s">
        <v>7987</v>
      </c>
      <c r="R1159" s="17" t="s">
        <v>7987</v>
      </c>
      <c r="S1159" s="17"/>
      <c r="T1159" s="17" t="s">
        <v>7987</v>
      </c>
      <c r="U1159" s="17"/>
      <c r="V1159" s="17"/>
      <c r="W1159" s="17" t="s">
        <v>7987</v>
      </c>
      <c r="X1159" s="17" t="s">
        <v>7987</v>
      </c>
      <c r="Y1159" s="17"/>
    </row>
    <row r="1160" ht="15.75" customHeight="1">
      <c r="A1160" s="17">
        <v>2.07850587E9</v>
      </c>
      <c r="B1160" s="17"/>
      <c r="C1160" s="17" t="s">
        <v>7987</v>
      </c>
      <c r="D1160" s="17" t="s">
        <v>7987</v>
      </c>
      <c r="E1160" s="17">
        <v>0.0</v>
      </c>
      <c r="F1160" s="17" t="s">
        <v>6705</v>
      </c>
      <c r="G1160" s="17"/>
      <c r="H1160" s="51" t="s">
        <v>7987</v>
      </c>
      <c r="K1160" s="51" t="s">
        <v>1145</v>
      </c>
      <c r="L1160" s="17" t="s">
        <v>17</v>
      </c>
      <c r="M1160" s="17" t="s">
        <v>18</v>
      </c>
      <c r="N1160" s="17">
        <v>1.0</v>
      </c>
      <c r="O1160" s="17" t="s">
        <v>35</v>
      </c>
      <c r="P1160" s="17" t="s">
        <v>20</v>
      </c>
      <c r="Q1160" s="17">
        <v>8.207607E9</v>
      </c>
      <c r="R1160" s="17" t="s">
        <v>7987</v>
      </c>
      <c r="S1160" s="17"/>
      <c r="T1160" s="17" t="s">
        <v>7987</v>
      </c>
      <c r="U1160" s="17"/>
      <c r="V1160" s="17"/>
      <c r="W1160" s="17" t="s">
        <v>7987</v>
      </c>
      <c r="X1160" s="17" t="s">
        <v>7987</v>
      </c>
      <c r="Y1160" s="17"/>
    </row>
    <row r="1161" ht="15.75" customHeight="1">
      <c r="A1161" s="17">
        <v>6.98428104E9</v>
      </c>
      <c r="B1161" s="17"/>
      <c r="C1161" s="17" t="s">
        <v>7987</v>
      </c>
      <c r="D1161" s="17" t="s">
        <v>7987</v>
      </c>
      <c r="E1161" s="17" t="s">
        <v>7987</v>
      </c>
      <c r="F1161" s="17" t="s">
        <v>6706</v>
      </c>
      <c r="G1161" s="17"/>
      <c r="H1161" s="51" t="s">
        <v>7987</v>
      </c>
      <c r="K1161" s="51" t="s">
        <v>7987</v>
      </c>
      <c r="L1161" s="17" t="s">
        <v>7987</v>
      </c>
      <c r="M1161" s="17" t="s">
        <v>7987</v>
      </c>
      <c r="N1161" s="17" t="s">
        <v>7987</v>
      </c>
      <c r="O1161" s="17" t="s">
        <v>7987</v>
      </c>
      <c r="P1161" s="17" t="s">
        <v>7987</v>
      </c>
      <c r="Q1161" s="17" t="s">
        <v>7987</v>
      </c>
      <c r="R1161" s="17" t="s">
        <v>7987</v>
      </c>
      <c r="S1161" s="17"/>
      <c r="T1161" s="17" t="s">
        <v>7987</v>
      </c>
      <c r="U1161" s="17"/>
      <c r="V1161" s="17"/>
      <c r="W1161" s="17" t="s">
        <v>7987</v>
      </c>
      <c r="X1161" s="17" t="s">
        <v>7987</v>
      </c>
      <c r="Y1161" s="17"/>
    </row>
    <row r="1162" ht="15.75" customHeight="1">
      <c r="A1162" s="17">
        <v>2.06801012E9</v>
      </c>
      <c r="B1162" s="17"/>
      <c r="C1162" s="17" t="s">
        <v>7987</v>
      </c>
      <c r="D1162" s="17" t="s">
        <v>7987</v>
      </c>
      <c r="E1162" s="17" t="s">
        <v>902</v>
      </c>
      <c r="F1162" s="17" t="s">
        <v>903</v>
      </c>
      <c r="G1162" s="17"/>
      <c r="H1162" s="51" t="s">
        <v>7987</v>
      </c>
      <c r="K1162" s="51" t="s">
        <v>904</v>
      </c>
      <c r="L1162" s="17" t="s">
        <v>17</v>
      </c>
      <c r="M1162" s="17" t="s">
        <v>18</v>
      </c>
      <c r="N1162" s="17">
        <v>1.0</v>
      </c>
      <c r="O1162" s="17" t="s">
        <v>19</v>
      </c>
      <c r="P1162" s="17" t="s">
        <v>20</v>
      </c>
      <c r="Q1162" s="17">
        <v>7.326909807E9</v>
      </c>
      <c r="R1162" s="17" t="s">
        <v>7987</v>
      </c>
      <c r="S1162" s="17"/>
      <c r="T1162" s="17" t="s">
        <v>7987</v>
      </c>
      <c r="U1162" s="17"/>
      <c r="V1162" s="17"/>
      <c r="W1162" s="17" t="s">
        <v>7987</v>
      </c>
      <c r="X1162" s="17" t="s">
        <v>7987</v>
      </c>
      <c r="Y1162" s="17"/>
    </row>
    <row r="1163" ht="15.75" customHeight="1">
      <c r="A1163" s="17">
        <v>5.957500016E9</v>
      </c>
      <c r="B1163" s="17"/>
      <c r="C1163" s="17" t="s">
        <v>7987</v>
      </c>
      <c r="D1163" s="17" t="s">
        <v>7987</v>
      </c>
      <c r="E1163" s="17" t="s">
        <v>4535</v>
      </c>
      <c r="F1163" s="17" t="s">
        <v>4536</v>
      </c>
      <c r="G1163" s="17"/>
      <c r="H1163" s="51" t="s">
        <v>7987</v>
      </c>
      <c r="K1163" s="51" t="s">
        <v>4537</v>
      </c>
      <c r="L1163" s="17" t="s">
        <v>17</v>
      </c>
      <c r="M1163" s="17" t="s">
        <v>18</v>
      </c>
      <c r="N1163" s="17">
        <v>2.0</v>
      </c>
      <c r="O1163" s="17" t="s">
        <v>19</v>
      </c>
      <c r="P1163" s="17" t="s">
        <v>20</v>
      </c>
      <c r="Q1163" s="17">
        <v>7.318210009E9</v>
      </c>
      <c r="R1163" s="17" t="s">
        <v>7987</v>
      </c>
      <c r="S1163" s="17"/>
      <c r="T1163" s="17" t="s">
        <v>7987</v>
      </c>
      <c r="U1163" s="17"/>
      <c r="V1163" s="17"/>
      <c r="W1163" s="17" t="s">
        <v>7987</v>
      </c>
      <c r="X1163" s="17" t="s">
        <v>7987</v>
      </c>
      <c r="Y1163" s="17"/>
    </row>
    <row r="1164" ht="15.75" customHeight="1">
      <c r="A1164" s="17">
        <v>5.002001148E9</v>
      </c>
      <c r="B1164" s="17"/>
      <c r="C1164" s="17" t="s">
        <v>7987</v>
      </c>
      <c r="D1164" s="17" t="s">
        <v>7987</v>
      </c>
      <c r="E1164" s="17" t="s">
        <v>2116</v>
      </c>
      <c r="F1164" s="17" t="s">
        <v>2117</v>
      </c>
      <c r="G1164" s="17"/>
      <c r="H1164" s="51" t="s">
        <v>7987</v>
      </c>
      <c r="K1164" s="51" t="s">
        <v>2118</v>
      </c>
      <c r="L1164" s="17" t="s">
        <v>2111</v>
      </c>
      <c r="M1164" s="17" t="s">
        <v>2107</v>
      </c>
      <c r="N1164" s="17">
        <v>1.0</v>
      </c>
      <c r="O1164" s="17" t="s">
        <v>19</v>
      </c>
      <c r="P1164" s="17" t="s">
        <v>20</v>
      </c>
      <c r="Q1164" s="17">
        <v>8.5389091E9</v>
      </c>
      <c r="R1164" s="17" t="s">
        <v>7987</v>
      </c>
      <c r="S1164" s="17"/>
      <c r="T1164" s="17" t="s">
        <v>7987</v>
      </c>
      <c r="U1164" s="17"/>
      <c r="V1164" s="17"/>
      <c r="W1164" s="17" t="s">
        <v>7987</v>
      </c>
      <c r="X1164" s="17" t="s">
        <v>7987</v>
      </c>
      <c r="Y1164" s="17"/>
    </row>
    <row r="1165" ht="15.75" customHeight="1">
      <c r="A1165" s="17">
        <v>5.460002138E9</v>
      </c>
      <c r="B1165" s="17"/>
      <c r="C1165" s="17" t="s">
        <v>7987</v>
      </c>
      <c r="D1165" s="17" t="s">
        <v>7987</v>
      </c>
      <c r="E1165" s="17" t="s">
        <v>3229</v>
      </c>
      <c r="F1165" s="17" t="s">
        <v>3230</v>
      </c>
      <c r="G1165" s="17"/>
      <c r="H1165" s="51" t="s">
        <v>7987</v>
      </c>
      <c r="K1165" s="51" t="s">
        <v>3231</v>
      </c>
      <c r="L1165" s="17" t="s">
        <v>17</v>
      </c>
      <c r="M1165" s="17" t="s">
        <v>18</v>
      </c>
      <c r="N1165" s="17">
        <v>1.0</v>
      </c>
      <c r="O1165" s="17" t="s">
        <v>19</v>
      </c>
      <c r="P1165" s="17" t="s">
        <v>20</v>
      </c>
      <c r="Q1165" s="17">
        <v>8.4834021E9</v>
      </c>
      <c r="R1165" s="17" t="s">
        <v>7987</v>
      </c>
      <c r="S1165" s="17"/>
      <c r="T1165" s="17" t="s">
        <v>7987</v>
      </c>
      <c r="U1165" s="17"/>
      <c r="V1165" s="17"/>
      <c r="W1165" s="17" t="s">
        <v>7987</v>
      </c>
      <c r="X1165" s="17" t="s">
        <v>7987</v>
      </c>
      <c r="Y1165" s="17"/>
    </row>
    <row r="1166" ht="15.75" customHeight="1">
      <c r="A1166" s="17">
        <v>5.430210058E9</v>
      </c>
      <c r="B1166" s="17"/>
      <c r="C1166" s="17" t="s">
        <v>7987</v>
      </c>
      <c r="D1166" s="17" t="s">
        <v>7987</v>
      </c>
      <c r="E1166" s="17" t="s">
        <v>7987</v>
      </c>
      <c r="F1166" s="17" t="s">
        <v>6707</v>
      </c>
      <c r="G1166" s="17"/>
      <c r="H1166" s="51" t="s">
        <v>7987</v>
      </c>
      <c r="K1166" s="51" t="s">
        <v>7987</v>
      </c>
      <c r="L1166" s="17" t="s">
        <v>7987</v>
      </c>
      <c r="M1166" s="17" t="s">
        <v>7987</v>
      </c>
      <c r="N1166" s="17" t="s">
        <v>7987</v>
      </c>
      <c r="O1166" s="17" t="s">
        <v>7987</v>
      </c>
      <c r="P1166" s="17" t="s">
        <v>7987</v>
      </c>
      <c r="Q1166" s="17" t="s">
        <v>7987</v>
      </c>
      <c r="R1166" s="17" t="s">
        <v>7987</v>
      </c>
      <c r="S1166" s="17"/>
      <c r="T1166" s="17" t="s">
        <v>7987</v>
      </c>
      <c r="U1166" s="17"/>
      <c r="V1166" s="17"/>
      <c r="W1166" s="17" t="s">
        <v>7987</v>
      </c>
      <c r="X1166" s="17" t="s">
        <v>7987</v>
      </c>
      <c r="Y1166" s="17"/>
    </row>
    <row r="1167" ht="15.75" customHeight="1">
      <c r="A1167" s="17">
        <v>5.469800004E9</v>
      </c>
      <c r="B1167" s="17"/>
      <c r="C1167" s="17" t="s">
        <v>7987</v>
      </c>
      <c r="D1167" s="17" t="s">
        <v>7987</v>
      </c>
      <c r="E1167" s="17" t="s">
        <v>3281</v>
      </c>
      <c r="F1167" s="17" t="s">
        <v>3282</v>
      </c>
      <c r="G1167" s="17"/>
      <c r="H1167" s="51" t="s">
        <v>7987</v>
      </c>
      <c r="K1167" s="51" t="s">
        <v>3283</v>
      </c>
      <c r="L1167" s="17" t="s">
        <v>3280</v>
      </c>
      <c r="M1167" s="17" t="s">
        <v>2087</v>
      </c>
      <c r="N1167" s="17">
        <v>1.0</v>
      </c>
      <c r="O1167" s="17" t="s">
        <v>19</v>
      </c>
      <c r="P1167" s="17" t="s">
        <v>20</v>
      </c>
      <c r="Q1167" s="17">
        <v>8.4839081E9</v>
      </c>
      <c r="R1167" s="17" t="s">
        <v>7987</v>
      </c>
      <c r="S1167" s="17"/>
      <c r="T1167" s="17" t="s">
        <v>7987</v>
      </c>
      <c r="U1167" s="17"/>
      <c r="V1167" s="17"/>
      <c r="W1167" s="17" t="s">
        <v>7987</v>
      </c>
      <c r="X1167" s="17" t="s">
        <v>7987</v>
      </c>
      <c r="Y1167" s="17"/>
    </row>
    <row r="1168" ht="15.75" customHeight="1">
      <c r="A1168" s="17">
        <v>2.046510041E9</v>
      </c>
      <c r="B1168" s="17"/>
      <c r="C1168" s="17" t="s">
        <v>7987</v>
      </c>
      <c r="D1168" s="17" t="s">
        <v>7987</v>
      </c>
      <c r="E1168" s="17" t="s">
        <v>149</v>
      </c>
      <c r="F1168" s="17" t="s">
        <v>150</v>
      </c>
      <c r="G1168" s="17"/>
      <c r="H1168" s="51" t="s">
        <v>7987</v>
      </c>
      <c r="K1168" s="51" t="s">
        <v>151</v>
      </c>
      <c r="L1168" s="17" t="s">
        <v>17</v>
      </c>
      <c r="M1168" s="17" t="s">
        <v>18</v>
      </c>
      <c r="N1168" s="17">
        <v>1.0</v>
      </c>
      <c r="O1168" s="17" t="s">
        <v>19</v>
      </c>
      <c r="P1168" s="17" t="s">
        <v>20</v>
      </c>
      <c r="Q1168" s="17">
        <v>8.4831095E9</v>
      </c>
      <c r="R1168" s="17" t="s">
        <v>7987</v>
      </c>
      <c r="S1168" s="17"/>
      <c r="T1168" s="17" t="s">
        <v>7987</v>
      </c>
      <c r="U1168" s="17"/>
      <c r="V1168" s="17"/>
      <c r="W1168" s="17" t="s">
        <v>7987</v>
      </c>
      <c r="X1168" s="17" t="s">
        <v>7987</v>
      </c>
      <c r="Y1168" s="17"/>
    </row>
    <row r="1169" ht="15.75" customHeight="1">
      <c r="A1169" s="17">
        <v>2.045810021E9</v>
      </c>
      <c r="B1169" s="17"/>
      <c r="C1169" s="17" t="s">
        <v>7987</v>
      </c>
      <c r="D1169" s="17" t="s">
        <v>7987</v>
      </c>
      <c r="E1169" s="17" t="s">
        <v>7987</v>
      </c>
      <c r="F1169" s="17" t="s">
        <v>6708</v>
      </c>
      <c r="G1169" s="17"/>
      <c r="H1169" s="51" t="s">
        <v>7987</v>
      </c>
      <c r="K1169" s="51" t="s">
        <v>7987</v>
      </c>
      <c r="L1169" s="17" t="s">
        <v>7987</v>
      </c>
      <c r="M1169" s="17" t="s">
        <v>7987</v>
      </c>
      <c r="N1169" s="17" t="s">
        <v>7987</v>
      </c>
      <c r="O1169" s="17" t="s">
        <v>7987</v>
      </c>
      <c r="P1169" s="17" t="s">
        <v>7987</v>
      </c>
      <c r="Q1169" s="17" t="s">
        <v>7987</v>
      </c>
      <c r="R1169" s="17" t="s">
        <v>7987</v>
      </c>
      <c r="S1169" s="17"/>
      <c r="T1169" s="17" t="s">
        <v>7987</v>
      </c>
      <c r="U1169" s="17"/>
      <c r="V1169" s="17"/>
      <c r="W1169" s="17" t="s">
        <v>7987</v>
      </c>
      <c r="X1169" s="17" t="s">
        <v>7987</v>
      </c>
      <c r="Y1169" s="17"/>
    </row>
    <row r="1170" ht="15.75" customHeight="1">
      <c r="A1170" s="17">
        <v>2.04581011E9</v>
      </c>
      <c r="B1170" s="17"/>
      <c r="C1170" s="17" t="s">
        <v>7987</v>
      </c>
      <c r="D1170" s="17" t="s">
        <v>7987</v>
      </c>
      <c r="E1170" s="17" t="s">
        <v>116</v>
      </c>
      <c r="F1170" s="17" t="s">
        <v>117</v>
      </c>
      <c r="G1170" s="17"/>
      <c r="H1170" s="51" t="s">
        <v>7987</v>
      </c>
      <c r="K1170" s="51" t="s">
        <v>118</v>
      </c>
      <c r="L1170" s="17" t="s">
        <v>17</v>
      </c>
      <c r="M1170" s="17" t="s">
        <v>18</v>
      </c>
      <c r="N1170" s="17">
        <v>2.0</v>
      </c>
      <c r="O1170" s="17" t="s">
        <v>19</v>
      </c>
      <c r="P1170" s="17" t="s">
        <v>20</v>
      </c>
      <c r="Q1170" s="17">
        <v>7.326909807E9</v>
      </c>
      <c r="R1170" s="17" t="s">
        <v>7987</v>
      </c>
      <c r="S1170" s="17"/>
      <c r="T1170" s="17" t="s">
        <v>7987</v>
      </c>
      <c r="U1170" s="17"/>
      <c r="V1170" s="17"/>
      <c r="W1170" s="17" t="s">
        <v>7987</v>
      </c>
      <c r="X1170" s="17" t="s">
        <v>7987</v>
      </c>
      <c r="Y1170" s="17"/>
    </row>
    <row r="1171" ht="15.75" customHeight="1">
      <c r="A1171" s="17">
        <v>2.046510131E9</v>
      </c>
      <c r="B1171" s="17"/>
      <c r="C1171" s="17" t="s">
        <v>7987</v>
      </c>
      <c r="D1171" s="17" t="s">
        <v>7987</v>
      </c>
      <c r="E1171" s="17" t="s">
        <v>155</v>
      </c>
      <c r="F1171" s="17" t="s">
        <v>156</v>
      </c>
      <c r="G1171" s="17"/>
      <c r="H1171" s="51" t="s">
        <v>7987</v>
      </c>
      <c r="K1171" s="51" t="s">
        <v>157</v>
      </c>
      <c r="L1171" s="17" t="s">
        <v>17</v>
      </c>
      <c r="M1171" s="17" t="s">
        <v>18</v>
      </c>
      <c r="N1171" s="17">
        <v>2.0</v>
      </c>
      <c r="O1171" s="17" t="s">
        <v>19</v>
      </c>
      <c r="P1171" s="17" t="s">
        <v>20</v>
      </c>
      <c r="Q1171" s="17">
        <v>7.326909807E9</v>
      </c>
      <c r="R1171" s="17" t="s">
        <v>7987</v>
      </c>
      <c r="S1171" s="17"/>
      <c r="T1171" s="17" t="s">
        <v>7987</v>
      </c>
      <c r="U1171" s="17"/>
      <c r="V1171" s="17"/>
      <c r="W1171" s="17" t="s">
        <v>7987</v>
      </c>
      <c r="X1171" s="17" t="s">
        <v>7987</v>
      </c>
      <c r="Y1171" s="17"/>
    </row>
    <row r="1172" ht="15.75" customHeight="1">
      <c r="A1172" s="17">
        <v>2.046510111E9</v>
      </c>
      <c r="B1172" s="17"/>
      <c r="C1172" s="17" t="s">
        <v>7987</v>
      </c>
      <c r="D1172" s="17" t="s">
        <v>7987</v>
      </c>
      <c r="E1172" s="17" t="s">
        <v>152</v>
      </c>
      <c r="F1172" s="17" t="s">
        <v>153</v>
      </c>
      <c r="G1172" s="17"/>
      <c r="H1172" s="51" t="s">
        <v>7987</v>
      </c>
      <c r="K1172" s="51" t="s">
        <v>154</v>
      </c>
      <c r="L1172" s="17" t="s">
        <v>17</v>
      </c>
      <c r="M1172" s="17" t="s">
        <v>18</v>
      </c>
      <c r="N1172" s="17">
        <v>1.0</v>
      </c>
      <c r="O1172" s="17" t="s">
        <v>19</v>
      </c>
      <c r="P1172" s="17" t="s">
        <v>20</v>
      </c>
      <c r="Q1172" s="17">
        <v>8.4831095E9</v>
      </c>
      <c r="R1172" s="17" t="s">
        <v>7987</v>
      </c>
      <c r="S1172" s="17"/>
      <c r="T1172" s="17" t="s">
        <v>7987</v>
      </c>
      <c r="U1172" s="17"/>
      <c r="V1172" s="17"/>
      <c r="W1172" s="17" t="s">
        <v>7987</v>
      </c>
      <c r="X1172" s="17" t="s">
        <v>7987</v>
      </c>
      <c r="Y1172" s="17"/>
    </row>
    <row r="1173" ht="15.75" customHeight="1">
      <c r="A1173" s="17">
        <v>2.04581008E9</v>
      </c>
      <c r="B1173" s="17"/>
      <c r="C1173" s="17" t="s">
        <v>7987</v>
      </c>
      <c r="D1173" s="17" t="s">
        <v>7987</v>
      </c>
      <c r="E1173" s="17" t="s">
        <v>113</v>
      </c>
      <c r="F1173" s="17" t="s">
        <v>114</v>
      </c>
      <c r="G1173" s="17"/>
      <c r="H1173" s="51" t="s">
        <v>7987</v>
      </c>
      <c r="K1173" s="51" t="s">
        <v>115</v>
      </c>
      <c r="L1173" s="17" t="s">
        <v>17</v>
      </c>
      <c r="M1173" s="17" t="s">
        <v>18</v>
      </c>
      <c r="N1173" s="17">
        <v>1.0</v>
      </c>
      <c r="O1173" s="17" t="s">
        <v>19</v>
      </c>
      <c r="P1173" s="17" t="s">
        <v>20</v>
      </c>
      <c r="Q1173" s="17">
        <v>8.483908909E9</v>
      </c>
      <c r="R1173" s="17" t="s">
        <v>7987</v>
      </c>
      <c r="S1173" s="17"/>
      <c r="T1173" s="17" t="s">
        <v>7987</v>
      </c>
      <c r="U1173" s="17"/>
      <c r="V1173" s="17"/>
      <c r="W1173" s="17" t="s">
        <v>7987</v>
      </c>
      <c r="X1173" s="17" t="s">
        <v>7987</v>
      </c>
      <c r="Y1173" s="17"/>
    </row>
    <row r="1174" ht="15.75" customHeight="1">
      <c r="A1174" s="17">
        <v>5.630065228E9</v>
      </c>
      <c r="B1174" s="17"/>
      <c r="C1174" s="17" t="s">
        <v>7987</v>
      </c>
      <c r="D1174" s="17" t="s">
        <v>7987</v>
      </c>
      <c r="E1174" s="17" t="s">
        <v>3848</v>
      </c>
      <c r="F1174" s="17" t="s">
        <v>3849</v>
      </c>
      <c r="G1174" s="17"/>
      <c r="H1174" s="51" t="s">
        <v>7987</v>
      </c>
      <c r="K1174" s="51" t="s">
        <v>3850</v>
      </c>
      <c r="L1174" s="17" t="s">
        <v>3851</v>
      </c>
      <c r="M1174" s="17" t="s">
        <v>3852</v>
      </c>
      <c r="N1174" s="17">
        <v>1.0</v>
      </c>
      <c r="O1174" s="17" t="s">
        <v>19</v>
      </c>
      <c r="P1174" s="17" t="s">
        <v>2091</v>
      </c>
      <c r="Q1174" s="17">
        <v>8.536501907E9</v>
      </c>
      <c r="R1174" s="17" t="s">
        <v>7987</v>
      </c>
      <c r="S1174" s="17"/>
      <c r="T1174" s="17" t="s">
        <v>7987</v>
      </c>
      <c r="U1174" s="17"/>
      <c r="V1174" s="17"/>
      <c r="W1174" s="17" t="s">
        <v>7987</v>
      </c>
      <c r="X1174" s="17" t="s">
        <v>7987</v>
      </c>
      <c r="Y1174" s="17"/>
    </row>
    <row r="1175" ht="15.75" customHeight="1">
      <c r="A1175" s="17">
        <v>5.630065229E9</v>
      </c>
      <c r="B1175" s="17"/>
      <c r="C1175" s="17" t="s">
        <v>7987</v>
      </c>
      <c r="D1175" s="17" t="s">
        <v>7987</v>
      </c>
      <c r="E1175" s="17" t="s">
        <v>3857</v>
      </c>
      <c r="F1175" s="17" t="s">
        <v>3858</v>
      </c>
      <c r="G1175" s="17"/>
      <c r="H1175" s="51" t="s">
        <v>7987</v>
      </c>
      <c r="K1175" s="51" t="s">
        <v>3859</v>
      </c>
      <c r="L1175" s="17" t="s">
        <v>3851</v>
      </c>
      <c r="M1175" s="17" t="s">
        <v>3852</v>
      </c>
      <c r="N1175" s="17">
        <v>1.0</v>
      </c>
      <c r="O1175" s="17" t="s">
        <v>19</v>
      </c>
      <c r="P1175" s="17" t="s">
        <v>2091</v>
      </c>
      <c r="Q1175" s="17">
        <v>8.505199E9</v>
      </c>
      <c r="R1175" s="17" t="s">
        <v>7987</v>
      </c>
      <c r="S1175" s="17"/>
      <c r="T1175" s="17" t="s">
        <v>7987</v>
      </c>
      <c r="U1175" s="17"/>
      <c r="V1175" s="17"/>
      <c r="W1175" s="17" t="s">
        <v>7987</v>
      </c>
      <c r="X1175" s="17" t="s">
        <v>7987</v>
      </c>
      <c r="Y1175" s="17"/>
    </row>
    <row r="1176" ht="15.75" customHeight="1">
      <c r="A1176" s="17">
        <v>2.08890141E9</v>
      </c>
      <c r="B1176" s="17"/>
      <c r="C1176" s="17" t="s">
        <v>7987</v>
      </c>
      <c r="D1176" s="17" t="s">
        <v>7987</v>
      </c>
      <c r="E1176" s="17" t="s">
        <v>7987</v>
      </c>
      <c r="F1176" s="17" t="s">
        <v>6709</v>
      </c>
      <c r="G1176" s="17"/>
      <c r="H1176" s="51" t="s">
        <v>7987</v>
      </c>
      <c r="K1176" s="51" t="s">
        <v>7987</v>
      </c>
      <c r="L1176" s="17" t="s">
        <v>7987</v>
      </c>
      <c r="M1176" s="17" t="s">
        <v>7987</v>
      </c>
      <c r="N1176" s="17" t="s">
        <v>7987</v>
      </c>
      <c r="O1176" s="17" t="s">
        <v>7987</v>
      </c>
      <c r="P1176" s="17" t="s">
        <v>7987</v>
      </c>
      <c r="Q1176" s="17" t="s">
        <v>7987</v>
      </c>
      <c r="R1176" s="17" t="s">
        <v>7987</v>
      </c>
      <c r="S1176" s="17"/>
      <c r="T1176" s="17" t="s">
        <v>7987</v>
      </c>
      <c r="U1176" s="17"/>
      <c r="V1176" s="17"/>
      <c r="W1176" s="17" t="s">
        <v>7987</v>
      </c>
      <c r="X1176" s="17" t="s">
        <v>7987</v>
      </c>
      <c r="Y1176" s="17"/>
    </row>
    <row r="1177" ht="15.75" customHeight="1">
      <c r="A1177" s="17">
        <v>2.08890143E9</v>
      </c>
      <c r="B1177" s="17"/>
      <c r="C1177" s="17" t="s">
        <v>7987</v>
      </c>
      <c r="D1177" s="17" t="s">
        <v>7987</v>
      </c>
      <c r="E1177" s="17" t="s">
        <v>7987</v>
      </c>
      <c r="F1177" s="17" t="s">
        <v>6710</v>
      </c>
      <c r="G1177" s="17"/>
      <c r="H1177" s="51" t="s">
        <v>7987</v>
      </c>
      <c r="K1177" s="51" t="s">
        <v>7987</v>
      </c>
      <c r="L1177" s="17" t="s">
        <v>7987</v>
      </c>
      <c r="M1177" s="17" t="s">
        <v>7987</v>
      </c>
      <c r="N1177" s="17" t="s">
        <v>7987</v>
      </c>
      <c r="O1177" s="17" t="s">
        <v>7987</v>
      </c>
      <c r="P1177" s="17" t="s">
        <v>7987</v>
      </c>
      <c r="Q1177" s="17" t="s">
        <v>7987</v>
      </c>
      <c r="R1177" s="17" t="s">
        <v>7987</v>
      </c>
      <c r="S1177" s="17"/>
      <c r="T1177" s="17" t="s">
        <v>7987</v>
      </c>
      <c r="U1177" s="17"/>
      <c r="V1177" s="17"/>
      <c r="W1177" s="17" t="s">
        <v>7987</v>
      </c>
      <c r="X1177" s="17" t="s">
        <v>7987</v>
      </c>
      <c r="Y1177" s="17"/>
    </row>
    <row r="1178" ht="15.75" customHeight="1">
      <c r="A1178" s="17">
        <v>5.630007178E9</v>
      </c>
      <c r="B1178" s="17"/>
      <c r="C1178" s="17" t="s">
        <v>7987</v>
      </c>
      <c r="D1178" s="17" t="s">
        <v>7987</v>
      </c>
      <c r="E1178" s="17" t="s">
        <v>7987</v>
      </c>
      <c r="F1178" s="17" t="s">
        <v>6711</v>
      </c>
      <c r="G1178" s="17"/>
      <c r="H1178" s="51" t="s">
        <v>7987</v>
      </c>
      <c r="K1178" s="51" t="s">
        <v>7987</v>
      </c>
      <c r="L1178" s="17" t="s">
        <v>7987</v>
      </c>
      <c r="M1178" s="17" t="s">
        <v>7987</v>
      </c>
      <c r="N1178" s="17" t="s">
        <v>7987</v>
      </c>
      <c r="O1178" s="17" t="s">
        <v>7987</v>
      </c>
      <c r="P1178" s="17" t="s">
        <v>7987</v>
      </c>
      <c r="Q1178" s="17" t="s">
        <v>7987</v>
      </c>
      <c r="R1178" s="17" t="s">
        <v>7987</v>
      </c>
      <c r="S1178" s="17"/>
      <c r="T1178" s="17" t="s">
        <v>7987</v>
      </c>
      <c r="U1178" s="17"/>
      <c r="V1178" s="17"/>
      <c r="W1178" s="17" t="s">
        <v>7987</v>
      </c>
      <c r="X1178" s="17" t="s">
        <v>7987</v>
      </c>
      <c r="Y1178" s="17"/>
    </row>
    <row r="1179" ht="15.75" customHeight="1">
      <c r="A1179" s="17">
        <v>2.08910819E9</v>
      </c>
      <c r="B1179" s="17"/>
      <c r="C1179" s="17" t="s">
        <v>7987</v>
      </c>
      <c r="D1179" s="17" t="s">
        <v>7987</v>
      </c>
      <c r="E1179" s="17" t="s">
        <v>7987</v>
      </c>
      <c r="F1179" s="17" t="s">
        <v>6712</v>
      </c>
      <c r="G1179" s="17"/>
      <c r="H1179" s="51" t="s">
        <v>7987</v>
      </c>
      <c r="K1179" s="51" t="s">
        <v>7987</v>
      </c>
      <c r="L1179" s="17" t="s">
        <v>7987</v>
      </c>
      <c r="M1179" s="17" t="s">
        <v>7987</v>
      </c>
      <c r="N1179" s="17" t="s">
        <v>7987</v>
      </c>
      <c r="O1179" s="17" t="s">
        <v>7987</v>
      </c>
      <c r="P1179" s="17" t="s">
        <v>7987</v>
      </c>
      <c r="Q1179" s="17" t="s">
        <v>7987</v>
      </c>
      <c r="R1179" s="17" t="s">
        <v>7987</v>
      </c>
      <c r="S1179" s="17"/>
      <c r="T1179" s="17" t="s">
        <v>7987</v>
      </c>
      <c r="U1179" s="17"/>
      <c r="V1179" s="17"/>
      <c r="W1179" s="17" t="s">
        <v>7987</v>
      </c>
      <c r="X1179" s="17" t="s">
        <v>7987</v>
      </c>
      <c r="Y1179" s="17"/>
    </row>
    <row r="1180" ht="15.75" customHeight="1">
      <c r="A1180" s="17">
        <v>2.08910818E9</v>
      </c>
      <c r="B1180" s="17"/>
      <c r="C1180" s="17" t="s">
        <v>7987</v>
      </c>
      <c r="D1180" s="17" t="s">
        <v>7987</v>
      </c>
      <c r="E1180" s="17" t="s">
        <v>7987</v>
      </c>
      <c r="F1180" s="17" t="s">
        <v>6713</v>
      </c>
      <c r="G1180" s="17"/>
      <c r="H1180" s="51" t="s">
        <v>7987</v>
      </c>
      <c r="K1180" s="51" t="s">
        <v>7987</v>
      </c>
      <c r="L1180" s="17" t="s">
        <v>7987</v>
      </c>
      <c r="M1180" s="17" t="s">
        <v>7987</v>
      </c>
      <c r="N1180" s="17" t="s">
        <v>7987</v>
      </c>
      <c r="O1180" s="17" t="s">
        <v>7987</v>
      </c>
      <c r="P1180" s="17" t="s">
        <v>7987</v>
      </c>
      <c r="Q1180" s="17" t="s">
        <v>7987</v>
      </c>
      <c r="R1180" s="17" t="s">
        <v>7987</v>
      </c>
      <c r="S1180" s="17"/>
      <c r="T1180" s="17" t="s">
        <v>7987</v>
      </c>
      <c r="U1180" s="17"/>
      <c r="V1180" s="17"/>
      <c r="W1180" s="17" t="s">
        <v>7987</v>
      </c>
      <c r="X1180" s="17" t="s">
        <v>7987</v>
      </c>
      <c r="Y1180" s="17"/>
    </row>
    <row r="1181" ht="15.75" customHeight="1">
      <c r="A1181" s="17">
        <v>2.08910828E9</v>
      </c>
      <c r="B1181" s="17"/>
      <c r="C1181" s="17" t="s">
        <v>7987</v>
      </c>
      <c r="D1181" s="17" t="s">
        <v>7987</v>
      </c>
      <c r="E1181" s="17" t="s">
        <v>1310</v>
      </c>
      <c r="F1181" s="17" t="s">
        <v>1311</v>
      </c>
      <c r="G1181" s="17"/>
      <c r="H1181" s="51" t="s">
        <v>7987</v>
      </c>
      <c r="K1181" s="51" t="s">
        <v>1312</v>
      </c>
      <c r="L1181" s="17" t="s">
        <v>17</v>
      </c>
      <c r="M1181" s="17" t="s">
        <v>18</v>
      </c>
      <c r="N1181" s="17">
        <v>1.0</v>
      </c>
      <c r="O1181" s="17" t="s">
        <v>19</v>
      </c>
      <c r="P1181" s="17" t="s">
        <v>20</v>
      </c>
      <c r="Q1181" s="17">
        <v>7.326909807E9</v>
      </c>
      <c r="R1181" s="17" t="s">
        <v>7987</v>
      </c>
      <c r="S1181" s="17"/>
      <c r="T1181" s="17" t="s">
        <v>7987</v>
      </c>
      <c r="U1181" s="17"/>
      <c r="V1181" s="17"/>
      <c r="W1181" s="17" t="s">
        <v>7987</v>
      </c>
      <c r="X1181" s="17" t="s">
        <v>7987</v>
      </c>
      <c r="Y1181" s="17"/>
    </row>
    <row r="1182" ht="15.75" customHeight="1">
      <c r="A1182" s="17">
        <v>2.08910831E9</v>
      </c>
      <c r="B1182" s="17"/>
      <c r="C1182" s="17" t="s">
        <v>7987</v>
      </c>
      <c r="D1182" s="17" t="s">
        <v>7987</v>
      </c>
      <c r="E1182" s="17" t="s">
        <v>7987</v>
      </c>
      <c r="F1182" s="17" t="s">
        <v>6714</v>
      </c>
      <c r="G1182" s="17"/>
      <c r="H1182" s="51" t="s">
        <v>7987</v>
      </c>
      <c r="K1182" s="51" t="s">
        <v>7987</v>
      </c>
      <c r="L1182" s="17" t="s">
        <v>7987</v>
      </c>
      <c r="M1182" s="17" t="s">
        <v>7987</v>
      </c>
      <c r="N1182" s="17" t="s">
        <v>7987</v>
      </c>
      <c r="O1182" s="17" t="s">
        <v>7987</v>
      </c>
      <c r="P1182" s="17" t="s">
        <v>7987</v>
      </c>
      <c r="Q1182" s="17" t="s">
        <v>7987</v>
      </c>
      <c r="R1182" s="17" t="s">
        <v>7987</v>
      </c>
      <c r="S1182" s="17"/>
      <c r="T1182" s="17" t="s">
        <v>7987</v>
      </c>
      <c r="U1182" s="17"/>
      <c r="V1182" s="17"/>
      <c r="W1182" s="17" t="s">
        <v>7987</v>
      </c>
      <c r="X1182" s="17" t="s">
        <v>7987</v>
      </c>
      <c r="Y1182" s="17"/>
    </row>
    <row r="1183" ht="15.75" customHeight="1">
      <c r="A1183" s="17">
        <v>5.957505032E9</v>
      </c>
      <c r="B1183" s="17"/>
      <c r="C1183" s="17" t="s">
        <v>7987</v>
      </c>
      <c r="D1183" s="17" t="s">
        <v>7987</v>
      </c>
      <c r="E1183" s="17" t="s">
        <v>7987</v>
      </c>
      <c r="F1183" s="17" t="s">
        <v>6715</v>
      </c>
      <c r="G1183" s="17"/>
      <c r="H1183" s="51" t="s">
        <v>7987</v>
      </c>
      <c r="K1183" s="51" t="s">
        <v>7987</v>
      </c>
      <c r="L1183" s="17" t="s">
        <v>7987</v>
      </c>
      <c r="M1183" s="17" t="s">
        <v>7987</v>
      </c>
      <c r="N1183" s="17" t="s">
        <v>7987</v>
      </c>
      <c r="O1183" s="17" t="s">
        <v>7987</v>
      </c>
      <c r="P1183" s="17" t="s">
        <v>7987</v>
      </c>
      <c r="Q1183" s="17" t="s">
        <v>7987</v>
      </c>
      <c r="R1183" s="17" t="s">
        <v>7987</v>
      </c>
      <c r="S1183" s="17"/>
      <c r="T1183" s="17" t="s">
        <v>7987</v>
      </c>
      <c r="U1183" s="17"/>
      <c r="V1183" s="17"/>
      <c r="W1183" s="17" t="s">
        <v>7987</v>
      </c>
      <c r="X1183" s="17" t="s">
        <v>7987</v>
      </c>
      <c r="Y1183" s="17"/>
    </row>
    <row r="1184" ht="15.75" customHeight="1">
      <c r="A1184" s="17">
        <v>2.08910816E9</v>
      </c>
      <c r="B1184" s="17"/>
      <c r="C1184" s="17" t="s">
        <v>7987</v>
      </c>
      <c r="D1184" s="17" t="s">
        <v>7987</v>
      </c>
      <c r="E1184" s="17" t="s">
        <v>7987</v>
      </c>
      <c r="F1184" s="17" t="s">
        <v>6716</v>
      </c>
      <c r="G1184" s="17"/>
      <c r="H1184" s="51" t="s">
        <v>7987</v>
      </c>
      <c r="K1184" s="51" t="s">
        <v>7987</v>
      </c>
      <c r="L1184" s="17" t="s">
        <v>7987</v>
      </c>
      <c r="M1184" s="17" t="s">
        <v>7987</v>
      </c>
      <c r="N1184" s="17" t="s">
        <v>7987</v>
      </c>
      <c r="O1184" s="17" t="s">
        <v>7987</v>
      </c>
      <c r="P1184" s="17" t="s">
        <v>7987</v>
      </c>
      <c r="Q1184" s="17" t="s">
        <v>7987</v>
      </c>
      <c r="R1184" s="17" t="s">
        <v>7987</v>
      </c>
      <c r="S1184" s="17"/>
      <c r="T1184" s="17" t="s">
        <v>7987</v>
      </c>
      <c r="U1184" s="17"/>
      <c r="V1184" s="17"/>
      <c r="W1184" s="17" t="s">
        <v>7987</v>
      </c>
      <c r="X1184" s="17" t="s">
        <v>7987</v>
      </c>
      <c r="Y1184" s="17"/>
    </row>
    <row r="1185" ht="15.75" customHeight="1">
      <c r="A1185" s="17">
        <v>2.08910804E9</v>
      </c>
      <c r="B1185" s="17"/>
      <c r="C1185" s="17" t="s">
        <v>7987</v>
      </c>
      <c r="D1185" s="17" t="s">
        <v>7987</v>
      </c>
      <c r="E1185" s="17" t="s">
        <v>7987</v>
      </c>
      <c r="F1185" s="17" t="s">
        <v>6717</v>
      </c>
      <c r="G1185" s="17"/>
      <c r="H1185" s="51" t="s">
        <v>7987</v>
      </c>
      <c r="K1185" s="51" t="s">
        <v>7987</v>
      </c>
      <c r="L1185" s="17" t="s">
        <v>7987</v>
      </c>
      <c r="M1185" s="17" t="s">
        <v>7987</v>
      </c>
      <c r="N1185" s="17" t="s">
        <v>7987</v>
      </c>
      <c r="O1185" s="17" t="s">
        <v>7987</v>
      </c>
      <c r="P1185" s="17" t="s">
        <v>7987</v>
      </c>
      <c r="Q1185" s="17" t="s">
        <v>7987</v>
      </c>
      <c r="R1185" s="17" t="s">
        <v>7987</v>
      </c>
      <c r="S1185" s="17"/>
      <c r="T1185" s="17" t="s">
        <v>7987</v>
      </c>
      <c r="U1185" s="17"/>
      <c r="V1185" s="17"/>
      <c r="W1185" s="17" t="s">
        <v>7987</v>
      </c>
      <c r="X1185" s="17" t="s">
        <v>7987</v>
      </c>
      <c r="Y1185" s="17"/>
    </row>
    <row r="1186" ht="15.75" customHeight="1">
      <c r="A1186" s="17">
        <v>2.08910829E9</v>
      </c>
      <c r="B1186" s="17"/>
      <c r="C1186" s="17" t="s">
        <v>7987</v>
      </c>
      <c r="D1186" s="17" t="s">
        <v>7987</v>
      </c>
      <c r="E1186" s="17" t="s">
        <v>7987</v>
      </c>
      <c r="F1186" s="17" t="s">
        <v>6718</v>
      </c>
      <c r="G1186" s="17"/>
      <c r="H1186" s="51" t="s">
        <v>7987</v>
      </c>
      <c r="K1186" s="51" t="s">
        <v>7987</v>
      </c>
      <c r="L1186" s="17" t="s">
        <v>7987</v>
      </c>
      <c r="M1186" s="17" t="s">
        <v>7987</v>
      </c>
      <c r="N1186" s="17" t="s">
        <v>7987</v>
      </c>
      <c r="O1186" s="17" t="s">
        <v>7987</v>
      </c>
      <c r="P1186" s="17" t="s">
        <v>7987</v>
      </c>
      <c r="Q1186" s="17" t="s">
        <v>7987</v>
      </c>
      <c r="R1186" s="17" t="s">
        <v>7987</v>
      </c>
      <c r="S1186" s="17"/>
      <c r="T1186" s="17" t="s">
        <v>7987</v>
      </c>
      <c r="U1186" s="17"/>
      <c r="V1186" s="17"/>
      <c r="W1186" s="17" t="s">
        <v>7987</v>
      </c>
      <c r="X1186" s="17" t="s">
        <v>7987</v>
      </c>
      <c r="Y1186" s="17"/>
    </row>
    <row r="1187" ht="15.75" customHeight="1">
      <c r="A1187" s="17">
        <v>2.08910815E9</v>
      </c>
      <c r="B1187" s="17"/>
      <c r="C1187" s="17" t="s">
        <v>7987</v>
      </c>
      <c r="D1187" s="17" t="s">
        <v>7987</v>
      </c>
      <c r="E1187" s="17" t="s">
        <v>7987</v>
      </c>
      <c r="F1187" s="17" t="s">
        <v>6719</v>
      </c>
      <c r="G1187" s="17"/>
      <c r="H1187" s="51" t="s">
        <v>7987</v>
      </c>
      <c r="K1187" s="51" t="s">
        <v>7987</v>
      </c>
      <c r="L1187" s="17" t="s">
        <v>7987</v>
      </c>
      <c r="M1187" s="17" t="s">
        <v>7987</v>
      </c>
      <c r="N1187" s="17" t="s">
        <v>7987</v>
      </c>
      <c r="O1187" s="17" t="s">
        <v>7987</v>
      </c>
      <c r="P1187" s="17" t="s">
        <v>7987</v>
      </c>
      <c r="Q1187" s="17" t="s">
        <v>7987</v>
      </c>
      <c r="R1187" s="17" t="s">
        <v>7987</v>
      </c>
      <c r="S1187" s="17"/>
      <c r="T1187" s="17" t="s">
        <v>7987</v>
      </c>
      <c r="U1187" s="17"/>
      <c r="V1187" s="17"/>
      <c r="W1187" s="17" t="s">
        <v>7987</v>
      </c>
      <c r="X1187" s="17" t="s">
        <v>7987</v>
      </c>
      <c r="Y1187" s="17"/>
    </row>
    <row r="1188" ht="15.75" customHeight="1">
      <c r="A1188" s="17">
        <v>2.08910817E9</v>
      </c>
      <c r="B1188" s="17"/>
      <c r="C1188" s="17" t="s">
        <v>7987</v>
      </c>
      <c r="D1188" s="17" t="s">
        <v>7987</v>
      </c>
      <c r="E1188" s="17" t="s">
        <v>7987</v>
      </c>
      <c r="F1188" s="17" t="s">
        <v>6720</v>
      </c>
      <c r="G1188" s="17"/>
      <c r="H1188" s="51" t="s">
        <v>7987</v>
      </c>
      <c r="K1188" s="51" t="s">
        <v>7987</v>
      </c>
      <c r="L1188" s="17" t="s">
        <v>7987</v>
      </c>
      <c r="M1188" s="17" t="s">
        <v>7987</v>
      </c>
      <c r="N1188" s="17" t="s">
        <v>7987</v>
      </c>
      <c r="O1188" s="17" t="s">
        <v>7987</v>
      </c>
      <c r="P1188" s="17" t="s">
        <v>7987</v>
      </c>
      <c r="Q1188" s="17" t="s">
        <v>7987</v>
      </c>
      <c r="R1188" s="17" t="s">
        <v>7987</v>
      </c>
      <c r="S1188" s="17"/>
      <c r="T1188" s="17" t="s">
        <v>7987</v>
      </c>
      <c r="U1188" s="17"/>
      <c r="V1188" s="17"/>
      <c r="W1188" s="17" t="s">
        <v>7987</v>
      </c>
      <c r="X1188" s="17" t="s">
        <v>7987</v>
      </c>
      <c r="Y1188" s="17"/>
    </row>
    <row r="1189" ht="15.75" customHeight="1">
      <c r="A1189" s="17">
        <v>5.94840009E9</v>
      </c>
      <c r="B1189" s="17"/>
      <c r="C1189" s="17" t="s">
        <v>7987</v>
      </c>
      <c r="D1189" s="17" t="s">
        <v>7987</v>
      </c>
      <c r="E1189" s="17" t="s">
        <v>4470</v>
      </c>
      <c r="F1189" s="17" t="s">
        <v>4471</v>
      </c>
      <c r="G1189" s="17"/>
      <c r="H1189" s="51" t="s">
        <v>7987</v>
      </c>
      <c r="K1189" s="51" t="s">
        <v>4472</v>
      </c>
      <c r="L1189" s="17" t="s">
        <v>1319</v>
      </c>
      <c r="M1189" s="17" t="s">
        <v>1320</v>
      </c>
      <c r="N1189" s="17">
        <v>2.0</v>
      </c>
      <c r="O1189" s="17" t="s">
        <v>19</v>
      </c>
      <c r="P1189" s="17" t="s">
        <v>3515</v>
      </c>
      <c r="Q1189" s="17">
        <v>7.318210009E9</v>
      </c>
      <c r="R1189" s="17" t="s">
        <v>7987</v>
      </c>
      <c r="S1189" s="17"/>
      <c r="T1189" s="17" t="s">
        <v>7987</v>
      </c>
      <c r="U1189" s="17"/>
      <c r="V1189" s="17"/>
      <c r="W1189" s="17" t="s">
        <v>7987</v>
      </c>
      <c r="X1189" s="17" t="s">
        <v>7987</v>
      </c>
      <c r="Y1189" s="17"/>
    </row>
    <row r="1190" ht="15.75" customHeight="1">
      <c r="A1190" s="17">
        <v>5.96150009E9</v>
      </c>
      <c r="B1190" s="17"/>
      <c r="C1190" s="17" t="s">
        <v>7987</v>
      </c>
      <c r="D1190" s="17" t="s">
        <v>7987</v>
      </c>
      <c r="E1190" s="17" t="s">
        <v>4594</v>
      </c>
      <c r="F1190" s="17" t="s">
        <v>4595</v>
      </c>
      <c r="G1190" s="17"/>
      <c r="H1190" s="51" t="s">
        <v>7987</v>
      </c>
      <c r="K1190" s="51" t="s">
        <v>4596</v>
      </c>
      <c r="L1190" s="17" t="s">
        <v>1319</v>
      </c>
      <c r="M1190" s="17" t="s">
        <v>1320</v>
      </c>
      <c r="N1190" s="17">
        <v>2.0</v>
      </c>
      <c r="O1190" s="17" t="s">
        <v>19</v>
      </c>
      <c r="P1190" s="17" t="s">
        <v>3515</v>
      </c>
      <c r="Q1190" s="17">
        <v>7.318165E9</v>
      </c>
      <c r="R1190" s="17" t="s">
        <v>7987</v>
      </c>
      <c r="S1190" s="17"/>
      <c r="T1190" s="17" t="s">
        <v>7987</v>
      </c>
      <c r="U1190" s="17"/>
      <c r="V1190" s="17"/>
      <c r="W1190" s="17" t="s">
        <v>7987</v>
      </c>
      <c r="X1190" s="17" t="s">
        <v>7987</v>
      </c>
      <c r="Y1190" s="17"/>
    </row>
    <row r="1191" ht="15.75" customHeight="1">
      <c r="A1191" s="17" t="s">
        <v>5322</v>
      </c>
      <c r="B1191" s="17"/>
      <c r="C1191" s="17" t="s">
        <v>7987</v>
      </c>
      <c r="D1191" s="17" t="s">
        <v>7987</v>
      </c>
      <c r="E1191" s="17" t="s">
        <v>5323</v>
      </c>
      <c r="F1191" s="17" t="s">
        <v>5324</v>
      </c>
      <c r="G1191" s="17"/>
      <c r="H1191" s="51" t="s">
        <v>7987</v>
      </c>
      <c r="K1191" s="51" t="s">
        <v>5325</v>
      </c>
      <c r="L1191" s="17" t="s">
        <v>17</v>
      </c>
      <c r="M1191" s="17" t="s">
        <v>18</v>
      </c>
      <c r="N1191" s="17">
        <v>1.0</v>
      </c>
      <c r="O1191" s="17" t="s">
        <v>19</v>
      </c>
      <c r="P1191" s="17" t="s">
        <v>20</v>
      </c>
      <c r="Q1191" s="17">
        <v>7.326909807E9</v>
      </c>
      <c r="R1191" s="17" t="s">
        <v>7987</v>
      </c>
      <c r="S1191" s="17"/>
      <c r="T1191" s="17" t="s">
        <v>7987</v>
      </c>
      <c r="U1191" s="17"/>
      <c r="V1191" s="17"/>
      <c r="W1191" s="17" t="s">
        <v>7987</v>
      </c>
      <c r="X1191" s="17" t="s">
        <v>7987</v>
      </c>
      <c r="Y1191" s="17"/>
    </row>
    <row r="1192" ht="15.75" customHeight="1">
      <c r="A1192" s="17">
        <v>2.073030511E9</v>
      </c>
      <c r="B1192" s="17"/>
      <c r="C1192" s="17" t="s">
        <v>7987</v>
      </c>
      <c r="D1192" s="17" t="s">
        <v>7987</v>
      </c>
      <c r="E1192" s="17" t="s">
        <v>7987</v>
      </c>
      <c r="F1192" s="17" t="s">
        <v>6721</v>
      </c>
      <c r="G1192" s="17"/>
      <c r="H1192" s="51" t="s">
        <v>7987</v>
      </c>
      <c r="K1192" s="51" t="s">
        <v>7987</v>
      </c>
      <c r="L1192" s="17" t="s">
        <v>7987</v>
      </c>
      <c r="M1192" s="17" t="s">
        <v>7987</v>
      </c>
      <c r="N1192" s="17" t="s">
        <v>7987</v>
      </c>
      <c r="O1192" s="17" t="s">
        <v>7987</v>
      </c>
      <c r="P1192" s="17" t="s">
        <v>7987</v>
      </c>
      <c r="Q1192" s="17" t="s">
        <v>7987</v>
      </c>
      <c r="R1192" s="17" t="s">
        <v>7987</v>
      </c>
      <c r="S1192" s="17"/>
      <c r="T1192" s="17" t="s">
        <v>7987</v>
      </c>
      <c r="U1192" s="17"/>
      <c r="V1192" s="17"/>
      <c r="W1192" s="17" t="s">
        <v>7987</v>
      </c>
      <c r="X1192" s="17" t="s">
        <v>7987</v>
      </c>
      <c r="Y1192" s="17"/>
    </row>
    <row r="1193" ht="15.75" customHeight="1">
      <c r="A1193" s="17">
        <v>5.909406016E9</v>
      </c>
      <c r="B1193" s="17"/>
      <c r="C1193" s="17" t="s">
        <v>7987</v>
      </c>
      <c r="D1193" s="17" t="s">
        <v>7987</v>
      </c>
      <c r="E1193" s="17" t="s">
        <v>7987</v>
      </c>
      <c r="F1193" s="17" t="s">
        <v>6722</v>
      </c>
      <c r="G1193" s="17"/>
      <c r="H1193" s="51" t="s">
        <v>7987</v>
      </c>
      <c r="K1193" s="51" t="s">
        <v>7987</v>
      </c>
      <c r="L1193" s="17" t="s">
        <v>7987</v>
      </c>
      <c r="M1193" s="17" t="s">
        <v>7987</v>
      </c>
      <c r="N1193" s="17" t="s">
        <v>7987</v>
      </c>
      <c r="O1193" s="17" t="s">
        <v>7987</v>
      </c>
      <c r="P1193" s="17" t="s">
        <v>7987</v>
      </c>
      <c r="Q1193" s="17" t="s">
        <v>7987</v>
      </c>
      <c r="R1193" s="17" t="s">
        <v>7987</v>
      </c>
      <c r="S1193" s="17"/>
      <c r="T1193" s="17" t="s">
        <v>7987</v>
      </c>
      <c r="U1193" s="17"/>
      <c r="V1193" s="17"/>
      <c r="W1193" s="17" t="s">
        <v>7987</v>
      </c>
      <c r="X1193" s="17" t="s">
        <v>7987</v>
      </c>
      <c r="Y1193" s="17"/>
    </row>
    <row r="1194" ht="15.75" customHeight="1">
      <c r="A1194" s="17">
        <v>2.078010411E9</v>
      </c>
      <c r="B1194" s="17"/>
      <c r="C1194" s="17" t="s">
        <v>7987</v>
      </c>
      <c r="D1194" s="17" t="s">
        <v>7987</v>
      </c>
      <c r="E1194" s="17" t="s">
        <v>7987</v>
      </c>
      <c r="F1194" s="17" t="s">
        <v>6723</v>
      </c>
      <c r="G1194" s="17"/>
      <c r="H1194" s="51" t="s">
        <v>7987</v>
      </c>
      <c r="K1194" s="51" t="s">
        <v>7987</v>
      </c>
      <c r="L1194" s="17" t="s">
        <v>7987</v>
      </c>
      <c r="M1194" s="17" t="s">
        <v>7987</v>
      </c>
      <c r="N1194" s="17" t="s">
        <v>7987</v>
      </c>
      <c r="O1194" s="17" t="s">
        <v>7987</v>
      </c>
      <c r="P1194" s="17" t="s">
        <v>7987</v>
      </c>
      <c r="Q1194" s="17" t="s">
        <v>7987</v>
      </c>
      <c r="R1194" s="17" t="s">
        <v>7987</v>
      </c>
      <c r="S1194" s="17"/>
      <c r="T1194" s="17" t="s">
        <v>7987</v>
      </c>
      <c r="U1194" s="17"/>
      <c r="V1194" s="17"/>
      <c r="W1194" s="17" t="s">
        <v>7987</v>
      </c>
      <c r="X1194" s="17" t="s">
        <v>7987</v>
      </c>
      <c r="Y1194" s="17"/>
    </row>
    <row r="1195" ht="15.75" customHeight="1">
      <c r="A1195" s="17">
        <v>2.47401001E9</v>
      </c>
      <c r="B1195" s="17"/>
      <c r="C1195" s="17" t="s">
        <v>7987</v>
      </c>
      <c r="D1195" s="17" t="s">
        <v>7987</v>
      </c>
      <c r="E1195" s="17" t="s">
        <v>7987</v>
      </c>
      <c r="F1195" s="17" t="s">
        <v>6724</v>
      </c>
      <c r="G1195" s="17"/>
      <c r="H1195" s="51" t="s">
        <v>7987</v>
      </c>
      <c r="K1195" s="51" t="s">
        <v>7987</v>
      </c>
      <c r="L1195" s="17" t="s">
        <v>7987</v>
      </c>
      <c r="M1195" s="17" t="s">
        <v>7987</v>
      </c>
      <c r="N1195" s="17" t="s">
        <v>7987</v>
      </c>
      <c r="O1195" s="17" t="s">
        <v>7987</v>
      </c>
      <c r="P1195" s="17" t="s">
        <v>7987</v>
      </c>
      <c r="Q1195" s="17" t="s">
        <v>7987</v>
      </c>
      <c r="R1195" s="17" t="s">
        <v>7987</v>
      </c>
      <c r="S1195" s="17"/>
      <c r="T1195" s="17" t="s">
        <v>7987</v>
      </c>
      <c r="U1195" s="17"/>
      <c r="V1195" s="17"/>
      <c r="W1195" s="17" t="s">
        <v>7987</v>
      </c>
      <c r="X1195" s="17" t="s">
        <v>7987</v>
      </c>
      <c r="Y1195" s="17"/>
    </row>
    <row r="1196" ht="15.75" customHeight="1">
      <c r="A1196" s="17">
        <v>2.47401003E9</v>
      </c>
      <c r="B1196" s="17"/>
      <c r="C1196" s="17" t="s">
        <v>7987</v>
      </c>
      <c r="D1196" s="17" t="s">
        <v>7987</v>
      </c>
      <c r="E1196" s="17" t="s">
        <v>7987</v>
      </c>
      <c r="F1196" s="17" t="s">
        <v>6725</v>
      </c>
      <c r="G1196" s="17"/>
      <c r="H1196" s="51" t="s">
        <v>7987</v>
      </c>
      <c r="K1196" s="51" t="s">
        <v>7987</v>
      </c>
      <c r="L1196" s="17" t="s">
        <v>7987</v>
      </c>
      <c r="M1196" s="17" t="s">
        <v>7987</v>
      </c>
      <c r="N1196" s="17" t="s">
        <v>7987</v>
      </c>
      <c r="O1196" s="17" t="s">
        <v>7987</v>
      </c>
      <c r="P1196" s="17" t="s">
        <v>7987</v>
      </c>
      <c r="Q1196" s="17" t="s">
        <v>7987</v>
      </c>
      <c r="R1196" s="17" t="s">
        <v>7987</v>
      </c>
      <c r="S1196" s="17"/>
      <c r="T1196" s="17" t="s">
        <v>7987</v>
      </c>
      <c r="U1196" s="17"/>
      <c r="V1196" s="17"/>
      <c r="W1196" s="17" t="s">
        <v>7987</v>
      </c>
      <c r="X1196" s="17" t="s">
        <v>7987</v>
      </c>
      <c r="Y1196" s="17"/>
    </row>
    <row r="1197" ht="15.75" customHeight="1">
      <c r="A1197" s="17">
        <v>2.47401005E9</v>
      </c>
      <c r="B1197" s="17"/>
      <c r="C1197" s="17" t="s">
        <v>7987</v>
      </c>
      <c r="D1197" s="17" t="s">
        <v>7987</v>
      </c>
      <c r="E1197" s="17" t="s">
        <v>7987</v>
      </c>
      <c r="F1197" s="17" t="s">
        <v>6726</v>
      </c>
      <c r="G1197" s="17"/>
      <c r="H1197" s="51" t="s">
        <v>7987</v>
      </c>
      <c r="K1197" s="51" t="s">
        <v>7987</v>
      </c>
      <c r="L1197" s="17" t="s">
        <v>7987</v>
      </c>
      <c r="M1197" s="17" t="s">
        <v>7987</v>
      </c>
      <c r="N1197" s="17" t="s">
        <v>7987</v>
      </c>
      <c r="O1197" s="17" t="s">
        <v>7987</v>
      </c>
      <c r="P1197" s="17" t="s">
        <v>7987</v>
      </c>
      <c r="Q1197" s="17" t="s">
        <v>7987</v>
      </c>
      <c r="R1197" s="17" t="s">
        <v>7987</v>
      </c>
      <c r="S1197" s="17"/>
      <c r="T1197" s="17" t="s">
        <v>7987</v>
      </c>
      <c r="U1197" s="17"/>
      <c r="V1197" s="17"/>
      <c r="W1197" s="17" t="s">
        <v>7987</v>
      </c>
      <c r="X1197" s="17" t="s">
        <v>7987</v>
      </c>
      <c r="Y1197" s="17"/>
    </row>
    <row r="1198" ht="15.75" customHeight="1">
      <c r="A1198" s="17">
        <v>2.47401002E9</v>
      </c>
      <c r="B1198" s="17"/>
      <c r="C1198" s="17" t="s">
        <v>7987</v>
      </c>
      <c r="D1198" s="17" t="s">
        <v>7987</v>
      </c>
      <c r="E1198" s="17" t="s">
        <v>7987</v>
      </c>
      <c r="F1198" s="17" t="s">
        <v>6727</v>
      </c>
      <c r="G1198" s="17"/>
      <c r="H1198" s="51" t="s">
        <v>7987</v>
      </c>
      <c r="K1198" s="51" t="s">
        <v>7987</v>
      </c>
      <c r="L1198" s="17" t="s">
        <v>7987</v>
      </c>
      <c r="M1198" s="17" t="s">
        <v>7987</v>
      </c>
      <c r="N1198" s="17" t="s">
        <v>7987</v>
      </c>
      <c r="O1198" s="17" t="s">
        <v>7987</v>
      </c>
      <c r="P1198" s="17" t="s">
        <v>7987</v>
      </c>
      <c r="Q1198" s="17" t="s">
        <v>7987</v>
      </c>
      <c r="R1198" s="17" t="s">
        <v>7987</v>
      </c>
      <c r="S1198" s="17"/>
      <c r="T1198" s="17" t="s">
        <v>7987</v>
      </c>
      <c r="U1198" s="17"/>
      <c r="V1198" s="17"/>
      <c r="W1198" s="17" t="s">
        <v>7987</v>
      </c>
      <c r="X1198" s="17" t="s">
        <v>7987</v>
      </c>
      <c r="Y1198" s="17"/>
    </row>
    <row r="1199" ht="15.75" customHeight="1">
      <c r="A1199" s="17">
        <v>2.07301014E9</v>
      </c>
      <c r="B1199" s="17"/>
      <c r="C1199" s="17" t="s">
        <v>7987</v>
      </c>
      <c r="D1199" s="17" t="s">
        <v>7987</v>
      </c>
      <c r="E1199" s="17" t="s">
        <v>7987</v>
      </c>
      <c r="F1199" s="17" t="s">
        <v>6728</v>
      </c>
      <c r="G1199" s="17"/>
      <c r="H1199" s="51" t="s">
        <v>7987</v>
      </c>
      <c r="K1199" s="51" t="s">
        <v>7987</v>
      </c>
      <c r="L1199" s="17" t="s">
        <v>7987</v>
      </c>
      <c r="M1199" s="17" t="s">
        <v>7987</v>
      </c>
      <c r="N1199" s="17" t="s">
        <v>7987</v>
      </c>
      <c r="O1199" s="17" t="s">
        <v>7987</v>
      </c>
      <c r="P1199" s="17" t="s">
        <v>7987</v>
      </c>
      <c r="Q1199" s="17" t="s">
        <v>7987</v>
      </c>
      <c r="R1199" s="17" t="s">
        <v>7987</v>
      </c>
      <c r="S1199" s="17"/>
      <c r="T1199" s="17" t="s">
        <v>7987</v>
      </c>
      <c r="U1199" s="17"/>
      <c r="V1199" s="17"/>
      <c r="W1199" s="17" t="s">
        <v>7987</v>
      </c>
      <c r="X1199" s="17" t="s">
        <v>7987</v>
      </c>
      <c r="Y1199" s="17"/>
    </row>
    <row r="1200" ht="15.75" customHeight="1">
      <c r="A1200" s="17">
        <v>2.07301015E9</v>
      </c>
      <c r="B1200" s="17"/>
      <c r="C1200" s="17" t="s">
        <v>7987</v>
      </c>
      <c r="D1200" s="17" t="s">
        <v>7987</v>
      </c>
      <c r="E1200" s="17" t="s">
        <v>7987</v>
      </c>
      <c r="F1200" s="17" t="s">
        <v>6729</v>
      </c>
      <c r="G1200" s="17"/>
      <c r="H1200" s="51" t="s">
        <v>7987</v>
      </c>
      <c r="K1200" s="51" t="s">
        <v>7987</v>
      </c>
      <c r="L1200" s="17" t="s">
        <v>7987</v>
      </c>
      <c r="M1200" s="17" t="s">
        <v>7987</v>
      </c>
      <c r="N1200" s="17" t="s">
        <v>7987</v>
      </c>
      <c r="O1200" s="17" t="s">
        <v>7987</v>
      </c>
      <c r="P1200" s="17" t="s">
        <v>7987</v>
      </c>
      <c r="Q1200" s="17" t="s">
        <v>7987</v>
      </c>
      <c r="R1200" s="17" t="s">
        <v>7987</v>
      </c>
      <c r="S1200" s="17"/>
      <c r="T1200" s="17" t="s">
        <v>7987</v>
      </c>
      <c r="U1200" s="17"/>
      <c r="V1200" s="17"/>
      <c r="W1200" s="17" t="s">
        <v>7987</v>
      </c>
      <c r="X1200" s="17" t="s">
        <v>7987</v>
      </c>
      <c r="Y1200" s="17"/>
    </row>
    <row r="1201" ht="15.75" customHeight="1">
      <c r="A1201" s="17">
        <v>2.57301007E9</v>
      </c>
      <c r="B1201" s="17"/>
      <c r="C1201" s="17" t="s">
        <v>7987</v>
      </c>
      <c r="D1201" s="17" t="s">
        <v>7987</v>
      </c>
      <c r="E1201" s="17" t="s">
        <v>7987</v>
      </c>
      <c r="F1201" s="17" t="s">
        <v>6730</v>
      </c>
      <c r="G1201" s="17"/>
      <c r="H1201" s="51" t="s">
        <v>7987</v>
      </c>
      <c r="K1201" s="51" t="s">
        <v>7987</v>
      </c>
      <c r="L1201" s="17" t="s">
        <v>7987</v>
      </c>
      <c r="M1201" s="17" t="s">
        <v>7987</v>
      </c>
      <c r="N1201" s="17" t="s">
        <v>7987</v>
      </c>
      <c r="O1201" s="17" t="s">
        <v>7987</v>
      </c>
      <c r="P1201" s="17" t="s">
        <v>7987</v>
      </c>
      <c r="Q1201" s="17" t="s">
        <v>7987</v>
      </c>
      <c r="R1201" s="17" t="s">
        <v>7987</v>
      </c>
      <c r="S1201" s="17"/>
      <c r="T1201" s="17" t="s">
        <v>7987</v>
      </c>
      <c r="U1201" s="17"/>
      <c r="V1201" s="17"/>
      <c r="W1201" s="17" t="s">
        <v>7987</v>
      </c>
      <c r="X1201" s="17" t="s">
        <v>7987</v>
      </c>
      <c r="Y1201" s="17"/>
    </row>
    <row r="1202" ht="15.75" customHeight="1">
      <c r="A1202" s="17">
        <v>2.073020123E9</v>
      </c>
      <c r="B1202" s="17"/>
      <c r="C1202" s="17" t="s">
        <v>7987</v>
      </c>
      <c r="D1202" s="17" t="s">
        <v>7987</v>
      </c>
      <c r="E1202" s="17" t="s">
        <v>7987</v>
      </c>
      <c r="F1202" s="17" t="s">
        <v>6731</v>
      </c>
      <c r="G1202" s="17"/>
      <c r="H1202" s="51" t="s">
        <v>7987</v>
      </c>
      <c r="K1202" s="51" t="s">
        <v>7987</v>
      </c>
      <c r="L1202" s="17" t="s">
        <v>7987</v>
      </c>
      <c r="M1202" s="17" t="s">
        <v>7987</v>
      </c>
      <c r="N1202" s="17" t="s">
        <v>7987</v>
      </c>
      <c r="O1202" s="17" t="s">
        <v>7987</v>
      </c>
      <c r="P1202" s="17" t="s">
        <v>7987</v>
      </c>
      <c r="Q1202" s="17" t="s">
        <v>7987</v>
      </c>
      <c r="R1202" s="17" t="s">
        <v>7987</v>
      </c>
      <c r="S1202" s="17"/>
      <c r="T1202" s="17" t="s">
        <v>7987</v>
      </c>
      <c r="U1202" s="17"/>
      <c r="V1202" s="17"/>
      <c r="W1202" s="17" t="s">
        <v>7987</v>
      </c>
      <c r="X1202" s="17" t="s">
        <v>7987</v>
      </c>
      <c r="Y1202" s="17"/>
    </row>
    <row r="1203" ht="15.75" customHeight="1">
      <c r="A1203" s="17">
        <v>2.073020211E9</v>
      </c>
      <c r="B1203" s="17"/>
      <c r="C1203" s="17" t="s">
        <v>7987</v>
      </c>
      <c r="D1203" s="17" t="s">
        <v>7987</v>
      </c>
      <c r="E1203" s="17" t="s">
        <v>7987</v>
      </c>
      <c r="F1203" s="17" t="s">
        <v>6732</v>
      </c>
      <c r="G1203" s="17"/>
      <c r="H1203" s="51" t="s">
        <v>7987</v>
      </c>
      <c r="K1203" s="51" t="s">
        <v>7987</v>
      </c>
      <c r="L1203" s="17" t="s">
        <v>7987</v>
      </c>
      <c r="M1203" s="17" t="s">
        <v>7987</v>
      </c>
      <c r="N1203" s="17" t="s">
        <v>7987</v>
      </c>
      <c r="O1203" s="17" t="s">
        <v>7987</v>
      </c>
      <c r="P1203" s="17" t="s">
        <v>7987</v>
      </c>
      <c r="Q1203" s="17" t="s">
        <v>7987</v>
      </c>
      <c r="R1203" s="17" t="s">
        <v>7987</v>
      </c>
      <c r="S1203" s="17"/>
      <c r="T1203" s="17" t="s">
        <v>7987</v>
      </c>
      <c r="U1203" s="17"/>
      <c r="V1203" s="17"/>
      <c r="W1203" s="17" t="s">
        <v>7987</v>
      </c>
      <c r="X1203" s="17" t="s">
        <v>7987</v>
      </c>
      <c r="Y1203" s="17"/>
    </row>
    <row r="1204" ht="15.75" customHeight="1">
      <c r="A1204" s="17">
        <v>2.073020133E9</v>
      </c>
      <c r="B1204" s="17"/>
      <c r="C1204" s="17" t="s">
        <v>7987</v>
      </c>
      <c r="D1204" s="17" t="s">
        <v>7987</v>
      </c>
      <c r="E1204" s="17" t="s">
        <v>7987</v>
      </c>
      <c r="F1204" s="17" t="s">
        <v>6733</v>
      </c>
      <c r="G1204" s="17"/>
      <c r="H1204" s="51" t="s">
        <v>7987</v>
      </c>
      <c r="K1204" s="51" t="s">
        <v>7987</v>
      </c>
      <c r="L1204" s="17" t="s">
        <v>7987</v>
      </c>
      <c r="M1204" s="17" t="s">
        <v>7987</v>
      </c>
      <c r="N1204" s="17" t="s">
        <v>7987</v>
      </c>
      <c r="O1204" s="17" t="s">
        <v>7987</v>
      </c>
      <c r="P1204" s="17" t="s">
        <v>7987</v>
      </c>
      <c r="Q1204" s="17" t="s">
        <v>7987</v>
      </c>
      <c r="R1204" s="17" t="s">
        <v>7987</v>
      </c>
      <c r="S1204" s="17"/>
      <c r="T1204" s="17" t="s">
        <v>7987</v>
      </c>
      <c r="U1204" s="17"/>
      <c r="V1204" s="17"/>
      <c r="W1204" s="17" t="s">
        <v>7987</v>
      </c>
      <c r="X1204" s="17" t="s">
        <v>7987</v>
      </c>
      <c r="Y1204" s="17"/>
    </row>
    <row r="1205" ht="15.75" customHeight="1">
      <c r="A1205" s="17">
        <v>2.073020113E9</v>
      </c>
      <c r="B1205" s="17"/>
      <c r="C1205" s="17" t="s">
        <v>7987</v>
      </c>
      <c r="D1205" s="17" t="s">
        <v>7987</v>
      </c>
      <c r="E1205" s="17" t="s">
        <v>7987</v>
      </c>
      <c r="F1205" s="17" t="s">
        <v>6734</v>
      </c>
      <c r="G1205" s="17"/>
      <c r="H1205" s="51" t="s">
        <v>7987</v>
      </c>
      <c r="K1205" s="51" t="s">
        <v>7987</v>
      </c>
      <c r="L1205" s="17" t="s">
        <v>7987</v>
      </c>
      <c r="M1205" s="17" t="s">
        <v>7987</v>
      </c>
      <c r="N1205" s="17" t="s">
        <v>7987</v>
      </c>
      <c r="O1205" s="17" t="s">
        <v>7987</v>
      </c>
      <c r="P1205" s="17" t="s">
        <v>7987</v>
      </c>
      <c r="Q1205" s="17" t="s">
        <v>7987</v>
      </c>
      <c r="R1205" s="17" t="s">
        <v>7987</v>
      </c>
      <c r="S1205" s="17"/>
      <c r="T1205" s="17" t="s">
        <v>7987</v>
      </c>
      <c r="U1205" s="17"/>
      <c r="V1205" s="17"/>
      <c r="W1205" s="17" t="s">
        <v>7987</v>
      </c>
      <c r="X1205" s="17" t="s">
        <v>7987</v>
      </c>
      <c r="Y1205" s="17"/>
    </row>
    <row r="1206" ht="15.75" customHeight="1">
      <c r="A1206" s="17">
        <v>2.073020103E9</v>
      </c>
      <c r="B1206" s="17"/>
      <c r="C1206" s="17" t="s">
        <v>7987</v>
      </c>
      <c r="D1206" s="17" t="s">
        <v>7987</v>
      </c>
      <c r="E1206" s="17" t="s">
        <v>7987</v>
      </c>
      <c r="F1206" s="17" t="s">
        <v>6735</v>
      </c>
      <c r="G1206" s="17"/>
      <c r="H1206" s="51" t="s">
        <v>7987</v>
      </c>
      <c r="K1206" s="51" t="s">
        <v>7987</v>
      </c>
      <c r="L1206" s="17" t="s">
        <v>7987</v>
      </c>
      <c r="M1206" s="17" t="s">
        <v>7987</v>
      </c>
      <c r="N1206" s="17" t="s">
        <v>7987</v>
      </c>
      <c r="O1206" s="17" t="s">
        <v>7987</v>
      </c>
      <c r="P1206" s="17" t="s">
        <v>7987</v>
      </c>
      <c r="Q1206" s="17" t="s">
        <v>7987</v>
      </c>
      <c r="R1206" s="17" t="s">
        <v>7987</v>
      </c>
      <c r="S1206" s="17"/>
      <c r="T1206" s="17" t="s">
        <v>7987</v>
      </c>
      <c r="U1206" s="17"/>
      <c r="V1206" s="17"/>
      <c r="W1206" s="17" t="s">
        <v>7987</v>
      </c>
      <c r="X1206" s="17" t="s">
        <v>7987</v>
      </c>
      <c r="Y1206" s="17"/>
    </row>
    <row r="1207" ht="15.75" customHeight="1">
      <c r="A1207" s="17">
        <v>2.073020162E9</v>
      </c>
      <c r="B1207" s="17"/>
      <c r="C1207" s="17" t="s">
        <v>7987</v>
      </c>
      <c r="D1207" s="17" t="s">
        <v>7987</v>
      </c>
      <c r="E1207" s="17" t="s">
        <v>7987</v>
      </c>
      <c r="F1207" s="17" t="s">
        <v>6736</v>
      </c>
      <c r="G1207" s="17"/>
      <c r="H1207" s="51" t="s">
        <v>7987</v>
      </c>
      <c r="K1207" s="51" t="s">
        <v>7987</v>
      </c>
      <c r="L1207" s="17" t="s">
        <v>7987</v>
      </c>
      <c r="M1207" s="17" t="s">
        <v>7987</v>
      </c>
      <c r="N1207" s="17" t="s">
        <v>7987</v>
      </c>
      <c r="O1207" s="17" t="s">
        <v>7987</v>
      </c>
      <c r="P1207" s="17" t="s">
        <v>7987</v>
      </c>
      <c r="Q1207" s="17" t="s">
        <v>7987</v>
      </c>
      <c r="R1207" s="17" t="s">
        <v>7987</v>
      </c>
      <c r="S1207" s="17"/>
      <c r="T1207" s="17" t="s">
        <v>7987</v>
      </c>
      <c r="U1207" s="17"/>
      <c r="V1207" s="17"/>
      <c r="W1207" s="17" t="s">
        <v>7987</v>
      </c>
      <c r="X1207" s="17" t="s">
        <v>7987</v>
      </c>
      <c r="Y1207" s="17"/>
    </row>
    <row r="1208" ht="15.75" customHeight="1">
      <c r="A1208" s="17">
        <v>2.073020611E9</v>
      </c>
      <c r="B1208" s="17"/>
      <c r="C1208" s="17" t="s">
        <v>7987</v>
      </c>
      <c r="D1208" s="17" t="s">
        <v>7987</v>
      </c>
      <c r="E1208" s="17" t="s">
        <v>7987</v>
      </c>
      <c r="F1208" s="17" t="s">
        <v>6737</v>
      </c>
      <c r="G1208" s="17"/>
      <c r="H1208" s="51" t="s">
        <v>7987</v>
      </c>
      <c r="K1208" s="51" t="s">
        <v>7987</v>
      </c>
      <c r="L1208" s="17" t="s">
        <v>7987</v>
      </c>
      <c r="M1208" s="17" t="s">
        <v>7987</v>
      </c>
      <c r="N1208" s="17" t="s">
        <v>7987</v>
      </c>
      <c r="O1208" s="17" t="s">
        <v>7987</v>
      </c>
      <c r="P1208" s="17" t="s">
        <v>7987</v>
      </c>
      <c r="Q1208" s="17" t="s">
        <v>7987</v>
      </c>
      <c r="R1208" s="17" t="s">
        <v>7987</v>
      </c>
      <c r="S1208" s="17"/>
      <c r="T1208" s="17" t="s">
        <v>7987</v>
      </c>
      <c r="U1208" s="17"/>
      <c r="V1208" s="17"/>
      <c r="W1208" s="17" t="s">
        <v>7987</v>
      </c>
      <c r="X1208" s="17" t="s">
        <v>7987</v>
      </c>
      <c r="Y1208" s="17"/>
    </row>
    <row r="1209" ht="15.75" customHeight="1">
      <c r="A1209" s="17">
        <v>2.073020301E9</v>
      </c>
      <c r="B1209" s="17"/>
      <c r="C1209" s="17" t="s">
        <v>7987</v>
      </c>
      <c r="D1209" s="17" t="s">
        <v>7987</v>
      </c>
      <c r="E1209" s="17" t="s">
        <v>7987</v>
      </c>
      <c r="F1209" s="17" t="s">
        <v>6738</v>
      </c>
      <c r="G1209" s="17"/>
      <c r="H1209" s="51" t="s">
        <v>7987</v>
      </c>
      <c r="K1209" s="51" t="s">
        <v>7987</v>
      </c>
      <c r="L1209" s="17" t="s">
        <v>7987</v>
      </c>
      <c r="M1209" s="17" t="s">
        <v>7987</v>
      </c>
      <c r="N1209" s="17" t="s">
        <v>7987</v>
      </c>
      <c r="O1209" s="17" t="s">
        <v>7987</v>
      </c>
      <c r="P1209" s="17" t="s">
        <v>7987</v>
      </c>
      <c r="Q1209" s="17" t="s">
        <v>7987</v>
      </c>
      <c r="R1209" s="17" t="s">
        <v>7987</v>
      </c>
      <c r="S1209" s="17"/>
      <c r="T1209" s="17" t="s">
        <v>7987</v>
      </c>
      <c r="U1209" s="17"/>
      <c r="V1209" s="17"/>
      <c r="W1209" s="17" t="s">
        <v>7987</v>
      </c>
      <c r="X1209" s="17" t="s">
        <v>7987</v>
      </c>
      <c r="Y1209" s="17"/>
    </row>
    <row r="1210" ht="15.75" customHeight="1">
      <c r="A1210" s="17">
        <v>2.073020261E9</v>
      </c>
      <c r="B1210" s="17"/>
      <c r="C1210" s="17" t="s">
        <v>7987</v>
      </c>
      <c r="D1210" s="17" t="s">
        <v>7987</v>
      </c>
      <c r="E1210" s="17" t="s">
        <v>7987</v>
      </c>
      <c r="F1210" s="17" t="s">
        <v>6739</v>
      </c>
      <c r="G1210" s="17"/>
      <c r="H1210" s="51" t="s">
        <v>7987</v>
      </c>
      <c r="K1210" s="51" t="s">
        <v>7987</v>
      </c>
      <c r="L1210" s="17" t="s">
        <v>7987</v>
      </c>
      <c r="M1210" s="17" t="s">
        <v>7987</v>
      </c>
      <c r="N1210" s="17" t="s">
        <v>7987</v>
      </c>
      <c r="O1210" s="17" t="s">
        <v>7987</v>
      </c>
      <c r="P1210" s="17" t="s">
        <v>7987</v>
      </c>
      <c r="Q1210" s="17" t="s">
        <v>7987</v>
      </c>
      <c r="R1210" s="17" t="s">
        <v>7987</v>
      </c>
      <c r="S1210" s="17"/>
      <c r="T1210" s="17" t="s">
        <v>7987</v>
      </c>
      <c r="U1210" s="17"/>
      <c r="V1210" s="17"/>
      <c r="W1210" s="17" t="s">
        <v>7987</v>
      </c>
      <c r="X1210" s="17" t="s">
        <v>7987</v>
      </c>
      <c r="Y1210" s="17"/>
    </row>
    <row r="1211" ht="15.75" customHeight="1">
      <c r="A1211" s="17">
        <v>2.073020311E9</v>
      </c>
      <c r="B1211" s="17"/>
      <c r="C1211" s="17" t="s">
        <v>7987</v>
      </c>
      <c r="D1211" s="17" t="s">
        <v>7987</v>
      </c>
      <c r="E1211" s="17" t="s">
        <v>7987</v>
      </c>
      <c r="F1211" s="17" t="s">
        <v>6740</v>
      </c>
      <c r="G1211" s="17"/>
      <c r="H1211" s="51" t="s">
        <v>7987</v>
      </c>
      <c r="K1211" s="51" t="s">
        <v>7987</v>
      </c>
      <c r="L1211" s="17" t="s">
        <v>7987</v>
      </c>
      <c r="M1211" s="17" t="s">
        <v>7987</v>
      </c>
      <c r="N1211" s="17" t="s">
        <v>7987</v>
      </c>
      <c r="O1211" s="17" t="s">
        <v>7987</v>
      </c>
      <c r="P1211" s="17" t="s">
        <v>7987</v>
      </c>
      <c r="Q1211" s="17" t="s">
        <v>7987</v>
      </c>
      <c r="R1211" s="17" t="s">
        <v>7987</v>
      </c>
      <c r="S1211" s="17"/>
      <c r="T1211" s="17" t="s">
        <v>7987</v>
      </c>
      <c r="U1211" s="17"/>
      <c r="V1211" s="17"/>
      <c r="W1211" s="17" t="s">
        <v>7987</v>
      </c>
      <c r="X1211" s="17" t="s">
        <v>7987</v>
      </c>
      <c r="Y1211" s="17"/>
    </row>
    <row r="1212" ht="15.75" customHeight="1">
      <c r="A1212" s="17">
        <v>2.073020451E9</v>
      </c>
      <c r="B1212" s="17"/>
      <c r="C1212" s="17" t="s">
        <v>7987</v>
      </c>
      <c r="D1212" s="17" t="s">
        <v>7987</v>
      </c>
      <c r="E1212" s="17" t="s">
        <v>7987</v>
      </c>
      <c r="F1212" s="17" t="s">
        <v>6741</v>
      </c>
      <c r="G1212" s="17"/>
      <c r="H1212" s="51" t="s">
        <v>7987</v>
      </c>
      <c r="K1212" s="51" t="s">
        <v>7987</v>
      </c>
      <c r="L1212" s="17" t="s">
        <v>7987</v>
      </c>
      <c r="M1212" s="17" t="s">
        <v>7987</v>
      </c>
      <c r="N1212" s="17" t="s">
        <v>7987</v>
      </c>
      <c r="O1212" s="17" t="s">
        <v>7987</v>
      </c>
      <c r="P1212" s="17" t="s">
        <v>7987</v>
      </c>
      <c r="Q1212" s="17" t="s">
        <v>7987</v>
      </c>
      <c r="R1212" s="17" t="s">
        <v>7987</v>
      </c>
      <c r="S1212" s="17"/>
      <c r="T1212" s="17" t="s">
        <v>7987</v>
      </c>
      <c r="U1212" s="17"/>
      <c r="V1212" s="17"/>
      <c r="W1212" s="17" t="s">
        <v>7987</v>
      </c>
      <c r="X1212" s="17" t="s">
        <v>7987</v>
      </c>
      <c r="Y1212" s="17"/>
    </row>
    <row r="1213" ht="15.75" customHeight="1">
      <c r="A1213" s="17">
        <v>2.46823023E9</v>
      </c>
      <c r="B1213" s="17"/>
      <c r="C1213" s="17" t="s">
        <v>7987</v>
      </c>
      <c r="D1213" s="17" t="s">
        <v>7987</v>
      </c>
      <c r="E1213" s="17" t="s">
        <v>7987</v>
      </c>
      <c r="F1213" s="17" t="s">
        <v>6742</v>
      </c>
      <c r="G1213" s="17"/>
      <c r="H1213" s="51" t="s">
        <v>7987</v>
      </c>
      <c r="K1213" s="51" t="s">
        <v>7987</v>
      </c>
      <c r="L1213" s="17" t="s">
        <v>7987</v>
      </c>
      <c r="M1213" s="17" t="s">
        <v>7987</v>
      </c>
      <c r="N1213" s="17" t="s">
        <v>7987</v>
      </c>
      <c r="O1213" s="17" t="s">
        <v>7987</v>
      </c>
      <c r="P1213" s="17" t="s">
        <v>7987</v>
      </c>
      <c r="Q1213" s="17" t="s">
        <v>7987</v>
      </c>
      <c r="R1213" s="17" t="s">
        <v>7987</v>
      </c>
      <c r="S1213" s="17"/>
      <c r="T1213" s="17" t="s">
        <v>7987</v>
      </c>
      <c r="U1213" s="17"/>
      <c r="V1213" s="17"/>
      <c r="W1213" s="17" t="s">
        <v>7987</v>
      </c>
      <c r="X1213" s="17" t="s">
        <v>7987</v>
      </c>
      <c r="Y1213" s="17"/>
    </row>
    <row r="1214" ht="15.75" customHeight="1">
      <c r="A1214" s="17">
        <v>2.46823022E9</v>
      </c>
      <c r="B1214" s="17"/>
      <c r="C1214" s="17" t="s">
        <v>7987</v>
      </c>
      <c r="D1214" s="17" t="s">
        <v>7987</v>
      </c>
      <c r="E1214" s="17" t="s">
        <v>7987</v>
      </c>
      <c r="F1214" s="17" t="s">
        <v>6743</v>
      </c>
      <c r="G1214" s="17"/>
      <c r="H1214" s="51" t="s">
        <v>7987</v>
      </c>
      <c r="K1214" s="51" t="s">
        <v>7987</v>
      </c>
      <c r="L1214" s="17" t="s">
        <v>7987</v>
      </c>
      <c r="M1214" s="17" t="s">
        <v>7987</v>
      </c>
      <c r="N1214" s="17" t="s">
        <v>7987</v>
      </c>
      <c r="O1214" s="17" t="s">
        <v>7987</v>
      </c>
      <c r="P1214" s="17" t="s">
        <v>7987</v>
      </c>
      <c r="Q1214" s="17" t="s">
        <v>7987</v>
      </c>
      <c r="R1214" s="17" t="s">
        <v>7987</v>
      </c>
      <c r="S1214" s="17"/>
      <c r="T1214" s="17" t="s">
        <v>7987</v>
      </c>
      <c r="U1214" s="17"/>
      <c r="V1214" s="17"/>
      <c r="W1214" s="17" t="s">
        <v>7987</v>
      </c>
      <c r="X1214" s="17" t="s">
        <v>7987</v>
      </c>
      <c r="Y1214" s="17"/>
    </row>
    <row r="1215" ht="15.75" customHeight="1">
      <c r="A1215" s="17">
        <v>2.56823027E9</v>
      </c>
      <c r="B1215" s="17"/>
      <c r="C1215" s="17" t="s">
        <v>7987</v>
      </c>
      <c r="D1215" s="17" t="s">
        <v>7987</v>
      </c>
      <c r="E1215" s="17">
        <v>0.0</v>
      </c>
      <c r="F1215" s="17" t="s">
        <v>1979</v>
      </c>
      <c r="G1215" s="17"/>
      <c r="H1215" s="51" t="s">
        <v>7987</v>
      </c>
      <c r="K1215" s="51" t="s">
        <v>1980</v>
      </c>
      <c r="L1215" s="17" t="s">
        <v>17</v>
      </c>
      <c r="M1215" s="17" t="s">
        <v>18</v>
      </c>
      <c r="N1215" s="17">
        <v>4.0</v>
      </c>
      <c r="O1215" s="17" t="s">
        <v>35</v>
      </c>
      <c r="P1215" s="17" t="s">
        <v>20</v>
      </c>
      <c r="Q1215" s="17">
        <v>8.46694E9</v>
      </c>
      <c r="R1215" s="17" t="s">
        <v>7987</v>
      </c>
      <c r="S1215" s="17"/>
      <c r="T1215" s="17" t="s">
        <v>7987</v>
      </c>
      <c r="U1215" s="17"/>
      <c r="V1215" s="17"/>
      <c r="W1215" s="17" t="s">
        <v>7987</v>
      </c>
      <c r="X1215" s="17" t="s">
        <v>7987</v>
      </c>
      <c r="Y1215" s="17"/>
    </row>
    <row r="1216" ht="15.75" customHeight="1">
      <c r="A1216" s="17">
        <v>2.57301503E9</v>
      </c>
      <c r="B1216" s="17"/>
      <c r="C1216" s="17" t="s">
        <v>7987</v>
      </c>
      <c r="D1216" s="17" t="s">
        <v>7987</v>
      </c>
      <c r="E1216" s="17" t="s">
        <v>7987</v>
      </c>
      <c r="F1216" s="17" t="s">
        <v>6744</v>
      </c>
      <c r="G1216" s="17"/>
      <c r="H1216" s="51" t="s">
        <v>7987</v>
      </c>
      <c r="K1216" s="51" t="s">
        <v>7987</v>
      </c>
      <c r="L1216" s="17" t="s">
        <v>7987</v>
      </c>
      <c r="M1216" s="17" t="s">
        <v>7987</v>
      </c>
      <c r="N1216" s="17" t="s">
        <v>7987</v>
      </c>
      <c r="O1216" s="17" t="s">
        <v>7987</v>
      </c>
      <c r="P1216" s="17" t="s">
        <v>7987</v>
      </c>
      <c r="Q1216" s="17" t="s">
        <v>7987</v>
      </c>
      <c r="R1216" s="17" t="s">
        <v>7987</v>
      </c>
      <c r="S1216" s="17"/>
      <c r="T1216" s="17" t="s">
        <v>7987</v>
      </c>
      <c r="U1216" s="17"/>
      <c r="V1216" s="17"/>
      <c r="W1216" s="17" t="s">
        <v>7987</v>
      </c>
      <c r="X1216" s="17" t="s">
        <v>7987</v>
      </c>
      <c r="Y1216" s="17"/>
    </row>
    <row r="1217" ht="15.75" customHeight="1">
      <c r="A1217" s="17">
        <v>5.431263052E9</v>
      </c>
      <c r="B1217" s="17"/>
      <c r="C1217" s="17" t="s">
        <v>7987</v>
      </c>
      <c r="D1217" s="17" t="s">
        <v>7987</v>
      </c>
      <c r="E1217" s="17" t="s">
        <v>2615</v>
      </c>
      <c r="F1217" s="17" t="s">
        <v>2616</v>
      </c>
      <c r="G1217" s="17"/>
      <c r="H1217" s="51" t="s">
        <v>7987</v>
      </c>
      <c r="K1217" s="51" t="s">
        <v>2617</v>
      </c>
      <c r="L1217" s="17" t="s">
        <v>2547</v>
      </c>
      <c r="M1217" s="17" t="s">
        <v>2545</v>
      </c>
      <c r="N1217" s="17">
        <v>1.0</v>
      </c>
      <c r="O1217" s="17" t="s">
        <v>19</v>
      </c>
      <c r="P1217" s="17" t="s">
        <v>20</v>
      </c>
      <c r="Q1217" s="17">
        <v>8.47141E9</v>
      </c>
      <c r="R1217" s="17" t="s">
        <v>7987</v>
      </c>
      <c r="S1217" s="17"/>
      <c r="T1217" s="17" t="s">
        <v>7987</v>
      </c>
      <c r="U1217" s="17"/>
      <c r="V1217" s="17"/>
      <c r="W1217" s="17" t="s">
        <v>7987</v>
      </c>
      <c r="X1217" s="17" t="s">
        <v>7987</v>
      </c>
      <c r="Y1217" s="17"/>
    </row>
    <row r="1218" ht="15.75" customHeight="1">
      <c r="A1218" s="17">
        <v>5.430210095E9</v>
      </c>
      <c r="B1218" s="17"/>
      <c r="C1218" s="17" t="s">
        <v>7987</v>
      </c>
      <c r="D1218" s="17" t="s">
        <v>7987</v>
      </c>
      <c r="E1218" s="17" t="s">
        <v>7987</v>
      </c>
      <c r="F1218" s="17" t="s">
        <v>6745</v>
      </c>
      <c r="G1218" s="17"/>
      <c r="H1218" s="51" t="s">
        <v>7987</v>
      </c>
      <c r="K1218" s="51" t="s">
        <v>7987</v>
      </c>
      <c r="L1218" s="17" t="s">
        <v>7987</v>
      </c>
      <c r="M1218" s="17" t="s">
        <v>7987</v>
      </c>
      <c r="N1218" s="17" t="s">
        <v>7987</v>
      </c>
      <c r="O1218" s="17" t="s">
        <v>7987</v>
      </c>
      <c r="P1218" s="17" t="s">
        <v>7987</v>
      </c>
      <c r="Q1218" s="17" t="s">
        <v>7987</v>
      </c>
      <c r="R1218" s="17" t="s">
        <v>7987</v>
      </c>
      <c r="S1218" s="17"/>
      <c r="T1218" s="17" t="s">
        <v>7987</v>
      </c>
      <c r="U1218" s="17"/>
      <c r="V1218" s="17"/>
      <c r="W1218" s="17" t="s">
        <v>7987</v>
      </c>
      <c r="X1218" s="17" t="s">
        <v>7987</v>
      </c>
      <c r="Y1218" s="17"/>
    </row>
    <row r="1219" ht="15.75" customHeight="1">
      <c r="A1219" s="17">
        <v>5.705001005E9</v>
      </c>
      <c r="B1219" s="17"/>
      <c r="C1219" s="17" t="s">
        <v>7987</v>
      </c>
      <c r="D1219" s="17" t="s">
        <v>7987</v>
      </c>
      <c r="E1219" s="17" t="s">
        <v>4129</v>
      </c>
      <c r="F1219" s="17" t="s">
        <v>4130</v>
      </c>
      <c r="G1219" s="17"/>
      <c r="H1219" s="51" t="s">
        <v>7987</v>
      </c>
      <c r="K1219" s="51" t="s">
        <v>4131</v>
      </c>
      <c r="L1219" s="17" t="s">
        <v>17</v>
      </c>
      <c r="M1219" s="17" t="s">
        <v>18</v>
      </c>
      <c r="N1219" s="17">
        <v>2.0</v>
      </c>
      <c r="O1219" s="17" t="s">
        <v>19</v>
      </c>
      <c r="P1219" s="17" t="s">
        <v>20</v>
      </c>
      <c r="Q1219" s="17">
        <v>8.5159E9</v>
      </c>
      <c r="R1219" s="17" t="s">
        <v>7987</v>
      </c>
      <c r="S1219" s="17"/>
      <c r="T1219" s="17" t="s">
        <v>7987</v>
      </c>
      <c r="U1219" s="17"/>
      <c r="V1219" s="17"/>
      <c r="W1219" s="17" t="s">
        <v>7987</v>
      </c>
      <c r="X1219" s="17" t="s">
        <v>7987</v>
      </c>
      <c r="Y1219" s="17"/>
    </row>
    <row r="1220" ht="15.75" customHeight="1">
      <c r="A1220" s="17">
        <v>2.19371204E9</v>
      </c>
      <c r="B1220" s="17"/>
      <c r="C1220" s="17" t="s">
        <v>7987</v>
      </c>
      <c r="D1220" s="17" t="s">
        <v>7987</v>
      </c>
      <c r="E1220" s="17" t="s">
        <v>1497</v>
      </c>
      <c r="F1220" s="17" t="s">
        <v>1498</v>
      </c>
      <c r="G1220" s="17"/>
      <c r="H1220" s="51" t="s">
        <v>7987</v>
      </c>
      <c r="K1220" s="51">
        <v>0.0</v>
      </c>
      <c r="L1220" s="17" t="s">
        <v>17</v>
      </c>
      <c r="M1220" s="17" t="s">
        <v>18</v>
      </c>
      <c r="N1220" s="17">
        <v>4.0</v>
      </c>
      <c r="O1220" s="17" t="s">
        <v>19</v>
      </c>
      <c r="P1220" s="17" t="s">
        <v>20</v>
      </c>
      <c r="Q1220" s="17">
        <v>7.326909409E9</v>
      </c>
      <c r="R1220" s="17" t="s">
        <v>7987</v>
      </c>
      <c r="S1220" s="17"/>
      <c r="T1220" s="17" t="s">
        <v>7987</v>
      </c>
      <c r="U1220" s="17"/>
      <c r="V1220" s="17"/>
      <c r="W1220" s="17" t="s">
        <v>7987</v>
      </c>
      <c r="X1220" s="17" t="s">
        <v>7987</v>
      </c>
      <c r="Y1220" s="17"/>
    </row>
    <row r="1221" ht="15.75" customHeight="1">
      <c r="A1221" s="17">
        <v>2.0780411E9</v>
      </c>
      <c r="B1221" s="17"/>
      <c r="C1221" s="17" t="s">
        <v>7987</v>
      </c>
      <c r="D1221" s="17" t="s">
        <v>7987</v>
      </c>
      <c r="E1221" s="17" t="s">
        <v>1133</v>
      </c>
      <c r="F1221" s="17" t="s">
        <v>1134</v>
      </c>
      <c r="G1221" s="17"/>
      <c r="H1221" s="51" t="s">
        <v>7987</v>
      </c>
      <c r="K1221" s="51" t="s">
        <v>1135</v>
      </c>
      <c r="L1221" s="17" t="s">
        <v>17</v>
      </c>
      <c r="M1221" s="17" t="s">
        <v>18</v>
      </c>
      <c r="N1221" s="17">
        <v>10.0</v>
      </c>
      <c r="O1221" s="17" t="s">
        <v>19</v>
      </c>
      <c r="P1221" s="17" t="s">
        <v>20</v>
      </c>
      <c r="Q1221" s="17">
        <v>3.926909709E9</v>
      </c>
      <c r="R1221" s="17" t="s">
        <v>7987</v>
      </c>
      <c r="S1221" s="17"/>
      <c r="T1221" s="17" t="s">
        <v>7987</v>
      </c>
      <c r="U1221" s="17"/>
      <c r="V1221" s="17"/>
      <c r="W1221" s="17" t="s">
        <v>7987</v>
      </c>
      <c r="X1221" s="17" t="s">
        <v>7987</v>
      </c>
      <c r="Y1221" s="17"/>
    </row>
    <row r="1222" ht="15.75" customHeight="1">
      <c r="A1222" s="17">
        <v>5.95421006E9</v>
      </c>
      <c r="B1222" s="17"/>
      <c r="C1222" s="17" t="s">
        <v>7987</v>
      </c>
      <c r="D1222" s="17" t="s">
        <v>7987</v>
      </c>
      <c r="E1222" s="17" t="s">
        <v>7987</v>
      </c>
      <c r="F1222" s="17" t="s">
        <v>6746</v>
      </c>
      <c r="G1222" s="17"/>
      <c r="H1222" s="51" t="s">
        <v>7987</v>
      </c>
      <c r="K1222" s="51" t="s">
        <v>7987</v>
      </c>
      <c r="L1222" s="17" t="s">
        <v>7987</v>
      </c>
      <c r="M1222" s="17" t="s">
        <v>7987</v>
      </c>
      <c r="N1222" s="17" t="s">
        <v>7987</v>
      </c>
      <c r="O1222" s="17" t="s">
        <v>7987</v>
      </c>
      <c r="P1222" s="17" t="s">
        <v>7987</v>
      </c>
      <c r="Q1222" s="17" t="s">
        <v>7987</v>
      </c>
      <c r="R1222" s="17" t="s">
        <v>7987</v>
      </c>
      <c r="S1222" s="17"/>
      <c r="T1222" s="17" t="s">
        <v>7987</v>
      </c>
      <c r="U1222" s="17"/>
      <c r="V1222" s="17"/>
      <c r="W1222" s="17" t="s">
        <v>7987</v>
      </c>
      <c r="X1222" s="17" t="s">
        <v>7987</v>
      </c>
      <c r="Y1222" s="17"/>
    </row>
    <row r="1223" ht="15.75" customHeight="1">
      <c r="A1223" s="17">
        <v>2.56351002E9</v>
      </c>
      <c r="B1223" s="17"/>
      <c r="C1223" s="17" t="s">
        <v>7987</v>
      </c>
      <c r="D1223" s="17" t="s">
        <v>7987</v>
      </c>
      <c r="E1223" s="17" t="s">
        <v>7987</v>
      </c>
      <c r="F1223" s="17" t="s">
        <v>6747</v>
      </c>
      <c r="G1223" s="17"/>
      <c r="H1223" s="51" t="s">
        <v>7987</v>
      </c>
      <c r="K1223" s="51" t="s">
        <v>7987</v>
      </c>
      <c r="L1223" s="17" t="s">
        <v>7987</v>
      </c>
      <c r="M1223" s="17" t="s">
        <v>7987</v>
      </c>
      <c r="N1223" s="17" t="s">
        <v>7987</v>
      </c>
      <c r="O1223" s="17" t="s">
        <v>7987</v>
      </c>
      <c r="P1223" s="17" t="s">
        <v>7987</v>
      </c>
      <c r="Q1223" s="17" t="s">
        <v>7987</v>
      </c>
      <c r="R1223" s="17" t="s">
        <v>7987</v>
      </c>
      <c r="S1223" s="17"/>
      <c r="T1223" s="17" t="s">
        <v>7987</v>
      </c>
      <c r="U1223" s="17"/>
      <c r="V1223" s="17"/>
      <c r="W1223" s="17" t="s">
        <v>7987</v>
      </c>
      <c r="X1223" s="17" t="s">
        <v>7987</v>
      </c>
      <c r="Y1223" s="17"/>
    </row>
    <row r="1224" ht="15.75" customHeight="1">
      <c r="A1224" s="17">
        <v>2.063510102E9</v>
      </c>
      <c r="B1224" s="17"/>
      <c r="C1224" s="17" t="s">
        <v>7987</v>
      </c>
      <c r="D1224" s="17" t="s">
        <v>7987</v>
      </c>
      <c r="E1224" s="17" t="s">
        <v>7987</v>
      </c>
      <c r="F1224" s="17" t="s">
        <v>6748</v>
      </c>
      <c r="G1224" s="17"/>
      <c r="H1224" s="51" t="s">
        <v>7987</v>
      </c>
      <c r="K1224" s="51" t="s">
        <v>7987</v>
      </c>
      <c r="L1224" s="17" t="s">
        <v>7987</v>
      </c>
      <c r="M1224" s="17" t="s">
        <v>7987</v>
      </c>
      <c r="N1224" s="17" t="s">
        <v>7987</v>
      </c>
      <c r="O1224" s="17" t="s">
        <v>7987</v>
      </c>
      <c r="P1224" s="17" t="s">
        <v>7987</v>
      </c>
      <c r="Q1224" s="17" t="s">
        <v>7987</v>
      </c>
      <c r="R1224" s="17" t="s">
        <v>7987</v>
      </c>
      <c r="S1224" s="17"/>
      <c r="T1224" s="17" t="s">
        <v>7987</v>
      </c>
      <c r="U1224" s="17"/>
      <c r="V1224" s="17"/>
      <c r="W1224" s="17" t="s">
        <v>7987</v>
      </c>
      <c r="X1224" s="17" t="s">
        <v>7987</v>
      </c>
      <c r="Y1224" s="17"/>
    </row>
    <row r="1225" ht="15.75" customHeight="1">
      <c r="A1225" s="17">
        <v>2.063510031E9</v>
      </c>
      <c r="B1225" s="17"/>
      <c r="C1225" s="17" t="s">
        <v>7987</v>
      </c>
      <c r="D1225" s="17" t="s">
        <v>7987</v>
      </c>
      <c r="E1225" s="17" t="s">
        <v>7987</v>
      </c>
      <c r="F1225" s="17" t="s">
        <v>6749</v>
      </c>
      <c r="G1225" s="17"/>
      <c r="H1225" s="51" t="s">
        <v>7987</v>
      </c>
      <c r="K1225" s="51" t="s">
        <v>7987</v>
      </c>
      <c r="L1225" s="17" t="s">
        <v>7987</v>
      </c>
      <c r="M1225" s="17" t="s">
        <v>7987</v>
      </c>
      <c r="N1225" s="17" t="s">
        <v>7987</v>
      </c>
      <c r="O1225" s="17" t="s">
        <v>7987</v>
      </c>
      <c r="P1225" s="17" t="s">
        <v>7987</v>
      </c>
      <c r="Q1225" s="17" t="s">
        <v>7987</v>
      </c>
      <c r="R1225" s="17" t="s">
        <v>7987</v>
      </c>
      <c r="S1225" s="17"/>
      <c r="T1225" s="17" t="s">
        <v>7987</v>
      </c>
      <c r="U1225" s="17"/>
      <c r="V1225" s="17"/>
      <c r="W1225" s="17" t="s">
        <v>7987</v>
      </c>
      <c r="X1225" s="17" t="s">
        <v>7987</v>
      </c>
      <c r="Y1225" s="17"/>
    </row>
    <row r="1226" ht="15.75" customHeight="1">
      <c r="A1226" s="17">
        <v>2.063510041E9</v>
      </c>
      <c r="B1226" s="17"/>
      <c r="C1226" s="17" t="s">
        <v>7987</v>
      </c>
      <c r="D1226" s="17" t="s">
        <v>7987</v>
      </c>
      <c r="E1226" s="17" t="s">
        <v>7987</v>
      </c>
      <c r="F1226" s="17" t="s">
        <v>6750</v>
      </c>
      <c r="G1226" s="17"/>
      <c r="H1226" s="51" t="s">
        <v>7987</v>
      </c>
      <c r="K1226" s="51" t="s">
        <v>7987</v>
      </c>
      <c r="L1226" s="17" t="s">
        <v>7987</v>
      </c>
      <c r="M1226" s="17" t="s">
        <v>7987</v>
      </c>
      <c r="N1226" s="17" t="s">
        <v>7987</v>
      </c>
      <c r="O1226" s="17" t="s">
        <v>7987</v>
      </c>
      <c r="P1226" s="17" t="s">
        <v>7987</v>
      </c>
      <c r="Q1226" s="17" t="s">
        <v>7987</v>
      </c>
      <c r="R1226" s="17" t="s">
        <v>7987</v>
      </c>
      <c r="S1226" s="17"/>
      <c r="T1226" s="17" t="s">
        <v>7987</v>
      </c>
      <c r="U1226" s="17"/>
      <c r="V1226" s="17"/>
      <c r="W1226" s="17" t="s">
        <v>7987</v>
      </c>
      <c r="X1226" s="17" t="s">
        <v>7987</v>
      </c>
      <c r="Y1226" s="17"/>
    </row>
    <row r="1227" ht="15.75" customHeight="1">
      <c r="A1227" s="17">
        <v>2.063510051E9</v>
      </c>
      <c r="B1227" s="17"/>
      <c r="C1227" s="17" t="s">
        <v>7987</v>
      </c>
      <c r="D1227" s="17" t="s">
        <v>7987</v>
      </c>
      <c r="E1227" s="17" t="s">
        <v>7987</v>
      </c>
      <c r="F1227" s="17" t="s">
        <v>6751</v>
      </c>
      <c r="G1227" s="17"/>
      <c r="H1227" s="51" t="s">
        <v>7987</v>
      </c>
      <c r="K1227" s="51" t="s">
        <v>7987</v>
      </c>
      <c r="L1227" s="17" t="s">
        <v>7987</v>
      </c>
      <c r="M1227" s="17" t="s">
        <v>7987</v>
      </c>
      <c r="N1227" s="17" t="s">
        <v>7987</v>
      </c>
      <c r="O1227" s="17" t="s">
        <v>7987</v>
      </c>
      <c r="P1227" s="17" t="s">
        <v>7987</v>
      </c>
      <c r="Q1227" s="17" t="s">
        <v>7987</v>
      </c>
      <c r="R1227" s="17" t="s">
        <v>7987</v>
      </c>
      <c r="S1227" s="17"/>
      <c r="T1227" s="17" t="s">
        <v>7987</v>
      </c>
      <c r="U1227" s="17"/>
      <c r="V1227" s="17"/>
      <c r="W1227" s="17" t="s">
        <v>7987</v>
      </c>
      <c r="X1227" s="17" t="s">
        <v>7987</v>
      </c>
      <c r="Y1227" s="17"/>
    </row>
    <row r="1228" ht="15.75" customHeight="1">
      <c r="A1228" s="17">
        <v>2.063510061E9</v>
      </c>
      <c r="B1228" s="17"/>
      <c r="C1228" s="17" t="s">
        <v>7987</v>
      </c>
      <c r="D1228" s="17" t="s">
        <v>7987</v>
      </c>
      <c r="E1228" s="17" t="s">
        <v>7987</v>
      </c>
      <c r="F1228" s="17" t="s">
        <v>6752</v>
      </c>
      <c r="G1228" s="17"/>
      <c r="H1228" s="51" t="s">
        <v>7987</v>
      </c>
      <c r="K1228" s="51" t="s">
        <v>7987</v>
      </c>
      <c r="L1228" s="17" t="s">
        <v>7987</v>
      </c>
      <c r="M1228" s="17" t="s">
        <v>7987</v>
      </c>
      <c r="N1228" s="17" t="s">
        <v>7987</v>
      </c>
      <c r="O1228" s="17" t="s">
        <v>7987</v>
      </c>
      <c r="P1228" s="17" t="s">
        <v>7987</v>
      </c>
      <c r="Q1228" s="17" t="s">
        <v>7987</v>
      </c>
      <c r="R1228" s="17" t="s">
        <v>7987</v>
      </c>
      <c r="S1228" s="17"/>
      <c r="T1228" s="17" t="s">
        <v>7987</v>
      </c>
      <c r="U1228" s="17"/>
      <c r="V1228" s="17"/>
      <c r="W1228" s="17" t="s">
        <v>7987</v>
      </c>
      <c r="X1228" s="17" t="s">
        <v>7987</v>
      </c>
      <c r="Y1228" s="17"/>
    </row>
    <row r="1229" ht="15.75" customHeight="1">
      <c r="A1229" s="17">
        <v>6.299581E9</v>
      </c>
      <c r="B1229" s="17"/>
      <c r="C1229" s="17" t="s">
        <v>7987</v>
      </c>
      <c r="D1229" s="17" t="s">
        <v>7987</v>
      </c>
      <c r="E1229" s="17" t="s">
        <v>7987</v>
      </c>
      <c r="F1229" s="17" t="s">
        <v>6753</v>
      </c>
      <c r="G1229" s="17"/>
      <c r="H1229" s="51" t="s">
        <v>7987</v>
      </c>
      <c r="K1229" s="51" t="s">
        <v>7987</v>
      </c>
      <c r="L1229" s="17" t="s">
        <v>7987</v>
      </c>
      <c r="M1229" s="17" t="s">
        <v>7987</v>
      </c>
      <c r="N1229" s="17" t="s">
        <v>7987</v>
      </c>
      <c r="O1229" s="17" t="s">
        <v>7987</v>
      </c>
      <c r="P1229" s="17" t="s">
        <v>7987</v>
      </c>
      <c r="Q1229" s="17" t="s">
        <v>7987</v>
      </c>
      <c r="R1229" s="17" t="s">
        <v>7987</v>
      </c>
      <c r="S1229" s="17"/>
      <c r="T1229" s="17" t="s">
        <v>7987</v>
      </c>
      <c r="U1229" s="17"/>
      <c r="V1229" s="17"/>
      <c r="W1229" s="17" t="s">
        <v>7987</v>
      </c>
      <c r="X1229" s="17" t="s">
        <v>7987</v>
      </c>
      <c r="Y1229" s="17"/>
    </row>
    <row r="1230" ht="15.75" customHeight="1">
      <c r="A1230" s="17" t="s">
        <v>6754</v>
      </c>
      <c r="B1230" s="17"/>
      <c r="C1230" s="17" t="s">
        <v>7987</v>
      </c>
      <c r="D1230" s="17" t="s">
        <v>7987</v>
      </c>
      <c r="E1230" s="17" t="s">
        <v>7987</v>
      </c>
      <c r="F1230" s="17" t="s">
        <v>6755</v>
      </c>
      <c r="G1230" s="17"/>
      <c r="H1230" s="51" t="s">
        <v>7987</v>
      </c>
      <c r="K1230" s="51" t="s">
        <v>7987</v>
      </c>
      <c r="L1230" s="17" t="s">
        <v>7987</v>
      </c>
      <c r="M1230" s="17" t="s">
        <v>7987</v>
      </c>
      <c r="N1230" s="17" t="s">
        <v>7987</v>
      </c>
      <c r="O1230" s="17" t="s">
        <v>7987</v>
      </c>
      <c r="P1230" s="17" t="s">
        <v>7987</v>
      </c>
      <c r="Q1230" s="17" t="s">
        <v>7987</v>
      </c>
      <c r="R1230" s="17" t="s">
        <v>7987</v>
      </c>
      <c r="S1230" s="17"/>
      <c r="T1230" s="17" t="s">
        <v>7987</v>
      </c>
      <c r="U1230" s="17"/>
      <c r="V1230" s="17"/>
      <c r="W1230" s="17" t="s">
        <v>7987</v>
      </c>
      <c r="X1230" s="17" t="s">
        <v>7987</v>
      </c>
      <c r="Y1230" s="17"/>
    </row>
    <row r="1231" ht="15.75" customHeight="1">
      <c r="A1231" s="17">
        <v>5.450040605E9</v>
      </c>
      <c r="B1231" s="17"/>
      <c r="C1231" s="17" t="s">
        <v>7987</v>
      </c>
      <c r="D1231" s="17" t="s">
        <v>7987</v>
      </c>
      <c r="E1231" s="17" t="s">
        <v>7987</v>
      </c>
      <c r="F1231" s="17" t="s">
        <v>6756</v>
      </c>
      <c r="G1231" s="17"/>
      <c r="H1231" s="51" t="s">
        <v>7987</v>
      </c>
      <c r="K1231" s="51" t="s">
        <v>7987</v>
      </c>
      <c r="L1231" s="17" t="s">
        <v>7987</v>
      </c>
      <c r="M1231" s="17" t="s">
        <v>7987</v>
      </c>
      <c r="N1231" s="17" t="s">
        <v>7987</v>
      </c>
      <c r="O1231" s="17" t="s">
        <v>7987</v>
      </c>
      <c r="P1231" s="17" t="s">
        <v>7987</v>
      </c>
      <c r="Q1231" s="17" t="s">
        <v>7987</v>
      </c>
      <c r="R1231" s="17" t="s">
        <v>7987</v>
      </c>
      <c r="S1231" s="17"/>
      <c r="T1231" s="17" t="s">
        <v>7987</v>
      </c>
      <c r="U1231" s="17"/>
      <c r="V1231" s="17"/>
      <c r="W1231" s="17" t="s">
        <v>7987</v>
      </c>
      <c r="X1231" s="17" t="s">
        <v>7987</v>
      </c>
      <c r="Y1231" s="17"/>
    </row>
    <row r="1232" ht="15.75" customHeight="1">
      <c r="A1232" s="17">
        <v>2.46352103E9</v>
      </c>
      <c r="B1232" s="17"/>
      <c r="C1232" s="17" t="s">
        <v>7987</v>
      </c>
      <c r="D1232" s="17" t="s">
        <v>7987</v>
      </c>
      <c r="E1232" s="17" t="s">
        <v>7987</v>
      </c>
      <c r="F1232" s="17" t="s">
        <v>6757</v>
      </c>
      <c r="G1232" s="17"/>
      <c r="H1232" s="51" t="s">
        <v>7987</v>
      </c>
      <c r="K1232" s="51" t="s">
        <v>7987</v>
      </c>
      <c r="L1232" s="17" t="s">
        <v>7987</v>
      </c>
      <c r="M1232" s="17" t="s">
        <v>7987</v>
      </c>
      <c r="N1232" s="17" t="s">
        <v>7987</v>
      </c>
      <c r="O1232" s="17" t="s">
        <v>7987</v>
      </c>
      <c r="P1232" s="17" t="s">
        <v>7987</v>
      </c>
      <c r="Q1232" s="17" t="s">
        <v>7987</v>
      </c>
      <c r="R1232" s="17" t="s">
        <v>7987</v>
      </c>
      <c r="S1232" s="17"/>
      <c r="T1232" s="17" t="s">
        <v>7987</v>
      </c>
      <c r="U1232" s="17"/>
      <c r="V1232" s="17"/>
      <c r="W1232" s="17" t="s">
        <v>7987</v>
      </c>
      <c r="X1232" s="17" t="s">
        <v>7987</v>
      </c>
      <c r="Y1232" s="17"/>
    </row>
    <row r="1233" ht="15.75" customHeight="1">
      <c r="A1233" s="17">
        <v>2.06352109E9</v>
      </c>
      <c r="B1233" s="17"/>
      <c r="C1233" s="17" t="s">
        <v>7987</v>
      </c>
      <c r="D1233" s="17" t="s">
        <v>7987</v>
      </c>
      <c r="E1233" s="17" t="s">
        <v>7987</v>
      </c>
      <c r="F1233" s="17" t="s">
        <v>6758</v>
      </c>
      <c r="G1233" s="17"/>
      <c r="H1233" s="51" t="s">
        <v>7987</v>
      </c>
      <c r="K1233" s="51" t="s">
        <v>7987</v>
      </c>
      <c r="L1233" s="17" t="s">
        <v>7987</v>
      </c>
      <c r="M1233" s="17" t="s">
        <v>7987</v>
      </c>
      <c r="N1233" s="17" t="s">
        <v>7987</v>
      </c>
      <c r="O1233" s="17" t="s">
        <v>7987</v>
      </c>
      <c r="P1233" s="17" t="s">
        <v>7987</v>
      </c>
      <c r="Q1233" s="17" t="s">
        <v>7987</v>
      </c>
      <c r="R1233" s="17" t="s">
        <v>7987</v>
      </c>
      <c r="S1233" s="17"/>
      <c r="T1233" s="17" t="s">
        <v>7987</v>
      </c>
      <c r="U1233" s="17"/>
      <c r="V1233" s="17"/>
      <c r="W1233" s="17" t="s">
        <v>7987</v>
      </c>
      <c r="X1233" s="17" t="s">
        <v>7987</v>
      </c>
      <c r="Y1233" s="17"/>
    </row>
    <row r="1234" ht="15.75" customHeight="1">
      <c r="A1234" s="17">
        <v>5.901710035E9</v>
      </c>
      <c r="B1234" s="17"/>
      <c r="C1234" s="17" t="s">
        <v>7987</v>
      </c>
      <c r="D1234" s="17" t="s">
        <v>7987</v>
      </c>
      <c r="E1234" s="17" t="s">
        <v>7987</v>
      </c>
      <c r="F1234" s="17" t="s">
        <v>6759</v>
      </c>
      <c r="G1234" s="17"/>
      <c r="H1234" s="51" t="s">
        <v>7987</v>
      </c>
      <c r="K1234" s="51" t="s">
        <v>7987</v>
      </c>
      <c r="L1234" s="17" t="s">
        <v>7987</v>
      </c>
      <c r="M1234" s="17" t="s">
        <v>7987</v>
      </c>
      <c r="N1234" s="17" t="s">
        <v>7987</v>
      </c>
      <c r="O1234" s="17" t="s">
        <v>7987</v>
      </c>
      <c r="P1234" s="17" t="s">
        <v>7987</v>
      </c>
      <c r="Q1234" s="17" t="s">
        <v>7987</v>
      </c>
      <c r="R1234" s="17" t="s">
        <v>7987</v>
      </c>
      <c r="S1234" s="17"/>
      <c r="T1234" s="17" t="s">
        <v>7987</v>
      </c>
      <c r="U1234" s="17"/>
      <c r="V1234" s="17"/>
      <c r="W1234" s="17" t="s">
        <v>7987</v>
      </c>
      <c r="X1234" s="17" t="s">
        <v>7987</v>
      </c>
      <c r="Y1234" s="17"/>
    </row>
    <row r="1235" ht="15.75" customHeight="1">
      <c r="A1235" s="17">
        <v>2.063616032E9</v>
      </c>
      <c r="B1235" s="17"/>
      <c r="C1235" s="17" t="s">
        <v>7987</v>
      </c>
      <c r="D1235" s="17" t="s">
        <v>7987</v>
      </c>
      <c r="E1235" s="17" t="s">
        <v>7987</v>
      </c>
      <c r="F1235" s="17" t="s">
        <v>6760</v>
      </c>
      <c r="G1235" s="17"/>
      <c r="H1235" s="51" t="s">
        <v>7987</v>
      </c>
      <c r="K1235" s="51" t="s">
        <v>7987</v>
      </c>
      <c r="L1235" s="17" t="s">
        <v>7987</v>
      </c>
      <c r="M1235" s="17" t="s">
        <v>7987</v>
      </c>
      <c r="N1235" s="17" t="s">
        <v>7987</v>
      </c>
      <c r="O1235" s="17" t="s">
        <v>7987</v>
      </c>
      <c r="P1235" s="17" t="s">
        <v>7987</v>
      </c>
      <c r="Q1235" s="17" t="s">
        <v>7987</v>
      </c>
      <c r="R1235" s="17" t="s">
        <v>7987</v>
      </c>
      <c r="S1235" s="17"/>
      <c r="T1235" s="17" t="s">
        <v>7987</v>
      </c>
      <c r="U1235" s="17"/>
      <c r="V1235" s="17"/>
      <c r="W1235" s="17" t="s">
        <v>7987</v>
      </c>
      <c r="X1235" s="17" t="s">
        <v>7987</v>
      </c>
      <c r="Y1235" s="17"/>
    </row>
    <row r="1236" ht="15.75" customHeight="1">
      <c r="A1236" s="17">
        <v>2.06351582E9</v>
      </c>
      <c r="B1236" s="17"/>
      <c r="C1236" s="17" t="s">
        <v>7987</v>
      </c>
      <c r="D1236" s="17" t="s">
        <v>7987</v>
      </c>
      <c r="E1236" s="17" t="s">
        <v>7987</v>
      </c>
      <c r="F1236" s="17" t="s">
        <v>6761</v>
      </c>
      <c r="G1236" s="17"/>
      <c r="H1236" s="51" t="s">
        <v>7987</v>
      </c>
      <c r="K1236" s="51" t="s">
        <v>7987</v>
      </c>
      <c r="L1236" s="17" t="s">
        <v>7987</v>
      </c>
      <c r="M1236" s="17" t="s">
        <v>7987</v>
      </c>
      <c r="N1236" s="17" t="s">
        <v>7987</v>
      </c>
      <c r="O1236" s="17" t="s">
        <v>7987</v>
      </c>
      <c r="P1236" s="17" t="s">
        <v>7987</v>
      </c>
      <c r="Q1236" s="17" t="s">
        <v>7987</v>
      </c>
      <c r="R1236" s="17" t="s">
        <v>7987</v>
      </c>
      <c r="S1236" s="17"/>
      <c r="T1236" s="17" t="s">
        <v>7987</v>
      </c>
      <c r="U1236" s="17"/>
      <c r="V1236" s="17"/>
      <c r="W1236" s="17" t="s">
        <v>7987</v>
      </c>
      <c r="X1236" s="17" t="s">
        <v>7987</v>
      </c>
      <c r="Y1236" s="17"/>
    </row>
    <row r="1237" ht="15.75" customHeight="1">
      <c r="A1237" s="17">
        <v>5.431010016E9</v>
      </c>
      <c r="B1237" s="17"/>
      <c r="C1237" s="17" t="s">
        <v>7987</v>
      </c>
      <c r="D1237" s="17" t="s">
        <v>7987</v>
      </c>
      <c r="E1237" s="17" t="s">
        <v>7987</v>
      </c>
      <c r="F1237" s="17" t="s">
        <v>6762</v>
      </c>
      <c r="G1237" s="17"/>
      <c r="H1237" s="51" t="s">
        <v>7987</v>
      </c>
      <c r="K1237" s="51" t="s">
        <v>7987</v>
      </c>
      <c r="L1237" s="17" t="s">
        <v>7987</v>
      </c>
      <c r="M1237" s="17" t="s">
        <v>7987</v>
      </c>
      <c r="N1237" s="17" t="s">
        <v>7987</v>
      </c>
      <c r="O1237" s="17" t="s">
        <v>7987</v>
      </c>
      <c r="P1237" s="17" t="s">
        <v>7987</v>
      </c>
      <c r="Q1237" s="17" t="s">
        <v>7987</v>
      </c>
      <c r="R1237" s="17" t="s">
        <v>7987</v>
      </c>
      <c r="S1237" s="17"/>
      <c r="T1237" s="17" t="s">
        <v>7987</v>
      </c>
      <c r="U1237" s="17"/>
      <c r="V1237" s="17"/>
      <c r="W1237" s="17" t="s">
        <v>7987</v>
      </c>
      <c r="X1237" s="17" t="s">
        <v>7987</v>
      </c>
      <c r="Y1237" s="17"/>
    </row>
    <row r="1238" ht="15.75" customHeight="1">
      <c r="A1238" s="17">
        <v>5.43101001E9</v>
      </c>
      <c r="B1238" s="17"/>
      <c r="C1238" s="17" t="s">
        <v>7987</v>
      </c>
      <c r="D1238" s="17" t="s">
        <v>7987</v>
      </c>
      <c r="E1238" s="17" t="s">
        <v>2398</v>
      </c>
      <c r="F1238" s="17" t="s">
        <v>2399</v>
      </c>
      <c r="G1238" s="17"/>
      <c r="H1238" s="51" t="s">
        <v>7987</v>
      </c>
      <c r="K1238" s="51" t="s">
        <v>2400</v>
      </c>
      <c r="L1238" s="17" t="s">
        <v>2401</v>
      </c>
      <c r="M1238" s="17" t="s">
        <v>2137</v>
      </c>
      <c r="N1238" s="17">
        <v>2.0</v>
      </c>
      <c r="O1238" s="17" t="s">
        <v>19</v>
      </c>
      <c r="P1238" s="17" t="s">
        <v>20</v>
      </c>
      <c r="Q1238" s="17">
        <v>8.536501907E9</v>
      </c>
      <c r="R1238" s="17" t="s">
        <v>7987</v>
      </c>
      <c r="S1238" s="17"/>
      <c r="T1238" s="17" t="s">
        <v>7987</v>
      </c>
      <c r="U1238" s="17"/>
      <c r="V1238" s="17"/>
      <c r="W1238" s="17" t="s">
        <v>7987</v>
      </c>
      <c r="X1238" s="17" t="s">
        <v>7987</v>
      </c>
      <c r="Y1238" s="17"/>
    </row>
    <row r="1239" ht="15.75" customHeight="1">
      <c r="A1239" s="17">
        <v>5.90560603E9</v>
      </c>
      <c r="B1239" s="17"/>
      <c r="C1239" s="17" t="s">
        <v>7987</v>
      </c>
      <c r="D1239" s="17" t="s">
        <v>7987</v>
      </c>
      <c r="E1239" s="17" t="s">
        <v>4282</v>
      </c>
      <c r="F1239" s="17" t="s">
        <v>4283</v>
      </c>
      <c r="G1239" s="17"/>
      <c r="H1239" s="51" t="s">
        <v>7987</v>
      </c>
      <c r="K1239" s="51" t="s">
        <v>4284</v>
      </c>
      <c r="L1239" s="17" t="s">
        <v>17</v>
      </c>
      <c r="M1239" s="17" t="s">
        <v>18</v>
      </c>
      <c r="N1239" s="17">
        <v>16.0</v>
      </c>
      <c r="O1239" s="17" t="s">
        <v>19</v>
      </c>
      <c r="P1239" s="17" t="s">
        <v>20</v>
      </c>
      <c r="Q1239" s="17">
        <v>7.318159009E9</v>
      </c>
      <c r="R1239" s="17" t="s">
        <v>7987</v>
      </c>
      <c r="S1239" s="17"/>
      <c r="T1239" s="17" t="s">
        <v>7987</v>
      </c>
      <c r="U1239" s="17"/>
      <c r="V1239" s="17"/>
      <c r="W1239" s="17" t="s">
        <v>7987</v>
      </c>
      <c r="X1239" s="17" t="s">
        <v>7987</v>
      </c>
      <c r="Y1239" s="17"/>
    </row>
    <row r="1240" ht="15.75" customHeight="1">
      <c r="A1240" s="17">
        <v>2.56351531E9</v>
      </c>
      <c r="B1240" s="17"/>
      <c r="C1240" s="17" t="s">
        <v>7987</v>
      </c>
      <c r="D1240" s="17" t="s">
        <v>7987</v>
      </c>
      <c r="E1240" s="17" t="s">
        <v>7987</v>
      </c>
      <c r="F1240" s="17" t="s">
        <v>6763</v>
      </c>
      <c r="G1240" s="17"/>
      <c r="H1240" s="51" t="s">
        <v>7987</v>
      </c>
      <c r="K1240" s="51" t="s">
        <v>7987</v>
      </c>
      <c r="L1240" s="17" t="s">
        <v>7987</v>
      </c>
      <c r="M1240" s="17" t="s">
        <v>7987</v>
      </c>
      <c r="N1240" s="17" t="s">
        <v>7987</v>
      </c>
      <c r="O1240" s="17" t="s">
        <v>7987</v>
      </c>
      <c r="P1240" s="17" t="s">
        <v>7987</v>
      </c>
      <c r="Q1240" s="17" t="s">
        <v>7987</v>
      </c>
      <c r="R1240" s="17" t="s">
        <v>7987</v>
      </c>
      <c r="S1240" s="17"/>
      <c r="T1240" s="17" t="s">
        <v>7987</v>
      </c>
      <c r="U1240" s="17"/>
      <c r="V1240" s="17"/>
      <c r="W1240" s="17" t="s">
        <v>7987</v>
      </c>
      <c r="X1240" s="17" t="s">
        <v>7987</v>
      </c>
      <c r="Y1240" s="17"/>
    </row>
    <row r="1241" ht="15.75" customHeight="1">
      <c r="A1241" s="17">
        <v>2.56351532E9</v>
      </c>
      <c r="B1241" s="17"/>
      <c r="C1241" s="17" t="s">
        <v>7987</v>
      </c>
      <c r="D1241" s="17" t="s">
        <v>7987</v>
      </c>
      <c r="E1241" s="17" t="s">
        <v>7987</v>
      </c>
      <c r="F1241" s="17" t="s">
        <v>6764</v>
      </c>
      <c r="G1241" s="17"/>
      <c r="H1241" s="51" t="s">
        <v>7987</v>
      </c>
      <c r="K1241" s="51" t="s">
        <v>7987</v>
      </c>
      <c r="L1241" s="17" t="s">
        <v>7987</v>
      </c>
      <c r="M1241" s="17" t="s">
        <v>7987</v>
      </c>
      <c r="N1241" s="17" t="s">
        <v>7987</v>
      </c>
      <c r="O1241" s="17" t="s">
        <v>7987</v>
      </c>
      <c r="P1241" s="17" t="s">
        <v>7987</v>
      </c>
      <c r="Q1241" s="17" t="s">
        <v>7987</v>
      </c>
      <c r="R1241" s="17" t="s">
        <v>7987</v>
      </c>
      <c r="S1241" s="17"/>
      <c r="T1241" s="17" t="s">
        <v>7987</v>
      </c>
      <c r="U1241" s="17"/>
      <c r="V1241" s="17"/>
      <c r="W1241" s="17" t="s">
        <v>7987</v>
      </c>
      <c r="X1241" s="17" t="s">
        <v>7987</v>
      </c>
      <c r="Y1241" s="17"/>
    </row>
    <row r="1242" ht="15.75" customHeight="1">
      <c r="A1242" s="17">
        <v>2.56353544E9</v>
      </c>
      <c r="B1242" s="17"/>
      <c r="C1242" s="17" t="s">
        <v>7987</v>
      </c>
      <c r="D1242" s="17" t="s">
        <v>7987</v>
      </c>
      <c r="E1242" s="17" t="s">
        <v>7987</v>
      </c>
      <c r="F1242" s="17" t="s">
        <v>6765</v>
      </c>
      <c r="G1242" s="17"/>
      <c r="H1242" s="51" t="s">
        <v>7987</v>
      </c>
      <c r="K1242" s="51" t="s">
        <v>7987</v>
      </c>
      <c r="L1242" s="17" t="s">
        <v>7987</v>
      </c>
      <c r="M1242" s="17" t="s">
        <v>7987</v>
      </c>
      <c r="N1242" s="17" t="s">
        <v>7987</v>
      </c>
      <c r="O1242" s="17" t="s">
        <v>7987</v>
      </c>
      <c r="P1242" s="17" t="s">
        <v>7987</v>
      </c>
      <c r="Q1242" s="17" t="s">
        <v>7987</v>
      </c>
      <c r="R1242" s="17" t="s">
        <v>7987</v>
      </c>
      <c r="S1242" s="17"/>
      <c r="T1242" s="17" t="s">
        <v>7987</v>
      </c>
      <c r="U1242" s="17"/>
      <c r="V1242" s="17"/>
      <c r="W1242" s="17" t="s">
        <v>7987</v>
      </c>
      <c r="X1242" s="17" t="s">
        <v>7987</v>
      </c>
      <c r="Y1242" s="17"/>
    </row>
    <row r="1243" ht="15.75" customHeight="1">
      <c r="A1243" s="17">
        <v>5.431260026E9</v>
      </c>
      <c r="B1243" s="17"/>
      <c r="C1243" s="17" t="s">
        <v>7987</v>
      </c>
      <c r="D1243" s="17" t="s">
        <v>7987</v>
      </c>
      <c r="E1243" s="17" t="s">
        <v>7987</v>
      </c>
      <c r="F1243" s="17" t="s">
        <v>6766</v>
      </c>
      <c r="G1243" s="17"/>
      <c r="H1243" s="51" t="s">
        <v>7987</v>
      </c>
      <c r="K1243" s="51" t="s">
        <v>7987</v>
      </c>
      <c r="L1243" s="17" t="s">
        <v>7987</v>
      </c>
      <c r="M1243" s="17" t="s">
        <v>7987</v>
      </c>
      <c r="N1243" s="17" t="s">
        <v>7987</v>
      </c>
      <c r="O1243" s="17" t="s">
        <v>7987</v>
      </c>
      <c r="P1243" s="17" t="s">
        <v>7987</v>
      </c>
      <c r="Q1243" s="17" t="s">
        <v>7987</v>
      </c>
      <c r="R1243" s="17" t="s">
        <v>7987</v>
      </c>
      <c r="S1243" s="17"/>
      <c r="T1243" s="17" t="s">
        <v>7987</v>
      </c>
      <c r="U1243" s="17"/>
      <c r="V1243" s="17"/>
      <c r="W1243" s="17" t="s">
        <v>7987</v>
      </c>
      <c r="X1243" s="17" t="s">
        <v>7987</v>
      </c>
      <c r="Y1243" s="17"/>
    </row>
    <row r="1244" ht="15.75" customHeight="1">
      <c r="A1244" s="17" t="s">
        <v>6767</v>
      </c>
      <c r="B1244" s="17"/>
      <c r="C1244" s="17" t="s">
        <v>7987</v>
      </c>
      <c r="D1244" s="17" t="s">
        <v>7987</v>
      </c>
      <c r="E1244" s="17" t="s">
        <v>7987</v>
      </c>
      <c r="F1244" s="17" t="s">
        <v>6768</v>
      </c>
      <c r="G1244" s="17"/>
      <c r="H1244" s="51" t="s">
        <v>7987</v>
      </c>
      <c r="K1244" s="51" t="s">
        <v>7987</v>
      </c>
      <c r="L1244" s="17" t="s">
        <v>7987</v>
      </c>
      <c r="M1244" s="17" t="s">
        <v>7987</v>
      </c>
      <c r="N1244" s="17" t="s">
        <v>7987</v>
      </c>
      <c r="O1244" s="17" t="s">
        <v>7987</v>
      </c>
      <c r="P1244" s="17" t="s">
        <v>7987</v>
      </c>
      <c r="Q1244" s="17" t="s">
        <v>7987</v>
      </c>
      <c r="R1244" s="17" t="s">
        <v>7987</v>
      </c>
      <c r="S1244" s="17"/>
      <c r="T1244" s="17" t="s">
        <v>7987</v>
      </c>
      <c r="U1244" s="17"/>
      <c r="V1244" s="17"/>
      <c r="W1244" s="17" t="s">
        <v>7987</v>
      </c>
      <c r="X1244" s="17" t="s">
        <v>7987</v>
      </c>
      <c r="Y1244" s="17"/>
    </row>
    <row r="1245" ht="15.75" customHeight="1">
      <c r="A1245" s="17">
        <v>5.703500001E9</v>
      </c>
      <c r="B1245" s="17"/>
      <c r="C1245" s="17" t="s">
        <v>7987</v>
      </c>
      <c r="D1245" s="17" t="s">
        <v>7987</v>
      </c>
      <c r="E1245" s="17" t="s">
        <v>7987</v>
      </c>
      <c r="F1245" s="17" t="s">
        <v>6769</v>
      </c>
      <c r="G1245" s="17"/>
      <c r="H1245" s="51" t="s">
        <v>7987</v>
      </c>
      <c r="K1245" s="51" t="s">
        <v>7987</v>
      </c>
      <c r="L1245" s="17" t="s">
        <v>7987</v>
      </c>
      <c r="M1245" s="17" t="s">
        <v>7987</v>
      </c>
      <c r="N1245" s="17" t="s">
        <v>7987</v>
      </c>
      <c r="O1245" s="17" t="s">
        <v>7987</v>
      </c>
      <c r="P1245" s="17" t="s">
        <v>7987</v>
      </c>
      <c r="Q1245" s="17" t="s">
        <v>7987</v>
      </c>
      <c r="R1245" s="17" t="s">
        <v>7987</v>
      </c>
      <c r="S1245" s="17"/>
      <c r="T1245" s="17" t="s">
        <v>7987</v>
      </c>
      <c r="U1245" s="17"/>
      <c r="V1245" s="17"/>
      <c r="W1245" s="17" t="s">
        <v>7987</v>
      </c>
      <c r="X1245" s="17" t="s">
        <v>7987</v>
      </c>
      <c r="Y1245" s="17"/>
    </row>
    <row r="1246" ht="15.75" customHeight="1">
      <c r="A1246" s="17">
        <v>5.45004181E9</v>
      </c>
      <c r="B1246" s="17"/>
      <c r="C1246" s="17" t="s">
        <v>7987</v>
      </c>
      <c r="D1246" s="17" t="s">
        <v>7987</v>
      </c>
      <c r="E1246" s="17" t="s">
        <v>3044</v>
      </c>
      <c r="F1246" s="17" t="s">
        <v>3045</v>
      </c>
      <c r="G1246" s="17"/>
      <c r="H1246" s="51" t="s">
        <v>7987</v>
      </c>
      <c r="K1246" s="51">
        <v>0.0</v>
      </c>
      <c r="L1246" s="17">
        <v>0.0</v>
      </c>
      <c r="M1246" s="17">
        <v>0.0</v>
      </c>
      <c r="N1246" s="17">
        <v>1.0</v>
      </c>
      <c r="O1246" s="17" t="s">
        <v>19</v>
      </c>
      <c r="P1246" s="17">
        <v>0.0</v>
      </c>
      <c r="Q1246" s="17">
        <v>8.501522009E9</v>
      </c>
      <c r="R1246" s="17" t="s">
        <v>7987</v>
      </c>
      <c r="S1246" s="17"/>
      <c r="T1246" s="17" t="s">
        <v>7987</v>
      </c>
      <c r="U1246" s="17"/>
      <c r="V1246" s="17"/>
      <c r="W1246" s="17" t="s">
        <v>7987</v>
      </c>
      <c r="X1246" s="17" t="s">
        <v>7987</v>
      </c>
      <c r="Y1246" s="17"/>
    </row>
    <row r="1247" ht="15.75" customHeight="1">
      <c r="A1247" s="17">
        <v>2.463511061E9</v>
      </c>
      <c r="B1247" s="17"/>
      <c r="C1247" s="17" t="s">
        <v>7987</v>
      </c>
      <c r="D1247" s="17" t="s">
        <v>7987</v>
      </c>
      <c r="E1247" s="17" t="s">
        <v>1546</v>
      </c>
      <c r="F1247" s="17" t="s">
        <v>1547</v>
      </c>
      <c r="G1247" s="17"/>
      <c r="H1247" s="51" t="s">
        <v>7987</v>
      </c>
      <c r="K1247" s="51" t="s">
        <v>1548</v>
      </c>
      <c r="L1247" s="17" t="s">
        <v>17</v>
      </c>
      <c r="M1247" s="17" t="s">
        <v>18</v>
      </c>
      <c r="N1247" s="17">
        <v>1.0</v>
      </c>
      <c r="O1247" s="17" t="s">
        <v>19</v>
      </c>
      <c r="P1247" s="17" t="s">
        <v>20</v>
      </c>
      <c r="Q1247" s="17">
        <v>8.46694E9</v>
      </c>
      <c r="R1247" s="17" t="s">
        <v>7987</v>
      </c>
      <c r="S1247" s="17"/>
      <c r="T1247" s="17" t="s">
        <v>7987</v>
      </c>
      <c r="U1247" s="17"/>
      <c r="V1247" s="17"/>
      <c r="W1247" s="17" t="s">
        <v>7987</v>
      </c>
      <c r="X1247" s="17" t="s">
        <v>7987</v>
      </c>
      <c r="Y1247" s="17"/>
    </row>
    <row r="1248" ht="15.75" customHeight="1">
      <c r="A1248" s="17">
        <v>5.730040013E9</v>
      </c>
      <c r="B1248" s="17"/>
      <c r="C1248" s="17" t="s">
        <v>7987</v>
      </c>
      <c r="D1248" s="17" t="s">
        <v>7987</v>
      </c>
      <c r="E1248" s="17" t="s">
        <v>4160</v>
      </c>
      <c r="F1248" s="17" t="s">
        <v>4161</v>
      </c>
      <c r="G1248" s="17"/>
      <c r="H1248" s="51" t="s">
        <v>7987</v>
      </c>
      <c r="K1248" s="51">
        <v>0.0</v>
      </c>
      <c r="L1248" s="17">
        <v>0.0</v>
      </c>
      <c r="M1248" s="17">
        <v>0.0</v>
      </c>
      <c r="N1248" s="17">
        <v>2.0</v>
      </c>
      <c r="O1248" s="17" t="s">
        <v>19</v>
      </c>
      <c r="P1248" s="17">
        <v>0.0</v>
      </c>
      <c r="Q1248" s="17">
        <v>8.46694E9</v>
      </c>
      <c r="R1248" s="17" t="s">
        <v>7987</v>
      </c>
      <c r="S1248" s="17"/>
      <c r="T1248" s="17" t="s">
        <v>7987</v>
      </c>
      <c r="U1248" s="17"/>
      <c r="V1248" s="17"/>
      <c r="W1248" s="17" t="s">
        <v>7987</v>
      </c>
      <c r="X1248" s="17" t="s">
        <v>7987</v>
      </c>
      <c r="Y1248" s="17"/>
    </row>
    <row r="1249" ht="15.75" customHeight="1">
      <c r="A1249" s="17">
        <v>5.550010002E9</v>
      </c>
      <c r="B1249" s="17"/>
      <c r="C1249" s="17" t="s">
        <v>7987</v>
      </c>
      <c r="D1249" s="17" t="s">
        <v>7987</v>
      </c>
      <c r="E1249" s="17" t="s">
        <v>7987</v>
      </c>
      <c r="F1249" s="17" t="s">
        <v>6770</v>
      </c>
      <c r="G1249" s="17"/>
      <c r="H1249" s="51" t="s">
        <v>7987</v>
      </c>
      <c r="K1249" s="51" t="s">
        <v>7987</v>
      </c>
      <c r="L1249" s="17" t="s">
        <v>7987</v>
      </c>
      <c r="M1249" s="17" t="s">
        <v>7987</v>
      </c>
      <c r="N1249" s="17" t="s">
        <v>7987</v>
      </c>
      <c r="O1249" s="17" t="s">
        <v>7987</v>
      </c>
      <c r="P1249" s="17" t="s">
        <v>7987</v>
      </c>
      <c r="Q1249" s="17" t="s">
        <v>7987</v>
      </c>
      <c r="R1249" s="17" t="s">
        <v>7987</v>
      </c>
      <c r="S1249" s="17"/>
      <c r="T1249" s="17" t="s">
        <v>7987</v>
      </c>
      <c r="U1249" s="17"/>
      <c r="V1249" s="17"/>
      <c r="W1249" s="17" t="s">
        <v>7987</v>
      </c>
      <c r="X1249" s="17" t="s">
        <v>7987</v>
      </c>
      <c r="Y1249" s="17"/>
    </row>
    <row r="1250" ht="15.75" customHeight="1">
      <c r="A1250" s="17" t="s">
        <v>6771</v>
      </c>
      <c r="B1250" s="17"/>
      <c r="C1250" s="17" t="s">
        <v>7987</v>
      </c>
      <c r="D1250" s="17" t="s">
        <v>7987</v>
      </c>
      <c r="E1250" s="17" t="s">
        <v>5227</v>
      </c>
      <c r="F1250" s="17" t="s">
        <v>5228</v>
      </c>
      <c r="G1250" s="17"/>
      <c r="H1250" s="51" t="s">
        <v>7987</v>
      </c>
      <c r="K1250" s="51" t="s">
        <v>5229</v>
      </c>
      <c r="L1250" s="17" t="s">
        <v>17</v>
      </c>
      <c r="M1250" s="17" t="s">
        <v>18</v>
      </c>
      <c r="N1250" s="17">
        <v>1.0</v>
      </c>
      <c r="O1250" s="17" t="s">
        <v>19</v>
      </c>
      <c r="P1250" s="17" t="s">
        <v>20</v>
      </c>
      <c r="Q1250" s="17">
        <v>8.46694E9</v>
      </c>
      <c r="R1250" s="17" t="s">
        <v>7987</v>
      </c>
      <c r="S1250" s="17"/>
      <c r="T1250" s="17" t="s">
        <v>7987</v>
      </c>
      <c r="U1250" s="17"/>
      <c r="V1250" s="17"/>
      <c r="W1250" s="17" t="s">
        <v>7987</v>
      </c>
      <c r="X1250" s="17" t="s">
        <v>7987</v>
      </c>
      <c r="Y1250" s="17"/>
    </row>
    <row r="1251" ht="15.75" customHeight="1">
      <c r="A1251" s="17" t="s">
        <v>5839</v>
      </c>
      <c r="B1251" s="17"/>
      <c r="C1251" s="17" t="s">
        <v>7987</v>
      </c>
      <c r="D1251" s="17" t="s">
        <v>7987</v>
      </c>
      <c r="E1251" s="17" t="s">
        <v>5840</v>
      </c>
      <c r="F1251" s="17" t="s">
        <v>5841</v>
      </c>
      <c r="G1251" s="17"/>
      <c r="H1251" s="51" t="s">
        <v>7987</v>
      </c>
      <c r="K1251" s="51" t="s">
        <v>5842</v>
      </c>
      <c r="L1251" s="17" t="s">
        <v>17</v>
      </c>
      <c r="M1251" s="17" t="s">
        <v>18</v>
      </c>
      <c r="N1251" s="17">
        <v>4.0</v>
      </c>
      <c r="O1251" s="17" t="s">
        <v>19</v>
      </c>
      <c r="P1251" s="17" t="s">
        <v>20</v>
      </c>
      <c r="Q1251" s="17">
        <v>8.46694E9</v>
      </c>
      <c r="R1251" s="17" t="s">
        <v>7987</v>
      </c>
      <c r="S1251" s="17"/>
      <c r="T1251" s="17" t="s">
        <v>7987</v>
      </c>
      <c r="U1251" s="17"/>
      <c r="V1251" s="17"/>
      <c r="W1251" s="17" t="s">
        <v>7987</v>
      </c>
      <c r="X1251" s="17" t="s">
        <v>7987</v>
      </c>
      <c r="Y1251" s="17"/>
    </row>
    <row r="1252" ht="15.75" customHeight="1">
      <c r="A1252" s="17">
        <v>5.570124019E9</v>
      </c>
      <c r="B1252" s="17"/>
      <c r="C1252" s="17" t="s">
        <v>7987</v>
      </c>
      <c r="D1252" s="17" t="s">
        <v>7987</v>
      </c>
      <c r="E1252" s="17" t="s">
        <v>7987</v>
      </c>
      <c r="F1252" s="17" t="s">
        <v>6772</v>
      </c>
      <c r="G1252" s="17"/>
      <c r="H1252" s="51" t="s">
        <v>7987</v>
      </c>
      <c r="K1252" s="51" t="s">
        <v>7987</v>
      </c>
      <c r="L1252" s="17" t="s">
        <v>7987</v>
      </c>
      <c r="M1252" s="17" t="s">
        <v>7987</v>
      </c>
      <c r="N1252" s="17" t="s">
        <v>7987</v>
      </c>
      <c r="O1252" s="17" t="s">
        <v>7987</v>
      </c>
      <c r="P1252" s="17" t="s">
        <v>7987</v>
      </c>
      <c r="Q1252" s="17" t="s">
        <v>7987</v>
      </c>
      <c r="R1252" s="17" t="s">
        <v>7987</v>
      </c>
      <c r="S1252" s="17"/>
      <c r="T1252" s="17" t="s">
        <v>7987</v>
      </c>
      <c r="U1252" s="17"/>
      <c r="V1252" s="17"/>
      <c r="W1252" s="17" t="s">
        <v>7987</v>
      </c>
      <c r="X1252" s="17" t="s">
        <v>7987</v>
      </c>
      <c r="Y1252" s="17"/>
    </row>
    <row r="1253" ht="15.75" customHeight="1">
      <c r="A1253" s="17">
        <v>2.08911861E9</v>
      </c>
      <c r="B1253" s="17"/>
      <c r="C1253" s="17" t="s">
        <v>7987</v>
      </c>
      <c r="D1253" s="17" t="s">
        <v>7987</v>
      </c>
      <c r="E1253" s="17" t="s">
        <v>1469</v>
      </c>
      <c r="F1253" s="17" t="s">
        <v>1470</v>
      </c>
      <c r="G1253" s="17"/>
      <c r="H1253" s="51" t="s">
        <v>7987</v>
      </c>
      <c r="K1253" s="51" t="s">
        <v>1471</v>
      </c>
      <c r="L1253" s="17" t="s">
        <v>17</v>
      </c>
      <c r="M1253" s="17" t="s">
        <v>18</v>
      </c>
      <c r="N1253" s="17">
        <v>1.0</v>
      </c>
      <c r="O1253" s="17" t="s">
        <v>19</v>
      </c>
      <c r="P1253" s="17" t="s">
        <v>20</v>
      </c>
      <c r="Q1253" s="17">
        <v>7.326909807E9</v>
      </c>
      <c r="R1253" s="17" t="s">
        <v>7987</v>
      </c>
      <c r="S1253" s="17"/>
      <c r="T1253" s="17" t="s">
        <v>7987</v>
      </c>
      <c r="U1253" s="17"/>
      <c r="V1253" s="17"/>
      <c r="W1253" s="17" t="s">
        <v>7987</v>
      </c>
      <c r="X1253" s="17" t="s">
        <v>7987</v>
      </c>
      <c r="Y1253" s="17"/>
    </row>
    <row r="1254" ht="15.75" customHeight="1">
      <c r="A1254" s="17">
        <v>5.637503001E9</v>
      </c>
      <c r="B1254" s="17"/>
      <c r="C1254" s="17" t="s">
        <v>7987</v>
      </c>
      <c r="D1254" s="17" t="s">
        <v>7987</v>
      </c>
      <c r="E1254" s="17" t="s">
        <v>7987</v>
      </c>
      <c r="F1254" s="17" t="s">
        <v>6773</v>
      </c>
      <c r="G1254" s="17"/>
      <c r="H1254" s="51" t="s">
        <v>7987</v>
      </c>
      <c r="K1254" s="51" t="s">
        <v>7987</v>
      </c>
      <c r="L1254" s="17" t="s">
        <v>7987</v>
      </c>
      <c r="M1254" s="17" t="s">
        <v>7987</v>
      </c>
      <c r="N1254" s="17" t="s">
        <v>7987</v>
      </c>
      <c r="O1254" s="17" t="s">
        <v>7987</v>
      </c>
      <c r="P1254" s="17" t="s">
        <v>7987</v>
      </c>
      <c r="Q1254" s="17" t="s">
        <v>7987</v>
      </c>
      <c r="R1254" s="17" t="s">
        <v>7987</v>
      </c>
      <c r="S1254" s="17"/>
      <c r="T1254" s="17" t="s">
        <v>7987</v>
      </c>
      <c r="U1254" s="17"/>
      <c r="V1254" s="17"/>
      <c r="W1254" s="17" t="s">
        <v>7987</v>
      </c>
      <c r="X1254" s="17" t="s">
        <v>7987</v>
      </c>
      <c r="Y1254" s="17"/>
    </row>
    <row r="1255" ht="15.75" customHeight="1">
      <c r="A1255" s="17">
        <v>5.636202001E9</v>
      </c>
      <c r="B1255" s="17"/>
      <c r="C1255" s="17" t="s">
        <v>7987</v>
      </c>
      <c r="D1255" s="17" t="s">
        <v>7987</v>
      </c>
      <c r="E1255" s="17" t="s">
        <v>7987</v>
      </c>
      <c r="F1255" s="17" t="s">
        <v>6774</v>
      </c>
      <c r="G1255" s="17"/>
      <c r="H1255" s="51" t="s">
        <v>7987</v>
      </c>
      <c r="K1255" s="51" t="s">
        <v>7987</v>
      </c>
      <c r="L1255" s="17" t="s">
        <v>7987</v>
      </c>
      <c r="M1255" s="17" t="s">
        <v>7987</v>
      </c>
      <c r="N1255" s="17" t="s">
        <v>7987</v>
      </c>
      <c r="O1255" s="17" t="s">
        <v>7987</v>
      </c>
      <c r="P1255" s="17" t="s">
        <v>7987</v>
      </c>
      <c r="Q1255" s="17" t="s">
        <v>7987</v>
      </c>
      <c r="R1255" s="17" t="s">
        <v>7987</v>
      </c>
      <c r="S1255" s="17"/>
      <c r="T1255" s="17" t="s">
        <v>7987</v>
      </c>
      <c r="U1255" s="17"/>
      <c r="V1255" s="17"/>
      <c r="W1255" s="17" t="s">
        <v>7987</v>
      </c>
      <c r="X1255" s="17" t="s">
        <v>7987</v>
      </c>
      <c r="Y1255" s="17"/>
    </row>
    <row r="1256" ht="15.75" customHeight="1">
      <c r="A1256" s="17">
        <v>5.638400009E9</v>
      </c>
      <c r="B1256" s="17"/>
      <c r="C1256" s="17" t="s">
        <v>7987</v>
      </c>
      <c r="D1256" s="17" t="s">
        <v>7987</v>
      </c>
      <c r="E1256" s="17" t="s">
        <v>7987</v>
      </c>
      <c r="F1256" s="17" t="s">
        <v>6775</v>
      </c>
      <c r="G1256" s="17"/>
      <c r="H1256" s="51" t="s">
        <v>7987</v>
      </c>
      <c r="K1256" s="51" t="s">
        <v>7987</v>
      </c>
      <c r="L1256" s="17" t="s">
        <v>7987</v>
      </c>
      <c r="M1256" s="17" t="s">
        <v>7987</v>
      </c>
      <c r="N1256" s="17" t="s">
        <v>7987</v>
      </c>
      <c r="O1256" s="17" t="s">
        <v>7987</v>
      </c>
      <c r="P1256" s="17" t="s">
        <v>7987</v>
      </c>
      <c r="Q1256" s="17" t="s">
        <v>7987</v>
      </c>
      <c r="R1256" s="17" t="s">
        <v>7987</v>
      </c>
      <c r="S1256" s="17"/>
      <c r="T1256" s="17" t="s">
        <v>7987</v>
      </c>
      <c r="U1256" s="17"/>
      <c r="V1256" s="17"/>
      <c r="W1256" s="17" t="s">
        <v>7987</v>
      </c>
      <c r="X1256" s="17" t="s">
        <v>7987</v>
      </c>
      <c r="Y1256" s="17"/>
    </row>
    <row r="1257" ht="15.75" customHeight="1">
      <c r="A1257" s="17">
        <v>2.06141045E9</v>
      </c>
      <c r="B1257" s="17"/>
      <c r="C1257" s="17" t="s">
        <v>7987</v>
      </c>
      <c r="D1257" s="17" t="s">
        <v>7987</v>
      </c>
      <c r="E1257" s="17" t="s">
        <v>158</v>
      </c>
      <c r="F1257" s="17" t="s">
        <v>159</v>
      </c>
      <c r="G1257" s="17"/>
      <c r="H1257" s="51" t="s">
        <v>7987</v>
      </c>
      <c r="K1257" s="51" t="s">
        <v>160</v>
      </c>
      <c r="L1257" s="17" t="s">
        <v>17</v>
      </c>
      <c r="M1257" s="17" t="s">
        <v>18</v>
      </c>
      <c r="N1257" s="17">
        <v>2.0</v>
      </c>
      <c r="O1257" s="17" t="s">
        <v>19</v>
      </c>
      <c r="P1257" s="17" t="s">
        <v>20</v>
      </c>
      <c r="Q1257" s="17">
        <v>7.318240009E9</v>
      </c>
      <c r="R1257" s="17" t="s">
        <v>7987</v>
      </c>
      <c r="S1257" s="17"/>
      <c r="T1257" s="17" t="s">
        <v>7987</v>
      </c>
      <c r="U1257" s="17"/>
      <c r="V1257" s="17"/>
      <c r="W1257" s="17" t="s">
        <v>7987</v>
      </c>
      <c r="X1257" s="17" t="s">
        <v>7987</v>
      </c>
      <c r="Y1257" s="17"/>
    </row>
    <row r="1258" ht="15.75" customHeight="1">
      <c r="A1258" s="17">
        <v>2.06602055E9</v>
      </c>
      <c r="B1258" s="17"/>
      <c r="C1258" s="17" t="s">
        <v>7987</v>
      </c>
      <c r="D1258" s="17" t="s">
        <v>7987</v>
      </c>
      <c r="E1258" s="17" t="s">
        <v>835</v>
      </c>
      <c r="F1258" s="17" t="s">
        <v>836</v>
      </c>
      <c r="G1258" s="17"/>
      <c r="H1258" s="51" t="s">
        <v>7987</v>
      </c>
      <c r="K1258" s="51" t="s">
        <v>837</v>
      </c>
      <c r="L1258" s="17" t="s">
        <v>17</v>
      </c>
      <c r="M1258" s="17" t="s">
        <v>18</v>
      </c>
      <c r="N1258" s="17">
        <v>1.0</v>
      </c>
      <c r="O1258" s="17" t="s">
        <v>19</v>
      </c>
      <c r="P1258" s="17" t="s">
        <v>20</v>
      </c>
      <c r="Q1258" s="17">
        <v>8.483602E9</v>
      </c>
      <c r="R1258" s="17" t="s">
        <v>7987</v>
      </c>
      <c r="S1258" s="17"/>
      <c r="T1258" s="17" t="s">
        <v>7987</v>
      </c>
      <c r="U1258" s="17"/>
      <c r="V1258" s="17"/>
      <c r="W1258" s="17" t="s">
        <v>7987</v>
      </c>
      <c r="X1258" s="17" t="s">
        <v>7987</v>
      </c>
      <c r="Y1258" s="17"/>
    </row>
    <row r="1259" ht="15.75" customHeight="1">
      <c r="A1259" s="17">
        <v>2.089118631E9</v>
      </c>
      <c r="B1259" s="17"/>
      <c r="C1259" s="17" t="s">
        <v>7987</v>
      </c>
      <c r="D1259" s="17" t="s">
        <v>7987</v>
      </c>
      <c r="E1259" s="17" t="s">
        <v>7987</v>
      </c>
      <c r="F1259" s="17" t="s">
        <v>6776</v>
      </c>
      <c r="G1259" s="17"/>
      <c r="H1259" s="51" t="s">
        <v>7987</v>
      </c>
      <c r="K1259" s="51" t="s">
        <v>7987</v>
      </c>
      <c r="L1259" s="17" t="s">
        <v>7987</v>
      </c>
      <c r="M1259" s="17" t="s">
        <v>7987</v>
      </c>
      <c r="N1259" s="17" t="s">
        <v>7987</v>
      </c>
      <c r="O1259" s="17" t="s">
        <v>7987</v>
      </c>
      <c r="P1259" s="17" t="s">
        <v>7987</v>
      </c>
      <c r="Q1259" s="17" t="s">
        <v>7987</v>
      </c>
      <c r="R1259" s="17" t="s">
        <v>7987</v>
      </c>
      <c r="S1259" s="17"/>
      <c r="T1259" s="17" t="s">
        <v>7987</v>
      </c>
      <c r="U1259" s="17"/>
      <c r="V1259" s="17"/>
      <c r="W1259" s="17" t="s">
        <v>7987</v>
      </c>
      <c r="X1259" s="17" t="s">
        <v>7987</v>
      </c>
      <c r="Y1259" s="17"/>
    </row>
    <row r="1260" ht="15.75" customHeight="1">
      <c r="A1260" s="17">
        <v>2.089108022E9</v>
      </c>
      <c r="B1260" s="17"/>
      <c r="C1260" s="17" t="s">
        <v>7987</v>
      </c>
      <c r="D1260" s="17" t="s">
        <v>7987</v>
      </c>
      <c r="E1260" s="17" t="s">
        <v>7987</v>
      </c>
      <c r="F1260" s="17" t="s">
        <v>6777</v>
      </c>
      <c r="G1260" s="17"/>
      <c r="H1260" s="51" t="s">
        <v>7987</v>
      </c>
      <c r="K1260" s="51" t="s">
        <v>7987</v>
      </c>
      <c r="L1260" s="17" t="s">
        <v>7987</v>
      </c>
      <c r="M1260" s="17" t="s">
        <v>7987</v>
      </c>
      <c r="N1260" s="17" t="s">
        <v>7987</v>
      </c>
      <c r="O1260" s="17" t="s">
        <v>7987</v>
      </c>
      <c r="P1260" s="17" t="s">
        <v>7987</v>
      </c>
      <c r="Q1260" s="17" t="s">
        <v>7987</v>
      </c>
      <c r="R1260" s="17" t="s">
        <v>7987</v>
      </c>
      <c r="S1260" s="17"/>
      <c r="T1260" s="17" t="s">
        <v>7987</v>
      </c>
      <c r="U1260" s="17"/>
      <c r="V1260" s="17"/>
      <c r="W1260" s="17" t="s">
        <v>7987</v>
      </c>
      <c r="X1260" s="17" t="s">
        <v>7987</v>
      </c>
      <c r="Y1260" s="17"/>
    </row>
    <row r="1261" ht="15.75" customHeight="1">
      <c r="A1261" s="17">
        <v>2.08911801E9</v>
      </c>
      <c r="B1261" s="17"/>
      <c r="C1261" s="17" t="s">
        <v>7987</v>
      </c>
      <c r="D1261" s="17" t="s">
        <v>7987</v>
      </c>
      <c r="E1261" s="17">
        <v>0.0</v>
      </c>
      <c r="F1261" s="17" t="s">
        <v>1367</v>
      </c>
      <c r="G1261" s="17"/>
      <c r="H1261" s="51" t="s">
        <v>7987</v>
      </c>
      <c r="K1261" s="51" t="s">
        <v>1368</v>
      </c>
      <c r="L1261" s="17" t="s">
        <v>17</v>
      </c>
      <c r="M1261" s="17" t="s">
        <v>18</v>
      </c>
      <c r="N1261" s="17">
        <v>1.0</v>
      </c>
      <c r="O1261" s="17" t="s">
        <v>35</v>
      </c>
      <c r="P1261" s="17" t="s">
        <v>20</v>
      </c>
      <c r="Q1261" s="17">
        <v>7.326909807E9</v>
      </c>
      <c r="R1261" s="17" t="s">
        <v>7987</v>
      </c>
      <c r="S1261" s="17"/>
      <c r="T1261" s="17" t="s">
        <v>7987</v>
      </c>
      <c r="U1261" s="17"/>
      <c r="V1261" s="17"/>
      <c r="W1261" s="17" t="s">
        <v>7987</v>
      </c>
      <c r="X1261" s="17" t="s">
        <v>7987</v>
      </c>
      <c r="Y1261" s="17"/>
    </row>
    <row r="1262" ht="15.75" customHeight="1">
      <c r="A1262" s="17">
        <v>5.905606016E9</v>
      </c>
      <c r="B1262" s="17"/>
      <c r="C1262" s="17" t="s">
        <v>7987</v>
      </c>
      <c r="D1262" s="17" t="s">
        <v>7987</v>
      </c>
      <c r="E1262" s="17" t="s">
        <v>4272</v>
      </c>
      <c r="F1262" s="17" t="s">
        <v>4273</v>
      </c>
      <c r="G1262" s="17"/>
      <c r="H1262" s="51" t="s">
        <v>7987</v>
      </c>
      <c r="K1262" s="51" t="s">
        <v>4274</v>
      </c>
      <c r="L1262" s="17" t="s">
        <v>17</v>
      </c>
      <c r="M1262" s="17" t="s">
        <v>18</v>
      </c>
      <c r="N1262" s="17">
        <v>6.0</v>
      </c>
      <c r="O1262" s="17" t="s">
        <v>35</v>
      </c>
      <c r="P1262" s="17" t="s">
        <v>20</v>
      </c>
      <c r="Q1262" s="17">
        <v>7.318159009E9</v>
      </c>
      <c r="R1262" s="17" t="s">
        <v>7987</v>
      </c>
      <c r="S1262" s="17"/>
      <c r="T1262" s="17" t="s">
        <v>7987</v>
      </c>
      <c r="U1262" s="17"/>
      <c r="V1262" s="17"/>
      <c r="W1262" s="17" t="s">
        <v>7987</v>
      </c>
      <c r="X1262" s="17" t="s">
        <v>7987</v>
      </c>
      <c r="Y1262" s="17"/>
    </row>
    <row r="1263" ht="15.75" customHeight="1">
      <c r="A1263" s="17">
        <v>5.909408016E9</v>
      </c>
      <c r="B1263" s="17"/>
      <c r="C1263" s="17" t="s">
        <v>7987</v>
      </c>
      <c r="D1263" s="17" t="s">
        <v>7987</v>
      </c>
      <c r="E1263" s="17" t="s">
        <v>7987</v>
      </c>
      <c r="F1263" s="17" t="s">
        <v>6778</v>
      </c>
      <c r="G1263" s="17"/>
      <c r="H1263" s="51" t="s">
        <v>7987</v>
      </c>
      <c r="K1263" s="51" t="s">
        <v>7987</v>
      </c>
      <c r="L1263" s="17" t="s">
        <v>7987</v>
      </c>
      <c r="M1263" s="17" t="s">
        <v>7987</v>
      </c>
      <c r="N1263" s="17" t="s">
        <v>7987</v>
      </c>
      <c r="O1263" s="17" t="s">
        <v>7987</v>
      </c>
      <c r="P1263" s="17" t="s">
        <v>7987</v>
      </c>
      <c r="Q1263" s="17" t="s">
        <v>7987</v>
      </c>
      <c r="R1263" s="17" t="s">
        <v>7987</v>
      </c>
      <c r="S1263" s="17"/>
      <c r="T1263" s="17" t="s">
        <v>7987</v>
      </c>
      <c r="U1263" s="17"/>
      <c r="V1263" s="17"/>
      <c r="W1263" s="17" t="s">
        <v>7987</v>
      </c>
      <c r="X1263" s="17" t="s">
        <v>7987</v>
      </c>
      <c r="Y1263" s="17"/>
    </row>
    <row r="1264" ht="15.75" customHeight="1">
      <c r="A1264" s="17">
        <v>5.909108016E9</v>
      </c>
      <c r="B1264" s="17"/>
      <c r="C1264" s="17" t="s">
        <v>7987</v>
      </c>
      <c r="D1264" s="17" t="s">
        <v>7987</v>
      </c>
      <c r="E1264" s="17" t="s">
        <v>4357</v>
      </c>
      <c r="F1264" s="17" t="s">
        <v>4358</v>
      </c>
      <c r="G1264" s="17"/>
      <c r="H1264" s="51" t="s">
        <v>7987</v>
      </c>
      <c r="K1264" s="51" t="s">
        <v>4359</v>
      </c>
      <c r="L1264" s="17" t="s">
        <v>17</v>
      </c>
      <c r="M1264" s="17" t="s">
        <v>18</v>
      </c>
      <c r="N1264" s="17">
        <v>8.0</v>
      </c>
      <c r="O1264" s="17" t="s">
        <v>35</v>
      </c>
      <c r="P1264" s="17" t="s">
        <v>20</v>
      </c>
      <c r="Q1264" s="17">
        <v>7.318159009E9</v>
      </c>
      <c r="R1264" s="17" t="s">
        <v>7987</v>
      </c>
      <c r="S1264" s="17"/>
      <c r="T1264" s="17" t="s">
        <v>7987</v>
      </c>
      <c r="U1264" s="17"/>
      <c r="V1264" s="17"/>
      <c r="W1264" s="17" t="s">
        <v>7987</v>
      </c>
      <c r="X1264" s="17" t="s">
        <v>7987</v>
      </c>
      <c r="Y1264" s="17"/>
    </row>
    <row r="1265" ht="15.75" customHeight="1">
      <c r="A1265" s="17">
        <v>5.90561003E9</v>
      </c>
      <c r="B1265" s="17"/>
      <c r="C1265" s="17" t="s">
        <v>7987</v>
      </c>
      <c r="D1265" s="17" t="s">
        <v>7987</v>
      </c>
      <c r="E1265" s="17" t="s">
        <v>4302</v>
      </c>
      <c r="F1265" s="17" t="s">
        <v>4303</v>
      </c>
      <c r="G1265" s="17"/>
      <c r="H1265" s="51" t="s">
        <v>7987</v>
      </c>
      <c r="K1265" s="51" t="s">
        <v>4304</v>
      </c>
      <c r="L1265" s="17" t="s">
        <v>17</v>
      </c>
      <c r="M1265" s="17" t="s">
        <v>18</v>
      </c>
      <c r="N1265" s="17">
        <v>8.0</v>
      </c>
      <c r="O1265" s="17" t="s">
        <v>35</v>
      </c>
      <c r="P1265" s="17" t="s">
        <v>20</v>
      </c>
      <c r="Q1265" s="17">
        <v>7.318159009E9</v>
      </c>
      <c r="R1265" s="17" t="s">
        <v>7987</v>
      </c>
      <c r="S1265" s="17"/>
      <c r="T1265" s="17" t="s">
        <v>7987</v>
      </c>
      <c r="U1265" s="17"/>
      <c r="V1265" s="17"/>
      <c r="W1265" s="17" t="s">
        <v>7987</v>
      </c>
      <c r="X1265" s="17" t="s">
        <v>7987</v>
      </c>
      <c r="Y1265" s="17"/>
    </row>
    <row r="1266" ht="15.75" customHeight="1">
      <c r="A1266" s="17">
        <v>2.08911838E9</v>
      </c>
      <c r="B1266" s="17"/>
      <c r="C1266" s="17" t="s">
        <v>7987</v>
      </c>
      <c r="D1266" s="17" t="s">
        <v>7987</v>
      </c>
      <c r="E1266" s="17" t="s">
        <v>1422</v>
      </c>
      <c r="F1266" s="17" t="s">
        <v>108</v>
      </c>
      <c r="G1266" s="17"/>
      <c r="H1266" s="51" t="s">
        <v>7987</v>
      </c>
      <c r="K1266" s="51" t="s">
        <v>1423</v>
      </c>
      <c r="L1266" s="17" t="s">
        <v>17</v>
      </c>
      <c r="M1266" s="17" t="s">
        <v>18</v>
      </c>
      <c r="N1266" s="17">
        <v>2.0</v>
      </c>
      <c r="O1266" s="17" t="s">
        <v>19</v>
      </c>
      <c r="P1266" s="17" t="s">
        <v>20</v>
      </c>
      <c r="Q1266" s="17">
        <v>7.326909807E9</v>
      </c>
      <c r="R1266" s="17" t="s">
        <v>7987</v>
      </c>
      <c r="S1266" s="17"/>
      <c r="T1266" s="17" t="s">
        <v>7987</v>
      </c>
      <c r="U1266" s="17"/>
      <c r="V1266" s="17"/>
      <c r="W1266" s="17" t="s">
        <v>7987</v>
      </c>
      <c r="X1266" s="17" t="s">
        <v>7987</v>
      </c>
      <c r="Y1266" s="17"/>
    </row>
    <row r="1267" ht="15.75" customHeight="1">
      <c r="A1267" s="17" t="s">
        <v>4904</v>
      </c>
      <c r="B1267" s="17"/>
      <c r="C1267" s="17" t="s">
        <v>7987</v>
      </c>
      <c r="D1267" s="17" t="s">
        <v>7987</v>
      </c>
      <c r="E1267" s="17" t="s">
        <v>4905</v>
      </c>
      <c r="F1267" s="17" t="s">
        <v>4906</v>
      </c>
      <c r="G1267" s="17"/>
      <c r="H1267" s="51" t="s">
        <v>7987</v>
      </c>
      <c r="K1267" s="51" t="s">
        <v>4907</v>
      </c>
      <c r="L1267" s="17" t="s">
        <v>17</v>
      </c>
      <c r="M1267" s="17" t="s">
        <v>18</v>
      </c>
      <c r="N1267" s="17">
        <v>2.0</v>
      </c>
      <c r="O1267" s="17" t="s">
        <v>19</v>
      </c>
      <c r="P1267" s="17" t="s">
        <v>20</v>
      </c>
      <c r="Q1267" s="17">
        <v>7.326909807E9</v>
      </c>
      <c r="R1267" s="17" t="s">
        <v>7987</v>
      </c>
      <c r="S1267" s="17"/>
      <c r="T1267" s="17" t="s">
        <v>7987</v>
      </c>
      <c r="U1267" s="17"/>
      <c r="V1267" s="17"/>
      <c r="W1267" s="17" t="s">
        <v>7987</v>
      </c>
      <c r="X1267" s="17" t="s">
        <v>7987</v>
      </c>
      <c r="Y1267" s="17"/>
    </row>
    <row r="1268" ht="15.75" customHeight="1">
      <c r="A1268" s="17">
        <v>5.957505035E9</v>
      </c>
      <c r="B1268" s="17"/>
      <c r="C1268" s="17" t="s">
        <v>7987</v>
      </c>
      <c r="D1268" s="17" t="s">
        <v>7987</v>
      </c>
      <c r="E1268" s="17" t="s">
        <v>4549</v>
      </c>
      <c r="F1268" s="17" t="s">
        <v>4550</v>
      </c>
      <c r="G1268" s="17"/>
      <c r="H1268" s="51" t="s">
        <v>7987</v>
      </c>
      <c r="K1268" s="51" t="s">
        <v>4551</v>
      </c>
      <c r="L1268" s="17" t="s">
        <v>4533</v>
      </c>
      <c r="M1268" s="17" t="s">
        <v>4533</v>
      </c>
      <c r="N1268" s="17">
        <v>2.0</v>
      </c>
      <c r="O1268" s="17" t="s">
        <v>19</v>
      </c>
      <c r="P1268" s="17" t="s">
        <v>20</v>
      </c>
      <c r="Q1268" s="17">
        <v>7.318210009E9</v>
      </c>
      <c r="R1268" s="17" t="s">
        <v>7987</v>
      </c>
      <c r="S1268" s="17"/>
      <c r="T1268" s="17" t="s">
        <v>7987</v>
      </c>
      <c r="U1268" s="17"/>
      <c r="V1268" s="17"/>
      <c r="W1268" s="17" t="s">
        <v>7987</v>
      </c>
      <c r="X1268" s="17" t="s">
        <v>7987</v>
      </c>
      <c r="Y1268" s="17"/>
    </row>
    <row r="1269" ht="15.75" customHeight="1">
      <c r="A1269" s="17">
        <v>2.48830207E9</v>
      </c>
      <c r="B1269" s="17"/>
      <c r="C1269" s="17" t="s">
        <v>7987</v>
      </c>
      <c r="D1269" s="17" t="s">
        <v>7987</v>
      </c>
      <c r="E1269" s="17" t="s">
        <v>1825</v>
      </c>
      <c r="F1269" s="17" t="s">
        <v>1826</v>
      </c>
      <c r="G1269" s="17"/>
      <c r="H1269" s="51" t="s">
        <v>7987</v>
      </c>
      <c r="K1269" s="51" t="s">
        <v>1827</v>
      </c>
      <c r="L1269" s="17" t="s">
        <v>17</v>
      </c>
      <c r="M1269" s="17" t="s">
        <v>18</v>
      </c>
      <c r="N1269" s="17">
        <v>1.0</v>
      </c>
      <c r="O1269" s="17" t="s">
        <v>19</v>
      </c>
      <c r="P1269" s="17" t="s">
        <v>20</v>
      </c>
      <c r="Q1269" s="17">
        <v>8.46694E9</v>
      </c>
      <c r="R1269" s="17" t="s">
        <v>7987</v>
      </c>
      <c r="S1269" s="17"/>
      <c r="T1269" s="17" t="s">
        <v>7987</v>
      </c>
      <c r="U1269" s="17"/>
      <c r="V1269" s="17"/>
      <c r="W1269" s="17" t="s">
        <v>7987</v>
      </c>
      <c r="X1269" s="17" t="s">
        <v>7987</v>
      </c>
      <c r="Y1269" s="17"/>
    </row>
    <row r="1270" ht="15.75" customHeight="1">
      <c r="A1270" s="17">
        <v>5.55701002E9</v>
      </c>
      <c r="B1270" s="17"/>
      <c r="C1270" s="17" t="s">
        <v>7987</v>
      </c>
      <c r="D1270" s="17" t="s">
        <v>7987</v>
      </c>
      <c r="E1270" s="17" t="s">
        <v>3499</v>
      </c>
      <c r="F1270" s="17" t="s">
        <v>3500</v>
      </c>
      <c r="G1270" s="17"/>
      <c r="H1270" s="51" t="s">
        <v>7987</v>
      </c>
      <c r="K1270" s="51" t="s">
        <v>3501</v>
      </c>
      <c r="L1270" s="17" t="s">
        <v>1288</v>
      </c>
      <c r="M1270" s="17" t="s">
        <v>3463</v>
      </c>
      <c r="N1270" s="17">
        <v>1.0</v>
      </c>
      <c r="O1270" s="17" t="s">
        <v>19</v>
      </c>
      <c r="P1270" s="17" t="s">
        <v>2091</v>
      </c>
      <c r="Q1270" s="17">
        <v>8.4832E9</v>
      </c>
      <c r="R1270" s="17" t="s">
        <v>7987</v>
      </c>
      <c r="S1270" s="17"/>
      <c r="T1270" s="17" t="s">
        <v>7987</v>
      </c>
      <c r="U1270" s="17"/>
      <c r="V1270" s="17"/>
      <c r="W1270" s="17" t="s">
        <v>7987</v>
      </c>
      <c r="X1270" s="17" t="s">
        <v>7987</v>
      </c>
      <c r="Y1270" s="17"/>
    </row>
    <row r="1271" ht="15.75" customHeight="1">
      <c r="A1271" s="17" t="s">
        <v>6779</v>
      </c>
      <c r="B1271" s="17"/>
      <c r="C1271" s="17" t="s">
        <v>7987</v>
      </c>
      <c r="D1271" s="17" t="s">
        <v>7987</v>
      </c>
      <c r="E1271" s="17" t="s">
        <v>7987</v>
      </c>
      <c r="F1271" s="17" t="s">
        <v>6780</v>
      </c>
      <c r="G1271" s="17"/>
      <c r="H1271" s="51" t="s">
        <v>7987</v>
      </c>
      <c r="K1271" s="51" t="s">
        <v>7987</v>
      </c>
      <c r="L1271" s="17" t="s">
        <v>7987</v>
      </c>
      <c r="M1271" s="17" t="s">
        <v>7987</v>
      </c>
      <c r="N1271" s="17" t="s">
        <v>7987</v>
      </c>
      <c r="O1271" s="17" t="s">
        <v>7987</v>
      </c>
      <c r="P1271" s="17" t="s">
        <v>7987</v>
      </c>
      <c r="Q1271" s="17" t="s">
        <v>7987</v>
      </c>
      <c r="R1271" s="17" t="s">
        <v>7987</v>
      </c>
      <c r="S1271" s="17"/>
      <c r="T1271" s="17" t="s">
        <v>7987</v>
      </c>
      <c r="U1271" s="17"/>
      <c r="V1271" s="17"/>
      <c r="W1271" s="17" t="s">
        <v>7987</v>
      </c>
      <c r="X1271" s="17" t="s">
        <v>7987</v>
      </c>
      <c r="Y1271" s="17"/>
    </row>
    <row r="1272" ht="15.75" customHeight="1">
      <c r="A1272" s="17" t="s">
        <v>6781</v>
      </c>
      <c r="B1272" s="17"/>
      <c r="C1272" s="17" t="s">
        <v>7987</v>
      </c>
      <c r="D1272" s="17" t="s">
        <v>7987</v>
      </c>
      <c r="E1272" s="17" t="s">
        <v>7987</v>
      </c>
      <c r="F1272" s="17" t="s">
        <v>6782</v>
      </c>
      <c r="G1272" s="17"/>
      <c r="H1272" s="51" t="s">
        <v>7987</v>
      </c>
      <c r="K1272" s="51" t="s">
        <v>7987</v>
      </c>
      <c r="L1272" s="17" t="s">
        <v>7987</v>
      </c>
      <c r="M1272" s="17" t="s">
        <v>7987</v>
      </c>
      <c r="N1272" s="17" t="s">
        <v>7987</v>
      </c>
      <c r="O1272" s="17" t="s">
        <v>7987</v>
      </c>
      <c r="P1272" s="17" t="s">
        <v>7987</v>
      </c>
      <c r="Q1272" s="17" t="s">
        <v>7987</v>
      </c>
      <c r="R1272" s="17" t="s">
        <v>7987</v>
      </c>
      <c r="S1272" s="17"/>
      <c r="T1272" s="17" t="s">
        <v>7987</v>
      </c>
      <c r="U1272" s="17"/>
      <c r="V1272" s="17"/>
      <c r="W1272" s="17" t="s">
        <v>7987</v>
      </c>
      <c r="X1272" s="17" t="s">
        <v>7987</v>
      </c>
      <c r="Y1272" s="17"/>
    </row>
    <row r="1273" ht="15.75" customHeight="1">
      <c r="A1273" s="17">
        <v>5.630200003E9</v>
      </c>
      <c r="B1273" s="17"/>
      <c r="C1273" s="17" t="s">
        <v>7987</v>
      </c>
      <c r="D1273" s="17" t="s">
        <v>7987</v>
      </c>
      <c r="E1273" s="17" t="s">
        <v>7987</v>
      </c>
      <c r="F1273" s="17" t="s">
        <v>6783</v>
      </c>
      <c r="G1273" s="17"/>
      <c r="H1273" s="51" t="s">
        <v>7987</v>
      </c>
      <c r="K1273" s="51" t="s">
        <v>7987</v>
      </c>
      <c r="L1273" s="17" t="s">
        <v>7987</v>
      </c>
      <c r="M1273" s="17" t="s">
        <v>7987</v>
      </c>
      <c r="N1273" s="17" t="s">
        <v>7987</v>
      </c>
      <c r="O1273" s="17" t="s">
        <v>7987</v>
      </c>
      <c r="P1273" s="17" t="s">
        <v>7987</v>
      </c>
      <c r="Q1273" s="17" t="s">
        <v>7987</v>
      </c>
      <c r="R1273" s="17" t="s">
        <v>7987</v>
      </c>
      <c r="S1273" s="17"/>
      <c r="T1273" s="17" t="s">
        <v>7987</v>
      </c>
      <c r="U1273" s="17"/>
      <c r="V1273" s="17"/>
      <c r="W1273" s="17" t="s">
        <v>7987</v>
      </c>
      <c r="X1273" s="17" t="s">
        <v>7987</v>
      </c>
      <c r="Y1273" s="17"/>
    </row>
    <row r="1274" ht="15.75" customHeight="1">
      <c r="A1274" s="17">
        <v>2.063521161E9</v>
      </c>
      <c r="B1274" s="17"/>
      <c r="C1274" s="17" t="s">
        <v>7987</v>
      </c>
      <c r="D1274" s="17" t="s">
        <v>7987</v>
      </c>
      <c r="E1274" s="17" t="s">
        <v>389</v>
      </c>
      <c r="F1274" s="17" t="s">
        <v>390</v>
      </c>
      <c r="G1274" s="17"/>
      <c r="H1274" s="51" t="s">
        <v>7987</v>
      </c>
      <c r="K1274" s="51" t="s">
        <v>391</v>
      </c>
      <c r="L1274" s="17" t="s">
        <v>17</v>
      </c>
      <c r="M1274" s="17" t="s">
        <v>18</v>
      </c>
      <c r="N1274" s="17">
        <v>1.0</v>
      </c>
      <c r="O1274" s="17" t="s">
        <v>19</v>
      </c>
      <c r="P1274" s="17" t="s">
        <v>20</v>
      </c>
      <c r="Q1274" s="17">
        <v>7.326909807E9</v>
      </c>
      <c r="R1274" s="17" t="s">
        <v>7987</v>
      </c>
      <c r="S1274" s="17"/>
      <c r="T1274" s="17" t="s">
        <v>7987</v>
      </c>
      <c r="U1274" s="17"/>
      <c r="V1274" s="17"/>
      <c r="W1274" s="17" t="s">
        <v>7987</v>
      </c>
      <c r="X1274" s="17" t="s">
        <v>7987</v>
      </c>
      <c r="Y1274" s="17"/>
    </row>
    <row r="1275" ht="15.75" customHeight="1">
      <c r="A1275" s="17">
        <v>5.96150502E9</v>
      </c>
      <c r="B1275" s="17"/>
      <c r="C1275" s="17" t="s">
        <v>7987</v>
      </c>
      <c r="D1275" s="17" t="s">
        <v>7987</v>
      </c>
      <c r="E1275" s="17" t="s">
        <v>4600</v>
      </c>
      <c r="F1275" s="17" t="s">
        <v>4601</v>
      </c>
      <c r="G1275" s="17"/>
      <c r="H1275" s="51" t="s">
        <v>7987</v>
      </c>
      <c r="K1275" s="51" t="s">
        <v>4602</v>
      </c>
      <c r="L1275" s="17" t="s">
        <v>17</v>
      </c>
      <c r="M1275" s="17" t="s">
        <v>18</v>
      </c>
      <c r="N1275" s="17">
        <v>1.0</v>
      </c>
      <c r="O1275" s="17" t="s">
        <v>19</v>
      </c>
      <c r="P1275" s="17" t="s">
        <v>20</v>
      </c>
      <c r="Q1275" s="17">
        <v>7.318165E9</v>
      </c>
      <c r="R1275" s="17" t="s">
        <v>7987</v>
      </c>
      <c r="S1275" s="17"/>
      <c r="T1275" s="17" t="s">
        <v>7987</v>
      </c>
      <c r="U1275" s="17"/>
      <c r="V1275" s="17"/>
      <c r="W1275" s="17" t="s">
        <v>7987</v>
      </c>
      <c r="X1275" s="17" t="s">
        <v>7987</v>
      </c>
      <c r="Y1275" s="17"/>
    </row>
    <row r="1276" ht="15.75" customHeight="1">
      <c r="A1276" s="17">
        <v>5.905806014E9</v>
      </c>
      <c r="B1276" s="17"/>
      <c r="C1276" s="17" t="s">
        <v>7987</v>
      </c>
      <c r="D1276" s="17" t="s">
        <v>7987</v>
      </c>
      <c r="E1276" s="17" t="s">
        <v>4269</v>
      </c>
      <c r="F1276" s="17" t="s">
        <v>4315</v>
      </c>
      <c r="G1276" s="17"/>
      <c r="H1276" s="51" t="s">
        <v>7987</v>
      </c>
      <c r="K1276" s="51" t="s">
        <v>4316</v>
      </c>
      <c r="L1276" s="17" t="s">
        <v>17</v>
      </c>
      <c r="M1276" s="17" t="s">
        <v>18</v>
      </c>
      <c r="N1276" s="17">
        <v>1.0</v>
      </c>
      <c r="O1276" s="17" t="s">
        <v>19</v>
      </c>
      <c r="P1276" s="17" t="s">
        <v>20</v>
      </c>
      <c r="Q1276" s="17">
        <v>7.3181569E9</v>
      </c>
      <c r="R1276" s="17" t="s">
        <v>7987</v>
      </c>
      <c r="S1276" s="17"/>
      <c r="T1276" s="17" t="s">
        <v>7987</v>
      </c>
      <c r="U1276" s="17"/>
      <c r="V1276" s="17"/>
      <c r="W1276" s="17" t="s">
        <v>7987</v>
      </c>
      <c r="X1276" s="17" t="s">
        <v>7987</v>
      </c>
      <c r="Y1276" s="17"/>
    </row>
    <row r="1277" ht="15.75" customHeight="1">
      <c r="A1277" s="17">
        <v>5.554500029E9</v>
      </c>
      <c r="B1277" s="17"/>
      <c r="C1277" s="17" t="s">
        <v>7987</v>
      </c>
      <c r="D1277" s="17" t="s">
        <v>7987</v>
      </c>
      <c r="E1277" s="17" t="s">
        <v>3434</v>
      </c>
      <c r="F1277" s="17" t="s">
        <v>3435</v>
      </c>
      <c r="G1277" s="17"/>
      <c r="H1277" s="51" t="s">
        <v>7987</v>
      </c>
      <c r="K1277" s="51" t="s">
        <v>3436</v>
      </c>
      <c r="L1277" s="17" t="s">
        <v>1319</v>
      </c>
      <c r="M1277" s="17" t="s">
        <v>1320</v>
      </c>
      <c r="N1277" s="17">
        <v>1.0</v>
      </c>
      <c r="O1277" s="17" t="s">
        <v>19</v>
      </c>
      <c r="P1277" s="17" t="s">
        <v>2129</v>
      </c>
      <c r="Q1277" s="17">
        <v>7.419999E9</v>
      </c>
      <c r="R1277" s="17" t="s">
        <v>7987</v>
      </c>
      <c r="S1277" s="17"/>
      <c r="T1277" s="17" t="s">
        <v>7987</v>
      </c>
      <c r="U1277" s="17"/>
      <c r="V1277" s="17"/>
      <c r="W1277" s="17" t="s">
        <v>7987</v>
      </c>
      <c r="X1277" s="17" t="s">
        <v>7987</v>
      </c>
      <c r="Y1277" s="17"/>
    </row>
    <row r="1278" ht="15.75" customHeight="1">
      <c r="A1278" s="17">
        <v>2.045820101E9</v>
      </c>
      <c r="B1278" s="17"/>
      <c r="C1278" s="17" t="s">
        <v>7987</v>
      </c>
      <c r="D1278" s="17" t="s">
        <v>7987</v>
      </c>
      <c r="E1278" s="17" t="s">
        <v>125</v>
      </c>
      <c r="F1278" s="17" t="s">
        <v>126</v>
      </c>
      <c r="G1278" s="17"/>
      <c r="H1278" s="51" t="s">
        <v>7987</v>
      </c>
      <c r="K1278" s="51" t="s">
        <v>127</v>
      </c>
      <c r="L1278" s="17" t="s">
        <v>17</v>
      </c>
      <c r="M1278" s="17" t="s">
        <v>18</v>
      </c>
      <c r="N1278" s="17">
        <v>1.0</v>
      </c>
      <c r="O1278" s="17" t="s">
        <v>19</v>
      </c>
      <c r="P1278" s="17" t="s">
        <v>20</v>
      </c>
      <c r="Q1278" s="17">
        <v>7.419999E9</v>
      </c>
      <c r="R1278" s="17" t="s">
        <v>7987</v>
      </c>
      <c r="S1278" s="17"/>
      <c r="T1278" s="17" t="s">
        <v>7987</v>
      </c>
      <c r="U1278" s="17"/>
      <c r="V1278" s="17"/>
      <c r="W1278" s="17" t="s">
        <v>7987</v>
      </c>
      <c r="X1278" s="17" t="s">
        <v>7987</v>
      </c>
      <c r="Y1278" s="17"/>
    </row>
    <row r="1279" ht="15.75" customHeight="1">
      <c r="A1279" s="17">
        <v>2.04582011E9</v>
      </c>
      <c r="B1279" s="17"/>
      <c r="C1279" s="17" t="s">
        <v>7987</v>
      </c>
      <c r="D1279" s="17" t="s">
        <v>7987</v>
      </c>
      <c r="E1279" s="17" t="s">
        <v>128</v>
      </c>
      <c r="F1279" s="17" t="s">
        <v>129</v>
      </c>
      <c r="G1279" s="17"/>
      <c r="H1279" s="51" t="s">
        <v>7987</v>
      </c>
      <c r="K1279" s="51" t="s">
        <v>130</v>
      </c>
      <c r="L1279" s="17" t="s">
        <v>17</v>
      </c>
      <c r="M1279" s="17" t="s">
        <v>18</v>
      </c>
      <c r="N1279" s="17">
        <v>1.0</v>
      </c>
      <c r="O1279" s="17" t="s">
        <v>19</v>
      </c>
      <c r="P1279" s="17" t="s">
        <v>20</v>
      </c>
      <c r="Q1279" s="17">
        <v>7.419999E9</v>
      </c>
      <c r="R1279" s="17" t="s">
        <v>7987</v>
      </c>
      <c r="S1279" s="17"/>
      <c r="T1279" s="17" t="s">
        <v>7987</v>
      </c>
      <c r="U1279" s="17"/>
      <c r="V1279" s="17"/>
      <c r="W1279" s="17" t="s">
        <v>7987</v>
      </c>
      <c r="X1279" s="17" t="s">
        <v>7987</v>
      </c>
      <c r="Y1279" s="17"/>
    </row>
    <row r="1280" ht="15.75" customHeight="1">
      <c r="A1280" s="17">
        <v>2.04582013E9</v>
      </c>
      <c r="B1280" s="17"/>
      <c r="C1280" s="17" t="s">
        <v>7987</v>
      </c>
      <c r="D1280" s="17" t="s">
        <v>7987</v>
      </c>
      <c r="E1280" s="17" t="s">
        <v>134</v>
      </c>
      <c r="F1280" s="17" t="s">
        <v>135</v>
      </c>
      <c r="G1280" s="17"/>
      <c r="H1280" s="51" t="s">
        <v>7987</v>
      </c>
      <c r="K1280" s="51" t="s">
        <v>136</v>
      </c>
      <c r="L1280" s="17" t="s">
        <v>17</v>
      </c>
      <c r="M1280" s="17" t="s">
        <v>18</v>
      </c>
      <c r="N1280" s="17">
        <v>2.0</v>
      </c>
      <c r="O1280" s="17" t="s">
        <v>19</v>
      </c>
      <c r="P1280" s="17" t="s">
        <v>20</v>
      </c>
      <c r="Q1280" s="17">
        <v>7.419999E9</v>
      </c>
      <c r="R1280" s="17" t="s">
        <v>7987</v>
      </c>
      <c r="S1280" s="17"/>
      <c r="T1280" s="17" t="s">
        <v>7987</v>
      </c>
      <c r="U1280" s="17"/>
      <c r="V1280" s="17"/>
      <c r="W1280" s="17" t="s">
        <v>7987</v>
      </c>
      <c r="X1280" s="17" t="s">
        <v>7987</v>
      </c>
      <c r="Y1280" s="17"/>
    </row>
    <row r="1281" ht="15.75" customHeight="1">
      <c r="A1281" s="17">
        <v>2.04582012E9</v>
      </c>
      <c r="B1281" s="17"/>
      <c r="C1281" s="17" t="s">
        <v>7987</v>
      </c>
      <c r="D1281" s="17" t="s">
        <v>7987</v>
      </c>
      <c r="E1281" s="17" t="s">
        <v>131</v>
      </c>
      <c r="F1281" s="17" t="s">
        <v>132</v>
      </c>
      <c r="G1281" s="17"/>
      <c r="H1281" s="51" t="s">
        <v>7987</v>
      </c>
      <c r="K1281" s="51" t="s">
        <v>133</v>
      </c>
      <c r="L1281" s="17" t="s">
        <v>17</v>
      </c>
      <c r="M1281" s="17" t="s">
        <v>18</v>
      </c>
      <c r="N1281" s="17">
        <v>1.0</v>
      </c>
      <c r="O1281" s="17" t="s">
        <v>19</v>
      </c>
      <c r="P1281" s="17" t="s">
        <v>20</v>
      </c>
      <c r="Q1281" s="17">
        <v>7.419999E9</v>
      </c>
      <c r="R1281" s="17" t="s">
        <v>7987</v>
      </c>
      <c r="S1281" s="17"/>
      <c r="T1281" s="17" t="s">
        <v>7987</v>
      </c>
      <c r="U1281" s="17"/>
      <c r="V1281" s="17"/>
      <c r="W1281" s="17" t="s">
        <v>7987</v>
      </c>
      <c r="X1281" s="17" t="s">
        <v>7987</v>
      </c>
      <c r="Y1281" s="17"/>
    </row>
    <row r="1282" ht="15.75" customHeight="1">
      <c r="A1282" s="17">
        <v>5.630007874E9</v>
      </c>
      <c r="B1282" s="17"/>
      <c r="C1282" s="17" t="s">
        <v>7987</v>
      </c>
      <c r="D1282" s="17" t="s">
        <v>7987</v>
      </c>
      <c r="E1282" s="17" t="s">
        <v>3796</v>
      </c>
      <c r="F1282" s="17" t="s">
        <v>3797</v>
      </c>
      <c r="G1282" s="17"/>
      <c r="H1282" s="51" t="s">
        <v>7987</v>
      </c>
      <c r="K1282" s="51" t="s">
        <v>3798</v>
      </c>
      <c r="L1282" s="17" t="s">
        <v>3799</v>
      </c>
      <c r="M1282" s="17" t="s">
        <v>3792</v>
      </c>
      <c r="N1282" s="17">
        <v>1.0</v>
      </c>
      <c r="O1282" s="17" t="s">
        <v>19</v>
      </c>
      <c r="P1282" s="17" t="s">
        <v>20</v>
      </c>
      <c r="Q1282" s="17">
        <v>8.412310009E9</v>
      </c>
      <c r="R1282" s="17" t="s">
        <v>7987</v>
      </c>
      <c r="S1282" s="17"/>
      <c r="T1282" s="17" t="s">
        <v>7987</v>
      </c>
      <c r="U1282" s="17"/>
      <c r="V1282" s="17"/>
      <c r="W1282" s="17" t="s">
        <v>7987</v>
      </c>
      <c r="X1282" s="17" t="s">
        <v>7987</v>
      </c>
      <c r="Y1282" s="17"/>
    </row>
    <row r="1283" ht="15.75" customHeight="1">
      <c r="A1283" s="17">
        <v>5.630065233E9</v>
      </c>
      <c r="B1283" s="17"/>
      <c r="C1283" s="17" t="s">
        <v>7987</v>
      </c>
      <c r="D1283" s="17" t="s">
        <v>7987</v>
      </c>
      <c r="E1283" s="17" t="s">
        <v>3864</v>
      </c>
      <c r="F1283" s="17" t="s">
        <v>3865</v>
      </c>
      <c r="G1283" s="17"/>
      <c r="H1283" s="51" t="s">
        <v>7987</v>
      </c>
      <c r="K1283" s="51" t="s">
        <v>3866</v>
      </c>
      <c r="L1283" s="17" t="s">
        <v>3509</v>
      </c>
      <c r="M1283" s="17" t="s">
        <v>933</v>
      </c>
      <c r="N1283" s="17">
        <v>2.0</v>
      </c>
      <c r="O1283" s="17" t="s">
        <v>19</v>
      </c>
      <c r="P1283" s="17" t="s">
        <v>3867</v>
      </c>
      <c r="Q1283" s="17">
        <v>9.0318091E9</v>
      </c>
      <c r="R1283" s="17" t="s">
        <v>7987</v>
      </c>
      <c r="S1283" s="17"/>
      <c r="T1283" s="17" t="s">
        <v>7987</v>
      </c>
      <c r="U1283" s="17"/>
      <c r="V1283" s="17"/>
      <c r="W1283" s="17" t="s">
        <v>7987</v>
      </c>
      <c r="X1283" s="17" t="s">
        <v>7987</v>
      </c>
      <c r="Y1283" s="17"/>
    </row>
    <row r="1284" ht="15.75" customHeight="1">
      <c r="A1284" s="17">
        <v>5.437100106E9</v>
      </c>
      <c r="B1284" s="17"/>
      <c r="C1284" s="17" t="s">
        <v>7987</v>
      </c>
      <c r="D1284" s="17" t="s">
        <v>7987</v>
      </c>
      <c r="E1284" s="17" t="s">
        <v>2964</v>
      </c>
      <c r="F1284" s="17" t="s">
        <v>2965</v>
      </c>
      <c r="G1284" s="17"/>
      <c r="H1284" s="51" t="s">
        <v>7987</v>
      </c>
      <c r="K1284" s="51" t="s">
        <v>2966</v>
      </c>
      <c r="L1284" s="17" t="s">
        <v>2774</v>
      </c>
      <c r="M1284" s="17" t="s">
        <v>2775</v>
      </c>
      <c r="N1284" s="17">
        <v>2.0</v>
      </c>
      <c r="O1284" s="17" t="s">
        <v>19</v>
      </c>
      <c r="P1284" s="17" t="s">
        <v>2896</v>
      </c>
      <c r="Q1284" s="17">
        <v>8.544429009E9</v>
      </c>
      <c r="R1284" s="17" t="s">
        <v>7987</v>
      </c>
      <c r="S1284" s="17"/>
      <c r="T1284" s="17" t="s">
        <v>7987</v>
      </c>
      <c r="U1284" s="17"/>
      <c r="V1284" s="17"/>
      <c r="W1284" s="17" t="s">
        <v>7987</v>
      </c>
      <c r="X1284" s="17" t="s">
        <v>7987</v>
      </c>
      <c r="Y1284" s="17"/>
    </row>
    <row r="1285" ht="15.75" customHeight="1">
      <c r="A1285" s="17">
        <v>2.86359903E9</v>
      </c>
      <c r="B1285" s="17"/>
      <c r="C1285" s="17" t="s">
        <v>7987</v>
      </c>
      <c r="D1285" s="17" t="s">
        <v>7987</v>
      </c>
      <c r="E1285" s="17">
        <v>0.0</v>
      </c>
      <c r="F1285" s="17" t="s">
        <v>2046</v>
      </c>
      <c r="G1285" s="17"/>
      <c r="H1285" s="51" t="s">
        <v>7987</v>
      </c>
      <c r="K1285" s="51" t="s">
        <v>2047</v>
      </c>
      <c r="L1285" s="17" t="s">
        <v>17</v>
      </c>
      <c r="M1285" s="17" t="s">
        <v>18</v>
      </c>
      <c r="N1285" s="17">
        <v>3.0</v>
      </c>
      <c r="O1285" s="17" t="s">
        <v>35</v>
      </c>
      <c r="P1285" s="17" t="s">
        <v>20</v>
      </c>
      <c r="Q1285" s="17">
        <v>8.2081E9</v>
      </c>
      <c r="R1285" s="17" t="s">
        <v>7987</v>
      </c>
      <c r="S1285" s="17"/>
      <c r="T1285" s="17" t="s">
        <v>7987</v>
      </c>
      <c r="U1285" s="17"/>
      <c r="V1285" s="17"/>
      <c r="W1285" s="17" t="s">
        <v>7987</v>
      </c>
      <c r="X1285" s="17" t="s">
        <v>7987</v>
      </c>
      <c r="Y1285" s="17"/>
    </row>
    <row r="1286" ht="15.75" customHeight="1">
      <c r="A1286" s="17">
        <v>2.86351504E9</v>
      </c>
      <c r="B1286" s="17"/>
      <c r="C1286" s="17" t="s">
        <v>7987</v>
      </c>
      <c r="D1286" s="17" t="s">
        <v>7987</v>
      </c>
      <c r="E1286" s="17" t="s">
        <v>2016</v>
      </c>
      <c r="F1286" s="17" t="s">
        <v>2017</v>
      </c>
      <c r="G1286" s="17"/>
      <c r="H1286" s="51" t="s">
        <v>7987</v>
      </c>
      <c r="K1286" s="51" t="s">
        <v>2018</v>
      </c>
      <c r="L1286" s="17" t="s">
        <v>17</v>
      </c>
      <c r="M1286" s="17" t="s">
        <v>18</v>
      </c>
      <c r="N1286" s="17">
        <v>2.0</v>
      </c>
      <c r="O1286" s="17" t="s">
        <v>19</v>
      </c>
      <c r="P1286" s="17" t="s">
        <v>20</v>
      </c>
      <c r="Q1286" s="17">
        <v>8.46694E9</v>
      </c>
      <c r="R1286" s="17" t="s">
        <v>7987</v>
      </c>
      <c r="S1286" s="17"/>
      <c r="T1286" s="17" t="s">
        <v>7987</v>
      </c>
      <c r="U1286" s="17"/>
      <c r="V1286" s="17"/>
      <c r="W1286" s="17" t="s">
        <v>7987</v>
      </c>
      <c r="X1286" s="17" t="s">
        <v>7987</v>
      </c>
      <c r="Y1286" s="17"/>
    </row>
    <row r="1287" ht="15.75" customHeight="1">
      <c r="A1287" s="17">
        <v>2.86503504E9</v>
      </c>
      <c r="B1287" s="17"/>
      <c r="C1287" s="17" t="s">
        <v>7987</v>
      </c>
      <c r="D1287" s="17" t="s">
        <v>7987</v>
      </c>
      <c r="E1287" s="17" t="s">
        <v>2055</v>
      </c>
      <c r="F1287" s="17" t="s">
        <v>2056</v>
      </c>
      <c r="G1287" s="17"/>
      <c r="H1287" s="51" t="s">
        <v>7987</v>
      </c>
      <c r="K1287" s="51" t="s">
        <v>2057</v>
      </c>
      <c r="L1287" s="17" t="s">
        <v>17</v>
      </c>
      <c r="M1287" s="17" t="s">
        <v>18</v>
      </c>
      <c r="N1287" s="17">
        <v>2.0</v>
      </c>
      <c r="O1287" s="17" t="s">
        <v>19</v>
      </c>
      <c r="P1287" s="17" t="s">
        <v>20</v>
      </c>
      <c r="Q1287" s="17">
        <v>8.46694E9</v>
      </c>
      <c r="R1287" s="17" t="s">
        <v>7987</v>
      </c>
      <c r="S1287" s="17"/>
      <c r="T1287" s="17" t="s">
        <v>7987</v>
      </c>
      <c r="U1287" s="17"/>
      <c r="V1287" s="17"/>
      <c r="W1287" s="17" t="s">
        <v>7987</v>
      </c>
      <c r="X1287" s="17" t="s">
        <v>7987</v>
      </c>
      <c r="Y1287" s="17"/>
    </row>
    <row r="1288" ht="15.75" customHeight="1">
      <c r="A1288" s="17">
        <v>2.86503506E9</v>
      </c>
      <c r="B1288" s="17"/>
      <c r="C1288" s="17" t="s">
        <v>7987</v>
      </c>
      <c r="D1288" s="17" t="s">
        <v>7987</v>
      </c>
      <c r="E1288" s="17" t="s">
        <v>2052</v>
      </c>
      <c r="F1288" s="17" t="s">
        <v>2058</v>
      </c>
      <c r="G1288" s="17"/>
      <c r="H1288" s="51" t="s">
        <v>7987</v>
      </c>
      <c r="K1288" s="51" t="s">
        <v>2059</v>
      </c>
      <c r="L1288" s="17" t="s">
        <v>17</v>
      </c>
      <c r="M1288" s="17" t="s">
        <v>18</v>
      </c>
      <c r="N1288" s="17">
        <v>2.0</v>
      </c>
      <c r="O1288" s="17" t="s">
        <v>19</v>
      </c>
      <c r="P1288" s="17" t="s">
        <v>20</v>
      </c>
      <c r="Q1288" s="17">
        <v>8.46694E9</v>
      </c>
      <c r="R1288" s="17" t="s">
        <v>7987</v>
      </c>
      <c r="S1288" s="17"/>
      <c r="T1288" s="17" t="s">
        <v>7987</v>
      </c>
      <c r="U1288" s="17"/>
      <c r="V1288" s="17"/>
      <c r="W1288" s="17" t="s">
        <v>7987</v>
      </c>
      <c r="X1288" s="17" t="s">
        <v>7987</v>
      </c>
      <c r="Y1288" s="17"/>
    </row>
    <row r="1289" ht="15.75" customHeight="1">
      <c r="A1289" s="17" t="s">
        <v>4916</v>
      </c>
      <c r="B1289" s="17"/>
      <c r="C1289" s="17" t="s">
        <v>7987</v>
      </c>
      <c r="D1289" s="17" t="s">
        <v>7987</v>
      </c>
      <c r="E1289" s="17" t="s">
        <v>4917</v>
      </c>
      <c r="F1289" s="17" t="s">
        <v>4918</v>
      </c>
      <c r="G1289" s="17"/>
      <c r="H1289" s="51" t="s">
        <v>7987</v>
      </c>
      <c r="K1289" s="51" t="s">
        <v>4919</v>
      </c>
      <c r="L1289" s="17" t="s">
        <v>17</v>
      </c>
      <c r="M1289" s="17" t="s">
        <v>18</v>
      </c>
      <c r="N1289" s="17">
        <v>1.0</v>
      </c>
      <c r="O1289" s="17" t="s">
        <v>19</v>
      </c>
      <c r="P1289" s="17" t="s">
        <v>20</v>
      </c>
      <c r="Q1289" s="17">
        <v>8.46694E9</v>
      </c>
      <c r="R1289" s="17" t="s">
        <v>7987</v>
      </c>
      <c r="S1289" s="17"/>
      <c r="T1289" s="17" t="s">
        <v>7987</v>
      </c>
      <c r="U1289" s="17"/>
      <c r="V1289" s="17"/>
      <c r="W1289" s="17" t="s">
        <v>7987</v>
      </c>
      <c r="X1289" s="17" t="s">
        <v>7987</v>
      </c>
      <c r="Y1289" s="17"/>
    </row>
    <row r="1290" ht="15.75" customHeight="1">
      <c r="A1290" s="17" t="s">
        <v>4940</v>
      </c>
      <c r="B1290" s="17"/>
      <c r="C1290" s="17" t="s">
        <v>7987</v>
      </c>
      <c r="D1290" s="17" t="s">
        <v>7987</v>
      </c>
      <c r="E1290" s="17" t="s">
        <v>4938</v>
      </c>
      <c r="F1290" s="17" t="s">
        <v>4939</v>
      </c>
      <c r="G1290" s="17"/>
      <c r="H1290" s="51" t="s">
        <v>7987</v>
      </c>
      <c r="K1290" s="51" t="s">
        <v>4935</v>
      </c>
      <c r="L1290" s="17" t="s">
        <v>17</v>
      </c>
      <c r="M1290" s="17" t="s">
        <v>18</v>
      </c>
      <c r="N1290" s="17">
        <v>1.0</v>
      </c>
      <c r="O1290" s="17" t="s">
        <v>19</v>
      </c>
      <c r="P1290" s="17" t="s">
        <v>20</v>
      </c>
      <c r="Q1290" s="17">
        <v>7.326909409E9</v>
      </c>
      <c r="R1290" s="17" t="s">
        <v>7987</v>
      </c>
      <c r="S1290" s="17"/>
      <c r="T1290" s="17" t="s">
        <v>7987</v>
      </c>
      <c r="U1290" s="17"/>
      <c r="V1290" s="17"/>
      <c r="W1290" s="17" t="s">
        <v>7987</v>
      </c>
      <c r="X1290" s="17" t="s">
        <v>7987</v>
      </c>
      <c r="Y1290" s="17"/>
    </row>
    <row r="1291" ht="15.75" customHeight="1">
      <c r="A1291" s="17">
        <v>2.08910825E9</v>
      </c>
      <c r="B1291" s="17"/>
      <c r="C1291" s="17" t="s">
        <v>7987</v>
      </c>
      <c r="D1291" s="17" t="s">
        <v>7987</v>
      </c>
      <c r="E1291" s="17" t="s">
        <v>1307</v>
      </c>
      <c r="F1291" s="17" t="s">
        <v>1308</v>
      </c>
      <c r="G1291" s="17"/>
      <c r="H1291" s="51" t="s">
        <v>7987</v>
      </c>
      <c r="K1291" s="51" t="s">
        <v>1309</v>
      </c>
      <c r="L1291" s="17" t="s">
        <v>17</v>
      </c>
      <c r="M1291" s="17" t="s">
        <v>18</v>
      </c>
      <c r="N1291" s="17">
        <v>2.0</v>
      </c>
      <c r="O1291" s="17" t="s">
        <v>19</v>
      </c>
      <c r="P1291" s="17" t="s">
        <v>20</v>
      </c>
      <c r="Q1291" s="17">
        <v>8.46694E9</v>
      </c>
      <c r="R1291" s="17" t="s">
        <v>7987</v>
      </c>
      <c r="S1291" s="17"/>
      <c r="T1291" s="17" t="s">
        <v>7987</v>
      </c>
      <c r="U1291" s="17"/>
      <c r="V1291" s="17"/>
      <c r="W1291" s="17" t="s">
        <v>7987</v>
      </c>
      <c r="X1291" s="17" t="s">
        <v>7987</v>
      </c>
      <c r="Y1291" s="17"/>
    </row>
    <row r="1292" ht="15.75" customHeight="1">
      <c r="A1292" s="17">
        <v>2.06351596E9</v>
      </c>
      <c r="B1292" s="17"/>
      <c r="C1292" s="17" t="s">
        <v>7987</v>
      </c>
      <c r="D1292" s="17" t="s">
        <v>7987</v>
      </c>
      <c r="E1292" s="17" t="s">
        <v>377</v>
      </c>
      <c r="F1292" s="17" t="s">
        <v>378</v>
      </c>
      <c r="G1292" s="17"/>
      <c r="H1292" s="51" t="s">
        <v>7987</v>
      </c>
      <c r="K1292" s="51" t="s">
        <v>379</v>
      </c>
      <c r="L1292" s="17" t="s">
        <v>17</v>
      </c>
      <c r="M1292" s="17" t="s">
        <v>18</v>
      </c>
      <c r="N1292" s="17">
        <v>4.0</v>
      </c>
      <c r="O1292" s="17" t="s">
        <v>19</v>
      </c>
      <c r="P1292" s="17" t="s">
        <v>20</v>
      </c>
      <c r="Q1292" s="17">
        <v>8.46694E9</v>
      </c>
      <c r="R1292" s="17" t="s">
        <v>7987</v>
      </c>
      <c r="S1292" s="17"/>
      <c r="T1292" s="17" t="s">
        <v>7987</v>
      </c>
      <c r="U1292" s="17"/>
      <c r="V1292" s="17"/>
      <c r="W1292" s="17" t="s">
        <v>7987</v>
      </c>
      <c r="X1292" s="17" t="s">
        <v>7987</v>
      </c>
      <c r="Y1292" s="17"/>
    </row>
    <row r="1293" ht="15.75" customHeight="1">
      <c r="A1293" s="17" t="s">
        <v>5114</v>
      </c>
      <c r="B1293" s="17"/>
      <c r="C1293" s="17" t="s">
        <v>7987</v>
      </c>
      <c r="D1293" s="17" t="s">
        <v>7987</v>
      </c>
      <c r="E1293" s="17" t="s">
        <v>5115</v>
      </c>
      <c r="F1293" s="17" t="s">
        <v>5119</v>
      </c>
      <c r="G1293" s="17"/>
      <c r="H1293" s="51" t="s">
        <v>7987</v>
      </c>
      <c r="K1293" s="51" t="s">
        <v>5117</v>
      </c>
      <c r="L1293" s="17" t="s">
        <v>17</v>
      </c>
      <c r="M1293" s="17" t="s">
        <v>18</v>
      </c>
      <c r="N1293" s="17">
        <v>3.0</v>
      </c>
      <c r="O1293" s="17" t="s">
        <v>19</v>
      </c>
      <c r="P1293" s="17" t="s">
        <v>20</v>
      </c>
      <c r="Q1293" s="17">
        <v>8.46694E9</v>
      </c>
      <c r="R1293" s="17" t="s">
        <v>7987</v>
      </c>
      <c r="S1293" s="17"/>
      <c r="T1293" s="17" t="s">
        <v>7987</v>
      </c>
      <c r="U1293" s="17"/>
      <c r="V1293" s="17"/>
      <c r="W1293" s="17" t="s">
        <v>7987</v>
      </c>
      <c r="X1293" s="17" t="s">
        <v>7987</v>
      </c>
      <c r="Y1293" s="17"/>
    </row>
    <row r="1294" ht="15.75" customHeight="1">
      <c r="A1294" s="17">
        <v>2.06352545E9</v>
      </c>
      <c r="B1294" s="17"/>
      <c r="C1294" s="17" t="s">
        <v>7987</v>
      </c>
      <c r="D1294" s="17" t="s">
        <v>7987</v>
      </c>
      <c r="E1294" s="17" t="s">
        <v>420</v>
      </c>
      <c r="F1294" s="17" t="s">
        <v>421</v>
      </c>
      <c r="G1294" s="17"/>
      <c r="H1294" s="51" t="s">
        <v>7987</v>
      </c>
      <c r="K1294" s="51" t="s">
        <v>422</v>
      </c>
      <c r="L1294" s="17" t="s">
        <v>17</v>
      </c>
      <c r="M1294" s="17" t="s">
        <v>18</v>
      </c>
      <c r="N1294" s="17">
        <v>1.0</v>
      </c>
      <c r="O1294" s="17" t="s">
        <v>19</v>
      </c>
      <c r="P1294" s="17" t="s">
        <v>20</v>
      </c>
      <c r="Q1294" s="17">
        <v>7.3181549E9</v>
      </c>
      <c r="R1294" s="17" t="s">
        <v>7987</v>
      </c>
      <c r="S1294" s="17"/>
      <c r="T1294" s="17" t="s">
        <v>7987</v>
      </c>
      <c r="U1294" s="17"/>
      <c r="V1294" s="17"/>
      <c r="W1294" s="17" t="s">
        <v>7987</v>
      </c>
      <c r="X1294" s="17" t="s">
        <v>7987</v>
      </c>
      <c r="Y1294" s="17"/>
    </row>
    <row r="1295" ht="15.75" customHeight="1">
      <c r="A1295" s="17">
        <v>2.86352501E9</v>
      </c>
      <c r="B1295" s="17"/>
      <c r="C1295" s="17" t="s">
        <v>7987</v>
      </c>
      <c r="D1295" s="17" t="s">
        <v>7987</v>
      </c>
      <c r="E1295" s="17" t="s">
        <v>2026</v>
      </c>
      <c r="F1295" s="17" t="s">
        <v>2027</v>
      </c>
      <c r="G1295" s="17"/>
      <c r="H1295" s="51" t="s">
        <v>7987</v>
      </c>
      <c r="K1295" s="51" t="s">
        <v>2028</v>
      </c>
      <c r="L1295" s="17" t="s">
        <v>17</v>
      </c>
      <c r="M1295" s="17" t="s">
        <v>18</v>
      </c>
      <c r="N1295" s="17">
        <v>1.0</v>
      </c>
      <c r="O1295" s="17" t="s">
        <v>19</v>
      </c>
      <c r="P1295" s="17" t="s">
        <v>20</v>
      </c>
      <c r="Q1295" s="17">
        <v>7.320208108E9</v>
      </c>
      <c r="R1295" s="17" t="s">
        <v>7987</v>
      </c>
      <c r="S1295" s="17"/>
      <c r="T1295" s="17" t="s">
        <v>7987</v>
      </c>
      <c r="U1295" s="17"/>
      <c r="V1295" s="17"/>
      <c r="W1295" s="17" t="s">
        <v>7987</v>
      </c>
      <c r="X1295" s="17" t="s">
        <v>7987</v>
      </c>
      <c r="Y1295" s="17"/>
    </row>
    <row r="1296" ht="15.75" customHeight="1">
      <c r="A1296" s="17">
        <v>2.06362505E9</v>
      </c>
      <c r="B1296" s="17"/>
      <c r="C1296" s="17" t="s">
        <v>7987</v>
      </c>
      <c r="D1296" s="17" t="s">
        <v>7987</v>
      </c>
      <c r="E1296" s="17" t="s">
        <v>582</v>
      </c>
      <c r="F1296" s="17" t="s">
        <v>583</v>
      </c>
      <c r="G1296" s="17"/>
      <c r="H1296" s="51" t="s">
        <v>7987</v>
      </c>
      <c r="K1296" s="51" t="s">
        <v>584</v>
      </c>
      <c r="L1296" s="17" t="s">
        <v>17</v>
      </c>
      <c r="M1296" s="17" t="s">
        <v>18</v>
      </c>
      <c r="N1296" s="17">
        <v>1.0</v>
      </c>
      <c r="O1296" s="17" t="s">
        <v>19</v>
      </c>
      <c r="P1296" s="17" t="s">
        <v>20</v>
      </c>
      <c r="Q1296" s="17">
        <v>7.326909807E9</v>
      </c>
      <c r="R1296" s="17" t="s">
        <v>7987</v>
      </c>
      <c r="S1296" s="17"/>
      <c r="T1296" s="17" t="s">
        <v>7987</v>
      </c>
      <c r="U1296" s="17"/>
      <c r="V1296" s="17"/>
      <c r="W1296" s="17" t="s">
        <v>7987</v>
      </c>
      <c r="X1296" s="17" t="s">
        <v>7987</v>
      </c>
      <c r="Y1296" s="17"/>
    </row>
    <row r="1297" ht="15.75" customHeight="1">
      <c r="A1297" s="17">
        <v>2.06352512E9</v>
      </c>
      <c r="B1297" s="17"/>
      <c r="C1297" s="17" t="s">
        <v>7987</v>
      </c>
      <c r="D1297" s="17" t="s">
        <v>7987</v>
      </c>
      <c r="E1297" s="17" t="s">
        <v>413</v>
      </c>
      <c r="F1297" s="17" t="s">
        <v>414</v>
      </c>
      <c r="G1297" s="17"/>
      <c r="H1297" s="51" t="s">
        <v>7987</v>
      </c>
      <c r="K1297" s="51" t="s">
        <v>415</v>
      </c>
      <c r="L1297" s="17" t="s">
        <v>17</v>
      </c>
      <c r="M1297" s="17" t="s">
        <v>18</v>
      </c>
      <c r="N1297" s="17">
        <v>1.0</v>
      </c>
      <c r="O1297" s="17" t="s">
        <v>19</v>
      </c>
      <c r="P1297" s="17" t="s">
        <v>20</v>
      </c>
      <c r="Q1297" s="17">
        <v>7.326909807E9</v>
      </c>
      <c r="R1297" s="17" t="s">
        <v>7987</v>
      </c>
      <c r="S1297" s="17"/>
      <c r="T1297" s="17" t="s">
        <v>7987</v>
      </c>
      <c r="U1297" s="17"/>
      <c r="V1297" s="17"/>
      <c r="W1297" s="17" t="s">
        <v>7987</v>
      </c>
      <c r="X1297" s="17" t="s">
        <v>7987</v>
      </c>
      <c r="Y1297" s="17"/>
    </row>
    <row r="1298" ht="15.75" customHeight="1">
      <c r="A1298" s="17">
        <v>2.08910903E9</v>
      </c>
      <c r="B1298" s="17"/>
      <c r="C1298" s="17" t="s">
        <v>7987</v>
      </c>
      <c r="D1298" s="17" t="s">
        <v>7987</v>
      </c>
      <c r="E1298" s="17" t="s">
        <v>1321</v>
      </c>
      <c r="F1298" s="17" t="s">
        <v>1322</v>
      </c>
      <c r="G1298" s="17"/>
      <c r="H1298" s="51" t="s">
        <v>7987</v>
      </c>
      <c r="K1298" s="51" t="s">
        <v>1323</v>
      </c>
      <c r="L1298" s="17" t="s">
        <v>17</v>
      </c>
      <c r="M1298" s="17" t="s">
        <v>18</v>
      </c>
      <c r="N1298" s="17">
        <v>6.0</v>
      </c>
      <c r="O1298" s="17" t="s">
        <v>19</v>
      </c>
      <c r="P1298" s="17" t="s">
        <v>20</v>
      </c>
      <c r="Q1298" s="17">
        <v>8.46694E9</v>
      </c>
      <c r="R1298" s="17" t="s">
        <v>7987</v>
      </c>
      <c r="S1298" s="17"/>
      <c r="T1298" s="17" t="s">
        <v>7987</v>
      </c>
      <c r="U1298" s="17"/>
      <c r="V1298" s="17"/>
      <c r="W1298" s="17" t="s">
        <v>7987</v>
      </c>
      <c r="X1298" s="17" t="s">
        <v>7987</v>
      </c>
      <c r="Y1298" s="17"/>
    </row>
    <row r="1299" ht="15.75" customHeight="1">
      <c r="A1299" s="17" t="s">
        <v>6784</v>
      </c>
      <c r="B1299" s="17"/>
      <c r="C1299" s="17" t="s">
        <v>7987</v>
      </c>
      <c r="D1299" s="17" t="s">
        <v>7987</v>
      </c>
      <c r="E1299" s="17" t="s">
        <v>7987</v>
      </c>
      <c r="F1299" s="17" t="s">
        <v>6785</v>
      </c>
      <c r="G1299" s="17"/>
      <c r="H1299" s="51" t="s">
        <v>7987</v>
      </c>
      <c r="K1299" s="51" t="s">
        <v>7987</v>
      </c>
      <c r="L1299" s="17" t="s">
        <v>7987</v>
      </c>
      <c r="M1299" s="17" t="s">
        <v>7987</v>
      </c>
      <c r="N1299" s="17" t="s">
        <v>7987</v>
      </c>
      <c r="O1299" s="17" t="s">
        <v>7987</v>
      </c>
      <c r="P1299" s="17" t="s">
        <v>7987</v>
      </c>
      <c r="Q1299" s="17" t="s">
        <v>7987</v>
      </c>
      <c r="R1299" s="17" t="s">
        <v>7987</v>
      </c>
      <c r="S1299" s="17"/>
      <c r="T1299" s="17" t="s">
        <v>7987</v>
      </c>
      <c r="U1299" s="17"/>
      <c r="V1299" s="17"/>
      <c r="W1299" s="17" t="s">
        <v>7987</v>
      </c>
      <c r="X1299" s="17" t="s">
        <v>7987</v>
      </c>
      <c r="Y1299" s="17"/>
    </row>
    <row r="1300" ht="15.75" customHeight="1">
      <c r="A1300" s="17">
        <v>2.07401001E9</v>
      </c>
      <c r="B1300" s="17"/>
      <c r="C1300" s="17" t="s">
        <v>7987</v>
      </c>
      <c r="D1300" s="17" t="s">
        <v>7987</v>
      </c>
      <c r="E1300" s="17" t="s">
        <v>7987</v>
      </c>
      <c r="F1300" s="17" t="s">
        <v>6786</v>
      </c>
      <c r="G1300" s="17"/>
      <c r="H1300" s="51" t="s">
        <v>7987</v>
      </c>
      <c r="K1300" s="51" t="s">
        <v>7987</v>
      </c>
      <c r="L1300" s="17" t="s">
        <v>7987</v>
      </c>
      <c r="M1300" s="17" t="s">
        <v>7987</v>
      </c>
      <c r="N1300" s="17" t="s">
        <v>7987</v>
      </c>
      <c r="O1300" s="17" t="s">
        <v>7987</v>
      </c>
      <c r="P1300" s="17" t="s">
        <v>7987</v>
      </c>
      <c r="Q1300" s="17" t="s">
        <v>7987</v>
      </c>
      <c r="R1300" s="17" t="s">
        <v>7987</v>
      </c>
      <c r="S1300" s="17"/>
      <c r="T1300" s="17" t="s">
        <v>7987</v>
      </c>
      <c r="U1300" s="17"/>
      <c r="V1300" s="17"/>
      <c r="W1300" s="17" t="s">
        <v>7987</v>
      </c>
      <c r="X1300" s="17" t="s">
        <v>7987</v>
      </c>
      <c r="Y1300" s="17"/>
    </row>
    <row r="1301" ht="15.75" customHeight="1">
      <c r="A1301" s="17">
        <v>2.06823009E9</v>
      </c>
      <c r="B1301" s="17"/>
      <c r="C1301" s="17" t="s">
        <v>7987</v>
      </c>
      <c r="D1301" s="17" t="s">
        <v>7987</v>
      </c>
      <c r="E1301" s="17" t="s">
        <v>7987</v>
      </c>
      <c r="F1301" s="17" t="s">
        <v>6787</v>
      </c>
      <c r="G1301" s="17"/>
      <c r="H1301" s="51" t="s">
        <v>7987</v>
      </c>
      <c r="K1301" s="51" t="s">
        <v>7987</v>
      </c>
      <c r="L1301" s="17" t="s">
        <v>7987</v>
      </c>
      <c r="M1301" s="17" t="s">
        <v>7987</v>
      </c>
      <c r="N1301" s="17" t="s">
        <v>7987</v>
      </c>
      <c r="O1301" s="17" t="s">
        <v>7987</v>
      </c>
      <c r="P1301" s="17" t="s">
        <v>7987</v>
      </c>
      <c r="Q1301" s="17" t="s">
        <v>7987</v>
      </c>
      <c r="R1301" s="17" t="s">
        <v>7987</v>
      </c>
      <c r="S1301" s="17"/>
      <c r="T1301" s="17" t="s">
        <v>7987</v>
      </c>
      <c r="U1301" s="17"/>
      <c r="V1301" s="17"/>
      <c r="W1301" s="17" t="s">
        <v>7987</v>
      </c>
      <c r="X1301" s="17" t="s">
        <v>7987</v>
      </c>
      <c r="Y1301" s="17"/>
    </row>
    <row r="1302" ht="15.75" customHeight="1">
      <c r="A1302" s="17">
        <v>5.801510006E9</v>
      </c>
      <c r="B1302" s="17"/>
      <c r="C1302" s="17" t="s">
        <v>7987</v>
      </c>
      <c r="D1302" s="17" t="s">
        <v>7987</v>
      </c>
      <c r="E1302" s="17" t="s">
        <v>7987</v>
      </c>
      <c r="F1302" s="17" t="s">
        <v>6788</v>
      </c>
      <c r="G1302" s="17"/>
      <c r="H1302" s="51" t="s">
        <v>7987</v>
      </c>
      <c r="K1302" s="51" t="s">
        <v>7987</v>
      </c>
      <c r="L1302" s="17" t="s">
        <v>7987</v>
      </c>
      <c r="M1302" s="17" t="s">
        <v>7987</v>
      </c>
      <c r="N1302" s="17" t="s">
        <v>7987</v>
      </c>
      <c r="O1302" s="17" t="s">
        <v>7987</v>
      </c>
      <c r="P1302" s="17" t="s">
        <v>7987</v>
      </c>
      <c r="Q1302" s="17" t="s">
        <v>7987</v>
      </c>
      <c r="R1302" s="17" t="s">
        <v>7987</v>
      </c>
      <c r="S1302" s="17"/>
      <c r="T1302" s="17" t="s">
        <v>7987</v>
      </c>
      <c r="U1302" s="17"/>
      <c r="V1302" s="17"/>
      <c r="W1302" s="17" t="s">
        <v>7987</v>
      </c>
      <c r="X1302" s="17" t="s">
        <v>7987</v>
      </c>
      <c r="Y1302" s="17"/>
    </row>
    <row r="1303" ht="15.75" customHeight="1">
      <c r="A1303" s="17">
        <v>5.801510008E9</v>
      </c>
      <c r="B1303" s="17"/>
      <c r="C1303" s="17" t="s">
        <v>7987</v>
      </c>
      <c r="D1303" s="17" t="s">
        <v>7987</v>
      </c>
      <c r="E1303" s="17" t="s">
        <v>7987</v>
      </c>
      <c r="F1303" s="17" t="s">
        <v>6789</v>
      </c>
      <c r="G1303" s="17"/>
      <c r="H1303" s="51" t="s">
        <v>7987</v>
      </c>
      <c r="K1303" s="51" t="s">
        <v>7987</v>
      </c>
      <c r="L1303" s="17" t="s">
        <v>7987</v>
      </c>
      <c r="M1303" s="17" t="s">
        <v>7987</v>
      </c>
      <c r="N1303" s="17" t="s">
        <v>7987</v>
      </c>
      <c r="O1303" s="17" t="s">
        <v>7987</v>
      </c>
      <c r="P1303" s="17" t="s">
        <v>7987</v>
      </c>
      <c r="Q1303" s="17" t="s">
        <v>7987</v>
      </c>
      <c r="R1303" s="17" t="s">
        <v>7987</v>
      </c>
      <c r="S1303" s="17"/>
      <c r="T1303" s="17" t="s">
        <v>7987</v>
      </c>
      <c r="U1303" s="17"/>
      <c r="V1303" s="17"/>
      <c r="W1303" s="17" t="s">
        <v>7987</v>
      </c>
      <c r="X1303" s="17" t="s">
        <v>7987</v>
      </c>
      <c r="Y1303" s="17"/>
    </row>
    <row r="1304" ht="15.75" customHeight="1">
      <c r="A1304" s="17">
        <v>5.80801004E9</v>
      </c>
      <c r="B1304" s="17"/>
      <c r="C1304" s="17" t="s">
        <v>7987</v>
      </c>
      <c r="D1304" s="17" t="s">
        <v>7987</v>
      </c>
      <c r="E1304" s="17" t="s">
        <v>7987</v>
      </c>
      <c r="F1304" s="17" t="s">
        <v>6790</v>
      </c>
      <c r="G1304" s="17"/>
      <c r="H1304" s="51" t="s">
        <v>7987</v>
      </c>
      <c r="K1304" s="51" t="s">
        <v>7987</v>
      </c>
      <c r="L1304" s="17" t="s">
        <v>7987</v>
      </c>
      <c r="M1304" s="17" t="s">
        <v>7987</v>
      </c>
      <c r="N1304" s="17" t="s">
        <v>7987</v>
      </c>
      <c r="O1304" s="17" t="s">
        <v>7987</v>
      </c>
      <c r="P1304" s="17" t="s">
        <v>7987</v>
      </c>
      <c r="Q1304" s="17" t="s">
        <v>7987</v>
      </c>
      <c r="R1304" s="17" t="s">
        <v>7987</v>
      </c>
      <c r="S1304" s="17"/>
      <c r="T1304" s="17" t="s">
        <v>7987</v>
      </c>
      <c r="U1304" s="17"/>
      <c r="V1304" s="17"/>
      <c r="W1304" s="17" t="s">
        <v>7987</v>
      </c>
      <c r="X1304" s="17" t="s">
        <v>7987</v>
      </c>
      <c r="Y1304" s="17"/>
    </row>
    <row r="1305" ht="15.75" customHeight="1">
      <c r="A1305" s="17">
        <v>5.80821004E9</v>
      </c>
      <c r="B1305" s="17"/>
      <c r="C1305" s="17" t="s">
        <v>7987</v>
      </c>
      <c r="D1305" s="17" t="s">
        <v>7987</v>
      </c>
      <c r="E1305" s="17" t="s">
        <v>7987</v>
      </c>
      <c r="F1305" s="17" t="s">
        <v>6791</v>
      </c>
      <c r="G1305" s="17"/>
      <c r="H1305" s="51" t="s">
        <v>7987</v>
      </c>
      <c r="K1305" s="51" t="s">
        <v>7987</v>
      </c>
      <c r="L1305" s="17" t="s">
        <v>7987</v>
      </c>
      <c r="M1305" s="17" t="s">
        <v>7987</v>
      </c>
      <c r="N1305" s="17" t="s">
        <v>7987</v>
      </c>
      <c r="O1305" s="17" t="s">
        <v>7987</v>
      </c>
      <c r="P1305" s="17" t="s">
        <v>7987</v>
      </c>
      <c r="Q1305" s="17" t="s">
        <v>7987</v>
      </c>
      <c r="R1305" s="17" t="s">
        <v>7987</v>
      </c>
      <c r="S1305" s="17"/>
      <c r="T1305" s="17" t="s">
        <v>7987</v>
      </c>
      <c r="U1305" s="17"/>
      <c r="V1305" s="17"/>
      <c r="W1305" s="17" t="s">
        <v>7987</v>
      </c>
      <c r="X1305" s="17" t="s">
        <v>7987</v>
      </c>
      <c r="Y1305" s="17"/>
    </row>
    <row r="1306" ht="15.75" customHeight="1">
      <c r="A1306" s="17">
        <v>2.46602003E9</v>
      </c>
      <c r="B1306" s="17"/>
      <c r="C1306" s="17" t="s">
        <v>7987</v>
      </c>
      <c r="D1306" s="17" t="s">
        <v>7987</v>
      </c>
      <c r="E1306" s="17" t="s">
        <v>1723</v>
      </c>
      <c r="F1306" s="17" t="s">
        <v>1724</v>
      </c>
      <c r="G1306" s="17"/>
      <c r="H1306" s="51" t="s">
        <v>7987</v>
      </c>
      <c r="K1306" s="51" t="s">
        <v>1725</v>
      </c>
      <c r="L1306" s="17" t="s">
        <v>17</v>
      </c>
      <c r="M1306" s="17" t="s">
        <v>18</v>
      </c>
      <c r="N1306" s="17">
        <v>1.0</v>
      </c>
      <c r="O1306" s="17" t="s">
        <v>19</v>
      </c>
      <c r="P1306" s="17" t="s">
        <v>20</v>
      </c>
      <c r="Q1306" s="17">
        <v>8.2081E9</v>
      </c>
      <c r="R1306" s="17" t="s">
        <v>7987</v>
      </c>
      <c r="S1306" s="17"/>
      <c r="T1306" s="17" t="s">
        <v>7987</v>
      </c>
      <c r="U1306" s="17"/>
      <c r="V1306" s="17"/>
      <c r="W1306" s="17" t="s">
        <v>7987</v>
      </c>
      <c r="X1306" s="17" t="s">
        <v>7987</v>
      </c>
      <c r="Y1306" s="17"/>
    </row>
    <row r="1307" ht="15.75" customHeight="1">
      <c r="A1307" s="17">
        <v>5.431510004E9</v>
      </c>
      <c r="B1307" s="17"/>
      <c r="C1307" s="17" t="s">
        <v>7987</v>
      </c>
      <c r="D1307" s="17" t="s">
        <v>7987</v>
      </c>
      <c r="E1307" s="17" t="s">
        <v>2656</v>
      </c>
      <c r="F1307" s="17" t="s">
        <v>2657</v>
      </c>
      <c r="G1307" s="17"/>
      <c r="H1307" s="51" t="s">
        <v>7987</v>
      </c>
      <c r="K1307" s="51" t="s">
        <v>2658</v>
      </c>
      <c r="L1307" s="17" t="s">
        <v>2659</v>
      </c>
      <c r="M1307" s="17" t="s">
        <v>2660</v>
      </c>
      <c r="N1307" s="17">
        <v>5.0</v>
      </c>
      <c r="O1307" s="17" t="s">
        <v>19</v>
      </c>
      <c r="P1307" s="17" t="s">
        <v>20</v>
      </c>
      <c r="Q1307" s="17">
        <v>8.536301E9</v>
      </c>
      <c r="R1307" s="17" t="s">
        <v>7987</v>
      </c>
      <c r="S1307" s="17"/>
      <c r="T1307" s="17" t="s">
        <v>7987</v>
      </c>
      <c r="U1307" s="17"/>
      <c r="V1307" s="17"/>
      <c r="W1307" s="17" t="s">
        <v>7987</v>
      </c>
      <c r="X1307" s="17" t="s">
        <v>7987</v>
      </c>
      <c r="Y1307" s="17"/>
    </row>
    <row r="1308" ht="15.75" customHeight="1">
      <c r="A1308" s="17" t="s">
        <v>5391</v>
      </c>
      <c r="B1308" s="17"/>
      <c r="C1308" s="17" t="s">
        <v>7987</v>
      </c>
      <c r="D1308" s="17" t="s">
        <v>7987</v>
      </c>
      <c r="E1308" s="17" t="s">
        <v>5392</v>
      </c>
      <c r="F1308" s="17" t="s">
        <v>5393</v>
      </c>
      <c r="G1308" s="17"/>
      <c r="H1308" s="51" t="s">
        <v>7987</v>
      </c>
      <c r="K1308" s="51" t="s">
        <v>5394</v>
      </c>
      <c r="L1308" s="17" t="s">
        <v>17</v>
      </c>
      <c r="M1308" s="17" t="s">
        <v>18</v>
      </c>
      <c r="N1308" s="17">
        <v>1.0</v>
      </c>
      <c r="O1308" s="17" t="s">
        <v>19</v>
      </c>
      <c r="P1308" s="17" t="s">
        <v>20</v>
      </c>
      <c r="Q1308" s="17">
        <v>8.483608E9</v>
      </c>
      <c r="R1308" s="17" t="s">
        <v>7987</v>
      </c>
      <c r="S1308" s="17"/>
      <c r="T1308" s="17" t="s">
        <v>7987</v>
      </c>
      <c r="U1308" s="17"/>
      <c r="V1308" s="17"/>
      <c r="W1308" s="17" t="s">
        <v>7987</v>
      </c>
      <c r="X1308" s="17" t="s">
        <v>7987</v>
      </c>
      <c r="Y1308" s="17"/>
    </row>
    <row r="1309" ht="15.75" customHeight="1">
      <c r="A1309" s="17" t="s">
        <v>5385</v>
      </c>
      <c r="B1309" s="17"/>
      <c r="C1309" s="17" t="s">
        <v>7987</v>
      </c>
      <c r="D1309" s="17" t="s">
        <v>7987</v>
      </c>
      <c r="E1309" s="17" t="s">
        <v>5386</v>
      </c>
      <c r="F1309" s="17" t="s">
        <v>5387</v>
      </c>
      <c r="G1309" s="17"/>
      <c r="H1309" s="51" t="s">
        <v>7987</v>
      </c>
      <c r="K1309" s="51" t="s">
        <v>5388</v>
      </c>
      <c r="L1309" s="17" t="s">
        <v>17</v>
      </c>
      <c r="M1309" s="17" t="s">
        <v>18</v>
      </c>
      <c r="N1309" s="17">
        <v>1.0</v>
      </c>
      <c r="O1309" s="17" t="s">
        <v>19</v>
      </c>
      <c r="P1309" s="17" t="s">
        <v>20</v>
      </c>
      <c r="Q1309" s="17">
        <v>8.483608E9</v>
      </c>
      <c r="R1309" s="17" t="s">
        <v>7987</v>
      </c>
      <c r="S1309" s="17"/>
      <c r="T1309" s="17" t="s">
        <v>7987</v>
      </c>
      <c r="U1309" s="17"/>
      <c r="V1309" s="17"/>
      <c r="W1309" s="17" t="s">
        <v>7987</v>
      </c>
      <c r="X1309" s="17" t="s">
        <v>7987</v>
      </c>
      <c r="Y1309" s="17"/>
    </row>
    <row r="1310" ht="15.75" customHeight="1">
      <c r="A1310" s="17" t="s">
        <v>5374</v>
      </c>
      <c r="B1310" s="17"/>
      <c r="C1310" s="17" t="s">
        <v>7987</v>
      </c>
      <c r="D1310" s="17" t="s">
        <v>7987</v>
      </c>
      <c r="E1310" s="17" t="s">
        <v>5375</v>
      </c>
      <c r="F1310" s="17" t="s">
        <v>5376</v>
      </c>
      <c r="G1310" s="17"/>
      <c r="H1310" s="51" t="s">
        <v>7987</v>
      </c>
      <c r="K1310" s="51" t="s">
        <v>5377</v>
      </c>
      <c r="L1310" s="17" t="s">
        <v>17</v>
      </c>
      <c r="M1310" s="17" t="s">
        <v>18</v>
      </c>
      <c r="N1310" s="17">
        <v>1.0</v>
      </c>
      <c r="O1310" s="17" t="s">
        <v>19</v>
      </c>
      <c r="P1310" s="17" t="s">
        <v>20</v>
      </c>
      <c r="Q1310" s="17">
        <v>8.4831095E9</v>
      </c>
      <c r="R1310" s="17" t="s">
        <v>7987</v>
      </c>
      <c r="S1310" s="17"/>
      <c r="T1310" s="17" t="s">
        <v>7987</v>
      </c>
      <c r="U1310" s="17"/>
      <c r="V1310" s="17"/>
      <c r="W1310" s="17" t="s">
        <v>7987</v>
      </c>
      <c r="X1310" s="17" t="s">
        <v>7987</v>
      </c>
      <c r="Y1310" s="17"/>
    </row>
    <row r="1311" ht="15.75" customHeight="1">
      <c r="A1311" s="17" t="s">
        <v>5301</v>
      </c>
      <c r="B1311" s="17"/>
      <c r="C1311" s="17" t="s">
        <v>7987</v>
      </c>
      <c r="D1311" s="17" t="s">
        <v>7987</v>
      </c>
      <c r="E1311" s="17" t="s">
        <v>5302</v>
      </c>
      <c r="F1311" s="17" t="s">
        <v>5303</v>
      </c>
      <c r="G1311" s="17"/>
      <c r="H1311" s="51" t="s">
        <v>7987</v>
      </c>
      <c r="K1311" s="51" t="s">
        <v>5304</v>
      </c>
      <c r="L1311" s="17" t="s">
        <v>17</v>
      </c>
      <c r="M1311" s="17" t="s">
        <v>18</v>
      </c>
      <c r="N1311" s="17">
        <v>1.0</v>
      </c>
      <c r="O1311" s="17" t="s">
        <v>19</v>
      </c>
      <c r="P1311" s="17" t="s">
        <v>20</v>
      </c>
      <c r="Q1311" s="17">
        <v>8.483508E9</v>
      </c>
      <c r="R1311" s="17" t="s">
        <v>7987</v>
      </c>
      <c r="S1311" s="17"/>
      <c r="T1311" s="17" t="s">
        <v>7987</v>
      </c>
      <c r="U1311" s="17"/>
      <c r="V1311" s="17"/>
      <c r="W1311" s="17" t="s">
        <v>7987</v>
      </c>
      <c r="X1311" s="17" t="s">
        <v>7987</v>
      </c>
      <c r="Y1311" s="17"/>
    </row>
    <row r="1312" ht="15.75" customHeight="1">
      <c r="A1312" s="17" t="s">
        <v>5947</v>
      </c>
      <c r="B1312" s="17"/>
      <c r="C1312" s="17" t="s">
        <v>7987</v>
      </c>
      <c r="D1312" s="17" t="s">
        <v>7987</v>
      </c>
      <c r="E1312" s="17" t="s">
        <v>5948</v>
      </c>
      <c r="F1312" s="17" t="s">
        <v>5949</v>
      </c>
      <c r="G1312" s="17"/>
      <c r="H1312" s="51" t="s">
        <v>7987</v>
      </c>
      <c r="K1312" s="51" t="s">
        <v>5950</v>
      </c>
      <c r="L1312" s="17" t="s">
        <v>17</v>
      </c>
      <c r="M1312" s="17" t="s">
        <v>18</v>
      </c>
      <c r="N1312" s="17">
        <v>1.0</v>
      </c>
      <c r="O1312" s="17" t="s">
        <v>19</v>
      </c>
      <c r="P1312" s="17" t="s">
        <v>20</v>
      </c>
      <c r="Q1312" s="17">
        <v>8.483508E9</v>
      </c>
      <c r="R1312" s="17" t="s">
        <v>7987</v>
      </c>
      <c r="S1312" s="17"/>
      <c r="T1312" s="17" t="s">
        <v>7987</v>
      </c>
      <c r="U1312" s="17"/>
      <c r="V1312" s="17"/>
      <c r="W1312" s="17" t="s">
        <v>7987</v>
      </c>
      <c r="X1312" s="17" t="s">
        <v>7987</v>
      </c>
      <c r="Y1312" s="17"/>
    </row>
    <row r="1313" ht="15.75" customHeight="1">
      <c r="A1313" s="17" t="s">
        <v>5042</v>
      </c>
      <c r="B1313" s="17"/>
      <c r="C1313" s="17" t="s">
        <v>7987</v>
      </c>
      <c r="D1313" s="17" t="s">
        <v>7987</v>
      </c>
      <c r="E1313" s="17" t="s">
        <v>5043</v>
      </c>
      <c r="F1313" s="17" t="s">
        <v>5044</v>
      </c>
      <c r="G1313" s="17"/>
      <c r="H1313" s="51" t="s">
        <v>7987</v>
      </c>
      <c r="K1313" s="51" t="s">
        <v>5045</v>
      </c>
      <c r="L1313" s="17" t="s">
        <v>17</v>
      </c>
      <c r="M1313" s="17" t="s">
        <v>18</v>
      </c>
      <c r="N1313" s="17">
        <v>5.0</v>
      </c>
      <c r="O1313" s="17" t="s">
        <v>19</v>
      </c>
      <c r="P1313" s="17" t="s">
        <v>20</v>
      </c>
      <c r="Q1313" s="17">
        <v>7.616999008E9</v>
      </c>
      <c r="R1313" s="17" t="s">
        <v>7987</v>
      </c>
      <c r="S1313" s="17"/>
      <c r="T1313" s="17" t="s">
        <v>7987</v>
      </c>
      <c r="U1313" s="17"/>
      <c r="V1313" s="17"/>
      <c r="W1313" s="17" t="s">
        <v>7987</v>
      </c>
      <c r="X1313" s="17" t="s">
        <v>7987</v>
      </c>
      <c r="Y1313" s="17"/>
    </row>
    <row r="1314" ht="15.75" customHeight="1">
      <c r="A1314" s="17">
        <v>2.86501503E9</v>
      </c>
      <c r="B1314" s="17"/>
      <c r="C1314" s="17" t="s">
        <v>7987</v>
      </c>
      <c r="D1314" s="17" t="s">
        <v>7987</v>
      </c>
      <c r="E1314" s="17" t="s">
        <v>2052</v>
      </c>
      <c r="F1314" s="17" t="s">
        <v>2053</v>
      </c>
      <c r="G1314" s="17"/>
      <c r="H1314" s="51" t="s">
        <v>7987</v>
      </c>
      <c r="K1314" s="51" t="s">
        <v>2054</v>
      </c>
      <c r="L1314" s="17" t="s">
        <v>17</v>
      </c>
      <c r="M1314" s="17" t="s">
        <v>18</v>
      </c>
      <c r="N1314" s="17">
        <v>2.0</v>
      </c>
      <c r="O1314" s="17" t="s">
        <v>19</v>
      </c>
      <c r="P1314" s="17" t="s">
        <v>20</v>
      </c>
      <c r="Q1314" s="17">
        <v>8.46694E9</v>
      </c>
      <c r="R1314" s="17" t="s">
        <v>7987</v>
      </c>
      <c r="S1314" s="17"/>
      <c r="T1314" s="17" t="s">
        <v>7987</v>
      </c>
      <c r="U1314" s="17"/>
      <c r="V1314" s="17"/>
      <c r="W1314" s="17" t="s">
        <v>7987</v>
      </c>
      <c r="X1314" s="17" t="s">
        <v>7987</v>
      </c>
      <c r="Y1314" s="17"/>
    </row>
    <row r="1315" ht="15.75" customHeight="1">
      <c r="A1315" s="17">
        <v>5.550400037E9</v>
      </c>
      <c r="B1315" s="17"/>
      <c r="C1315" s="17" t="s">
        <v>7987</v>
      </c>
      <c r="D1315" s="17" t="s">
        <v>7987</v>
      </c>
      <c r="E1315" s="17" t="s">
        <v>7987</v>
      </c>
      <c r="F1315" s="17" t="s">
        <v>6792</v>
      </c>
      <c r="G1315" s="17"/>
      <c r="H1315" s="51" t="s">
        <v>7987</v>
      </c>
      <c r="K1315" s="51" t="s">
        <v>7987</v>
      </c>
      <c r="L1315" s="17" t="s">
        <v>7987</v>
      </c>
      <c r="M1315" s="17" t="s">
        <v>7987</v>
      </c>
      <c r="N1315" s="17" t="s">
        <v>7987</v>
      </c>
      <c r="O1315" s="17" t="s">
        <v>7987</v>
      </c>
      <c r="P1315" s="17" t="s">
        <v>7987</v>
      </c>
      <c r="Q1315" s="17" t="s">
        <v>7987</v>
      </c>
      <c r="R1315" s="17" t="s">
        <v>7987</v>
      </c>
      <c r="S1315" s="17"/>
      <c r="T1315" s="17" t="s">
        <v>7987</v>
      </c>
      <c r="U1315" s="17"/>
      <c r="V1315" s="17"/>
      <c r="W1315" s="17" t="s">
        <v>7987</v>
      </c>
      <c r="X1315" s="17" t="s">
        <v>7987</v>
      </c>
      <c r="Y1315" s="17"/>
    </row>
    <row r="1316" ht="15.75" customHeight="1">
      <c r="A1316" s="17">
        <v>5.550300003E9</v>
      </c>
      <c r="B1316" s="17"/>
      <c r="C1316" s="17" t="s">
        <v>7987</v>
      </c>
      <c r="D1316" s="17" t="s">
        <v>7987</v>
      </c>
      <c r="E1316" s="17" t="s">
        <v>7987</v>
      </c>
      <c r="F1316" s="17" t="s">
        <v>6793</v>
      </c>
      <c r="G1316" s="17"/>
      <c r="H1316" s="51" t="s">
        <v>7987</v>
      </c>
      <c r="K1316" s="51" t="s">
        <v>7987</v>
      </c>
      <c r="L1316" s="17" t="s">
        <v>7987</v>
      </c>
      <c r="M1316" s="17" t="s">
        <v>7987</v>
      </c>
      <c r="N1316" s="17" t="s">
        <v>7987</v>
      </c>
      <c r="O1316" s="17" t="s">
        <v>7987</v>
      </c>
      <c r="P1316" s="17" t="s">
        <v>7987</v>
      </c>
      <c r="Q1316" s="17" t="s">
        <v>7987</v>
      </c>
      <c r="R1316" s="17" t="s">
        <v>7987</v>
      </c>
      <c r="S1316" s="17"/>
      <c r="T1316" s="17" t="s">
        <v>7987</v>
      </c>
      <c r="U1316" s="17"/>
      <c r="V1316" s="17"/>
      <c r="W1316" s="17" t="s">
        <v>7987</v>
      </c>
      <c r="X1316" s="17" t="s">
        <v>7987</v>
      </c>
      <c r="Y1316" s="17"/>
    </row>
    <row r="1317" ht="15.75" customHeight="1">
      <c r="A1317" s="17">
        <v>2.86503514E9</v>
      </c>
      <c r="B1317" s="17"/>
      <c r="C1317" s="17" t="s">
        <v>7987</v>
      </c>
      <c r="D1317" s="17" t="s">
        <v>7987</v>
      </c>
      <c r="E1317" s="17" t="s">
        <v>2069</v>
      </c>
      <c r="F1317" s="17" t="s">
        <v>2070</v>
      </c>
      <c r="G1317" s="17"/>
      <c r="H1317" s="51" t="s">
        <v>7987</v>
      </c>
      <c r="K1317" s="51" t="s">
        <v>2071</v>
      </c>
      <c r="L1317" s="17" t="s">
        <v>17</v>
      </c>
      <c r="M1317" s="17" t="s">
        <v>18</v>
      </c>
      <c r="N1317" s="17">
        <v>1.0</v>
      </c>
      <c r="O1317" s="17" t="s">
        <v>19</v>
      </c>
      <c r="P1317" s="17" t="s">
        <v>20</v>
      </c>
      <c r="Q1317" s="17">
        <v>8.46694E9</v>
      </c>
      <c r="R1317" s="17" t="s">
        <v>7987</v>
      </c>
      <c r="S1317" s="17"/>
      <c r="T1317" s="17" t="s">
        <v>7987</v>
      </c>
      <c r="U1317" s="17"/>
      <c r="V1317" s="17"/>
      <c r="W1317" s="17" t="s">
        <v>7987</v>
      </c>
      <c r="X1317" s="17" t="s">
        <v>7987</v>
      </c>
      <c r="Y1317" s="17"/>
    </row>
    <row r="1318" ht="15.75" customHeight="1">
      <c r="A1318" s="17">
        <v>2.86503513E9</v>
      </c>
      <c r="B1318" s="17"/>
      <c r="C1318" s="17" t="s">
        <v>7987</v>
      </c>
      <c r="D1318" s="17" t="s">
        <v>7987</v>
      </c>
      <c r="E1318" s="17" t="s">
        <v>2066</v>
      </c>
      <c r="F1318" s="17" t="s">
        <v>2067</v>
      </c>
      <c r="G1318" s="17"/>
      <c r="H1318" s="51" t="s">
        <v>7987</v>
      </c>
      <c r="K1318" s="51" t="s">
        <v>2068</v>
      </c>
      <c r="L1318" s="17" t="s">
        <v>17</v>
      </c>
      <c r="M1318" s="17" t="s">
        <v>18</v>
      </c>
      <c r="N1318" s="17">
        <v>1.0</v>
      </c>
      <c r="O1318" s="17" t="s">
        <v>19</v>
      </c>
      <c r="P1318" s="17" t="s">
        <v>20</v>
      </c>
      <c r="Q1318" s="17">
        <v>8.46694E9</v>
      </c>
      <c r="R1318" s="17" t="s">
        <v>7987</v>
      </c>
      <c r="S1318" s="17"/>
      <c r="T1318" s="17" t="s">
        <v>7987</v>
      </c>
      <c r="U1318" s="17"/>
      <c r="V1318" s="17"/>
      <c r="W1318" s="17" t="s">
        <v>7987</v>
      </c>
      <c r="X1318" s="17" t="s">
        <v>7987</v>
      </c>
      <c r="Y1318" s="17"/>
    </row>
    <row r="1319" ht="15.75" customHeight="1">
      <c r="A1319" s="17">
        <v>2.063605084E9</v>
      </c>
      <c r="B1319" s="17"/>
      <c r="C1319" s="17" t="s">
        <v>7987</v>
      </c>
      <c r="D1319" s="17" t="s">
        <v>7987</v>
      </c>
      <c r="E1319" s="17" t="s">
        <v>492</v>
      </c>
      <c r="F1319" s="17" t="s">
        <v>493</v>
      </c>
      <c r="G1319" s="17"/>
      <c r="H1319" s="51" t="s">
        <v>7987</v>
      </c>
      <c r="K1319" s="51" t="s">
        <v>494</v>
      </c>
      <c r="L1319" s="17" t="s">
        <v>17</v>
      </c>
      <c r="M1319" s="17" t="s">
        <v>18</v>
      </c>
      <c r="N1319" s="17">
        <v>1.0</v>
      </c>
      <c r="O1319" s="17" t="s">
        <v>19</v>
      </c>
      <c r="P1319" s="17" t="s">
        <v>20</v>
      </c>
      <c r="Q1319" s="17">
        <v>7.326909807E9</v>
      </c>
      <c r="R1319" s="17" t="s">
        <v>7987</v>
      </c>
      <c r="S1319" s="17"/>
      <c r="T1319" s="17" t="s">
        <v>7987</v>
      </c>
      <c r="U1319" s="17"/>
      <c r="V1319" s="17"/>
      <c r="W1319" s="17" t="s">
        <v>7987</v>
      </c>
      <c r="X1319" s="17" t="s">
        <v>7987</v>
      </c>
      <c r="Y1319" s="17"/>
    </row>
    <row r="1320" ht="15.75" customHeight="1">
      <c r="A1320" s="17" t="s">
        <v>6795</v>
      </c>
      <c r="B1320" s="17"/>
      <c r="C1320" s="17" t="s">
        <v>7987</v>
      </c>
      <c r="D1320" s="17" t="s">
        <v>7987</v>
      </c>
      <c r="E1320" s="17" t="s">
        <v>7987</v>
      </c>
      <c r="F1320" s="17" t="s">
        <v>6796</v>
      </c>
      <c r="G1320" s="17"/>
      <c r="H1320" s="51" t="s">
        <v>7987</v>
      </c>
      <c r="K1320" s="51" t="s">
        <v>7987</v>
      </c>
      <c r="L1320" s="17" t="s">
        <v>7987</v>
      </c>
      <c r="M1320" s="17" t="s">
        <v>7987</v>
      </c>
      <c r="N1320" s="17" t="s">
        <v>7987</v>
      </c>
      <c r="O1320" s="17" t="s">
        <v>7987</v>
      </c>
      <c r="P1320" s="17" t="s">
        <v>7987</v>
      </c>
      <c r="Q1320" s="17" t="s">
        <v>7987</v>
      </c>
      <c r="R1320" s="17" t="s">
        <v>7987</v>
      </c>
      <c r="S1320" s="17"/>
      <c r="T1320" s="17" t="s">
        <v>7987</v>
      </c>
      <c r="U1320" s="17"/>
      <c r="V1320" s="17"/>
      <c r="W1320" s="17" t="s">
        <v>7987</v>
      </c>
      <c r="X1320" s="17" t="s">
        <v>7987</v>
      </c>
      <c r="Y1320" s="17"/>
    </row>
    <row r="1321" ht="15.75" customHeight="1">
      <c r="A1321" s="17" t="s">
        <v>6797</v>
      </c>
      <c r="B1321" s="17"/>
      <c r="C1321" s="17" t="s">
        <v>7987</v>
      </c>
      <c r="D1321" s="17" t="s">
        <v>7987</v>
      </c>
      <c r="E1321" s="17" t="s">
        <v>7987</v>
      </c>
      <c r="F1321" s="17" t="s">
        <v>6798</v>
      </c>
      <c r="G1321" s="17"/>
      <c r="H1321" s="51" t="s">
        <v>7987</v>
      </c>
      <c r="K1321" s="51" t="s">
        <v>7987</v>
      </c>
      <c r="L1321" s="17" t="s">
        <v>7987</v>
      </c>
      <c r="M1321" s="17" t="s">
        <v>7987</v>
      </c>
      <c r="N1321" s="17" t="s">
        <v>7987</v>
      </c>
      <c r="O1321" s="17" t="s">
        <v>7987</v>
      </c>
      <c r="P1321" s="17" t="s">
        <v>7987</v>
      </c>
      <c r="Q1321" s="17" t="s">
        <v>7987</v>
      </c>
      <c r="R1321" s="17" t="s">
        <v>7987</v>
      </c>
      <c r="S1321" s="17"/>
      <c r="T1321" s="17" t="s">
        <v>7987</v>
      </c>
      <c r="U1321" s="17"/>
      <c r="V1321" s="17"/>
      <c r="W1321" s="17" t="s">
        <v>7987</v>
      </c>
      <c r="X1321" s="17" t="s">
        <v>7987</v>
      </c>
      <c r="Y1321" s="17"/>
    </row>
    <row r="1322" ht="15.75" customHeight="1">
      <c r="A1322" s="17" t="s">
        <v>6029</v>
      </c>
      <c r="B1322" s="17"/>
      <c r="C1322" s="17" t="s">
        <v>7987</v>
      </c>
      <c r="D1322" s="17" t="s">
        <v>7987</v>
      </c>
      <c r="E1322" s="17">
        <v>0.0</v>
      </c>
      <c r="F1322" s="17" t="s">
        <v>1992</v>
      </c>
      <c r="G1322" s="17"/>
      <c r="H1322" s="51" t="s">
        <v>7987</v>
      </c>
      <c r="K1322" s="51" t="s">
        <v>6030</v>
      </c>
      <c r="L1322" s="17" t="s">
        <v>17</v>
      </c>
      <c r="M1322" s="17" t="s">
        <v>18</v>
      </c>
      <c r="N1322" s="17">
        <v>4.0</v>
      </c>
      <c r="O1322" s="17" t="s">
        <v>35</v>
      </c>
      <c r="P1322" s="17" t="s">
        <v>20</v>
      </c>
      <c r="Q1322" s="17" t="s">
        <v>4761</v>
      </c>
      <c r="R1322" s="17" t="s">
        <v>7987</v>
      </c>
      <c r="S1322" s="17"/>
      <c r="T1322" s="17" t="s">
        <v>7987</v>
      </c>
      <c r="U1322" s="17"/>
      <c r="V1322" s="17"/>
      <c r="W1322" s="17" t="s">
        <v>7987</v>
      </c>
      <c r="X1322" s="17" t="s">
        <v>7987</v>
      </c>
      <c r="Y1322" s="17"/>
    </row>
    <row r="1323" ht="15.75" customHeight="1">
      <c r="A1323" s="17" t="s">
        <v>6033</v>
      </c>
      <c r="B1323" s="17"/>
      <c r="C1323" s="17" t="s">
        <v>7987</v>
      </c>
      <c r="D1323" s="17" t="s">
        <v>7987</v>
      </c>
      <c r="E1323" s="17">
        <v>0.0</v>
      </c>
      <c r="F1323" s="17" t="s">
        <v>2006</v>
      </c>
      <c r="G1323" s="17"/>
      <c r="H1323" s="51" t="s">
        <v>7987</v>
      </c>
      <c r="K1323" s="51" t="s">
        <v>6034</v>
      </c>
      <c r="L1323" s="17" t="s">
        <v>17</v>
      </c>
      <c r="M1323" s="17" t="s">
        <v>18</v>
      </c>
      <c r="N1323" s="17">
        <v>2.0</v>
      </c>
      <c r="O1323" s="17" t="s">
        <v>35</v>
      </c>
      <c r="P1323" s="17" t="s">
        <v>20</v>
      </c>
      <c r="Q1323" s="17" t="s">
        <v>4761</v>
      </c>
      <c r="R1323" s="17" t="s">
        <v>7987</v>
      </c>
      <c r="S1323" s="17"/>
      <c r="T1323" s="17" t="s">
        <v>7987</v>
      </c>
      <c r="U1323" s="17"/>
      <c r="V1323" s="17"/>
      <c r="W1323" s="17" t="s">
        <v>7987</v>
      </c>
      <c r="X1323" s="17" t="s">
        <v>7987</v>
      </c>
      <c r="Y1323" s="17"/>
    </row>
    <row r="1324" ht="15.75" customHeight="1">
      <c r="A1324" s="17" t="s">
        <v>6036</v>
      </c>
      <c r="B1324" s="17"/>
      <c r="C1324" s="17" t="s">
        <v>7987</v>
      </c>
      <c r="D1324" s="17" t="s">
        <v>7987</v>
      </c>
      <c r="E1324" s="17">
        <v>0.0</v>
      </c>
      <c r="F1324" s="17" t="s">
        <v>2012</v>
      </c>
      <c r="G1324" s="17"/>
      <c r="H1324" s="51" t="s">
        <v>7987</v>
      </c>
      <c r="K1324" s="51" t="s">
        <v>6037</v>
      </c>
      <c r="L1324" s="17" t="s">
        <v>17</v>
      </c>
      <c r="M1324" s="17" t="s">
        <v>18</v>
      </c>
      <c r="N1324" s="17">
        <v>2.0</v>
      </c>
      <c r="O1324" s="17" t="s">
        <v>35</v>
      </c>
      <c r="P1324" s="17" t="s">
        <v>20</v>
      </c>
      <c r="Q1324" s="17" t="s">
        <v>4761</v>
      </c>
      <c r="R1324" s="17" t="s">
        <v>7987</v>
      </c>
      <c r="S1324" s="17"/>
      <c r="T1324" s="17" t="s">
        <v>7987</v>
      </c>
      <c r="U1324" s="17"/>
      <c r="V1324" s="17"/>
      <c r="W1324" s="17" t="s">
        <v>7987</v>
      </c>
      <c r="X1324" s="17" t="s">
        <v>7987</v>
      </c>
      <c r="Y1324" s="17"/>
    </row>
    <row r="1325" ht="15.75" customHeight="1">
      <c r="A1325" s="17" t="s">
        <v>6799</v>
      </c>
      <c r="B1325" s="17"/>
      <c r="C1325" s="17" t="s">
        <v>7987</v>
      </c>
      <c r="D1325" s="17" t="s">
        <v>7987</v>
      </c>
      <c r="E1325" s="17" t="s">
        <v>7987</v>
      </c>
      <c r="F1325" s="17" t="s">
        <v>1486</v>
      </c>
      <c r="G1325" s="17"/>
      <c r="H1325" s="51" t="s">
        <v>7987</v>
      </c>
      <c r="K1325" s="51" t="s">
        <v>7987</v>
      </c>
      <c r="L1325" s="17" t="s">
        <v>7987</v>
      </c>
      <c r="M1325" s="17" t="s">
        <v>7987</v>
      </c>
      <c r="N1325" s="17" t="s">
        <v>7987</v>
      </c>
      <c r="O1325" s="17" t="s">
        <v>7987</v>
      </c>
      <c r="P1325" s="17" t="s">
        <v>7987</v>
      </c>
      <c r="Q1325" s="17" t="s">
        <v>7987</v>
      </c>
      <c r="R1325" s="17" t="s">
        <v>7987</v>
      </c>
      <c r="S1325" s="17"/>
      <c r="T1325" s="17" t="s">
        <v>7987</v>
      </c>
      <c r="U1325" s="17"/>
      <c r="V1325" s="17"/>
      <c r="W1325" s="17" t="s">
        <v>7987</v>
      </c>
      <c r="X1325" s="17" t="s">
        <v>7987</v>
      </c>
      <c r="Y1325" s="17"/>
    </row>
    <row r="1326" ht="15.75" customHeight="1">
      <c r="A1326" s="17" t="s">
        <v>6800</v>
      </c>
      <c r="B1326" s="17"/>
      <c r="C1326" s="17" t="s">
        <v>7987</v>
      </c>
      <c r="D1326" s="17" t="s">
        <v>7987</v>
      </c>
      <c r="E1326" s="17" t="s">
        <v>7987</v>
      </c>
      <c r="F1326" s="17" t="s">
        <v>6801</v>
      </c>
      <c r="G1326" s="17"/>
      <c r="H1326" s="51" t="s">
        <v>7987</v>
      </c>
      <c r="K1326" s="51" t="s">
        <v>7987</v>
      </c>
      <c r="L1326" s="17" t="s">
        <v>7987</v>
      </c>
      <c r="M1326" s="17" t="s">
        <v>7987</v>
      </c>
      <c r="N1326" s="17" t="s">
        <v>7987</v>
      </c>
      <c r="O1326" s="17" t="s">
        <v>7987</v>
      </c>
      <c r="P1326" s="17" t="s">
        <v>7987</v>
      </c>
      <c r="Q1326" s="17" t="s">
        <v>7987</v>
      </c>
      <c r="R1326" s="17" t="s">
        <v>7987</v>
      </c>
      <c r="S1326" s="17"/>
      <c r="T1326" s="17" t="s">
        <v>7987</v>
      </c>
      <c r="U1326" s="17"/>
      <c r="V1326" s="17"/>
      <c r="W1326" s="17" t="s">
        <v>7987</v>
      </c>
      <c r="X1326" s="17" t="s">
        <v>7987</v>
      </c>
      <c r="Y1326" s="17"/>
    </row>
    <row r="1327" ht="15.75" customHeight="1">
      <c r="A1327" s="17" t="s">
        <v>6802</v>
      </c>
      <c r="B1327" s="17"/>
      <c r="C1327" s="17" t="s">
        <v>7987</v>
      </c>
      <c r="D1327" s="17" t="s">
        <v>7987</v>
      </c>
      <c r="E1327" s="17" t="s">
        <v>7987</v>
      </c>
      <c r="F1327" s="17" t="s">
        <v>1504</v>
      </c>
      <c r="G1327" s="17"/>
      <c r="H1327" s="51" t="s">
        <v>7987</v>
      </c>
      <c r="K1327" s="51" t="s">
        <v>7987</v>
      </c>
      <c r="L1327" s="17" t="s">
        <v>7987</v>
      </c>
      <c r="M1327" s="17" t="s">
        <v>7987</v>
      </c>
      <c r="N1327" s="17" t="s">
        <v>7987</v>
      </c>
      <c r="O1327" s="17" t="s">
        <v>7987</v>
      </c>
      <c r="P1327" s="17" t="s">
        <v>7987</v>
      </c>
      <c r="Q1327" s="17" t="s">
        <v>7987</v>
      </c>
      <c r="R1327" s="17" t="s">
        <v>7987</v>
      </c>
      <c r="S1327" s="17"/>
      <c r="T1327" s="17" t="s">
        <v>7987</v>
      </c>
      <c r="U1327" s="17"/>
      <c r="V1327" s="17"/>
      <c r="W1327" s="17" t="s">
        <v>7987</v>
      </c>
      <c r="X1327" s="17" t="s">
        <v>7987</v>
      </c>
      <c r="Y1327" s="17"/>
    </row>
    <row r="1328" ht="15.75" customHeight="1">
      <c r="A1328" s="17" t="s">
        <v>6803</v>
      </c>
      <c r="B1328" s="17"/>
      <c r="C1328" s="17" t="s">
        <v>7987</v>
      </c>
      <c r="D1328" s="17" t="s">
        <v>7987</v>
      </c>
      <c r="E1328" s="17" t="s">
        <v>7987</v>
      </c>
      <c r="F1328" s="17" t="s">
        <v>6804</v>
      </c>
      <c r="G1328" s="17"/>
      <c r="H1328" s="51" t="s">
        <v>7987</v>
      </c>
      <c r="K1328" s="51" t="s">
        <v>7987</v>
      </c>
      <c r="L1328" s="17" t="s">
        <v>7987</v>
      </c>
      <c r="M1328" s="17" t="s">
        <v>7987</v>
      </c>
      <c r="N1328" s="17" t="s">
        <v>7987</v>
      </c>
      <c r="O1328" s="17" t="s">
        <v>7987</v>
      </c>
      <c r="P1328" s="17" t="s">
        <v>7987</v>
      </c>
      <c r="Q1328" s="17" t="s">
        <v>7987</v>
      </c>
      <c r="R1328" s="17" t="s">
        <v>7987</v>
      </c>
      <c r="S1328" s="17"/>
      <c r="T1328" s="17" t="s">
        <v>7987</v>
      </c>
      <c r="U1328" s="17"/>
      <c r="V1328" s="17"/>
      <c r="W1328" s="17" t="s">
        <v>7987</v>
      </c>
      <c r="X1328" s="17" t="s">
        <v>7987</v>
      </c>
      <c r="Y1328" s="17"/>
    </row>
    <row r="1329" ht="15.75" customHeight="1">
      <c r="A1329" s="17" t="s">
        <v>6805</v>
      </c>
      <c r="B1329" s="17"/>
      <c r="C1329" s="17" t="s">
        <v>7987</v>
      </c>
      <c r="D1329" s="17" t="s">
        <v>7987</v>
      </c>
      <c r="E1329" s="17" t="s">
        <v>7987</v>
      </c>
      <c r="F1329" s="17" t="s">
        <v>6806</v>
      </c>
      <c r="G1329" s="17"/>
      <c r="H1329" s="51" t="s">
        <v>7987</v>
      </c>
      <c r="K1329" s="51" t="s">
        <v>7987</v>
      </c>
      <c r="L1329" s="17" t="s">
        <v>7987</v>
      </c>
      <c r="M1329" s="17" t="s">
        <v>7987</v>
      </c>
      <c r="N1329" s="17" t="s">
        <v>7987</v>
      </c>
      <c r="O1329" s="17" t="s">
        <v>7987</v>
      </c>
      <c r="P1329" s="17" t="s">
        <v>7987</v>
      </c>
      <c r="Q1329" s="17" t="s">
        <v>7987</v>
      </c>
      <c r="R1329" s="17" t="s">
        <v>7987</v>
      </c>
      <c r="S1329" s="17"/>
      <c r="T1329" s="17" t="s">
        <v>7987</v>
      </c>
      <c r="U1329" s="17"/>
      <c r="V1329" s="17"/>
      <c r="W1329" s="17" t="s">
        <v>7987</v>
      </c>
      <c r="X1329" s="17" t="s">
        <v>7987</v>
      </c>
      <c r="Y1329" s="17"/>
    </row>
    <row r="1330" ht="15.75" customHeight="1">
      <c r="A1330" s="17" t="s">
        <v>6807</v>
      </c>
      <c r="B1330" s="17"/>
      <c r="C1330" s="17" t="s">
        <v>7987</v>
      </c>
      <c r="D1330" s="17" t="s">
        <v>7987</v>
      </c>
      <c r="E1330" s="17" t="s">
        <v>7987</v>
      </c>
      <c r="F1330" s="17" t="s">
        <v>4270</v>
      </c>
      <c r="G1330" s="17"/>
      <c r="H1330" s="51" t="s">
        <v>7987</v>
      </c>
      <c r="K1330" s="51" t="s">
        <v>7987</v>
      </c>
      <c r="L1330" s="17" t="s">
        <v>7987</v>
      </c>
      <c r="M1330" s="17" t="s">
        <v>7987</v>
      </c>
      <c r="N1330" s="17" t="s">
        <v>7987</v>
      </c>
      <c r="O1330" s="17" t="s">
        <v>7987</v>
      </c>
      <c r="P1330" s="17" t="s">
        <v>7987</v>
      </c>
      <c r="Q1330" s="17" t="s">
        <v>7987</v>
      </c>
      <c r="R1330" s="17" t="s">
        <v>7987</v>
      </c>
      <c r="S1330" s="17"/>
      <c r="T1330" s="17" t="s">
        <v>7987</v>
      </c>
      <c r="U1330" s="17"/>
      <c r="V1330" s="17"/>
      <c r="W1330" s="17" t="s">
        <v>7987</v>
      </c>
      <c r="X1330" s="17" t="s">
        <v>7987</v>
      </c>
      <c r="Y1330" s="17"/>
    </row>
    <row r="1331" ht="15.75" customHeight="1">
      <c r="A1331" s="17" t="s">
        <v>4817</v>
      </c>
      <c r="B1331" s="17"/>
      <c r="C1331" s="17" t="s">
        <v>7987</v>
      </c>
      <c r="D1331" s="17" t="s">
        <v>7987</v>
      </c>
      <c r="E1331" s="17">
        <v>0.0</v>
      </c>
      <c r="F1331" s="17" t="s">
        <v>774</v>
      </c>
      <c r="G1331" s="17"/>
      <c r="H1331" s="51" t="s">
        <v>7987</v>
      </c>
      <c r="K1331" s="51" t="s">
        <v>4819</v>
      </c>
      <c r="L1331" s="17" t="s">
        <v>17</v>
      </c>
      <c r="M1331" s="17" t="s">
        <v>18</v>
      </c>
      <c r="N1331" s="17">
        <v>5.0</v>
      </c>
      <c r="O1331" s="17" t="s">
        <v>35</v>
      </c>
      <c r="P1331" s="17" t="s">
        <v>20</v>
      </c>
      <c r="Q1331" s="17" t="s">
        <v>4818</v>
      </c>
      <c r="R1331" s="17" t="s">
        <v>7987</v>
      </c>
      <c r="S1331" s="17"/>
      <c r="T1331" s="17" t="s">
        <v>7987</v>
      </c>
      <c r="U1331" s="17"/>
      <c r="V1331" s="17"/>
      <c r="W1331" s="17" t="s">
        <v>7987</v>
      </c>
      <c r="X1331" s="17" t="s">
        <v>7987</v>
      </c>
      <c r="Y1331" s="17"/>
    </row>
    <row r="1332" ht="15.75" customHeight="1">
      <c r="A1332" s="17" t="s">
        <v>6808</v>
      </c>
      <c r="B1332" s="17"/>
      <c r="C1332" s="17" t="s">
        <v>7987</v>
      </c>
      <c r="D1332" s="17" t="s">
        <v>7987</v>
      </c>
      <c r="E1332" s="17" t="s">
        <v>7987</v>
      </c>
      <c r="F1332" s="17" t="s">
        <v>4165</v>
      </c>
      <c r="G1332" s="17"/>
      <c r="H1332" s="51" t="s">
        <v>7987</v>
      </c>
      <c r="K1332" s="51" t="s">
        <v>7987</v>
      </c>
      <c r="L1332" s="17" t="s">
        <v>7987</v>
      </c>
      <c r="M1332" s="17" t="s">
        <v>7987</v>
      </c>
      <c r="N1332" s="17" t="s">
        <v>7987</v>
      </c>
      <c r="O1332" s="17" t="s">
        <v>7987</v>
      </c>
      <c r="P1332" s="17" t="s">
        <v>7987</v>
      </c>
      <c r="Q1332" s="17" t="s">
        <v>7987</v>
      </c>
      <c r="R1332" s="17" t="s">
        <v>7987</v>
      </c>
      <c r="S1332" s="17"/>
      <c r="T1332" s="17" t="s">
        <v>7987</v>
      </c>
      <c r="U1332" s="17"/>
      <c r="V1332" s="17"/>
      <c r="W1332" s="17" t="s">
        <v>7987</v>
      </c>
      <c r="X1332" s="17" t="s">
        <v>7987</v>
      </c>
      <c r="Y1332" s="17"/>
    </row>
    <row r="1333" ht="15.75" customHeight="1">
      <c r="A1333" s="17" t="s">
        <v>6809</v>
      </c>
      <c r="B1333" s="17"/>
      <c r="C1333" s="17" t="s">
        <v>7987</v>
      </c>
      <c r="D1333" s="17" t="s">
        <v>7987</v>
      </c>
      <c r="E1333" s="17" t="s">
        <v>7987</v>
      </c>
      <c r="F1333" s="17" t="s">
        <v>1361</v>
      </c>
      <c r="G1333" s="17"/>
      <c r="H1333" s="51" t="s">
        <v>7987</v>
      </c>
      <c r="K1333" s="51" t="s">
        <v>7987</v>
      </c>
      <c r="L1333" s="17" t="s">
        <v>7987</v>
      </c>
      <c r="M1333" s="17" t="s">
        <v>7987</v>
      </c>
      <c r="N1333" s="17" t="s">
        <v>7987</v>
      </c>
      <c r="O1333" s="17" t="s">
        <v>7987</v>
      </c>
      <c r="P1333" s="17" t="s">
        <v>7987</v>
      </c>
      <c r="Q1333" s="17" t="s">
        <v>7987</v>
      </c>
      <c r="R1333" s="17" t="s">
        <v>7987</v>
      </c>
      <c r="S1333" s="17"/>
      <c r="T1333" s="17" t="s">
        <v>7987</v>
      </c>
      <c r="U1333" s="17"/>
      <c r="V1333" s="17"/>
      <c r="W1333" s="17" t="s">
        <v>7987</v>
      </c>
      <c r="X1333" s="17" t="s">
        <v>7987</v>
      </c>
      <c r="Y1333" s="17"/>
    </row>
    <row r="1334" ht="15.75" customHeight="1">
      <c r="A1334" s="17">
        <v>2.089109252E9</v>
      </c>
      <c r="B1334" s="17"/>
      <c r="C1334" s="17" t="s">
        <v>7987</v>
      </c>
      <c r="D1334" s="17" t="s">
        <v>7987</v>
      </c>
      <c r="E1334" s="17" t="s">
        <v>1353</v>
      </c>
      <c r="F1334" s="17" t="s">
        <v>1354</v>
      </c>
      <c r="G1334" s="17"/>
      <c r="H1334" s="51" t="s">
        <v>7987</v>
      </c>
      <c r="K1334" s="51" t="s">
        <v>1355</v>
      </c>
      <c r="L1334" s="17" t="s">
        <v>17</v>
      </c>
      <c r="M1334" s="17" t="s">
        <v>18</v>
      </c>
      <c r="N1334" s="17">
        <v>3.0</v>
      </c>
      <c r="O1334" s="17" t="s">
        <v>19</v>
      </c>
      <c r="P1334" s="17" t="s">
        <v>20</v>
      </c>
      <c r="Q1334" s="17">
        <v>7.318190009E9</v>
      </c>
      <c r="R1334" s="17" t="s">
        <v>7987</v>
      </c>
      <c r="S1334" s="17"/>
      <c r="T1334" s="17" t="s">
        <v>7987</v>
      </c>
      <c r="U1334" s="17"/>
      <c r="V1334" s="17"/>
      <c r="W1334" s="17" t="s">
        <v>7987</v>
      </c>
      <c r="X1334" s="17" t="s">
        <v>7987</v>
      </c>
      <c r="Y1334" s="17"/>
    </row>
    <row r="1335" ht="15.75" customHeight="1">
      <c r="A1335" s="17">
        <v>2.08910929E9</v>
      </c>
      <c r="B1335" s="17"/>
      <c r="C1335" s="17" t="s">
        <v>7987</v>
      </c>
      <c r="D1335" s="17" t="s">
        <v>7987</v>
      </c>
      <c r="E1335" s="17" t="s">
        <v>1363</v>
      </c>
      <c r="F1335" s="17" t="s">
        <v>1364</v>
      </c>
      <c r="G1335" s="17"/>
      <c r="H1335" s="51" t="s">
        <v>7987</v>
      </c>
      <c r="K1335" s="51" t="s">
        <v>1365</v>
      </c>
      <c r="L1335" s="17" t="s">
        <v>17</v>
      </c>
      <c r="M1335" s="17" t="s">
        <v>18</v>
      </c>
      <c r="N1335" s="17">
        <v>3.0</v>
      </c>
      <c r="O1335" s="17" t="s">
        <v>19</v>
      </c>
      <c r="P1335" s="17" t="s">
        <v>20</v>
      </c>
      <c r="Q1335" s="17">
        <v>7.318290009E9</v>
      </c>
      <c r="R1335" s="17" t="s">
        <v>7987</v>
      </c>
      <c r="S1335" s="17"/>
      <c r="T1335" s="17" t="s">
        <v>7987</v>
      </c>
      <c r="U1335" s="17"/>
      <c r="V1335" s="17"/>
      <c r="W1335" s="17" t="s">
        <v>7987</v>
      </c>
      <c r="X1335" s="17" t="s">
        <v>7987</v>
      </c>
      <c r="Y1335" s="17"/>
    </row>
    <row r="1336" ht="15.75" customHeight="1">
      <c r="A1336" s="17">
        <v>5.95420803E9</v>
      </c>
      <c r="B1336" s="17"/>
      <c r="C1336" s="17" t="s">
        <v>7987</v>
      </c>
      <c r="D1336" s="17" t="s">
        <v>7987</v>
      </c>
      <c r="E1336" s="17" t="s">
        <v>4522</v>
      </c>
      <c r="F1336" s="17" t="s">
        <v>4523</v>
      </c>
      <c r="G1336" s="17"/>
      <c r="H1336" s="51" t="s">
        <v>7987</v>
      </c>
      <c r="K1336" s="51" t="s">
        <v>4524</v>
      </c>
      <c r="L1336" s="17" t="s">
        <v>17</v>
      </c>
      <c r="M1336" s="17" t="s">
        <v>18</v>
      </c>
      <c r="N1336" s="17">
        <v>3.0</v>
      </c>
      <c r="O1336" s="17" t="s">
        <v>19</v>
      </c>
      <c r="P1336" s="17" t="s">
        <v>20</v>
      </c>
      <c r="Q1336" s="17">
        <v>7.318290009E9</v>
      </c>
      <c r="R1336" s="17" t="s">
        <v>7987</v>
      </c>
      <c r="S1336" s="17"/>
      <c r="T1336" s="17" t="s">
        <v>7987</v>
      </c>
      <c r="U1336" s="17"/>
      <c r="V1336" s="17"/>
      <c r="W1336" s="17" t="s">
        <v>7987</v>
      </c>
      <c r="X1336" s="17" t="s">
        <v>7987</v>
      </c>
      <c r="Y1336" s="17"/>
    </row>
    <row r="1337" ht="15.75" customHeight="1">
      <c r="A1337" s="17">
        <v>5.905608018E9</v>
      </c>
      <c r="B1337" s="17"/>
      <c r="C1337" s="17" t="s">
        <v>7987</v>
      </c>
      <c r="D1337" s="17" t="s">
        <v>7987</v>
      </c>
      <c r="E1337" s="17" t="s">
        <v>4290</v>
      </c>
      <c r="F1337" s="17" t="s">
        <v>4291</v>
      </c>
      <c r="G1337" s="17"/>
      <c r="H1337" s="51" t="s">
        <v>7987</v>
      </c>
      <c r="K1337" s="51" t="s">
        <v>4292</v>
      </c>
      <c r="L1337" s="17" t="s">
        <v>17</v>
      </c>
      <c r="M1337" s="17" t="s">
        <v>18</v>
      </c>
      <c r="N1337" s="17">
        <v>8.0</v>
      </c>
      <c r="O1337" s="17" t="s">
        <v>19</v>
      </c>
      <c r="P1337" s="17" t="s">
        <v>20</v>
      </c>
      <c r="Q1337" s="17">
        <v>7.3181569E9</v>
      </c>
      <c r="R1337" s="17" t="s">
        <v>7987</v>
      </c>
      <c r="S1337" s="17"/>
      <c r="T1337" s="17" t="s">
        <v>7987</v>
      </c>
      <c r="U1337" s="17"/>
      <c r="V1337" s="17"/>
      <c r="W1337" s="17" t="s">
        <v>7987</v>
      </c>
      <c r="X1337" s="17" t="s">
        <v>7987</v>
      </c>
      <c r="Y1337" s="17"/>
    </row>
    <row r="1338" ht="15.75" customHeight="1">
      <c r="A1338" s="17">
        <v>2.066005153E9</v>
      </c>
      <c r="B1338" s="17"/>
      <c r="C1338" s="17" t="s">
        <v>7987</v>
      </c>
      <c r="D1338" s="17" t="s">
        <v>7987</v>
      </c>
      <c r="E1338" s="17" t="s">
        <v>629</v>
      </c>
      <c r="F1338" s="17" t="s">
        <v>630</v>
      </c>
      <c r="G1338" s="17"/>
      <c r="H1338" s="51" t="s">
        <v>7987</v>
      </c>
      <c r="K1338" s="51" t="s">
        <v>631</v>
      </c>
      <c r="L1338" s="17" t="s">
        <v>17</v>
      </c>
      <c r="M1338" s="17" t="s">
        <v>18</v>
      </c>
      <c r="N1338" s="17">
        <v>1.0</v>
      </c>
      <c r="O1338" s="17" t="s">
        <v>19</v>
      </c>
      <c r="P1338" s="17" t="s">
        <v>20</v>
      </c>
      <c r="Q1338" s="17">
        <v>8.4831095E9</v>
      </c>
      <c r="R1338" s="17" t="s">
        <v>7987</v>
      </c>
      <c r="S1338" s="17"/>
      <c r="T1338" s="17" t="s">
        <v>7987</v>
      </c>
      <c r="U1338" s="17"/>
      <c r="V1338" s="17"/>
      <c r="W1338" s="17" t="s">
        <v>7987</v>
      </c>
      <c r="X1338" s="17" t="s">
        <v>7987</v>
      </c>
      <c r="Y1338" s="17"/>
    </row>
    <row r="1339" ht="15.75" customHeight="1">
      <c r="A1339" s="17">
        <v>2.86350605E9</v>
      </c>
      <c r="B1339" s="17"/>
      <c r="C1339" s="17" t="s">
        <v>7987</v>
      </c>
      <c r="D1339" s="17" t="s">
        <v>7987</v>
      </c>
      <c r="E1339" s="17" t="s">
        <v>2002</v>
      </c>
      <c r="F1339" s="17" t="s">
        <v>2003</v>
      </c>
      <c r="G1339" s="17"/>
      <c r="H1339" s="51" t="s">
        <v>7987</v>
      </c>
      <c r="K1339" s="51" t="s">
        <v>2001</v>
      </c>
      <c r="L1339" s="17" t="s">
        <v>17</v>
      </c>
      <c r="M1339" s="17" t="s">
        <v>18</v>
      </c>
      <c r="N1339" s="17">
        <v>1.0</v>
      </c>
      <c r="O1339" s="17" t="s">
        <v>19</v>
      </c>
      <c r="P1339" s="17" t="s">
        <v>20</v>
      </c>
      <c r="Q1339" s="17">
        <v>8.4831095E9</v>
      </c>
      <c r="R1339" s="17" t="s">
        <v>7987</v>
      </c>
      <c r="S1339" s="17"/>
      <c r="T1339" s="17" t="s">
        <v>7987</v>
      </c>
      <c r="U1339" s="17"/>
      <c r="V1339" s="17"/>
      <c r="W1339" s="17" t="s">
        <v>7987</v>
      </c>
      <c r="X1339" s="17" t="s">
        <v>7987</v>
      </c>
      <c r="Y1339" s="17"/>
    </row>
    <row r="1340" ht="15.75" customHeight="1">
      <c r="A1340" s="17">
        <v>2.46821012E9</v>
      </c>
      <c r="B1340" s="17"/>
      <c r="C1340" s="17" t="s">
        <v>7987</v>
      </c>
      <c r="D1340" s="17" t="s">
        <v>7987</v>
      </c>
      <c r="E1340" s="17" t="s">
        <v>7987</v>
      </c>
      <c r="F1340" s="17" t="s">
        <v>6810</v>
      </c>
      <c r="G1340" s="17"/>
      <c r="H1340" s="51" t="s">
        <v>7987</v>
      </c>
      <c r="K1340" s="51" t="s">
        <v>7987</v>
      </c>
      <c r="L1340" s="17" t="s">
        <v>7987</v>
      </c>
      <c r="M1340" s="17" t="s">
        <v>7987</v>
      </c>
      <c r="N1340" s="17" t="s">
        <v>7987</v>
      </c>
      <c r="O1340" s="17" t="s">
        <v>7987</v>
      </c>
      <c r="P1340" s="17" t="s">
        <v>7987</v>
      </c>
      <c r="Q1340" s="17" t="s">
        <v>7987</v>
      </c>
      <c r="R1340" s="17" t="s">
        <v>7987</v>
      </c>
      <c r="S1340" s="17"/>
      <c r="T1340" s="17" t="s">
        <v>7987</v>
      </c>
      <c r="U1340" s="17"/>
      <c r="V1340" s="17"/>
      <c r="W1340" s="17" t="s">
        <v>7987</v>
      </c>
      <c r="X1340" s="17" t="s">
        <v>7987</v>
      </c>
      <c r="Y1340" s="17"/>
    </row>
    <row r="1341" ht="15.75" customHeight="1">
      <c r="A1341" s="17">
        <v>2.46821014E9</v>
      </c>
      <c r="B1341" s="17"/>
      <c r="C1341" s="17" t="s">
        <v>7987</v>
      </c>
      <c r="D1341" s="17" t="s">
        <v>7987</v>
      </c>
      <c r="E1341" s="17" t="s">
        <v>7987</v>
      </c>
      <c r="F1341" s="17" t="s">
        <v>6811</v>
      </c>
      <c r="G1341" s="17"/>
      <c r="H1341" s="51" t="s">
        <v>7987</v>
      </c>
      <c r="K1341" s="51" t="s">
        <v>7987</v>
      </c>
      <c r="L1341" s="17" t="s">
        <v>7987</v>
      </c>
      <c r="M1341" s="17" t="s">
        <v>7987</v>
      </c>
      <c r="N1341" s="17" t="s">
        <v>7987</v>
      </c>
      <c r="O1341" s="17" t="s">
        <v>7987</v>
      </c>
      <c r="P1341" s="17" t="s">
        <v>7987</v>
      </c>
      <c r="Q1341" s="17" t="s">
        <v>7987</v>
      </c>
      <c r="R1341" s="17" t="s">
        <v>7987</v>
      </c>
      <c r="S1341" s="17"/>
      <c r="T1341" s="17" t="s">
        <v>7987</v>
      </c>
      <c r="U1341" s="17"/>
      <c r="V1341" s="17"/>
      <c r="W1341" s="17" t="s">
        <v>7987</v>
      </c>
      <c r="X1341" s="17" t="s">
        <v>7987</v>
      </c>
      <c r="Y1341" s="17"/>
    </row>
    <row r="1342" ht="15.75" customHeight="1">
      <c r="A1342" s="17">
        <v>2.46821015E9</v>
      </c>
      <c r="B1342" s="17"/>
      <c r="C1342" s="17" t="s">
        <v>7987</v>
      </c>
      <c r="D1342" s="17" t="s">
        <v>7987</v>
      </c>
      <c r="E1342" s="17" t="s">
        <v>7987</v>
      </c>
      <c r="F1342" s="17" t="s">
        <v>6812</v>
      </c>
      <c r="G1342" s="17"/>
      <c r="H1342" s="51" t="s">
        <v>7987</v>
      </c>
      <c r="K1342" s="51" t="s">
        <v>7987</v>
      </c>
      <c r="L1342" s="17" t="s">
        <v>7987</v>
      </c>
      <c r="M1342" s="17" t="s">
        <v>7987</v>
      </c>
      <c r="N1342" s="17" t="s">
        <v>7987</v>
      </c>
      <c r="O1342" s="17" t="s">
        <v>7987</v>
      </c>
      <c r="P1342" s="17" t="s">
        <v>7987</v>
      </c>
      <c r="Q1342" s="17" t="s">
        <v>7987</v>
      </c>
      <c r="R1342" s="17" t="s">
        <v>7987</v>
      </c>
      <c r="S1342" s="17"/>
      <c r="T1342" s="17" t="s">
        <v>7987</v>
      </c>
      <c r="U1342" s="17"/>
      <c r="V1342" s="17"/>
      <c r="W1342" s="17" t="s">
        <v>7987</v>
      </c>
      <c r="X1342" s="17" t="s">
        <v>7987</v>
      </c>
      <c r="Y1342" s="17"/>
    </row>
    <row r="1343" ht="15.75" customHeight="1">
      <c r="A1343" s="17">
        <v>2.468210162E9</v>
      </c>
      <c r="B1343" s="17"/>
      <c r="C1343" s="17" t="s">
        <v>7987</v>
      </c>
      <c r="D1343" s="17" t="s">
        <v>7987</v>
      </c>
      <c r="E1343" s="17" t="s">
        <v>7987</v>
      </c>
      <c r="F1343" s="17" t="s">
        <v>6813</v>
      </c>
      <c r="G1343" s="17"/>
      <c r="H1343" s="51" t="s">
        <v>7987</v>
      </c>
      <c r="K1343" s="51" t="s">
        <v>7987</v>
      </c>
      <c r="L1343" s="17" t="s">
        <v>7987</v>
      </c>
      <c r="M1343" s="17" t="s">
        <v>7987</v>
      </c>
      <c r="N1343" s="17" t="s">
        <v>7987</v>
      </c>
      <c r="O1343" s="17" t="s">
        <v>7987</v>
      </c>
      <c r="P1343" s="17" t="s">
        <v>7987</v>
      </c>
      <c r="Q1343" s="17" t="s">
        <v>7987</v>
      </c>
      <c r="R1343" s="17" t="s">
        <v>7987</v>
      </c>
      <c r="S1343" s="17"/>
      <c r="T1343" s="17" t="s">
        <v>7987</v>
      </c>
      <c r="U1343" s="17"/>
      <c r="V1343" s="17"/>
      <c r="W1343" s="17" t="s">
        <v>7987</v>
      </c>
      <c r="X1343" s="17" t="s">
        <v>7987</v>
      </c>
      <c r="Y1343" s="17"/>
    </row>
    <row r="1344" ht="15.75" customHeight="1">
      <c r="A1344" s="17">
        <v>2.4682102E9</v>
      </c>
      <c r="B1344" s="17"/>
      <c r="C1344" s="17" t="s">
        <v>7987</v>
      </c>
      <c r="D1344" s="17" t="s">
        <v>7987</v>
      </c>
      <c r="E1344" s="17" t="s">
        <v>7987</v>
      </c>
      <c r="F1344" s="17" t="s">
        <v>6814</v>
      </c>
      <c r="G1344" s="17"/>
      <c r="H1344" s="51" t="s">
        <v>7987</v>
      </c>
      <c r="K1344" s="51" t="s">
        <v>7987</v>
      </c>
      <c r="L1344" s="17" t="s">
        <v>7987</v>
      </c>
      <c r="M1344" s="17" t="s">
        <v>7987</v>
      </c>
      <c r="N1344" s="17" t="s">
        <v>7987</v>
      </c>
      <c r="O1344" s="17" t="s">
        <v>7987</v>
      </c>
      <c r="P1344" s="17" t="s">
        <v>7987</v>
      </c>
      <c r="Q1344" s="17" t="s">
        <v>7987</v>
      </c>
      <c r="R1344" s="17" t="s">
        <v>7987</v>
      </c>
      <c r="S1344" s="17"/>
      <c r="T1344" s="17" t="s">
        <v>7987</v>
      </c>
      <c r="U1344" s="17"/>
      <c r="V1344" s="17"/>
      <c r="W1344" s="17" t="s">
        <v>7987</v>
      </c>
      <c r="X1344" s="17" t="s">
        <v>7987</v>
      </c>
      <c r="Y1344" s="17"/>
    </row>
    <row r="1345" ht="15.75" customHeight="1">
      <c r="A1345" s="17">
        <v>5.590000061E9</v>
      </c>
      <c r="B1345" s="17"/>
      <c r="C1345" s="17" t="s">
        <v>7987</v>
      </c>
      <c r="D1345" s="17" t="s">
        <v>7987</v>
      </c>
      <c r="E1345" s="17" t="s">
        <v>3572</v>
      </c>
      <c r="F1345" s="17" t="s">
        <v>3573</v>
      </c>
      <c r="G1345" s="17"/>
      <c r="H1345" s="51" t="s">
        <v>7987</v>
      </c>
      <c r="K1345" s="51" t="s">
        <v>3574</v>
      </c>
      <c r="L1345" s="17" t="s">
        <v>3555</v>
      </c>
      <c r="M1345" s="17" t="s">
        <v>3555</v>
      </c>
      <c r="N1345" s="17">
        <v>2.0</v>
      </c>
      <c r="O1345" s="17" t="s">
        <v>19</v>
      </c>
      <c r="P1345" s="17" t="s">
        <v>20</v>
      </c>
      <c r="Q1345" s="17">
        <v>4.016930005E9</v>
      </c>
      <c r="R1345" s="17" t="s">
        <v>7987</v>
      </c>
      <c r="S1345" s="17"/>
      <c r="T1345" s="17" t="s">
        <v>7987</v>
      </c>
      <c r="U1345" s="17"/>
      <c r="V1345" s="17"/>
      <c r="W1345" s="17" t="s">
        <v>7987</v>
      </c>
      <c r="X1345" s="17" t="s">
        <v>7987</v>
      </c>
      <c r="Y1345" s="17"/>
    </row>
    <row r="1346" ht="15.75" customHeight="1">
      <c r="A1346" s="17">
        <v>5.550010096E9</v>
      </c>
      <c r="B1346" s="17"/>
      <c r="C1346" s="17" t="s">
        <v>7987</v>
      </c>
      <c r="D1346" s="17" t="s">
        <v>7987</v>
      </c>
      <c r="E1346" s="17" t="s">
        <v>7987</v>
      </c>
      <c r="F1346" s="17" t="s">
        <v>6815</v>
      </c>
      <c r="G1346" s="17"/>
      <c r="H1346" s="51" t="s">
        <v>7987</v>
      </c>
      <c r="K1346" s="51" t="s">
        <v>7987</v>
      </c>
      <c r="L1346" s="17" t="s">
        <v>7987</v>
      </c>
      <c r="M1346" s="17" t="s">
        <v>7987</v>
      </c>
      <c r="N1346" s="17" t="s">
        <v>7987</v>
      </c>
      <c r="O1346" s="17" t="s">
        <v>7987</v>
      </c>
      <c r="P1346" s="17" t="s">
        <v>7987</v>
      </c>
      <c r="Q1346" s="17" t="s">
        <v>7987</v>
      </c>
      <c r="R1346" s="17" t="s">
        <v>7987</v>
      </c>
      <c r="S1346" s="17"/>
      <c r="T1346" s="17" t="s">
        <v>7987</v>
      </c>
      <c r="U1346" s="17"/>
      <c r="V1346" s="17"/>
      <c r="W1346" s="17" t="s">
        <v>7987</v>
      </c>
      <c r="X1346" s="17" t="s">
        <v>7987</v>
      </c>
      <c r="Y1346" s="17"/>
    </row>
    <row r="1347" ht="15.75" customHeight="1">
      <c r="A1347" s="17">
        <v>5.957505072E9</v>
      </c>
      <c r="B1347" s="17"/>
      <c r="C1347" s="17" t="s">
        <v>7987</v>
      </c>
      <c r="D1347" s="17" t="s">
        <v>7987</v>
      </c>
      <c r="E1347" s="17" t="s">
        <v>7987</v>
      </c>
      <c r="F1347" s="17" t="s">
        <v>6816</v>
      </c>
      <c r="G1347" s="17"/>
      <c r="H1347" s="51" t="s">
        <v>7987</v>
      </c>
      <c r="K1347" s="51" t="s">
        <v>7987</v>
      </c>
      <c r="L1347" s="17" t="s">
        <v>7987</v>
      </c>
      <c r="M1347" s="17" t="s">
        <v>7987</v>
      </c>
      <c r="N1347" s="17" t="s">
        <v>7987</v>
      </c>
      <c r="O1347" s="17" t="s">
        <v>7987</v>
      </c>
      <c r="P1347" s="17" t="s">
        <v>7987</v>
      </c>
      <c r="Q1347" s="17" t="s">
        <v>7987</v>
      </c>
      <c r="R1347" s="17" t="s">
        <v>7987</v>
      </c>
      <c r="S1347" s="17"/>
      <c r="T1347" s="17" t="s">
        <v>7987</v>
      </c>
      <c r="U1347" s="17"/>
      <c r="V1347" s="17"/>
      <c r="W1347" s="17" t="s">
        <v>7987</v>
      </c>
      <c r="X1347" s="17" t="s">
        <v>7987</v>
      </c>
      <c r="Y1347" s="17"/>
    </row>
    <row r="1348" ht="15.75" customHeight="1">
      <c r="A1348" s="17">
        <v>5.91361403E9</v>
      </c>
      <c r="B1348" s="17"/>
      <c r="C1348" s="17" t="s">
        <v>7987</v>
      </c>
      <c r="D1348" s="17" t="s">
        <v>7987</v>
      </c>
      <c r="E1348" s="17" t="s">
        <v>7987</v>
      </c>
      <c r="F1348" s="17" t="s">
        <v>6817</v>
      </c>
      <c r="G1348" s="17"/>
      <c r="H1348" s="51" t="s">
        <v>7987</v>
      </c>
      <c r="K1348" s="51" t="s">
        <v>7987</v>
      </c>
      <c r="L1348" s="17" t="s">
        <v>7987</v>
      </c>
      <c r="M1348" s="17" t="s">
        <v>7987</v>
      </c>
      <c r="N1348" s="17" t="s">
        <v>7987</v>
      </c>
      <c r="O1348" s="17" t="s">
        <v>7987</v>
      </c>
      <c r="P1348" s="17" t="s">
        <v>7987</v>
      </c>
      <c r="Q1348" s="17" t="s">
        <v>7987</v>
      </c>
      <c r="R1348" s="17" t="s">
        <v>7987</v>
      </c>
      <c r="S1348" s="17"/>
      <c r="T1348" s="17" t="s">
        <v>7987</v>
      </c>
      <c r="U1348" s="17"/>
      <c r="V1348" s="17"/>
      <c r="W1348" s="17" t="s">
        <v>7987</v>
      </c>
      <c r="X1348" s="17" t="s">
        <v>7987</v>
      </c>
      <c r="Y1348" s="17"/>
    </row>
    <row r="1349" ht="15.75" customHeight="1">
      <c r="A1349" s="17">
        <v>2.07003549E9</v>
      </c>
      <c r="B1349" s="17"/>
      <c r="C1349" s="17" t="s">
        <v>7987</v>
      </c>
      <c r="D1349" s="17" t="s">
        <v>7987</v>
      </c>
      <c r="E1349" s="17" t="s">
        <v>7987</v>
      </c>
      <c r="F1349" s="17" t="s">
        <v>6818</v>
      </c>
      <c r="G1349" s="17"/>
      <c r="H1349" s="51" t="s">
        <v>7987</v>
      </c>
      <c r="K1349" s="51" t="s">
        <v>7987</v>
      </c>
      <c r="L1349" s="17" t="s">
        <v>7987</v>
      </c>
      <c r="M1349" s="17" t="s">
        <v>7987</v>
      </c>
      <c r="N1349" s="17" t="s">
        <v>7987</v>
      </c>
      <c r="O1349" s="17" t="s">
        <v>7987</v>
      </c>
      <c r="P1349" s="17" t="s">
        <v>7987</v>
      </c>
      <c r="Q1349" s="17" t="s">
        <v>7987</v>
      </c>
      <c r="R1349" s="17" t="s">
        <v>7987</v>
      </c>
      <c r="S1349" s="17"/>
      <c r="T1349" s="17" t="s">
        <v>7987</v>
      </c>
      <c r="U1349" s="17"/>
      <c r="V1349" s="17"/>
      <c r="W1349" s="17" t="s">
        <v>7987</v>
      </c>
      <c r="X1349" s="17" t="s">
        <v>7987</v>
      </c>
      <c r="Y1349" s="17"/>
    </row>
    <row r="1350" ht="15.75" customHeight="1">
      <c r="A1350" s="17">
        <v>2.070035501E9</v>
      </c>
      <c r="B1350" s="17"/>
      <c r="C1350" s="17" t="s">
        <v>7987</v>
      </c>
      <c r="D1350" s="17" t="s">
        <v>7987</v>
      </c>
      <c r="E1350" s="17" t="s">
        <v>7987</v>
      </c>
      <c r="F1350" s="17" t="s">
        <v>6819</v>
      </c>
      <c r="G1350" s="17"/>
      <c r="H1350" s="51" t="s">
        <v>7987</v>
      </c>
      <c r="K1350" s="51" t="s">
        <v>7987</v>
      </c>
      <c r="L1350" s="17" t="s">
        <v>7987</v>
      </c>
      <c r="M1350" s="17" t="s">
        <v>7987</v>
      </c>
      <c r="N1350" s="17" t="s">
        <v>7987</v>
      </c>
      <c r="O1350" s="17" t="s">
        <v>7987</v>
      </c>
      <c r="P1350" s="17" t="s">
        <v>7987</v>
      </c>
      <c r="Q1350" s="17" t="s">
        <v>7987</v>
      </c>
      <c r="R1350" s="17" t="s">
        <v>7987</v>
      </c>
      <c r="S1350" s="17"/>
      <c r="T1350" s="17" t="s">
        <v>7987</v>
      </c>
      <c r="U1350" s="17"/>
      <c r="V1350" s="17"/>
      <c r="W1350" s="17" t="s">
        <v>7987</v>
      </c>
      <c r="X1350" s="17" t="s">
        <v>7987</v>
      </c>
      <c r="Y1350" s="17"/>
    </row>
    <row r="1351" ht="15.75" customHeight="1">
      <c r="A1351" s="17">
        <v>5.590200005E9</v>
      </c>
      <c r="B1351" s="17"/>
      <c r="C1351" s="17" t="s">
        <v>7987</v>
      </c>
      <c r="D1351" s="17" t="s">
        <v>7987</v>
      </c>
      <c r="E1351" s="17" t="s">
        <v>3642</v>
      </c>
      <c r="F1351" s="17" t="s">
        <v>3643</v>
      </c>
      <c r="G1351" s="17"/>
      <c r="H1351" s="51" t="s">
        <v>7987</v>
      </c>
      <c r="K1351" s="51" t="s">
        <v>3644</v>
      </c>
      <c r="L1351" s="17" t="s">
        <v>3555</v>
      </c>
      <c r="M1351" s="17" t="s">
        <v>3555</v>
      </c>
      <c r="N1351" s="17">
        <v>4.0</v>
      </c>
      <c r="O1351" s="17" t="s">
        <v>19</v>
      </c>
      <c r="P1351" s="17" t="s">
        <v>20</v>
      </c>
      <c r="Q1351" s="17">
        <v>4.016930005E9</v>
      </c>
      <c r="R1351" s="17" t="s">
        <v>7987</v>
      </c>
      <c r="S1351" s="17"/>
      <c r="T1351" s="17" t="s">
        <v>7987</v>
      </c>
      <c r="U1351" s="17"/>
      <c r="V1351" s="17"/>
      <c r="W1351" s="17" t="s">
        <v>7987</v>
      </c>
      <c r="X1351" s="17" t="s">
        <v>7987</v>
      </c>
      <c r="Y1351" s="17"/>
    </row>
    <row r="1352" ht="15.75" customHeight="1">
      <c r="A1352" s="17">
        <v>2.068220052E9</v>
      </c>
      <c r="B1352" s="17"/>
      <c r="C1352" s="17" t="s">
        <v>7987</v>
      </c>
      <c r="D1352" s="17" t="s">
        <v>7987</v>
      </c>
      <c r="E1352" s="17" t="s">
        <v>7987</v>
      </c>
      <c r="F1352" s="17" t="s">
        <v>6820</v>
      </c>
      <c r="G1352" s="17"/>
      <c r="H1352" s="51" t="s">
        <v>7987</v>
      </c>
      <c r="K1352" s="51" t="s">
        <v>7987</v>
      </c>
      <c r="L1352" s="17" t="s">
        <v>7987</v>
      </c>
      <c r="M1352" s="17" t="s">
        <v>7987</v>
      </c>
      <c r="N1352" s="17" t="s">
        <v>7987</v>
      </c>
      <c r="O1352" s="17" t="s">
        <v>7987</v>
      </c>
      <c r="P1352" s="17" t="s">
        <v>7987</v>
      </c>
      <c r="Q1352" s="17" t="s">
        <v>7987</v>
      </c>
      <c r="R1352" s="17" t="s">
        <v>7987</v>
      </c>
      <c r="S1352" s="17"/>
      <c r="T1352" s="17" t="s">
        <v>7987</v>
      </c>
      <c r="U1352" s="17"/>
      <c r="V1352" s="17"/>
      <c r="W1352" s="17" t="s">
        <v>7987</v>
      </c>
      <c r="X1352" s="17" t="s">
        <v>7987</v>
      </c>
      <c r="Y1352" s="17"/>
    </row>
    <row r="1353" ht="15.75" customHeight="1">
      <c r="A1353" s="17">
        <v>2.068220121E9</v>
      </c>
      <c r="B1353" s="17"/>
      <c r="C1353" s="17" t="s">
        <v>7987</v>
      </c>
      <c r="D1353" s="17" t="s">
        <v>7987</v>
      </c>
      <c r="E1353" s="17" t="s">
        <v>7987</v>
      </c>
      <c r="F1353" s="17" t="s">
        <v>6821</v>
      </c>
      <c r="G1353" s="17"/>
      <c r="H1353" s="51" t="s">
        <v>7987</v>
      </c>
      <c r="K1353" s="51" t="s">
        <v>7987</v>
      </c>
      <c r="L1353" s="17" t="s">
        <v>7987</v>
      </c>
      <c r="M1353" s="17" t="s">
        <v>7987</v>
      </c>
      <c r="N1353" s="17" t="s">
        <v>7987</v>
      </c>
      <c r="O1353" s="17" t="s">
        <v>7987</v>
      </c>
      <c r="P1353" s="17" t="s">
        <v>7987</v>
      </c>
      <c r="Q1353" s="17" t="s">
        <v>7987</v>
      </c>
      <c r="R1353" s="17" t="s">
        <v>7987</v>
      </c>
      <c r="S1353" s="17"/>
      <c r="T1353" s="17" t="s">
        <v>7987</v>
      </c>
      <c r="U1353" s="17"/>
      <c r="V1353" s="17"/>
      <c r="W1353" s="17" t="s">
        <v>7987</v>
      </c>
      <c r="X1353" s="17" t="s">
        <v>7987</v>
      </c>
      <c r="Y1353" s="17"/>
    </row>
    <row r="1354" ht="15.75" customHeight="1">
      <c r="A1354" s="17">
        <v>2.468220022E9</v>
      </c>
      <c r="B1354" s="17"/>
      <c r="C1354" s="17" t="s">
        <v>7987</v>
      </c>
      <c r="D1354" s="17" t="s">
        <v>7987</v>
      </c>
      <c r="E1354" s="17" t="s">
        <v>7987</v>
      </c>
      <c r="F1354" s="17" t="s">
        <v>6822</v>
      </c>
      <c r="G1354" s="17"/>
      <c r="H1354" s="51" t="s">
        <v>7987</v>
      </c>
      <c r="K1354" s="51" t="s">
        <v>7987</v>
      </c>
      <c r="L1354" s="17" t="s">
        <v>7987</v>
      </c>
      <c r="M1354" s="17" t="s">
        <v>7987</v>
      </c>
      <c r="N1354" s="17" t="s">
        <v>7987</v>
      </c>
      <c r="O1354" s="17" t="s">
        <v>7987</v>
      </c>
      <c r="P1354" s="17" t="s">
        <v>7987</v>
      </c>
      <c r="Q1354" s="17" t="s">
        <v>7987</v>
      </c>
      <c r="R1354" s="17" t="s">
        <v>7987</v>
      </c>
      <c r="S1354" s="17"/>
      <c r="T1354" s="17" t="s">
        <v>7987</v>
      </c>
      <c r="U1354" s="17"/>
      <c r="V1354" s="17"/>
      <c r="W1354" s="17" t="s">
        <v>7987</v>
      </c>
      <c r="X1354" s="17" t="s">
        <v>7987</v>
      </c>
      <c r="Y1354" s="17"/>
    </row>
    <row r="1355" ht="15.75" customHeight="1">
      <c r="A1355" s="17">
        <v>2.08910811E9</v>
      </c>
      <c r="B1355" s="17"/>
      <c r="C1355" s="17" t="s">
        <v>7987</v>
      </c>
      <c r="D1355" s="17" t="s">
        <v>7987</v>
      </c>
      <c r="E1355" s="17">
        <v>0.0</v>
      </c>
      <c r="F1355" s="17" t="s">
        <v>1298</v>
      </c>
      <c r="G1355" s="17"/>
      <c r="H1355" s="51" t="s">
        <v>7987</v>
      </c>
      <c r="K1355" s="51" t="s">
        <v>1299</v>
      </c>
      <c r="L1355" s="17" t="s">
        <v>17</v>
      </c>
      <c r="M1355" s="17" t="s">
        <v>18</v>
      </c>
      <c r="N1355" s="17">
        <v>1.0</v>
      </c>
      <c r="O1355" s="17" t="s">
        <v>35</v>
      </c>
      <c r="P1355" s="17" t="s">
        <v>20</v>
      </c>
      <c r="Q1355" s="17">
        <v>7.318220009E9</v>
      </c>
      <c r="R1355" s="17" t="s">
        <v>7987</v>
      </c>
      <c r="S1355" s="17"/>
      <c r="T1355" s="17" t="s">
        <v>7987</v>
      </c>
      <c r="U1355" s="17"/>
      <c r="V1355" s="17"/>
      <c r="W1355" s="17" t="s">
        <v>7987</v>
      </c>
      <c r="X1355" s="17" t="s">
        <v>7987</v>
      </c>
      <c r="Y1355" s="17"/>
    </row>
    <row r="1356" ht="15.75" customHeight="1">
      <c r="A1356" s="17">
        <v>5.638200039E9</v>
      </c>
      <c r="B1356" s="17"/>
      <c r="C1356" s="17" t="s">
        <v>7987</v>
      </c>
      <c r="D1356" s="17" t="s">
        <v>7987</v>
      </c>
      <c r="E1356" s="17">
        <v>0.0</v>
      </c>
      <c r="F1356" s="17" t="s">
        <v>4025</v>
      </c>
      <c r="G1356" s="17"/>
      <c r="H1356" s="51" t="s">
        <v>7987</v>
      </c>
      <c r="K1356" s="51" t="s">
        <v>4026</v>
      </c>
      <c r="L1356" s="17" t="s">
        <v>3792</v>
      </c>
      <c r="M1356" s="17" t="s">
        <v>3792</v>
      </c>
      <c r="N1356" s="17">
        <v>4.0</v>
      </c>
      <c r="O1356" s="17" t="s">
        <v>35</v>
      </c>
      <c r="P1356" s="17" t="s">
        <v>20</v>
      </c>
      <c r="Q1356" s="17">
        <v>7.307991E9</v>
      </c>
      <c r="R1356" s="17" t="s">
        <v>7987</v>
      </c>
      <c r="S1356" s="17"/>
      <c r="T1356" s="17" t="s">
        <v>7987</v>
      </c>
      <c r="U1356" s="17"/>
      <c r="V1356" s="17"/>
      <c r="W1356" s="17" t="s">
        <v>7987</v>
      </c>
      <c r="X1356" s="17" t="s">
        <v>7987</v>
      </c>
      <c r="Y1356" s="17"/>
    </row>
    <row r="1357" ht="15.75" customHeight="1">
      <c r="A1357" s="17">
        <v>5.905608025E9</v>
      </c>
      <c r="B1357" s="17"/>
      <c r="C1357" s="17" t="s">
        <v>7987</v>
      </c>
      <c r="D1357" s="17" t="s">
        <v>7987</v>
      </c>
      <c r="E1357" s="17">
        <v>0.0</v>
      </c>
      <c r="F1357" s="17" t="s">
        <v>4301</v>
      </c>
      <c r="G1357" s="17"/>
      <c r="H1357" s="51" t="s">
        <v>7987</v>
      </c>
      <c r="K1357" s="51" t="s">
        <v>4246</v>
      </c>
      <c r="L1357" s="17" t="s">
        <v>17</v>
      </c>
      <c r="M1357" s="17" t="s">
        <v>18</v>
      </c>
      <c r="N1357" s="17">
        <v>4.0</v>
      </c>
      <c r="O1357" s="17" t="s">
        <v>35</v>
      </c>
      <c r="P1357" s="17" t="s">
        <v>20</v>
      </c>
      <c r="Q1357" s="17">
        <v>7.3181569E9</v>
      </c>
      <c r="R1357" s="17" t="s">
        <v>7987</v>
      </c>
      <c r="S1357" s="17"/>
      <c r="T1357" s="17" t="s">
        <v>7987</v>
      </c>
      <c r="U1357" s="17"/>
      <c r="V1357" s="17"/>
      <c r="W1357" s="17" t="s">
        <v>7987</v>
      </c>
      <c r="X1357" s="17" t="s">
        <v>7987</v>
      </c>
      <c r="Y1357" s="17"/>
    </row>
    <row r="1358" ht="15.75" customHeight="1">
      <c r="A1358" s="17">
        <v>5.90560802E9</v>
      </c>
      <c r="B1358" s="17"/>
      <c r="C1358" s="17" t="s">
        <v>7987</v>
      </c>
      <c r="D1358" s="17" t="s">
        <v>7987</v>
      </c>
      <c r="E1358" s="17" t="s">
        <v>4293</v>
      </c>
      <c r="F1358" s="17" t="s">
        <v>4294</v>
      </c>
      <c r="G1358" s="17"/>
      <c r="H1358" s="51" t="s">
        <v>7987</v>
      </c>
      <c r="K1358" s="51" t="s">
        <v>4295</v>
      </c>
      <c r="L1358" s="17" t="s">
        <v>17</v>
      </c>
      <c r="M1358" s="17" t="s">
        <v>18</v>
      </c>
      <c r="N1358" s="17">
        <v>10.0</v>
      </c>
      <c r="O1358" s="17" t="s">
        <v>35</v>
      </c>
      <c r="P1358" s="17" t="s">
        <v>20</v>
      </c>
      <c r="Q1358" s="17">
        <v>7.3181549E9</v>
      </c>
      <c r="R1358" s="17" t="s">
        <v>7987</v>
      </c>
      <c r="S1358" s="17"/>
      <c r="T1358" s="17" t="s">
        <v>7987</v>
      </c>
      <c r="U1358" s="17"/>
      <c r="V1358" s="17"/>
      <c r="W1358" s="17" t="s">
        <v>7987</v>
      </c>
      <c r="X1358" s="17" t="s">
        <v>7987</v>
      </c>
      <c r="Y1358" s="17"/>
    </row>
    <row r="1359" ht="15.75" customHeight="1">
      <c r="A1359" s="17">
        <v>2.08911839E9</v>
      </c>
      <c r="B1359" s="17"/>
      <c r="C1359" s="17" t="s">
        <v>7987</v>
      </c>
      <c r="D1359" s="17" t="s">
        <v>7987</v>
      </c>
      <c r="E1359" s="17">
        <v>0.0</v>
      </c>
      <c r="F1359" s="17" t="s">
        <v>1424</v>
      </c>
      <c r="G1359" s="17"/>
      <c r="H1359" s="51" t="s">
        <v>7987</v>
      </c>
      <c r="K1359" s="51" t="s">
        <v>1425</v>
      </c>
      <c r="L1359" s="17" t="s">
        <v>17</v>
      </c>
      <c r="M1359" s="17" t="s">
        <v>18</v>
      </c>
      <c r="N1359" s="17">
        <v>1.0</v>
      </c>
      <c r="O1359" s="17" t="s">
        <v>35</v>
      </c>
      <c r="P1359" s="17" t="s">
        <v>20</v>
      </c>
      <c r="Q1359" s="17">
        <v>7.326909807E9</v>
      </c>
      <c r="R1359" s="17" t="s">
        <v>7987</v>
      </c>
      <c r="S1359" s="17"/>
      <c r="T1359" s="17" t="s">
        <v>7987</v>
      </c>
      <c r="U1359" s="17"/>
      <c r="V1359" s="17"/>
      <c r="W1359" s="17" t="s">
        <v>7987</v>
      </c>
      <c r="X1359" s="17" t="s">
        <v>7987</v>
      </c>
      <c r="Y1359" s="17"/>
    </row>
    <row r="1360" ht="15.75" customHeight="1">
      <c r="A1360" s="17">
        <v>2.08911826E9</v>
      </c>
      <c r="B1360" s="17"/>
      <c r="C1360" s="17" t="s">
        <v>7987</v>
      </c>
      <c r="D1360" s="17" t="s">
        <v>7987</v>
      </c>
      <c r="E1360" s="17">
        <v>0.0</v>
      </c>
      <c r="F1360" s="17" t="s">
        <v>1408</v>
      </c>
      <c r="G1360" s="17"/>
      <c r="H1360" s="51" t="s">
        <v>7987</v>
      </c>
      <c r="K1360" s="51" t="s">
        <v>1409</v>
      </c>
      <c r="L1360" s="17" t="s">
        <v>17</v>
      </c>
      <c r="M1360" s="17" t="s">
        <v>18</v>
      </c>
      <c r="N1360" s="17">
        <v>1.0</v>
      </c>
      <c r="O1360" s="17" t="s">
        <v>35</v>
      </c>
      <c r="P1360" s="17" t="s">
        <v>20</v>
      </c>
      <c r="Q1360" s="17">
        <v>8.5159E9</v>
      </c>
      <c r="R1360" s="17" t="s">
        <v>7987</v>
      </c>
      <c r="S1360" s="17"/>
      <c r="T1360" s="17" t="s">
        <v>7987</v>
      </c>
      <c r="U1360" s="17"/>
      <c r="V1360" s="17"/>
      <c r="W1360" s="17" t="s">
        <v>7987</v>
      </c>
      <c r="X1360" s="17" t="s">
        <v>7987</v>
      </c>
      <c r="Y1360" s="17"/>
    </row>
    <row r="1361" ht="15.75" customHeight="1">
      <c r="A1361" s="17">
        <v>5.90560605E9</v>
      </c>
      <c r="B1361" s="17"/>
      <c r="C1361" s="17" t="s">
        <v>7987</v>
      </c>
      <c r="D1361" s="17" t="s">
        <v>7987</v>
      </c>
      <c r="E1361" s="17">
        <v>0.0</v>
      </c>
      <c r="F1361" s="17" t="s">
        <v>4285</v>
      </c>
      <c r="G1361" s="17"/>
      <c r="H1361" s="51" t="s">
        <v>7987</v>
      </c>
      <c r="K1361" s="51" t="s">
        <v>4286</v>
      </c>
      <c r="L1361" s="17" t="s">
        <v>17</v>
      </c>
      <c r="M1361" s="17" t="s">
        <v>18</v>
      </c>
      <c r="N1361" s="17">
        <v>10.0</v>
      </c>
      <c r="O1361" s="17" t="s">
        <v>35</v>
      </c>
      <c r="P1361" s="17" t="s">
        <v>20</v>
      </c>
      <c r="Q1361" s="17">
        <v>7.3181569E9</v>
      </c>
      <c r="R1361" s="17" t="s">
        <v>7987</v>
      </c>
      <c r="S1361" s="17"/>
      <c r="T1361" s="17" t="s">
        <v>7987</v>
      </c>
      <c r="U1361" s="17"/>
      <c r="V1361" s="17"/>
      <c r="W1361" s="17" t="s">
        <v>7987</v>
      </c>
      <c r="X1361" s="17" t="s">
        <v>7987</v>
      </c>
      <c r="Y1361" s="17"/>
    </row>
    <row r="1362" ht="15.75" customHeight="1">
      <c r="A1362" s="17">
        <v>5.905606025E9</v>
      </c>
      <c r="B1362" s="17"/>
      <c r="C1362" s="17" t="s">
        <v>7987</v>
      </c>
      <c r="D1362" s="17" t="s">
        <v>7987</v>
      </c>
      <c r="E1362" s="17">
        <v>0.0</v>
      </c>
      <c r="F1362" s="17" t="s">
        <v>4280</v>
      </c>
      <c r="G1362" s="17"/>
      <c r="H1362" s="51" t="s">
        <v>7987</v>
      </c>
      <c r="K1362" s="51" t="s">
        <v>4281</v>
      </c>
      <c r="L1362" s="17" t="s">
        <v>17</v>
      </c>
      <c r="M1362" s="17" t="s">
        <v>18</v>
      </c>
      <c r="N1362" s="17">
        <v>30.0</v>
      </c>
      <c r="O1362" s="17" t="s">
        <v>35</v>
      </c>
      <c r="P1362" s="17" t="s">
        <v>20</v>
      </c>
      <c r="Q1362" s="17">
        <v>7.3181569E9</v>
      </c>
      <c r="R1362" s="17" t="s">
        <v>7987</v>
      </c>
      <c r="S1362" s="17"/>
      <c r="T1362" s="17" t="s">
        <v>7987</v>
      </c>
      <c r="U1362" s="17"/>
      <c r="V1362" s="17"/>
      <c r="W1362" s="17" t="s">
        <v>7987</v>
      </c>
      <c r="X1362" s="17" t="s">
        <v>7987</v>
      </c>
      <c r="Y1362" s="17"/>
    </row>
    <row r="1363" ht="15.75" customHeight="1">
      <c r="A1363" s="17">
        <v>5.901608025E9</v>
      </c>
      <c r="B1363" s="17"/>
      <c r="C1363" s="17" t="s">
        <v>7987</v>
      </c>
      <c r="D1363" s="17" t="s">
        <v>7987</v>
      </c>
      <c r="E1363" s="17">
        <v>0.0</v>
      </c>
      <c r="F1363" s="17" t="s">
        <v>4245</v>
      </c>
      <c r="G1363" s="17"/>
      <c r="H1363" s="51" t="s">
        <v>7987</v>
      </c>
      <c r="K1363" s="51" t="s">
        <v>4246</v>
      </c>
      <c r="L1363" s="17" t="s">
        <v>17</v>
      </c>
      <c r="M1363" s="17" t="s">
        <v>18</v>
      </c>
      <c r="N1363" s="17">
        <v>40.0</v>
      </c>
      <c r="O1363" s="17" t="s">
        <v>35</v>
      </c>
      <c r="P1363" s="17" t="s">
        <v>20</v>
      </c>
      <c r="Q1363" s="17">
        <v>7.3181569E9</v>
      </c>
      <c r="R1363" s="17" t="s">
        <v>7987</v>
      </c>
      <c r="S1363" s="17"/>
      <c r="T1363" s="17" t="s">
        <v>7987</v>
      </c>
      <c r="U1363" s="17"/>
      <c r="V1363" s="17"/>
      <c r="W1363" s="17" t="s">
        <v>7987</v>
      </c>
      <c r="X1363" s="17" t="s">
        <v>7987</v>
      </c>
      <c r="Y1363" s="17"/>
    </row>
    <row r="1364" ht="15.75" customHeight="1">
      <c r="A1364" s="17">
        <v>2.08831522E9</v>
      </c>
      <c r="B1364" s="17"/>
      <c r="C1364" s="17" t="s">
        <v>7987</v>
      </c>
      <c r="D1364" s="17" t="s">
        <v>7987</v>
      </c>
      <c r="E1364" s="17" t="s">
        <v>7987</v>
      </c>
      <c r="F1364" s="17" t="s">
        <v>6823</v>
      </c>
      <c r="G1364" s="17"/>
      <c r="H1364" s="51" t="s">
        <v>7987</v>
      </c>
      <c r="K1364" s="51" t="s">
        <v>7987</v>
      </c>
      <c r="L1364" s="17" t="s">
        <v>7987</v>
      </c>
      <c r="M1364" s="17" t="s">
        <v>7987</v>
      </c>
      <c r="N1364" s="17" t="s">
        <v>7987</v>
      </c>
      <c r="O1364" s="17" t="s">
        <v>7987</v>
      </c>
      <c r="P1364" s="17" t="s">
        <v>7987</v>
      </c>
      <c r="Q1364" s="17" t="s">
        <v>7987</v>
      </c>
      <c r="R1364" s="17" t="s">
        <v>7987</v>
      </c>
      <c r="S1364" s="17"/>
      <c r="T1364" s="17" t="s">
        <v>7987</v>
      </c>
      <c r="U1364" s="17"/>
      <c r="V1364" s="17"/>
      <c r="W1364" s="17" t="s">
        <v>7987</v>
      </c>
      <c r="X1364" s="17" t="s">
        <v>7987</v>
      </c>
      <c r="Y1364" s="17"/>
    </row>
    <row r="1365" ht="15.75" customHeight="1">
      <c r="A1365" s="17">
        <v>2.08831523E9</v>
      </c>
      <c r="B1365" s="17"/>
      <c r="C1365" s="17" t="s">
        <v>7987</v>
      </c>
      <c r="D1365" s="17" t="s">
        <v>7987</v>
      </c>
      <c r="E1365" s="17" t="s">
        <v>7987</v>
      </c>
      <c r="F1365" s="17" t="s">
        <v>6824</v>
      </c>
      <c r="G1365" s="17"/>
      <c r="H1365" s="51" t="s">
        <v>7987</v>
      </c>
      <c r="K1365" s="51" t="s">
        <v>7987</v>
      </c>
      <c r="L1365" s="17" t="s">
        <v>7987</v>
      </c>
      <c r="M1365" s="17" t="s">
        <v>7987</v>
      </c>
      <c r="N1365" s="17" t="s">
        <v>7987</v>
      </c>
      <c r="O1365" s="17" t="s">
        <v>7987</v>
      </c>
      <c r="P1365" s="17" t="s">
        <v>7987</v>
      </c>
      <c r="Q1365" s="17" t="s">
        <v>7987</v>
      </c>
      <c r="R1365" s="17" t="s">
        <v>7987</v>
      </c>
      <c r="S1365" s="17"/>
      <c r="T1365" s="17" t="s">
        <v>7987</v>
      </c>
      <c r="U1365" s="17"/>
      <c r="V1365" s="17"/>
      <c r="W1365" s="17" t="s">
        <v>7987</v>
      </c>
      <c r="X1365" s="17" t="s">
        <v>7987</v>
      </c>
      <c r="Y1365" s="17"/>
    </row>
    <row r="1366" ht="15.75" customHeight="1">
      <c r="A1366" s="17">
        <v>2.48831504E9</v>
      </c>
      <c r="B1366" s="17"/>
      <c r="C1366" s="17" t="s">
        <v>7987</v>
      </c>
      <c r="D1366" s="17" t="s">
        <v>7987</v>
      </c>
      <c r="E1366" s="17" t="s">
        <v>7987</v>
      </c>
      <c r="F1366" s="17" t="s">
        <v>6825</v>
      </c>
      <c r="G1366" s="17"/>
      <c r="H1366" s="51" t="s">
        <v>7987</v>
      </c>
      <c r="K1366" s="51" t="s">
        <v>7987</v>
      </c>
      <c r="L1366" s="17" t="s">
        <v>7987</v>
      </c>
      <c r="M1366" s="17" t="s">
        <v>7987</v>
      </c>
      <c r="N1366" s="17" t="s">
        <v>7987</v>
      </c>
      <c r="O1366" s="17" t="s">
        <v>7987</v>
      </c>
      <c r="P1366" s="17" t="s">
        <v>7987</v>
      </c>
      <c r="Q1366" s="17" t="s">
        <v>7987</v>
      </c>
      <c r="R1366" s="17" t="s">
        <v>7987</v>
      </c>
      <c r="S1366" s="17"/>
      <c r="T1366" s="17" t="s">
        <v>7987</v>
      </c>
      <c r="U1366" s="17"/>
      <c r="V1366" s="17"/>
      <c r="W1366" s="17" t="s">
        <v>7987</v>
      </c>
      <c r="X1366" s="17" t="s">
        <v>7987</v>
      </c>
      <c r="Y1366" s="17"/>
    </row>
    <row r="1367" ht="15.75" customHeight="1">
      <c r="A1367" s="17" t="s">
        <v>6826</v>
      </c>
      <c r="B1367" s="17"/>
      <c r="C1367" s="17" t="s">
        <v>7987</v>
      </c>
      <c r="D1367" s="17" t="s">
        <v>7987</v>
      </c>
      <c r="E1367" s="17" t="s">
        <v>7987</v>
      </c>
      <c r="F1367" s="17" t="s">
        <v>6827</v>
      </c>
      <c r="G1367" s="17"/>
      <c r="H1367" s="51" t="s">
        <v>7987</v>
      </c>
      <c r="K1367" s="51" t="s">
        <v>7987</v>
      </c>
      <c r="L1367" s="17" t="s">
        <v>7987</v>
      </c>
      <c r="M1367" s="17" t="s">
        <v>7987</v>
      </c>
      <c r="N1367" s="17" t="s">
        <v>7987</v>
      </c>
      <c r="O1367" s="17" t="s">
        <v>7987</v>
      </c>
      <c r="P1367" s="17" t="s">
        <v>7987</v>
      </c>
      <c r="Q1367" s="17" t="s">
        <v>7987</v>
      </c>
      <c r="R1367" s="17" t="s">
        <v>7987</v>
      </c>
      <c r="S1367" s="17"/>
      <c r="T1367" s="17" t="s">
        <v>7987</v>
      </c>
      <c r="U1367" s="17"/>
      <c r="V1367" s="17"/>
      <c r="W1367" s="17" t="s">
        <v>7987</v>
      </c>
      <c r="X1367" s="17" t="s">
        <v>7987</v>
      </c>
      <c r="Y1367" s="17"/>
    </row>
    <row r="1368" ht="15.75" customHeight="1">
      <c r="A1368" s="17" t="s">
        <v>6828</v>
      </c>
      <c r="B1368" s="17"/>
      <c r="C1368" s="17" t="s">
        <v>7987</v>
      </c>
      <c r="D1368" s="17" t="s">
        <v>7987</v>
      </c>
      <c r="E1368" s="17" t="s">
        <v>7987</v>
      </c>
      <c r="F1368" s="17" t="s">
        <v>6829</v>
      </c>
      <c r="G1368" s="17"/>
      <c r="H1368" s="51" t="s">
        <v>7987</v>
      </c>
      <c r="K1368" s="51" t="s">
        <v>7987</v>
      </c>
      <c r="L1368" s="17" t="s">
        <v>7987</v>
      </c>
      <c r="M1368" s="17" t="s">
        <v>7987</v>
      </c>
      <c r="N1368" s="17" t="s">
        <v>7987</v>
      </c>
      <c r="O1368" s="17" t="s">
        <v>7987</v>
      </c>
      <c r="P1368" s="17" t="s">
        <v>7987</v>
      </c>
      <c r="Q1368" s="17" t="s">
        <v>7987</v>
      </c>
      <c r="R1368" s="17" t="s">
        <v>7987</v>
      </c>
      <c r="S1368" s="17"/>
      <c r="T1368" s="17" t="s">
        <v>7987</v>
      </c>
      <c r="U1368" s="17"/>
      <c r="V1368" s="17"/>
      <c r="W1368" s="17" t="s">
        <v>7987</v>
      </c>
      <c r="X1368" s="17" t="s">
        <v>7987</v>
      </c>
      <c r="Y1368" s="17"/>
    </row>
    <row r="1369" ht="15.75" customHeight="1">
      <c r="A1369" s="17">
        <v>2.86352109E9</v>
      </c>
      <c r="B1369" s="17"/>
      <c r="C1369" s="17" t="s">
        <v>7987</v>
      </c>
      <c r="D1369" s="17" t="s">
        <v>7987</v>
      </c>
      <c r="E1369" s="17" t="s">
        <v>2023</v>
      </c>
      <c r="F1369" s="17" t="s">
        <v>2024</v>
      </c>
      <c r="G1369" s="17"/>
      <c r="H1369" s="51" t="s">
        <v>7987</v>
      </c>
      <c r="K1369" s="51" t="s">
        <v>2025</v>
      </c>
      <c r="L1369" s="17" t="s">
        <v>17</v>
      </c>
      <c r="M1369" s="17" t="s">
        <v>18</v>
      </c>
      <c r="N1369" s="17">
        <v>1.0</v>
      </c>
      <c r="O1369" s="17" t="s">
        <v>19</v>
      </c>
      <c r="P1369" s="17" t="s">
        <v>20</v>
      </c>
      <c r="Q1369" s="17">
        <v>8.46694E9</v>
      </c>
      <c r="R1369" s="17" t="s">
        <v>7987</v>
      </c>
      <c r="S1369" s="17"/>
      <c r="T1369" s="17" t="s">
        <v>7987</v>
      </c>
      <c r="U1369" s="17"/>
      <c r="V1369" s="17"/>
      <c r="W1369" s="17" t="s">
        <v>7987</v>
      </c>
      <c r="X1369" s="17" t="s">
        <v>7987</v>
      </c>
      <c r="Y1369" s="17"/>
    </row>
    <row r="1370" ht="15.75" customHeight="1">
      <c r="A1370" s="17">
        <v>2.86504001E9</v>
      </c>
      <c r="B1370" s="17"/>
      <c r="C1370" s="17" t="s">
        <v>7987</v>
      </c>
      <c r="D1370" s="17" t="s">
        <v>7987</v>
      </c>
      <c r="E1370" s="17" t="s">
        <v>2072</v>
      </c>
      <c r="F1370" s="17" t="s">
        <v>2073</v>
      </c>
      <c r="G1370" s="17"/>
      <c r="H1370" s="51" t="s">
        <v>7987</v>
      </c>
      <c r="K1370" s="51" t="s">
        <v>2074</v>
      </c>
      <c r="L1370" s="17" t="s">
        <v>17</v>
      </c>
      <c r="M1370" s="17" t="s">
        <v>18</v>
      </c>
      <c r="N1370" s="17">
        <v>1.0</v>
      </c>
      <c r="O1370" s="17" t="s">
        <v>19</v>
      </c>
      <c r="P1370" s="17" t="s">
        <v>20</v>
      </c>
      <c r="Q1370" s="17">
        <v>7.326909807E9</v>
      </c>
      <c r="R1370" s="17" t="s">
        <v>7987</v>
      </c>
      <c r="S1370" s="17"/>
      <c r="T1370" s="17" t="s">
        <v>7987</v>
      </c>
      <c r="U1370" s="17"/>
      <c r="V1370" s="17"/>
      <c r="W1370" s="17" t="s">
        <v>7987</v>
      </c>
      <c r="X1370" s="17" t="s">
        <v>7987</v>
      </c>
      <c r="Y1370" s="17"/>
    </row>
    <row r="1371" ht="15.75" customHeight="1">
      <c r="A1371" s="17">
        <v>2.86352102E9</v>
      </c>
      <c r="B1371" s="17"/>
      <c r="C1371" s="17" t="s">
        <v>7987</v>
      </c>
      <c r="D1371" s="17" t="s">
        <v>7987</v>
      </c>
      <c r="E1371" s="17" t="s">
        <v>2020</v>
      </c>
      <c r="F1371" s="17" t="s">
        <v>2021</v>
      </c>
      <c r="G1371" s="17"/>
      <c r="H1371" s="51" t="s">
        <v>7987</v>
      </c>
      <c r="K1371" s="51" t="s">
        <v>2022</v>
      </c>
      <c r="L1371" s="17" t="s">
        <v>17</v>
      </c>
      <c r="M1371" s="17" t="s">
        <v>18</v>
      </c>
      <c r="N1371" s="17">
        <v>1.0</v>
      </c>
      <c r="O1371" s="17" t="s">
        <v>19</v>
      </c>
      <c r="P1371" s="17" t="s">
        <v>20</v>
      </c>
      <c r="Q1371" s="17">
        <v>8.4839081E9</v>
      </c>
      <c r="R1371" s="17" t="s">
        <v>7987</v>
      </c>
      <c r="S1371" s="17"/>
      <c r="T1371" s="17" t="s">
        <v>7987</v>
      </c>
      <c r="U1371" s="17"/>
      <c r="V1371" s="17"/>
      <c r="W1371" s="17" t="s">
        <v>7987</v>
      </c>
      <c r="X1371" s="17" t="s">
        <v>7987</v>
      </c>
      <c r="Y1371" s="17"/>
    </row>
    <row r="1372" ht="15.75" customHeight="1">
      <c r="A1372" s="17">
        <v>2.86503512E9</v>
      </c>
      <c r="B1372" s="17"/>
      <c r="C1372" s="17" t="s">
        <v>7987</v>
      </c>
      <c r="D1372" s="17" t="s">
        <v>7987</v>
      </c>
      <c r="E1372" s="17" t="s">
        <v>2063</v>
      </c>
      <c r="F1372" s="17" t="s">
        <v>2064</v>
      </c>
      <c r="G1372" s="17"/>
      <c r="H1372" s="51" t="s">
        <v>7987</v>
      </c>
      <c r="K1372" s="51" t="s">
        <v>2065</v>
      </c>
      <c r="L1372" s="17" t="s">
        <v>17</v>
      </c>
      <c r="M1372" s="17" t="s">
        <v>18</v>
      </c>
      <c r="N1372" s="17">
        <v>1.0</v>
      </c>
      <c r="O1372" s="17" t="s">
        <v>19</v>
      </c>
      <c r="P1372" s="17" t="s">
        <v>20</v>
      </c>
      <c r="Q1372" s="17">
        <v>8.46694E9</v>
      </c>
      <c r="R1372" s="17" t="s">
        <v>7987</v>
      </c>
      <c r="S1372" s="17"/>
      <c r="T1372" s="17" t="s">
        <v>7987</v>
      </c>
      <c r="U1372" s="17"/>
      <c r="V1372" s="17"/>
      <c r="W1372" s="17" t="s">
        <v>7987</v>
      </c>
      <c r="X1372" s="17" t="s">
        <v>7987</v>
      </c>
      <c r="Y1372" s="17"/>
    </row>
    <row r="1373" ht="15.75" customHeight="1">
      <c r="A1373" s="17">
        <v>2.86503511E9</v>
      </c>
      <c r="B1373" s="17"/>
      <c r="C1373" s="17" t="s">
        <v>7987</v>
      </c>
      <c r="D1373" s="17" t="s">
        <v>7987</v>
      </c>
      <c r="E1373" s="17" t="s">
        <v>2060</v>
      </c>
      <c r="F1373" s="17" t="s">
        <v>2061</v>
      </c>
      <c r="G1373" s="17"/>
      <c r="H1373" s="51" t="s">
        <v>7987</v>
      </c>
      <c r="K1373" s="51" t="s">
        <v>2062</v>
      </c>
      <c r="L1373" s="17" t="s">
        <v>17</v>
      </c>
      <c r="M1373" s="17" t="s">
        <v>18</v>
      </c>
      <c r="N1373" s="17">
        <v>1.0</v>
      </c>
      <c r="O1373" s="17" t="s">
        <v>19</v>
      </c>
      <c r="P1373" s="17" t="s">
        <v>20</v>
      </c>
      <c r="Q1373" s="17">
        <v>8.46694E9</v>
      </c>
      <c r="R1373" s="17" t="s">
        <v>7987</v>
      </c>
      <c r="S1373" s="17"/>
      <c r="T1373" s="17" t="s">
        <v>7987</v>
      </c>
      <c r="U1373" s="17"/>
      <c r="V1373" s="17"/>
      <c r="W1373" s="17" t="s">
        <v>7987</v>
      </c>
      <c r="X1373" s="17" t="s">
        <v>7987</v>
      </c>
      <c r="Y1373" s="17"/>
    </row>
    <row r="1374" ht="15.75" customHeight="1">
      <c r="A1374" s="17">
        <v>2.063515062E9</v>
      </c>
      <c r="B1374" s="17"/>
      <c r="C1374" s="17" t="s">
        <v>7987</v>
      </c>
      <c r="D1374" s="17" t="s">
        <v>7987</v>
      </c>
      <c r="E1374" s="17" t="s">
        <v>272</v>
      </c>
      <c r="F1374" s="17" t="s">
        <v>273</v>
      </c>
      <c r="G1374" s="17"/>
      <c r="H1374" s="51" t="s">
        <v>7987</v>
      </c>
      <c r="K1374" s="51" t="s">
        <v>274</v>
      </c>
      <c r="L1374" s="17" t="s">
        <v>17</v>
      </c>
      <c r="M1374" s="17" t="s">
        <v>18</v>
      </c>
      <c r="N1374" s="17">
        <v>6.0</v>
      </c>
      <c r="O1374" s="17" t="s">
        <v>35</v>
      </c>
      <c r="P1374" s="17" t="s">
        <v>20</v>
      </c>
      <c r="Q1374" s="17">
        <v>7.326909807E9</v>
      </c>
      <c r="R1374" s="17" t="s">
        <v>7987</v>
      </c>
      <c r="S1374" s="17"/>
      <c r="T1374" s="17" t="s">
        <v>7987</v>
      </c>
      <c r="U1374" s="17"/>
      <c r="V1374" s="17"/>
      <c r="W1374" s="17" t="s">
        <v>7987</v>
      </c>
      <c r="X1374" s="17" t="s">
        <v>7987</v>
      </c>
      <c r="Y1374" s="17"/>
    </row>
    <row r="1375" ht="15.75" customHeight="1">
      <c r="A1375" s="17" t="s">
        <v>6830</v>
      </c>
      <c r="B1375" s="17"/>
      <c r="C1375" s="17" t="s">
        <v>7987</v>
      </c>
      <c r="D1375" s="17" t="s">
        <v>7987</v>
      </c>
      <c r="E1375" s="17" t="s">
        <v>7987</v>
      </c>
      <c r="F1375" s="17" t="s">
        <v>6831</v>
      </c>
      <c r="G1375" s="17"/>
      <c r="H1375" s="51" t="s">
        <v>7987</v>
      </c>
      <c r="K1375" s="51" t="s">
        <v>7987</v>
      </c>
      <c r="L1375" s="17" t="s">
        <v>7987</v>
      </c>
      <c r="M1375" s="17" t="s">
        <v>7987</v>
      </c>
      <c r="N1375" s="17" t="s">
        <v>7987</v>
      </c>
      <c r="O1375" s="17" t="s">
        <v>7987</v>
      </c>
      <c r="P1375" s="17" t="s">
        <v>7987</v>
      </c>
      <c r="Q1375" s="17" t="s">
        <v>7987</v>
      </c>
      <c r="R1375" s="17" t="s">
        <v>7987</v>
      </c>
      <c r="S1375" s="17"/>
      <c r="T1375" s="17" t="s">
        <v>7987</v>
      </c>
      <c r="U1375" s="17"/>
      <c r="V1375" s="17"/>
      <c r="W1375" s="17" t="s">
        <v>7987</v>
      </c>
      <c r="X1375" s="17" t="s">
        <v>7987</v>
      </c>
      <c r="Y1375" s="17"/>
    </row>
    <row r="1376" ht="15.75" customHeight="1">
      <c r="A1376" s="17" t="s">
        <v>4920</v>
      </c>
      <c r="B1376" s="17"/>
      <c r="C1376" s="17" t="s">
        <v>7987</v>
      </c>
      <c r="D1376" s="17" t="s">
        <v>7987</v>
      </c>
      <c r="E1376" s="17" t="s">
        <v>4921</v>
      </c>
      <c r="F1376" s="17" t="s">
        <v>4922</v>
      </c>
      <c r="G1376" s="17"/>
      <c r="H1376" s="51" t="s">
        <v>7987</v>
      </c>
      <c r="K1376" s="51" t="s">
        <v>4923</v>
      </c>
      <c r="L1376" s="17" t="s">
        <v>17</v>
      </c>
      <c r="M1376" s="17" t="s">
        <v>18</v>
      </c>
      <c r="N1376" s="17">
        <v>1.0</v>
      </c>
      <c r="O1376" s="17" t="s">
        <v>19</v>
      </c>
      <c r="P1376" s="17" t="s">
        <v>20</v>
      </c>
      <c r="Q1376" s="17">
        <v>8.5159E9</v>
      </c>
      <c r="R1376" s="17" t="s">
        <v>7987</v>
      </c>
      <c r="S1376" s="17"/>
      <c r="T1376" s="17" t="s">
        <v>7987</v>
      </c>
      <c r="U1376" s="17"/>
      <c r="V1376" s="17"/>
      <c r="W1376" s="17" t="s">
        <v>7987</v>
      </c>
      <c r="X1376" s="17" t="s">
        <v>7987</v>
      </c>
      <c r="Y1376" s="17"/>
    </row>
    <row r="1377" ht="15.75" customHeight="1">
      <c r="A1377" s="17">
        <v>2.08830106E9</v>
      </c>
      <c r="B1377" s="17"/>
      <c r="C1377" s="17" t="s">
        <v>7987</v>
      </c>
      <c r="D1377" s="17" t="s">
        <v>7987</v>
      </c>
      <c r="E1377" s="17" t="s">
        <v>1174</v>
      </c>
      <c r="F1377" s="17" t="s">
        <v>1175</v>
      </c>
      <c r="G1377" s="17"/>
      <c r="H1377" s="51" t="s">
        <v>7987</v>
      </c>
      <c r="K1377" s="51" t="s">
        <v>1176</v>
      </c>
      <c r="L1377" s="17" t="s">
        <v>17</v>
      </c>
      <c r="M1377" s="17" t="s">
        <v>18</v>
      </c>
      <c r="N1377" s="17">
        <v>2.0</v>
      </c>
      <c r="O1377" s="17" t="s">
        <v>19</v>
      </c>
      <c r="P1377" s="17" t="s">
        <v>20</v>
      </c>
      <c r="Q1377" s="17">
        <v>7.318290009E9</v>
      </c>
      <c r="R1377" s="17" t="s">
        <v>7987</v>
      </c>
      <c r="S1377" s="17"/>
      <c r="T1377" s="17" t="s">
        <v>7987</v>
      </c>
      <c r="U1377" s="17"/>
      <c r="V1377" s="17"/>
      <c r="W1377" s="17" t="s">
        <v>7987</v>
      </c>
      <c r="X1377" s="17" t="s">
        <v>7987</v>
      </c>
      <c r="Y1377" s="17"/>
    </row>
    <row r="1378" ht="15.75" customHeight="1">
      <c r="A1378" s="17">
        <v>2.08830103E9</v>
      </c>
      <c r="B1378" s="17"/>
      <c r="C1378" s="17" t="s">
        <v>7987</v>
      </c>
      <c r="D1378" s="17" t="s">
        <v>7987</v>
      </c>
      <c r="E1378" s="17" t="s">
        <v>1171</v>
      </c>
      <c r="F1378" s="17" t="s">
        <v>1172</v>
      </c>
      <c r="G1378" s="17"/>
      <c r="H1378" s="51" t="s">
        <v>7987</v>
      </c>
      <c r="K1378" s="51" t="s">
        <v>1173</v>
      </c>
      <c r="L1378" s="17" t="s">
        <v>17</v>
      </c>
      <c r="M1378" s="17" t="s">
        <v>18</v>
      </c>
      <c r="N1378" s="17">
        <v>2.0</v>
      </c>
      <c r="O1378" s="17" t="s">
        <v>19</v>
      </c>
      <c r="P1378" s="17" t="s">
        <v>20</v>
      </c>
      <c r="Q1378" s="17">
        <v>7.318290009E9</v>
      </c>
      <c r="R1378" s="17" t="s">
        <v>7987</v>
      </c>
      <c r="S1378" s="17"/>
      <c r="T1378" s="17" t="s">
        <v>7987</v>
      </c>
      <c r="U1378" s="17"/>
      <c r="V1378" s="17"/>
      <c r="W1378" s="17" t="s">
        <v>7987</v>
      </c>
      <c r="X1378" s="17" t="s">
        <v>7987</v>
      </c>
      <c r="Y1378" s="17"/>
    </row>
    <row r="1379" ht="15.75" customHeight="1">
      <c r="A1379" s="17">
        <v>2.08830125E9</v>
      </c>
      <c r="B1379" s="17"/>
      <c r="C1379" s="17" t="s">
        <v>7987</v>
      </c>
      <c r="D1379" s="17" t="s">
        <v>7987</v>
      </c>
      <c r="E1379" s="17" t="s">
        <v>1177</v>
      </c>
      <c r="F1379" s="17" t="s">
        <v>1178</v>
      </c>
      <c r="G1379" s="17"/>
      <c r="H1379" s="51" t="s">
        <v>7987</v>
      </c>
      <c r="K1379" s="51" t="s">
        <v>1179</v>
      </c>
      <c r="L1379" s="17" t="s">
        <v>17</v>
      </c>
      <c r="M1379" s="17" t="s">
        <v>18</v>
      </c>
      <c r="N1379" s="17">
        <v>2.0</v>
      </c>
      <c r="O1379" s="17" t="s">
        <v>19</v>
      </c>
      <c r="P1379" s="17" t="s">
        <v>20</v>
      </c>
      <c r="Q1379" s="17">
        <v>8.46694E9</v>
      </c>
      <c r="R1379" s="17" t="s">
        <v>7987</v>
      </c>
      <c r="S1379" s="17"/>
      <c r="T1379" s="17" t="s">
        <v>7987</v>
      </c>
      <c r="U1379" s="17"/>
      <c r="V1379" s="17"/>
      <c r="W1379" s="17" t="s">
        <v>7987</v>
      </c>
      <c r="X1379" s="17" t="s">
        <v>7987</v>
      </c>
      <c r="Y1379" s="17"/>
    </row>
    <row r="1380" ht="15.75" customHeight="1">
      <c r="A1380" s="17">
        <v>5.480604101E9</v>
      </c>
      <c r="B1380" s="17"/>
      <c r="C1380" s="17" t="s">
        <v>7987</v>
      </c>
      <c r="D1380" s="17" t="s">
        <v>7987</v>
      </c>
      <c r="E1380" s="17" t="s">
        <v>3284</v>
      </c>
      <c r="F1380" s="17" t="s">
        <v>3285</v>
      </c>
      <c r="G1380" s="17"/>
      <c r="H1380" s="51" t="s">
        <v>7987</v>
      </c>
      <c r="K1380" s="51" t="s">
        <v>3286</v>
      </c>
      <c r="L1380" s="17" t="s">
        <v>17</v>
      </c>
      <c r="M1380" s="17" t="s">
        <v>18</v>
      </c>
      <c r="N1380" s="17">
        <v>1.0</v>
      </c>
      <c r="O1380" s="17" t="s">
        <v>19</v>
      </c>
      <c r="P1380" s="17" t="s">
        <v>20</v>
      </c>
      <c r="Q1380" s="17">
        <v>8.483908909E9</v>
      </c>
      <c r="R1380" s="17" t="s">
        <v>7987</v>
      </c>
      <c r="S1380" s="17"/>
      <c r="T1380" s="17" t="s">
        <v>7987</v>
      </c>
      <c r="U1380" s="17"/>
      <c r="V1380" s="17"/>
      <c r="W1380" s="17" t="s">
        <v>7987</v>
      </c>
      <c r="X1380" s="17" t="s">
        <v>7987</v>
      </c>
      <c r="Y1380" s="17"/>
    </row>
    <row r="1381" ht="15.75" customHeight="1">
      <c r="A1381" s="17">
        <v>6.92155501E9</v>
      </c>
      <c r="B1381" s="17"/>
      <c r="C1381" s="17" t="s">
        <v>7987</v>
      </c>
      <c r="D1381" s="17" t="s">
        <v>7987</v>
      </c>
      <c r="E1381" s="17" t="s">
        <v>4665</v>
      </c>
      <c r="F1381" s="17" t="s">
        <v>4666</v>
      </c>
      <c r="G1381" s="17"/>
      <c r="H1381" s="51" t="s">
        <v>7987</v>
      </c>
      <c r="K1381" s="51" t="s">
        <v>4667</v>
      </c>
      <c r="L1381" s="17" t="s">
        <v>17</v>
      </c>
      <c r="M1381" s="17" t="s">
        <v>18</v>
      </c>
      <c r="N1381" s="17">
        <v>2.0</v>
      </c>
      <c r="O1381" s="17" t="s">
        <v>19</v>
      </c>
      <c r="P1381" s="17" t="s">
        <v>20</v>
      </c>
      <c r="Q1381" s="17">
        <v>8.46694E9</v>
      </c>
      <c r="R1381" s="17" t="s">
        <v>7987</v>
      </c>
      <c r="S1381" s="17"/>
      <c r="T1381" s="17" t="s">
        <v>7987</v>
      </c>
      <c r="U1381" s="17"/>
      <c r="V1381" s="17"/>
      <c r="W1381" s="17" t="s">
        <v>7987</v>
      </c>
      <c r="X1381" s="17" t="s">
        <v>7987</v>
      </c>
      <c r="Y1381" s="17"/>
    </row>
    <row r="1382" ht="15.75" customHeight="1">
      <c r="A1382" s="17">
        <v>6.92155502E9</v>
      </c>
      <c r="B1382" s="17"/>
      <c r="C1382" s="17" t="s">
        <v>7987</v>
      </c>
      <c r="D1382" s="17" t="s">
        <v>7987</v>
      </c>
      <c r="E1382" s="17" t="s">
        <v>4668</v>
      </c>
      <c r="F1382" s="17" t="s">
        <v>4669</v>
      </c>
      <c r="G1382" s="17"/>
      <c r="H1382" s="51" t="s">
        <v>7987</v>
      </c>
      <c r="K1382" s="51" t="s">
        <v>4670</v>
      </c>
      <c r="L1382" s="17" t="s">
        <v>17</v>
      </c>
      <c r="M1382" s="17" t="s">
        <v>18</v>
      </c>
      <c r="N1382" s="17">
        <v>1.0</v>
      </c>
      <c r="O1382" s="17" t="s">
        <v>19</v>
      </c>
      <c r="P1382" s="17" t="s">
        <v>20</v>
      </c>
      <c r="Q1382" s="17">
        <v>8.46694E9</v>
      </c>
      <c r="R1382" s="17" t="s">
        <v>7987</v>
      </c>
      <c r="S1382" s="17"/>
      <c r="T1382" s="17" t="s">
        <v>7987</v>
      </c>
      <c r="U1382" s="17"/>
      <c r="V1382" s="17"/>
      <c r="W1382" s="17" t="s">
        <v>7987</v>
      </c>
      <c r="X1382" s="17" t="s">
        <v>7987</v>
      </c>
      <c r="Y1382" s="17"/>
    </row>
    <row r="1383" ht="15.75" customHeight="1">
      <c r="A1383" s="17">
        <v>6.92150801E9</v>
      </c>
      <c r="B1383" s="17"/>
      <c r="C1383" s="17" t="s">
        <v>7987</v>
      </c>
      <c r="D1383" s="17" t="s">
        <v>7987</v>
      </c>
      <c r="E1383" s="17" t="s">
        <v>7987</v>
      </c>
      <c r="F1383" s="17" t="s">
        <v>6832</v>
      </c>
      <c r="G1383" s="17"/>
      <c r="H1383" s="51" t="s">
        <v>7987</v>
      </c>
      <c r="K1383" s="51" t="s">
        <v>7987</v>
      </c>
      <c r="L1383" s="17" t="s">
        <v>7987</v>
      </c>
      <c r="M1383" s="17" t="s">
        <v>7987</v>
      </c>
      <c r="N1383" s="17" t="s">
        <v>7987</v>
      </c>
      <c r="O1383" s="17" t="s">
        <v>7987</v>
      </c>
      <c r="P1383" s="17" t="s">
        <v>7987</v>
      </c>
      <c r="Q1383" s="17" t="s">
        <v>7987</v>
      </c>
      <c r="R1383" s="17" t="s">
        <v>7987</v>
      </c>
      <c r="S1383" s="17"/>
      <c r="T1383" s="17" t="s">
        <v>7987</v>
      </c>
      <c r="U1383" s="17"/>
      <c r="V1383" s="17"/>
      <c r="W1383" s="17" t="s">
        <v>7987</v>
      </c>
      <c r="X1383" s="17" t="s">
        <v>7987</v>
      </c>
      <c r="Y1383" s="17"/>
    </row>
    <row r="1384" ht="15.75" customHeight="1">
      <c r="A1384" s="17">
        <v>6.921521E9</v>
      </c>
      <c r="B1384" s="17"/>
      <c r="C1384" s="17" t="s">
        <v>7987</v>
      </c>
      <c r="D1384" s="17" t="s">
        <v>7987</v>
      </c>
      <c r="E1384" s="17" t="s">
        <v>7987</v>
      </c>
      <c r="F1384" s="17" t="s">
        <v>6833</v>
      </c>
      <c r="G1384" s="17"/>
      <c r="H1384" s="51" t="s">
        <v>7987</v>
      </c>
      <c r="K1384" s="51" t="s">
        <v>7987</v>
      </c>
      <c r="L1384" s="17" t="s">
        <v>7987</v>
      </c>
      <c r="M1384" s="17" t="s">
        <v>7987</v>
      </c>
      <c r="N1384" s="17" t="s">
        <v>7987</v>
      </c>
      <c r="O1384" s="17" t="s">
        <v>7987</v>
      </c>
      <c r="P1384" s="17" t="s">
        <v>7987</v>
      </c>
      <c r="Q1384" s="17" t="s">
        <v>7987</v>
      </c>
      <c r="R1384" s="17" t="s">
        <v>7987</v>
      </c>
      <c r="S1384" s="17"/>
      <c r="T1384" s="17" t="s">
        <v>7987</v>
      </c>
      <c r="U1384" s="17"/>
      <c r="V1384" s="17"/>
      <c r="W1384" s="17" t="s">
        <v>7987</v>
      </c>
      <c r="X1384" s="17" t="s">
        <v>7987</v>
      </c>
      <c r="Y1384" s="17"/>
    </row>
    <row r="1385" ht="15.75" customHeight="1">
      <c r="A1385" s="17">
        <v>6.921401E9</v>
      </c>
      <c r="B1385" s="17"/>
      <c r="C1385" s="17" t="s">
        <v>7987</v>
      </c>
      <c r="D1385" s="17" t="s">
        <v>7987</v>
      </c>
      <c r="E1385" s="17" t="s">
        <v>7987</v>
      </c>
      <c r="F1385" s="17" t="s">
        <v>6834</v>
      </c>
      <c r="G1385" s="17"/>
      <c r="H1385" s="51" t="s">
        <v>7987</v>
      </c>
      <c r="K1385" s="51" t="s">
        <v>7987</v>
      </c>
      <c r="L1385" s="17" t="s">
        <v>7987</v>
      </c>
      <c r="M1385" s="17" t="s">
        <v>7987</v>
      </c>
      <c r="N1385" s="17" t="s">
        <v>7987</v>
      </c>
      <c r="O1385" s="17" t="s">
        <v>7987</v>
      </c>
      <c r="P1385" s="17" t="s">
        <v>7987</v>
      </c>
      <c r="Q1385" s="17" t="s">
        <v>7987</v>
      </c>
      <c r="R1385" s="17" t="s">
        <v>7987</v>
      </c>
      <c r="S1385" s="17"/>
      <c r="T1385" s="17" t="s">
        <v>7987</v>
      </c>
      <c r="U1385" s="17"/>
      <c r="V1385" s="17"/>
      <c r="W1385" s="17" t="s">
        <v>7987</v>
      </c>
      <c r="X1385" s="17" t="s">
        <v>7987</v>
      </c>
      <c r="Y1385" s="17"/>
    </row>
    <row r="1386" ht="15.75" customHeight="1">
      <c r="A1386" s="17">
        <v>6.92158205E9</v>
      </c>
      <c r="B1386" s="17"/>
      <c r="C1386" s="17" t="s">
        <v>7987</v>
      </c>
      <c r="D1386" s="17" t="s">
        <v>7987</v>
      </c>
      <c r="E1386" s="17" t="s">
        <v>7987</v>
      </c>
      <c r="F1386" s="17" t="s">
        <v>6835</v>
      </c>
      <c r="G1386" s="17"/>
      <c r="H1386" s="51" t="s">
        <v>7987</v>
      </c>
      <c r="K1386" s="51" t="s">
        <v>7987</v>
      </c>
      <c r="L1386" s="17" t="s">
        <v>7987</v>
      </c>
      <c r="M1386" s="17" t="s">
        <v>7987</v>
      </c>
      <c r="N1386" s="17" t="s">
        <v>7987</v>
      </c>
      <c r="O1386" s="17" t="s">
        <v>7987</v>
      </c>
      <c r="P1386" s="17" t="s">
        <v>7987</v>
      </c>
      <c r="Q1386" s="17" t="s">
        <v>7987</v>
      </c>
      <c r="R1386" s="17" t="s">
        <v>7987</v>
      </c>
      <c r="S1386" s="17"/>
      <c r="T1386" s="17" t="s">
        <v>7987</v>
      </c>
      <c r="U1386" s="17"/>
      <c r="V1386" s="17"/>
      <c r="W1386" s="17" t="s">
        <v>7987</v>
      </c>
      <c r="X1386" s="17" t="s">
        <v>7987</v>
      </c>
      <c r="Y1386" s="17"/>
    </row>
    <row r="1387" ht="15.75" customHeight="1">
      <c r="A1387" s="17">
        <v>6.92158202E9</v>
      </c>
      <c r="B1387" s="17"/>
      <c r="C1387" s="17" t="s">
        <v>7987</v>
      </c>
      <c r="D1387" s="17" t="s">
        <v>7987</v>
      </c>
      <c r="E1387" s="17" t="s">
        <v>7987</v>
      </c>
      <c r="F1387" s="17" t="s">
        <v>6836</v>
      </c>
      <c r="G1387" s="17"/>
      <c r="H1387" s="51" t="s">
        <v>7987</v>
      </c>
      <c r="K1387" s="51" t="s">
        <v>7987</v>
      </c>
      <c r="L1387" s="17" t="s">
        <v>7987</v>
      </c>
      <c r="M1387" s="17" t="s">
        <v>7987</v>
      </c>
      <c r="N1387" s="17" t="s">
        <v>7987</v>
      </c>
      <c r="O1387" s="17" t="s">
        <v>7987</v>
      </c>
      <c r="P1387" s="17" t="s">
        <v>7987</v>
      </c>
      <c r="Q1387" s="17" t="s">
        <v>7987</v>
      </c>
      <c r="R1387" s="17" t="s">
        <v>7987</v>
      </c>
      <c r="S1387" s="17"/>
      <c r="T1387" s="17" t="s">
        <v>7987</v>
      </c>
      <c r="U1387" s="17"/>
      <c r="V1387" s="17"/>
      <c r="W1387" s="17" t="s">
        <v>7987</v>
      </c>
      <c r="X1387" s="17" t="s">
        <v>7987</v>
      </c>
      <c r="Y1387" s="17"/>
    </row>
    <row r="1388" ht="15.75" customHeight="1">
      <c r="A1388" s="17">
        <v>6.92155508E9</v>
      </c>
      <c r="B1388" s="17"/>
      <c r="C1388" s="17" t="s">
        <v>7987</v>
      </c>
      <c r="D1388" s="17" t="s">
        <v>7987</v>
      </c>
      <c r="E1388" s="17" t="s">
        <v>7987</v>
      </c>
      <c r="F1388" s="17" t="s">
        <v>6837</v>
      </c>
      <c r="G1388" s="17"/>
      <c r="H1388" s="51" t="s">
        <v>7987</v>
      </c>
      <c r="K1388" s="51" t="s">
        <v>7987</v>
      </c>
      <c r="L1388" s="17" t="s">
        <v>7987</v>
      </c>
      <c r="M1388" s="17" t="s">
        <v>7987</v>
      </c>
      <c r="N1388" s="17" t="s">
        <v>7987</v>
      </c>
      <c r="O1388" s="17" t="s">
        <v>7987</v>
      </c>
      <c r="P1388" s="17" t="s">
        <v>7987</v>
      </c>
      <c r="Q1388" s="17" t="s">
        <v>7987</v>
      </c>
      <c r="R1388" s="17" t="s">
        <v>7987</v>
      </c>
      <c r="S1388" s="17"/>
      <c r="T1388" s="17" t="s">
        <v>7987</v>
      </c>
      <c r="U1388" s="17"/>
      <c r="V1388" s="17"/>
      <c r="W1388" s="17" t="s">
        <v>7987</v>
      </c>
      <c r="X1388" s="17" t="s">
        <v>7987</v>
      </c>
      <c r="Y1388" s="17"/>
    </row>
    <row r="1389" ht="15.75" customHeight="1">
      <c r="A1389" s="17">
        <v>2.08910812E9</v>
      </c>
      <c r="B1389" s="17"/>
      <c r="C1389" s="17" t="s">
        <v>7987</v>
      </c>
      <c r="D1389" s="17" t="s">
        <v>7987</v>
      </c>
      <c r="E1389" s="17" t="s">
        <v>7987</v>
      </c>
      <c r="F1389" s="17" t="s">
        <v>6838</v>
      </c>
      <c r="G1389" s="17"/>
      <c r="H1389" s="51" t="s">
        <v>7987</v>
      </c>
      <c r="K1389" s="51" t="s">
        <v>7987</v>
      </c>
      <c r="L1389" s="17" t="s">
        <v>7987</v>
      </c>
      <c r="M1389" s="17" t="s">
        <v>7987</v>
      </c>
      <c r="N1389" s="17" t="s">
        <v>7987</v>
      </c>
      <c r="O1389" s="17" t="s">
        <v>7987</v>
      </c>
      <c r="P1389" s="17" t="s">
        <v>7987</v>
      </c>
      <c r="Q1389" s="17" t="s">
        <v>7987</v>
      </c>
      <c r="R1389" s="17" t="s">
        <v>7987</v>
      </c>
      <c r="S1389" s="17"/>
      <c r="T1389" s="17" t="s">
        <v>7987</v>
      </c>
      <c r="U1389" s="17"/>
      <c r="V1389" s="17"/>
      <c r="W1389" s="17" t="s">
        <v>7987</v>
      </c>
      <c r="X1389" s="17" t="s">
        <v>7987</v>
      </c>
      <c r="Y1389" s="17"/>
    </row>
    <row r="1390" ht="15.75" customHeight="1">
      <c r="A1390" s="17">
        <v>5.430410106E9</v>
      </c>
      <c r="B1390" s="17"/>
      <c r="C1390" s="17" t="s">
        <v>7987</v>
      </c>
      <c r="D1390" s="17" t="s">
        <v>7987</v>
      </c>
      <c r="E1390" s="17" t="s">
        <v>7987</v>
      </c>
      <c r="F1390" s="17" t="s">
        <v>6839</v>
      </c>
      <c r="G1390" s="17"/>
      <c r="H1390" s="51" t="s">
        <v>7987</v>
      </c>
      <c r="K1390" s="51" t="s">
        <v>7987</v>
      </c>
      <c r="L1390" s="17" t="s">
        <v>7987</v>
      </c>
      <c r="M1390" s="17" t="s">
        <v>7987</v>
      </c>
      <c r="N1390" s="17" t="s">
        <v>7987</v>
      </c>
      <c r="O1390" s="17" t="s">
        <v>7987</v>
      </c>
      <c r="P1390" s="17" t="s">
        <v>7987</v>
      </c>
      <c r="Q1390" s="17" t="s">
        <v>7987</v>
      </c>
      <c r="R1390" s="17" t="s">
        <v>7987</v>
      </c>
      <c r="S1390" s="17"/>
      <c r="T1390" s="17" t="s">
        <v>7987</v>
      </c>
      <c r="U1390" s="17"/>
      <c r="V1390" s="17"/>
      <c r="W1390" s="17" t="s">
        <v>7987</v>
      </c>
      <c r="X1390" s="17" t="s">
        <v>7987</v>
      </c>
      <c r="Y1390" s="17"/>
    </row>
    <row r="1391" ht="15.75" customHeight="1">
      <c r="A1391" s="17">
        <v>5.460003012E9</v>
      </c>
      <c r="B1391" s="17"/>
      <c r="C1391" s="17" t="s">
        <v>7987</v>
      </c>
      <c r="D1391" s="17" t="s">
        <v>7987</v>
      </c>
      <c r="E1391" s="17" t="s">
        <v>7987</v>
      </c>
      <c r="F1391" s="17" t="s">
        <v>6840</v>
      </c>
      <c r="G1391" s="17"/>
      <c r="H1391" s="51" t="s">
        <v>7987</v>
      </c>
      <c r="K1391" s="51" t="s">
        <v>7987</v>
      </c>
      <c r="L1391" s="17" t="s">
        <v>7987</v>
      </c>
      <c r="M1391" s="17" t="s">
        <v>7987</v>
      </c>
      <c r="N1391" s="17" t="s">
        <v>7987</v>
      </c>
      <c r="O1391" s="17" t="s">
        <v>7987</v>
      </c>
      <c r="P1391" s="17" t="s">
        <v>7987</v>
      </c>
      <c r="Q1391" s="17" t="s">
        <v>7987</v>
      </c>
      <c r="R1391" s="17" t="s">
        <v>7987</v>
      </c>
      <c r="S1391" s="17"/>
      <c r="T1391" s="17" t="s">
        <v>7987</v>
      </c>
      <c r="U1391" s="17"/>
      <c r="V1391" s="17"/>
      <c r="W1391" s="17" t="s">
        <v>7987</v>
      </c>
      <c r="X1391" s="17" t="s">
        <v>7987</v>
      </c>
      <c r="Y1391" s="17"/>
    </row>
    <row r="1392" ht="15.75" customHeight="1">
      <c r="A1392" s="17">
        <v>5.634000007E9</v>
      </c>
      <c r="B1392" s="17"/>
      <c r="C1392" s="17" t="s">
        <v>7987</v>
      </c>
      <c r="D1392" s="17" t="s">
        <v>7987</v>
      </c>
      <c r="E1392" s="17" t="s">
        <v>7987</v>
      </c>
      <c r="F1392" s="17" t="s">
        <v>6841</v>
      </c>
      <c r="G1392" s="17"/>
      <c r="H1392" s="51" t="s">
        <v>7987</v>
      </c>
      <c r="K1392" s="51" t="s">
        <v>7987</v>
      </c>
      <c r="L1392" s="17" t="s">
        <v>7987</v>
      </c>
      <c r="M1392" s="17" t="s">
        <v>7987</v>
      </c>
      <c r="N1392" s="17" t="s">
        <v>7987</v>
      </c>
      <c r="O1392" s="17" t="s">
        <v>7987</v>
      </c>
      <c r="P1392" s="17" t="s">
        <v>7987</v>
      </c>
      <c r="Q1392" s="17" t="s">
        <v>7987</v>
      </c>
      <c r="R1392" s="17" t="s">
        <v>7987</v>
      </c>
      <c r="S1392" s="17"/>
      <c r="T1392" s="17" t="s">
        <v>7987</v>
      </c>
      <c r="U1392" s="17"/>
      <c r="V1392" s="17"/>
      <c r="W1392" s="17" t="s">
        <v>7987</v>
      </c>
      <c r="X1392" s="17" t="s">
        <v>7987</v>
      </c>
      <c r="Y1392" s="17"/>
    </row>
    <row r="1393" ht="15.75" customHeight="1">
      <c r="A1393" s="17">
        <v>5.002001083E9</v>
      </c>
      <c r="B1393" s="17"/>
      <c r="C1393" s="17" t="s">
        <v>7987</v>
      </c>
      <c r="D1393" s="17" t="s">
        <v>7987</v>
      </c>
      <c r="E1393" s="17" t="s">
        <v>7987</v>
      </c>
      <c r="F1393" s="17" t="s">
        <v>6842</v>
      </c>
      <c r="G1393" s="17"/>
      <c r="H1393" s="51" t="s">
        <v>7987</v>
      </c>
      <c r="K1393" s="51" t="s">
        <v>7987</v>
      </c>
      <c r="L1393" s="17" t="s">
        <v>7987</v>
      </c>
      <c r="M1393" s="17" t="s">
        <v>7987</v>
      </c>
      <c r="N1393" s="17" t="s">
        <v>7987</v>
      </c>
      <c r="O1393" s="17" t="s">
        <v>7987</v>
      </c>
      <c r="P1393" s="17" t="s">
        <v>7987</v>
      </c>
      <c r="Q1393" s="17" t="s">
        <v>7987</v>
      </c>
      <c r="R1393" s="17" t="s">
        <v>7987</v>
      </c>
      <c r="S1393" s="17"/>
      <c r="T1393" s="17" t="s">
        <v>7987</v>
      </c>
      <c r="U1393" s="17"/>
      <c r="V1393" s="17"/>
      <c r="W1393" s="17" t="s">
        <v>7987</v>
      </c>
      <c r="X1393" s="17" t="s">
        <v>7987</v>
      </c>
      <c r="Y1393" s="17"/>
    </row>
    <row r="1394" ht="15.75" customHeight="1">
      <c r="A1394" s="17">
        <v>5.002001191E9</v>
      </c>
      <c r="B1394" s="17"/>
      <c r="C1394" s="17" t="s">
        <v>7987</v>
      </c>
      <c r="D1394" s="17" t="s">
        <v>7987</v>
      </c>
      <c r="E1394" s="17" t="s">
        <v>7987</v>
      </c>
      <c r="F1394" s="17" t="s">
        <v>6843</v>
      </c>
      <c r="G1394" s="17"/>
      <c r="H1394" s="51" t="s">
        <v>7987</v>
      </c>
      <c r="K1394" s="51" t="s">
        <v>7987</v>
      </c>
      <c r="L1394" s="17" t="s">
        <v>7987</v>
      </c>
      <c r="M1394" s="17" t="s">
        <v>7987</v>
      </c>
      <c r="N1394" s="17" t="s">
        <v>7987</v>
      </c>
      <c r="O1394" s="17" t="s">
        <v>7987</v>
      </c>
      <c r="P1394" s="17" t="s">
        <v>7987</v>
      </c>
      <c r="Q1394" s="17" t="s">
        <v>7987</v>
      </c>
      <c r="R1394" s="17" t="s">
        <v>7987</v>
      </c>
      <c r="S1394" s="17"/>
      <c r="T1394" s="17" t="s">
        <v>7987</v>
      </c>
      <c r="U1394" s="17"/>
      <c r="V1394" s="17"/>
      <c r="W1394" s="17" t="s">
        <v>7987</v>
      </c>
      <c r="X1394" s="17" t="s">
        <v>7987</v>
      </c>
      <c r="Y1394" s="17"/>
    </row>
    <row r="1395" ht="15.75" customHeight="1">
      <c r="A1395" s="17" t="s">
        <v>6844</v>
      </c>
      <c r="B1395" s="17"/>
      <c r="C1395" s="17" t="s">
        <v>7987</v>
      </c>
      <c r="D1395" s="17" t="s">
        <v>7987</v>
      </c>
      <c r="E1395" s="17" t="s">
        <v>7987</v>
      </c>
      <c r="F1395" s="17" t="s">
        <v>6845</v>
      </c>
      <c r="G1395" s="17"/>
      <c r="H1395" s="51" t="s">
        <v>7987</v>
      </c>
      <c r="K1395" s="51" t="s">
        <v>7987</v>
      </c>
      <c r="L1395" s="17" t="s">
        <v>7987</v>
      </c>
      <c r="M1395" s="17" t="s">
        <v>7987</v>
      </c>
      <c r="N1395" s="17" t="s">
        <v>7987</v>
      </c>
      <c r="O1395" s="17" t="s">
        <v>7987</v>
      </c>
      <c r="P1395" s="17" t="s">
        <v>7987</v>
      </c>
      <c r="Q1395" s="17" t="s">
        <v>7987</v>
      </c>
      <c r="R1395" s="17" t="s">
        <v>7987</v>
      </c>
      <c r="S1395" s="17"/>
      <c r="T1395" s="17" t="s">
        <v>7987</v>
      </c>
      <c r="U1395" s="17"/>
      <c r="V1395" s="17"/>
      <c r="W1395" s="17" t="s">
        <v>7987</v>
      </c>
      <c r="X1395" s="17" t="s">
        <v>7987</v>
      </c>
      <c r="Y1395" s="17"/>
    </row>
    <row r="1396" ht="15.75" customHeight="1">
      <c r="A1396" s="17" t="s">
        <v>6065</v>
      </c>
      <c r="B1396" s="17"/>
      <c r="C1396" s="17" t="s">
        <v>7987</v>
      </c>
      <c r="D1396" s="17" t="s">
        <v>7987</v>
      </c>
      <c r="E1396" s="17">
        <v>0.0</v>
      </c>
      <c r="F1396" s="17" t="s">
        <v>2049</v>
      </c>
      <c r="G1396" s="17"/>
      <c r="H1396" s="51" t="s">
        <v>7987</v>
      </c>
      <c r="K1396" s="51" t="s">
        <v>2050</v>
      </c>
      <c r="L1396" s="17" t="s">
        <v>17</v>
      </c>
      <c r="M1396" s="17" t="s">
        <v>18</v>
      </c>
      <c r="N1396" s="17">
        <v>1.0</v>
      </c>
      <c r="O1396" s="17" t="s">
        <v>35</v>
      </c>
      <c r="P1396" s="17" t="s">
        <v>20</v>
      </c>
      <c r="Q1396" s="17" t="s">
        <v>4779</v>
      </c>
      <c r="R1396" s="17" t="s">
        <v>7987</v>
      </c>
      <c r="S1396" s="17"/>
      <c r="T1396" s="17" t="s">
        <v>7987</v>
      </c>
      <c r="U1396" s="17"/>
      <c r="V1396" s="17"/>
      <c r="W1396" s="17" t="s">
        <v>7987</v>
      </c>
      <c r="X1396" s="17" t="s">
        <v>7987</v>
      </c>
      <c r="Y1396" s="17"/>
    </row>
    <row r="1397" ht="15.75" customHeight="1">
      <c r="A1397" s="17">
        <v>5.43661011E9</v>
      </c>
      <c r="B1397" s="17"/>
      <c r="C1397" s="17" t="s">
        <v>7987</v>
      </c>
      <c r="D1397" s="17" t="s">
        <v>7987</v>
      </c>
      <c r="E1397" s="17" t="s">
        <v>2844</v>
      </c>
      <c r="F1397" s="17" t="s">
        <v>2847</v>
      </c>
      <c r="G1397" s="17"/>
      <c r="H1397" s="51" t="s">
        <v>7987</v>
      </c>
      <c r="K1397" s="51" t="s">
        <v>2846</v>
      </c>
      <c r="L1397" s="17" t="s">
        <v>2836</v>
      </c>
      <c r="M1397" s="17" t="s">
        <v>2631</v>
      </c>
      <c r="N1397" s="17">
        <v>1.0</v>
      </c>
      <c r="O1397" s="17" t="s">
        <v>19</v>
      </c>
      <c r="P1397" s="17" t="s">
        <v>2091</v>
      </c>
      <c r="Q1397" s="17">
        <v>8.504409E9</v>
      </c>
      <c r="R1397" s="17" t="s">
        <v>7987</v>
      </c>
      <c r="S1397" s="17"/>
      <c r="T1397" s="17" t="s">
        <v>7987</v>
      </c>
      <c r="U1397" s="17"/>
      <c r="V1397" s="17"/>
      <c r="W1397" s="17" t="s">
        <v>7987</v>
      </c>
      <c r="X1397" s="17" t="s">
        <v>7987</v>
      </c>
      <c r="Y1397" s="17"/>
    </row>
    <row r="1398" ht="15.75" customHeight="1">
      <c r="A1398" s="17">
        <v>2.02900103E9</v>
      </c>
      <c r="B1398" s="17"/>
      <c r="C1398" s="17" t="s">
        <v>7987</v>
      </c>
      <c r="D1398" s="17" t="s">
        <v>7987</v>
      </c>
      <c r="E1398" s="17" t="s">
        <v>94</v>
      </c>
      <c r="F1398" s="17" t="s">
        <v>95</v>
      </c>
      <c r="G1398" s="17"/>
      <c r="H1398" s="51" t="s">
        <v>7987</v>
      </c>
      <c r="K1398" s="51" t="s">
        <v>96</v>
      </c>
      <c r="L1398" s="17" t="s">
        <v>17</v>
      </c>
      <c r="M1398" s="17" t="s">
        <v>18</v>
      </c>
      <c r="N1398" s="17">
        <v>2.0</v>
      </c>
      <c r="O1398" s="17" t="s">
        <v>19</v>
      </c>
      <c r="P1398" s="17" t="s">
        <v>20</v>
      </c>
      <c r="Q1398" s="17">
        <v>8.4839081E9</v>
      </c>
      <c r="R1398" s="17" t="s">
        <v>7987</v>
      </c>
      <c r="S1398" s="17"/>
      <c r="T1398" s="17" t="s">
        <v>7987</v>
      </c>
      <c r="U1398" s="17"/>
      <c r="V1398" s="17"/>
      <c r="W1398" s="17" t="s">
        <v>7987</v>
      </c>
      <c r="X1398" s="17" t="s">
        <v>7987</v>
      </c>
      <c r="Y1398" s="17"/>
    </row>
    <row r="1399" ht="15.75" customHeight="1">
      <c r="A1399" s="17" t="s">
        <v>6210</v>
      </c>
      <c r="B1399" s="17"/>
      <c r="C1399" s="17" t="s">
        <v>7987</v>
      </c>
      <c r="D1399" s="17" t="s">
        <v>7987</v>
      </c>
      <c r="E1399" s="17" t="s">
        <v>6211</v>
      </c>
      <c r="F1399" s="17" t="s">
        <v>6212</v>
      </c>
      <c r="G1399" s="17"/>
      <c r="H1399" s="51" t="s">
        <v>7987</v>
      </c>
      <c r="K1399" s="51" t="s">
        <v>6213</v>
      </c>
      <c r="L1399" s="17" t="s">
        <v>2630</v>
      </c>
      <c r="M1399" s="17" t="s">
        <v>2631</v>
      </c>
      <c r="N1399" s="17">
        <v>1.0</v>
      </c>
      <c r="O1399" s="17" t="s">
        <v>19</v>
      </c>
      <c r="P1399" s="17" t="s">
        <v>2091</v>
      </c>
      <c r="Q1399" s="17">
        <v>8.501522009E9</v>
      </c>
      <c r="R1399" s="17" t="s">
        <v>7987</v>
      </c>
      <c r="S1399" s="17"/>
      <c r="T1399" s="17" t="s">
        <v>7987</v>
      </c>
      <c r="U1399" s="17"/>
      <c r="V1399" s="17"/>
      <c r="W1399" s="17" t="s">
        <v>7987</v>
      </c>
      <c r="X1399" s="17" t="s">
        <v>7987</v>
      </c>
      <c r="Y1399" s="17"/>
    </row>
    <row r="1400" ht="15.75" customHeight="1">
      <c r="A1400" s="17">
        <v>5.630007875E9</v>
      </c>
      <c r="B1400" s="17"/>
      <c r="C1400" s="17" t="s">
        <v>7987</v>
      </c>
      <c r="D1400" s="17" t="s">
        <v>7987</v>
      </c>
      <c r="E1400" s="17" t="s">
        <v>7987</v>
      </c>
      <c r="F1400" s="17" t="s">
        <v>6846</v>
      </c>
      <c r="G1400" s="17"/>
      <c r="H1400" s="51" t="s">
        <v>7987</v>
      </c>
      <c r="K1400" s="51" t="s">
        <v>7987</v>
      </c>
      <c r="L1400" s="17" t="s">
        <v>7987</v>
      </c>
      <c r="M1400" s="17" t="s">
        <v>7987</v>
      </c>
      <c r="N1400" s="17" t="s">
        <v>7987</v>
      </c>
      <c r="O1400" s="17" t="s">
        <v>7987</v>
      </c>
      <c r="P1400" s="17" t="s">
        <v>7987</v>
      </c>
      <c r="Q1400" s="17" t="s">
        <v>7987</v>
      </c>
      <c r="R1400" s="17" t="s">
        <v>7987</v>
      </c>
      <c r="S1400" s="17"/>
      <c r="T1400" s="17" t="s">
        <v>7987</v>
      </c>
      <c r="U1400" s="17"/>
      <c r="V1400" s="17"/>
      <c r="W1400" s="17" t="s">
        <v>7987</v>
      </c>
      <c r="X1400" s="17" t="s">
        <v>7987</v>
      </c>
      <c r="Y1400" s="17"/>
    </row>
    <row r="1401" ht="15.75" customHeight="1">
      <c r="A1401" s="17">
        <v>2.063515031E9</v>
      </c>
      <c r="B1401" s="17"/>
      <c r="C1401" s="17" t="s">
        <v>7987</v>
      </c>
      <c r="D1401" s="17" t="s">
        <v>7987</v>
      </c>
      <c r="E1401" s="17" t="s">
        <v>262</v>
      </c>
      <c r="F1401" s="17" t="s">
        <v>263</v>
      </c>
      <c r="G1401" s="17"/>
      <c r="H1401" s="51" t="s">
        <v>7987</v>
      </c>
      <c r="K1401" s="51" t="s">
        <v>264</v>
      </c>
      <c r="L1401" s="17" t="s">
        <v>17</v>
      </c>
      <c r="M1401" s="17" t="s">
        <v>18</v>
      </c>
      <c r="N1401" s="17">
        <v>2.0</v>
      </c>
      <c r="O1401" s="17" t="s">
        <v>19</v>
      </c>
      <c r="P1401" s="17" t="s">
        <v>20</v>
      </c>
      <c r="Q1401" s="17">
        <v>7.326909807E9</v>
      </c>
      <c r="R1401" s="17" t="s">
        <v>7987</v>
      </c>
      <c r="S1401" s="17"/>
      <c r="T1401" s="17" t="s">
        <v>7987</v>
      </c>
      <c r="U1401" s="17"/>
      <c r="V1401" s="17"/>
      <c r="W1401" s="17" t="s">
        <v>7987</v>
      </c>
      <c r="X1401" s="17" t="s">
        <v>7987</v>
      </c>
      <c r="Y1401" s="17"/>
    </row>
    <row r="1402" ht="15.75" customHeight="1">
      <c r="A1402" s="17">
        <v>2.06351526E9</v>
      </c>
      <c r="B1402" s="17"/>
      <c r="C1402" s="17" t="s">
        <v>7987</v>
      </c>
      <c r="D1402" s="17" t="s">
        <v>7987</v>
      </c>
      <c r="E1402" s="17" t="s">
        <v>362</v>
      </c>
      <c r="F1402" s="17" t="s">
        <v>363</v>
      </c>
      <c r="G1402" s="17"/>
      <c r="H1402" s="51" t="s">
        <v>7987</v>
      </c>
      <c r="K1402" s="51" t="s">
        <v>364</v>
      </c>
      <c r="L1402" s="17" t="s">
        <v>17</v>
      </c>
      <c r="M1402" s="17" t="s">
        <v>18</v>
      </c>
      <c r="N1402" s="17">
        <v>8.0</v>
      </c>
      <c r="O1402" s="17" t="s">
        <v>19</v>
      </c>
      <c r="P1402" s="17" t="s">
        <v>20</v>
      </c>
      <c r="Q1402" s="17">
        <v>7.318290009E9</v>
      </c>
      <c r="R1402" s="17" t="s">
        <v>7987</v>
      </c>
      <c r="S1402" s="17"/>
      <c r="T1402" s="17" t="s">
        <v>7987</v>
      </c>
      <c r="U1402" s="17"/>
      <c r="V1402" s="17"/>
      <c r="W1402" s="17" t="s">
        <v>7987</v>
      </c>
      <c r="X1402" s="17" t="s">
        <v>7987</v>
      </c>
      <c r="Y1402" s="17"/>
    </row>
    <row r="1403" ht="15.75" customHeight="1">
      <c r="A1403" s="17">
        <v>2.090710211E9</v>
      </c>
      <c r="B1403" s="17"/>
      <c r="C1403" s="17" t="s">
        <v>7987</v>
      </c>
      <c r="D1403" s="17" t="s">
        <v>7987</v>
      </c>
      <c r="E1403" s="17" t="s">
        <v>1482</v>
      </c>
      <c r="F1403" s="17" t="s">
        <v>1483</v>
      </c>
      <c r="G1403" s="17"/>
      <c r="H1403" s="51" t="s">
        <v>7987</v>
      </c>
      <c r="K1403" s="51" t="s">
        <v>1484</v>
      </c>
      <c r="L1403" s="17" t="s">
        <v>17</v>
      </c>
      <c r="M1403" s="17" t="s">
        <v>18</v>
      </c>
      <c r="N1403" s="17">
        <v>1.0</v>
      </c>
      <c r="O1403" s="17" t="s">
        <v>35</v>
      </c>
      <c r="P1403" s="17" t="s">
        <v>20</v>
      </c>
      <c r="Q1403" s="17">
        <v>7.325999009E9</v>
      </c>
      <c r="R1403" s="17" t="s">
        <v>7987</v>
      </c>
      <c r="S1403" s="17"/>
      <c r="T1403" s="17" t="s">
        <v>7987</v>
      </c>
      <c r="U1403" s="17"/>
      <c r="V1403" s="17"/>
      <c r="W1403" s="17" t="s">
        <v>7987</v>
      </c>
      <c r="X1403" s="17" t="s">
        <v>7987</v>
      </c>
      <c r="Y1403" s="17"/>
    </row>
    <row r="1404" ht="15.75" customHeight="1">
      <c r="A1404" s="17">
        <v>2.09071118E9</v>
      </c>
      <c r="B1404" s="17"/>
      <c r="C1404" s="17" t="s">
        <v>7987</v>
      </c>
      <c r="D1404" s="17" t="s">
        <v>7987</v>
      </c>
      <c r="E1404" s="17" t="s">
        <v>1488</v>
      </c>
      <c r="F1404" s="17" t="s">
        <v>1489</v>
      </c>
      <c r="G1404" s="17"/>
      <c r="H1404" s="51" t="s">
        <v>7987</v>
      </c>
      <c r="K1404" s="51" t="s">
        <v>1490</v>
      </c>
      <c r="L1404" s="17" t="s">
        <v>17</v>
      </c>
      <c r="M1404" s="17" t="s">
        <v>18</v>
      </c>
      <c r="N1404" s="17">
        <v>1.0</v>
      </c>
      <c r="O1404" s="17" t="s">
        <v>35</v>
      </c>
      <c r="P1404" s="17" t="s">
        <v>20</v>
      </c>
      <c r="Q1404" s="17">
        <v>7.325999009E9</v>
      </c>
      <c r="R1404" s="17" t="s">
        <v>7987</v>
      </c>
      <c r="S1404" s="17"/>
      <c r="T1404" s="17" t="s">
        <v>7987</v>
      </c>
      <c r="U1404" s="17"/>
      <c r="V1404" s="17"/>
      <c r="W1404" s="17" t="s">
        <v>7987</v>
      </c>
      <c r="X1404" s="17" t="s">
        <v>7987</v>
      </c>
      <c r="Y1404" s="17"/>
    </row>
    <row r="1405" ht="15.75" customHeight="1">
      <c r="A1405" s="17">
        <v>5.460002035E9</v>
      </c>
      <c r="B1405" s="17"/>
      <c r="C1405" s="17" t="s">
        <v>7987</v>
      </c>
      <c r="D1405" s="17" t="s">
        <v>7987</v>
      </c>
      <c r="E1405" s="17" t="s">
        <v>3206</v>
      </c>
      <c r="F1405" s="17" t="s">
        <v>3207</v>
      </c>
      <c r="G1405" s="17"/>
      <c r="H1405" s="51" t="s">
        <v>7987</v>
      </c>
      <c r="K1405" s="51" t="s">
        <v>3208</v>
      </c>
      <c r="L1405" s="17" t="s">
        <v>17</v>
      </c>
      <c r="M1405" s="17" t="s">
        <v>18</v>
      </c>
      <c r="N1405" s="17">
        <v>1.0</v>
      </c>
      <c r="O1405" s="17" t="s">
        <v>35</v>
      </c>
      <c r="P1405" s="17" t="s">
        <v>20</v>
      </c>
      <c r="Q1405" s="17">
        <v>8.4834021E9</v>
      </c>
      <c r="R1405" s="17" t="s">
        <v>7987</v>
      </c>
      <c r="S1405" s="17"/>
      <c r="T1405" s="17" t="s">
        <v>7987</v>
      </c>
      <c r="U1405" s="17"/>
      <c r="V1405" s="17"/>
      <c r="W1405" s="17" t="s">
        <v>7987</v>
      </c>
      <c r="X1405" s="17" t="s">
        <v>7987</v>
      </c>
      <c r="Y1405" s="17"/>
    </row>
    <row r="1406" ht="15.75" customHeight="1">
      <c r="A1406" s="17" t="s">
        <v>6847</v>
      </c>
      <c r="B1406" s="17"/>
      <c r="C1406" s="17" t="s">
        <v>7987</v>
      </c>
      <c r="D1406" s="17" t="s">
        <v>7987</v>
      </c>
      <c r="E1406" s="17" t="s">
        <v>7987</v>
      </c>
      <c r="F1406" s="17" t="s">
        <v>828</v>
      </c>
      <c r="G1406" s="17"/>
      <c r="H1406" s="51" t="s">
        <v>7987</v>
      </c>
      <c r="K1406" s="51" t="s">
        <v>7987</v>
      </c>
      <c r="L1406" s="17" t="s">
        <v>7987</v>
      </c>
      <c r="M1406" s="17" t="s">
        <v>7987</v>
      </c>
      <c r="N1406" s="17" t="s">
        <v>7987</v>
      </c>
      <c r="O1406" s="17" t="s">
        <v>7987</v>
      </c>
      <c r="P1406" s="17" t="s">
        <v>7987</v>
      </c>
      <c r="Q1406" s="17" t="s">
        <v>7987</v>
      </c>
      <c r="R1406" s="17" t="s">
        <v>7987</v>
      </c>
      <c r="S1406" s="17"/>
      <c r="T1406" s="17" t="s">
        <v>7987</v>
      </c>
      <c r="U1406" s="17"/>
      <c r="V1406" s="17"/>
      <c r="W1406" s="17" t="s">
        <v>7987</v>
      </c>
      <c r="X1406" s="17" t="s">
        <v>7987</v>
      </c>
      <c r="Y1406" s="17"/>
    </row>
    <row r="1407" ht="15.75" customHeight="1">
      <c r="A1407" s="17">
        <v>2.47551505E9</v>
      </c>
      <c r="B1407" s="17"/>
      <c r="C1407" s="17" t="s">
        <v>7987</v>
      </c>
      <c r="D1407" s="17" t="s">
        <v>7987</v>
      </c>
      <c r="E1407" s="17" t="s">
        <v>1788</v>
      </c>
      <c r="F1407" s="17" t="s">
        <v>1790</v>
      </c>
      <c r="G1407" s="17"/>
      <c r="H1407" s="51" t="s">
        <v>7987</v>
      </c>
      <c r="K1407" s="51" t="s">
        <v>1784</v>
      </c>
      <c r="L1407" s="17" t="s">
        <v>17</v>
      </c>
      <c r="M1407" s="17" t="s">
        <v>18</v>
      </c>
      <c r="N1407" s="17">
        <v>2.0</v>
      </c>
      <c r="O1407" s="17" t="s">
        <v>19</v>
      </c>
      <c r="P1407" s="17" t="s">
        <v>20</v>
      </c>
      <c r="Q1407" s="17">
        <v>8.4831095E9</v>
      </c>
      <c r="R1407" s="17" t="s">
        <v>7987</v>
      </c>
      <c r="S1407" s="17"/>
      <c r="T1407" s="17" t="s">
        <v>7987</v>
      </c>
      <c r="U1407" s="17"/>
      <c r="V1407" s="17"/>
      <c r="W1407" s="17" t="s">
        <v>7987</v>
      </c>
      <c r="X1407" s="17" t="s">
        <v>7987</v>
      </c>
      <c r="Y1407" s="17"/>
    </row>
    <row r="1408" ht="15.75" customHeight="1">
      <c r="A1408" s="17">
        <v>2.47551504E9</v>
      </c>
      <c r="B1408" s="17"/>
      <c r="C1408" s="17" t="s">
        <v>7987</v>
      </c>
      <c r="D1408" s="17" t="s">
        <v>7987</v>
      </c>
      <c r="E1408" s="17" t="s">
        <v>1782</v>
      </c>
      <c r="F1408" s="17" t="s">
        <v>1786</v>
      </c>
      <c r="G1408" s="17"/>
      <c r="H1408" s="51" t="s">
        <v>7987</v>
      </c>
      <c r="K1408" s="51" t="s">
        <v>1784</v>
      </c>
      <c r="L1408" s="17" t="s">
        <v>17</v>
      </c>
      <c r="M1408" s="17" t="s">
        <v>18</v>
      </c>
      <c r="N1408" s="17">
        <v>2.0</v>
      </c>
      <c r="O1408" s="17" t="s">
        <v>19</v>
      </c>
      <c r="P1408" s="17" t="s">
        <v>20</v>
      </c>
      <c r="Q1408" s="17">
        <v>8.4831095E9</v>
      </c>
      <c r="R1408" s="17" t="s">
        <v>7987</v>
      </c>
      <c r="S1408" s="17"/>
      <c r="T1408" s="17" t="s">
        <v>7987</v>
      </c>
      <c r="U1408" s="17"/>
      <c r="V1408" s="17"/>
      <c r="W1408" s="17" t="s">
        <v>7987</v>
      </c>
      <c r="X1408" s="17" t="s">
        <v>7987</v>
      </c>
      <c r="Y1408" s="17"/>
    </row>
    <row r="1409" ht="15.75" customHeight="1">
      <c r="A1409" s="17">
        <v>2.47551506E9</v>
      </c>
      <c r="B1409" s="17"/>
      <c r="C1409" s="17" t="s">
        <v>7987</v>
      </c>
      <c r="D1409" s="17" t="s">
        <v>7987</v>
      </c>
      <c r="E1409" s="17" t="s">
        <v>1791</v>
      </c>
      <c r="F1409" s="17" t="s">
        <v>1794</v>
      </c>
      <c r="G1409" s="17"/>
      <c r="H1409" s="51" t="s">
        <v>7987</v>
      </c>
      <c r="K1409" s="51" t="s">
        <v>1793</v>
      </c>
      <c r="L1409" s="17" t="s">
        <v>17</v>
      </c>
      <c r="M1409" s="17" t="s">
        <v>18</v>
      </c>
      <c r="N1409" s="17">
        <v>3.0</v>
      </c>
      <c r="O1409" s="17" t="s">
        <v>19</v>
      </c>
      <c r="P1409" s="17" t="s">
        <v>20</v>
      </c>
      <c r="Q1409" s="17">
        <v>8.4831095E9</v>
      </c>
      <c r="R1409" s="17" t="s">
        <v>7987</v>
      </c>
      <c r="S1409" s="17"/>
      <c r="T1409" s="17" t="s">
        <v>7987</v>
      </c>
      <c r="U1409" s="17"/>
      <c r="V1409" s="17"/>
      <c r="W1409" s="17" t="s">
        <v>7987</v>
      </c>
      <c r="X1409" s="17" t="s">
        <v>7987</v>
      </c>
      <c r="Y1409" s="17"/>
    </row>
    <row r="1410" ht="15.75" customHeight="1">
      <c r="A1410" s="17">
        <v>2.47551507E9</v>
      </c>
      <c r="B1410" s="17"/>
      <c r="C1410" s="17" t="s">
        <v>7987</v>
      </c>
      <c r="D1410" s="17" t="s">
        <v>7987</v>
      </c>
      <c r="E1410" s="17" t="s">
        <v>1796</v>
      </c>
      <c r="F1410" s="17" t="s">
        <v>1798</v>
      </c>
      <c r="G1410" s="17"/>
      <c r="H1410" s="51" t="s">
        <v>7987</v>
      </c>
      <c r="K1410" s="51" t="s">
        <v>1793</v>
      </c>
      <c r="L1410" s="17" t="s">
        <v>17</v>
      </c>
      <c r="M1410" s="17" t="s">
        <v>18</v>
      </c>
      <c r="N1410" s="17">
        <v>3.0</v>
      </c>
      <c r="O1410" s="17" t="s">
        <v>19</v>
      </c>
      <c r="P1410" s="17" t="s">
        <v>20</v>
      </c>
      <c r="Q1410" s="17">
        <v>8.4831095E9</v>
      </c>
      <c r="R1410" s="17" t="s">
        <v>7987</v>
      </c>
      <c r="S1410" s="17"/>
      <c r="T1410" s="17" t="s">
        <v>7987</v>
      </c>
      <c r="U1410" s="17"/>
      <c r="V1410" s="17"/>
      <c r="W1410" s="17" t="s">
        <v>7987</v>
      </c>
      <c r="X1410" s="17" t="s">
        <v>7987</v>
      </c>
      <c r="Y1410" s="17"/>
    </row>
    <row r="1411" ht="15.75" customHeight="1">
      <c r="A1411" s="17">
        <v>2.47553504E9</v>
      </c>
      <c r="B1411" s="17"/>
      <c r="C1411" s="17" t="s">
        <v>7987</v>
      </c>
      <c r="D1411" s="17" t="s">
        <v>7987</v>
      </c>
      <c r="E1411" s="17" t="s">
        <v>1805</v>
      </c>
      <c r="F1411" s="17" t="s">
        <v>1790</v>
      </c>
      <c r="G1411" s="17"/>
      <c r="H1411" s="51" t="s">
        <v>7987</v>
      </c>
      <c r="K1411" s="51" t="s">
        <v>1807</v>
      </c>
      <c r="L1411" s="17" t="s">
        <v>17</v>
      </c>
      <c r="M1411" s="17" t="s">
        <v>18</v>
      </c>
      <c r="N1411" s="17">
        <v>5.0</v>
      </c>
      <c r="O1411" s="17" t="s">
        <v>19</v>
      </c>
      <c r="P1411" s="17" t="s">
        <v>20</v>
      </c>
      <c r="Q1411" s="17">
        <v>8.4831095E9</v>
      </c>
      <c r="R1411" s="17" t="s">
        <v>7987</v>
      </c>
      <c r="S1411" s="17"/>
      <c r="T1411" s="17" t="s">
        <v>7987</v>
      </c>
      <c r="U1411" s="17"/>
      <c r="V1411" s="17"/>
      <c r="W1411" s="17" t="s">
        <v>7987</v>
      </c>
      <c r="X1411" s="17" t="s">
        <v>7987</v>
      </c>
      <c r="Y1411" s="17"/>
    </row>
    <row r="1412" ht="15.75" customHeight="1">
      <c r="A1412" s="17">
        <v>2.47553505E9</v>
      </c>
      <c r="B1412" s="17"/>
      <c r="C1412" s="17" t="s">
        <v>7987</v>
      </c>
      <c r="D1412" s="17" t="s">
        <v>7987</v>
      </c>
      <c r="E1412" s="17" t="s">
        <v>1809</v>
      </c>
      <c r="F1412" s="17" t="s">
        <v>1786</v>
      </c>
      <c r="G1412" s="17"/>
      <c r="H1412" s="51" t="s">
        <v>7987</v>
      </c>
      <c r="K1412" s="51" t="s">
        <v>1807</v>
      </c>
      <c r="L1412" s="17" t="s">
        <v>17</v>
      </c>
      <c r="M1412" s="17" t="s">
        <v>18</v>
      </c>
      <c r="N1412" s="17">
        <v>5.0</v>
      </c>
      <c r="O1412" s="17" t="s">
        <v>19</v>
      </c>
      <c r="P1412" s="17" t="s">
        <v>20</v>
      </c>
      <c r="Q1412" s="17">
        <v>8.4831095E9</v>
      </c>
      <c r="R1412" s="17" t="s">
        <v>7987</v>
      </c>
      <c r="S1412" s="17"/>
      <c r="T1412" s="17" t="s">
        <v>7987</v>
      </c>
      <c r="U1412" s="17"/>
      <c r="V1412" s="17"/>
      <c r="W1412" s="17" t="s">
        <v>7987</v>
      </c>
      <c r="X1412" s="17" t="s">
        <v>7987</v>
      </c>
      <c r="Y1412" s="17"/>
    </row>
    <row r="1413" ht="15.75" customHeight="1">
      <c r="A1413" s="17">
        <v>2.06353578E9</v>
      </c>
      <c r="B1413" s="17"/>
      <c r="C1413" s="17" t="s">
        <v>7987</v>
      </c>
      <c r="D1413" s="17" t="s">
        <v>7987</v>
      </c>
      <c r="E1413" s="17" t="s">
        <v>479</v>
      </c>
      <c r="F1413" s="17" t="s">
        <v>6848</v>
      </c>
      <c r="G1413" s="17"/>
      <c r="H1413" s="51" t="s">
        <v>7987</v>
      </c>
      <c r="K1413" s="51" t="s">
        <v>481</v>
      </c>
      <c r="L1413" s="17" t="s">
        <v>18</v>
      </c>
      <c r="M1413" s="17" t="s">
        <v>18</v>
      </c>
      <c r="N1413" s="17">
        <v>1.0</v>
      </c>
      <c r="O1413" s="17" t="s">
        <v>474</v>
      </c>
      <c r="P1413" s="17" t="s">
        <v>20</v>
      </c>
      <c r="Q1413" s="17">
        <v>8.4831095E9</v>
      </c>
      <c r="R1413" s="17" t="s">
        <v>7987</v>
      </c>
      <c r="S1413" s="17"/>
      <c r="T1413" s="17" t="s">
        <v>7987</v>
      </c>
      <c r="U1413" s="17"/>
      <c r="V1413" s="17"/>
      <c r="W1413" s="17" t="s">
        <v>7987</v>
      </c>
      <c r="X1413" s="17" t="s">
        <v>7987</v>
      </c>
      <c r="Y1413" s="17"/>
    </row>
    <row r="1414" ht="15.75" customHeight="1">
      <c r="A1414" s="17">
        <v>2.06353586E9</v>
      </c>
      <c r="B1414" s="17"/>
      <c r="C1414" s="17" t="s">
        <v>7987</v>
      </c>
      <c r="D1414" s="17" t="s">
        <v>7987</v>
      </c>
      <c r="E1414" s="17" t="s">
        <v>482</v>
      </c>
      <c r="F1414" s="17" t="s">
        <v>6849</v>
      </c>
      <c r="G1414" s="17"/>
      <c r="H1414" s="51" t="s">
        <v>7987</v>
      </c>
      <c r="K1414" s="51" t="s">
        <v>484</v>
      </c>
      <c r="L1414" s="17" t="s">
        <v>17</v>
      </c>
      <c r="M1414" s="17" t="s">
        <v>18</v>
      </c>
      <c r="N1414" s="17">
        <v>1.0</v>
      </c>
      <c r="O1414" s="17" t="s">
        <v>19</v>
      </c>
      <c r="P1414" s="17" t="s">
        <v>20</v>
      </c>
      <c r="Q1414" s="17">
        <v>8.4831095E9</v>
      </c>
      <c r="R1414" s="17" t="s">
        <v>7987</v>
      </c>
      <c r="S1414" s="17"/>
      <c r="T1414" s="17" t="s">
        <v>7987</v>
      </c>
      <c r="U1414" s="17"/>
      <c r="V1414" s="17"/>
      <c r="W1414" s="17" t="s">
        <v>7987</v>
      </c>
      <c r="X1414" s="17" t="s">
        <v>7987</v>
      </c>
      <c r="Y1414" s="17"/>
    </row>
    <row r="1415" ht="15.75" customHeight="1">
      <c r="A1415" s="17">
        <v>2.06353587E9</v>
      </c>
      <c r="B1415" s="17"/>
      <c r="C1415" s="17" t="s">
        <v>7987</v>
      </c>
      <c r="D1415" s="17" t="s">
        <v>7987</v>
      </c>
      <c r="E1415" s="17" t="s">
        <v>485</v>
      </c>
      <c r="F1415" s="17" t="s">
        <v>6850</v>
      </c>
      <c r="G1415" s="17"/>
      <c r="H1415" s="51" t="s">
        <v>7987</v>
      </c>
      <c r="K1415" s="51" t="s">
        <v>487</v>
      </c>
      <c r="L1415" s="17" t="s">
        <v>17</v>
      </c>
      <c r="M1415" s="17" t="s">
        <v>18</v>
      </c>
      <c r="N1415" s="17">
        <v>1.0</v>
      </c>
      <c r="O1415" s="17" t="s">
        <v>19</v>
      </c>
      <c r="P1415" s="17" t="s">
        <v>20</v>
      </c>
      <c r="Q1415" s="17">
        <v>8.4831095E9</v>
      </c>
      <c r="R1415" s="17" t="s">
        <v>7987</v>
      </c>
      <c r="S1415" s="17"/>
      <c r="T1415" s="17" t="s">
        <v>7987</v>
      </c>
      <c r="U1415" s="17"/>
      <c r="V1415" s="17"/>
      <c r="W1415" s="17" t="s">
        <v>7987</v>
      </c>
      <c r="X1415" s="17" t="s">
        <v>7987</v>
      </c>
      <c r="Y1415" s="17"/>
    </row>
    <row r="1416" ht="15.75" customHeight="1">
      <c r="A1416" s="17">
        <v>2.01213001E9</v>
      </c>
      <c r="B1416" s="17"/>
      <c r="C1416" s="17" t="s">
        <v>7987</v>
      </c>
      <c r="D1416" s="17" t="s">
        <v>7987</v>
      </c>
      <c r="E1416" s="17" t="s">
        <v>63</v>
      </c>
      <c r="F1416" s="17" t="s">
        <v>64</v>
      </c>
      <c r="G1416" s="17"/>
      <c r="H1416" s="51" t="s">
        <v>7987</v>
      </c>
      <c r="K1416" s="51" t="s">
        <v>65</v>
      </c>
      <c r="L1416" s="17" t="s">
        <v>17</v>
      </c>
      <c r="M1416" s="17" t="s">
        <v>18</v>
      </c>
      <c r="N1416" s="17">
        <v>1.0</v>
      </c>
      <c r="O1416" s="17" t="s">
        <v>35</v>
      </c>
      <c r="P1416" s="17" t="s">
        <v>20</v>
      </c>
      <c r="Q1416" s="17">
        <v>7.326909807E9</v>
      </c>
      <c r="R1416" s="17" t="s">
        <v>7987</v>
      </c>
      <c r="S1416" s="17"/>
      <c r="T1416" s="17" t="s">
        <v>7987</v>
      </c>
      <c r="U1416" s="17"/>
      <c r="V1416" s="17"/>
      <c r="W1416" s="17" t="s">
        <v>7987</v>
      </c>
      <c r="X1416" s="17" t="s">
        <v>7987</v>
      </c>
      <c r="Y1416" s="17"/>
    </row>
    <row r="1417" ht="15.75" customHeight="1">
      <c r="A1417" s="17">
        <v>2.01203006E9</v>
      </c>
      <c r="B1417" s="17"/>
      <c r="C1417" s="17" t="s">
        <v>7987</v>
      </c>
      <c r="D1417" s="17" t="s">
        <v>7987</v>
      </c>
      <c r="E1417" s="17" t="s">
        <v>54</v>
      </c>
      <c r="F1417" s="17" t="s">
        <v>55</v>
      </c>
      <c r="G1417" s="17"/>
      <c r="H1417" s="51" t="s">
        <v>7987</v>
      </c>
      <c r="K1417" s="51" t="s">
        <v>56</v>
      </c>
      <c r="L1417" s="17" t="s">
        <v>17</v>
      </c>
      <c r="M1417" s="17" t="s">
        <v>18</v>
      </c>
      <c r="N1417" s="17">
        <v>1.0</v>
      </c>
      <c r="O1417" s="17" t="s">
        <v>35</v>
      </c>
      <c r="P1417" s="17" t="s">
        <v>20</v>
      </c>
      <c r="Q1417" s="17">
        <v>7.326909807E9</v>
      </c>
      <c r="R1417" s="17" t="s">
        <v>7987</v>
      </c>
      <c r="S1417" s="17"/>
      <c r="T1417" s="17" t="s">
        <v>7987</v>
      </c>
      <c r="U1417" s="17"/>
      <c r="V1417" s="17"/>
      <c r="W1417" s="17" t="s">
        <v>7987</v>
      </c>
      <c r="X1417" s="17" t="s">
        <v>7987</v>
      </c>
      <c r="Y1417" s="17"/>
    </row>
    <row r="1418" ht="15.75" customHeight="1">
      <c r="A1418" s="17">
        <v>2.01203007E9</v>
      </c>
      <c r="B1418" s="17"/>
      <c r="C1418" s="17" t="s">
        <v>7987</v>
      </c>
      <c r="D1418" s="17" t="s">
        <v>7987</v>
      </c>
      <c r="E1418" s="17" t="s">
        <v>57</v>
      </c>
      <c r="F1418" s="17" t="s">
        <v>58</v>
      </c>
      <c r="G1418" s="17"/>
      <c r="H1418" s="51" t="s">
        <v>7987</v>
      </c>
      <c r="K1418" s="51" t="s">
        <v>59</v>
      </c>
      <c r="L1418" s="17" t="s">
        <v>17</v>
      </c>
      <c r="M1418" s="17" t="s">
        <v>18</v>
      </c>
      <c r="N1418" s="17">
        <v>1.0</v>
      </c>
      <c r="O1418" s="17" t="s">
        <v>35</v>
      </c>
      <c r="P1418" s="17" t="s">
        <v>20</v>
      </c>
      <c r="Q1418" s="17">
        <v>7.326909807E9</v>
      </c>
      <c r="R1418" s="17" t="s">
        <v>7987</v>
      </c>
      <c r="S1418" s="17"/>
      <c r="T1418" s="17" t="s">
        <v>7987</v>
      </c>
      <c r="U1418" s="17"/>
      <c r="V1418" s="17"/>
      <c r="W1418" s="17" t="s">
        <v>7987</v>
      </c>
      <c r="X1418" s="17" t="s">
        <v>7987</v>
      </c>
      <c r="Y1418" s="17"/>
    </row>
    <row r="1419" ht="15.75" customHeight="1">
      <c r="A1419" s="17">
        <v>2.01203008E9</v>
      </c>
      <c r="B1419" s="17"/>
      <c r="C1419" s="17" t="s">
        <v>7987</v>
      </c>
      <c r="D1419" s="17" t="s">
        <v>7987</v>
      </c>
      <c r="E1419" s="17" t="s">
        <v>60</v>
      </c>
      <c r="F1419" s="17" t="s">
        <v>61</v>
      </c>
      <c r="G1419" s="17"/>
      <c r="H1419" s="51" t="s">
        <v>7987</v>
      </c>
      <c r="K1419" s="51" t="s">
        <v>62</v>
      </c>
      <c r="L1419" s="17" t="s">
        <v>17</v>
      </c>
      <c r="M1419" s="17" t="s">
        <v>18</v>
      </c>
      <c r="N1419" s="17">
        <v>1.0</v>
      </c>
      <c r="O1419" s="17" t="s">
        <v>35</v>
      </c>
      <c r="P1419" s="17" t="s">
        <v>20</v>
      </c>
      <c r="Q1419" s="17">
        <v>7.326909807E9</v>
      </c>
      <c r="R1419" s="17" t="s">
        <v>7987</v>
      </c>
      <c r="S1419" s="17"/>
      <c r="T1419" s="17" t="s">
        <v>7987</v>
      </c>
      <c r="U1419" s="17"/>
      <c r="V1419" s="17"/>
      <c r="W1419" s="17" t="s">
        <v>7987</v>
      </c>
      <c r="X1419" s="17" t="s">
        <v>7987</v>
      </c>
      <c r="Y1419" s="17"/>
    </row>
    <row r="1420" ht="15.75" customHeight="1">
      <c r="A1420" s="17">
        <v>2.012030041E9</v>
      </c>
      <c r="B1420" s="17"/>
      <c r="C1420" s="17" t="s">
        <v>7987</v>
      </c>
      <c r="D1420" s="17" t="s">
        <v>7987</v>
      </c>
      <c r="E1420" s="17" t="s">
        <v>48</v>
      </c>
      <c r="F1420" s="17" t="s">
        <v>49</v>
      </c>
      <c r="G1420" s="17"/>
      <c r="H1420" s="51" t="s">
        <v>7987</v>
      </c>
      <c r="K1420" s="51" t="s">
        <v>50</v>
      </c>
      <c r="L1420" s="17" t="s">
        <v>17</v>
      </c>
      <c r="M1420" s="17" t="s">
        <v>18</v>
      </c>
      <c r="N1420" s="17">
        <v>1.0</v>
      </c>
      <c r="O1420" s="17" t="s">
        <v>35</v>
      </c>
      <c r="P1420" s="17" t="s">
        <v>20</v>
      </c>
      <c r="Q1420" s="17">
        <v>7.326909807E9</v>
      </c>
      <c r="R1420" s="17" t="s">
        <v>7987</v>
      </c>
      <c r="S1420" s="17"/>
      <c r="T1420" s="17" t="s">
        <v>7987</v>
      </c>
      <c r="U1420" s="17"/>
      <c r="V1420" s="17"/>
      <c r="W1420" s="17" t="s">
        <v>7987</v>
      </c>
      <c r="X1420" s="17" t="s">
        <v>7987</v>
      </c>
      <c r="Y1420" s="17"/>
    </row>
    <row r="1421" ht="15.75" customHeight="1">
      <c r="A1421" s="17">
        <v>2.012030051E9</v>
      </c>
      <c r="B1421" s="17"/>
      <c r="C1421" s="17" t="s">
        <v>7987</v>
      </c>
      <c r="D1421" s="17" t="s">
        <v>7987</v>
      </c>
      <c r="E1421" s="17" t="s">
        <v>51</v>
      </c>
      <c r="F1421" s="17" t="s">
        <v>52</v>
      </c>
      <c r="G1421" s="17"/>
      <c r="H1421" s="51" t="s">
        <v>7987</v>
      </c>
      <c r="K1421" s="51" t="s">
        <v>53</v>
      </c>
      <c r="L1421" s="17" t="s">
        <v>17</v>
      </c>
      <c r="M1421" s="17" t="s">
        <v>18</v>
      </c>
      <c r="N1421" s="17">
        <v>1.0</v>
      </c>
      <c r="O1421" s="17" t="s">
        <v>35</v>
      </c>
      <c r="P1421" s="17" t="s">
        <v>20</v>
      </c>
      <c r="Q1421" s="17">
        <v>7.326909807E9</v>
      </c>
      <c r="R1421" s="17" t="s">
        <v>7987</v>
      </c>
      <c r="S1421" s="17"/>
      <c r="T1421" s="17" t="s">
        <v>7987</v>
      </c>
      <c r="U1421" s="17"/>
      <c r="V1421" s="17"/>
      <c r="W1421" s="17" t="s">
        <v>7987</v>
      </c>
      <c r="X1421" s="17" t="s">
        <v>7987</v>
      </c>
      <c r="Y1421" s="17"/>
    </row>
    <row r="1422" ht="15.75" customHeight="1">
      <c r="A1422" s="17">
        <v>2.01203003E9</v>
      </c>
      <c r="B1422" s="17"/>
      <c r="C1422" s="17" t="s">
        <v>7987</v>
      </c>
      <c r="D1422" s="17" t="s">
        <v>7987</v>
      </c>
      <c r="E1422" s="17" t="s">
        <v>45</v>
      </c>
      <c r="F1422" s="17" t="s">
        <v>46</v>
      </c>
      <c r="G1422" s="17"/>
      <c r="H1422" s="51" t="s">
        <v>7987</v>
      </c>
      <c r="K1422" s="51" t="s">
        <v>47</v>
      </c>
      <c r="L1422" s="17" t="s">
        <v>17</v>
      </c>
      <c r="M1422" s="17" t="s">
        <v>18</v>
      </c>
      <c r="N1422" s="17">
        <v>2.0</v>
      </c>
      <c r="O1422" s="17" t="s">
        <v>35</v>
      </c>
      <c r="P1422" s="17" t="s">
        <v>20</v>
      </c>
      <c r="Q1422" s="17">
        <v>7.326909807E9</v>
      </c>
      <c r="R1422" s="17" t="s">
        <v>7987</v>
      </c>
      <c r="S1422" s="17"/>
      <c r="T1422" s="17" t="s">
        <v>7987</v>
      </c>
      <c r="U1422" s="17"/>
      <c r="V1422" s="17"/>
      <c r="W1422" s="17" t="s">
        <v>7987</v>
      </c>
      <c r="X1422" s="17" t="s">
        <v>7987</v>
      </c>
      <c r="Y1422" s="17"/>
    </row>
    <row r="1423" ht="15.75" customHeight="1">
      <c r="A1423" s="17">
        <v>2.0120201E9</v>
      </c>
      <c r="B1423" s="17"/>
      <c r="C1423" s="17" t="s">
        <v>7987</v>
      </c>
      <c r="D1423" s="17" t="s">
        <v>7987</v>
      </c>
      <c r="E1423" s="17" t="s">
        <v>42</v>
      </c>
      <c r="F1423" s="17" t="s">
        <v>43</v>
      </c>
      <c r="G1423" s="17"/>
      <c r="H1423" s="51" t="s">
        <v>7987</v>
      </c>
      <c r="K1423" s="51" t="s">
        <v>44</v>
      </c>
      <c r="L1423" s="17" t="s">
        <v>17</v>
      </c>
      <c r="M1423" s="17" t="s">
        <v>18</v>
      </c>
      <c r="N1423" s="17">
        <v>1.0</v>
      </c>
      <c r="O1423" s="17" t="s">
        <v>35</v>
      </c>
      <c r="P1423" s="17" t="s">
        <v>20</v>
      </c>
      <c r="Q1423" s="17">
        <v>7.326909807E9</v>
      </c>
      <c r="R1423" s="17" t="s">
        <v>7987</v>
      </c>
      <c r="S1423" s="17"/>
      <c r="T1423" s="17" t="s">
        <v>7987</v>
      </c>
      <c r="U1423" s="17"/>
      <c r="V1423" s="17"/>
      <c r="W1423" s="17" t="s">
        <v>7987</v>
      </c>
      <c r="X1423" s="17" t="s">
        <v>7987</v>
      </c>
      <c r="Y1423" s="17"/>
    </row>
    <row r="1424" ht="15.75" customHeight="1">
      <c r="A1424" s="17">
        <v>2.012020091E9</v>
      </c>
      <c r="B1424" s="17"/>
      <c r="C1424" s="17" t="s">
        <v>7987</v>
      </c>
      <c r="D1424" s="17" t="s">
        <v>7987</v>
      </c>
      <c r="E1424" s="17" t="s">
        <v>39</v>
      </c>
      <c r="F1424" s="17" t="s">
        <v>40</v>
      </c>
      <c r="G1424" s="17"/>
      <c r="H1424" s="51" t="s">
        <v>7987</v>
      </c>
      <c r="K1424" s="51" t="s">
        <v>41</v>
      </c>
      <c r="L1424" s="17" t="s">
        <v>17</v>
      </c>
      <c r="M1424" s="17" t="s">
        <v>18</v>
      </c>
      <c r="N1424" s="17">
        <v>1.0</v>
      </c>
      <c r="O1424" s="17" t="s">
        <v>35</v>
      </c>
      <c r="P1424" s="17" t="s">
        <v>20</v>
      </c>
      <c r="Q1424" s="17">
        <v>7.326909807E9</v>
      </c>
      <c r="R1424" s="17" t="s">
        <v>7987</v>
      </c>
      <c r="S1424" s="17"/>
      <c r="T1424" s="17" t="s">
        <v>7987</v>
      </c>
      <c r="U1424" s="17"/>
      <c r="V1424" s="17"/>
      <c r="W1424" s="17" t="s">
        <v>7987</v>
      </c>
      <c r="X1424" s="17" t="s">
        <v>7987</v>
      </c>
      <c r="Y1424" s="17"/>
    </row>
    <row r="1425" ht="15.75" customHeight="1">
      <c r="A1425" s="17">
        <v>2.012020031E9</v>
      </c>
      <c r="B1425" s="17"/>
      <c r="C1425" s="17" t="s">
        <v>7987</v>
      </c>
      <c r="D1425" s="17" t="s">
        <v>7987</v>
      </c>
      <c r="E1425" s="17" t="s">
        <v>36</v>
      </c>
      <c r="F1425" s="17" t="s">
        <v>37</v>
      </c>
      <c r="G1425" s="17"/>
      <c r="H1425" s="51" t="s">
        <v>7987</v>
      </c>
      <c r="K1425" s="51" t="s">
        <v>38</v>
      </c>
      <c r="L1425" s="17" t="s">
        <v>17</v>
      </c>
      <c r="M1425" s="17" t="s">
        <v>18</v>
      </c>
      <c r="N1425" s="17">
        <v>2.0</v>
      </c>
      <c r="O1425" s="17" t="s">
        <v>35</v>
      </c>
      <c r="P1425" s="17" t="s">
        <v>20</v>
      </c>
      <c r="Q1425" s="17">
        <v>7.326909807E9</v>
      </c>
      <c r="R1425" s="17" t="s">
        <v>7987</v>
      </c>
      <c r="S1425" s="17"/>
      <c r="T1425" s="17" t="s">
        <v>7987</v>
      </c>
      <c r="U1425" s="17"/>
      <c r="V1425" s="17"/>
      <c r="W1425" s="17" t="s">
        <v>7987</v>
      </c>
      <c r="X1425" s="17" t="s">
        <v>7987</v>
      </c>
      <c r="Y1425" s="17"/>
    </row>
    <row r="1426" ht="15.75" customHeight="1">
      <c r="A1426" s="17">
        <v>2.012020011E9</v>
      </c>
      <c r="B1426" s="17"/>
      <c r="C1426" s="17" t="s">
        <v>7987</v>
      </c>
      <c r="D1426" s="17" t="s">
        <v>7987</v>
      </c>
      <c r="E1426" s="17" t="s">
        <v>32</v>
      </c>
      <c r="F1426" s="17" t="s">
        <v>33</v>
      </c>
      <c r="G1426" s="17"/>
      <c r="H1426" s="51" t="s">
        <v>7987</v>
      </c>
      <c r="K1426" s="51" t="s">
        <v>34</v>
      </c>
      <c r="L1426" s="17" t="s">
        <v>17</v>
      </c>
      <c r="M1426" s="17" t="s">
        <v>18</v>
      </c>
      <c r="N1426" s="17">
        <v>1.0</v>
      </c>
      <c r="O1426" s="17" t="s">
        <v>35</v>
      </c>
      <c r="P1426" s="17" t="s">
        <v>20</v>
      </c>
      <c r="Q1426" s="17">
        <v>7.326909807E9</v>
      </c>
      <c r="R1426" s="17" t="s">
        <v>7987</v>
      </c>
      <c r="S1426" s="17"/>
      <c r="T1426" s="17" t="s">
        <v>7987</v>
      </c>
      <c r="U1426" s="17"/>
      <c r="V1426" s="17"/>
      <c r="W1426" s="17" t="s">
        <v>7987</v>
      </c>
      <c r="X1426" s="17" t="s">
        <v>7987</v>
      </c>
      <c r="Y1426" s="17"/>
    </row>
    <row r="1427" ht="15.75" customHeight="1">
      <c r="A1427" s="17" t="s">
        <v>6851</v>
      </c>
      <c r="B1427" s="17"/>
      <c r="C1427" s="17" t="s">
        <v>7987</v>
      </c>
      <c r="D1427" s="17" t="s">
        <v>7987</v>
      </c>
      <c r="E1427" s="17" t="s">
        <v>7987</v>
      </c>
      <c r="F1427" s="17" t="s">
        <v>6852</v>
      </c>
      <c r="G1427" s="17"/>
      <c r="H1427" s="51" t="s">
        <v>7987</v>
      </c>
      <c r="K1427" s="51" t="s">
        <v>7987</v>
      </c>
      <c r="L1427" s="17" t="s">
        <v>7987</v>
      </c>
      <c r="M1427" s="17" t="s">
        <v>7987</v>
      </c>
      <c r="N1427" s="17" t="s">
        <v>7987</v>
      </c>
      <c r="O1427" s="17" t="s">
        <v>7987</v>
      </c>
      <c r="P1427" s="17" t="s">
        <v>7987</v>
      </c>
      <c r="Q1427" s="17" t="s">
        <v>7987</v>
      </c>
      <c r="R1427" s="17" t="s">
        <v>7987</v>
      </c>
      <c r="S1427" s="17"/>
      <c r="T1427" s="17" t="s">
        <v>7987</v>
      </c>
      <c r="U1427" s="17"/>
      <c r="V1427" s="17"/>
      <c r="W1427" s="17" t="s">
        <v>7987</v>
      </c>
      <c r="X1427" s="17" t="s">
        <v>7987</v>
      </c>
      <c r="Y1427" s="17"/>
    </row>
    <row r="1428" ht="15.75" customHeight="1">
      <c r="A1428" s="17" t="s">
        <v>5479</v>
      </c>
      <c r="B1428" s="17"/>
      <c r="C1428" s="17" t="s">
        <v>7987</v>
      </c>
      <c r="D1428" s="17" t="s">
        <v>7987</v>
      </c>
      <c r="E1428" s="17">
        <v>0.0</v>
      </c>
      <c r="F1428" s="17" t="s">
        <v>6853</v>
      </c>
      <c r="G1428" s="17"/>
      <c r="H1428" s="51" t="s">
        <v>7987</v>
      </c>
      <c r="K1428" s="51" t="s">
        <v>5480</v>
      </c>
      <c r="L1428" s="17" t="s">
        <v>553</v>
      </c>
      <c r="M1428" s="17" t="s">
        <v>18</v>
      </c>
      <c r="N1428" s="17">
        <v>8.0</v>
      </c>
      <c r="O1428" s="17" t="s">
        <v>35</v>
      </c>
      <c r="P1428" s="17" t="s">
        <v>20</v>
      </c>
      <c r="Q1428" s="17">
        <v>7.326909807E9</v>
      </c>
      <c r="R1428" s="17" t="s">
        <v>7987</v>
      </c>
      <c r="S1428" s="17"/>
      <c r="T1428" s="17" t="s">
        <v>7987</v>
      </c>
      <c r="U1428" s="17"/>
      <c r="V1428" s="17"/>
      <c r="W1428" s="17" t="s">
        <v>7987</v>
      </c>
      <c r="X1428" s="17" t="s">
        <v>7987</v>
      </c>
      <c r="Y1428" s="17"/>
    </row>
    <row r="1429" ht="15.75" customHeight="1">
      <c r="A1429" s="17" t="s">
        <v>6854</v>
      </c>
      <c r="B1429" s="17"/>
      <c r="C1429" s="17" t="s">
        <v>7987</v>
      </c>
      <c r="D1429" s="17" t="s">
        <v>7987</v>
      </c>
      <c r="E1429" s="17" t="s">
        <v>7987</v>
      </c>
      <c r="F1429" s="17" t="s">
        <v>6855</v>
      </c>
      <c r="G1429" s="17"/>
      <c r="H1429" s="51" t="s">
        <v>7987</v>
      </c>
      <c r="K1429" s="51" t="s">
        <v>7987</v>
      </c>
      <c r="L1429" s="17" t="s">
        <v>7987</v>
      </c>
      <c r="M1429" s="17" t="s">
        <v>7987</v>
      </c>
      <c r="N1429" s="17" t="s">
        <v>7987</v>
      </c>
      <c r="O1429" s="17" t="s">
        <v>7987</v>
      </c>
      <c r="P1429" s="17" t="s">
        <v>7987</v>
      </c>
      <c r="Q1429" s="17" t="s">
        <v>7987</v>
      </c>
      <c r="R1429" s="17" t="s">
        <v>7987</v>
      </c>
      <c r="S1429" s="17"/>
      <c r="T1429" s="17" t="s">
        <v>7987</v>
      </c>
      <c r="U1429" s="17"/>
      <c r="V1429" s="17"/>
      <c r="W1429" s="17" t="s">
        <v>7987</v>
      </c>
      <c r="X1429" s="17" t="s">
        <v>7987</v>
      </c>
      <c r="Y1429" s="17"/>
    </row>
    <row r="1430" ht="15.75" customHeight="1">
      <c r="A1430" s="17" t="s">
        <v>6856</v>
      </c>
      <c r="B1430" s="17"/>
      <c r="C1430" s="17" t="s">
        <v>7987</v>
      </c>
      <c r="D1430" s="17" t="s">
        <v>7987</v>
      </c>
      <c r="E1430" s="17" t="s">
        <v>7987</v>
      </c>
      <c r="F1430" s="17" t="s">
        <v>6857</v>
      </c>
      <c r="G1430" s="17"/>
      <c r="H1430" s="51" t="s">
        <v>7987</v>
      </c>
      <c r="K1430" s="51" t="s">
        <v>7987</v>
      </c>
      <c r="L1430" s="17" t="s">
        <v>7987</v>
      </c>
      <c r="M1430" s="17" t="s">
        <v>7987</v>
      </c>
      <c r="N1430" s="17" t="s">
        <v>7987</v>
      </c>
      <c r="O1430" s="17" t="s">
        <v>7987</v>
      </c>
      <c r="P1430" s="17" t="s">
        <v>7987</v>
      </c>
      <c r="Q1430" s="17" t="s">
        <v>7987</v>
      </c>
      <c r="R1430" s="17" t="s">
        <v>7987</v>
      </c>
      <c r="S1430" s="17"/>
      <c r="T1430" s="17" t="s">
        <v>7987</v>
      </c>
      <c r="U1430" s="17"/>
      <c r="V1430" s="17"/>
      <c r="W1430" s="17" t="s">
        <v>7987</v>
      </c>
      <c r="X1430" s="17" t="s">
        <v>7987</v>
      </c>
      <c r="Y1430" s="17"/>
    </row>
    <row r="1431" ht="15.75" customHeight="1">
      <c r="A1431" s="17" t="s">
        <v>6858</v>
      </c>
      <c r="B1431" s="17"/>
      <c r="C1431" s="17" t="s">
        <v>7987</v>
      </c>
      <c r="D1431" s="17" t="s">
        <v>7987</v>
      </c>
      <c r="E1431" s="17" t="s">
        <v>7987</v>
      </c>
      <c r="F1431" s="17" t="s">
        <v>6859</v>
      </c>
      <c r="G1431" s="17"/>
      <c r="H1431" s="51" t="s">
        <v>7987</v>
      </c>
      <c r="K1431" s="51" t="s">
        <v>7987</v>
      </c>
      <c r="L1431" s="17" t="s">
        <v>7987</v>
      </c>
      <c r="M1431" s="17" t="s">
        <v>7987</v>
      </c>
      <c r="N1431" s="17" t="s">
        <v>7987</v>
      </c>
      <c r="O1431" s="17" t="s">
        <v>7987</v>
      </c>
      <c r="P1431" s="17" t="s">
        <v>7987</v>
      </c>
      <c r="Q1431" s="17" t="s">
        <v>7987</v>
      </c>
      <c r="R1431" s="17" t="s">
        <v>7987</v>
      </c>
      <c r="S1431" s="17"/>
      <c r="T1431" s="17" t="s">
        <v>7987</v>
      </c>
      <c r="U1431" s="17"/>
      <c r="V1431" s="17"/>
      <c r="W1431" s="17" t="s">
        <v>7987</v>
      </c>
      <c r="X1431" s="17" t="s">
        <v>7987</v>
      </c>
      <c r="Y1431" s="17"/>
    </row>
    <row r="1432" ht="15.75" customHeight="1">
      <c r="A1432" s="17" t="s">
        <v>5481</v>
      </c>
      <c r="B1432" s="17"/>
      <c r="C1432" s="17" t="s">
        <v>7987</v>
      </c>
      <c r="D1432" s="17" t="s">
        <v>7987</v>
      </c>
      <c r="E1432" s="17" t="s">
        <v>5482</v>
      </c>
      <c r="F1432" s="17" t="s">
        <v>5483</v>
      </c>
      <c r="G1432" s="17"/>
      <c r="H1432" s="51" t="s">
        <v>7987</v>
      </c>
      <c r="K1432" s="51" t="s">
        <v>5484</v>
      </c>
      <c r="L1432" s="17" t="s">
        <v>17</v>
      </c>
      <c r="M1432" s="17" t="s">
        <v>18</v>
      </c>
      <c r="N1432" s="17">
        <v>4.0</v>
      </c>
      <c r="O1432" s="17" t="s">
        <v>19</v>
      </c>
      <c r="P1432" s="17" t="s">
        <v>20</v>
      </c>
      <c r="Q1432" s="17">
        <v>7.326909807E9</v>
      </c>
      <c r="R1432" s="17" t="s">
        <v>7987</v>
      </c>
      <c r="S1432" s="17"/>
      <c r="T1432" s="17" t="s">
        <v>7987</v>
      </c>
      <c r="U1432" s="17"/>
      <c r="V1432" s="17"/>
      <c r="W1432" s="17" t="s">
        <v>7987</v>
      </c>
      <c r="X1432" s="17" t="s">
        <v>7987</v>
      </c>
      <c r="Y1432" s="17"/>
    </row>
    <row r="1433" ht="15.75" customHeight="1">
      <c r="A1433" s="17" t="s">
        <v>6860</v>
      </c>
      <c r="B1433" s="17"/>
      <c r="C1433" s="17" t="s">
        <v>7987</v>
      </c>
      <c r="D1433" s="17" t="s">
        <v>7987</v>
      </c>
      <c r="E1433" s="17" t="s">
        <v>7987</v>
      </c>
      <c r="F1433" s="17" t="s">
        <v>6861</v>
      </c>
      <c r="G1433" s="17"/>
      <c r="H1433" s="51" t="s">
        <v>7987</v>
      </c>
      <c r="K1433" s="51" t="s">
        <v>7987</v>
      </c>
      <c r="L1433" s="17" t="s">
        <v>7987</v>
      </c>
      <c r="M1433" s="17" t="s">
        <v>7987</v>
      </c>
      <c r="N1433" s="17" t="s">
        <v>7987</v>
      </c>
      <c r="O1433" s="17" t="s">
        <v>7987</v>
      </c>
      <c r="P1433" s="17" t="s">
        <v>7987</v>
      </c>
      <c r="Q1433" s="17" t="s">
        <v>7987</v>
      </c>
      <c r="R1433" s="17" t="s">
        <v>7987</v>
      </c>
      <c r="S1433" s="17"/>
      <c r="T1433" s="17" t="s">
        <v>7987</v>
      </c>
      <c r="U1433" s="17"/>
      <c r="V1433" s="17"/>
      <c r="W1433" s="17" t="s">
        <v>7987</v>
      </c>
      <c r="X1433" s="17" t="s">
        <v>7987</v>
      </c>
      <c r="Y1433" s="17"/>
    </row>
    <row r="1434" ht="15.75" customHeight="1">
      <c r="A1434" s="17">
        <v>5.90160803E9</v>
      </c>
      <c r="B1434" s="17"/>
      <c r="C1434" s="17" t="s">
        <v>7987</v>
      </c>
      <c r="D1434" s="17" t="s">
        <v>7987</v>
      </c>
      <c r="E1434" s="17" t="s">
        <v>4247</v>
      </c>
      <c r="F1434" s="17" t="s">
        <v>4248</v>
      </c>
      <c r="G1434" s="17"/>
      <c r="H1434" s="51" t="s">
        <v>7987</v>
      </c>
      <c r="K1434" s="51" t="s">
        <v>4249</v>
      </c>
      <c r="L1434" s="17" t="s">
        <v>17</v>
      </c>
      <c r="M1434" s="17" t="s">
        <v>18</v>
      </c>
      <c r="N1434" s="17">
        <v>4.0</v>
      </c>
      <c r="O1434" s="17" t="s">
        <v>35</v>
      </c>
      <c r="P1434" s="17" t="s">
        <v>20</v>
      </c>
      <c r="Q1434" s="17">
        <v>7.3181589E9</v>
      </c>
      <c r="R1434" s="17" t="s">
        <v>7987</v>
      </c>
      <c r="S1434" s="17"/>
      <c r="T1434" s="17" t="s">
        <v>7987</v>
      </c>
      <c r="U1434" s="17"/>
      <c r="V1434" s="17"/>
      <c r="W1434" s="17" t="s">
        <v>7987</v>
      </c>
      <c r="X1434" s="17" t="s">
        <v>7987</v>
      </c>
      <c r="Y1434" s="17"/>
    </row>
    <row r="1435" ht="15.75" customHeight="1">
      <c r="A1435" s="17">
        <v>2.06603651E9</v>
      </c>
      <c r="B1435" s="17"/>
      <c r="C1435" s="17" t="s">
        <v>7987</v>
      </c>
      <c r="D1435" s="17" t="s">
        <v>7987</v>
      </c>
      <c r="E1435" s="17" t="s">
        <v>862</v>
      </c>
      <c r="F1435" s="17" t="s">
        <v>863</v>
      </c>
      <c r="G1435" s="17"/>
      <c r="H1435" s="51" t="s">
        <v>7987</v>
      </c>
      <c r="K1435" s="51" t="s">
        <v>864</v>
      </c>
      <c r="L1435" s="17" t="s">
        <v>17</v>
      </c>
      <c r="M1435" s="17" t="s">
        <v>18</v>
      </c>
      <c r="N1435" s="17">
        <v>2.0</v>
      </c>
      <c r="O1435" s="17" t="s">
        <v>35</v>
      </c>
      <c r="P1435" s="17" t="s">
        <v>20</v>
      </c>
      <c r="Q1435" s="17">
        <v>7.326909807E9</v>
      </c>
      <c r="R1435" s="17" t="s">
        <v>7987</v>
      </c>
      <c r="S1435" s="17"/>
      <c r="T1435" s="17" t="s">
        <v>7987</v>
      </c>
      <c r="U1435" s="17"/>
      <c r="V1435" s="17"/>
      <c r="W1435" s="17" t="s">
        <v>7987</v>
      </c>
      <c r="X1435" s="17" t="s">
        <v>7987</v>
      </c>
      <c r="Y1435" s="17"/>
    </row>
    <row r="1436" ht="15.75" customHeight="1">
      <c r="A1436" s="17">
        <v>2.06603652E9</v>
      </c>
      <c r="B1436" s="17"/>
      <c r="C1436" s="17" t="s">
        <v>7987</v>
      </c>
      <c r="D1436" s="17" t="s">
        <v>7987</v>
      </c>
      <c r="E1436" s="17" t="s">
        <v>7987</v>
      </c>
      <c r="F1436" s="17" t="s">
        <v>6862</v>
      </c>
      <c r="G1436" s="17"/>
      <c r="H1436" s="51" t="s">
        <v>7987</v>
      </c>
      <c r="K1436" s="51" t="s">
        <v>7987</v>
      </c>
      <c r="L1436" s="17" t="s">
        <v>7987</v>
      </c>
      <c r="M1436" s="17" t="s">
        <v>7987</v>
      </c>
      <c r="N1436" s="17" t="s">
        <v>7987</v>
      </c>
      <c r="O1436" s="17" t="s">
        <v>7987</v>
      </c>
      <c r="P1436" s="17" t="s">
        <v>7987</v>
      </c>
      <c r="Q1436" s="17" t="s">
        <v>7987</v>
      </c>
      <c r="R1436" s="17" t="s">
        <v>7987</v>
      </c>
      <c r="S1436" s="17"/>
      <c r="T1436" s="17" t="s">
        <v>7987</v>
      </c>
      <c r="U1436" s="17"/>
      <c r="V1436" s="17"/>
      <c r="W1436" s="17" t="s">
        <v>7987</v>
      </c>
      <c r="X1436" s="17" t="s">
        <v>7987</v>
      </c>
      <c r="Y1436" s="17"/>
    </row>
    <row r="1437" ht="15.75" customHeight="1">
      <c r="A1437" s="17">
        <v>2.06361678E9</v>
      </c>
      <c r="B1437" s="17"/>
      <c r="C1437" s="17" t="s">
        <v>7987</v>
      </c>
      <c r="D1437" s="17" t="s">
        <v>7987</v>
      </c>
      <c r="E1437" s="17" t="s">
        <v>7987</v>
      </c>
      <c r="F1437" s="17" t="s">
        <v>6863</v>
      </c>
      <c r="G1437" s="17"/>
      <c r="H1437" s="51" t="s">
        <v>7987</v>
      </c>
      <c r="K1437" s="51" t="s">
        <v>7987</v>
      </c>
      <c r="L1437" s="17" t="s">
        <v>7987</v>
      </c>
      <c r="M1437" s="17" t="s">
        <v>7987</v>
      </c>
      <c r="N1437" s="17" t="s">
        <v>7987</v>
      </c>
      <c r="O1437" s="17" t="s">
        <v>7987</v>
      </c>
      <c r="P1437" s="17" t="s">
        <v>7987</v>
      </c>
      <c r="Q1437" s="17" t="s">
        <v>7987</v>
      </c>
      <c r="R1437" s="17" t="s">
        <v>7987</v>
      </c>
      <c r="S1437" s="17"/>
      <c r="T1437" s="17" t="s">
        <v>7987</v>
      </c>
      <c r="U1437" s="17"/>
      <c r="V1437" s="17"/>
      <c r="W1437" s="17" t="s">
        <v>7987</v>
      </c>
      <c r="X1437" s="17" t="s">
        <v>7987</v>
      </c>
      <c r="Y1437" s="17"/>
    </row>
    <row r="1438" ht="15.75" customHeight="1">
      <c r="A1438" s="17">
        <v>2.0735501E9</v>
      </c>
      <c r="B1438" s="17"/>
      <c r="C1438" s="17" t="s">
        <v>7987</v>
      </c>
      <c r="D1438" s="17" t="s">
        <v>7987</v>
      </c>
      <c r="E1438" s="17" t="s">
        <v>1059</v>
      </c>
      <c r="F1438" s="17" t="s">
        <v>1060</v>
      </c>
      <c r="G1438" s="17"/>
      <c r="H1438" s="51" t="s">
        <v>7987</v>
      </c>
      <c r="K1438" s="51" t="s">
        <v>1061</v>
      </c>
      <c r="L1438" s="17" t="s">
        <v>17</v>
      </c>
      <c r="M1438" s="17" t="s">
        <v>18</v>
      </c>
      <c r="N1438" s="17">
        <v>1.0</v>
      </c>
      <c r="O1438" s="17" t="s">
        <v>35</v>
      </c>
      <c r="P1438" s="17" t="s">
        <v>20</v>
      </c>
      <c r="Q1438" s="17">
        <v>4.016999708E9</v>
      </c>
      <c r="R1438" s="17" t="s">
        <v>7987</v>
      </c>
      <c r="S1438" s="17"/>
      <c r="T1438" s="17" t="s">
        <v>7987</v>
      </c>
      <c r="U1438" s="17"/>
      <c r="V1438" s="17"/>
      <c r="W1438" s="17" t="s">
        <v>7987</v>
      </c>
      <c r="X1438" s="17" t="s">
        <v>7987</v>
      </c>
      <c r="Y1438" s="17"/>
    </row>
    <row r="1439" ht="15.75" customHeight="1">
      <c r="A1439" s="17">
        <v>5.59020002E9</v>
      </c>
      <c r="B1439" s="17"/>
      <c r="C1439" s="17" t="s">
        <v>7987</v>
      </c>
      <c r="D1439" s="17" t="s">
        <v>7987</v>
      </c>
      <c r="E1439" s="17" t="s">
        <v>7987</v>
      </c>
      <c r="F1439" s="17" t="s">
        <v>6864</v>
      </c>
      <c r="G1439" s="17"/>
      <c r="H1439" s="51" t="s">
        <v>7987</v>
      </c>
      <c r="K1439" s="51" t="s">
        <v>7987</v>
      </c>
      <c r="L1439" s="17" t="s">
        <v>7987</v>
      </c>
      <c r="M1439" s="17" t="s">
        <v>7987</v>
      </c>
      <c r="N1439" s="17" t="s">
        <v>7987</v>
      </c>
      <c r="O1439" s="17" t="s">
        <v>7987</v>
      </c>
      <c r="P1439" s="17" t="s">
        <v>7987</v>
      </c>
      <c r="Q1439" s="17" t="s">
        <v>7987</v>
      </c>
      <c r="R1439" s="17" t="s">
        <v>7987</v>
      </c>
      <c r="S1439" s="17"/>
      <c r="T1439" s="17" t="s">
        <v>7987</v>
      </c>
      <c r="U1439" s="17"/>
      <c r="V1439" s="17"/>
      <c r="W1439" s="17" t="s">
        <v>7987</v>
      </c>
      <c r="X1439" s="17" t="s">
        <v>7987</v>
      </c>
      <c r="Y1439" s="17"/>
    </row>
    <row r="1440" ht="15.75" customHeight="1">
      <c r="A1440" s="17">
        <v>5.557570173E9</v>
      </c>
      <c r="B1440" s="17"/>
      <c r="C1440" s="17" t="s">
        <v>7987</v>
      </c>
      <c r="D1440" s="17" t="s">
        <v>7987</v>
      </c>
      <c r="E1440" s="17" t="s">
        <v>3510</v>
      </c>
      <c r="F1440" s="17" t="s">
        <v>3511</v>
      </c>
      <c r="G1440" s="17"/>
      <c r="H1440" s="51" t="s">
        <v>7987</v>
      </c>
      <c r="K1440" s="51" t="s">
        <v>3512</v>
      </c>
      <c r="L1440" s="17" t="s">
        <v>3491</v>
      </c>
      <c r="M1440" s="17" t="s">
        <v>1288</v>
      </c>
      <c r="N1440" s="17">
        <v>2.0</v>
      </c>
      <c r="O1440" s="17" t="s">
        <v>35</v>
      </c>
      <c r="P1440" s="17" t="s">
        <v>1374</v>
      </c>
      <c r="Q1440" s="17">
        <v>7.326909807E9</v>
      </c>
      <c r="R1440" s="17" t="s">
        <v>7987</v>
      </c>
      <c r="S1440" s="17"/>
      <c r="T1440" s="17" t="s">
        <v>7987</v>
      </c>
      <c r="U1440" s="17"/>
      <c r="V1440" s="17"/>
      <c r="W1440" s="17" t="s">
        <v>7987</v>
      </c>
      <c r="X1440" s="17" t="s">
        <v>7987</v>
      </c>
      <c r="Y1440" s="17"/>
    </row>
    <row r="1441" ht="15.75" customHeight="1">
      <c r="A1441" s="17">
        <v>5.557100005E9</v>
      </c>
      <c r="B1441" s="17"/>
      <c r="C1441" s="17" t="s">
        <v>7987</v>
      </c>
      <c r="D1441" s="17" t="s">
        <v>7987</v>
      </c>
      <c r="E1441" s="17" t="s">
        <v>3502</v>
      </c>
      <c r="F1441" s="17" t="s">
        <v>3503</v>
      </c>
      <c r="G1441" s="17"/>
      <c r="H1441" s="51" t="s">
        <v>7987</v>
      </c>
      <c r="K1441" s="51" t="s">
        <v>3504</v>
      </c>
      <c r="L1441" s="17" t="s">
        <v>1288</v>
      </c>
      <c r="M1441" s="17" t="s">
        <v>1288</v>
      </c>
      <c r="N1441" s="17">
        <v>32.0</v>
      </c>
      <c r="O1441" s="17" t="s">
        <v>19</v>
      </c>
      <c r="P1441" s="17" t="s">
        <v>1374</v>
      </c>
      <c r="Q1441" s="17">
        <v>7.326909409E9</v>
      </c>
      <c r="R1441" s="17" t="s">
        <v>7987</v>
      </c>
      <c r="S1441" s="17"/>
      <c r="T1441" s="17" t="s">
        <v>7987</v>
      </c>
      <c r="U1441" s="17"/>
      <c r="V1441" s="17"/>
      <c r="W1441" s="17" t="s">
        <v>7987</v>
      </c>
      <c r="X1441" s="17" t="s">
        <v>7987</v>
      </c>
      <c r="Y1441" s="17"/>
    </row>
    <row r="1442" ht="15.75" customHeight="1">
      <c r="A1442" s="17">
        <v>5.557000097E9</v>
      </c>
      <c r="B1442" s="17"/>
      <c r="C1442" s="17" t="s">
        <v>7987</v>
      </c>
      <c r="D1442" s="17" t="s">
        <v>7987</v>
      </c>
      <c r="E1442" s="17" t="s">
        <v>3488</v>
      </c>
      <c r="F1442" s="17" t="s">
        <v>3489</v>
      </c>
      <c r="G1442" s="17"/>
      <c r="H1442" s="51" t="s">
        <v>7987</v>
      </c>
      <c r="K1442" s="51" t="s">
        <v>3490</v>
      </c>
      <c r="L1442" s="17" t="s">
        <v>3491</v>
      </c>
      <c r="M1442" s="17" t="s">
        <v>1288</v>
      </c>
      <c r="N1442" s="17">
        <v>4.0</v>
      </c>
      <c r="O1442" s="17" t="s">
        <v>35</v>
      </c>
      <c r="P1442" s="17" t="s">
        <v>1374</v>
      </c>
      <c r="Q1442" s="17">
        <v>8.482109008E9</v>
      </c>
      <c r="R1442" s="17" t="s">
        <v>7987</v>
      </c>
      <c r="S1442" s="17"/>
      <c r="T1442" s="17" t="s">
        <v>7987</v>
      </c>
      <c r="U1442" s="17"/>
      <c r="V1442" s="17"/>
      <c r="W1442" s="17" t="s">
        <v>7987</v>
      </c>
      <c r="X1442" s="17" t="s">
        <v>7987</v>
      </c>
      <c r="Y1442" s="17"/>
    </row>
    <row r="1443" ht="15.75" customHeight="1">
      <c r="A1443" s="17">
        <v>5.63911E9</v>
      </c>
      <c r="B1443" s="17"/>
      <c r="C1443" s="17" t="s">
        <v>7987</v>
      </c>
      <c r="D1443" s="17" t="s">
        <v>7987</v>
      </c>
      <c r="E1443" s="17" t="s">
        <v>4045</v>
      </c>
      <c r="F1443" s="17" t="s">
        <v>4046</v>
      </c>
      <c r="G1443" s="17"/>
      <c r="H1443" s="51" t="s">
        <v>7987</v>
      </c>
      <c r="K1443" s="51" t="s">
        <v>4047</v>
      </c>
      <c r="L1443" s="17" t="s">
        <v>4048</v>
      </c>
      <c r="M1443" s="17" t="s">
        <v>4049</v>
      </c>
      <c r="N1443" s="17">
        <v>2.0</v>
      </c>
      <c r="O1443" s="17" t="s">
        <v>35</v>
      </c>
      <c r="P1443" s="17" t="s">
        <v>20</v>
      </c>
      <c r="Q1443" s="17">
        <v>7.609E9</v>
      </c>
      <c r="R1443" s="17" t="s">
        <v>7987</v>
      </c>
      <c r="S1443" s="17"/>
      <c r="T1443" s="17" t="s">
        <v>7987</v>
      </c>
      <c r="U1443" s="17"/>
      <c r="V1443" s="17"/>
      <c r="W1443" s="17" t="s">
        <v>7987</v>
      </c>
      <c r="X1443" s="17" t="s">
        <v>7987</v>
      </c>
      <c r="Y1443" s="17"/>
    </row>
    <row r="1444" ht="15.75" customHeight="1">
      <c r="A1444" s="17">
        <v>5.638204029E9</v>
      </c>
      <c r="B1444" s="17"/>
      <c r="C1444" s="17" t="s">
        <v>7987</v>
      </c>
      <c r="D1444" s="17" t="s">
        <v>7987</v>
      </c>
      <c r="E1444" s="17" t="s">
        <v>4037</v>
      </c>
      <c r="F1444" s="17" t="s">
        <v>4038</v>
      </c>
      <c r="G1444" s="17"/>
      <c r="H1444" s="51" t="s">
        <v>7987</v>
      </c>
      <c r="K1444" s="51" t="s">
        <v>4039</v>
      </c>
      <c r="L1444" s="17" t="s">
        <v>3791</v>
      </c>
      <c r="M1444" s="17" t="s">
        <v>3792</v>
      </c>
      <c r="N1444" s="17">
        <v>4.0</v>
      </c>
      <c r="O1444" s="17" t="s">
        <v>35</v>
      </c>
      <c r="P1444" s="17" t="s">
        <v>20</v>
      </c>
      <c r="Q1444" s="17">
        <v>7.318190009E9</v>
      </c>
      <c r="R1444" s="17" t="s">
        <v>7987</v>
      </c>
      <c r="S1444" s="17"/>
      <c r="T1444" s="17" t="s">
        <v>7987</v>
      </c>
      <c r="U1444" s="17"/>
      <c r="V1444" s="17"/>
      <c r="W1444" s="17" t="s">
        <v>7987</v>
      </c>
      <c r="X1444" s="17" t="s">
        <v>7987</v>
      </c>
      <c r="Y1444" s="17"/>
    </row>
    <row r="1445" ht="15.75" customHeight="1">
      <c r="A1445" s="17">
        <v>5.658002031E9</v>
      </c>
      <c r="B1445" s="17"/>
      <c r="C1445" s="17" t="s">
        <v>7987</v>
      </c>
      <c r="D1445" s="17" t="s">
        <v>7987</v>
      </c>
      <c r="E1445" s="17" t="s">
        <v>4097</v>
      </c>
      <c r="F1445" s="17" t="s">
        <v>4098</v>
      </c>
      <c r="G1445" s="17"/>
      <c r="H1445" s="51" t="s">
        <v>7987</v>
      </c>
      <c r="K1445" s="51" t="s">
        <v>4099</v>
      </c>
      <c r="L1445" s="17" t="s">
        <v>3791</v>
      </c>
      <c r="M1445" s="17" t="s">
        <v>3792</v>
      </c>
      <c r="N1445" s="17">
        <v>4.0</v>
      </c>
      <c r="O1445" s="17" t="s">
        <v>35</v>
      </c>
      <c r="P1445" s="17" t="s">
        <v>20</v>
      </c>
      <c r="Q1445" s="17">
        <v>7.307991E9</v>
      </c>
      <c r="R1445" s="17" t="s">
        <v>7987</v>
      </c>
      <c r="S1445" s="17"/>
      <c r="T1445" s="17" t="s">
        <v>7987</v>
      </c>
      <c r="U1445" s="17"/>
      <c r="V1445" s="17"/>
      <c r="W1445" s="17" t="s">
        <v>7987</v>
      </c>
      <c r="X1445" s="17" t="s">
        <v>7987</v>
      </c>
      <c r="Y1445" s="17"/>
    </row>
    <row r="1446" ht="15.75" customHeight="1">
      <c r="A1446" s="17">
        <v>5.658003031E9</v>
      </c>
      <c r="B1446" s="17"/>
      <c r="C1446" s="17" t="s">
        <v>7987</v>
      </c>
      <c r="D1446" s="17" t="s">
        <v>7987</v>
      </c>
      <c r="E1446" s="17" t="s">
        <v>4100</v>
      </c>
      <c r="F1446" s="17" t="s">
        <v>4101</v>
      </c>
      <c r="G1446" s="17"/>
      <c r="H1446" s="51" t="s">
        <v>7987</v>
      </c>
      <c r="K1446" s="51" t="s">
        <v>4102</v>
      </c>
      <c r="L1446" s="17" t="s">
        <v>3791</v>
      </c>
      <c r="M1446" s="17" t="s">
        <v>3792</v>
      </c>
      <c r="N1446" s="17">
        <v>2.0</v>
      </c>
      <c r="O1446" s="17" t="s">
        <v>35</v>
      </c>
      <c r="P1446" s="17" t="s">
        <v>20</v>
      </c>
      <c r="Q1446" s="17">
        <v>7.307991E9</v>
      </c>
      <c r="R1446" s="17" t="s">
        <v>7987</v>
      </c>
      <c r="S1446" s="17"/>
      <c r="T1446" s="17" t="s">
        <v>7987</v>
      </c>
      <c r="U1446" s="17"/>
      <c r="V1446" s="17"/>
      <c r="W1446" s="17" t="s">
        <v>7987</v>
      </c>
      <c r="X1446" s="17" t="s">
        <v>7987</v>
      </c>
      <c r="Y1446" s="17"/>
    </row>
    <row r="1447" ht="15.75" customHeight="1">
      <c r="A1447" s="17">
        <v>5.703500006E9</v>
      </c>
      <c r="B1447" s="17"/>
      <c r="C1447" s="17" t="s">
        <v>7987</v>
      </c>
      <c r="D1447" s="17" t="s">
        <v>7987</v>
      </c>
      <c r="E1447" s="17" t="s">
        <v>4123</v>
      </c>
      <c r="F1447" s="17" t="s">
        <v>4124</v>
      </c>
      <c r="G1447" s="17"/>
      <c r="H1447" s="51" t="s">
        <v>7987</v>
      </c>
      <c r="K1447" s="51" t="s">
        <v>4125</v>
      </c>
      <c r="L1447" s="17" t="s">
        <v>3791</v>
      </c>
      <c r="M1447" s="17" t="s">
        <v>3792</v>
      </c>
      <c r="N1447" s="17">
        <v>2.0</v>
      </c>
      <c r="O1447" s="17" t="s">
        <v>35</v>
      </c>
      <c r="P1447" s="17" t="s">
        <v>20</v>
      </c>
      <c r="Q1447" s="17">
        <v>8.481309908E9</v>
      </c>
      <c r="R1447" s="17" t="s">
        <v>7987</v>
      </c>
      <c r="S1447" s="17"/>
      <c r="T1447" s="17" t="s">
        <v>7987</v>
      </c>
      <c r="U1447" s="17"/>
      <c r="V1447" s="17"/>
      <c r="W1447" s="17" t="s">
        <v>7987</v>
      </c>
      <c r="X1447" s="17" t="s">
        <v>7987</v>
      </c>
      <c r="Y1447" s="17"/>
    </row>
    <row r="1448" ht="15.75" customHeight="1">
      <c r="A1448" s="17">
        <v>5.638202044E9</v>
      </c>
      <c r="B1448" s="17"/>
      <c r="C1448" s="17" t="s">
        <v>7987</v>
      </c>
      <c r="D1448" s="17" t="s">
        <v>7987</v>
      </c>
      <c r="E1448" s="17" t="s">
        <v>4027</v>
      </c>
      <c r="F1448" s="17" t="s">
        <v>4028</v>
      </c>
      <c r="G1448" s="17"/>
      <c r="H1448" s="51" t="s">
        <v>7987</v>
      </c>
      <c r="K1448" s="51" t="s">
        <v>4029</v>
      </c>
      <c r="L1448" s="17" t="s">
        <v>3791</v>
      </c>
      <c r="M1448" s="17" t="s">
        <v>3792</v>
      </c>
      <c r="N1448" s="17">
        <v>3.0</v>
      </c>
      <c r="O1448" s="17" t="s">
        <v>35</v>
      </c>
      <c r="P1448" s="17" t="s">
        <v>20</v>
      </c>
      <c r="Q1448" s="17">
        <v>7.307991E9</v>
      </c>
      <c r="R1448" s="17" t="s">
        <v>7987</v>
      </c>
      <c r="S1448" s="17"/>
      <c r="T1448" s="17" t="s">
        <v>7987</v>
      </c>
      <c r="U1448" s="17"/>
      <c r="V1448" s="17"/>
      <c r="W1448" s="17" t="s">
        <v>7987</v>
      </c>
      <c r="X1448" s="17" t="s">
        <v>7987</v>
      </c>
      <c r="Y1448" s="17"/>
    </row>
    <row r="1449" ht="15.75" customHeight="1">
      <c r="A1449" s="17">
        <v>5.657800001E9</v>
      </c>
      <c r="B1449" s="17"/>
      <c r="C1449" s="17" t="s">
        <v>7987</v>
      </c>
      <c r="D1449" s="17" t="s">
        <v>7987</v>
      </c>
      <c r="E1449" s="17" t="s">
        <v>4082</v>
      </c>
      <c r="F1449" s="17" t="s">
        <v>4083</v>
      </c>
      <c r="G1449" s="17"/>
      <c r="H1449" s="51" t="s">
        <v>7987</v>
      </c>
      <c r="K1449" s="51" t="s">
        <v>4084</v>
      </c>
      <c r="L1449" s="17" t="s">
        <v>4085</v>
      </c>
      <c r="M1449" s="17" t="s">
        <v>4086</v>
      </c>
      <c r="N1449" s="17">
        <v>2.0</v>
      </c>
      <c r="O1449" s="17" t="s">
        <v>35</v>
      </c>
      <c r="P1449" s="17" t="s">
        <v>20</v>
      </c>
      <c r="Q1449" s="17">
        <v>3.917320009E9</v>
      </c>
      <c r="R1449" s="17" t="s">
        <v>7987</v>
      </c>
      <c r="S1449" s="17"/>
      <c r="T1449" s="17" t="s">
        <v>7987</v>
      </c>
      <c r="U1449" s="17"/>
      <c r="V1449" s="17"/>
      <c r="W1449" s="17" t="s">
        <v>7987</v>
      </c>
      <c r="X1449" s="17" t="s">
        <v>7987</v>
      </c>
      <c r="Y1449" s="17"/>
    </row>
    <row r="1450" ht="15.75" customHeight="1">
      <c r="A1450" s="17">
        <v>5.43714404E9</v>
      </c>
      <c r="B1450" s="17"/>
      <c r="C1450" s="17" t="s">
        <v>7987</v>
      </c>
      <c r="D1450" s="17" t="s">
        <v>7987</v>
      </c>
      <c r="E1450" s="17" t="s">
        <v>3014</v>
      </c>
      <c r="F1450" s="17" t="s">
        <v>3015</v>
      </c>
      <c r="G1450" s="17"/>
      <c r="H1450" s="51" t="s">
        <v>7987</v>
      </c>
      <c r="K1450" s="51" t="s">
        <v>3016</v>
      </c>
      <c r="L1450" s="17" t="s">
        <v>17</v>
      </c>
      <c r="M1450" s="17" t="s">
        <v>18</v>
      </c>
      <c r="N1450" s="17">
        <v>10.0</v>
      </c>
      <c r="O1450" s="17" t="s">
        <v>35</v>
      </c>
      <c r="P1450" s="17" t="s">
        <v>20</v>
      </c>
      <c r="Q1450" s="17">
        <v>3.926909709E9</v>
      </c>
      <c r="R1450" s="17" t="s">
        <v>7987</v>
      </c>
      <c r="S1450" s="17"/>
      <c r="T1450" s="17" t="s">
        <v>7987</v>
      </c>
      <c r="U1450" s="17"/>
      <c r="V1450" s="17"/>
      <c r="W1450" s="17" t="s">
        <v>7987</v>
      </c>
      <c r="X1450" s="17" t="s">
        <v>7987</v>
      </c>
      <c r="Y1450" s="17"/>
    </row>
    <row r="1451" ht="15.75" customHeight="1">
      <c r="A1451" s="17" t="s">
        <v>6865</v>
      </c>
      <c r="B1451" s="17"/>
      <c r="C1451" s="17" t="s">
        <v>7987</v>
      </c>
      <c r="D1451" s="17" t="s">
        <v>7987</v>
      </c>
      <c r="E1451" s="17" t="s">
        <v>7987</v>
      </c>
      <c r="F1451" s="17" t="s">
        <v>1698</v>
      </c>
      <c r="G1451" s="17"/>
      <c r="H1451" s="51" t="s">
        <v>7987</v>
      </c>
      <c r="K1451" s="51" t="s">
        <v>7987</v>
      </c>
      <c r="L1451" s="17" t="s">
        <v>7987</v>
      </c>
      <c r="M1451" s="17" t="s">
        <v>7987</v>
      </c>
      <c r="N1451" s="17" t="s">
        <v>7987</v>
      </c>
      <c r="O1451" s="17" t="s">
        <v>7987</v>
      </c>
      <c r="P1451" s="17" t="s">
        <v>7987</v>
      </c>
      <c r="Q1451" s="17" t="s">
        <v>7987</v>
      </c>
      <c r="R1451" s="17" t="s">
        <v>7987</v>
      </c>
      <c r="S1451" s="17"/>
      <c r="T1451" s="17" t="s">
        <v>7987</v>
      </c>
      <c r="U1451" s="17"/>
      <c r="V1451" s="17"/>
      <c r="W1451" s="17" t="s">
        <v>7987</v>
      </c>
      <c r="X1451" s="17" t="s">
        <v>7987</v>
      </c>
      <c r="Y1451" s="17"/>
    </row>
    <row r="1452" ht="15.75" customHeight="1">
      <c r="A1452" s="17">
        <v>2.46503504E9</v>
      </c>
      <c r="B1452" s="17"/>
      <c r="C1452" s="17" t="s">
        <v>7987</v>
      </c>
      <c r="D1452" s="17" t="s">
        <v>7987</v>
      </c>
      <c r="E1452" s="17" t="s">
        <v>1700</v>
      </c>
      <c r="F1452" s="17" t="s">
        <v>1701</v>
      </c>
      <c r="G1452" s="17"/>
      <c r="H1452" s="51" t="s">
        <v>7987</v>
      </c>
      <c r="K1452" s="51" t="s">
        <v>1702</v>
      </c>
      <c r="L1452" s="17" t="s">
        <v>17</v>
      </c>
      <c r="M1452" s="17" t="s">
        <v>18</v>
      </c>
      <c r="N1452" s="17">
        <v>1.0</v>
      </c>
      <c r="O1452" s="17" t="s">
        <v>19</v>
      </c>
      <c r="P1452" s="17" t="s">
        <v>20</v>
      </c>
      <c r="Q1452" s="17">
        <v>8.46694E9</v>
      </c>
      <c r="R1452" s="17" t="s">
        <v>7987</v>
      </c>
      <c r="S1452" s="17"/>
      <c r="T1452" s="17" t="s">
        <v>7987</v>
      </c>
      <c r="U1452" s="17"/>
      <c r="V1452" s="17"/>
      <c r="W1452" s="17" t="s">
        <v>7987</v>
      </c>
      <c r="X1452" s="17" t="s">
        <v>7987</v>
      </c>
      <c r="Y1452" s="17"/>
    </row>
    <row r="1453" ht="15.75" customHeight="1">
      <c r="A1453" s="17" t="s">
        <v>6866</v>
      </c>
      <c r="B1453" s="17"/>
      <c r="C1453" s="17" t="s">
        <v>7987</v>
      </c>
      <c r="D1453" s="17" t="s">
        <v>7987</v>
      </c>
      <c r="E1453" s="17" t="s">
        <v>7987</v>
      </c>
      <c r="F1453" s="17">
        <v>0.0</v>
      </c>
      <c r="G1453" s="17"/>
      <c r="H1453" s="51" t="s">
        <v>7987</v>
      </c>
      <c r="K1453" s="51" t="s">
        <v>7987</v>
      </c>
      <c r="L1453" s="17" t="s">
        <v>7987</v>
      </c>
      <c r="M1453" s="17" t="s">
        <v>7987</v>
      </c>
      <c r="N1453" s="17" t="s">
        <v>7987</v>
      </c>
      <c r="O1453" s="17" t="s">
        <v>7987</v>
      </c>
      <c r="P1453" s="17" t="s">
        <v>7987</v>
      </c>
      <c r="Q1453" s="17" t="s">
        <v>7987</v>
      </c>
      <c r="R1453" s="17" t="s">
        <v>7987</v>
      </c>
      <c r="S1453" s="17"/>
      <c r="T1453" s="17" t="s">
        <v>7987</v>
      </c>
      <c r="U1453" s="17"/>
      <c r="V1453" s="17"/>
      <c r="W1453" s="17" t="s">
        <v>7987</v>
      </c>
      <c r="X1453" s="17" t="s">
        <v>7987</v>
      </c>
      <c r="Y1453" s="17"/>
    </row>
    <row r="1454" ht="15.75" customHeight="1">
      <c r="A1454" s="17" t="s">
        <v>6867</v>
      </c>
      <c r="B1454" s="17"/>
      <c r="C1454" s="17" t="s">
        <v>7987</v>
      </c>
      <c r="D1454" s="17" t="s">
        <v>7987</v>
      </c>
      <c r="E1454" s="17" t="s">
        <v>7987</v>
      </c>
      <c r="F1454" s="17">
        <v>0.0</v>
      </c>
      <c r="G1454" s="17"/>
      <c r="H1454" s="51" t="s">
        <v>7987</v>
      </c>
      <c r="K1454" s="51" t="s">
        <v>7987</v>
      </c>
      <c r="L1454" s="17" t="s">
        <v>7987</v>
      </c>
      <c r="M1454" s="17" t="s">
        <v>7987</v>
      </c>
      <c r="N1454" s="17" t="s">
        <v>7987</v>
      </c>
      <c r="O1454" s="17" t="s">
        <v>7987</v>
      </c>
      <c r="P1454" s="17" t="s">
        <v>7987</v>
      </c>
      <c r="Q1454" s="17" t="s">
        <v>7987</v>
      </c>
      <c r="R1454" s="17" t="s">
        <v>7987</v>
      </c>
      <c r="S1454" s="17"/>
      <c r="T1454" s="17" t="s">
        <v>7987</v>
      </c>
      <c r="U1454" s="17"/>
      <c r="V1454" s="17"/>
      <c r="W1454" s="17" t="s">
        <v>7987</v>
      </c>
      <c r="X1454" s="17" t="s">
        <v>7987</v>
      </c>
      <c r="Y1454" s="17"/>
    </row>
    <row r="1455" ht="15.75" customHeight="1">
      <c r="A1455" s="17">
        <v>2.48552071E9</v>
      </c>
      <c r="B1455" s="17"/>
      <c r="C1455" s="17" t="s">
        <v>7987</v>
      </c>
      <c r="D1455" s="17" t="s">
        <v>7987</v>
      </c>
      <c r="E1455" s="17" t="s">
        <v>7987</v>
      </c>
      <c r="F1455" s="17">
        <v>0.0</v>
      </c>
      <c r="G1455" s="17"/>
      <c r="H1455" s="51" t="s">
        <v>7987</v>
      </c>
      <c r="K1455" s="51" t="s">
        <v>7987</v>
      </c>
      <c r="L1455" s="17" t="s">
        <v>7987</v>
      </c>
      <c r="M1455" s="17" t="s">
        <v>7987</v>
      </c>
      <c r="N1455" s="17" t="s">
        <v>7987</v>
      </c>
      <c r="O1455" s="17" t="s">
        <v>7987</v>
      </c>
      <c r="P1455" s="17" t="s">
        <v>7987</v>
      </c>
      <c r="Q1455" s="17" t="s">
        <v>7987</v>
      </c>
      <c r="R1455" s="17" t="s">
        <v>7987</v>
      </c>
      <c r="S1455" s="17"/>
      <c r="T1455" s="17" t="s">
        <v>7987</v>
      </c>
      <c r="U1455" s="17"/>
      <c r="V1455" s="17"/>
      <c r="W1455" s="17" t="s">
        <v>7987</v>
      </c>
      <c r="X1455" s="17" t="s">
        <v>7987</v>
      </c>
      <c r="Y1455" s="17"/>
    </row>
    <row r="1456" ht="15.75" customHeight="1">
      <c r="A1456" s="17" t="s">
        <v>6868</v>
      </c>
      <c r="B1456" s="17"/>
      <c r="C1456" s="17" t="s">
        <v>7987</v>
      </c>
      <c r="D1456" s="17" t="s">
        <v>7987</v>
      </c>
      <c r="E1456" s="17" t="s">
        <v>7987</v>
      </c>
      <c r="F1456" s="17">
        <v>0.0</v>
      </c>
      <c r="G1456" s="17"/>
      <c r="H1456" s="51" t="s">
        <v>7987</v>
      </c>
      <c r="K1456" s="51" t="s">
        <v>7987</v>
      </c>
      <c r="L1456" s="17" t="s">
        <v>7987</v>
      </c>
      <c r="M1456" s="17" t="s">
        <v>7987</v>
      </c>
      <c r="N1456" s="17" t="s">
        <v>7987</v>
      </c>
      <c r="O1456" s="17" t="s">
        <v>7987</v>
      </c>
      <c r="P1456" s="17" t="s">
        <v>7987</v>
      </c>
      <c r="Q1456" s="17" t="s">
        <v>7987</v>
      </c>
      <c r="R1456" s="17" t="s">
        <v>7987</v>
      </c>
      <c r="S1456" s="17"/>
      <c r="T1456" s="17" t="s">
        <v>7987</v>
      </c>
      <c r="U1456" s="17"/>
      <c r="V1456" s="17"/>
      <c r="W1456" s="17" t="s">
        <v>7987</v>
      </c>
      <c r="X1456" s="17" t="s">
        <v>7987</v>
      </c>
      <c r="Y1456" s="17"/>
    </row>
    <row r="1457" ht="15.75" customHeight="1">
      <c r="A1457" s="17">
        <v>2.085530202E9</v>
      </c>
      <c r="B1457" s="17"/>
      <c r="C1457" s="17" t="s">
        <v>7987</v>
      </c>
      <c r="D1457" s="17" t="s">
        <v>7987</v>
      </c>
      <c r="E1457" s="17" t="s">
        <v>7987</v>
      </c>
      <c r="F1457" s="17">
        <v>0.0</v>
      </c>
      <c r="G1457" s="17"/>
      <c r="H1457" s="51" t="s">
        <v>7987</v>
      </c>
      <c r="K1457" s="51" t="s">
        <v>7987</v>
      </c>
      <c r="L1457" s="17" t="s">
        <v>7987</v>
      </c>
      <c r="M1457" s="17" t="s">
        <v>7987</v>
      </c>
      <c r="N1457" s="17" t="s">
        <v>7987</v>
      </c>
      <c r="O1457" s="17" t="s">
        <v>7987</v>
      </c>
      <c r="P1457" s="17" t="s">
        <v>7987</v>
      </c>
      <c r="Q1457" s="17" t="s">
        <v>7987</v>
      </c>
      <c r="R1457" s="17" t="s">
        <v>7987</v>
      </c>
      <c r="S1457" s="17"/>
      <c r="T1457" s="17" t="s">
        <v>7987</v>
      </c>
      <c r="U1457" s="17"/>
      <c r="V1457" s="17"/>
      <c r="W1457" s="17" t="s">
        <v>7987</v>
      </c>
      <c r="X1457" s="17" t="s">
        <v>7987</v>
      </c>
      <c r="Y1457" s="17"/>
    </row>
    <row r="1458" ht="15.75" customHeight="1">
      <c r="A1458" s="17">
        <v>2.085530191E9</v>
      </c>
      <c r="B1458" s="17"/>
      <c r="C1458" s="17" t="s">
        <v>7987</v>
      </c>
      <c r="D1458" s="17" t="s">
        <v>7987</v>
      </c>
      <c r="E1458" s="17" t="s">
        <v>7987</v>
      </c>
      <c r="F1458" s="17">
        <v>0.0</v>
      </c>
      <c r="G1458" s="17"/>
      <c r="H1458" s="51" t="s">
        <v>7987</v>
      </c>
      <c r="K1458" s="51" t="s">
        <v>7987</v>
      </c>
      <c r="L1458" s="17" t="s">
        <v>7987</v>
      </c>
      <c r="M1458" s="17" t="s">
        <v>7987</v>
      </c>
      <c r="N1458" s="17" t="s">
        <v>7987</v>
      </c>
      <c r="O1458" s="17" t="s">
        <v>7987</v>
      </c>
      <c r="P1458" s="17" t="s">
        <v>7987</v>
      </c>
      <c r="Q1458" s="17" t="s">
        <v>7987</v>
      </c>
      <c r="R1458" s="17" t="s">
        <v>7987</v>
      </c>
      <c r="S1458" s="17"/>
      <c r="T1458" s="17" t="s">
        <v>7987</v>
      </c>
      <c r="U1458" s="17"/>
      <c r="V1458" s="17"/>
      <c r="W1458" s="17" t="s">
        <v>7987</v>
      </c>
      <c r="X1458" s="17" t="s">
        <v>7987</v>
      </c>
      <c r="Y1458" s="17"/>
    </row>
    <row r="1459" ht="15.75" customHeight="1">
      <c r="A1459" s="17">
        <v>2.08553103E9</v>
      </c>
      <c r="B1459" s="17"/>
      <c r="C1459" s="17" t="s">
        <v>7987</v>
      </c>
      <c r="D1459" s="17" t="s">
        <v>7987</v>
      </c>
      <c r="E1459" s="17" t="s">
        <v>7987</v>
      </c>
      <c r="F1459" s="17">
        <v>0.0</v>
      </c>
      <c r="G1459" s="17"/>
      <c r="H1459" s="51" t="s">
        <v>7987</v>
      </c>
      <c r="K1459" s="51" t="s">
        <v>7987</v>
      </c>
      <c r="L1459" s="17" t="s">
        <v>7987</v>
      </c>
      <c r="M1459" s="17" t="s">
        <v>7987</v>
      </c>
      <c r="N1459" s="17" t="s">
        <v>7987</v>
      </c>
      <c r="O1459" s="17" t="s">
        <v>7987</v>
      </c>
      <c r="P1459" s="17" t="s">
        <v>7987</v>
      </c>
      <c r="Q1459" s="17" t="s">
        <v>7987</v>
      </c>
      <c r="R1459" s="17" t="s">
        <v>7987</v>
      </c>
      <c r="S1459" s="17"/>
      <c r="T1459" s="17" t="s">
        <v>7987</v>
      </c>
      <c r="U1459" s="17"/>
      <c r="V1459" s="17"/>
      <c r="W1459" s="17" t="s">
        <v>7987</v>
      </c>
      <c r="X1459" s="17" t="s">
        <v>7987</v>
      </c>
      <c r="Y1459" s="17"/>
    </row>
    <row r="1460" ht="15.75" customHeight="1">
      <c r="A1460" s="17" t="s">
        <v>6869</v>
      </c>
      <c r="B1460" s="17"/>
      <c r="C1460" s="17" t="s">
        <v>7987</v>
      </c>
      <c r="D1460" s="17" t="s">
        <v>7987</v>
      </c>
      <c r="E1460" s="17" t="s">
        <v>7987</v>
      </c>
      <c r="F1460" s="17">
        <v>0.0</v>
      </c>
      <c r="G1460" s="17"/>
      <c r="H1460" s="51" t="s">
        <v>7987</v>
      </c>
      <c r="K1460" s="51" t="s">
        <v>7987</v>
      </c>
      <c r="L1460" s="17" t="s">
        <v>7987</v>
      </c>
      <c r="M1460" s="17" t="s">
        <v>7987</v>
      </c>
      <c r="N1460" s="17" t="s">
        <v>7987</v>
      </c>
      <c r="O1460" s="17" t="s">
        <v>7987</v>
      </c>
      <c r="P1460" s="17" t="s">
        <v>7987</v>
      </c>
      <c r="Q1460" s="17" t="s">
        <v>7987</v>
      </c>
      <c r="R1460" s="17" t="s">
        <v>7987</v>
      </c>
      <c r="S1460" s="17"/>
      <c r="T1460" s="17" t="s">
        <v>7987</v>
      </c>
      <c r="U1460" s="17"/>
      <c r="V1460" s="17"/>
      <c r="W1460" s="17" t="s">
        <v>7987</v>
      </c>
      <c r="X1460" s="17" t="s">
        <v>7987</v>
      </c>
      <c r="Y1460" s="17"/>
    </row>
    <row r="1461" ht="15.75" customHeight="1">
      <c r="A1461" s="17" t="s">
        <v>6870</v>
      </c>
      <c r="B1461" s="17"/>
      <c r="C1461" s="17" t="s">
        <v>7987</v>
      </c>
      <c r="D1461" s="17" t="s">
        <v>7987</v>
      </c>
      <c r="E1461" s="17" t="s">
        <v>7987</v>
      </c>
      <c r="F1461" s="17">
        <v>0.0</v>
      </c>
      <c r="G1461" s="17"/>
      <c r="H1461" s="51" t="s">
        <v>7987</v>
      </c>
      <c r="K1461" s="51" t="s">
        <v>7987</v>
      </c>
      <c r="L1461" s="17" t="s">
        <v>7987</v>
      </c>
      <c r="M1461" s="17" t="s">
        <v>7987</v>
      </c>
      <c r="N1461" s="17" t="s">
        <v>7987</v>
      </c>
      <c r="O1461" s="17" t="s">
        <v>7987</v>
      </c>
      <c r="P1461" s="17" t="s">
        <v>7987</v>
      </c>
      <c r="Q1461" s="17" t="s">
        <v>7987</v>
      </c>
      <c r="R1461" s="17" t="s">
        <v>7987</v>
      </c>
      <c r="S1461" s="17"/>
      <c r="T1461" s="17" t="s">
        <v>7987</v>
      </c>
      <c r="U1461" s="17"/>
      <c r="V1461" s="17"/>
      <c r="W1461" s="17" t="s">
        <v>7987</v>
      </c>
      <c r="X1461" s="17" t="s">
        <v>7987</v>
      </c>
      <c r="Y1461" s="17"/>
    </row>
    <row r="1462" ht="15.75" customHeight="1">
      <c r="A1462" s="17" t="s">
        <v>6871</v>
      </c>
      <c r="B1462" s="17"/>
      <c r="C1462" s="17" t="s">
        <v>7987</v>
      </c>
      <c r="D1462" s="17" t="s">
        <v>7987</v>
      </c>
      <c r="E1462" s="17" t="s">
        <v>7987</v>
      </c>
      <c r="F1462" s="17">
        <v>0.0</v>
      </c>
      <c r="G1462" s="17"/>
      <c r="H1462" s="51" t="s">
        <v>7987</v>
      </c>
      <c r="K1462" s="51" t="s">
        <v>7987</v>
      </c>
      <c r="L1462" s="17" t="s">
        <v>7987</v>
      </c>
      <c r="M1462" s="17" t="s">
        <v>7987</v>
      </c>
      <c r="N1462" s="17" t="s">
        <v>7987</v>
      </c>
      <c r="O1462" s="17" t="s">
        <v>7987</v>
      </c>
      <c r="P1462" s="17" t="s">
        <v>7987</v>
      </c>
      <c r="Q1462" s="17" t="s">
        <v>7987</v>
      </c>
      <c r="R1462" s="17" t="s">
        <v>7987</v>
      </c>
      <c r="S1462" s="17"/>
      <c r="T1462" s="17" t="s">
        <v>7987</v>
      </c>
      <c r="U1462" s="17"/>
      <c r="V1462" s="17"/>
      <c r="W1462" s="17" t="s">
        <v>7987</v>
      </c>
      <c r="X1462" s="17" t="s">
        <v>7987</v>
      </c>
      <c r="Y1462" s="17"/>
    </row>
    <row r="1463" ht="15.75" customHeight="1">
      <c r="A1463" s="17">
        <v>5.630031053E9</v>
      </c>
      <c r="B1463" s="17"/>
      <c r="C1463" s="17" t="s">
        <v>7987</v>
      </c>
      <c r="D1463" s="17" t="s">
        <v>7987</v>
      </c>
      <c r="E1463" s="17" t="s">
        <v>7987</v>
      </c>
      <c r="F1463" s="17">
        <v>0.0</v>
      </c>
      <c r="G1463" s="17"/>
      <c r="H1463" s="51" t="s">
        <v>7987</v>
      </c>
      <c r="K1463" s="51" t="s">
        <v>7987</v>
      </c>
      <c r="L1463" s="17" t="s">
        <v>7987</v>
      </c>
      <c r="M1463" s="17" t="s">
        <v>7987</v>
      </c>
      <c r="N1463" s="17" t="s">
        <v>7987</v>
      </c>
      <c r="O1463" s="17" t="s">
        <v>7987</v>
      </c>
      <c r="P1463" s="17" t="s">
        <v>7987</v>
      </c>
      <c r="Q1463" s="17" t="s">
        <v>7987</v>
      </c>
      <c r="R1463" s="17" t="s">
        <v>7987</v>
      </c>
      <c r="S1463" s="17"/>
      <c r="T1463" s="17" t="s">
        <v>7987</v>
      </c>
      <c r="U1463" s="17"/>
      <c r="V1463" s="17"/>
      <c r="W1463" s="17" t="s">
        <v>7987</v>
      </c>
      <c r="X1463" s="17" t="s">
        <v>7987</v>
      </c>
      <c r="Y1463" s="17"/>
    </row>
    <row r="1464" ht="15.75" customHeight="1">
      <c r="A1464" s="17">
        <v>5.630082007E9</v>
      </c>
      <c r="B1464" s="17"/>
      <c r="C1464" s="17" t="s">
        <v>7987</v>
      </c>
      <c r="D1464" s="17" t="s">
        <v>7987</v>
      </c>
      <c r="E1464" s="17" t="s">
        <v>7987</v>
      </c>
      <c r="F1464" s="17">
        <v>0.0</v>
      </c>
      <c r="G1464" s="17"/>
      <c r="H1464" s="51" t="s">
        <v>7987</v>
      </c>
      <c r="K1464" s="51" t="s">
        <v>7987</v>
      </c>
      <c r="L1464" s="17" t="s">
        <v>7987</v>
      </c>
      <c r="M1464" s="17" t="s">
        <v>7987</v>
      </c>
      <c r="N1464" s="17" t="s">
        <v>7987</v>
      </c>
      <c r="O1464" s="17" t="s">
        <v>7987</v>
      </c>
      <c r="P1464" s="17" t="s">
        <v>7987</v>
      </c>
      <c r="Q1464" s="17" t="s">
        <v>7987</v>
      </c>
      <c r="R1464" s="17" t="s">
        <v>7987</v>
      </c>
      <c r="S1464" s="17"/>
      <c r="T1464" s="17" t="s">
        <v>7987</v>
      </c>
      <c r="U1464" s="17"/>
      <c r="V1464" s="17"/>
      <c r="W1464" s="17" t="s">
        <v>7987</v>
      </c>
      <c r="X1464" s="17" t="s">
        <v>7987</v>
      </c>
      <c r="Y1464" s="17"/>
    </row>
    <row r="1465" ht="15.75" customHeight="1">
      <c r="A1465" s="17">
        <v>1.885530491E9</v>
      </c>
      <c r="B1465" s="17"/>
      <c r="C1465" s="17" t="s">
        <v>7987</v>
      </c>
      <c r="D1465" s="17" t="s">
        <v>7987</v>
      </c>
      <c r="E1465" s="17" t="s">
        <v>7987</v>
      </c>
      <c r="F1465" s="17">
        <v>0.0</v>
      </c>
      <c r="G1465" s="17"/>
      <c r="H1465" s="51" t="s">
        <v>7987</v>
      </c>
      <c r="K1465" s="51" t="s">
        <v>7987</v>
      </c>
      <c r="L1465" s="17" t="s">
        <v>7987</v>
      </c>
      <c r="M1465" s="17" t="s">
        <v>7987</v>
      </c>
      <c r="N1465" s="17" t="s">
        <v>7987</v>
      </c>
      <c r="O1465" s="17" t="s">
        <v>7987</v>
      </c>
      <c r="P1465" s="17" t="s">
        <v>7987</v>
      </c>
      <c r="Q1465" s="17" t="s">
        <v>7987</v>
      </c>
      <c r="R1465" s="17" t="s">
        <v>7987</v>
      </c>
      <c r="S1465" s="17"/>
      <c r="T1465" s="17" t="s">
        <v>7987</v>
      </c>
      <c r="U1465" s="17"/>
      <c r="V1465" s="17"/>
      <c r="W1465" s="17" t="s">
        <v>7987</v>
      </c>
      <c r="X1465" s="17" t="s">
        <v>7987</v>
      </c>
      <c r="Y1465" s="17"/>
    </row>
    <row r="1466" ht="15.75" customHeight="1">
      <c r="A1466" s="17">
        <v>5.630090013E9</v>
      </c>
      <c r="B1466" s="17"/>
      <c r="C1466" s="17" t="s">
        <v>7987</v>
      </c>
      <c r="D1466" s="17" t="s">
        <v>7987</v>
      </c>
      <c r="E1466" s="17" t="s">
        <v>7987</v>
      </c>
      <c r="F1466" s="17">
        <v>0.0</v>
      </c>
      <c r="G1466" s="17"/>
      <c r="H1466" s="51" t="s">
        <v>7987</v>
      </c>
      <c r="K1466" s="51" t="s">
        <v>7987</v>
      </c>
      <c r="L1466" s="17" t="s">
        <v>7987</v>
      </c>
      <c r="M1466" s="17" t="s">
        <v>7987</v>
      </c>
      <c r="N1466" s="17" t="s">
        <v>7987</v>
      </c>
      <c r="O1466" s="17" t="s">
        <v>7987</v>
      </c>
      <c r="P1466" s="17" t="s">
        <v>7987</v>
      </c>
      <c r="Q1466" s="17" t="s">
        <v>7987</v>
      </c>
      <c r="R1466" s="17" t="s">
        <v>7987</v>
      </c>
      <c r="S1466" s="17"/>
      <c r="T1466" s="17" t="s">
        <v>7987</v>
      </c>
      <c r="U1466" s="17"/>
      <c r="V1466" s="17"/>
      <c r="W1466" s="17" t="s">
        <v>7987</v>
      </c>
      <c r="X1466" s="17" t="s">
        <v>7987</v>
      </c>
      <c r="Y1466" s="17"/>
    </row>
    <row r="1467" ht="15.75" customHeight="1">
      <c r="A1467" s="17">
        <v>5.630408007E9</v>
      </c>
      <c r="B1467" s="17"/>
      <c r="C1467" s="17" t="s">
        <v>7987</v>
      </c>
      <c r="D1467" s="17" t="s">
        <v>7987</v>
      </c>
      <c r="E1467" s="17" t="s">
        <v>7987</v>
      </c>
      <c r="F1467" s="17">
        <v>0.0</v>
      </c>
      <c r="G1467" s="17"/>
      <c r="H1467" s="51" t="s">
        <v>7987</v>
      </c>
      <c r="K1467" s="51" t="s">
        <v>7987</v>
      </c>
      <c r="L1467" s="17" t="s">
        <v>7987</v>
      </c>
      <c r="M1467" s="17" t="s">
        <v>7987</v>
      </c>
      <c r="N1467" s="17" t="s">
        <v>7987</v>
      </c>
      <c r="O1467" s="17" t="s">
        <v>7987</v>
      </c>
      <c r="P1467" s="17" t="s">
        <v>7987</v>
      </c>
      <c r="Q1467" s="17" t="s">
        <v>7987</v>
      </c>
      <c r="R1467" s="17" t="s">
        <v>7987</v>
      </c>
      <c r="S1467" s="17"/>
      <c r="T1467" s="17" t="s">
        <v>7987</v>
      </c>
      <c r="U1467" s="17"/>
      <c r="V1467" s="17"/>
      <c r="W1467" s="17" t="s">
        <v>7987</v>
      </c>
      <c r="X1467" s="17" t="s">
        <v>7987</v>
      </c>
      <c r="Y1467" s="17"/>
    </row>
    <row r="1468" ht="15.75" customHeight="1">
      <c r="A1468" s="17">
        <v>5.630021124E9</v>
      </c>
      <c r="B1468" s="17"/>
      <c r="C1468" s="17" t="s">
        <v>7987</v>
      </c>
      <c r="D1468" s="17" t="s">
        <v>7987</v>
      </c>
      <c r="E1468" s="17" t="s">
        <v>7987</v>
      </c>
      <c r="F1468" s="17">
        <v>0.0</v>
      </c>
      <c r="G1468" s="17"/>
      <c r="H1468" s="51" t="s">
        <v>7987</v>
      </c>
      <c r="K1468" s="51" t="s">
        <v>7987</v>
      </c>
      <c r="L1468" s="17" t="s">
        <v>7987</v>
      </c>
      <c r="M1468" s="17" t="s">
        <v>7987</v>
      </c>
      <c r="N1468" s="17" t="s">
        <v>7987</v>
      </c>
      <c r="O1468" s="17" t="s">
        <v>7987</v>
      </c>
      <c r="P1468" s="17" t="s">
        <v>7987</v>
      </c>
      <c r="Q1468" s="17" t="s">
        <v>7987</v>
      </c>
      <c r="R1468" s="17" t="s">
        <v>7987</v>
      </c>
      <c r="S1468" s="17"/>
      <c r="T1468" s="17" t="s">
        <v>7987</v>
      </c>
      <c r="U1468" s="17"/>
      <c r="V1468" s="17"/>
      <c r="W1468" s="17" t="s">
        <v>7987</v>
      </c>
      <c r="X1468" s="17" t="s">
        <v>7987</v>
      </c>
      <c r="Y1468" s="17"/>
    </row>
    <row r="1469" ht="15.75" customHeight="1">
      <c r="A1469" s="17" t="s">
        <v>6872</v>
      </c>
      <c r="B1469" s="17"/>
      <c r="C1469" s="17" t="s">
        <v>7987</v>
      </c>
      <c r="D1469" s="17" t="s">
        <v>7987</v>
      </c>
      <c r="E1469" s="17" t="s">
        <v>7987</v>
      </c>
      <c r="F1469" s="17">
        <v>0.0</v>
      </c>
      <c r="G1469" s="17"/>
      <c r="H1469" s="51" t="s">
        <v>7987</v>
      </c>
      <c r="K1469" s="51" t="s">
        <v>7987</v>
      </c>
      <c r="L1469" s="17" t="s">
        <v>7987</v>
      </c>
      <c r="M1469" s="17" t="s">
        <v>7987</v>
      </c>
      <c r="N1469" s="17" t="s">
        <v>7987</v>
      </c>
      <c r="O1469" s="17" t="s">
        <v>7987</v>
      </c>
      <c r="P1469" s="17" t="s">
        <v>7987</v>
      </c>
      <c r="Q1469" s="17" t="s">
        <v>7987</v>
      </c>
      <c r="R1469" s="17" t="s">
        <v>7987</v>
      </c>
      <c r="S1469" s="17"/>
      <c r="T1469" s="17" t="s">
        <v>7987</v>
      </c>
      <c r="U1469" s="17"/>
      <c r="V1469" s="17"/>
      <c r="W1469" s="17" t="s">
        <v>7987</v>
      </c>
      <c r="X1469" s="17" t="s">
        <v>7987</v>
      </c>
      <c r="Y1469" s="17"/>
    </row>
    <row r="1470" ht="15.75" customHeight="1">
      <c r="A1470" s="17" t="s">
        <v>6873</v>
      </c>
      <c r="B1470" s="17"/>
      <c r="C1470" s="17" t="s">
        <v>7987</v>
      </c>
      <c r="D1470" s="17" t="s">
        <v>7987</v>
      </c>
      <c r="E1470" s="17" t="s">
        <v>7987</v>
      </c>
      <c r="F1470" s="17">
        <v>0.0</v>
      </c>
      <c r="G1470" s="17"/>
      <c r="H1470" s="51" t="s">
        <v>7987</v>
      </c>
      <c r="K1470" s="51" t="s">
        <v>7987</v>
      </c>
      <c r="L1470" s="17" t="s">
        <v>7987</v>
      </c>
      <c r="M1470" s="17" t="s">
        <v>7987</v>
      </c>
      <c r="N1470" s="17" t="s">
        <v>7987</v>
      </c>
      <c r="O1470" s="17" t="s">
        <v>7987</v>
      </c>
      <c r="P1470" s="17" t="s">
        <v>7987</v>
      </c>
      <c r="Q1470" s="17" t="s">
        <v>7987</v>
      </c>
      <c r="R1470" s="17" t="s">
        <v>7987</v>
      </c>
      <c r="S1470" s="17"/>
      <c r="T1470" s="17" t="s">
        <v>7987</v>
      </c>
      <c r="U1470" s="17"/>
      <c r="V1470" s="17"/>
      <c r="W1470" s="17" t="s">
        <v>7987</v>
      </c>
      <c r="X1470" s="17" t="s">
        <v>7987</v>
      </c>
      <c r="Y1470" s="17"/>
    </row>
    <row r="1471" ht="15.75" customHeight="1">
      <c r="A1471" s="17">
        <v>2.46360502E9</v>
      </c>
      <c r="B1471" s="17"/>
      <c r="C1471" s="17" t="s">
        <v>7987</v>
      </c>
      <c r="D1471" s="17" t="s">
        <v>7987</v>
      </c>
      <c r="E1471" s="17" t="s">
        <v>1650</v>
      </c>
      <c r="F1471" s="17" t="s">
        <v>1651</v>
      </c>
      <c r="G1471" s="17"/>
      <c r="H1471" s="51" t="s">
        <v>7987</v>
      </c>
      <c r="K1471" s="51">
        <v>0.0</v>
      </c>
      <c r="L1471" s="17">
        <v>0.0</v>
      </c>
      <c r="M1471" s="17">
        <v>0.0</v>
      </c>
      <c r="N1471" s="17">
        <v>1.0</v>
      </c>
      <c r="O1471" s="17" t="s">
        <v>19</v>
      </c>
      <c r="P1471" s="17">
        <v>0.0</v>
      </c>
      <c r="Q1471" s="17">
        <v>8.4831095E9</v>
      </c>
      <c r="R1471" s="17" t="s">
        <v>7987</v>
      </c>
      <c r="S1471" s="17"/>
      <c r="T1471" s="17" t="s">
        <v>7987</v>
      </c>
      <c r="U1471" s="17"/>
      <c r="V1471" s="17"/>
      <c r="W1471" s="17" t="s">
        <v>7987</v>
      </c>
      <c r="X1471" s="17" t="s">
        <v>7987</v>
      </c>
      <c r="Y1471" s="17"/>
    </row>
    <row r="1472" ht="15.75" customHeight="1">
      <c r="A1472" s="17" t="s">
        <v>6874</v>
      </c>
      <c r="B1472" s="17"/>
      <c r="C1472" s="17" t="s">
        <v>7987</v>
      </c>
      <c r="D1472" s="17" t="s">
        <v>7987</v>
      </c>
      <c r="E1472" s="17" t="s">
        <v>7987</v>
      </c>
      <c r="F1472" s="17" t="s">
        <v>6875</v>
      </c>
      <c r="G1472" s="17"/>
      <c r="H1472" s="51" t="s">
        <v>7987</v>
      </c>
      <c r="K1472" s="51" t="s">
        <v>7987</v>
      </c>
      <c r="L1472" s="17" t="s">
        <v>7987</v>
      </c>
      <c r="M1472" s="17" t="s">
        <v>7987</v>
      </c>
      <c r="N1472" s="17" t="s">
        <v>7987</v>
      </c>
      <c r="O1472" s="17" t="s">
        <v>7987</v>
      </c>
      <c r="P1472" s="17" t="s">
        <v>7987</v>
      </c>
      <c r="Q1472" s="17" t="s">
        <v>7987</v>
      </c>
      <c r="R1472" s="17" t="s">
        <v>7987</v>
      </c>
      <c r="S1472" s="17"/>
      <c r="T1472" s="17" t="s">
        <v>7987</v>
      </c>
      <c r="U1472" s="17"/>
      <c r="V1472" s="17"/>
      <c r="W1472" s="17" t="s">
        <v>7987</v>
      </c>
      <c r="X1472" s="17" t="s">
        <v>7987</v>
      </c>
      <c r="Y1472" s="17"/>
    </row>
    <row r="1473" ht="15.75" customHeight="1">
      <c r="A1473" s="17">
        <v>5.486000086E9</v>
      </c>
      <c r="B1473" s="17"/>
      <c r="C1473" s="17" t="s">
        <v>7987</v>
      </c>
      <c r="D1473" s="17" t="s">
        <v>7987</v>
      </c>
      <c r="E1473" s="17" t="s">
        <v>7987</v>
      </c>
      <c r="F1473" s="17" t="s">
        <v>6876</v>
      </c>
      <c r="G1473" s="17"/>
      <c r="H1473" s="51" t="s">
        <v>7987</v>
      </c>
      <c r="K1473" s="51" t="s">
        <v>7987</v>
      </c>
      <c r="L1473" s="17" t="s">
        <v>7987</v>
      </c>
      <c r="M1473" s="17" t="s">
        <v>7987</v>
      </c>
      <c r="N1473" s="17" t="s">
        <v>7987</v>
      </c>
      <c r="O1473" s="17" t="s">
        <v>7987</v>
      </c>
      <c r="P1473" s="17" t="s">
        <v>7987</v>
      </c>
      <c r="Q1473" s="17" t="s">
        <v>7987</v>
      </c>
      <c r="R1473" s="17" t="s">
        <v>7987</v>
      </c>
      <c r="S1473" s="17"/>
      <c r="T1473" s="17" t="s">
        <v>7987</v>
      </c>
      <c r="U1473" s="17"/>
      <c r="V1473" s="17"/>
      <c r="W1473" s="17" t="s">
        <v>7987</v>
      </c>
      <c r="X1473" s="17" t="s">
        <v>7987</v>
      </c>
      <c r="Y1473" s="17"/>
    </row>
    <row r="1474" ht="15.75" customHeight="1">
      <c r="A1474" s="17">
        <v>2.066005411E9</v>
      </c>
      <c r="B1474" s="17"/>
      <c r="C1474" s="17" t="s">
        <v>7987</v>
      </c>
      <c r="D1474" s="17" t="s">
        <v>7987</v>
      </c>
      <c r="E1474" s="17" t="s">
        <v>7987</v>
      </c>
      <c r="F1474" s="17" t="s">
        <v>6877</v>
      </c>
      <c r="G1474" s="17"/>
      <c r="H1474" s="51" t="s">
        <v>7987</v>
      </c>
      <c r="K1474" s="51" t="s">
        <v>7987</v>
      </c>
      <c r="L1474" s="17" t="s">
        <v>7987</v>
      </c>
      <c r="M1474" s="17" t="s">
        <v>7987</v>
      </c>
      <c r="N1474" s="17" t="s">
        <v>7987</v>
      </c>
      <c r="O1474" s="17" t="s">
        <v>7987</v>
      </c>
      <c r="P1474" s="17" t="s">
        <v>7987</v>
      </c>
      <c r="Q1474" s="17" t="s">
        <v>7987</v>
      </c>
      <c r="R1474" s="17" t="s">
        <v>7987</v>
      </c>
      <c r="S1474" s="17"/>
      <c r="T1474" s="17" t="s">
        <v>7987</v>
      </c>
      <c r="U1474" s="17"/>
      <c r="V1474" s="17"/>
      <c r="W1474" s="17" t="s">
        <v>7987</v>
      </c>
      <c r="X1474" s="17" t="s">
        <v>7987</v>
      </c>
      <c r="Y1474" s="17"/>
    </row>
    <row r="1475" ht="15.75" customHeight="1">
      <c r="A1475" s="17">
        <v>2.46351109E9</v>
      </c>
      <c r="B1475" s="17"/>
      <c r="C1475" s="17" t="s">
        <v>7987</v>
      </c>
      <c r="D1475" s="17" t="s">
        <v>7987</v>
      </c>
      <c r="E1475" s="17" t="s">
        <v>1557</v>
      </c>
      <c r="F1475" s="17" t="s">
        <v>1560</v>
      </c>
      <c r="G1475" s="17"/>
      <c r="H1475" s="51" t="s">
        <v>7987</v>
      </c>
      <c r="K1475" s="51" t="s">
        <v>1559</v>
      </c>
      <c r="L1475" s="17" t="s">
        <v>17</v>
      </c>
      <c r="M1475" s="17" t="s">
        <v>18</v>
      </c>
      <c r="N1475" s="17">
        <v>2.0</v>
      </c>
      <c r="O1475" s="17" t="s">
        <v>19</v>
      </c>
      <c r="P1475" s="17" t="s">
        <v>20</v>
      </c>
      <c r="Q1475" s="17">
        <v>8.46694E9</v>
      </c>
      <c r="R1475" s="17" t="s">
        <v>7987</v>
      </c>
      <c r="S1475" s="17"/>
      <c r="T1475" s="17" t="s">
        <v>7987</v>
      </c>
      <c r="U1475" s="17"/>
      <c r="V1475" s="17"/>
      <c r="W1475" s="17" t="s">
        <v>7987</v>
      </c>
      <c r="X1475" s="17" t="s">
        <v>7987</v>
      </c>
      <c r="Y1475" s="17"/>
    </row>
    <row r="1476" ht="15.75" customHeight="1">
      <c r="A1476" s="17">
        <v>2.463511101E9</v>
      </c>
      <c r="B1476" s="17"/>
      <c r="C1476" s="17" t="s">
        <v>7987</v>
      </c>
      <c r="D1476" s="17" t="s">
        <v>7987</v>
      </c>
      <c r="E1476" s="17" t="s">
        <v>1561</v>
      </c>
      <c r="F1476" s="17" t="s">
        <v>1562</v>
      </c>
      <c r="G1476" s="17"/>
      <c r="H1476" s="51" t="s">
        <v>7987</v>
      </c>
      <c r="K1476" s="51">
        <v>0.0</v>
      </c>
      <c r="L1476" s="17" t="s">
        <v>17</v>
      </c>
      <c r="M1476" s="17" t="s">
        <v>18</v>
      </c>
      <c r="N1476" s="17">
        <v>1.0</v>
      </c>
      <c r="O1476" s="17" t="s">
        <v>19</v>
      </c>
      <c r="P1476" s="17" t="s">
        <v>1140</v>
      </c>
      <c r="Q1476" s="17">
        <v>8.46694E9</v>
      </c>
      <c r="R1476" s="17" t="s">
        <v>7987</v>
      </c>
      <c r="S1476" s="17"/>
      <c r="T1476" s="17" t="s">
        <v>7987</v>
      </c>
      <c r="U1476" s="17"/>
      <c r="V1476" s="17"/>
      <c r="W1476" s="17" t="s">
        <v>7987</v>
      </c>
      <c r="X1476" s="17" t="s">
        <v>7987</v>
      </c>
      <c r="Y1476" s="17"/>
    </row>
    <row r="1477" ht="15.75" customHeight="1">
      <c r="A1477" s="17">
        <v>5.459951E9</v>
      </c>
      <c r="B1477" s="17"/>
      <c r="C1477" s="17" t="s">
        <v>7987</v>
      </c>
      <c r="D1477" s="17" t="s">
        <v>7987</v>
      </c>
      <c r="E1477" s="17" t="s">
        <v>7987</v>
      </c>
      <c r="F1477" s="17" t="s">
        <v>6878</v>
      </c>
      <c r="G1477" s="17"/>
      <c r="H1477" s="51" t="s">
        <v>7987</v>
      </c>
      <c r="K1477" s="51" t="s">
        <v>7987</v>
      </c>
      <c r="L1477" s="17" t="s">
        <v>7987</v>
      </c>
      <c r="M1477" s="17" t="s">
        <v>7987</v>
      </c>
      <c r="N1477" s="17" t="s">
        <v>7987</v>
      </c>
      <c r="O1477" s="17" t="s">
        <v>7987</v>
      </c>
      <c r="P1477" s="17" t="s">
        <v>7987</v>
      </c>
      <c r="Q1477" s="17" t="s">
        <v>7987</v>
      </c>
      <c r="R1477" s="17" t="s">
        <v>7987</v>
      </c>
      <c r="S1477" s="17"/>
      <c r="T1477" s="17" t="s">
        <v>7987</v>
      </c>
      <c r="U1477" s="17"/>
      <c r="V1477" s="17"/>
      <c r="W1477" s="17" t="s">
        <v>7987</v>
      </c>
      <c r="X1477" s="17" t="s">
        <v>7987</v>
      </c>
      <c r="Y1477" s="17"/>
    </row>
    <row r="1478" ht="15.75" customHeight="1">
      <c r="A1478" s="17">
        <v>5.730020001E9</v>
      </c>
      <c r="B1478" s="17"/>
      <c r="C1478" s="17" t="s">
        <v>7987</v>
      </c>
      <c r="D1478" s="17" t="s">
        <v>7987</v>
      </c>
      <c r="E1478" s="17" t="s">
        <v>7987</v>
      </c>
      <c r="F1478" s="17" t="s">
        <v>6879</v>
      </c>
      <c r="G1478" s="17"/>
      <c r="H1478" s="51" t="s">
        <v>7987</v>
      </c>
      <c r="K1478" s="51" t="s">
        <v>7987</v>
      </c>
      <c r="L1478" s="17" t="s">
        <v>7987</v>
      </c>
      <c r="M1478" s="17" t="s">
        <v>7987</v>
      </c>
      <c r="N1478" s="17" t="s">
        <v>7987</v>
      </c>
      <c r="O1478" s="17" t="s">
        <v>7987</v>
      </c>
      <c r="P1478" s="17" t="s">
        <v>7987</v>
      </c>
      <c r="Q1478" s="17" t="s">
        <v>7987</v>
      </c>
      <c r="R1478" s="17" t="s">
        <v>7987</v>
      </c>
      <c r="S1478" s="17"/>
      <c r="T1478" s="17" t="s">
        <v>7987</v>
      </c>
      <c r="U1478" s="17"/>
      <c r="V1478" s="17"/>
      <c r="W1478" s="17" t="s">
        <v>7987</v>
      </c>
      <c r="X1478" s="17" t="s">
        <v>7987</v>
      </c>
      <c r="Y1478" s="17"/>
    </row>
    <row r="1479" ht="15.75" customHeight="1">
      <c r="A1479" s="17">
        <v>5.431010067E9</v>
      </c>
      <c r="B1479" s="17"/>
      <c r="C1479" s="17" t="s">
        <v>7987</v>
      </c>
      <c r="D1479" s="17" t="s">
        <v>7987</v>
      </c>
      <c r="E1479" s="17" t="s">
        <v>7987</v>
      </c>
      <c r="F1479" s="17" t="s">
        <v>6880</v>
      </c>
      <c r="G1479" s="17"/>
      <c r="H1479" s="51" t="s">
        <v>7987</v>
      </c>
      <c r="K1479" s="51" t="s">
        <v>7987</v>
      </c>
      <c r="L1479" s="17" t="s">
        <v>7987</v>
      </c>
      <c r="M1479" s="17" t="s">
        <v>7987</v>
      </c>
      <c r="N1479" s="17" t="s">
        <v>7987</v>
      </c>
      <c r="O1479" s="17" t="s">
        <v>7987</v>
      </c>
      <c r="P1479" s="17" t="s">
        <v>7987</v>
      </c>
      <c r="Q1479" s="17" t="s">
        <v>7987</v>
      </c>
      <c r="R1479" s="17" t="s">
        <v>7987</v>
      </c>
      <c r="S1479" s="17"/>
      <c r="T1479" s="17" t="s">
        <v>7987</v>
      </c>
      <c r="U1479" s="17"/>
      <c r="V1479" s="17"/>
      <c r="W1479" s="17" t="s">
        <v>7987</v>
      </c>
      <c r="X1479" s="17" t="s">
        <v>7987</v>
      </c>
      <c r="Y1479" s="17"/>
    </row>
    <row r="1480" ht="15.75" customHeight="1">
      <c r="A1480" s="17">
        <v>5.431010069E9</v>
      </c>
      <c r="B1480" s="17"/>
      <c r="C1480" s="17" t="s">
        <v>7987</v>
      </c>
      <c r="D1480" s="17" t="s">
        <v>7987</v>
      </c>
      <c r="E1480" s="17" t="s">
        <v>7987</v>
      </c>
      <c r="F1480" s="17" t="s">
        <v>6881</v>
      </c>
      <c r="G1480" s="17"/>
      <c r="H1480" s="51" t="s">
        <v>7987</v>
      </c>
      <c r="K1480" s="51" t="s">
        <v>7987</v>
      </c>
      <c r="L1480" s="17" t="s">
        <v>7987</v>
      </c>
      <c r="M1480" s="17" t="s">
        <v>7987</v>
      </c>
      <c r="N1480" s="17" t="s">
        <v>7987</v>
      </c>
      <c r="O1480" s="17" t="s">
        <v>7987</v>
      </c>
      <c r="P1480" s="17" t="s">
        <v>7987</v>
      </c>
      <c r="Q1480" s="17" t="s">
        <v>7987</v>
      </c>
      <c r="R1480" s="17" t="s">
        <v>7987</v>
      </c>
      <c r="S1480" s="17"/>
      <c r="T1480" s="17" t="s">
        <v>7987</v>
      </c>
      <c r="U1480" s="17"/>
      <c r="V1480" s="17"/>
      <c r="W1480" s="17" t="s">
        <v>7987</v>
      </c>
      <c r="X1480" s="17" t="s">
        <v>7987</v>
      </c>
      <c r="Y1480" s="17"/>
    </row>
    <row r="1481" ht="15.75" customHeight="1">
      <c r="A1481" s="17">
        <v>5.437100055E9</v>
      </c>
      <c r="B1481" s="17"/>
      <c r="C1481" s="17" t="s">
        <v>7987</v>
      </c>
      <c r="D1481" s="17" t="s">
        <v>7987</v>
      </c>
      <c r="E1481" s="17" t="s">
        <v>7987</v>
      </c>
      <c r="F1481" s="17" t="s">
        <v>6882</v>
      </c>
      <c r="G1481" s="17"/>
      <c r="H1481" s="51" t="s">
        <v>7987</v>
      </c>
      <c r="K1481" s="51" t="s">
        <v>7987</v>
      </c>
      <c r="L1481" s="17" t="s">
        <v>7987</v>
      </c>
      <c r="M1481" s="17" t="s">
        <v>7987</v>
      </c>
      <c r="N1481" s="17" t="s">
        <v>7987</v>
      </c>
      <c r="O1481" s="17" t="s">
        <v>7987</v>
      </c>
      <c r="P1481" s="17" t="s">
        <v>7987</v>
      </c>
      <c r="Q1481" s="17" t="s">
        <v>7987</v>
      </c>
      <c r="R1481" s="17" t="s">
        <v>7987</v>
      </c>
      <c r="S1481" s="17"/>
      <c r="T1481" s="17" t="s">
        <v>7987</v>
      </c>
      <c r="U1481" s="17"/>
      <c r="V1481" s="17"/>
      <c r="W1481" s="17" t="s">
        <v>7987</v>
      </c>
      <c r="X1481" s="17" t="s">
        <v>7987</v>
      </c>
      <c r="Y1481" s="17"/>
    </row>
    <row r="1482" ht="15.75" customHeight="1">
      <c r="A1482" s="17">
        <v>5.431010068E9</v>
      </c>
      <c r="B1482" s="17"/>
      <c r="C1482" s="17" t="s">
        <v>7987</v>
      </c>
      <c r="D1482" s="17" t="s">
        <v>7987</v>
      </c>
      <c r="E1482" s="17" t="s">
        <v>7987</v>
      </c>
      <c r="F1482" s="17" t="s">
        <v>6883</v>
      </c>
      <c r="G1482" s="17"/>
      <c r="H1482" s="51" t="s">
        <v>7987</v>
      </c>
      <c r="K1482" s="51" t="s">
        <v>7987</v>
      </c>
      <c r="L1482" s="17" t="s">
        <v>7987</v>
      </c>
      <c r="M1482" s="17" t="s">
        <v>7987</v>
      </c>
      <c r="N1482" s="17" t="s">
        <v>7987</v>
      </c>
      <c r="O1482" s="17" t="s">
        <v>7987</v>
      </c>
      <c r="P1482" s="17" t="s">
        <v>7987</v>
      </c>
      <c r="Q1482" s="17" t="s">
        <v>7987</v>
      </c>
      <c r="R1482" s="17" t="s">
        <v>7987</v>
      </c>
      <c r="S1482" s="17"/>
      <c r="T1482" s="17" t="s">
        <v>7987</v>
      </c>
      <c r="U1482" s="17"/>
      <c r="V1482" s="17"/>
      <c r="W1482" s="17" t="s">
        <v>7987</v>
      </c>
      <c r="X1482" s="17" t="s">
        <v>7987</v>
      </c>
      <c r="Y1482" s="17"/>
    </row>
    <row r="1483" ht="15.75" customHeight="1">
      <c r="A1483" s="17">
        <v>2.48940603E9</v>
      </c>
      <c r="B1483" s="17"/>
      <c r="C1483" s="17" t="s">
        <v>7987</v>
      </c>
      <c r="D1483" s="17" t="s">
        <v>7987</v>
      </c>
      <c r="E1483" s="17">
        <v>0.0</v>
      </c>
      <c r="F1483" s="17" t="s">
        <v>1879</v>
      </c>
      <c r="G1483" s="17"/>
      <c r="H1483" s="51" t="s">
        <v>7987</v>
      </c>
      <c r="K1483" s="51" t="s">
        <v>1880</v>
      </c>
      <c r="L1483" s="17" t="s">
        <v>17</v>
      </c>
      <c r="M1483" s="17" t="s">
        <v>18</v>
      </c>
      <c r="N1483" s="17">
        <v>4.0</v>
      </c>
      <c r="O1483" s="17" t="s">
        <v>35</v>
      </c>
      <c r="P1483" s="17" t="s">
        <v>20</v>
      </c>
      <c r="Q1483" s="17">
        <v>8.5159E9</v>
      </c>
      <c r="R1483" s="17" t="s">
        <v>7987</v>
      </c>
      <c r="S1483" s="17"/>
      <c r="T1483" s="17" t="s">
        <v>7987</v>
      </c>
      <c r="U1483" s="17"/>
      <c r="V1483" s="17"/>
      <c r="W1483" s="17" t="s">
        <v>7987</v>
      </c>
      <c r="X1483" s="17" t="s">
        <v>7987</v>
      </c>
      <c r="Y1483" s="17"/>
    </row>
    <row r="1484" ht="15.75" customHeight="1">
      <c r="A1484" s="17">
        <v>2.48940602E9</v>
      </c>
      <c r="B1484" s="17"/>
      <c r="C1484" s="17" t="s">
        <v>7987</v>
      </c>
      <c r="D1484" s="17" t="s">
        <v>7987</v>
      </c>
      <c r="E1484" s="17">
        <v>0.0</v>
      </c>
      <c r="F1484" s="17" t="s">
        <v>1877</v>
      </c>
      <c r="G1484" s="17"/>
      <c r="H1484" s="51" t="s">
        <v>7987</v>
      </c>
      <c r="K1484" s="51" t="s">
        <v>1878</v>
      </c>
      <c r="L1484" s="17" t="s">
        <v>17</v>
      </c>
      <c r="M1484" s="17" t="s">
        <v>18</v>
      </c>
      <c r="N1484" s="17">
        <v>4.0</v>
      </c>
      <c r="O1484" s="17" t="s">
        <v>35</v>
      </c>
      <c r="P1484" s="17" t="s">
        <v>20</v>
      </c>
      <c r="Q1484" s="17">
        <v>8.5159E9</v>
      </c>
      <c r="R1484" s="17" t="s">
        <v>7987</v>
      </c>
      <c r="S1484" s="17"/>
      <c r="T1484" s="17" t="s">
        <v>7987</v>
      </c>
      <c r="U1484" s="17"/>
      <c r="V1484" s="17"/>
      <c r="W1484" s="17" t="s">
        <v>7987</v>
      </c>
      <c r="X1484" s="17" t="s">
        <v>7987</v>
      </c>
      <c r="Y1484" s="17"/>
    </row>
    <row r="1485" ht="15.75" customHeight="1">
      <c r="A1485" s="17">
        <v>5.459000173E9</v>
      </c>
      <c r="B1485" s="17"/>
      <c r="C1485" s="17" t="s">
        <v>7987</v>
      </c>
      <c r="D1485" s="17" t="s">
        <v>7987</v>
      </c>
      <c r="E1485" s="17" t="s">
        <v>7987</v>
      </c>
      <c r="F1485" s="17" t="s">
        <v>6884</v>
      </c>
      <c r="G1485" s="17"/>
      <c r="H1485" s="51" t="s">
        <v>7987</v>
      </c>
      <c r="K1485" s="51" t="s">
        <v>7987</v>
      </c>
      <c r="L1485" s="17" t="s">
        <v>7987</v>
      </c>
      <c r="M1485" s="17" t="s">
        <v>7987</v>
      </c>
      <c r="N1485" s="17" t="s">
        <v>7987</v>
      </c>
      <c r="O1485" s="17" t="s">
        <v>7987</v>
      </c>
      <c r="P1485" s="17" t="s">
        <v>7987</v>
      </c>
      <c r="Q1485" s="17" t="s">
        <v>7987</v>
      </c>
      <c r="R1485" s="17" t="s">
        <v>7987</v>
      </c>
      <c r="S1485" s="17"/>
      <c r="T1485" s="17" t="s">
        <v>7987</v>
      </c>
      <c r="U1485" s="17"/>
      <c r="V1485" s="17"/>
      <c r="W1485" s="17" t="s">
        <v>7987</v>
      </c>
      <c r="X1485" s="17" t="s">
        <v>7987</v>
      </c>
      <c r="Y1485" s="17"/>
    </row>
    <row r="1486" ht="15.75" customHeight="1">
      <c r="A1486" s="17" t="s">
        <v>4941</v>
      </c>
      <c r="B1486" s="17"/>
      <c r="C1486" s="17" t="s">
        <v>7987</v>
      </c>
      <c r="D1486" s="17" t="s">
        <v>7987</v>
      </c>
      <c r="E1486" s="17" t="s">
        <v>4942</v>
      </c>
      <c r="F1486" s="17" t="s">
        <v>4943</v>
      </c>
      <c r="G1486" s="17"/>
      <c r="H1486" s="51" t="s">
        <v>7987</v>
      </c>
      <c r="K1486" s="51" t="s">
        <v>4944</v>
      </c>
      <c r="L1486" s="17" t="s">
        <v>17</v>
      </c>
      <c r="M1486" s="17" t="s">
        <v>18</v>
      </c>
      <c r="N1486" s="17">
        <v>3.0</v>
      </c>
      <c r="O1486" s="17" t="s">
        <v>35</v>
      </c>
      <c r="P1486" s="17" t="s">
        <v>20</v>
      </c>
      <c r="Q1486" s="17">
        <v>7.326909807E9</v>
      </c>
      <c r="R1486" s="17" t="s">
        <v>7987</v>
      </c>
      <c r="S1486" s="17"/>
      <c r="T1486" s="17" t="s">
        <v>7987</v>
      </c>
      <c r="U1486" s="17"/>
      <c r="V1486" s="17"/>
      <c r="W1486" s="17" t="s">
        <v>7987</v>
      </c>
      <c r="X1486" s="17" t="s">
        <v>7987</v>
      </c>
      <c r="Y1486" s="17"/>
    </row>
    <row r="1487" ht="15.75" customHeight="1">
      <c r="A1487" s="17">
        <v>5.630100009E9</v>
      </c>
      <c r="B1487" s="17"/>
      <c r="C1487" s="17" t="s">
        <v>7987</v>
      </c>
      <c r="D1487" s="17" t="s">
        <v>7987</v>
      </c>
      <c r="E1487" s="17" t="s">
        <v>3935</v>
      </c>
      <c r="F1487" s="17" t="s">
        <v>3936</v>
      </c>
      <c r="G1487" s="17"/>
      <c r="H1487" s="51" t="s">
        <v>7987</v>
      </c>
      <c r="K1487" s="51" t="s">
        <v>3937</v>
      </c>
      <c r="L1487" s="17" t="s">
        <v>933</v>
      </c>
      <c r="M1487" s="17" t="s">
        <v>933</v>
      </c>
      <c r="N1487" s="17">
        <v>3.0</v>
      </c>
      <c r="O1487" s="17" t="s">
        <v>35</v>
      </c>
      <c r="P1487" s="17" t="s">
        <v>20</v>
      </c>
      <c r="Q1487" s="17">
        <v>8.412310009E9</v>
      </c>
      <c r="R1487" s="17" t="s">
        <v>7987</v>
      </c>
      <c r="S1487" s="17"/>
      <c r="T1487" s="17" t="s">
        <v>7987</v>
      </c>
      <c r="U1487" s="17"/>
      <c r="V1487" s="17"/>
      <c r="W1487" s="17" t="s">
        <v>7987</v>
      </c>
      <c r="X1487" s="17" t="s">
        <v>7987</v>
      </c>
      <c r="Y1487" s="17"/>
    </row>
    <row r="1488" ht="15.75" customHeight="1">
      <c r="A1488" s="17">
        <v>2.48910119E9</v>
      </c>
      <c r="B1488" s="17"/>
      <c r="C1488" s="17" t="s">
        <v>7987</v>
      </c>
      <c r="D1488" s="17" t="s">
        <v>7987</v>
      </c>
      <c r="E1488" s="17" t="s">
        <v>7987</v>
      </c>
      <c r="F1488" s="17" t="s">
        <v>6885</v>
      </c>
      <c r="G1488" s="17"/>
      <c r="H1488" s="51" t="s">
        <v>7987</v>
      </c>
      <c r="K1488" s="51" t="s">
        <v>7987</v>
      </c>
      <c r="L1488" s="17" t="s">
        <v>7987</v>
      </c>
      <c r="M1488" s="17" t="s">
        <v>7987</v>
      </c>
      <c r="N1488" s="17" t="s">
        <v>7987</v>
      </c>
      <c r="O1488" s="17" t="s">
        <v>7987</v>
      </c>
      <c r="P1488" s="17" t="s">
        <v>7987</v>
      </c>
      <c r="Q1488" s="17" t="s">
        <v>7987</v>
      </c>
      <c r="R1488" s="17" t="s">
        <v>7987</v>
      </c>
      <c r="S1488" s="17"/>
      <c r="T1488" s="17" t="s">
        <v>7987</v>
      </c>
      <c r="U1488" s="17"/>
      <c r="V1488" s="17"/>
      <c r="W1488" s="17" t="s">
        <v>7987</v>
      </c>
      <c r="X1488" s="17" t="s">
        <v>7987</v>
      </c>
      <c r="Y1488" s="17"/>
    </row>
    <row r="1489" ht="15.75" customHeight="1">
      <c r="A1489" s="17">
        <v>5.436800156E9</v>
      </c>
      <c r="B1489" s="17"/>
      <c r="C1489" s="17" t="s">
        <v>7987</v>
      </c>
      <c r="D1489" s="17" t="s">
        <v>7987</v>
      </c>
      <c r="E1489" s="17" t="s">
        <v>2926</v>
      </c>
      <c r="F1489" s="17" t="s">
        <v>2927</v>
      </c>
      <c r="G1489" s="17"/>
      <c r="H1489" s="51" t="s">
        <v>7987</v>
      </c>
      <c r="K1489" s="51" t="s">
        <v>2928</v>
      </c>
      <c r="L1489" s="17" t="s">
        <v>2923</v>
      </c>
      <c r="M1489" s="17" t="s">
        <v>2924</v>
      </c>
      <c r="N1489" s="17">
        <v>1.0</v>
      </c>
      <c r="O1489" s="17" t="s">
        <v>35</v>
      </c>
      <c r="P1489" s="17" t="s">
        <v>2091</v>
      </c>
      <c r="Q1489" s="17">
        <v>8.5044084E9</v>
      </c>
      <c r="R1489" s="17" t="s">
        <v>7987</v>
      </c>
      <c r="S1489" s="17"/>
      <c r="T1489" s="17" t="s">
        <v>7987</v>
      </c>
      <c r="U1489" s="17"/>
      <c r="V1489" s="17"/>
      <c r="W1489" s="17" t="s">
        <v>7987</v>
      </c>
      <c r="X1489" s="17" t="s">
        <v>7987</v>
      </c>
      <c r="Y1489" s="17"/>
    </row>
    <row r="1490" ht="15.75" customHeight="1">
      <c r="A1490" s="17">
        <v>5.436800185E9</v>
      </c>
      <c r="B1490" s="17"/>
      <c r="C1490" s="17" t="s">
        <v>7987</v>
      </c>
      <c r="D1490" s="17" t="s">
        <v>7987</v>
      </c>
      <c r="E1490" s="17">
        <v>0.0</v>
      </c>
      <c r="F1490" s="17" t="s">
        <v>2929</v>
      </c>
      <c r="G1490" s="17"/>
      <c r="H1490" s="51" t="s">
        <v>7987</v>
      </c>
      <c r="K1490" s="51" t="s">
        <v>2930</v>
      </c>
      <c r="L1490" s="17" t="s">
        <v>2923</v>
      </c>
      <c r="M1490" s="17" t="s">
        <v>2924</v>
      </c>
      <c r="N1490" s="17">
        <v>1.0</v>
      </c>
      <c r="O1490" s="17" t="s">
        <v>35</v>
      </c>
      <c r="P1490" s="17" t="s">
        <v>2091</v>
      </c>
      <c r="Q1490" s="17">
        <v>8.5044084E9</v>
      </c>
      <c r="R1490" s="17" t="s">
        <v>7987</v>
      </c>
      <c r="S1490" s="17"/>
      <c r="T1490" s="17" t="s">
        <v>7987</v>
      </c>
      <c r="U1490" s="17"/>
      <c r="V1490" s="17"/>
      <c r="W1490" s="17" t="s">
        <v>7987</v>
      </c>
      <c r="X1490" s="17" t="s">
        <v>7987</v>
      </c>
      <c r="Y1490" s="17"/>
    </row>
    <row r="1491" ht="15.75" customHeight="1">
      <c r="A1491" s="17">
        <v>5.459000174E9</v>
      </c>
      <c r="B1491" s="17"/>
      <c r="C1491" s="17" t="s">
        <v>7987</v>
      </c>
      <c r="D1491" s="17" t="s">
        <v>7987</v>
      </c>
      <c r="E1491" s="17" t="s">
        <v>7987</v>
      </c>
      <c r="F1491" s="17" t="s">
        <v>6886</v>
      </c>
      <c r="G1491" s="17"/>
      <c r="H1491" s="51" t="s">
        <v>7987</v>
      </c>
      <c r="K1491" s="51" t="s">
        <v>7987</v>
      </c>
      <c r="L1491" s="17" t="s">
        <v>7987</v>
      </c>
      <c r="M1491" s="17" t="s">
        <v>7987</v>
      </c>
      <c r="N1491" s="17" t="s">
        <v>7987</v>
      </c>
      <c r="O1491" s="17" t="s">
        <v>7987</v>
      </c>
      <c r="P1491" s="17" t="s">
        <v>7987</v>
      </c>
      <c r="Q1491" s="17" t="s">
        <v>7987</v>
      </c>
      <c r="R1491" s="17" t="s">
        <v>7987</v>
      </c>
      <c r="S1491" s="17"/>
      <c r="T1491" s="17" t="s">
        <v>7987</v>
      </c>
      <c r="U1491" s="17"/>
      <c r="V1491" s="17"/>
      <c r="W1491" s="17" t="s">
        <v>7987</v>
      </c>
      <c r="X1491" s="17" t="s">
        <v>7987</v>
      </c>
      <c r="Y1491" s="17"/>
    </row>
    <row r="1492" ht="15.75" customHeight="1">
      <c r="A1492" s="17">
        <v>2.08910603E9</v>
      </c>
      <c r="B1492" s="17"/>
      <c r="C1492" s="17" t="s">
        <v>7987</v>
      </c>
      <c r="D1492" s="17" t="s">
        <v>7987</v>
      </c>
      <c r="E1492" s="17" t="s">
        <v>1291</v>
      </c>
      <c r="F1492" s="17" t="s">
        <v>1292</v>
      </c>
      <c r="G1492" s="17"/>
      <c r="H1492" s="51" t="s">
        <v>7987</v>
      </c>
      <c r="K1492" s="51" t="s">
        <v>1293</v>
      </c>
      <c r="L1492" s="17" t="s">
        <v>17</v>
      </c>
      <c r="M1492" s="17" t="s">
        <v>18</v>
      </c>
      <c r="N1492" s="17">
        <v>1.0</v>
      </c>
      <c r="O1492" s="17" t="s">
        <v>35</v>
      </c>
      <c r="P1492" s="17" t="s">
        <v>20</v>
      </c>
      <c r="Q1492" s="17">
        <v>7.3181541E9</v>
      </c>
      <c r="R1492" s="17" t="s">
        <v>7987</v>
      </c>
      <c r="S1492" s="17"/>
      <c r="T1492" s="17" t="s">
        <v>7987</v>
      </c>
      <c r="U1492" s="17"/>
      <c r="V1492" s="17"/>
      <c r="W1492" s="17" t="s">
        <v>7987</v>
      </c>
      <c r="X1492" s="17" t="s">
        <v>7987</v>
      </c>
      <c r="Y1492" s="17"/>
    </row>
    <row r="1493" ht="15.75" customHeight="1">
      <c r="A1493" s="17">
        <v>5.4565401E9</v>
      </c>
      <c r="B1493" s="17"/>
      <c r="C1493" s="17" t="s">
        <v>7987</v>
      </c>
      <c r="D1493" s="17" t="s">
        <v>7987</v>
      </c>
      <c r="E1493" s="17" t="s">
        <v>7987</v>
      </c>
      <c r="F1493" s="17" t="s">
        <v>6887</v>
      </c>
      <c r="G1493" s="17"/>
      <c r="H1493" s="51" t="s">
        <v>7987</v>
      </c>
      <c r="K1493" s="51" t="s">
        <v>7987</v>
      </c>
      <c r="L1493" s="17" t="s">
        <v>7987</v>
      </c>
      <c r="M1493" s="17" t="s">
        <v>7987</v>
      </c>
      <c r="N1493" s="17" t="s">
        <v>7987</v>
      </c>
      <c r="O1493" s="17" t="s">
        <v>7987</v>
      </c>
      <c r="P1493" s="17" t="s">
        <v>7987</v>
      </c>
      <c r="Q1493" s="17" t="s">
        <v>7987</v>
      </c>
      <c r="R1493" s="17" t="s">
        <v>7987</v>
      </c>
      <c r="S1493" s="17"/>
      <c r="T1493" s="17" t="s">
        <v>7987</v>
      </c>
      <c r="U1493" s="17"/>
      <c r="V1493" s="17"/>
      <c r="W1493" s="17" t="s">
        <v>7987</v>
      </c>
      <c r="X1493" s="17" t="s">
        <v>7987</v>
      </c>
      <c r="Y1493" s="17"/>
    </row>
    <row r="1494" ht="15.75" customHeight="1">
      <c r="A1494" s="17">
        <v>5.735500023E9</v>
      </c>
      <c r="B1494" s="17"/>
      <c r="C1494" s="17" t="s">
        <v>7987</v>
      </c>
      <c r="D1494" s="17" t="s">
        <v>7987</v>
      </c>
      <c r="E1494" s="17" t="s">
        <v>4194</v>
      </c>
      <c r="F1494" s="17" t="s">
        <v>4195</v>
      </c>
      <c r="G1494" s="17"/>
      <c r="H1494" s="51" t="s">
        <v>7987</v>
      </c>
      <c r="K1494" s="51" t="s">
        <v>4196</v>
      </c>
      <c r="L1494" s="17" t="s">
        <v>4197</v>
      </c>
      <c r="M1494" s="17" t="s">
        <v>4197</v>
      </c>
      <c r="N1494" s="17">
        <v>1.0</v>
      </c>
      <c r="O1494" s="17" t="s">
        <v>35</v>
      </c>
      <c r="P1494" s="17" t="s">
        <v>20</v>
      </c>
      <c r="Q1494" s="17">
        <v>8.5159E9</v>
      </c>
      <c r="R1494" s="17" t="s">
        <v>7987</v>
      </c>
      <c r="S1494" s="17"/>
      <c r="T1494" s="17" t="s">
        <v>7987</v>
      </c>
      <c r="U1494" s="17"/>
      <c r="V1494" s="17"/>
      <c r="W1494" s="17" t="s">
        <v>7987</v>
      </c>
      <c r="X1494" s="17" t="s">
        <v>7987</v>
      </c>
      <c r="Y1494" s="17"/>
    </row>
    <row r="1495" ht="15.75" customHeight="1">
      <c r="A1495" s="17">
        <v>5.430510117E9</v>
      </c>
      <c r="B1495" s="17"/>
      <c r="C1495" s="17" t="s">
        <v>7987</v>
      </c>
      <c r="D1495" s="17" t="s">
        <v>7987</v>
      </c>
      <c r="E1495" s="17" t="s">
        <v>2310</v>
      </c>
      <c r="F1495" s="17" t="s">
        <v>2311</v>
      </c>
      <c r="G1495" s="17"/>
      <c r="H1495" s="51" t="s">
        <v>7987</v>
      </c>
      <c r="K1495" s="51" t="s">
        <v>2312</v>
      </c>
      <c r="L1495" s="17" t="s">
        <v>2279</v>
      </c>
      <c r="M1495" s="17" t="s">
        <v>2280</v>
      </c>
      <c r="N1495" s="17">
        <v>2.0</v>
      </c>
      <c r="O1495" s="17" t="s">
        <v>35</v>
      </c>
      <c r="P1495" s="17" t="s">
        <v>20</v>
      </c>
      <c r="Q1495" s="17">
        <v>8.536501907E9</v>
      </c>
      <c r="R1495" s="17" t="s">
        <v>7987</v>
      </c>
      <c r="S1495" s="17"/>
      <c r="T1495" s="17" t="s">
        <v>7987</v>
      </c>
      <c r="U1495" s="17"/>
      <c r="V1495" s="17"/>
      <c r="W1495" s="17" t="s">
        <v>7987</v>
      </c>
      <c r="X1495" s="17" t="s">
        <v>7987</v>
      </c>
      <c r="Y1495" s="17"/>
    </row>
    <row r="1496" ht="15.75" customHeight="1">
      <c r="A1496" s="17">
        <v>5.43663001E9</v>
      </c>
      <c r="B1496" s="17"/>
      <c r="C1496" s="17" t="s">
        <v>7987</v>
      </c>
      <c r="D1496" s="17" t="s">
        <v>7987</v>
      </c>
      <c r="E1496" s="17" t="s">
        <v>2873</v>
      </c>
      <c r="F1496" s="17" t="s">
        <v>2874</v>
      </c>
      <c r="G1496" s="17"/>
      <c r="H1496" s="51" t="s">
        <v>7987</v>
      </c>
      <c r="K1496" s="51" t="s">
        <v>2875</v>
      </c>
      <c r="L1496" s="17" t="s">
        <v>2350</v>
      </c>
      <c r="M1496" s="17" t="s">
        <v>2350</v>
      </c>
      <c r="N1496" s="17">
        <v>3.0</v>
      </c>
      <c r="O1496" s="17" t="s">
        <v>35</v>
      </c>
      <c r="P1496" s="17" t="s">
        <v>2142</v>
      </c>
      <c r="Q1496" s="17">
        <v>8.53649E9</v>
      </c>
      <c r="R1496" s="17" t="s">
        <v>7987</v>
      </c>
      <c r="S1496" s="17"/>
      <c r="T1496" s="17" t="s">
        <v>7987</v>
      </c>
      <c r="U1496" s="17"/>
      <c r="V1496" s="17"/>
      <c r="W1496" s="17" t="s">
        <v>7987</v>
      </c>
      <c r="X1496" s="17" t="s">
        <v>7987</v>
      </c>
      <c r="Y1496" s="17"/>
    </row>
    <row r="1497" ht="15.75" customHeight="1">
      <c r="A1497" s="17">
        <v>5.436670031E9</v>
      </c>
      <c r="B1497" s="17"/>
      <c r="C1497" s="17" t="s">
        <v>7987</v>
      </c>
      <c r="D1497" s="17" t="s">
        <v>7987</v>
      </c>
      <c r="E1497" s="17" t="s">
        <v>2892</v>
      </c>
      <c r="F1497" s="17" t="s">
        <v>2893</v>
      </c>
      <c r="G1497" s="17"/>
      <c r="H1497" s="51" t="s">
        <v>7987</v>
      </c>
      <c r="K1497" s="51" t="s">
        <v>2894</v>
      </c>
      <c r="L1497" s="17" t="s">
        <v>2350</v>
      </c>
      <c r="M1497" s="17" t="s">
        <v>2895</v>
      </c>
      <c r="N1497" s="17">
        <v>3.0</v>
      </c>
      <c r="O1497" s="17" t="s">
        <v>35</v>
      </c>
      <c r="P1497" s="17" t="s">
        <v>2896</v>
      </c>
      <c r="Q1497" s="17">
        <v>8.5389091E9</v>
      </c>
      <c r="R1497" s="17" t="s">
        <v>7987</v>
      </c>
      <c r="S1497" s="17"/>
      <c r="T1497" s="17" t="s">
        <v>7987</v>
      </c>
      <c r="U1497" s="17"/>
      <c r="V1497" s="17"/>
      <c r="W1497" s="17" t="s">
        <v>7987</v>
      </c>
      <c r="X1497" s="17" t="s">
        <v>7987</v>
      </c>
      <c r="Y1497" s="17"/>
    </row>
    <row r="1498" ht="15.75" customHeight="1">
      <c r="A1498" s="17">
        <v>2.86359008E9</v>
      </c>
      <c r="B1498" s="17"/>
      <c r="C1498" s="17" t="s">
        <v>7987</v>
      </c>
      <c r="D1498" s="17" t="s">
        <v>7987</v>
      </c>
      <c r="E1498" s="17" t="s">
        <v>2031</v>
      </c>
      <c r="F1498" s="17" t="s">
        <v>2032</v>
      </c>
      <c r="G1498" s="17"/>
      <c r="H1498" s="51" t="s">
        <v>7987</v>
      </c>
      <c r="K1498" s="51" t="s">
        <v>2033</v>
      </c>
      <c r="L1498" s="17" t="s">
        <v>933</v>
      </c>
      <c r="M1498" s="17" t="s">
        <v>933</v>
      </c>
      <c r="N1498" s="17">
        <v>1.0</v>
      </c>
      <c r="O1498" s="17" t="s">
        <v>19</v>
      </c>
      <c r="P1498" s="17" t="s">
        <v>20</v>
      </c>
      <c r="Q1498" s="17">
        <v>8.412310009E9</v>
      </c>
      <c r="R1498" s="17" t="s">
        <v>7987</v>
      </c>
      <c r="S1498" s="17"/>
      <c r="T1498" s="17" t="s">
        <v>7987</v>
      </c>
      <c r="U1498" s="17"/>
      <c r="V1498" s="17"/>
      <c r="W1498" s="17" t="s">
        <v>7987</v>
      </c>
      <c r="X1498" s="17" t="s">
        <v>7987</v>
      </c>
      <c r="Y1498" s="17"/>
    </row>
    <row r="1499" ht="15.75" customHeight="1">
      <c r="A1499" s="17">
        <v>5.459965007E9</v>
      </c>
      <c r="B1499" s="17"/>
      <c r="C1499" s="17" t="s">
        <v>7987</v>
      </c>
      <c r="D1499" s="17" t="s">
        <v>7987</v>
      </c>
      <c r="E1499" s="17" t="s">
        <v>7987</v>
      </c>
      <c r="F1499" s="17" t="s">
        <v>6888</v>
      </c>
      <c r="G1499" s="17"/>
      <c r="H1499" s="51" t="s">
        <v>7987</v>
      </c>
      <c r="K1499" s="51" t="s">
        <v>7987</v>
      </c>
      <c r="L1499" s="17" t="s">
        <v>7987</v>
      </c>
      <c r="M1499" s="17" t="s">
        <v>7987</v>
      </c>
      <c r="N1499" s="17" t="s">
        <v>7987</v>
      </c>
      <c r="O1499" s="17" t="s">
        <v>7987</v>
      </c>
      <c r="P1499" s="17" t="s">
        <v>7987</v>
      </c>
      <c r="Q1499" s="17" t="s">
        <v>7987</v>
      </c>
      <c r="R1499" s="17" t="s">
        <v>7987</v>
      </c>
      <c r="S1499" s="17"/>
      <c r="T1499" s="17" t="s">
        <v>7987</v>
      </c>
      <c r="U1499" s="17"/>
      <c r="V1499" s="17"/>
      <c r="W1499" s="17" t="s">
        <v>7987</v>
      </c>
      <c r="X1499" s="17" t="s">
        <v>7987</v>
      </c>
      <c r="Y1499" s="17"/>
    </row>
    <row r="1500" ht="15.75" customHeight="1">
      <c r="A1500" s="17" t="s">
        <v>6889</v>
      </c>
      <c r="B1500" s="17"/>
      <c r="C1500" s="17" t="s">
        <v>7987</v>
      </c>
      <c r="D1500" s="17" t="s">
        <v>7987</v>
      </c>
      <c r="E1500" s="17" t="s">
        <v>7987</v>
      </c>
      <c r="F1500" s="17" t="s">
        <v>6890</v>
      </c>
      <c r="G1500" s="17"/>
      <c r="H1500" s="51" t="s">
        <v>7987</v>
      </c>
      <c r="K1500" s="51" t="s">
        <v>7987</v>
      </c>
      <c r="L1500" s="17" t="s">
        <v>7987</v>
      </c>
      <c r="M1500" s="17" t="s">
        <v>7987</v>
      </c>
      <c r="N1500" s="17" t="s">
        <v>7987</v>
      </c>
      <c r="O1500" s="17" t="s">
        <v>7987</v>
      </c>
      <c r="P1500" s="17" t="s">
        <v>7987</v>
      </c>
      <c r="Q1500" s="17" t="s">
        <v>7987</v>
      </c>
      <c r="R1500" s="17" t="s">
        <v>7987</v>
      </c>
      <c r="S1500" s="17"/>
      <c r="T1500" s="17" t="s">
        <v>7987</v>
      </c>
      <c r="U1500" s="17"/>
      <c r="V1500" s="17"/>
      <c r="W1500" s="17" t="s">
        <v>7987</v>
      </c>
      <c r="X1500" s="17" t="s">
        <v>7987</v>
      </c>
      <c r="Y1500" s="17"/>
    </row>
    <row r="1501" ht="15.75" customHeight="1">
      <c r="A1501" s="17" t="s">
        <v>6891</v>
      </c>
      <c r="B1501" s="17"/>
      <c r="C1501" s="17" t="s">
        <v>7987</v>
      </c>
      <c r="D1501" s="17" t="s">
        <v>7987</v>
      </c>
      <c r="E1501" s="17" t="s">
        <v>7987</v>
      </c>
      <c r="F1501" s="17" t="s">
        <v>6892</v>
      </c>
      <c r="G1501" s="17"/>
      <c r="H1501" s="51" t="s">
        <v>7987</v>
      </c>
      <c r="K1501" s="51" t="s">
        <v>7987</v>
      </c>
      <c r="L1501" s="17" t="s">
        <v>7987</v>
      </c>
      <c r="M1501" s="17" t="s">
        <v>7987</v>
      </c>
      <c r="N1501" s="17" t="s">
        <v>7987</v>
      </c>
      <c r="O1501" s="17" t="s">
        <v>7987</v>
      </c>
      <c r="P1501" s="17" t="s">
        <v>7987</v>
      </c>
      <c r="Q1501" s="17" t="s">
        <v>7987</v>
      </c>
      <c r="R1501" s="17" t="s">
        <v>7987</v>
      </c>
      <c r="S1501" s="17"/>
      <c r="T1501" s="17" t="s">
        <v>7987</v>
      </c>
      <c r="U1501" s="17"/>
      <c r="V1501" s="17"/>
      <c r="W1501" s="17" t="s">
        <v>7987</v>
      </c>
      <c r="X1501" s="17" t="s">
        <v>7987</v>
      </c>
      <c r="Y1501" s="17"/>
    </row>
    <row r="1502" ht="15.75" customHeight="1">
      <c r="A1502" s="17" t="s">
        <v>6893</v>
      </c>
      <c r="B1502" s="17"/>
      <c r="C1502" s="17" t="s">
        <v>7987</v>
      </c>
      <c r="D1502" s="17" t="s">
        <v>7987</v>
      </c>
      <c r="E1502" s="17" t="s">
        <v>7987</v>
      </c>
      <c r="F1502" s="17" t="s">
        <v>6894</v>
      </c>
      <c r="G1502" s="17"/>
      <c r="H1502" s="51" t="s">
        <v>7987</v>
      </c>
      <c r="K1502" s="51" t="s">
        <v>7987</v>
      </c>
      <c r="L1502" s="17" t="s">
        <v>7987</v>
      </c>
      <c r="M1502" s="17" t="s">
        <v>7987</v>
      </c>
      <c r="N1502" s="17" t="s">
        <v>7987</v>
      </c>
      <c r="O1502" s="17" t="s">
        <v>7987</v>
      </c>
      <c r="P1502" s="17" t="s">
        <v>7987</v>
      </c>
      <c r="Q1502" s="17" t="s">
        <v>7987</v>
      </c>
      <c r="R1502" s="17" t="s">
        <v>7987</v>
      </c>
      <c r="S1502" s="17"/>
      <c r="T1502" s="17" t="s">
        <v>7987</v>
      </c>
      <c r="U1502" s="17"/>
      <c r="V1502" s="17"/>
      <c r="W1502" s="17" t="s">
        <v>7987</v>
      </c>
      <c r="X1502" s="17" t="s">
        <v>7987</v>
      </c>
      <c r="Y1502" s="17"/>
    </row>
    <row r="1503" ht="15.75" customHeight="1">
      <c r="A1503" s="17" t="s">
        <v>6895</v>
      </c>
      <c r="B1503" s="17"/>
      <c r="C1503" s="17" t="s">
        <v>7987</v>
      </c>
      <c r="D1503" s="17" t="s">
        <v>7987</v>
      </c>
      <c r="E1503" s="17" t="s">
        <v>7987</v>
      </c>
      <c r="F1503" s="17" t="s">
        <v>6896</v>
      </c>
      <c r="G1503" s="17"/>
      <c r="H1503" s="51" t="s">
        <v>7987</v>
      </c>
      <c r="K1503" s="51" t="s">
        <v>7987</v>
      </c>
      <c r="L1503" s="17" t="s">
        <v>7987</v>
      </c>
      <c r="M1503" s="17" t="s">
        <v>7987</v>
      </c>
      <c r="N1503" s="17" t="s">
        <v>7987</v>
      </c>
      <c r="O1503" s="17" t="s">
        <v>7987</v>
      </c>
      <c r="P1503" s="17" t="s">
        <v>7987</v>
      </c>
      <c r="Q1503" s="17" t="s">
        <v>7987</v>
      </c>
      <c r="R1503" s="17" t="s">
        <v>7987</v>
      </c>
      <c r="S1503" s="17"/>
      <c r="T1503" s="17" t="s">
        <v>7987</v>
      </c>
      <c r="U1503" s="17"/>
      <c r="V1503" s="17"/>
      <c r="W1503" s="17" t="s">
        <v>7987</v>
      </c>
      <c r="X1503" s="17" t="s">
        <v>7987</v>
      </c>
      <c r="Y1503" s="17"/>
    </row>
    <row r="1504" ht="15.75" customHeight="1">
      <c r="A1504" s="17" t="s">
        <v>6897</v>
      </c>
      <c r="B1504" s="17"/>
      <c r="C1504" s="17" t="s">
        <v>7987</v>
      </c>
      <c r="D1504" s="17" t="s">
        <v>7987</v>
      </c>
      <c r="E1504" s="17" t="s">
        <v>7987</v>
      </c>
      <c r="F1504" s="17" t="s">
        <v>6898</v>
      </c>
      <c r="G1504" s="17"/>
      <c r="H1504" s="51" t="s">
        <v>7987</v>
      </c>
      <c r="K1504" s="51" t="s">
        <v>7987</v>
      </c>
      <c r="L1504" s="17" t="s">
        <v>7987</v>
      </c>
      <c r="M1504" s="17" t="s">
        <v>7987</v>
      </c>
      <c r="N1504" s="17" t="s">
        <v>7987</v>
      </c>
      <c r="O1504" s="17" t="s">
        <v>7987</v>
      </c>
      <c r="P1504" s="17" t="s">
        <v>7987</v>
      </c>
      <c r="Q1504" s="17" t="s">
        <v>7987</v>
      </c>
      <c r="R1504" s="17" t="s">
        <v>7987</v>
      </c>
      <c r="S1504" s="17"/>
      <c r="T1504" s="17" t="s">
        <v>7987</v>
      </c>
      <c r="U1504" s="17"/>
      <c r="V1504" s="17"/>
      <c r="W1504" s="17" t="s">
        <v>7987</v>
      </c>
      <c r="X1504" s="17" t="s">
        <v>7987</v>
      </c>
      <c r="Y1504" s="17"/>
    </row>
    <row r="1505" ht="15.75" customHeight="1">
      <c r="A1505" s="17">
        <v>2.46352121E9</v>
      </c>
      <c r="B1505" s="17"/>
      <c r="C1505" s="17" t="s">
        <v>7987</v>
      </c>
      <c r="D1505" s="17" t="s">
        <v>7987</v>
      </c>
      <c r="E1505" s="17" t="s">
        <v>1633</v>
      </c>
      <c r="F1505" s="17" t="s">
        <v>1634</v>
      </c>
      <c r="G1505" s="17"/>
      <c r="H1505" s="51" t="s">
        <v>7987</v>
      </c>
      <c r="K1505" s="51" t="s">
        <v>1635</v>
      </c>
      <c r="L1505" s="17" t="s">
        <v>17</v>
      </c>
      <c r="M1505" s="17" t="s">
        <v>18</v>
      </c>
      <c r="N1505" s="17">
        <v>1.0</v>
      </c>
      <c r="O1505" s="17" t="s">
        <v>35</v>
      </c>
      <c r="P1505" s="17" t="s">
        <v>20</v>
      </c>
      <c r="Q1505" s="17">
        <v>8.2081E9</v>
      </c>
      <c r="R1505" s="17" t="s">
        <v>7987</v>
      </c>
      <c r="S1505" s="17"/>
      <c r="T1505" s="17" t="s">
        <v>7987</v>
      </c>
      <c r="U1505" s="17"/>
      <c r="V1505" s="17"/>
      <c r="W1505" s="17" t="s">
        <v>7987</v>
      </c>
      <c r="X1505" s="17" t="s">
        <v>7987</v>
      </c>
      <c r="Y1505" s="17"/>
    </row>
    <row r="1506" ht="15.75" customHeight="1">
      <c r="A1506" s="17">
        <v>2.46352115E9</v>
      </c>
      <c r="B1506" s="17"/>
      <c r="C1506" s="17" t="s">
        <v>7987</v>
      </c>
      <c r="D1506" s="17" t="s">
        <v>7987</v>
      </c>
      <c r="E1506" s="17" t="s">
        <v>7987</v>
      </c>
      <c r="F1506" s="17" t="s">
        <v>6899</v>
      </c>
      <c r="G1506" s="17"/>
      <c r="H1506" s="51" t="s">
        <v>7987</v>
      </c>
      <c r="K1506" s="51" t="s">
        <v>7987</v>
      </c>
      <c r="L1506" s="17" t="s">
        <v>7987</v>
      </c>
      <c r="M1506" s="17" t="s">
        <v>7987</v>
      </c>
      <c r="N1506" s="17" t="s">
        <v>7987</v>
      </c>
      <c r="O1506" s="17" t="s">
        <v>7987</v>
      </c>
      <c r="P1506" s="17" t="s">
        <v>7987</v>
      </c>
      <c r="Q1506" s="17" t="s">
        <v>7987</v>
      </c>
      <c r="R1506" s="17" t="s">
        <v>7987</v>
      </c>
      <c r="S1506" s="17"/>
      <c r="T1506" s="17" t="s">
        <v>7987</v>
      </c>
      <c r="U1506" s="17"/>
      <c r="V1506" s="17"/>
      <c r="W1506" s="17" t="s">
        <v>7987</v>
      </c>
      <c r="X1506" s="17" t="s">
        <v>7987</v>
      </c>
      <c r="Y1506" s="17"/>
    </row>
    <row r="1507" ht="15.75" customHeight="1">
      <c r="A1507" s="17">
        <v>5.953003024E9</v>
      </c>
      <c r="B1507" s="17"/>
      <c r="C1507" s="17" t="s">
        <v>7987</v>
      </c>
      <c r="D1507" s="17" t="s">
        <v>7987</v>
      </c>
      <c r="E1507" s="17" t="s">
        <v>4516</v>
      </c>
      <c r="F1507" s="17" t="s">
        <v>4517</v>
      </c>
      <c r="G1507" s="17"/>
      <c r="H1507" s="51" t="s">
        <v>7987</v>
      </c>
      <c r="K1507" s="51" t="s">
        <v>4518</v>
      </c>
      <c r="L1507" s="17" t="s">
        <v>17</v>
      </c>
      <c r="M1507" s="17" t="s">
        <v>18</v>
      </c>
      <c r="N1507" s="17">
        <v>1.0</v>
      </c>
      <c r="O1507" s="17" t="s">
        <v>35</v>
      </c>
      <c r="P1507" s="17" t="s">
        <v>20</v>
      </c>
      <c r="Q1507" s="17">
        <v>7.318290009E9</v>
      </c>
      <c r="R1507" s="17" t="s">
        <v>7987</v>
      </c>
      <c r="S1507" s="17"/>
      <c r="T1507" s="17" t="s">
        <v>7987</v>
      </c>
      <c r="U1507" s="17"/>
      <c r="V1507" s="17"/>
      <c r="W1507" s="17" t="s">
        <v>7987</v>
      </c>
      <c r="X1507" s="17" t="s">
        <v>7987</v>
      </c>
      <c r="Y1507" s="17"/>
    </row>
    <row r="1508" ht="15.75" customHeight="1">
      <c r="A1508" s="17">
        <v>2.56603552E9</v>
      </c>
      <c r="B1508" s="17"/>
      <c r="C1508" s="17" t="s">
        <v>7987</v>
      </c>
      <c r="D1508" s="17" t="s">
        <v>7987</v>
      </c>
      <c r="E1508" s="17" t="s">
        <v>1962</v>
      </c>
      <c r="F1508" s="17" t="s">
        <v>1963</v>
      </c>
      <c r="G1508" s="17"/>
      <c r="H1508" s="51" t="s">
        <v>7987</v>
      </c>
      <c r="K1508" s="51" t="s">
        <v>1964</v>
      </c>
      <c r="L1508" s="17" t="s">
        <v>17</v>
      </c>
      <c r="M1508" s="17" t="s">
        <v>18</v>
      </c>
      <c r="N1508" s="17">
        <v>3.0</v>
      </c>
      <c r="O1508" s="17" t="s">
        <v>35</v>
      </c>
      <c r="P1508" s="17" t="s">
        <v>20</v>
      </c>
      <c r="Q1508" s="17">
        <v>8.46694E9</v>
      </c>
      <c r="R1508" s="17" t="s">
        <v>7987</v>
      </c>
      <c r="S1508" s="17"/>
      <c r="T1508" s="17" t="s">
        <v>7987</v>
      </c>
      <c r="U1508" s="17"/>
      <c r="V1508" s="17"/>
      <c r="W1508" s="17" t="s">
        <v>7987</v>
      </c>
      <c r="X1508" s="17" t="s">
        <v>7987</v>
      </c>
      <c r="Y1508" s="17"/>
    </row>
    <row r="1509" ht="15.75" customHeight="1">
      <c r="A1509" s="17">
        <v>2.56603528E9</v>
      </c>
      <c r="B1509" s="17"/>
      <c r="C1509" s="17" t="s">
        <v>7987</v>
      </c>
      <c r="D1509" s="17" t="s">
        <v>7987</v>
      </c>
      <c r="E1509" s="17" t="s">
        <v>1959</v>
      </c>
      <c r="F1509" s="17" t="s">
        <v>1960</v>
      </c>
      <c r="G1509" s="17"/>
      <c r="H1509" s="51" t="s">
        <v>7987</v>
      </c>
      <c r="K1509" s="51" t="s">
        <v>1961</v>
      </c>
      <c r="L1509" s="17" t="s">
        <v>17</v>
      </c>
      <c r="M1509" s="17" t="s">
        <v>18</v>
      </c>
      <c r="N1509" s="17">
        <v>1.0</v>
      </c>
      <c r="O1509" s="17" t="s">
        <v>35</v>
      </c>
      <c r="P1509" s="17" t="s">
        <v>20</v>
      </c>
      <c r="Q1509" s="17">
        <v>8.46694E9</v>
      </c>
      <c r="R1509" s="17" t="s">
        <v>7987</v>
      </c>
      <c r="S1509" s="17"/>
      <c r="T1509" s="17" t="s">
        <v>7987</v>
      </c>
      <c r="U1509" s="17"/>
      <c r="V1509" s="17"/>
      <c r="W1509" s="17" t="s">
        <v>7987</v>
      </c>
      <c r="X1509" s="17" t="s">
        <v>7987</v>
      </c>
      <c r="Y1509" s="17"/>
    </row>
    <row r="1510" ht="15.75" customHeight="1">
      <c r="A1510" s="17">
        <v>5.55001E9</v>
      </c>
      <c r="B1510" s="17"/>
      <c r="C1510" s="17" t="s">
        <v>7987</v>
      </c>
      <c r="D1510" s="17" t="s">
        <v>7987</v>
      </c>
      <c r="E1510" s="17" t="s">
        <v>7987</v>
      </c>
      <c r="F1510" s="17" t="s">
        <v>6900</v>
      </c>
      <c r="G1510" s="17"/>
      <c r="H1510" s="51" t="s">
        <v>7987</v>
      </c>
      <c r="K1510" s="51" t="s">
        <v>7987</v>
      </c>
      <c r="L1510" s="17" t="s">
        <v>7987</v>
      </c>
      <c r="M1510" s="17" t="s">
        <v>7987</v>
      </c>
      <c r="N1510" s="17" t="s">
        <v>7987</v>
      </c>
      <c r="O1510" s="17" t="s">
        <v>7987</v>
      </c>
      <c r="P1510" s="17" t="s">
        <v>7987</v>
      </c>
      <c r="Q1510" s="17" t="s">
        <v>7987</v>
      </c>
      <c r="R1510" s="17" t="s">
        <v>7987</v>
      </c>
      <c r="S1510" s="17"/>
      <c r="T1510" s="17" t="s">
        <v>7987</v>
      </c>
      <c r="U1510" s="17"/>
      <c r="V1510" s="17"/>
      <c r="W1510" s="17" t="s">
        <v>7987</v>
      </c>
      <c r="X1510" s="17" t="s">
        <v>7987</v>
      </c>
      <c r="Y1510" s="17"/>
    </row>
    <row r="1511" ht="15.75" customHeight="1">
      <c r="A1511" s="17">
        <v>5.550400002E9</v>
      </c>
      <c r="B1511" s="17"/>
      <c r="C1511" s="17" t="s">
        <v>7987</v>
      </c>
      <c r="D1511" s="17" t="s">
        <v>7987</v>
      </c>
      <c r="E1511" s="17" t="s">
        <v>7987</v>
      </c>
      <c r="F1511" s="17" t="s">
        <v>6901</v>
      </c>
      <c r="G1511" s="17"/>
      <c r="H1511" s="51" t="s">
        <v>7987</v>
      </c>
      <c r="K1511" s="51" t="s">
        <v>7987</v>
      </c>
      <c r="L1511" s="17" t="s">
        <v>7987</v>
      </c>
      <c r="M1511" s="17" t="s">
        <v>7987</v>
      </c>
      <c r="N1511" s="17" t="s">
        <v>7987</v>
      </c>
      <c r="O1511" s="17" t="s">
        <v>7987</v>
      </c>
      <c r="P1511" s="17" t="s">
        <v>7987</v>
      </c>
      <c r="Q1511" s="17" t="s">
        <v>7987</v>
      </c>
      <c r="R1511" s="17" t="s">
        <v>7987</v>
      </c>
      <c r="S1511" s="17"/>
      <c r="T1511" s="17" t="s">
        <v>7987</v>
      </c>
      <c r="U1511" s="17"/>
      <c r="V1511" s="17"/>
      <c r="W1511" s="17" t="s">
        <v>7987</v>
      </c>
      <c r="X1511" s="17" t="s">
        <v>7987</v>
      </c>
      <c r="Y1511" s="17"/>
    </row>
    <row r="1512" ht="15.75" customHeight="1">
      <c r="A1512" s="17">
        <v>2.06352171E9</v>
      </c>
      <c r="B1512" s="17"/>
      <c r="C1512" s="17" t="s">
        <v>7987</v>
      </c>
      <c r="D1512" s="17" t="s">
        <v>7987</v>
      </c>
      <c r="E1512" s="17" t="s">
        <v>406</v>
      </c>
      <c r="F1512" s="17" t="s">
        <v>407</v>
      </c>
      <c r="G1512" s="17"/>
      <c r="H1512" s="51" t="s">
        <v>7987</v>
      </c>
      <c r="K1512" s="51" t="s">
        <v>408</v>
      </c>
      <c r="L1512" s="17" t="s">
        <v>17</v>
      </c>
      <c r="M1512" s="17" t="s">
        <v>18</v>
      </c>
      <c r="N1512" s="17">
        <v>1.0</v>
      </c>
      <c r="O1512" s="17" t="s">
        <v>35</v>
      </c>
      <c r="P1512" s="17" t="s">
        <v>20</v>
      </c>
      <c r="Q1512" s="17">
        <v>8.483908909E9</v>
      </c>
      <c r="R1512" s="17" t="s">
        <v>7987</v>
      </c>
      <c r="S1512" s="17"/>
      <c r="T1512" s="17" t="s">
        <v>7987</v>
      </c>
      <c r="U1512" s="17"/>
      <c r="V1512" s="17"/>
      <c r="W1512" s="17" t="s">
        <v>7987</v>
      </c>
      <c r="X1512" s="17" t="s">
        <v>7987</v>
      </c>
      <c r="Y1512" s="17"/>
    </row>
    <row r="1513" ht="15.75" customHeight="1">
      <c r="A1513" s="17">
        <v>2.06352115E9</v>
      </c>
      <c r="B1513" s="17"/>
      <c r="C1513" s="17" t="s">
        <v>7987</v>
      </c>
      <c r="D1513" s="17" t="s">
        <v>7987</v>
      </c>
      <c r="E1513" s="17" t="s">
        <v>386</v>
      </c>
      <c r="F1513" s="17" t="s">
        <v>387</v>
      </c>
      <c r="G1513" s="17"/>
      <c r="H1513" s="51" t="s">
        <v>7987</v>
      </c>
      <c r="K1513" s="51" t="s">
        <v>388</v>
      </c>
      <c r="L1513" s="17" t="s">
        <v>17</v>
      </c>
      <c r="M1513" s="17" t="s">
        <v>18</v>
      </c>
      <c r="N1513" s="17">
        <v>1.0</v>
      </c>
      <c r="O1513" s="17" t="s">
        <v>35</v>
      </c>
      <c r="P1513" s="17" t="s">
        <v>20</v>
      </c>
      <c r="Q1513" s="17">
        <v>8.4831095E9</v>
      </c>
      <c r="R1513" s="17" t="s">
        <v>7987</v>
      </c>
      <c r="S1513" s="17"/>
      <c r="T1513" s="17" t="s">
        <v>7987</v>
      </c>
      <c r="U1513" s="17"/>
      <c r="V1513" s="17"/>
      <c r="W1513" s="17" t="s">
        <v>7987</v>
      </c>
      <c r="X1513" s="17" t="s">
        <v>7987</v>
      </c>
      <c r="Y1513" s="17"/>
    </row>
    <row r="1514" ht="15.75" customHeight="1">
      <c r="A1514" s="17">
        <v>5.55001002E9</v>
      </c>
      <c r="B1514" s="17"/>
      <c r="C1514" s="17" t="s">
        <v>7987</v>
      </c>
      <c r="D1514" s="17" t="s">
        <v>7987</v>
      </c>
      <c r="E1514" s="17" t="s">
        <v>7987</v>
      </c>
      <c r="F1514" s="17" t="s">
        <v>6902</v>
      </c>
      <c r="G1514" s="17"/>
      <c r="H1514" s="51" t="s">
        <v>7987</v>
      </c>
      <c r="K1514" s="51" t="s">
        <v>7987</v>
      </c>
      <c r="L1514" s="17" t="s">
        <v>7987</v>
      </c>
      <c r="M1514" s="17" t="s">
        <v>7987</v>
      </c>
      <c r="N1514" s="17" t="s">
        <v>7987</v>
      </c>
      <c r="O1514" s="17" t="s">
        <v>7987</v>
      </c>
      <c r="P1514" s="17" t="s">
        <v>7987</v>
      </c>
      <c r="Q1514" s="17" t="s">
        <v>7987</v>
      </c>
      <c r="R1514" s="17" t="s">
        <v>7987</v>
      </c>
      <c r="S1514" s="17"/>
      <c r="T1514" s="17" t="s">
        <v>7987</v>
      </c>
      <c r="U1514" s="17"/>
      <c r="V1514" s="17"/>
      <c r="W1514" s="17" t="s">
        <v>7987</v>
      </c>
      <c r="X1514" s="17" t="s">
        <v>7987</v>
      </c>
      <c r="Y1514" s="17"/>
    </row>
    <row r="1515" ht="15.75" customHeight="1">
      <c r="A1515" s="17">
        <v>5.5503E9</v>
      </c>
      <c r="B1515" s="17"/>
      <c r="C1515" s="17" t="s">
        <v>7987</v>
      </c>
      <c r="D1515" s="17" t="s">
        <v>7987</v>
      </c>
      <c r="E1515" s="17" t="s">
        <v>7987</v>
      </c>
      <c r="F1515" s="17" t="s">
        <v>6903</v>
      </c>
      <c r="G1515" s="17"/>
      <c r="H1515" s="51" t="s">
        <v>7987</v>
      </c>
      <c r="K1515" s="51" t="s">
        <v>7987</v>
      </c>
      <c r="L1515" s="17" t="s">
        <v>7987</v>
      </c>
      <c r="M1515" s="17" t="s">
        <v>7987</v>
      </c>
      <c r="N1515" s="17" t="s">
        <v>7987</v>
      </c>
      <c r="O1515" s="17" t="s">
        <v>7987</v>
      </c>
      <c r="P1515" s="17" t="s">
        <v>7987</v>
      </c>
      <c r="Q1515" s="17" t="s">
        <v>7987</v>
      </c>
      <c r="R1515" s="17" t="s">
        <v>7987</v>
      </c>
      <c r="S1515" s="17"/>
      <c r="T1515" s="17" t="s">
        <v>7987</v>
      </c>
      <c r="U1515" s="17"/>
      <c r="V1515" s="17"/>
      <c r="W1515" s="17" t="s">
        <v>7987</v>
      </c>
      <c r="X1515" s="17" t="s">
        <v>7987</v>
      </c>
      <c r="Y1515" s="17"/>
    </row>
    <row r="1516" ht="15.75" customHeight="1">
      <c r="A1516" s="17">
        <v>5.590000092E9</v>
      </c>
      <c r="B1516" s="17"/>
      <c r="C1516" s="17" t="s">
        <v>7987</v>
      </c>
      <c r="D1516" s="17" t="s">
        <v>7987</v>
      </c>
      <c r="E1516" s="17" t="s">
        <v>3579</v>
      </c>
      <c r="F1516" s="17" t="s">
        <v>3580</v>
      </c>
      <c r="G1516" s="17"/>
      <c r="H1516" s="51" t="s">
        <v>7987</v>
      </c>
      <c r="K1516" s="51" t="s">
        <v>3581</v>
      </c>
      <c r="L1516" s="17" t="s">
        <v>3555</v>
      </c>
      <c r="M1516" s="17" t="s">
        <v>3555</v>
      </c>
      <c r="N1516" s="17">
        <v>1.0</v>
      </c>
      <c r="O1516" s="17" t="s">
        <v>35</v>
      </c>
      <c r="P1516" s="17" t="s">
        <v>20</v>
      </c>
      <c r="Q1516" s="17">
        <v>4.016930005E9</v>
      </c>
      <c r="R1516" s="17" t="s">
        <v>7987</v>
      </c>
      <c r="S1516" s="17"/>
      <c r="T1516" s="17" t="s">
        <v>7987</v>
      </c>
      <c r="U1516" s="17"/>
      <c r="V1516" s="17"/>
      <c r="W1516" s="17" t="s">
        <v>7987</v>
      </c>
      <c r="X1516" s="17" t="s">
        <v>7987</v>
      </c>
      <c r="Y1516" s="17"/>
    </row>
    <row r="1517" ht="15.75" customHeight="1">
      <c r="A1517" s="17">
        <v>5.590000016E9</v>
      </c>
      <c r="B1517" s="17"/>
      <c r="C1517" s="17" t="s">
        <v>7987</v>
      </c>
      <c r="D1517" s="17" t="s">
        <v>7987</v>
      </c>
      <c r="E1517" s="17" t="s">
        <v>3552</v>
      </c>
      <c r="F1517" s="17" t="s">
        <v>3553</v>
      </c>
      <c r="G1517" s="17"/>
      <c r="H1517" s="51" t="s">
        <v>7987</v>
      </c>
      <c r="K1517" s="51" t="s">
        <v>3554</v>
      </c>
      <c r="L1517" s="17" t="s">
        <v>3555</v>
      </c>
      <c r="M1517" s="17" t="s">
        <v>3555</v>
      </c>
      <c r="N1517" s="17">
        <v>1.0</v>
      </c>
      <c r="O1517" s="17" t="s">
        <v>35</v>
      </c>
      <c r="P1517" s="17" t="s">
        <v>20</v>
      </c>
      <c r="Q1517" s="17">
        <v>4.016930005E9</v>
      </c>
      <c r="R1517" s="17" t="s">
        <v>7987</v>
      </c>
      <c r="S1517" s="17"/>
      <c r="T1517" s="17" t="s">
        <v>7987</v>
      </c>
      <c r="U1517" s="17"/>
      <c r="V1517" s="17"/>
      <c r="W1517" s="17" t="s">
        <v>7987</v>
      </c>
      <c r="X1517" s="17" t="s">
        <v>7987</v>
      </c>
      <c r="Y1517" s="17"/>
    </row>
    <row r="1518" ht="15.75" customHeight="1">
      <c r="A1518" s="17">
        <v>5.590110003E9</v>
      </c>
      <c r="B1518" s="17"/>
      <c r="C1518" s="17" t="s">
        <v>7987</v>
      </c>
      <c r="D1518" s="17" t="s">
        <v>7987</v>
      </c>
      <c r="E1518" s="17" t="s">
        <v>3631</v>
      </c>
      <c r="F1518" s="17" t="s">
        <v>3632</v>
      </c>
      <c r="G1518" s="17"/>
      <c r="H1518" s="51" t="s">
        <v>7987</v>
      </c>
      <c r="K1518" s="51" t="s">
        <v>3633</v>
      </c>
      <c r="L1518" s="17" t="s">
        <v>3555</v>
      </c>
      <c r="M1518" s="17" t="s">
        <v>3555</v>
      </c>
      <c r="N1518" s="17">
        <v>1.0</v>
      </c>
      <c r="O1518" s="17" t="s">
        <v>35</v>
      </c>
      <c r="P1518" s="17" t="s">
        <v>20</v>
      </c>
      <c r="Q1518" s="17">
        <v>4.016930005E9</v>
      </c>
      <c r="R1518" s="17" t="s">
        <v>7987</v>
      </c>
      <c r="S1518" s="17"/>
      <c r="T1518" s="17" t="s">
        <v>7987</v>
      </c>
      <c r="U1518" s="17"/>
      <c r="V1518" s="17"/>
      <c r="W1518" s="17" t="s">
        <v>7987</v>
      </c>
      <c r="X1518" s="17" t="s">
        <v>7987</v>
      </c>
      <c r="Y1518" s="17"/>
    </row>
    <row r="1519" ht="15.75" customHeight="1">
      <c r="A1519" s="17">
        <v>5.438300043E9</v>
      </c>
      <c r="B1519" s="17"/>
      <c r="C1519" s="17" t="s">
        <v>7987</v>
      </c>
      <c r="D1519" s="17" t="s">
        <v>7987</v>
      </c>
      <c r="E1519" s="17" t="s">
        <v>7987</v>
      </c>
      <c r="F1519" s="17" t="s">
        <v>6904</v>
      </c>
      <c r="G1519" s="17"/>
      <c r="H1519" s="51" t="s">
        <v>7987</v>
      </c>
      <c r="K1519" s="51" t="s">
        <v>7987</v>
      </c>
      <c r="L1519" s="17" t="s">
        <v>7987</v>
      </c>
      <c r="M1519" s="17" t="s">
        <v>7987</v>
      </c>
      <c r="N1519" s="17" t="s">
        <v>7987</v>
      </c>
      <c r="O1519" s="17" t="s">
        <v>7987</v>
      </c>
      <c r="P1519" s="17" t="s">
        <v>7987</v>
      </c>
      <c r="Q1519" s="17" t="s">
        <v>7987</v>
      </c>
      <c r="R1519" s="17" t="s">
        <v>7987</v>
      </c>
      <c r="S1519" s="17"/>
      <c r="T1519" s="17" t="s">
        <v>7987</v>
      </c>
      <c r="U1519" s="17"/>
      <c r="V1519" s="17"/>
      <c r="W1519" s="17" t="s">
        <v>7987</v>
      </c>
      <c r="X1519" s="17" t="s">
        <v>7987</v>
      </c>
      <c r="Y1519" s="17"/>
    </row>
    <row r="1520" ht="15.75" customHeight="1">
      <c r="A1520" s="17">
        <v>5.430730026E9</v>
      </c>
      <c r="B1520" s="17"/>
      <c r="C1520" s="17" t="s">
        <v>7987</v>
      </c>
      <c r="D1520" s="17" t="s">
        <v>7987</v>
      </c>
      <c r="E1520" s="17" t="s">
        <v>7987</v>
      </c>
      <c r="F1520" s="17" t="s">
        <v>6905</v>
      </c>
      <c r="G1520" s="17"/>
      <c r="H1520" s="51" t="s">
        <v>7987</v>
      </c>
      <c r="K1520" s="51" t="s">
        <v>7987</v>
      </c>
      <c r="L1520" s="17" t="s">
        <v>7987</v>
      </c>
      <c r="M1520" s="17" t="s">
        <v>7987</v>
      </c>
      <c r="N1520" s="17" t="s">
        <v>7987</v>
      </c>
      <c r="O1520" s="17" t="s">
        <v>7987</v>
      </c>
      <c r="P1520" s="17" t="s">
        <v>7987</v>
      </c>
      <c r="Q1520" s="17" t="s">
        <v>7987</v>
      </c>
      <c r="R1520" s="17" t="s">
        <v>7987</v>
      </c>
      <c r="S1520" s="17"/>
      <c r="T1520" s="17" t="s">
        <v>7987</v>
      </c>
      <c r="U1520" s="17"/>
      <c r="V1520" s="17"/>
      <c r="W1520" s="17" t="s">
        <v>7987</v>
      </c>
      <c r="X1520" s="17" t="s">
        <v>7987</v>
      </c>
      <c r="Y1520" s="17"/>
    </row>
    <row r="1521" ht="15.75" customHeight="1">
      <c r="A1521" s="17">
        <v>5.459927E9</v>
      </c>
      <c r="B1521" s="17"/>
      <c r="C1521" s="17" t="s">
        <v>7987</v>
      </c>
      <c r="D1521" s="17" t="s">
        <v>7987</v>
      </c>
      <c r="E1521" s="17" t="s">
        <v>7987</v>
      </c>
      <c r="F1521" s="17" t="s">
        <v>6906</v>
      </c>
      <c r="G1521" s="17"/>
      <c r="H1521" s="51" t="s">
        <v>7987</v>
      </c>
      <c r="K1521" s="51" t="s">
        <v>7987</v>
      </c>
      <c r="L1521" s="17" t="s">
        <v>7987</v>
      </c>
      <c r="M1521" s="17" t="s">
        <v>7987</v>
      </c>
      <c r="N1521" s="17" t="s">
        <v>7987</v>
      </c>
      <c r="O1521" s="17" t="s">
        <v>7987</v>
      </c>
      <c r="P1521" s="17" t="s">
        <v>7987</v>
      </c>
      <c r="Q1521" s="17" t="s">
        <v>7987</v>
      </c>
      <c r="R1521" s="17" t="s">
        <v>7987</v>
      </c>
      <c r="S1521" s="17"/>
      <c r="T1521" s="17" t="s">
        <v>7987</v>
      </c>
      <c r="U1521" s="17"/>
      <c r="V1521" s="17"/>
      <c r="W1521" s="17" t="s">
        <v>7987</v>
      </c>
      <c r="X1521" s="17" t="s">
        <v>7987</v>
      </c>
      <c r="Y1521" s="17"/>
    </row>
    <row r="1522" ht="15.75" customHeight="1">
      <c r="A1522" s="17">
        <v>5.430470061E9</v>
      </c>
      <c r="B1522" s="17"/>
      <c r="C1522" s="17" t="s">
        <v>7987</v>
      </c>
      <c r="D1522" s="17" t="s">
        <v>7987</v>
      </c>
      <c r="E1522" s="17" t="s">
        <v>7987</v>
      </c>
      <c r="F1522" s="17" t="s">
        <v>6907</v>
      </c>
      <c r="G1522" s="17"/>
      <c r="H1522" s="51" t="s">
        <v>7987</v>
      </c>
      <c r="K1522" s="51" t="s">
        <v>7987</v>
      </c>
      <c r="L1522" s="17" t="s">
        <v>7987</v>
      </c>
      <c r="M1522" s="17" t="s">
        <v>7987</v>
      </c>
      <c r="N1522" s="17" t="s">
        <v>7987</v>
      </c>
      <c r="O1522" s="17" t="s">
        <v>7987</v>
      </c>
      <c r="P1522" s="17" t="s">
        <v>7987</v>
      </c>
      <c r="Q1522" s="17" t="s">
        <v>7987</v>
      </c>
      <c r="R1522" s="17" t="s">
        <v>7987</v>
      </c>
      <c r="S1522" s="17"/>
      <c r="T1522" s="17" t="s">
        <v>7987</v>
      </c>
      <c r="U1522" s="17"/>
      <c r="V1522" s="17"/>
      <c r="W1522" s="17" t="s">
        <v>7987</v>
      </c>
      <c r="X1522" s="17" t="s">
        <v>7987</v>
      </c>
      <c r="Y1522" s="17"/>
    </row>
    <row r="1523" ht="15.75" customHeight="1">
      <c r="A1523" s="17">
        <v>5.437100096E9</v>
      </c>
      <c r="B1523" s="17"/>
      <c r="C1523" s="17" t="s">
        <v>7987</v>
      </c>
      <c r="D1523" s="17" t="s">
        <v>7987</v>
      </c>
      <c r="E1523" s="17" t="s">
        <v>7987</v>
      </c>
      <c r="F1523" s="17" t="s">
        <v>6908</v>
      </c>
      <c r="G1523" s="17"/>
      <c r="H1523" s="51" t="s">
        <v>7987</v>
      </c>
      <c r="K1523" s="51" t="s">
        <v>7987</v>
      </c>
      <c r="L1523" s="17" t="s">
        <v>7987</v>
      </c>
      <c r="M1523" s="17" t="s">
        <v>7987</v>
      </c>
      <c r="N1523" s="17" t="s">
        <v>7987</v>
      </c>
      <c r="O1523" s="17" t="s">
        <v>7987</v>
      </c>
      <c r="P1523" s="17" t="s">
        <v>7987</v>
      </c>
      <c r="Q1523" s="17" t="s">
        <v>7987</v>
      </c>
      <c r="R1523" s="17" t="s">
        <v>7987</v>
      </c>
      <c r="S1523" s="17"/>
      <c r="T1523" s="17" t="s">
        <v>7987</v>
      </c>
      <c r="U1523" s="17"/>
      <c r="V1523" s="17"/>
      <c r="W1523" s="17" t="s">
        <v>7987</v>
      </c>
      <c r="X1523" s="17" t="s">
        <v>7987</v>
      </c>
      <c r="Y1523" s="17"/>
    </row>
    <row r="1524" ht="15.75" customHeight="1">
      <c r="A1524" s="17">
        <v>5.468000019E9</v>
      </c>
      <c r="B1524" s="17"/>
      <c r="C1524" s="17" t="s">
        <v>7987</v>
      </c>
      <c r="D1524" s="17" t="s">
        <v>7987</v>
      </c>
      <c r="E1524" s="17" t="s">
        <v>3269</v>
      </c>
      <c r="F1524" s="17" t="s">
        <v>3270</v>
      </c>
      <c r="G1524" s="17"/>
      <c r="H1524" s="51" t="s">
        <v>7987</v>
      </c>
      <c r="K1524" s="51" t="s">
        <v>3271</v>
      </c>
      <c r="L1524" s="17" t="s">
        <v>17</v>
      </c>
      <c r="M1524" s="17" t="s">
        <v>18</v>
      </c>
      <c r="N1524" s="17">
        <v>1.0</v>
      </c>
      <c r="O1524" s="17" t="s">
        <v>35</v>
      </c>
      <c r="P1524" s="17" t="s">
        <v>20</v>
      </c>
      <c r="Q1524" s="17">
        <v>8.5159E9</v>
      </c>
      <c r="R1524" s="17" t="s">
        <v>7987</v>
      </c>
      <c r="S1524" s="17"/>
      <c r="T1524" s="17" t="s">
        <v>7987</v>
      </c>
      <c r="U1524" s="17"/>
      <c r="V1524" s="17"/>
      <c r="W1524" s="17" t="s">
        <v>7987</v>
      </c>
      <c r="X1524" s="17" t="s">
        <v>7987</v>
      </c>
      <c r="Y1524" s="17"/>
    </row>
    <row r="1525" ht="15.75" customHeight="1">
      <c r="A1525" s="17">
        <v>5.468000011E9</v>
      </c>
      <c r="B1525" s="17"/>
      <c r="C1525" s="17" t="s">
        <v>7987</v>
      </c>
      <c r="D1525" s="17" t="s">
        <v>7987</v>
      </c>
      <c r="E1525" s="17" t="s">
        <v>3266</v>
      </c>
      <c r="F1525" s="17" t="s">
        <v>3267</v>
      </c>
      <c r="G1525" s="17"/>
      <c r="H1525" s="51" t="s">
        <v>7987</v>
      </c>
      <c r="K1525" s="51" t="s">
        <v>3268</v>
      </c>
      <c r="L1525" s="17" t="s">
        <v>17</v>
      </c>
      <c r="M1525" s="17" t="s">
        <v>18</v>
      </c>
      <c r="N1525" s="17">
        <v>1.0</v>
      </c>
      <c r="O1525" s="17" t="s">
        <v>35</v>
      </c>
      <c r="P1525" s="17" t="s">
        <v>20</v>
      </c>
      <c r="Q1525" s="17">
        <v>8.5159E9</v>
      </c>
      <c r="R1525" s="17" t="s">
        <v>7987</v>
      </c>
      <c r="S1525" s="17"/>
      <c r="T1525" s="17" t="s">
        <v>7987</v>
      </c>
      <c r="U1525" s="17"/>
      <c r="V1525" s="17"/>
      <c r="W1525" s="17" t="s">
        <v>7987</v>
      </c>
      <c r="X1525" s="17" t="s">
        <v>7987</v>
      </c>
      <c r="Y1525" s="17"/>
    </row>
    <row r="1526" ht="15.75" customHeight="1">
      <c r="A1526" s="17">
        <v>5.002001048E9</v>
      </c>
      <c r="B1526" s="17"/>
      <c r="C1526" s="17" t="s">
        <v>7987</v>
      </c>
      <c r="D1526" s="17" t="s">
        <v>7987</v>
      </c>
      <c r="E1526" s="17" t="s">
        <v>7987</v>
      </c>
      <c r="F1526" s="17" t="s">
        <v>6909</v>
      </c>
      <c r="G1526" s="17"/>
      <c r="H1526" s="51" t="s">
        <v>7987</v>
      </c>
      <c r="K1526" s="51" t="s">
        <v>7987</v>
      </c>
      <c r="L1526" s="17" t="s">
        <v>7987</v>
      </c>
      <c r="M1526" s="17" t="s">
        <v>7987</v>
      </c>
      <c r="N1526" s="17" t="s">
        <v>7987</v>
      </c>
      <c r="O1526" s="17" t="s">
        <v>7987</v>
      </c>
      <c r="P1526" s="17" t="s">
        <v>7987</v>
      </c>
      <c r="Q1526" s="17" t="s">
        <v>7987</v>
      </c>
      <c r="R1526" s="17" t="s">
        <v>7987</v>
      </c>
      <c r="S1526" s="17"/>
      <c r="T1526" s="17" t="s">
        <v>7987</v>
      </c>
      <c r="U1526" s="17"/>
      <c r="V1526" s="17"/>
      <c r="W1526" s="17" t="s">
        <v>7987</v>
      </c>
      <c r="X1526" s="17" t="s">
        <v>7987</v>
      </c>
      <c r="Y1526" s="17"/>
    </row>
    <row r="1527" ht="15.75" customHeight="1">
      <c r="A1527" s="17" t="s">
        <v>5167</v>
      </c>
      <c r="B1527" s="17"/>
      <c r="C1527" s="17" t="s">
        <v>7987</v>
      </c>
      <c r="D1527" s="17" t="s">
        <v>7987</v>
      </c>
      <c r="E1527" s="17" t="s">
        <v>5168</v>
      </c>
      <c r="F1527" s="17" t="s">
        <v>5169</v>
      </c>
      <c r="G1527" s="17"/>
      <c r="H1527" s="51" t="s">
        <v>7987</v>
      </c>
      <c r="K1527" s="51" t="s">
        <v>5170</v>
      </c>
      <c r="L1527" s="17" t="s">
        <v>17</v>
      </c>
      <c r="M1527" s="17" t="s">
        <v>18</v>
      </c>
      <c r="N1527" s="17">
        <v>2.0</v>
      </c>
      <c r="O1527" s="17" t="s">
        <v>35</v>
      </c>
      <c r="P1527" s="17" t="s">
        <v>20</v>
      </c>
      <c r="Q1527" s="17">
        <v>8.2081E9</v>
      </c>
      <c r="R1527" s="17" t="s">
        <v>7987</v>
      </c>
      <c r="S1527" s="17"/>
      <c r="T1527" s="17" t="s">
        <v>7987</v>
      </c>
      <c r="U1527" s="17"/>
      <c r="V1527" s="17"/>
      <c r="W1527" s="17" t="s">
        <v>7987</v>
      </c>
      <c r="X1527" s="17" t="s">
        <v>7987</v>
      </c>
      <c r="Y1527" s="17"/>
    </row>
    <row r="1528" ht="15.75" customHeight="1">
      <c r="A1528" s="17" t="s">
        <v>5171</v>
      </c>
      <c r="B1528" s="17"/>
      <c r="C1528" s="17" t="s">
        <v>7987</v>
      </c>
      <c r="D1528" s="17" t="s">
        <v>7987</v>
      </c>
      <c r="E1528" s="17" t="s">
        <v>5172</v>
      </c>
      <c r="F1528" s="17" t="s">
        <v>5173</v>
      </c>
      <c r="G1528" s="17"/>
      <c r="H1528" s="51" t="s">
        <v>7987</v>
      </c>
      <c r="K1528" s="51" t="s">
        <v>5174</v>
      </c>
      <c r="L1528" s="17" t="s">
        <v>17</v>
      </c>
      <c r="M1528" s="17" t="s">
        <v>18</v>
      </c>
      <c r="N1528" s="17">
        <v>2.0</v>
      </c>
      <c r="O1528" s="17" t="s">
        <v>35</v>
      </c>
      <c r="P1528" s="17" t="s">
        <v>20</v>
      </c>
      <c r="Q1528" s="17">
        <v>8.2081E9</v>
      </c>
      <c r="R1528" s="17" t="s">
        <v>7987</v>
      </c>
      <c r="S1528" s="17"/>
      <c r="T1528" s="17" t="s">
        <v>7987</v>
      </c>
      <c r="U1528" s="17"/>
      <c r="V1528" s="17"/>
      <c r="W1528" s="17" t="s">
        <v>7987</v>
      </c>
      <c r="X1528" s="17" t="s">
        <v>7987</v>
      </c>
      <c r="Y1528" s="17"/>
    </row>
    <row r="1529" ht="15.75" customHeight="1">
      <c r="A1529" s="17" t="s">
        <v>5180</v>
      </c>
      <c r="B1529" s="17"/>
      <c r="C1529" s="17" t="s">
        <v>7987</v>
      </c>
      <c r="D1529" s="17" t="s">
        <v>7987</v>
      </c>
      <c r="E1529" s="17" t="s">
        <v>5181</v>
      </c>
      <c r="F1529" s="17" t="s">
        <v>5182</v>
      </c>
      <c r="G1529" s="17"/>
      <c r="H1529" s="51" t="s">
        <v>7987</v>
      </c>
      <c r="K1529" s="51" t="s">
        <v>5183</v>
      </c>
      <c r="L1529" s="17" t="s">
        <v>17</v>
      </c>
      <c r="M1529" s="17" t="s">
        <v>18</v>
      </c>
      <c r="N1529" s="17">
        <v>1.0</v>
      </c>
      <c r="O1529" s="17" t="s">
        <v>35</v>
      </c>
      <c r="P1529" s="17" t="s">
        <v>20</v>
      </c>
      <c r="Q1529" s="17">
        <v>8.2081E9</v>
      </c>
      <c r="R1529" s="17" t="s">
        <v>7987</v>
      </c>
      <c r="S1529" s="17"/>
      <c r="T1529" s="17" t="s">
        <v>7987</v>
      </c>
      <c r="U1529" s="17"/>
      <c r="V1529" s="17"/>
      <c r="W1529" s="17" t="s">
        <v>7987</v>
      </c>
      <c r="X1529" s="17" t="s">
        <v>7987</v>
      </c>
      <c r="Y1529" s="17"/>
    </row>
    <row r="1530" ht="15.75" customHeight="1">
      <c r="A1530" s="17" t="s">
        <v>5184</v>
      </c>
      <c r="B1530" s="17"/>
      <c r="C1530" s="17" t="s">
        <v>7987</v>
      </c>
      <c r="D1530" s="17" t="s">
        <v>7987</v>
      </c>
      <c r="E1530" s="17" t="s">
        <v>5185</v>
      </c>
      <c r="F1530" s="17" t="s">
        <v>5186</v>
      </c>
      <c r="G1530" s="17"/>
      <c r="H1530" s="51" t="s">
        <v>7987</v>
      </c>
      <c r="K1530" s="51" t="s">
        <v>5187</v>
      </c>
      <c r="L1530" s="17" t="s">
        <v>17</v>
      </c>
      <c r="M1530" s="17" t="s">
        <v>18</v>
      </c>
      <c r="N1530" s="17">
        <v>1.0</v>
      </c>
      <c r="O1530" s="17" t="s">
        <v>35</v>
      </c>
      <c r="P1530" s="17" t="s">
        <v>20</v>
      </c>
      <c r="Q1530" s="17">
        <v>8.2081E9</v>
      </c>
      <c r="R1530" s="17" t="s">
        <v>7987</v>
      </c>
      <c r="S1530" s="17"/>
      <c r="T1530" s="17" t="s">
        <v>7987</v>
      </c>
      <c r="U1530" s="17"/>
      <c r="V1530" s="17"/>
      <c r="W1530" s="17" t="s">
        <v>7987</v>
      </c>
      <c r="X1530" s="17" t="s">
        <v>7987</v>
      </c>
      <c r="Y1530" s="17"/>
    </row>
    <row r="1531" ht="15.75" customHeight="1">
      <c r="A1531" s="17">
        <v>2.06603653E9</v>
      </c>
      <c r="B1531" s="17"/>
      <c r="C1531" s="17" t="s">
        <v>7987</v>
      </c>
      <c r="D1531" s="17" t="s">
        <v>7987</v>
      </c>
      <c r="E1531" s="17" t="s">
        <v>865</v>
      </c>
      <c r="F1531" s="17" t="s">
        <v>866</v>
      </c>
      <c r="G1531" s="17"/>
      <c r="H1531" s="51" t="s">
        <v>7987</v>
      </c>
      <c r="K1531" s="51" t="s">
        <v>867</v>
      </c>
      <c r="L1531" s="17" t="s">
        <v>17</v>
      </c>
      <c r="M1531" s="17" t="s">
        <v>18</v>
      </c>
      <c r="N1531" s="17">
        <v>1.0</v>
      </c>
      <c r="O1531" s="17" t="s">
        <v>35</v>
      </c>
      <c r="P1531" s="17" t="s">
        <v>20</v>
      </c>
      <c r="Q1531" s="17">
        <v>7.326909807E9</v>
      </c>
      <c r="R1531" s="17" t="s">
        <v>7987</v>
      </c>
      <c r="S1531" s="17"/>
      <c r="T1531" s="17" t="s">
        <v>7987</v>
      </c>
      <c r="U1531" s="17"/>
      <c r="V1531" s="17"/>
      <c r="W1531" s="17" t="s">
        <v>7987</v>
      </c>
      <c r="X1531" s="17" t="s">
        <v>7987</v>
      </c>
      <c r="Y1531" s="17"/>
    </row>
    <row r="1532" ht="15.75" customHeight="1">
      <c r="A1532" s="17">
        <v>5.730010002E9</v>
      </c>
      <c r="B1532" s="17"/>
      <c r="C1532" s="17" t="s">
        <v>7987</v>
      </c>
      <c r="D1532" s="17" t="s">
        <v>7987</v>
      </c>
      <c r="E1532" s="17" t="s">
        <v>4140</v>
      </c>
      <c r="F1532" s="17" t="s">
        <v>4141</v>
      </c>
      <c r="G1532" s="17"/>
      <c r="H1532" s="51" t="s">
        <v>7987</v>
      </c>
      <c r="K1532" s="51" t="s">
        <v>4142</v>
      </c>
      <c r="L1532" s="17" t="s">
        <v>17</v>
      </c>
      <c r="M1532" s="17" t="s">
        <v>18</v>
      </c>
      <c r="N1532" s="17">
        <v>4.0</v>
      </c>
      <c r="O1532" s="17" t="s">
        <v>35</v>
      </c>
      <c r="P1532" s="17" t="s">
        <v>20</v>
      </c>
      <c r="Q1532" s="17">
        <v>7.320208108E9</v>
      </c>
      <c r="R1532" s="17" t="s">
        <v>7987</v>
      </c>
      <c r="S1532" s="17"/>
      <c r="T1532" s="17" t="s">
        <v>7987</v>
      </c>
      <c r="U1532" s="17"/>
      <c r="V1532" s="17"/>
      <c r="W1532" s="17" t="s">
        <v>7987</v>
      </c>
      <c r="X1532" s="17" t="s">
        <v>7987</v>
      </c>
      <c r="Y1532" s="17"/>
    </row>
    <row r="1533" ht="15.75" customHeight="1">
      <c r="A1533" s="17" t="s">
        <v>5344</v>
      </c>
      <c r="B1533" s="17"/>
      <c r="C1533" s="17" t="s">
        <v>7987</v>
      </c>
      <c r="D1533" s="17" t="s">
        <v>7987</v>
      </c>
      <c r="E1533" s="17" t="s">
        <v>5345</v>
      </c>
      <c r="F1533" s="17" t="s">
        <v>5349</v>
      </c>
      <c r="G1533" s="17"/>
      <c r="H1533" s="51" t="s">
        <v>7987</v>
      </c>
      <c r="K1533" s="51" t="s">
        <v>5347</v>
      </c>
      <c r="L1533" s="17" t="s">
        <v>17</v>
      </c>
      <c r="M1533" s="17" t="s">
        <v>18</v>
      </c>
      <c r="N1533" s="17">
        <v>1.0</v>
      </c>
      <c r="O1533" s="17" t="s">
        <v>19</v>
      </c>
      <c r="P1533" s="17" t="s">
        <v>20</v>
      </c>
      <c r="Q1533" s="17">
        <v>7.318240009E9</v>
      </c>
      <c r="R1533" s="17" t="s">
        <v>7987</v>
      </c>
      <c r="S1533" s="17"/>
      <c r="T1533" s="17" t="s">
        <v>7987</v>
      </c>
      <c r="U1533" s="17"/>
      <c r="V1533" s="17"/>
      <c r="W1533" s="17" t="s">
        <v>7987</v>
      </c>
      <c r="X1533" s="17" t="s">
        <v>7987</v>
      </c>
      <c r="Y1533" s="17"/>
    </row>
    <row r="1534" ht="15.75" customHeight="1">
      <c r="A1534" s="17">
        <v>5.459000117E9</v>
      </c>
      <c r="B1534" s="17"/>
      <c r="C1534" s="17" t="s">
        <v>7987</v>
      </c>
      <c r="D1534" s="17" t="s">
        <v>7987</v>
      </c>
      <c r="E1534" s="17" t="s">
        <v>3110</v>
      </c>
      <c r="F1534" s="17" t="s">
        <v>3111</v>
      </c>
      <c r="G1534" s="17"/>
      <c r="H1534" s="51" t="s">
        <v>7987</v>
      </c>
      <c r="K1534" s="51" t="s">
        <v>3112</v>
      </c>
      <c r="L1534" s="17" t="s">
        <v>2630</v>
      </c>
      <c r="M1534" s="17" t="s">
        <v>2631</v>
      </c>
      <c r="N1534" s="17">
        <v>1.0</v>
      </c>
      <c r="O1534" s="17" t="s">
        <v>35</v>
      </c>
      <c r="P1534" s="17" t="s">
        <v>2091</v>
      </c>
      <c r="Q1534" s="17">
        <v>8.501522009E9</v>
      </c>
      <c r="R1534" s="17" t="s">
        <v>7987</v>
      </c>
      <c r="S1534" s="17"/>
      <c r="T1534" s="17" t="s">
        <v>7987</v>
      </c>
      <c r="U1534" s="17"/>
      <c r="V1534" s="17"/>
      <c r="W1534" s="17" t="s">
        <v>7987</v>
      </c>
      <c r="X1534" s="17" t="s">
        <v>7987</v>
      </c>
      <c r="Y1534" s="17"/>
    </row>
    <row r="1535" ht="15.75" customHeight="1">
      <c r="A1535" s="17">
        <v>5.431267E9</v>
      </c>
      <c r="B1535" s="17"/>
      <c r="C1535" s="17" t="s">
        <v>7987</v>
      </c>
      <c r="D1535" s="17" t="s">
        <v>7987</v>
      </c>
      <c r="E1535" s="17" t="s">
        <v>2626</v>
      </c>
      <c r="F1535" s="17" t="s">
        <v>2627</v>
      </c>
      <c r="G1535" s="17"/>
      <c r="H1535" s="51" t="s">
        <v>7987</v>
      </c>
      <c r="K1535" s="51" t="s">
        <v>2628</v>
      </c>
      <c r="L1535" s="17" t="s">
        <v>2547</v>
      </c>
      <c r="M1535" s="17" t="s">
        <v>2545</v>
      </c>
      <c r="N1535" s="17">
        <v>1.0</v>
      </c>
      <c r="O1535" s="17" t="s">
        <v>35</v>
      </c>
      <c r="P1535" s="17" t="s">
        <v>20</v>
      </c>
      <c r="Q1535" s="17">
        <v>8.5389091E9</v>
      </c>
      <c r="R1535" s="17" t="s">
        <v>7987</v>
      </c>
      <c r="S1535" s="17"/>
      <c r="T1535" s="17" t="s">
        <v>7987</v>
      </c>
      <c r="U1535" s="17"/>
      <c r="V1535" s="17"/>
      <c r="W1535" s="17" t="s">
        <v>7987</v>
      </c>
      <c r="X1535" s="17" t="s">
        <v>7987</v>
      </c>
      <c r="Y1535" s="17"/>
    </row>
    <row r="1536" ht="15.75" customHeight="1">
      <c r="A1536" s="17" t="s">
        <v>5930</v>
      </c>
      <c r="B1536" s="17"/>
      <c r="C1536" s="17" t="s">
        <v>7987</v>
      </c>
      <c r="D1536" s="17" t="s">
        <v>7987</v>
      </c>
      <c r="E1536" s="17" t="s">
        <v>5931</v>
      </c>
      <c r="F1536" s="17" t="s">
        <v>5932</v>
      </c>
      <c r="G1536" s="17"/>
      <c r="H1536" s="51" t="s">
        <v>7987</v>
      </c>
      <c r="K1536" s="51" t="s">
        <v>5933</v>
      </c>
      <c r="L1536" s="17" t="s">
        <v>17</v>
      </c>
      <c r="M1536" s="17" t="s">
        <v>18</v>
      </c>
      <c r="N1536" s="17">
        <v>1.0</v>
      </c>
      <c r="O1536" s="17" t="s">
        <v>35</v>
      </c>
      <c r="P1536" s="17" t="s">
        <v>20</v>
      </c>
      <c r="Q1536" s="17">
        <v>8.414592E9</v>
      </c>
      <c r="R1536" s="17" t="s">
        <v>7987</v>
      </c>
      <c r="S1536" s="17"/>
      <c r="T1536" s="17" t="s">
        <v>7987</v>
      </c>
      <c r="U1536" s="17"/>
      <c r="V1536" s="17"/>
      <c r="W1536" s="17" t="s">
        <v>7987</v>
      </c>
      <c r="X1536" s="17" t="s">
        <v>7987</v>
      </c>
      <c r="Y1536" s="17"/>
    </row>
    <row r="1537" ht="15.75" customHeight="1">
      <c r="A1537" s="17" t="s">
        <v>5935</v>
      </c>
      <c r="B1537" s="17"/>
      <c r="C1537" s="17" t="s">
        <v>7987</v>
      </c>
      <c r="D1537" s="17" t="s">
        <v>7987</v>
      </c>
      <c r="E1537" s="17" t="s">
        <v>5936</v>
      </c>
      <c r="F1537" s="17" t="s">
        <v>5937</v>
      </c>
      <c r="G1537" s="17"/>
      <c r="H1537" s="51" t="s">
        <v>7987</v>
      </c>
      <c r="K1537" s="51" t="s">
        <v>5938</v>
      </c>
      <c r="L1537" s="17" t="s">
        <v>17</v>
      </c>
      <c r="M1537" s="17" t="s">
        <v>18</v>
      </c>
      <c r="N1537" s="17">
        <v>1.0</v>
      </c>
      <c r="O1537" s="17" t="s">
        <v>35</v>
      </c>
      <c r="P1537" s="17" t="s">
        <v>20</v>
      </c>
      <c r="Q1537" s="17">
        <v>8.414592E9</v>
      </c>
      <c r="R1537" s="17" t="s">
        <v>7987</v>
      </c>
      <c r="S1537" s="17"/>
      <c r="T1537" s="17" t="s">
        <v>7987</v>
      </c>
      <c r="U1537" s="17"/>
      <c r="V1537" s="17"/>
      <c r="W1537" s="17" t="s">
        <v>7987</v>
      </c>
      <c r="X1537" s="17" t="s">
        <v>7987</v>
      </c>
      <c r="Y1537" s="17"/>
    </row>
    <row r="1538" ht="15.75" customHeight="1">
      <c r="A1538" s="17">
        <v>2.06350509E9</v>
      </c>
      <c r="B1538" s="17"/>
      <c r="C1538" s="17" t="s">
        <v>7987</v>
      </c>
      <c r="D1538" s="17" t="s">
        <v>7987</v>
      </c>
      <c r="E1538" s="17" t="s">
        <v>7987</v>
      </c>
      <c r="F1538" s="17" t="s">
        <v>6910</v>
      </c>
      <c r="G1538" s="17"/>
      <c r="H1538" s="51" t="s">
        <v>7987</v>
      </c>
      <c r="K1538" s="51" t="s">
        <v>7987</v>
      </c>
      <c r="L1538" s="17" t="s">
        <v>7987</v>
      </c>
      <c r="M1538" s="17" t="s">
        <v>7987</v>
      </c>
      <c r="N1538" s="17" t="s">
        <v>7987</v>
      </c>
      <c r="O1538" s="17" t="s">
        <v>7987</v>
      </c>
      <c r="P1538" s="17" t="s">
        <v>7987</v>
      </c>
      <c r="Q1538" s="17" t="s">
        <v>7987</v>
      </c>
      <c r="R1538" s="17" t="s">
        <v>7987</v>
      </c>
      <c r="S1538" s="17"/>
      <c r="T1538" s="17" t="s">
        <v>7987</v>
      </c>
      <c r="U1538" s="17"/>
      <c r="V1538" s="17"/>
      <c r="W1538" s="17" t="s">
        <v>7987</v>
      </c>
      <c r="X1538" s="17" t="s">
        <v>7987</v>
      </c>
      <c r="Y1538" s="17"/>
    </row>
    <row r="1539" ht="15.75" customHeight="1">
      <c r="A1539" s="17">
        <v>2.0635051E9</v>
      </c>
      <c r="B1539" s="17"/>
      <c r="C1539" s="17" t="s">
        <v>7987</v>
      </c>
      <c r="D1539" s="17" t="s">
        <v>7987</v>
      </c>
      <c r="E1539" s="17" t="s">
        <v>7987</v>
      </c>
      <c r="F1539" s="17" t="s">
        <v>6911</v>
      </c>
      <c r="G1539" s="17"/>
      <c r="H1539" s="51" t="s">
        <v>7987</v>
      </c>
      <c r="K1539" s="51" t="s">
        <v>7987</v>
      </c>
      <c r="L1539" s="17" t="s">
        <v>7987</v>
      </c>
      <c r="M1539" s="17" t="s">
        <v>7987</v>
      </c>
      <c r="N1539" s="17" t="s">
        <v>7987</v>
      </c>
      <c r="O1539" s="17" t="s">
        <v>7987</v>
      </c>
      <c r="P1539" s="17" t="s">
        <v>7987</v>
      </c>
      <c r="Q1539" s="17" t="s">
        <v>7987</v>
      </c>
      <c r="R1539" s="17" t="s">
        <v>7987</v>
      </c>
      <c r="S1539" s="17"/>
      <c r="T1539" s="17" t="s">
        <v>7987</v>
      </c>
      <c r="U1539" s="17"/>
      <c r="V1539" s="17"/>
      <c r="W1539" s="17" t="s">
        <v>7987</v>
      </c>
      <c r="X1539" s="17" t="s">
        <v>7987</v>
      </c>
      <c r="Y1539" s="17"/>
    </row>
    <row r="1540" ht="15.75" customHeight="1">
      <c r="A1540" s="17">
        <v>2.06350511E9</v>
      </c>
      <c r="B1540" s="17"/>
      <c r="C1540" s="17" t="s">
        <v>7987</v>
      </c>
      <c r="D1540" s="17" t="s">
        <v>7987</v>
      </c>
      <c r="E1540" s="17" t="s">
        <v>7987</v>
      </c>
      <c r="F1540" s="17" t="s">
        <v>6912</v>
      </c>
      <c r="G1540" s="17"/>
      <c r="H1540" s="51" t="s">
        <v>7987</v>
      </c>
      <c r="K1540" s="51" t="s">
        <v>7987</v>
      </c>
      <c r="L1540" s="17" t="s">
        <v>7987</v>
      </c>
      <c r="M1540" s="17" t="s">
        <v>7987</v>
      </c>
      <c r="N1540" s="17" t="s">
        <v>7987</v>
      </c>
      <c r="O1540" s="17" t="s">
        <v>7987</v>
      </c>
      <c r="P1540" s="17" t="s">
        <v>7987</v>
      </c>
      <c r="Q1540" s="17" t="s">
        <v>7987</v>
      </c>
      <c r="R1540" s="17" t="s">
        <v>7987</v>
      </c>
      <c r="S1540" s="17"/>
      <c r="T1540" s="17" t="s">
        <v>7987</v>
      </c>
      <c r="U1540" s="17"/>
      <c r="V1540" s="17"/>
      <c r="W1540" s="17" t="s">
        <v>7987</v>
      </c>
      <c r="X1540" s="17" t="s">
        <v>7987</v>
      </c>
      <c r="Y1540" s="17"/>
    </row>
    <row r="1541" ht="15.75" customHeight="1">
      <c r="A1541" s="17">
        <v>5.705101E9</v>
      </c>
      <c r="B1541" s="17"/>
      <c r="C1541" s="17" t="s">
        <v>7987</v>
      </c>
      <c r="D1541" s="17" t="s">
        <v>7987</v>
      </c>
      <c r="E1541" s="17" t="s">
        <v>4132</v>
      </c>
      <c r="F1541" s="17" t="s">
        <v>4133</v>
      </c>
      <c r="G1541" s="17"/>
      <c r="H1541" s="51" t="s">
        <v>7987</v>
      </c>
      <c r="K1541" s="51" t="s">
        <v>4134</v>
      </c>
      <c r="L1541" s="17" t="s">
        <v>17</v>
      </c>
      <c r="M1541" s="17" t="s">
        <v>18</v>
      </c>
      <c r="N1541" s="17">
        <v>1.0</v>
      </c>
      <c r="O1541" s="17" t="s">
        <v>35</v>
      </c>
      <c r="P1541" s="17" t="s">
        <v>20</v>
      </c>
      <c r="Q1541" s="17">
        <v>3.923509E9</v>
      </c>
      <c r="R1541" s="17" t="s">
        <v>7987</v>
      </c>
      <c r="S1541" s="17"/>
      <c r="T1541" s="17" t="s">
        <v>7987</v>
      </c>
      <c r="U1541" s="17"/>
      <c r="V1541" s="17"/>
      <c r="W1541" s="17" t="s">
        <v>7987</v>
      </c>
      <c r="X1541" s="17" t="s">
        <v>7987</v>
      </c>
      <c r="Y1541" s="17"/>
    </row>
    <row r="1542" ht="15.75" customHeight="1">
      <c r="A1542" s="17">
        <v>5.630007848E9</v>
      </c>
      <c r="B1542" s="17"/>
      <c r="C1542" s="17" t="s">
        <v>7987</v>
      </c>
      <c r="D1542" s="17" t="s">
        <v>7987</v>
      </c>
      <c r="E1542" s="17" t="s">
        <v>3793</v>
      </c>
      <c r="F1542" s="17" t="s">
        <v>3794</v>
      </c>
      <c r="G1542" s="17"/>
      <c r="H1542" s="51" t="s">
        <v>7987</v>
      </c>
      <c r="K1542" s="51" t="s">
        <v>3795</v>
      </c>
      <c r="L1542" s="17" t="s">
        <v>3792</v>
      </c>
      <c r="M1542" s="17" t="s">
        <v>3792</v>
      </c>
      <c r="N1542" s="17">
        <v>1.0</v>
      </c>
      <c r="O1542" s="17" t="s">
        <v>35</v>
      </c>
      <c r="P1542" s="17" t="s">
        <v>20</v>
      </c>
      <c r="Q1542" s="17">
        <v>8.412310009E9</v>
      </c>
      <c r="R1542" s="17" t="s">
        <v>7987</v>
      </c>
      <c r="S1542" s="17"/>
      <c r="T1542" s="17" t="s">
        <v>7987</v>
      </c>
      <c r="U1542" s="17"/>
      <c r="V1542" s="17"/>
      <c r="W1542" s="17" t="s">
        <v>7987</v>
      </c>
      <c r="X1542" s="17" t="s">
        <v>7987</v>
      </c>
      <c r="Y1542" s="17"/>
    </row>
    <row r="1543" ht="15.75" customHeight="1">
      <c r="A1543" s="17">
        <v>5.431010004E9</v>
      </c>
      <c r="B1543" s="17"/>
      <c r="C1543" s="17" t="s">
        <v>7987</v>
      </c>
      <c r="D1543" s="17" t="s">
        <v>7987</v>
      </c>
      <c r="E1543" s="17" t="s">
        <v>2390</v>
      </c>
      <c r="F1543" s="17" t="s">
        <v>2391</v>
      </c>
      <c r="G1543" s="17"/>
      <c r="H1543" s="51" t="s">
        <v>7987</v>
      </c>
      <c r="K1543" s="51" t="s">
        <v>2392</v>
      </c>
      <c r="L1543" s="17" t="s">
        <v>2137</v>
      </c>
      <c r="M1543" s="17" t="s">
        <v>2137</v>
      </c>
      <c r="N1543" s="17">
        <v>5.0</v>
      </c>
      <c r="O1543" s="17" t="s">
        <v>35</v>
      </c>
      <c r="P1543" s="17" t="s">
        <v>2138</v>
      </c>
      <c r="Q1543" s="17">
        <v>8.536501907E9</v>
      </c>
      <c r="R1543" s="17" t="s">
        <v>7987</v>
      </c>
      <c r="S1543" s="17"/>
      <c r="T1543" s="17" t="s">
        <v>7987</v>
      </c>
      <c r="U1543" s="17"/>
      <c r="V1543" s="17"/>
      <c r="W1543" s="17" t="s">
        <v>7987</v>
      </c>
      <c r="X1543" s="17" t="s">
        <v>7987</v>
      </c>
      <c r="Y1543" s="17"/>
    </row>
    <row r="1544" ht="15.75" customHeight="1">
      <c r="A1544" s="17">
        <v>5.731000016E9</v>
      </c>
      <c r="B1544" s="17"/>
      <c r="C1544" s="17" t="s">
        <v>7987</v>
      </c>
      <c r="D1544" s="17" t="s">
        <v>7987</v>
      </c>
      <c r="E1544" s="17" t="s">
        <v>7987</v>
      </c>
      <c r="F1544" s="17" t="s">
        <v>6913</v>
      </c>
      <c r="G1544" s="17"/>
      <c r="H1544" s="51" t="s">
        <v>7987</v>
      </c>
      <c r="K1544" s="51" t="s">
        <v>7987</v>
      </c>
      <c r="L1544" s="17" t="s">
        <v>7987</v>
      </c>
      <c r="M1544" s="17" t="s">
        <v>7987</v>
      </c>
      <c r="N1544" s="17" t="s">
        <v>7987</v>
      </c>
      <c r="O1544" s="17" t="s">
        <v>7987</v>
      </c>
      <c r="P1544" s="17" t="s">
        <v>7987</v>
      </c>
      <c r="Q1544" s="17" t="s">
        <v>7987</v>
      </c>
      <c r="R1544" s="17" t="s">
        <v>7987</v>
      </c>
      <c r="S1544" s="17"/>
      <c r="T1544" s="17" t="s">
        <v>7987</v>
      </c>
      <c r="U1544" s="17"/>
      <c r="V1544" s="17"/>
      <c r="W1544" s="17" t="s">
        <v>7987</v>
      </c>
      <c r="X1544" s="17" t="s">
        <v>7987</v>
      </c>
      <c r="Y1544" s="17"/>
    </row>
    <row r="1545" ht="15.75" customHeight="1">
      <c r="A1545" s="17">
        <v>2.56351508E9</v>
      </c>
      <c r="B1545" s="17"/>
      <c r="C1545" s="17" t="s">
        <v>7987</v>
      </c>
      <c r="D1545" s="17" t="s">
        <v>7987</v>
      </c>
      <c r="E1545" s="17" t="s">
        <v>1892</v>
      </c>
      <c r="F1545" s="17" t="s">
        <v>1893</v>
      </c>
      <c r="G1545" s="17"/>
      <c r="H1545" s="51" t="s">
        <v>7987</v>
      </c>
      <c r="K1545" s="51" t="s">
        <v>1894</v>
      </c>
      <c r="L1545" s="17" t="s">
        <v>17</v>
      </c>
      <c r="M1545" s="17" t="s">
        <v>18</v>
      </c>
      <c r="N1545" s="17">
        <v>4.0</v>
      </c>
      <c r="O1545" s="17" t="s">
        <v>35</v>
      </c>
      <c r="P1545" s="17" t="s">
        <v>20</v>
      </c>
      <c r="Q1545" s="17">
        <v>8.46694E9</v>
      </c>
      <c r="R1545" s="17" t="s">
        <v>7987</v>
      </c>
      <c r="S1545" s="17"/>
      <c r="T1545" s="17" t="s">
        <v>7987</v>
      </c>
      <c r="U1545" s="17"/>
      <c r="V1545" s="17"/>
      <c r="W1545" s="17" t="s">
        <v>7987</v>
      </c>
      <c r="X1545" s="17" t="s">
        <v>7987</v>
      </c>
      <c r="Y1545" s="17"/>
    </row>
    <row r="1546" ht="15.75" customHeight="1">
      <c r="A1546" s="17">
        <v>2.563515071E9</v>
      </c>
      <c r="B1546" s="17"/>
      <c r="C1546" s="17" t="s">
        <v>7987</v>
      </c>
      <c r="D1546" s="17" t="s">
        <v>7987</v>
      </c>
      <c r="E1546" s="17" t="s">
        <v>1889</v>
      </c>
      <c r="F1546" s="17" t="s">
        <v>1890</v>
      </c>
      <c r="G1546" s="17"/>
      <c r="H1546" s="51" t="s">
        <v>7987</v>
      </c>
      <c r="K1546" s="51" t="s">
        <v>1891</v>
      </c>
      <c r="L1546" s="17" t="s">
        <v>17</v>
      </c>
      <c r="M1546" s="17" t="s">
        <v>18</v>
      </c>
      <c r="N1546" s="17">
        <v>6.0</v>
      </c>
      <c r="O1546" s="17" t="s">
        <v>35</v>
      </c>
      <c r="P1546" s="17" t="s">
        <v>20</v>
      </c>
      <c r="Q1546" s="17">
        <v>8.46694E9</v>
      </c>
      <c r="R1546" s="17" t="s">
        <v>7987</v>
      </c>
      <c r="S1546" s="17"/>
      <c r="T1546" s="17" t="s">
        <v>7987</v>
      </c>
      <c r="U1546" s="17"/>
      <c r="V1546" s="17"/>
      <c r="W1546" s="17" t="s">
        <v>7987</v>
      </c>
      <c r="X1546" s="17" t="s">
        <v>7987</v>
      </c>
      <c r="Y1546" s="17"/>
    </row>
    <row r="1547" ht="15.75" customHeight="1">
      <c r="A1547" s="17">
        <v>2.06351513E9</v>
      </c>
      <c r="B1547" s="17"/>
      <c r="C1547" s="17" t="s">
        <v>7987</v>
      </c>
      <c r="D1547" s="17" t="s">
        <v>7987</v>
      </c>
      <c r="E1547" s="17" t="s">
        <v>331</v>
      </c>
      <c r="F1547" s="17" t="s">
        <v>332</v>
      </c>
      <c r="G1547" s="17"/>
      <c r="H1547" s="51" t="s">
        <v>7987</v>
      </c>
      <c r="K1547" s="51" t="s">
        <v>333</v>
      </c>
      <c r="L1547" s="17" t="s">
        <v>17</v>
      </c>
      <c r="M1547" s="17" t="s">
        <v>18</v>
      </c>
      <c r="N1547" s="17">
        <v>2.0</v>
      </c>
      <c r="O1547" s="17" t="s">
        <v>35</v>
      </c>
      <c r="P1547" s="17" t="s">
        <v>20</v>
      </c>
      <c r="Q1547" s="17">
        <v>7.326909807E9</v>
      </c>
      <c r="R1547" s="17" t="s">
        <v>7987</v>
      </c>
      <c r="S1547" s="17"/>
      <c r="T1547" s="17" t="s">
        <v>7987</v>
      </c>
      <c r="U1547" s="17"/>
      <c r="V1547" s="17"/>
      <c r="W1547" s="17" t="s">
        <v>7987</v>
      </c>
      <c r="X1547" s="17" t="s">
        <v>7987</v>
      </c>
      <c r="Y1547" s="17"/>
    </row>
    <row r="1548" ht="15.75" customHeight="1">
      <c r="A1548" s="17">
        <v>2.56353503E9</v>
      </c>
      <c r="B1548" s="17"/>
      <c r="C1548" s="17" t="s">
        <v>7987</v>
      </c>
      <c r="D1548" s="17" t="s">
        <v>7987</v>
      </c>
      <c r="E1548" s="17" t="s">
        <v>1905</v>
      </c>
      <c r="F1548" s="17" t="s">
        <v>1906</v>
      </c>
      <c r="G1548" s="17"/>
      <c r="H1548" s="51" t="s">
        <v>7987</v>
      </c>
      <c r="K1548" s="51" t="s">
        <v>1907</v>
      </c>
      <c r="L1548" s="17" t="s">
        <v>17</v>
      </c>
      <c r="M1548" s="17" t="s">
        <v>18</v>
      </c>
      <c r="N1548" s="17">
        <v>10.0</v>
      </c>
      <c r="O1548" s="17" t="s">
        <v>35</v>
      </c>
      <c r="P1548" s="17" t="s">
        <v>20</v>
      </c>
      <c r="Q1548" s="17">
        <v>8.46694E9</v>
      </c>
      <c r="R1548" s="17" t="s">
        <v>7987</v>
      </c>
      <c r="S1548" s="17"/>
      <c r="T1548" s="17" t="s">
        <v>7987</v>
      </c>
      <c r="U1548" s="17"/>
      <c r="V1548" s="17"/>
      <c r="W1548" s="17" t="s">
        <v>7987</v>
      </c>
      <c r="X1548" s="17" t="s">
        <v>7987</v>
      </c>
      <c r="Y1548" s="17"/>
    </row>
    <row r="1549" ht="15.75" customHeight="1">
      <c r="A1549" s="17" t="s">
        <v>6914</v>
      </c>
      <c r="B1549" s="17"/>
      <c r="C1549" s="17" t="s">
        <v>7987</v>
      </c>
      <c r="D1549" s="17" t="s">
        <v>7987</v>
      </c>
      <c r="E1549" s="17" t="s">
        <v>7987</v>
      </c>
      <c r="F1549" s="17" t="s">
        <v>1903</v>
      </c>
      <c r="G1549" s="17"/>
      <c r="H1549" s="51" t="s">
        <v>7987</v>
      </c>
      <c r="K1549" s="51" t="s">
        <v>7987</v>
      </c>
      <c r="L1549" s="17" t="s">
        <v>7987</v>
      </c>
      <c r="M1549" s="17" t="s">
        <v>7987</v>
      </c>
      <c r="N1549" s="17" t="s">
        <v>7987</v>
      </c>
      <c r="O1549" s="17" t="s">
        <v>7987</v>
      </c>
      <c r="P1549" s="17" t="s">
        <v>7987</v>
      </c>
      <c r="Q1549" s="17" t="s">
        <v>7987</v>
      </c>
      <c r="R1549" s="17" t="s">
        <v>7987</v>
      </c>
      <c r="S1549" s="17"/>
      <c r="T1549" s="17" t="s">
        <v>7987</v>
      </c>
      <c r="U1549" s="17"/>
      <c r="V1549" s="17"/>
      <c r="W1549" s="17" t="s">
        <v>7987</v>
      </c>
      <c r="X1549" s="17" t="s">
        <v>7987</v>
      </c>
      <c r="Y1549" s="17"/>
    </row>
    <row r="1550" ht="15.75" customHeight="1">
      <c r="A1550" s="17" t="s">
        <v>6915</v>
      </c>
      <c r="B1550" s="17"/>
      <c r="C1550" s="17" t="s">
        <v>7987</v>
      </c>
      <c r="D1550" s="17" t="s">
        <v>7987</v>
      </c>
      <c r="E1550" s="17" t="s">
        <v>7987</v>
      </c>
      <c r="F1550" s="17" t="s">
        <v>1900</v>
      </c>
      <c r="G1550" s="17"/>
      <c r="H1550" s="51" t="s">
        <v>7987</v>
      </c>
      <c r="K1550" s="51" t="s">
        <v>7987</v>
      </c>
      <c r="L1550" s="17" t="s">
        <v>7987</v>
      </c>
      <c r="M1550" s="17" t="s">
        <v>7987</v>
      </c>
      <c r="N1550" s="17" t="s">
        <v>7987</v>
      </c>
      <c r="O1550" s="17" t="s">
        <v>7987</v>
      </c>
      <c r="P1550" s="17" t="s">
        <v>7987</v>
      </c>
      <c r="Q1550" s="17" t="s">
        <v>7987</v>
      </c>
      <c r="R1550" s="17" t="s">
        <v>7987</v>
      </c>
      <c r="S1550" s="17"/>
      <c r="T1550" s="17" t="s">
        <v>7987</v>
      </c>
      <c r="U1550" s="17"/>
      <c r="V1550" s="17"/>
      <c r="W1550" s="17" t="s">
        <v>7987</v>
      </c>
      <c r="X1550" s="17" t="s">
        <v>7987</v>
      </c>
      <c r="Y1550" s="17"/>
    </row>
    <row r="1551" ht="15.75" customHeight="1">
      <c r="A1551" s="17">
        <v>5.732500009E9</v>
      </c>
      <c r="B1551" s="17"/>
      <c r="C1551" s="17" t="s">
        <v>7987</v>
      </c>
      <c r="D1551" s="17" t="s">
        <v>7987</v>
      </c>
      <c r="E1551" s="17" t="s">
        <v>7987</v>
      </c>
      <c r="F1551" s="17" t="s">
        <v>6916</v>
      </c>
      <c r="G1551" s="17"/>
      <c r="H1551" s="51" t="s">
        <v>7987</v>
      </c>
      <c r="K1551" s="51" t="s">
        <v>7987</v>
      </c>
      <c r="L1551" s="17" t="s">
        <v>7987</v>
      </c>
      <c r="M1551" s="17" t="s">
        <v>7987</v>
      </c>
      <c r="N1551" s="17" t="s">
        <v>7987</v>
      </c>
      <c r="O1551" s="17" t="s">
        <v>7987</v>
      </c>
      <c r="P1551" s="17" t="s">
        <v>7987</v>
      </c>
      <c r="Q1551" s="17" t="s">
        <v>7987</v>
      </c>
      <c r="R1551" s="17" t="s">
        <v>7987</v>
      </c>
      <c r="S1551" s="17"/>
      <c r="T1551" s="17" t="s">
        <v>7987</v>
      </c>
      <c r="U1551" s="17"/>
      <c r="V1551" s="17"/>
      <c r="W1551" s="17" t="s">
        <v>7987</v>
      </c>
      <c r="X1551" s="17" t="s">
        <v>7987</v>
      </c>
      <c r="Y1551" s="17"/>
    </row>
    <row r="1552" ht="15.75" customHeight="1">
      <c r="A1552" s="17">
        <v>5.431800005E9</v>
      </c>
      <c r="B1552" s="17"/>
      <c r="C1552" s="17" t="s">
        <v>7987</v>
      </c>
      <c r="D1552" s="17" t="s">
        <v>7987</v>
      </c>
      <c r="E1552" s="17" t="s">
        <v>2677</v>
      </c>
      <c r="F1552" s="17" t="s">
        <v>2678</v>
      </c>
      <c r="G1552" s="17"/>
      <c r="H1552" s="51" t="s">
        <v>7987</v>
      </c>
      <c r="K1552" s="51" t="s">
        <v>2679</v>
      </c>
      <c r="L1552" s="17" t="s">
        <v>2545</v>
      </c>
      <c r="M1552" s="17" t="s">
        <v>2545</v>
      </c>
      <c r="N1552" s="17">
        <v>1.0</v>
      </c>
      <c r="O1552" s="17" t="s">
        <v>35</v>
      </c>
      <c r="P1552" s="17" t="s">
        <v>20</v>
      </c>
      <c r="Q1552" s="17">
        <v>8.5371099E9</v>
      </c>
      <c r="R1552" s="17" t="s">
        <v>7987</v>
      </c>
      <c r="S1552" s="17"/>
      <c r="T1552" s="17" t="s">
        <v>7987</v>
      </c>
      <c r="U1552" s="17"/>
      <c r="V1552" s="17"/>
      <c r="W1552" s="17" t="s">
        <v>7987</v>
      </c>
      <c r="X1552" s="17" t="s">
        <v>7987</v>
      </c>
      <c r="Y1552" s="17"/>
    </row>
    <row r="1553" ht="15.75" customHeight="1">
      <c r="A1553" s="17">
        <v>5.630700001E9</v>
      </c>
      <c r="B1553" s="17"/>
      <c r="C1553" s="17" t="s">
        <v>7987</v>
      </c>
      <c r="D1553" s="17" t="s">
        <v>7987</v>
      </c>
      <c r="E1553" s="17" t="s">
        <v>3990</v>
      </c>
      <c r="F1553" s="17" t="s">
        <v>3991</v>
      </c>
      <c r="G1553" s="17"/>
      <c r="H1553" s="51" t="s">
        <v>7987</v>
      </c>
      <c r="K1553" s="51" t="s">
        <v>3992</v>
      </c>
      <c r="L1553" s="17" t="s">
        <v>3993</v>
      </c>
      <c r="M1553" s="17" t="s">
        <v>3993</v>
      </c>
      <c r="N1553" s="17">
        <v>2.0</v>
      </c>
      <c r="O1553" s="17" t="s">
        <v>35</v>
      </c>
      <c r="P1553" s="17" t="s">
        <v>20</v>
      </c>
      <c r="Q1553" s="17">
        <v>9.026204E9</v>
      </c>
      <c r="R1553" s="17" t="s">
        <v>7987</v>
      </c>
      <c r="S1553" s="17"/>
      <c r="T1553" s="17" t="s">
        <v>7987</v>
      </c>
      <c r="U1553" s="17"/>
      <c r="V1553" s="17"/>
      <c r="W1553" s="17" t="s">
        <v>7987</v>
      </c>
      <c r="X1553" s="17" t="s">
        <v>7987</v>
      </c>
      <c r="Y1553" s="17"/>
    </row>
    <row r="1554" ht="15.75" customHeight="1">
      <c r="A1554" s="17">
        <v>5.703503E9</v>
      </c>
      <c r="B1554" s="17"/>
      <c r="C1554" s="17" t="s">
        <v>7987</v>
      </c>
      <c r="D1554" s="17" t="s">
        <v>7987</v>
      </c>
      <c r="E1554" s="17" t="s">
        <v>7987</v>
      </c>
      <c r="F1554" s="17" t="s">
        <v>6917</v>
      </c>
      <c r="G1554" s="17"/>
      <c r="H1554" s="51" t="s">
        <v>7987</v>
      </c>
      <c r="K1554" s="51" t="s">
        <v>7987</v>
      </c>
      <c r="L1554" s="17" t="s">
        <v>7987</v>
      </c>
      <c r="M1554" s="17" t="s">
        <v>7987</v>
      </c>
      <c r="N1554" s="17" t="s">
        <v>7987</v>
      </c>
      <c r="O1554" s="17" t="s">
        <v>7987</v>
      </c>
      <c r="P1554" s="17" t="s">
        <v>7987</v>
      </c>
      <c r="Q1554" s="17" t="s">
        <v>7987</v>
      </c>
      <c r="R1554" s="17" t="s">
        <v>7987</v>
      </c>
      <c r="S1554" s="17"/>
      <c r="T1554" s="17" t="s">
        <v>7987</v>
      </c>
      <c r="U1554" s="17"/>
      <c r="V1554" s="17"/>
      <c r="W1554" s="17" t="s">
        <v>7987</v>
      </c>
      <c r="X1554" s="17" t="s">
        <v>7987</v>
      </c>
      <c r="Y1554" s="17"/>
    </row>
    <row r="1555" ht="15.75" customHeight="1">
      <c r="A1555" s="17">
        <v>5.430411054E9</v>
      </c>
      <c r="B1555" s="17"/>
      <c r="C1555" s="17" t="s">
        <v>7987</v>
      </c>
      <c r="D1555" s="17" t="s">
        <v>7987</v>
      </c>
      <c r="E1555" s="17" t="s">
        <v>7987</v>
      </c>
      <c r="F1555" s="17" t="s">
        <v>6918</v>
      </c>
      <c r="G1555" s="17"/>
      <c r="H1555" s="51" t="s">
        <v>7987</v>
      </c>
      <c r="K1555" s="51" t="s">
        <v>7987</v>
      </c>
      <c r="L1555" s="17" t="s">
        <v>7987</v>
      </c>
      <c r="M1555" s="17" t="s">
        <v>7987</v>
      </c>
      <c r="N1555" s="17" t="s">
        <v>7987</v>
      </c>
      <c r="O1555" s="17" t="s">
        <v>7987</v>
      </c>
      <c r="P1555" s="17" t="s">
        <v>7987</v>
      </c>
      <c r="Q1555" s="17" t="s">
        <v>7987</v>
      </c>
      <c r="R1555" s="17" t="s">
        <v>7987</v>
      </c>
      <c r="S1555" s="17"/>
      <c r="T1555" s="17" t="s">
        <v>7987</v>
      </c>
      <c r="U1555" s="17"/>
      <c r="V1555" s="17"/>
      <c r="W1555" s="17" t="s">
        <v>7987</v>
      </c>
      <c r="X1555" s="17" t="s">
        <v>7987</v>
      </c>
      <c r="Y1555" s="17"/>
    </row>
    <row r="1556" ht="15.75" customHeight="1">
      <c r="A1556" s="17">
        <v>5.430414006E9</v>
      </c>
      <c r="B1556" s="17"/>
      <c r="C1556" s="17" t="s">
        <v>7987</v>
      </c>
      <c r="D1556" s="17" t="s">
        <v>7987</v>
      </c>
      <c r="E1556" s="17" t="s">
        <v>7987</v>
      </c>
      <c r="F1556" s="17" t="s">
        <v>6919</v>
      </c>
      <c r="G1556" s="17"/>
      <c r="H1556" s="51" t="s">
        <v>7987</v>
      </c>
      <c r="K1556" s="51" t="s">
        <v>7987</v>
      </c>
      <c r="L1556" s="17" t="s">
        <v>7987</v>
      </c>
      <c r="M1556" s="17" t="s">
        <v>7987</v>
      </c>
      <c r="N1556" s="17" t="s">
        <v>7987</v>
      </c>
      <c r="O1556" s="17" t="s">
        <v>7987</v>
      </c>
      <c r="P1556" s="17" t="s">
        <v>7987</v>
      </c>
      <c r="Q1556" s="17" t="s">
        <v>7987</v>
      </c>
      <c r="R1556" s="17" t="s">
        <v>7987</v>
      </c>
      <c r="S1556" s="17"/>
      <c r="T1556" s="17" t="s">
        <v>7987</v>
      </c>
      <c r="U1556" s="17"/>
      <c r="V1556" s="17"/>
      <c r="W1556" s="17" t="s">
        <v>7987</v>
      </c>
      <c r="X1556" s="17" t="s">
        <v>7987</v>
      </c>
      <c r="Y1556" s="17"/>
    </row>
    <row r="1557" ht="15.75" customHeight="1">
      <c r="A1557" s="17">
        <v>2.06353514E9</v>
      </c>
      <c r="B1557" s="17"/>
      <c r="C1557" s="17" t="s">
        <v>7987</v>
      </c>
      <c r="D1557" s="17" t="s">
        <v>7987</v>
      </c>
      <c r="E1557" s="17" t="s">
        <v>7987</v>
      </c>
      <c r="F1557" s="17" t="s">
        <v>6920</v>
      </c>
      <c r="G1557" s="17"/>
      <c r="H1557" s="51" t="s">
        <v>7987</v>
      </c>
      <c r="K1557" s="51" t="s">
        <v>7987</v>
      </c>
      <c r="L1557" s="17" t="s">
        <v>7987</v>
      </c>
      <c r="M1557" s="17" t="s">
        <v>7987</v>
      </c>
      <c r="N1557" s="17" t="s">
        <v>7987</v>
      </c>
      <c r="O1557" s="17" t="s">
        <v>7987</v>
      </c>
      <c r="P1557" s="17" t="s">
        <v>7987</v>
      </c>
      <c r="Q1557" s="17" t="s">
        <v>7987</v>
      </c>
      <c r="R1557" s="17" t="s">
        <v>7987</v>
      </c>
      <c r="S1557" s="17"/>
      <c r="T1557" s="17" t="s">
        <v>7987</v>
      </c>
      <c r="U1557" s="17"/>
      <c r="V1557" s="17"/>
      <c r="W1557" s="17" t="s">
        <v>7987</v>
      </c>
      <c r="X1557" s="17" t="s">
        <v>7987</v>
      </c>
      <c r="Y1557" s="17"/>
    </row>
    <row r="1558" ht="15.75" customHeight="1">
      <c r="A1558" s="17">
        <v>5.630007002E9</v>
      </c>
      <c r="B1558" s="17"/>
      <c r="C1558" s="17" t="s">
        <v>7987</v>
      </c>
      <c r="D1558" s="17" t="s">
        <v>7987</v>
      </c>
      <c r="E1558" s="17" t="s">
        <v>7987</v>
      </c>
      <c r="F1558" s="17" t="s">
        <v>6921</v>
      </c>
      <c r="G1558" s="17"/>
      <c r="H1558" s="51" t="s">
        <v>7987</v>
      </c>
      <c r="K1558" s="51" t="s">
        <v>7987</v>
      </c>
      <c r="L1558" s="17" t="s">
        <v>7987</v>
      </c>
      <c r="M1558" s="17" t="s">
        <v>7987</v>
      </c>
      <c r="N1558" s="17" t="s">
        <v>7987</v>
      </c>
      <c r="O1558" s="17" t="s">
        <v>7987</v>
      </c>
      <c r="P1558" s="17" t="s">
        <v>7987</v>
      </c>
      <c r="Q1558" s="17" t="s">
        <v>7987</v>
      </c>
      <c r="R1558" s="17" t="s">
        <v>7987</v>
      </c>
      <c r="S1558" s="17"/>
      <c r="T1558" s="17" t="s">
        <v>7987</v>
      </c>
      <c r="U1558" s="17"/>
      <c r="V1558" s="17"/>
      <c r="W1558" s="17" t="s">
        <v>7987</v>
      </c>
      <c r="X1558" s="17" t="s">
        <v>7987</v>
      </c>
      <c r="Y1558" s="17"/>
    </row>
    <row r="1559" ht="15.75" customHeight="1">
      <c r="A1559" s="17" t="s">
        <v>6922</v>
      </c>
      <c r="B1559" s="17"/>
      <c r="C1559" s="17" t="s">
        <v>7987</v>
      </c>
      <c r="D1559" s="17" t="s">
        <v>7987</v>
      </c>
      <c r="E1559" s="17" t="s">
        <v>7987</v>
      </c>
      <c r="F1559" s="17" t="s">
        <v>2029</v>
      </c>
      <c r="G1559" s="17"/>
      <c r="H1559" s="51" t="s">
        <v>7987</v>
      </c>
      <c r="K1559" s="51" t="s">
        <v>7987</v>
      </c>
      <c r="L1559" s="17" t="s">
        <v>7987</v>
      </c>
      <c r="M1559" s="17" t="s">
        <v>7987</v>
      </c>
      <c r="N1559" s="17" t="s">
        <v>7987</v>
      </c>
      <c r="O1559" s="17" t="s">
        <v>7987</v>
      </c>
      <c r="P1559" s="17" t="s">
        <v>7987</v>
      </c>
      <c r="Q1559" s="17" t="s">
        <v>7987</v>
      </c>
      <c r="R1559" s="17" t="s">
        <v>7987</v>
      </c>
      <c r="S1559" s="17"/>
      <c r="T1559" s="17" t="s">
        <v>7987</v>
      </c>
      <c r="U1559" s="17"/>
      <c r="V1559" s="17"/>
      <c r="W1559" s="17" t="s">
        <v>7987</v>
      </c>
      <c r="X1559" s="17" t="s">
        <v>7987</v>
      </c>
      <c r="Y1559" s="17"/>
    </row>
    <row r="1560" ht="15.75" customHeight="1">
      <c r="A1560" s="17">
        <v>2.06360516E9</v>
      </c>
      <c r="B1560" s="17"/>
      <c r="C1560" s="17" t="s">
        <v>7987</v>
      </c>
      <c r="D1560" s="17" t="s">
        <v>7987</v>
      </c>
      <c r="E1560" s="17" t="s">
        <v>7987</v>
      </c>
      <c r="F1560" s="17" t="s">
        <v>6923</v>
      </c>
      <c r="G1560" s="17"/>
      <c r="H1560" s="51" t="s">
        <v>7987</v>
      </c>
      <c r="K1560" s="51" t="s">
        <v>7987</v>
      </c>
      <c r="L1560" s="17" t="s">
        <v>7987</v>
      </c>
      <c r="M1560" s="17" t="s">
        <v>7987</v>
      </c>
      <c r="N1560" s="17" t="s">
        <v>7987</v>
      </c>
      <c r="O1560" s="17" t="s">
        <v>7987</v>
      </c>
      <c r="P1560" s="17" t="s">
        <v>7987</v>
      </c>
      <c r="Q1560" s="17" t="s">
        <v>7987</v>
      </c>
      <c r="R1560" s="17" t="s">
        <v>7987</v>
      </c>
      <c r="S1560" s="17"/>
      <c r="T1560" s="17" t="s">
        <v>7987</v>
      </c>
      <c r="U1560" s="17"/>
      <c r="V1560" s="17"/>
      <c r="W1560" s="17" t="s">
        <v>7987</v>
      </c>
      <c r="X1560" s="17" t="s">
        <v>7987</v>
      </c>
      <c r="Y1560" s="17"/>
    </row>
    <row r="1561" ht="15.75" customHeight="1">
      <c r="A1561" s="17">
        <v>2.46360503E9</v>
      </c>
      <c r="B1561" s="17"/>
      <c r="C1561" s="17" t="s">
        <v>7987</v>
      </c>
      <c r="D1561" s="17" t="s">
        <v>7987</v>
      </c>
      <c r="E1561" s="17" t="s">
        <v>1654</v>
      </c>
      <c r="F1561" s="17" t="s">
        <v>1655</v>
      </c>
      <c r="G1561" s="17"/>
      <c r="H1561" s="51" t="s">
        <v>7987</v>
      </c>
      <c r="K1561" s="51">
        <v>0.0</v>
      </c>
      <c r="L1561" s="17">
        <v>0.0</v>
      </c>
      <c r="M1561" s="17">
        <v>0.0</v>
      </c>
      <c r="N1561" s="17">
        <v>1.0</v>
      </c>
      <c r="O1561" s="17" t="s">
        <v>19</v>
      </c>
      <c r="P1561" s="17">
        <v>0.0</v>
      </c>
      <c r="Q1561" s="17">
        <v>8.4831095E9</v>
      </c>
      <c r="R1561" s="17" t="s">
        <v>7987</v>
      </c>
      <c r="S1561" s="17"/>
      <c r="T1561" s="17" t="s">
        <v>7987</v>
      </c>
      <c r="U1561" s="17"/>
      <c r="V1561" s="17"/>
      <c r="W1561" s="17" t="s">
        <v>7987</v>
      </c>
      <c r="X1561" s="17" t="s">
        <v>7987</v>
      </c>
      <c r="Y1561" s="17"/>
    </row>
    <row r="1562" ht="15.75" customHeight="1">
      <c r="A1562" s="17">
        <v>3.16500502E9</v>
      </c>
      <c r="B1562" s="17"/>
      <c r="C1562" s="17" t="s">
        <v>7987</v>
      </c>
      <c r="D1562" s="17" t="s">
        <v>7987</v>
      </c>
      <c r="E1562" s="17" t="s">
        <v>7987</v>
      </c>
      <c r="F1562" s="17" t="s">
        <v>6924</v>
      </c>
      <c r="G1562" s="17"/>
      <c r="H1562" s="51" t="s">
        <v>7987</v>
      </c>
      <c r="K1562" s="51" t="s">
        <v>7987</v>
      </c>
      <c r="L1562" s="17" t="s">
        <v>7987</v>
      </c>
      <c r="M1562" s="17" t="s">
        <v>7987</v>
      </c>
      <c r="N1562" s="17" t="s">
        <v>7987</v>
      </c>
      <c r="O1562" s="17" t="s">
        <v>7987</v>
      </c>
      <c r="P1562" s="17" t="s">
        <v>7987</v>
      </c>
      <c r="Q1562" s="17" t="s">
        <v>7987</v>
      </c>
      <c r="R1562" s="17" t="s">
        <v>7987</v>
      </c>
      <c r="S1562" s="17"/>
      <c r="T1562" s="17" t="s">
        <v>7987</v>
      </c>
      <c r="U1562" s="17"/>
      <c r="V1562" s="17"/>
      <c r="W1562" s="17" t="s">
        <v>7987</v>
      </c>
      <c r="X1562" s="17" t="s">
        <v>7987</v>
      </c>
      <c r="Y1562" s="17"/>
    </row>
    <row r="1563" ht="15.75" customHeight="1">
      <c r="A1563" s="17" t="s">
        <v>5139</v>
      </c>
      <c r="B1563" s="17"/>
      <c r="C1563" s="17" t="s">
        <v>7987</v>
      </c>
      <c r="D1563" s="17" t="s">
        <v>7987</v>
      </c>
      <c r="E1563" s="17">
        <v>0.0</v>
      </c>
      <c r="F1563" s="17" t="s">
        <v>6925</v>
      </c>
      <c r="G1563" s="17"/>
      <c r="H1563" s="51" t="s">
        <v>7987</v>
      </c>
      <c r="K1563" s="51" t="s">
        <v>5140</v>
      </c>
      <c r="L1563" s="17" t="s">
        <v>17</v>
      </c>
      <c r="M1563" s="17" t="s">
        <v>18</v>
      </c>
      <c r="N1563" s="17">
        <v>10.0</v>
      </c>
      <c r="O1563" s="17" t="s">
        <v>35</v>
      </c>
      <c r="P1563" s="17" t="s">
        <v>20</v>
      </c>
      <c r="Q1563" s="17">
        <v>8.46694E9</v>
      </c>
      <c r="R1563" s="17" t="s">
        <v>7987</v>
      </c>
      <c r="S1563" s="17"/>
      <c r="T1563" s="17" t="s">
        <v>7987</v>
      </c>
      <c r="U1563" s="17"/>
      <c r="V1563" s="17"/>
      <c r="W1563" s="17" t="s">
        <v>7987</v>
      </c>
      <c r="X1563" s="17" t="s">
        <v>7987</v>
      </c>
      <c r="Y1563" s="17"/>
    </row>
    <row r="1564" ht="15.75" customHeight="1">
      <c r="A1564" s="17">
        <v>5.634000008E9</v>
      </c>
      <c r="B1564" s="17"/>
      <c r="C1564" s="17" t="s">
        <v>7987</v>
      </c>
      <c r="D1564" s="17" t="s">
        <v>7987</v>
      </c>
      <c r="E1564" s="17" t="s">
        <v>7987</v>
      </c>
      <c r="F1564" s="17" t="s">
        <v>6926</v>
      </c>
      <c r="G1564" s="17"/>
      <c r="H1564" s="51" t="s">
        <v>7987</v>
      </c>
      <c r="K1564" s="51" t="s">
        <v>7987</v>
      </c>
      <c r="L1564" s="17" t="s">
        <v>7987</v>
      </c>
      <c r="M1564" s="17" t="s">
        <v>7987</v>
      </c>
      <c r="N1564" s="17" t="s">
        <v>7987</v>
      </c>
      <c r="O1564" s="17" t="s">
        <v>7987</v>
      </c>
      <c r="P1564" s="17" t="s">
        <v>7987</v>
      </c>
      <c r="Q1564" s="17" t="s">
        <v>7987</v>
      </c>
      <c r="R1564" s="17" t="s">
        <v>7987</v>
      </c>
      <c r="S1564" s="17"/>
      <c r="T1564" s="17" t="s">
        <v>7987</v>
      </c>
      <c r="U1564" s="17"/>
      <c r="V1564" s="17"/>
      <c r="W1564" s="17" t="s">
        <v>7987</v>
      </c>
      <c r="X1564" s="17" t="s">
        <v>7987</v>
      </c>
      <c r="Y1564" s="17"/>
    </row>
    <row r="1565" ht="15.75" customHeight="1">
      <c r="A1565" s="17">
        <v>5.634000019E9</v>
      </c>
      <c r="B1565" s="17"/>
      <c r="C1565" s="17" t="s">
        <v>7987</v>
      </c>
      <c r="D1565" s="17" t="s">
        <v>7987</v>
      </c>
      <c r="E1565" s="17" t="s">
        <v>7987</v>
      </c>
      <c r="F1565" s="17" t="s">
        <v>6927</v>
      </c>
      <c r="G1565" s="17"/>
      <c r="H1565" s="51" t="s">
        <v>7987</v>
      </c>
      <c r="K1565" s="51" t="s">
        <v>7987</v>
      </c>
      <c r="L1565" s="17" t="s">
        <v>7987</v>
      </c>
      <c r="M1565" s="17" t="s">
        <v>7987</v>
      </c>
      <c r="N1565" s="17" t="s">
        <v>7987</v>
      </c>
      <c r="O1565" s="17" t="s">
        <v>7987</v>
      </c>
      <c r="P1565" s="17" t="s">
        <v>7987</v>
      </c>
      <c r="Q1565" s="17" t="s">
        <v>7987</v>
      </c>
      <c r="R1565" s="17" t="s">
        <v>7987</v>
      </c>
      <c r="S1565" s="17"/>
      <c r="T1565" s="17" t="s">
        <v>7987</v>
      </c>
      <c r="U1565" s="17"/>
      <c r="V1565" s="17"/>
      <c r="W1565" s="17" t="s">
        <v>7987</v>
      </c>
      <c r="X1565" s="17" t="s">
        <v>7987</v>
      </c>
      <c r="Y1565" s="17"/>
    </row>
    <row r="1566" ht="15.75" customHeight="1">
      <c r="A1566" s="17">
        <v>2.0680101E9</v>
      </c>
      <c r="B1566" s="17"/>
      <c r="C1566" s="17" t="s">
        <v>7987</v>
      </c>
      <c r="D1566" s="17" t="s">
        <v>7987</v>
      </c>
      <c r="E1566" s="17" t="s">
        <v>899</v>
      </c>
      <c r="F1566" s="17" t="s">
        <v>900</v>
      </c>
      <c r="G1566" s="17"/>
      <c r="H1566" s="51" t="s">
        <v>7987</v>
      </c>
      <c r="K1566" s="51" t="s">
        <v>901</v>
      </c>
      <c r="L1566" s="17" t="s">
        <v>17</v>
      </c>
      <c r="M1566" s="17" t="s">
        <v>18</v>
      </c>
      <c r="N1566" s="17">
        <v>2.0</v>
      </c>
      <c r="O1566" s="17" t="s">
        <v>35</v>
      </c>
      <c r="P1566" s="17" t="s">
        <v>20</v>
      </c>
      <c r="Q1566" s="17">
        <v>8.46694E9</v>
      </c>
      <c r="R1566" s="17" t="s">
        <v>7987</v>
      </c>
      <c r="S1566" s="17"/>
      <c r="T1566" s="17" t="s">
        <v>7987</v>
      </c>
      <c r="U1566" s="17"/>
      <c r="V1566" s="17"/>
      <c r="W1566" s="17" t="s">
        <v>7987</v>
      </c>
      <c r="X1566" s="17" t="s">
        <v>7987</v>
      </c>
      <c r="Y1566" s="17"/>
    </row>
    <row r="1567" ht="15.75" customHeight="1">
      <c r="A1567" s="17">
        <v>2.06801029E9</v>
      </c>
      <c r="B1567" s="17"/>
      <c r="C1567" s="17" t="s">
        <v>7987</v>
      </c>
      <c r="D1567" s="17" t="s">
        <v>7987</v>
      </c>
      <c r="E1567" s="17" t="s">
        <v>908</v>
      </c>
      <c r="F1567" s="17" t="s">
        <v>909</v>
      </c>
      <c r="G1567" s="17"/>
      <c r="H1567" s="51" t="s">
        <v>7987</v>
      </c>
      <c r="K1567" s="51" t="s">
        <v>910</v>
      </c>
      <c r="L1567" s="17" t="s">
        <v>17</v>
      </c>
      <c r="M1567" s="17" t="s">
        <v>18</v>
      </c>
      <c r="N1567" s="17">
        <v>2.0</v>
      </c>
      <c r="O1567" s="17" t="s">
        <v>35</v>
      </c>
      <c r="P1567" s="17" t="s">
        <v>20</v>
      </c>
      <c r="Q1567" s="17">
        <v>7.326909807E9</v>
      </c>
      <c r="R1567" s="17" t="s">
        <v>7987</v>
      </c>
      <c r="S1567" s="17"/>
      <c r="T1567" s="17" t="s">
        <v>7987</v>
      </c>
      <c r="U1567" s="17"/>
      <c r="V1567" s="17"/>
      <c r="W1567" s="17" t="s">
        <v>7987</v>
      </c>
      <c r="X1567" s="17" t="s">
        <v>7987</v>
      </c>
      <c r="Y1567" s="17"/>
    </row>
    <row r="1568" ht="15.75" customHeight="1">
      <c r="A1568" s="17">
        <v>2.06801048E9</v>
      </c>
      <c r="B1568" s="17"/>
      <c r="C1568" s="17" t="s">
        <v>7987</v>
      </c>
      <c r="D1568" s="17" t="s">
        <v>7987</v>
      </c>
      <c r="E1568" s="17" t="s">
        <v>915</v>
      </c>
      <c r="F1568" s="17" t="s">
        <v>916</v>
      </c>
      <c r="G1568" s="17"/>
      <c r="H1568" s="51" t="s">
        <v>7987</v>
      </c>
      <c r="K1568" s="51" t="s">
        <v>917</v>
      </c>
      <c r="L1568" s="17" t="s">
        <v>17</v>
      </c>
      <c r="M1568" s="17" t="s">
        <v>18</v>
      </c>
      <c r="N1568" s="17">
        <v>2.0</v>
      </c>
      <c r="O1568" s="17" t="s">
        <v>35</v>
      </c>
      <c r="P1568" s="17" t="s">
        <v>20</v>
      </c>
      <c r="Q1568" s="17">
        <v>7.3181699E9</v>
      </c>
      <c r="R1568" s="17" t="s">
        <v>7987</v>
      </c>
      <c r="S1568" s="17"/>
      <c r="T1568" s="17" t="s">
        <v>7987</v>
      </c>
      <c r="U1568" s="17"/>
      <c r="V1568" s="17"/>
      <c r="W1568" s="17" t="s">
        <v>7987</v>
      </c>
      <c r="X1568" s="17" t="s">
        <v>7987</v>
      </c>
      <c r="Y1568" s="17"/>
    </row>
    <row r="1569" ht="15.75" customHeight="1">
      <c r="A1569" s="17">
        <v>2.06801023E9</v>
      </c>
      <c r="B1569" s="17"/>
      <c r="C1569" s="17" t="s">
        <v>7987</v>
      </c>
      <c r="D1569" s="17" t="s">
        <v>7987</v>
      </c>
      <c r="E1569" s="17" t="s">
        <v>905</v>
      </c>
      <c r="F1569" s="17" t="s">
        <v>906</v>
      </c>
      <c r="G1569" s="17"/>
      <c r="H1569" s="51" t="s">
        <v>7987</v>
      </c>
      <c r="K1569" s="51" t="s">
        <v>907</v>
      </c>
      <c r="L1569" s="17" t="s">
        <v>17</v>
      </c>
      <c r="M1569" s="17" t="s">
        <v>18</v>
      </c>
      <c r="N1569" s="17">
        <v>2.0</v>
      </c>
      <c r="O1569" s="17" t="s">
        <v>35</v>
      </c>
      <c r="P1569" s="17" t="s">
        <v>20</v>
      </c>
      <c r="Q1569" s="17">
        <v>7.326909807E9</v>
      </c>
      <c r="R1569" s="17" t="s">
        <v>7987</v>
      </c>
      <c r="S1569" s="17"/>
      <c r="T1569" s="17" t="s">
        <v>7987</v>
      </c>
      <c r="U1569" s="17"/>
      <c r="V1569" s="17"/>
      <c r="W1569" s="17" t="s">
        <v>7987</v>
      </c>
      <c r="X1569" s="17" t="s">
        <v>7987</v>
      </c>
      <c r="Y1569" s="17"/>
    </row>
    <row r="1570" ht="15.75" customHeight="1">
      <c r="A1570" s="17">
        <v>5.95750504E9</v>
      </c>
      <c r="B1570" s="17"/>
      <c r="C1570" s="17" t="s">
        <v>7987</v>
      </c>
      <c r="D1570" s="17" t="s">
        <v>7987</v>
      </c>
      <c r="E1570" s="17" t="s">
        <v>4552</v>
      </c>
      <c r="F1570" s="17" t="s">
        <v>4553</v>
      </c>
      <c r="G1570" s="17"/>
      <c r="H1570" s="51" t="s">
        <v>7987</v>
      </c>
      <c r="K1570" s="51" t="s">
        <v>4554</v>
      </c>
      <c r="L1570" s="17" t="s">
        <v>4533</v>
      </c>
      <c r="M1570" s="17" t="s">
        <v>4533</v>
      </c>
      <c r="N1570" s="17">
        <v>2.0</v>
      </c>
      <c r="O1570" s="17" t="s">
        <v>35</v>
      </c>
      <c r="P1570" s="17" t="s">
        <v>2091</v>
      </c>
      <c r="Q1570" s="17">
        <v>7.318210009E9</v>
      </c>
      <c r="R1570" s="17" t="s">
        <v>7987</v>
      </c>
      <c r="S1570" s="17"/>
      <c r="T1570" s="17" t="s">
        <v>7987</v>
      </c>
      <c r="U1570" s="17"/>
      <c r="V1570" s="17"/>
      <c r="W1570" s="17" t="s">
        <v>7987</v>
      </c>
      <c r="X1570" s="17" t="s">
        <v>7987</v>
      </c>
      <c r="Y1570" s="17"/>
    </row>
    <row r="1571" ht="15.75" customHeight="1">
      <c r="A1571" s="17">
        <v>6.98428736E9</v>
      </c>
      <c r="B1571" s="17"/>
      <c r="C1571" s="17" t="s">
        <v>7987</v>
      </c>
      <c r="D1571" s="17" t="s">
        <v>7987</v>
      </c>
      <c r="E1571" s="17" t="s">
        <v>4730</v>
      </c>
      <c r="F1571" s="17" t="s">
        <v>4731</v>
      </c>
      <c r="G1571" s="17"/>
      <c r="H1571" s="51" t="s">
        <v>7987</v>
      </c>
      <c r="K1571" s="51" t="s">
        <v>4732</v>
      </c>
      <c r="L1571" s="17" t="s">
        <v>2082</v>
      </c>
      <c r="M1571" s="17" t="s">
        <v>2083</v>
      </c>
      <c r="N1571" s="17">
        <v>3.0</v>
      </c>
      <c r="O1571" s="17" t="s">
        <v>35</v>
      </c>
      <c r="P1571" s="17" t="s">
        <v>2091</v>
      </c>
      <c r="Q1571" s="17">
        <v>8.5159E9</v>
      </c>
      <c r="R1571" s="17" t="s">
        <v>7987</v>
      </c>
      <c r="S1571" s="17"/>
      <c r="T1571" s="17" t="s">
        <v>7987</v>
      </c>
      <c r="U1571" s="17"/>
      <c r="V1571" s="17"/>
      <c r="W1571" s="17" t="s">
        <v>7987</v>
      </c>
      <c r="X1571" s="17" t="s">
        <v>7987</v>
      </c>
      <c r="Y1571" s="17"/>
    </row>
    <row r="1572" ht="15.75" customHeight="1">
      <c r="A1572" s="17">
        <v>5.430411019E9</v>
      </c>
      <c r="B1572" s="17"/>
      <c r="C1572" s="17" t="s">
        <v>7987</v>
      </c>
      <c r="D1572" s="17" t="s">
        <v>7987</v>
      </c>
      <c r="E1572" s="17" t="s">
        <v>7987</v>
      </c>
      <c r="F1572" s="17" t="s">
        <v>6928</v>
      </c>
      <c r="G1572" s="17"/>
      <c r="H1572" s="51" t="s">
        <v>7987</v>
      </c>
      <c r="K1572" s="51" t="s">
        <v>7987</v>
      </c>
      <c r="L1572" s="17" t="s">
        <v>7987</v>
      </c>
      <c r="M1572" s="17" t="s">
        <v>7987</v>
      </c>
      <c r="N1572" s="17" t="s">
        <v>7987</v>
      </c>
      <c r="O1572" s="17" t="s">
        <v>7987</v>
      </c>
      <c r="P1572" s="17" t="s">
        <v>7987</v>
      </c>
      <c r="Q1572" s="17" t="s">
        <v>7987</v>
      </c>
      <c r="R1572" s="17" t="s">
        <v>7987</v>
      </c>
      <c r="S1572" s="17"/>
      <c r="T1572" s="17" t="s">
        <v>7987</v>
      </c>
      <c r="U1572" s="17"/>
      <c r="V1572" s="17"/>
      <c r="W1572" s="17" t="s">
        <v>7987</v>
      </c>
      <c r="X1572" s="17" t="s">
        <v>7987</v>
      </c>
      <c r="Y1572" s="17"/>
    </row>
    <row r="1573" ht="15.75" customHeight="1">
      <c r="A1573" s="17">
        <v>2.06350502E9</v>
      </c>
      <c r="B1573" s="17"/>
      <c r="C1573" s="17" t="s">
        <v>7987</v>
      </c>
      <c r="D1573" s="17" t="s">
        <v>7987</v>
      </c>
      <c r="E1573" s="17" t="s">
        <v>184</v>
      </c>
      <c r="F1573" s="17" t="s">
        <v>185</v>
      </c>
      <c r="G1573" s="17"/>
      <c r="H1573" s="51" t="s">
        <v>7987</v>
      </c>
      <c r="K1573" s="51" t="s">
        <v>186</v>
      </c>
      <c r="L1573" s="17" t="s">
        <v>17</v>
      </c>
      <c r="M1573" s="17" t="s">
        <v>18</v>
      </c>
      <c r="N1573" s="17">
        <v>1.0</v>
      </c>
      <c r="O1573" s="17" t="s">
        <v>35</v>
      </c>
      <c r="P1573" s="17" t="s">
        <v>20</v>
      </c>
      <c r="Q1573" s="17">
        <v>7.326909807E9</v>
      </c>
      <c r="R1573" s="17" t="s">
        <v>7987</v>
      </c>
      <c r="S1573" s="17"/>
      <c r="T1573" s="17" t="s">
        <v>7987</v>
      </c>
      <c r="U1573" s="17"/>
      <c r="V1573" s="17"/>
      <c r="W1573" s="17" t="s">
        <v>7987</v>
      </c>
      <c r="X1573" s="17" t="s">
        <v>7987</v>
      </c>
      <c r="Y1573" s="17"/>
    </row>
    <row r="1574" ht="15.75" customHeight="1">
      <c r="A1574" s="17">
        <v>5.430110098E9</v>
      </c>
      <c r="B1574" s="17"/>
      <c r="C1574" s="17" t="s">
        <v>7987</v>
      </c>
      <c r="D1574" s="17" t="s">
        <v>7987</v>
      </c>
      <c r="E1574" s="17" t="s">
        <v>7987</v>
      </c>
      <c r="F1574" s="17" t="s">
        <v>6929</v>
      </c>
      <c r="G1574" s="17"/>
      <c r="H1574" s="51" t="s">
        <v>7987</v>
      </c>
      <c r="K1574" s="51" t="s">
        <v>7987</v>
      </c>
      <c r="L1574" s="17" t="s">
        <v>7987</v>
      </c>
      <c r="M1574" s="17" t="s">
        <v>7987</v>
      </c>
      <c r="N1574" s="17" t="s">
        <v>7987</v>
      </c>
      <c r="O1574" s="17" t="s">
        <v>7987</v>
      </c>
      <c r="P1574" s="17" t="s">
        <v>7987</v>
      </c>
      <c r="Q1574" s="17" t="s">
        <v>7987</v>
      </c>
      <c r="R1574" s="17" t="s">
        <v>7987</v>
      </c>
      <c r="S1574" s="17"/>
      <c r="T1574" s="17" t="s">
        <v>7987</v>
      </c>
      <c r="U1574" s="17"/>
      <c r="V1574" s="17"/>
      <c r="W1574" s="17" t="s">
        <v>7987</v>
      </c>
      <c r="X1574" s="17" t="s">
        <v>7987</v>
      </c>
      <c r="Y1574" s="17"/>
    </row>
    <row r="1575" ht="15.75" customHeight="1">
      <c r="A1575" s="17">
        <v>5.460001037E9</v>
      </c>
      <c r="B1575" s="17"/>
      <c r="C1575" s="17" t="s">
        <v>7987</v>
      </c>
      <c r="D1575" s="17" t="s">
        <v>7987</v>
      </c>
      <c r="E1575" s="17" t="s">
        <v>7987</v>
      </c>
      <c r="F1575" s="17" t="s">
        <v>6930</v>
      </c>
      <c r="G1575" s="17"/>
      <c r="H1575" s="51" t="s">
        <v>7987</v>
      </c>
      <c r="K1575" s="51" t="s">
        <v>7987</v>
      </c>
      <c r="L1575" s="17" t="s">
        <v>7987</v>
      </c>
      <c r="M1575" s="17" t="s">
        <v>7987</v>
      </c>
      <c r="N1575" s="17" t="s">
        <v>7987</v>
      </c>
      <c r="O1575" s="17" t="s">
        <v>7987</v>
      </c>
      <c r="P1575" s="17" t="s">
        <v>7987</v>
      </c>
      <c r="Q1575" s="17" t="s">
        <v>7987</v>
      </c>
      <c r="R1575" s="17" t="s">
        <v>7987</v>
      </c>
      <c r="S1575" s="17"/>
      <c r="T1575" s="17" t="s">
        <v>7987</v>
      </c>
      <c r="U1575" s="17"/>
      <c r="V1575" s="17"/>
      <c r="W1575" s="17" t="s">
        <v>7987</v>
      </c>
      <c r="X1575" s="17" t="s">
        <v>7987</v>
      </c>
      <c r="Y1575" s="17"/>
    </row>
    <row r="1576" ht="15.75" customHeight="1">
      <c r="A1576" s="17">
        <v>5.460003011E9</v>
      </c>
      <c r="B1576" s="17"/>
      <c r="C1576" s="17" t="s">
        <v>7987</v>
      </c>
      <c r="D1576" s="17" t="s">
        <v>7987</v>
      </c>
      <c r="E1576" s="17" t="s">
        <v>7987</v>
      </c>
      <c r="F1576" s="17" t="s">
        <v>6931</v>
      </c>
      <c r="G1576" s="17"/>
      <c r="H1576" s="51" t="s">
        <v>7987</v>
      </c>
      <c r="K1576" s="51" t="s">
        <v>7987</v>
      </c>
      <c r="L1576" s="17" t="s">
        <v>7987</v>
      </c>
      <c r="M1576" s="17" t="s">
        <v>7987</v>
      </c>
      <c r="N1576" s="17" t="s">
        <v>7987</v>
      </c>
      <c r="O1576" s="17" t="s">
        <v>7987</v>
      </c>
      <c r="P1576" s="17" t="s">
        <v>7987</v>
      </c>
      <c r="Q1576" s="17" t="s">
        <v>7987</v>
      </c>
      <c r="R1576" s="17" t="s">
        <v>7987</v>
      </c>
      <c r="S1576" s="17"/>
      <c r="T1576" s="17" t="s">
        <v>7987</v>
      </c>
      <c r="U1576" s="17"/>
      <c r="V1576" s="17"/>
      <c r="W1576" s="17" t="s">
        <v>7987</v>
      </c>
      <c r="X1576" s="17" t="s">
        <v>7987</v>
      </c>
      <c r="Y1576" s="17"/>
    </row>
    <row r="1577" ht="15.75" customHeight="1">
      <c r="A1577" s="17">
        <v>2.08860104E9</v>
      </c>
      <c r="B1577" s="17"/>
      <c r="C1577" s="17" t="s">
        <v>7987</v>
      </c>
      <c r="D1577" s="17" t="s">
        <v>7987</v>
      </c>
      <c r="E1577" s="17" t="s">
        <v>7987</v>
      </c>
      <c r="F1577" s="17" t="s">
        <v>6932</v>
      </c>
      <c r="G1577" s="17"/>
      <c r="H1577" s="51" t="s">
        <v>7987</v>
      </c>
      <c r="K1577" s="51" t="s">
        <v>7987</v>
      </c>
      <c r="L1577" s="17" t="s">
        <v>7987</v>
      </c>
      <c r="M1577" s="17" t="s">
        <v>7987</v>
      </c>
      <c r="N1577" s="17" t="s">
        <v>7987</v>
      </c>
      <c r="O1577" s="17" t="s">
        <v>7987</v>
      </c>
      <c r="P1577" s="17" t="s">
        <v>7987</v>
      </c>
      <c r="Q1577" s="17" t="s">
        <v>7987</v>
      </c>
      <c r="R1577" s="17" t="s">
        <v>7987</v>
      </c>
      <c r="S1577" s="17"/>
      <c r="T1577" s="17" t="s">
        <v>7987</v>
      </c>
      <c r="U1577" s="17"/>
      <c r="V1577" s="17"/>
      <c r="W1577" s="17" t="s">
        <v>7987</v>
      </c>
      <c r="X1577" s="17" t="s">
        <v>7987</v>
      </c>
      <c r="Y1577" s="17"/>
    </row>
    <row r="1578" ht="15.75" customHeight="1">
      <c r="A1578" s="17">
        <v>5.55030009E9</v>
      </c>
      <c r="B1578" s="17"/>
      <c r="C1578" s="17" t="s">
        <v>7987</v>
      </c>
      <c r="D1578" s="17" t="s">
        <v>7987</v>
      </c>
      <c r="E1578" s="17" t="s">
        <v>7987</v>
      </c>
      <c r="F1578" s="17" t="s">
        <v>6933</v>
      </c>
      <c r="G1578" s="17"/>
      <c r="H1578" s="51" t="s">
        <v>7987</v>
      </c>
      <c r="K1578" s="51" t="s">
        <v>7987</v>
      </c>
      <c r="L1578" s="17" t="s">
        <v>7987</v>
      </c>
      <c r="M1578" s="17" t="s">
        <v>7987</v>
      </c>
      <c r="N1578" s="17" t="s">
        <v>7987</v>
      </c>
      <c r="O1578" s="17" t="s">
        <v>7987</v>
      </c>
      <c r="P1578" s="17" t="s">
        <v>7987</v>
      </c>
      <c r="Q1578" s="17" t="s">
        <v>7987</v>
      </c>
      <c r="R1578" s="17" t="s">
        <v>7987</v>
      </c>
      <c r="S1578" s="17"/>
      <c r="T1578" s="17" t="s">
        <v>7987</v>
      </c>
      <c r="U1578" s="17"/>
      <c r="V1578" s="17"/>
      <c r="W1578" s="17" t="s">
        <v>7987</v>
      </c>
      <c r="X1578" s="17" t="s">
        <v>7987</v>
      </c>
      <c r="Y1578" s="17"/>
    </row>
    <row r="1579" ht="15.75" customHeight="1">
      <c r="A1579" s="17" t="s">
        <v>6934</v>
      </c>
      <c r="B1579" s="17"/>
      <c r="C1579" s="17" t="s">
        <v>7987</v>
      </c>
      <c r="D1579" s="17" t="s">
        <v>7987</v>
      </c>
      <c r="E1579" s="17" t="s">
        <v>7987</v>
      </c>
      <c r="F1579" s="17" t="s">
        <v>6935</v>
      </c>
      <c r="G1579" s="17"/>
      <c r="H1579" s="51" t="s">
        <v>7987</v>
      </c>
      <c r="K1579" s="51" t="s">
        <v>7987</v>
      </c>
      <c r="L1579" s="17" t="s">
        <v>7987</v>
      </c>
      <c r="M1579" s="17" t="s">
        <v>7987</v>
      </c>
      <c r="N1579" s="17" t="s">
        <v>7987</v>
      </c>
      <c r="O1579" s="17" t="s">
        <v>7987</v>
      </c>
      <c r="P1579" s="17" t="s">
        <v>7987</v>
      </c>
      <c r="Q1579" s="17" t="s">
        <v>7987</v>
      </c>
      <c r="R1579" s="17" t="s">
        <v>7987</v>
      </c>
      <c r="S1579" s="17"/>
      <c r="T1579" s="17" t="s">
        <v>7987</v>
      </c>
      <c r="U1579" s="17"/>
      <c r="V1579" s="17"/>
      <c r="W1579" s="17" t="s">
        <v>7987</v>
      </c>
      <c r="X1579" s="17" t="s">
        <v>7987</v>
      </c>
      <c r="Y1579" s="17"/>
    </row>
    <row r="1580" ht="15.75" customHeight="1">
      <c r="A1580" s="17" t="s">
        <v>6936</v>
      </c>
      <c r="B1580" s="17"/>
      <c r="C1580" s="17" t="s">
        <v>7987</v>
      </c>
      <c r="D1580" s="17" t="s">
        <v>7987</v>
      </c>
      <c r="E1580" s="17" t="s">
        <v>7987</v>
      </c>
      <c r="F1580" s="17" t="s">
        <v>6798</v>
      </c>
      <c r="G1580" s="17"/>
      <c r="H1580" s="51" t="s">
        <v>7987</v>
      </c>
      <c r="K1580" s="51" t="s">
        <v>7987</v>
      </c>
      <c r="L1580" s="17" t="s">
        <v>7987</v>
      </c>
      <c r="M1580" s="17" t="s">
        <v>7987</v>
      </c>
      <c r="N1580" s="17" t="s">
        <v>7987</v>
      </c>
      <c r="O1580" s="17" t="s">
        <v>7987</v>
      </c>
      <c r="P1580" s="17" t="s">
        <v>7987</v>
      </c>
      <c r="Q1580" s="17" t="s">
        <v>7987</v>
      </c>
      <c r="R1580" s="17" t="s">
        <v>7987</v>
      </c>
      <c r="S1580" s="17"/>
      <c r="T1580" s="17" t="s">
        <v>7987</v>
      </c>
      <c r="U1580" s="17"/>
      <c r="V1580" s="17"/>
      <c r="W1580" s="17" t="s">
        <v>7987</v>
      </c>
      <c r="X1580" s="17" t="s">
        <v>7987</v>
      </c>
      <c r="Y1580" s="17"/>
    </row>
    <row r="1581" ht="15.75" customHeight="1">
      <c r="A1581" s="17">
        <v>5.550010013E9</v>
      </c>
      <c r="B1581" s="17"/>
      <c r="C1581" s="17" t="s">
        <v>7987</v>
      </c>
      <c r="D1581" s="17" t="s">
        <v>7987</v>
      </c>
      <c r="E1581" s="17" t="s">
        <v>7987</v>
      </c>
      <c r="F1581" s="17" t="s">
        <v>6617</v>
      </c>
      <c r="G1581" s="17"/>
      <c r="H1581" s="51" t="s">
        <v>7987</v>
      </c>
      <c r="K1581" s="51" t="s">
        <v>7987</v>
      </c>
      <c r="L1581" s="17" t="s">
        <v>7987</v>
      </c>
      <c r="M1581" s="17" t="s">
        <v>7987</v>
      </c>
      <c r="N1581" s="17" t="s">
        <v>7987</v>
      </c>
      <c r="O1581" s="17" t="s">
        <v>7987</v>
      </c>
      <c r="P1581" s="17" t="s">
        <v>7987</v>
      </c>
      <c r="Q1581" s="17" t="s">
        <v>7987</v>
      </c>
      <c r="R1581" s="17" t="s">
        <v>7987</v>
      </c>
      <c r="S1581" s="17"/>
      <c r="T1581" s="17" t="s">
        <v>7987</v>
      </c>
      <c r="U1581" s="17"/>
      <c r="V1581" s="17"/>
      <c r="W1581" s="17" t="s">
        <v>7987</v>
      </c>
      <c r="X1581" s="17" t="s">
        <v>7987</v>
      </c>
      <c r="Y1581" s="17"/>
    </row>
    <row r="1582" ht="15.75" customHeight="1">
      <c r="A1582" s="17">
        <v>5.550010008E9</v>
      </c>
      <c r="B1582" s="17"/>
      <c r="C1582" s="17" t="s">
        <v>7987</v>
      </c>
      <c r="D1582" s="17" t="s">
        <v>7987</v>
      </c>
      <c r="E1582" s="17" t="s">
        <v>7987</v>
      </c>
      <c r="F1582" s="17" t="s">
        <v>6938</v>
      </c>
      <c r="G1582" s="17"/>
      <c r="H1582" s="51" t="s">
        <v>7987</v>
      </c>
      <c r="K1582" s="51" t="s">
        <v>7987</v>
      </c>
      <c r="L1582" s="17" t="s">
        <v>7987</v>
      </c>
      <c r="M1582" s="17" t="s">
        <v>7987</v>
      </c>
      <c r="N1582" s="17" t="s">
        <v>7987</v>
      </c>
      <c r="O1582" s="17" t="s">
        <v>7987</v>
      </c>
      <c r="P1582" s="17" t="s">
        <v>7987</v>
      </c>
      <c r="Q1582" s="17" t="s">
        <v>7987</v>
      </c>
      <c r="R1582" s="17" t="s">
        <v>7987</v>
      </c>
      <c r="S1582" s="17"/>
      <c r="T1582" s="17" t="s">
        <v>7987</v>
      </c>
      <c r="U1582" s="17"/>
      <c r="V1582" s="17"/>
      <c r="W1582" s="17" t="s">
        <v>7987</v>
      </c>
      <c r="X1582" s="17" t="s">
        <v>7987</v>
      </c>
      <c r="Y1582" s="17"/>
    </row>
    <row r="1583" ht="15.75" customHeight="1">
      <c r="A1583" s="17">
        <v>5.550010002E9</v>
      </c>
      <c r="B1583" s="17"/>
      <c r="C1583" s="17" t="s">
        <v>7987</v>
      </c>
      <c r="D1583" s="17" t="s">
        <v>7987</v>
      </c>
      <c r="E1583" s="17" t="s">
        <v>7987</v>
      </c>
      <c r="F1583" s="17" t="s">
        <v>6770</v>
      </c>
      <c r="G1583" s="17"/>
      <c r="H1583" s="51" t="s">
        <v>7987</v>
      </c>
      <c r="K1583" s="51" t="s">
        <v>7987</v>
      </c>
      <c r="L1583" s="17" t="s">
        <v>7987</v>
      </c>
      <c r="M1583" s="17" t="s">
        <v>7987</v>
      </c>
      <c r="N1583" s="17" t="s">
        <v>7987</v>
      </c>
      <c r="O1583" s="17" t="s">
        <v>7987</v>
      </c>
      <c r="P1583" s="17" t="s">
        <v>7987</v>
      </c>
      <c r="Q1583" s="17" t="s">
        <v>7987</v>
      </c>
      <c r="R1583" s="17" t="s">
        <v>7987</v>
      </c>
      <c r="S1583" s="17"/>
      <c r="T1583" s="17" t="s">
        <v>7987</v>
      </c>
      <c r="U1583" s="17"/>
      <c r="V1583" s="17"/>
      <c r="W1583" s="17" t="s">
        <v>7987</v>
      </c>
      <c r="X1583" s="17" t="s">
        <v>7987</v>
      </c>
      <c r="Y1583" s="17"/>
    </row>
    <row r="1584" ht="15.75" customHeight="1">
      <c r="A1584" s="17">
        <v>5.550010028E9</v>
      </c>
      <c r="B1584" s="17"/>
      <c r="C1584" s="17" t="s">
        <v>7987</v>
      </c>
      <c r="D1584" s="17" t="s">
        <v>7987</v>
      </c>
      <c r="E1584" s="17" t="s">
        <v>7987</v>
      </c>
      <c r="F1584" s="17" t="s">
        <v>6940</v>
      </c>
      <c r="G1584" s="17"/>
      <c r="H1584" s="51" t="s">
        <v>7987</v>
      </c>
      <c r="K1584" s="51" t="s">
        <v>7987</v>
      </c>
      <c r="L1584" s="17" t="s">
        <v>7987</v>
      </c>
      <c r="M1584" s="17" t="s">
        <v>7987</v>
      </c>
      <c r="N1584" s="17" t="s">
        <v>7987</v>
      </c>
      <c r="O1584" s="17" t="s">
        <v>7987</v>
      </c>
      <c r="P1584" s="17" t="s">
        <v>7987</v>
      </c>
      <c r="Q1584" s="17" t="s">
        <v>7987</v>
      </c>
      <c r="R1584" s="17" t="s">
        <v>7987</v>
      </c>
      <c r="S1584" s="17"/>
      <c r="T1584" s="17" t="s">
        <v>7987</v>
      </c>
      <c r="U1584" s="17"/>
      <c r="V1584" s="17"/>
      <c r="W1584" s="17" t="s">
        <v>7987</v>
      </c>
      <c r="X1584" s="17" t="s">
        <v>7987</v>
      </c>
      <c r="Y1584" s="17"/>
    </row>
    <row r="1585" ht="15.75" customHeight="1">
      <c r="A1585" s="17">
        <v>5.550000022E9</v>
      </c>
      <c r="B1585" s="17"/>
      <c r="C1585" s="17" t="s">
        <v>7987</v>
      </c>
      <c r="D1585" s="17" t="s">
        <v>7987</v>
      </c>
      <c r="E1585" s="17" t="s">
        <v>7987</v>
      </c>
      <c r="F1585" s="17" t="s">
        <v>6941</v>
      </c>
      <c r="G1585" s="17"/>
      <c r="H1585" s="51" t="s">
        <v>7987</v>
      </c>
      <c r="K1585" s="51" t="s">
        <v>7987</v>
      </c>
      <c r="L1585" s="17" t="s">
        <v>7987</v>
      </c>
      <c r="M1585" s="17" t="s">
        <v>7987</v>
      </c>
      <c r="N1585" s="17" t="s">
        <v>7987</v>
      </c>
      <c r="O1585" s="17" t="s">
        <v>7987</v>
      </c>
      <c r="P1585" s="17" t="s">
        <v>7987</v>
      </c>
      <c r="Q1585" s="17" t="s">
        <v>7987</v>
      </c>
      <c r="R1585" s="17" t="s">
        <v>7987</v>
      </c>
      <c r="S1585" s="17"/>
      <c r="T1585" s="17" t="s">
        <v>7987</v>
      </c>
      <c r="U1585" s="17"/>
      <c r="V1585" s="17"/>
      <c r="W1585" s="17" t="s">
        <v>7987</v>
      </c>
      <c r="X1585" s="17" t="s">
        <v>7987</v>
      </c>
      <c r="Y1585" s="17"/>
    </row>
    <row r="1586" ht="15.75" customHeight="1">
      <c r="A1586" s="17">
        <v>5.550010003E9</v>
      </c>
      <c r="B1586" s="17"/>
      <c r="C1586" s="17" t="s">
        <v>7987</v>
      </c>
      <c r="D1586" s="17" t="s">
        <v>7987</v>
      </c>
      <c r="E1586" s="17" t="s">
        <v>3319</v>
      </c>
      <c r="F1586" s="17" t="s">
        <v>6448</v>
      </c>
      <c r="G1586" s="17"/>
      <c r="H1586" s="51" t="s">
        <v>7987</v>
      </c>
      <c r="K1586" s="51" t="s">
        <v>3321</v>
      </c>
      <c r="L1586" s="17" t="s">
        <v>1319</v>
      </c>
      <c r="M1586" s="17" t="s">
        <v>1320</v>
      </c>
      <c r="N1586" s="17">
        <v>16.0</v>
      </c>
      <c r="O1586" s="17" t="s">
        <v>19</v>
      </c>
      <c r="P1586" s="17">
        <v>0.0</v>
      </c>
      <c r="Q1586" s="17">
        <v>8.482109008E9</v>
      </c>
      <c r="R1586" s="17" t="s">
        <v>7987</v>
      </c>
      <c r="S1586" s="17"/>
      <c r="T1586" s="17" t="s">
        <v>7987</v>
      </c>
      <c r="U1586" s="17"/>
      <c r="V1586" s="17"/>
      <c r="W1586" s="17" t="s">
        <v>7987</v>
      </c>
      <c r="X1586" s="17" t="s">
        <v>7987</v>
      </c>
      <c r="Y1586" s="17"/>
    </row>
    <row r="1587" ht="15.75" customHeight="1">
      <c r="A1587" s="17">
        <v>5.550200018E9</v>
      </c>
      <c r="B1587" s="17"/>
      <c r="C1587" s="17" t="s">
        <v>7987</v>
      </c>
      <c r="D1587" s="17" t="s">
        <v>7987</v>
      </c>
      <c r="E1587" s="17" t="s">
        <v>7987</v>
      </c>
      <c r="F1587" s="17" t="s">
        <v>6943</v>
      </c>
      <c r="G1587" s="17"/>
      <c r="H1587" s="51" t="s">
        <v>7987</v>
      </c>
      <c r="K1587" s="51" t="s">
        <v>7987</v>
      </c>
      <c r="L1587" s="17" t="s">
        <v>7987</v>
      </c>
      <c r="M1587" s="17" t="s">
        <v>7987</v>
      </c>
      <c r="N1587" s="17" t="s">
        <v>7987</v>
      </c>
      <c r="O1587" s="17" t="s">
        <v>7987</v>
      </c>
      <c r="P1587" s="17" t="s">
        <v>7987</v>
      </c>
      <c r="Q1587" s="17" t="s">
        <v>7987</v>
      </c>
      <c r="R1587" s="17" t="s">
        <v>7987</v>
      </c>
      <c r="S1587" s="17"/>
      <c r="T1587" s="17" t="s">
        <v>7987</v>
      </c>
      <c r="U1587" s="17"/>
      <c r="V1587" s="17"/>
      <c r="W1587" s="17" t="s">
        <v>7987</v>
      </c>
      <c r="X1587" s="17" t="s">
        <v>7987</v>
      </c>
      <c r="Y1587" s="17"/>
    </row>
    <row r="1588" ht="15.75" customHeight="1">
      <c r="A1588" s="17">
        <v>5.550010114E9</v>
      </c>
      <c r="B1588" s="17"/>
      <c r="C1588" s="17" t="s">
        <v>7987</v>
      </c>
      <c r="D1588" s="17" t="s">
        <v>7987</v>
      </c>
      <c r="E1588" s="17" t="s">
        <v>7987</v>
      </c>
      <c r="F1588" s="17" t="s">
        <v>6944</v>
      </c>
      <c r="G1588" s="17"/>
      <c r="H1588" s="51" t="s">
        <v>7987</v>
      </c>
      <c r="K1588" s="51" t="s">
        <v>7987</v>
      </c>
      <c r="L1588" s="17" t="s">
        <v>7987</v>
      </c>
      <c r="M1588" s="17" t="s">
        <v>7987</v>
      </c>
      <c r="N1588" s="17" t="s">
        <v>7987</v>
      </c>
      <c r="O1588" s="17" t="s">
        <v>7987</v>
      </c>
      <c r="P1588" s="17" t="s">
        <v>7987</v>
      </c>
      <c r="Q1588" s="17" t="s">
        <v>7987</v>
      </c>
      <c r="R1588" s="17" t="s">
        <v>7987</v>
      </c>
      <c r="S1588" s="17"/>
      <c r="T1588" s="17" t="s">
        <v>7987</v>
      </c>
      <c r="U1588" s="17"/>
      <c r="V1588" s="17"/>
      <c r="W1588" s="17" t="s">
        <v>7987</v>
      </c>
      <c r="X1588" s="17" t="s">
        <v>7987</v>
      </c>
      <c r="Y1588" s="17"/>
    </row>
    <row r="1589" ht="15.75" customHeight="1">
      <c r="A1589" s="17">
        <v>5.550200031E9</v>
      </c>
      <c r="B1589" s="17"/>
      <c r="C1589" s="17" t="s">
        <v>7987</v>
      </c>
      <c r="D1589" s="17" t="s">
        <v>7987</v>
      </c>
      <c r="E1589" s="17" t="s">
        <v>7987</v>
      </c>
      <c r="F1589" s="17" t="s">
        <v>6945</v>
      </c>
      <c r="G1589" s="17"/>
      <c r="H1589" s="51" t="s">
        <v>7987</v>
      </c>
      <c r="K1589" s="51" t="s">
        <v>7987</v>
      </c>
      <c r="L1589" s="17" t="s">
        <v>7987</v>
      </c>
      <c r="M1589" s="17" t="s">
        <v>7987</v>
      </c>
      <c r="N1589" s="17" t="s">
        <v>7987</v>
      </c>
      <c r="O1589" s="17" t="s">
        <v>7987</v>
      </c>
      <c r="P1589" s="17" t="s">
        <v>7987</v>
      </c>
      <c r="Q1589" s="17" t="s">
        <v>7987</v>
      </c>
      <c r="R1589" s="17" t="s">
        <v>7987</v>
      </c>
      <c r="S1589" s="17"/>
      <c r="T1589" s="17" t="s">
        <v>7987</v>
      </c>
      <c r="U1589" s="17"/>
      <c r="V1589" s="17"/>
      <c r="W1589" s="17" t="s">
        <v>7987</v>
      </c>
      <c r="X1589" s="17" t="s">
        <v>7987</v>
      </c>
      <c r="Y1589" s="17"/>
    </row>
    <row r="1590" ht="15.75" customHeight="1">
      <c r="A1590" s="17">
        <v>5.550200011E9</v>
      </c>
      <c r="B1590" s="17"/>
      <c r="C1590" s="17" t="s">
        <v>7987</v>
      </c>
      <c r="D1590" s="17" t="s">
        <v>7987</v>
      </c>
      <c r="E1590" s="17" t="s">
        <v>7987</v>
      </c>
      <c r="F1590" s="17" t="s">
        <v>6946</v>
      </c>
      <c r="G1590" s="17"/>
      <c r="H1590" s="51" t="s">
        <v>7987</v>
      </c>
      <c r="K1590" s="51" t="s">
        <v>7987</v>
      </c>
      <c r="L1590" s="17" t="s">
        <v>7987</v>
      </c>
      <c r="M1590" s="17" t="s">
        <v>7987</v>
      </c>
      <c r="N1590" s="17" t="s">
        <v>7987</v>
      </c>
      <c r="O1590" s="17" t="s">
        <v>7987</v>
      </c>
      <c r="P1590" s="17" t="s">
        <v>7987</v>
      </c>
      <c r="Q1590" s="17" t="s">
        <v>7987</v>
      </c>
      <c r="R1590" s="17" t="s">
        <v>7987</v>
      </c>
      <c r="S1590" s="17"/>
      <c r="T1590" s="17" t="s">
        <v>7987</v>
      </c>
      <c r="U1590" s="17"/>
      <c r="V1590" s="17"/>
      <c r="W1590" s="17" t="s">
        <v>7987</v>
      </c>
      <c r="X1590" s="17" t="s">
        <v>7987</v>
      </c>
      <c r="Y1590" s="17"/>
    </row>
    <row r="1591" ht="15.75" customHeight="1">
      <c r="A1591" s="17">
        <v>5.550010142E9</v>
      </c>
      <c r="B1591" s="17"/>
      <c r="C1591" s="17" t="s">
        <v>7987</v>
      </c>
      <c r="D1591" s="17" t="s">
        <v>7987</v>
      </c>
      <c r="E1591" s="17" t="s">
        <v>7987</v>
      </c>
      <c r="F1591" s="17" t="s">
        <v>6947</v>
      </c>
      <c r="G1591" s="17"/>
      <c r="H1591" s="51" t="s">
        <v>7987</v>
      </c>
      <c r="K1591" s="51" t="s">
        <v>7987</v>
      </c>
      <c r="L1591" s="17" t="s">
        <v>7987</v>
      </c>
      <c r="M1591" s="17" t="s">
        <v>7987</v>
      </c>
      <c r="N1591" s="17" t="s">
        <v>7987</v>
      </c>
      <c r="O1591" s="17" t="s">
        <v>7987</v>
      </c>
      <c r="P1591" s="17" t="s">
        <v>7987</v>
      </c>
      <c r="Q1591" s="17" t="s">
        <v>7987</v>
      </c>
      <c r="R1591" s="17" t="s">
        <v>7987</v>
      </c>
      <c r="S1591" s="17"/>
      <c r="T1591" s="17" t="s">
        <v>7987</v>
      </c>
      <c r="U1591" s="17"/>
      <c r="V1591" s="17"/>
      <c r="W1591" s="17" t="s">
        <v>7987</v>
      </c>
      <c r="X1591" s="17" t="s">
        <v>7987</v>
      </c>
      <c r="Y1591" s="17"/>
    </row>
    <row r="1592" ht="15.75" customHeight="1">
      <c r="A1592" s="17">
        <v>5.550300042E9</v>
      </c>
      <c r="B1592" s="17"/>
      <c r="C1592" s="17" t="s">
        <v>7987</v>
      </c>
      <c r="D1592" s="17" t="s">
        <v>7987</v>
      </c>
      <c r="E1592" s="17" t="s">
        <v>7987</v>
      </c>
      <c r="F1592" s="17" t="s">
        <v>6948</v>
      </c>
      <c r="G1592" s="17"/>
      <c r="H1592" s="51" t="s">
        <v>7987</v>
      </c>
      <c r="K1592" s="51" t="s">
        <v>7987</v>
      </c>
      <c r="L1592" s="17" t="s">
        <v>7987</v>
      </c>
      <c r="M1592" s="17" t="s">
        <v>7987</v>
      </c>
      <c r="N1592" s="17" t="s">
        <v>7987</v>
      </c>
      <c r="O1592" s="17" t="s">
        <v>7987</v>
      </c>
      <c r="P1592" s="17" t="s">
        <v>7987</v>
      </c>
      <c r="Q1592" s="17" t="s">
        <v>7987</v>
      </c>
      <c r="R1592" s="17" t="s">
        <v>7987</v>
      </c>
      <c r="S1592" s="17"/>
      <c r="T1592" s="17" t="s">
        <v>7987</v>
      </c>
      <c r="U1592" s="17"/>
      <c r="V1592" s="17"/>
      <c r="W1592" s="17" t="s">
        <v>7987</v>
      </c>
      <c r="X1592" s="17" t="s">
        <v>7987</v>
      </c>
      <c r="Y1592" s="17"/>
    </row>
    <row r="1593" ht="15.75" customHeight="1">
      <c r="A1593" s="17">
        <v>5.550000034E9</v>
      </c>
      <c r="B1593" s="17"/>
      <c r="C1593" s="17" t="s">
        <v>7987</v>
      </c>
      <c r="D1593" s="17" t="s">
        <v>7987</v>
      </c>
      <c r="E1593" s="17" t="s">
        <v>3313</v>
      </c>
      <c r="F1593" s="17" t="s">
        <v>3314</v>
      </c>
      <c r="G1593" s="17"/>
      <c r="H1593" s="51" t="s">
        <v>7987</v>
      </c>
      <c r="K1593" s="51" t="s">
        <v>3315</v>
      </c>
      <c r="L1593" s="17" t="s">
        <v>3316</v>
      </c>
      <c r="M1593" s="17" t="s">
        <v>1320</v>
      </c>
      <c r="N1593" s="17">
        <v>16.0</v>
      </c>
      <c r="O1593" s="17" t="s">
        <v>19</v>
      </c>
      <c r="P1593" s="17" t="s">
        <v>3317</v>
      </c>
      <c r="Q1593" s="17">
        <v>8.482101009E9</v>
      </c>
      <c r="R1593" s="17" t="s">
        <v>7987</v>
      </c>
      <c r="S1593" s="17"/>
      <c r="T1593" s="17" t="s">
        <v>7987</v>
      </c>
      <c r="U1593" s="17"/>
      <c r="V1593" s="17"/>
      <c r="W1593" s="17" t="s">
        <v>7987</v>
      </c>
      <c r="X1593" s="17" t="s">
        <v>7987</v>
      </c>
      <c r="Y1593" s="17"/>
    </row>
    <row r="1594" ht="15.75" customHeight="1">
      <c r="A1594" s="17">
        <v>5.550200012E9</v>
      </c>
      <c r="B1594" s="17"/>
      <c r="C1594" s="17" t="s">
        <v>7987</v>
      </c>
      <c r="D1594" s="17" t="s">
        <v>7987</v>
      </c>
      <c r="E1594" s="17" t="s">
        <v>7987</v>
      </c>
      <c r="F1594" s="17" t="s">
        <v>6950</v>
      </c>
      <c r="G1594" s="17"/>
      <c r="H1594" s="51" t="s">
        <v>7987</v>
      </c>
      <c r="K1594" s="51" t="s">
        <v>7987</v>
      </c>
      <c r="L1594" s="17" t="s">
        <v>7987</v>
      </c>
      <c r="M1594" s="17" t="s">
        <v>7987</v>
      </c>
      <c r="N1594" s="17" t="s">
        <v>7987</v>
      </c>
      <c r="O1594" s="17" t="s">
        <v>7987</v>
      </c>
      <c r="P1594" s="17" t="s">
        <v>7987</v>
      </c>
      <c r="Q1594" s="17" t="s">
        <v>7987</v>
      </c>
      <c r="R1594" s="17" t="s">
        <v>7987</v>
      </c>
      <c r="S1594" s="17"/>
      <c r="T1594" s="17" t="s">
        <v>7987</v>
      </c>
      <c r="U1594" s="17"/>
      <c r="V1594" s="17"/>
      <c r="W1594" s="17" t="s">
        <v>7987</v>
      </c>
      <c r="X1594" s="17" t="s">
        <v>7987</v>
      </c>
      <c r="Y1594" s="17"/>
    </row>
    <row r="1595" ht="15.75" customHeight="1">
      <c r="A1595" s="17">
        <v>5.55030007E9</v>
      </c>
      <c r="B1595" s="17"/>
      <c r="C1595" s="17" t="s">
        <v>7987</v>
      </c>
      <c r="D1595" s="17" t="s">
        <v>7987</v>
      </c>
      <c r="E1595" s="17" t="s">
        <v>7987</v>
      </c>
      <c r="F1595" s="17" t="s">
        <v>6951</v>
      </c>
      <c r="G1595" s="17"/>
      <c r="H1595" s="51" t="s">
        <v>7987</v>
      </c>
      <c r="K1595" s="51" t="s">
        <v>7987</v>
      </c>
      <c r="L1595" s="17" t="s">
        <v>7987</v>
      </c>
      <c r="M1595" s="17" t="s">
        <v>7987</v>
      </c>
      <c r="N1595" s="17" t="s">
        <v>7987</v>
      </c>
      <c r="O1595" s="17" t="s">
        <v>7987</v>
      </c>
      <c r="P1595" s="17" t="s">
        <v>7987</v>
      </c>
      <c r="Q1595" s="17" t="s">
        <v>7987</v>
      </c>
      <c r="R1595" s="17" t="s">
        <v>7987</v>
      </c>
      <c r="S1595" s="17"/>
      <c r="T1595" s="17" t="s">
        <v>7987</v>
      </c>
      <c r="U1595" s="17"/>
      <c r="V1595" s="17"/>
      <c r="W1595" s="17" t="s">
        <v>7987</v>
      </c>
      <c r="X1595" s="17" t="s">
        <v>7987</v>
      </c>
      <c r="Y1595" s="17"/>
    </row>
    <row r="1596" ht="15.75" customHeight="1">
      <c r="A1596" s="17">
        <v>5.550000036E9</v>
      </c>
      <c r="B1596" s="17"/>
      <c r="C1596" s="17" t="s">
        <v>7987</v>
      </c>
      <c r="D1596" s="17" t="s">
        <v>7987</v>
      </c>
      <c r="E1596" s="17" t="s">
        <v>7987</v>
      </c>
      <c r="F1596" s="17" t="s">
        <v>6952</v>
      </c>
      <c r="G1596" s="17"/>
      <c r="H1596" s="51" t="s">
        <v>7987</v>
      </c>
      <c r="K1596" s="51" t="s">
        <v>7987</v>
      </c>
      <c r="L1596" s="17" t="s">
        <v>7987</v>
      </c>
      <c r="M1596" s="17" t="s">
        <v>7987</v>
      </c>
      <c r="N1596" s="17" t="s">
        <v>7987</v>
      </c>
      <c r="O1596" s="17" t="s">
        <v>7987</v>
      </c>
      <c r="P1596" s="17" t="s">
        <v>7987</v>
      </c>
      <c r="Q1596" s="17" t="s">
        <v>7987</v>
      </c>
      <c r="R1596" s="17" t="s">
        <v>7987</v>
      </c>
      <c r="S1596" s="17"/>
      <c r="T1596" s="17" t="s">
        <v>7987</v>
      </c>
      <c r="U1596" s="17"/>
      <c r="V1596" s="17"/>
      <c r="W1596" s="17" t="s">
        <v>7987</v>
      </c>
      <c r="X1596" s="17" t="s">
        <v>7987</v>
      </c>
      <c r="Y1596" s="17"/>
    </row>
    <row r="1597" ht="15.75" customHeight="1">
      <c r="A1597" s="17">
        <v>5.550010051E9</v>
      </c>
      <c r="B1597" s="17"/>
      <c r="C1597" s="17" t="s">
        <v>7987</v>
      </c>
      <c r="D1597" s="17" t="s">
        <v>7987</v>
      </c>
      <c r="E1597" s="17" t="s">
        <v>7987</v>
      </c>
      <c r="F1597" s="17" t="s">
        <v>6953</v>
      </c>
      <c r="G1597" s="17"/>
      <c r="H1597" s="51" t="s">
        <v>7987</v>
      </c>
      <c r="K1597" s="51" t="s">
        <v>7987</v>
      </c>
      <c r="L1597" s="17" t="s">
        <v>7987</v>
      </c>
      <c r="M1597" s="17" t="s">
        <v>7987</v>
      </c>
      <c r="N1597" s="17" t="s">
        <v>7987</v>
      </c>
      <c r="O1597" s="17" t="s">
        <v>7987</v>
      </c>
      <c r="P1597" s="17" t="s">
        <v>7987</v>
      </c>
      <c r="Q1597" s="17" t="s">
        <v>7987</v>
      </c>
      <c r="R1597" s="17" t="s">
        <v>7987</v>
      </c>
      <c r="S1597" s="17"/>
      <c r="T1597" s="17" t="s">
        <v>7987</v>
      </c>
      <c r="U1597" s="17"/>
      <c r="V1597" s="17"/>
      <c r="W1597" s="17" t="s">
        <v>7987</v>
      </c>
      <c r="X1597" s="17" t="s">
        <v>7987</v>
      </c>
      <c r="Y1597" s="17"/>
    </row>
    <row r="1598" ht="15.75" customHeight="1">
      <c r="A1598" s="17">
        <v>5.550010066E9</v>
      </c>
      <c r="B1598" s="17"/>
      <c r="C1598" s="17" t="s">
        <v>7987</v>
      </c>
      <c r="D1598" s="17" t="s">
        <v>7987</v>
      </c>
      <c r="E1598" s="17" t="s">
        <v>7987</v>
      </c>
      <c r="F1598" s="17" t="s">
        <v>6954</v>
      </c>
      <c r="G1598" s="17"/>
      <c r="H1598" s="51" t="s">
        <v>7987</v>
      </c>
      <c r="K1598" s="51" t="s">
        <v>7987</v>
      </c>
      <c r="L1598" s="17" t="s">
        <v>7987</v>
      </c>
      <c r="M1598" s="17" t="s">
        <v>7987</v>
      </c>
      <c r="N1598" s="17" t="s">
        <v>7987</v>
      </c>
      <c r="O1598" s="17" t="s">
        <v>7987</v>
      </c>
      <c r="P1598" s="17" t="s">
        <v>7987</v>
      </c>
      <c r="Q1598" s="17" t="s">
        <v>7987</v>
      </c>
      <c r="R1598" s="17" t="s">
        <v>7987</v>
      </c>
      <c r="S1598" s="17"/>
      <c r="T1598" s="17" t="s">
        <v>7987</v>
      </c>
      <c r="U1598" s="17"/>
      <c r="V1598" s="17"/>
      <c r="W1598" s="17" t="s">
        <v>7987</v>
      </c>
      <c r="X1598" s="17" t="s">
        <v>7987</v>
      </c>
      <c r="Y1598" s="17"/>
    </row>
    <row r="1599" ht="15.75" customHeight="1">
      <c r="A1599" s="17">
        <v>5.550010017E9</v>
      </c>
      <c r="B1599" s="17"/>
      <c r="C1599" s="17" t="s">
        <v>7987</v>
      </c>
      <c r="D1599" s="17" t="s">
        <v>7987</v>
      </c>
      <c r="E1599" s="17" t="s">
        <v>3327</v>
      </c>
      <c r="F1599" s="17" t="s">
        <v>3328</v>
      </c>
      <c r="G1599" s="17"/>
      <c r="H1599" s="51" t="s">
        <v>7987</v>
      </c>
      <c r="K1599" s="51" t="s">
        <v>3329</v>
      </c>
      <c r="L1599" s="17" t="s">
        <v>1319</v>
      </c>
      <c r="M1599" s="17" t="s">
        <v>1320</v>
      </c>
      <c r="N1599" s="17">
        <v>4.0</v>
      </c>
      <c r="O1599" s="17" t="s">
        <v>19</v>
      </c>
      <c r="P1599" s="17">
        <v>0.0</v>
      </c>
      <c r="Q1599" s="17">
        <v>8.482109008E9</v>
      </c>
      <c r="R1599" s="17" t="s">
        <v>7987</v>
      </c>
      <c r="S1599" s="17"/>
      <c r="T1599" s="17" t="s">
        <v>7987</v>
      </c>
      <c r="U1599" s="17"/>
      <c r="V1599" s="17"/>
      <c r="W1599" s="17" t="s">
        <v>7987</v>
      </c>
      <c r="X1599" s="17" t="s">
        <v>7987</v>
      </c>
      <c r="Y1599" s="17"/>
    </row>
    <row r="1600" ht="15.75" customHeight="1">
      <c r="A1600" s="17">
        <v>5.5011E9</v>
      </c>
      <c r="B1600" s="17"/>
      <c r="C1600" s="17" t="s">
        <v>7987</v>
      </c>
      <c r="D1600" s="17" t="s">
        <v>7987</v>
      </c>
      <c r="E1600" s="17" t="s">
        <v>7987</v>
      </c>
      <c r="F1600" s="17" t="s">
        <v>6956</v>
      </c>
      <c r="G1600" s="17"/>
      <c r="H1600" s="51" t="s">
        <v>7987</v>
      </c>
      <c r="K1600" s="51" t="s">
        <v>7987</v>
      </c>
      <c r="L1600" s="17" t="s">
        <v>7987</v>
      </c>
      <c r="M1600" s="17" t="s">
        <v>7987</v>
      </c>
      <c r="N1600" s="17" t="s">
        <v>7987</v>
      </c>
      <c r="O1600" s="17" t="s">
        <v>7987</v>
      </c>
      <c r="P1600" s="17" t="s">
        <v>7987</v>
      </c>
      <c r="Q1600" s="17" t="s">
        <v>7987</v>
      </c>
      <c r="R1600" s="17" t="s">
        <v>7987</v>
      </c>
      <c r="S1600" s="17"/>
      <c r="T1600" s="17" t="s">
        <v>7987</v>
      </c>
      <c r="U1600" s="17"/>
      <c r="V1600" s="17"/>
      <c r="W1600" s="17" t="s">
        <v>7987</v>
      </c>
      <c r="X1600" s="17" t="s">
        <v>7987</v>
      </c>
      <c r="Y1600" s="17"/>
    </row>
    <row r="1601" ht="15.75" customHeight="1">
      <c r="A1601" s="17">
        <v>5.550010146E9</v>
      </c>
      <c r="B1601" s="17"/>
      <c r="C1601" s="17" t="s">
        <v>7987</v>
      </c>
      <c r="D1601" s="17" t="s">
        <v>7987</v>
      </c>
      <c r="E1601" s="17" t="s">
        <v>7987</v>
      </c>
      <c r="F1601" s="17" t="s">
        <v>6957</v>
      </c>
      <c r="G1601" s="17"/>
      <c r="H1601" s="51" t="s">
        <v>7987</v>
      </c>
      <c r="K1601" s="51" t="s">
        <v>7987</v>
      </c>
      <c r="L1601" s="17" t="s">
        <v>7987</v>
      </c>
      <c r="M1601" s="17" t="s">
        <v>7987</v>
      </c>
      <c r="N1601" s="17" t="s">
        <v>7987</v>
      </c>
      <c r="O1601" s="17" t="s">
        <v>7987</v>
      </c>
      <c r="P1601" s="17" t="s">
        <v>7987</v>
      </c>
      <c r="Q1601" s="17" t="s">
        <v>7987</v>
      </c>
      <c r="R1601" s="17" t="s">
        <v>7987</v>
      </c>
      <c r="S1601" s="17"/>
      <c r="T1601" s="17" t="s">
        <v>7987</v>
      </c>
      <c r="U1601" s="17"/>
      <c r="V1601" s="17"/>
      <c r="W1601" s="17" t="s">
        <v>7987</v>
      </c>
      <c r="X1601" s="17" t="s">
        <v>7987</v>
      </c>
      <c r="Y1601" s="17"/>
    </row>
    <row r="1602" ht="15.75" customHeight="1">
      <c r="A1602" s="17">
        <v>5.550010143E9</v>
      </c>
      <c r="B1602" s="17"/>
      <c r="C1602" s="17" t="s">
        <v>7987</v>
      </c>
      <c r="D1602" s="17" t="s">
        <v>7987</v>
      </c>
      <c r="E1602" s="17" t="s">
        <v>7987</v>
      </c>
      <c r="F1602" s="17" t="s">
        <v>6958</v>
      </c>
      <c r="G1602" s="17"/>
      <c r="H1602" s="51" t="s">
        <v>7987</v>
      </c>
      <c r="K1602" s="51" t="s">
        <v>7987</v>
      </c>
      <c r="L1602" s="17" t="s">
        <v>7987</v>
      </c>
      <c r="M1602" s="17" t="s">
        <v>7987</v>
      </c>
      <c r="N1602" s="17" t="s">
        <v>7987</v>
      </c>
      <c r="O1602" s="17" t="s">
        <v>7987</v>
      </c>
      <c r="P1602" s="17" t="s">
        <v>7987</v>
      </c>
      <c r="Q1602" s="17" t="s">
        <v>7987</v>
      </c>
      <c r="R1602" s="17" t="s">
        <v>7987</v>
      </c>
      <c r="S1602" s="17"/>
      <c r="T1602" s="17" t="s">
        <v>7987</v>
      </c>
      <c r="U1602" s="17"/>
      <c r="V1602" s="17"/>
      <c r="W1602" s="17" t="s">
        <v>7987</v>
      </c>
      <c r="X1602" s="17" t="s">
        <v>7987</v>
      </c>
      <c r="Y1602" s="17"/>
    </row>
    <row r="1603" ht="15.75" customHeight="1">
      <c r="A1603" s="17">
        <v>5.550010105E9</v>
      </c>
      <c r="B1603" s="17"/>
      <c r="C1603" s="17" t="s">
        <v>7987</v>
      </c>
      <c r="D1603" s="17" t="s">
        <v>7987</v>
      </c>
      <c r="E1603" s="17" t="s">
        <v>7987</v>
      </c>
      <c r="F1603" s="17" t="s">
        <v>6959</v>
      </c>
      <c r="G1603" s="17"/>
      <c r="H1603" s="51" t="s">
        <v>7987</v>
      </c>
      <c r="K1603" s="51" t="s">
        <v>7987</v>
      </c>
      <c r="L1603" s="17" t="s">
        <v>7987</v>
      </c>
      <c r="M1603" s="17" t="s">
        <v>7987</v>
      </c>
      <c r="N1603" s="17" t="s">
        <v>7987</v>
      </c>
      <c r="O1603" s="17" t="s">
        <v>7987</v>
      </c>
      <c r="P1603" s="17" t="s">
        <v>7987</v>
      </c>
      <c r="Q1603" s="17" t="s">
        <v>7987</v>
      </c>
      <c r="R1603" s="17" t="s">
        <v>7987</v>
      </c>
      <c r="S1603" s="17"/>
      <c r="T1603" s="17" t="s">
        <v>7987</v>
      </c>
      <c r="U1603" s="17"/>
      <c r="V1603" s="17"/>
      <c r="W1603" s="17" t="s">
        <v>7987</v>
      </c>
      <c r="X1603" s="17" t="s">
        <v>7987</v>
      </c>
      <c r="Y1603" s="17"/>
    </row>
    <row r="1604" ht="15.75" customHeight="1">
      <c r="A1604" s="17">
        <v>5.550010087E9</v>
      </c>
      <c r="B1604" s="17"/>
      <c r="C1604" s="17" t="s">
        <v>7987</v>
      </c>
      <c r="D1604" s="17" t="s">
        <v>7987</v>
      </c>
      <c r="E1604" s="17" t="s">
        <v>7987</v>
      </c>
      <c r="F1604" s="17" t="s">
        <v>6960</v>
      </c>
      <c r="G1604" s="17"/>
      <c r="H1604" s="51" t="s">
        <v>7987</v>
      </c>
      <c r="K1604" s="51" t="s">
        <v>7987</v>
      </c>
      <c r="L1604" s="17" t="s">
        <v>7987</v>
      </c>
      <c r="M1604" s="17" t="s">
        <v>7987</v>
      </c>
      <c r="N1604" s="17" t="s">
        <v>7987</v>
      </c>
      <c r="O1604" s="17" t="s">
        <v>7987</v>
      </c>
      <c r="P1604" s="17" t="s">
        <v>7987</v>
      </c>
      <c r="Q1604" s="17" t="s">
        <v>7987</v>
      </c>
      <c r="R1604" s="17" t="s">
        <v>7987</v>
      </c>
      <c r="S1604" s="17"/>
      <c r="T1604" s="17" t="s">
        <v>7987</v>
      </c>
      <c r="U1604" s="17"/>
      <c r="V1604" s="17"/>
      <c r="W1604" s="17" t="s">
        <v>7987</v>
      </c>
      <c r="X1604" s="17" t="s">
        <v>7987</v>
      </c>
      <c r="Y1604" s="17"/>
    </row>
    <row r="1605" ht="15.75" customHeight="1">
      <c r="A1605" s="17">
        <v>5.550300035E9</v>
      </c>
      <c r="B1605" s="17"/>
      <c r="C1605" s="17" t="s">
        <v>7987</v>
      </c>
      <c r="D1605" s="17" t="s">
        <v>7987</v>
      </c>
      <c r="E1605" s="17" t="s">
        <v>7987</v>
      </c>
      <c r="F1605" s="17" t="s">
        <v>6961</v>
      </c>
      <c r="G1605" s="17"/>
      <c r="H1605" s="51" t="s">
        <v>7987</v>
      </c>
      <c r="K1605" s="51" t="s">
        <v>7987</v>
      </c>
      <c r="L1605" s="17" t="s">
        <v>7987</v>
      </c>
      <c r="M1605" s="17" t="s">
        <v>7987</v>
      </c>
      <c r="N1605" s="17" t="s">
        <v>7987</v>
      </c>
      <c r="O1605" s="17" t="s">
        <v>7987</v>
      </c>
      <c r="P1605" s="17" t="s">
        <v>7987</v>
      </c>
      <c r="Q1605" s="17" t="s">
        <v>7987</v>
      </c>
      <c r="R1605" s="17" t="s">
        <v>7987</v>
      </c>
      <c r="S1605" s="17"/>
      <c r="T1605" s="17" t="s">
        <v>7987</v>
      </c>
      <c r="U1605" s="17"/>
      <c r="V1605" s="17"/>
      <c r="W1605" s="17" t="s">
        <v>7987</v>
      </c>
      <c r="X1605" s="17" t="s">
        <v>7987</v>
      </c>
      <c r="Y1605" s="17"/>
    </row>
    <row r="1606" ht="15.75" customHeight="1">
      <c r="A1606" s="17">
        <v>5.55020004E9</v>
      </c>
      <c r="B1606" s="17"/>
      <c r="C1606" s="17" t="s">
        <v>7987</v>
      </c>
      <c r="D1606" s="17" t="s">
        <v>7987</v>
      </c>
      <c r="E1606" s="17" t="s">
        <v>7987</v>
      </c>
      <c r="F1606" s="17" t="s">
        <v>6962</v>
      </c>
      <c r="G1606" s="17"/>
      <c r="H1606" s="51" t="s">
        <v>7987</v>
      </c>
      <c r="K1606" s="51" t="s">
        <v>7987</v>
      </c>
      <c r="L1606" s="17" t="s">
        <v>7987</v>
      </c>
      <c r="M1606" s="17" t="s">
        <v>7987</v>
      </c>
      <c r="N1606" s="17" t="s">
        <v>7987</v>
      </c>
      <c r="O1606" s="17" t="s">
        <v>7987</v>
      </c>
      <c r="P1606" s="17" t="s">
        <v>7987</v>
      </c>
      <c r="Q1606" s="17" t="s">
        <v>7987</v>
      </c>
      <c r="R1606" s="17" t="s">
        <v>7987</v>
      </c>
      <c r="S1606" s="17"/>
      <c r="T1606" s="17" t="s">
        <v>7987</v>
      </c>
      <c r="U1606" s="17"/>
      <c r="V1606" s="17"/>
      <c r="W1606" s="17" t="s">
        <v>7987</v>
      </c>
      <c r="X1606" s="17" t="s">
        <v>7987</v>
      </c>
      <c r="Y1606" s="17"/>
    </row>
    <row r="1607" ht="15.75" customHeight="1">
      <c r="A1607" s="17">
        <v>5.550300082E9</v>
      </c>
      <c r="B1607" s="17"/>
      <c r="C1607" s="17" t="s">
        <v>7987</v>
      </c>
      <c r="D1607" s="17" t="s">
        <v>7987</v>
      </c>
      <c r="E1607" s="17" t="s">
        <v>7987</v>
      </c>
      <c r="F1607" s="17" t="s">
        <v>6963</v>
      </c>
      <c r="G1607" s="17"/>
      <c r="H1607" s="51" t="s">
        <v>7987</v>
      </c>
      <c r="K1607" s="51" t="s">
        <v>7987</v>
      </c>
      <c r="L1607" s="17" t="s">
        <v>7987</v>
      </c>
      <c r="M1607" s="17" t="s">
        <v>7987</v>
      </c>
      <c r="N1607" s="17" t="s">
        <v>7987</v>
      </c>
      <c r="O1607" s="17" t="s">
        <v>7987</v>
      </c>
      <c r="P1607" s="17" t="s">
        <v>7987</v>
      </c>
      <c r="Q1607" s="17" t="s">
        <v>7987</v>
      </c>
      <c r="R1607" s="17" t="s">
        <v>7987</v>
      </c>
      <c r="S1607" s="17"/>
      <c r="T1607" s="17" t="s">
        <v>7987</v>
      </c>
      <c r="U1607" s="17"/>
      <c r="V1607" s="17"/>
      <c r="W1607" s="17" t="s">
        <v>7987</v>
      </c>
      <c r="X1607" s="17" t="s">
        <v>7987</v>
      </c>
      <c r="Y1607" s="17"/>
    </row>
    <row r="1608" ht="15.75" customHeight="1">
      <c r="A1608" s="17">
        <v>5.550300043E9</v>
      </c>
      <c r="B1608" s="17"/>
      <c r="C1608" s="17" t="s">
        <v>7987</v>
      </c>
      <c r="D1608" s="17" t="s">
        <v>7987</v>
      </c>
      <c r="E1608" s="17" t="s">
        <v>7987</v>
      </c>
      <c r="F1608" s="17" t="s">
        <v>6964</v>
      </c>
      <c r="G1608" s="17"/>
      <c r="H1608" s="51" t="s">
        <v>7987</v>
      </c>
      <c r="K1608" s="51" t="s">
        <v>7987</v>
      </c>
      <c r="L1608" s="17" t="s">
        <v>7987</v>
      </c>
      <c r="M1608" s="17" t="s">
        <v>7987</v>
      </c>
      <c r="N1608" s="17" t="s">
        <v>7987</v>
      </c>
      <c r="O1608" s="17" t="s">
        <v>7987</v>
      </c>
      <c r="P1608" s="17" t="s">
        <v>7987</v>
      </c>
      <c r="Q1608" s="17" t="s">
        <v>7987</v>
      </c>
      <c r="R1608" s="17" t="s">
        <v>7987</v>
      </c>
      <c r="S1608" s="17"/>
      <c r="T1608" s="17" t="s">
        <v>7987</v>
      </c>
      <c r="U1608" s="17"/>
      <c r="V1608" s="17"/>
      <c r="W1608" s="17" t="s">
        <v>7987</v>
      </c>
      <c r="X1608" s="17" t="s">
        <v>7987</v>
      </c>
      <c r="Y1608" s="17"/>
    </row>
    <row r="1609" ht="15.75" customHeight="1">
      <c r="A1609" s="17">
        <v>5.550010115E9</v>
      </c>
      <c r="B1609" s="17"/>
      <c r="C1609" s="17" t="s">
        <v>7987</v>
      </c>
      <c r="D1609" s="17" t="s">
        <v>7987</v>
      </c>
      <c r="E1609" s="17" t="s">
        <v>7987</v>
      </c>
      <c r="F1609" s="17" t="s">
        <v>6965</v>
      </c>
      <c r="G1609" s="17"/>
      <c r="H1609" s="51" t="s">
        <v>7987</v>
      </c>
      <c r="K1609" s="51" t="s">
        <v>7987</v>
      </c>
      <c r="L1609" s="17" t="s">
        <v>7987</v>
      </c>
      <c r="M1609" s="17" t="s">
        <v>7987</v>
      </c>
      <c r="N1609" s="17" t="s">
        <v>7987</v>
      </c>
      <c r="O1609" s="17" t="s">
        <v>7987</v>
      </c>
      <c r="P1609" s="17" t="s">
        <v>7987</v>
      </c>
      <c r="Q1609" s="17" t="s">
        <v>7987</v>
      </c>
      <c r="R1609" s="17" t="s">
        <v>7987</v>
      </c>
      <c r="S1609" s="17"/>
      <c r="T1609" s="17" t="s">
        <v>7987</v>
      </c>
      <c r="U1609" s="17"/>
      <c r="V1609" s="17"/>
      <c r="W1609" s="17" t="s">
        <v>7987</v>
      </c>
      <c r="X1609" s="17" t="s">
        <v>7987</v>
      </c>
      <c r="Y1609" s="17"/>
    </row>
    <row r="1610" ht="15.75" customHeight="1">
      <c r="A1610" s="17">
        <v>5.550000015E9</v>
      </c>
      <c r="B1610" s="17"/>
      <c r="C1610" s="17" t="s">
        <v>7987</v>
      </c>
      <c r="D1610" s="17" t="s">
        <v>7987</v>
      </c>
      <c r="E1610" s="17" t="s">
        <v>7987</v>
      </c>
      <c r="F1610" s="17" t="s">
        <v>6966</v>
      </c>
      <c r="G1610" s="17"/>
      <c r="H1610" s="51" t="s">
        <v>7987</v>
      </c>
      <c r="K1610" s="51" t="s">
        <v>7987</v>
      </c>
      <c r="L1610" s="17" t="s">
        <v>7987</v>
      </c>
      <c r="M1610" s="17" t="s">
        <v>7987</v>
      </c>
      <c r="N1610" s="17" t="s">
        <v>7987</v>
      </c>
      <c r="O1610" s="17" t="s">
        <v>7987</v>
      </c>
      <c r="P1610" s="17" t="s">
        <v>7987</v>
      </c>
      <c r="Q1610" s="17" t="s">
        <v>7987</v>
      </c>
      <c r="R1610" s="17" t="s">
        <v>7987</v>
      </c>
      <c r="S1610" s="17"/>
      <c r="T1610" s="17" t="s">
        <v>7987</v>
      </c>
      <c r="U1610" s="17"/>
      <c r="V1610" s="17"/>
      <c r="W1610" s="17" t="s">
        <v>7987</v>
      </c>
      <c r="X1610" s="17" t="s">
        <v>7987</v>
      </c>
      <c r="Y1610" s="17"/>
    </row>
    <row r="1611" ht="15.75" customHeight="1">
      <c r="A1611" s="17">
        <v>5.550010009E9</v>
      </c>
      <c r="B1611" s="17"/>
      <c r="C1611" s="17" t="s">
        <v>7987</v>
      </c>
      <c r="D1611" s="17" t="s">
        <v>7987</v>
      </c>
      <c r="E1611" s="17" t="s">
        <v>7987</v>
      </c>
      <c r="F1611" s="17" t="s">
        <v>6967</v>
      </c>
      <c r="G1611" s="17"/>
      <c r="H1611" s="51" t="s">
        <v>7987</v>
      </c>
      <c r="K1611" s="51" t="s">
        <v>7987</v>
      </c>
      <c r="L1611" s="17" t="s">
        <v>7987</v>
      </c>
      <c r="M1611" s="17" t="s">
        <v>7987</v>
      </c>
      <c r="N1611" s="17" t="s">
        <v>7987</v>
      </c>
      <c r="O1611" s="17" t="s">
        <v>7987</v>
      </c>
      <c r="P1611" s="17" t="s">
        <v>7987</v>
      </c>
      <c r="Q1611" s="17" t="s">
        <v>7987</v>
      </c>
      <c r="R1611" s="17" t="s">
        <v>7987</v>
      </c>
      <c r="S1611" s="17"/>
      <c r="T1611" s="17" t="s">
        <v>7987</v>
      </c>
      <c r="U1611" s="17"/>
      <c r="V1611" s="17"/>
      <c r="W1611" s="17" t="s">
        <v>7987</v>
      </c>
      <c r="X1611" s="17" t="s">
        <v>7987</v>
      </c>
      <c r="Y1611" s="17"/>
    </row>
    <row r="1612" ht="15.75" customHeight="1">
      <c r="A1612" s="17">
        <v>5.550010018E9</v>
      </c>
      <c r="B1612" s="17"/>
      <c r="C1612" s="17" t="s">
        <v>7987</v>
      </c>
      <c r="D1612" s="17" t="s">
        <v>7987</v>
      </c>
      <c r="E1612" s="17" t="s">
        <v>7987</v>
      </c>
      <c r="F1612" s="17" t="s">
        <v>6968</v>
      </c>
      <c r="G1612" s="17"/>
      <c r="H1612" s="51" t="s">
        <v>7987</v>
      </c>
      <c r="K1612" s="51" t="s">
        <v>7987</v>
      </c>
      <c r="L1612" s="17" t="s">
        <v>7987</v>
      </c>
      <c r="M1612" s="17" t="s">
        <v>7987</v>
      </c>
      <c r="N1612" s="17" t="s">
        <v>7987</v>
      </c>
      <c r="O1612" s="17" t="s">
        <v>7987</v>
      </c>
      <c r="P1612" s="17" t="s">
        <v>7987</v>
      </c>
      <c r="Q1612" s="17" t="s">
        <v>7987</v>
      </c>
      <c r="R1612" s="17" t="s">
        <v>7987</v>
      </c>
      <c r="S1612" s="17"/>
      <c r="T1612" s="17" t="s">
        <v>7987</v>
      </c>
      <c r="U1612" s="17"/>
      <c r="V1612" s="17"/>
      <c r="W1612" s="17" t="s">
        <v>7987</v>
      </c>
      <c r="X1612" s="17" t="s">
        <v>7987</v>
      </c>
      <c r="Y1612" s="17"/>
    </row>
    <row r="1613" ht="15.75" customHeight="1">
      <c r="A1613" s="17">
        <v>5.550010103E9</v>
      </c>
      <c r="B1613" s="17"/>
      <c r="C1613" s="17" t="s">
        <v>7987</v>
      </c>
      <c r="D1613" s="17" t="s">
        <v>7987</v>
      </c>
      <c r="E1613" s="17" t="s">
        <v>3355</v>
      </c>
      <c r="F1613" s="17" t="s">
        <v>3356</v>
      </c>
      <c r="G1613" s="17"/>
      <c r="H1613" s="51" t="s">
        <v>7987</v>
      </c>
      <c r="K1613" s="51" t="s">
        <v>3357</v>
      </c>
      <c r="L1613" s="17" t="s">
        <v>1319</v>
      </c>
      <c r="M1613" s="17" t="s">
        <v>1320</v>
      </c>
      <c r="N1613" s="17">
        <v>2.0</v>
      </c>
      <c r="O1613" s="17" t="s">
        <v>19</v>
      </c>
      <c r="P1613" s="17" t="s">
        <v>3325</v>
      </c>
      <c r="Q1613" s="17">
        <v>8.482109008E9</v>
      </c>
      <c r="R1613" s="17" t="s">
        <v>7987</v>
      </c>
      <c r="S1613" s="17"/>
      <c r="T1613" s="17" t="s">
        <v>7987</v>
      </c>
      <c r="U1613" s="17"/>
      <c r="V1613" s="17"/>
      <c r="W1613" s="17" t="s">
        <v>7987</v>
      </c>
      <c r="X1613" s="17" t="s">
        <v>7987</v>
      </c>
      <c r="Y1613" s="17"/>
    </row>
    <row r="1614" ht="15.75" customHeight="1">
      <c r="A1614" s="17">
        <v>5.550111017E9</v>
      </c>
      <c r="B1614" s="17"/>
      <c r="C1614" s="17" t="s">
        <v>7987</v>
      </c>
      <c r="D1614" s="17" t="s">
        <v>7987</v>
      </c>
      <c r="E1614" s="17" t="s">
        <v>7987</v>
      </c>
      <c r="F1614" s="17" t="s">
        <v>6970</v>
      </c>
      <c r="G1614" s="17"/>
      <c r="H1614" s="51" t="s">
        <v>7987</v>
      </c>
      <c r="K1614" s="51" t="s">
        <v>7987</v>
      </c>
      <c r="L1614" s="17" t="s">
        <v>7987</v>
      </c>
      <c r="M1614" s="17" t="s">
        <v>7987</v>
      </c>
      <c r="N1614" s="17" t="s">
        <v>7987</v>
      </c>
      <c r="O1614" s="17" t="s">
        <v>7987</v>
      </c>
      <c r="P1614" s="17" t="s">
        <v>7987</v>
      </c>
      <c r="Q1614" s="17" t="s">
        <v>7987</v>
      </c>
      <c r="R1614" s="17" t="s">
        <v>7987</v>
      </c>
      <c r="S1614" s="17"/>
      <c r="T1614" s="17" t="s">
        <v>7987</v>
      </c>
      <c r="U1614" s="17"/>
      <c r="V1614" s="17"/>
      <c r="W1614" s="17" t="s">
        <v>7987</v>
      </c>
      <c r="X1614" s="17" t="s">
        <v>7987</v>
      </c>
      <c r="Y1614" s="17"/>
    </row>
    <row r="1615" ht="15.75" customHeight="1">
      <c r="A1615" s="17">
        <v>5.550000047E9</v>
      </c>
      <c r="B1615" s="17"/>
      <c r="C1615" s="17" t="s">
        <v>7987</v>
      </c>
      <c r="D1615" s="17" t="s">
        <v>7987</v>
      </c>
      <c r="E1615" s="17" t="s">
        <v>7987</v>
      </c>
      <c r="F1615" s="17" t="s">
        <v>6971</v>
      </c>
      <c r="G1615" s="17"/>
      <c r="H1615" s="51" t="s">
        <v>7987</v>
      </c>
      <c r="K1615" s="51" t="s">
        <v>7987</v>
      </c>
      <c r="L1615" s="17" t="s">
        <v>7987</v>
      </c>
      <c r="M1615" s="17" t="s">
        <v>7987</v>
      </c>
      <c r="N1615" s="17" t="s">
        <v>7987</v>
      </c>
      <c r="O1615" s="17" t="s">
        <v>7987</v>
      </c>
      <c r="P1615" s="17" t="s">
        <v>7987</v>
      </c>
      <c r="Q1615" s="17" t="s">
        <v>7987</v>
      </c>
      <c r="R1615" s="17" t="s">
        <v>7987</v>
      </c>
      <c r="S1615" s="17"/>
      <c r="T1615" s="17" t="s">
        <v>7987</v>
      </c>
      <c r="U1615" s="17"/>
      <c r="V1615" s="17"/>
      <c r="W1615" s="17" t="s">
        <v>7987</v>
      </c>
      <c r="X1615" s="17" t="s">
        <v>7987</v>
      </c>
      <c r="Y1615" s="17"/>
    </row>
    <row r="1616" ht="15.75" customHeight="1">
      <c r="A1616" s="17">
        <v>5.550300051E9</v>
      </c>
      <c r="B1616" s="17"/>
      <c r="C1616" s="17" t="s">
        <v>7987</v>
      </c>
      <c r="D1616" s="17" t="s">
        <v>7987</v>
      </c>
      <c r="E1616" s="17" t="s">
        <v>7987</v>
      </c>
      <c r="F1616" s="17" t="s">
        <v>6972</v>
      </c>
      <c r="G1616" s="17"/>
      <c r="H1616" s="51" t="s">
        <v>7987</v>
      </c>
      <c r="K1616" s="51" t="s">
        <v>7987</v>
      </c>
      <c r="L1616" s="17" t="s">
        <v>7987</v>
      </c>
      <c r="M1616" s="17" t="s">
        <v>7987</v>
      </c>
      <c r="N1616" s="17" t="s">
        <v>7987</v>
      </c>
      <c r="O1616" s="17" t="s">
        <v>7987</v>
      </c>
      <c r="P1616" s="17" t="s">
        <v>7987</v>
      </c>
      <c r="Q1616" s="17" t="s">
        <v>7987</v>
      </c>
      <c r="R1616" s="17" t="s">
        <v>7987</v>
      </c>
      <c r="S1616" s="17"/>
      <c r="T1616" s="17" t="s">
        <v>7987</v>
      </c>
      <c r="U1616" s="17"/>
      <c r="V1616" s="17"/>
      <c r="W1616" s="17" t="s">
        <v>7987</v>
      </c>
      <c r="X1616" s="17" t="s">
        <v>7987</v>
      </c>
      <c r="Y1616" s="17"/>
    </row>
    <row r="1617" ht="15.75" customHeight="1">
      <c r="A1617" s="17">
        <v>5.550010012E9</v>
      </c>
      <c r="B1617" s="17"/>
      <c r="C1617" s="17" t="s">
        <v>7987</v>
      </c>
      <c r="D1617" s="17" t="s">
        <v>7987</v>
      </c>
      <c r="E1617" s="17" t="s">
        <v>7987</v>
      </c>
      <c r="F1617" s="17" t="s">
        <v>6973</v>
      </c>
      <c r="G1617" s="17"/>
      <c r="H1617" s="51" t="s">
        <v>7987</v>
      </c>
      <c r="K1617" s="51" t="s">
        <v>7987</v>
      </c>
      <c r="L1617" s="17" t="s">
        <v>7987</v>
      </c>
      <c r="M1617" s="17" t="s">
        <v>7987</v>
      </c>
      <c r="N1617" s="17" t="s">
        <v>7987</v>
      </c>
      <c r="O1617" s="17" t="s">
        <v>7987</v>
      </c>
      <c r="P1617" s="17" t="s">
        <v>7987</v>
      </c>
      <c r="Q1617" s="17" t="s">
        <v>7987</v>
      </c>
      <c r="R1617" s="17" t="s">
        <v>7987</v>
      </c>
      <c r="S1617" s="17"/>
      <c r="T1617" s="17" t="s">
        <v>7987</v>
      </c>
      <c r="U1617" s="17"/>
      <c r="V1617" s="17"/>
      <c r="W1617" s="17" t="s">
        <v>7987</v>
      </c>
      <c r="X1617" s="17" t="s">
        <v>7987</v>
      </c>
      <c r="Y1617" s="17"/>
    </row>
    <row r="1618" ht="15.75" customHeight="1">
      <c r="A1618" s="17">
        <v>5.550010023E9</v>
      </c>
      <c r="B1618" s="17"/>
      <c r="C1618" s="17" t="s">
        <v>7987</v>
      </c>
      <c r="D1618" s="17" t="s">
        <v>7987</v>
      </c>
      <c r="E1618" s="17" t="s">
        <v>7987</v>
      </c>
      <c r="F1618" s="17" t="s">
        <v>6974</v>
      </c>
      <c r="G1618" s="17"/>
      <c r="H1618" s="51" t="s">
        <v>7987</v>
      </c>
      <c r="K1618" s="51" t="s">
        <v>7987</v>
      </c>
      <c r="L1618" s="17" t="s">
        <v>7987</v>
      </c>
      <c r="M1618" s="17" t="s">
        <v>7987</v>
      </c>
      <c r="N1618" s="17" t="s">
        <v>7987</v>
      </c>
      <c r="O1618" s="17" t="s">
        <v>7987</v>
      </c>
      <c r="P1618" s="17" t="s">
        <v>7987</v>
      </c>
      <c r="Q1618" s="17" t="s">
        <v>7987</v>
      </c>
      <c r="R1618" s="17" t="s">
        <v>7987</v>
      </c>
      <c r="S1618" s="17"/>
      <c r="T1618" s="17" t="s">
        <v>7987</v>
      </c>
      <c r="U1618" s="17"/>
      <c r="V1618" s="17"/>
      <c r="W1618" s="17" t="s">
        <v>7987</v>
      </c>
      <c r="X1618" s="17" t="s">
        <v>7987</v>
      </c>
      <c r="Y1618" s="17"/>
    </row>
    <row r="1619" ht="15.75" customHeight="1">
      <c r="A1619" s="17">
        <v>5.550111009E9</v>
      </c>
      <c r="B1619" s="17"/>
      <c r="C1619" s="17" t="s">
        <v>7987</v>
      </c>
      <c r="D1619" s="17" t="s">
        <v>7987</v>
      </c>
      <c r="E1619" s="17" t="s">
        <v>7987</v>
      </c>
      <c r="F1619" s="17" t="s">
        <v>6975</v>
      </c>
      <c r="G1619" s="17"/>
      <c r="H1619" s="51" t="s">
        <v>7987</v>
      </c>
      <c r="K1619" s="51" t="s">
        <v>7987</v>
      </c>
      <c r="L1619" s="17" t="s">
        <v>7987</v>
      </c>
      <c r="M1619" s="17" t="s">
        <v>7987</v>
      </c>
      <c r="N1619" s="17" t="s">
        <v>7987</v>
      </c>
      <c r="O1619" s="17" t="s">
        <v>7987</v>
      </c>
      <c r="P1619" s="17" t="s">
        <v>7987</v>
      </c>
      <c r="Q1619" s="17" t="s">
        <v>7987</v>
      </c>
      <c r="R1619" s="17" t="s">
        <v>7987</v>
      </c>
      <c r="S1619" s="17"/>
      <c r="T1619" s="17" t="s">
        <v>7987</v>
      </c>
      <c r="U1619" s="17"/>
      <c r="V1619" s="17"/>
      <c r="W1619" s="17" t="s">
        <v>7987</v>
      </c>
      <c r="X1619" s="17" t="s">
        <v>7987</v>
      </c>
      <c r="Y1619" s="17"/>
    </row>
    <row r="1620" ht="15.75" customHeight="1">
      <c r="A1620" s="17">
        <v>5.550010024E9</v>
      </c>
      <c r="B1620" s="17"/>
      <c r="C1620" s="17" t="s">
        <v>7987</v>
      </c>
      <c r="D1620" s="17" t="s">
        <v>7987</v>
      </c>
      <c r="E1620" s="17" t="s">
        <v>7987</v>
      </c>
      <c r="F1620" s="17" t="s">
        <v>6976</v>
      </c>
      <c r="G1620" s="17"/>
      <c r="H1620" s="51" t="s">
        <v>7987</v>
      </c>
      <c r="K1620" s="51" t="s">
        <v>7987</v>
      </c>
      <c r="L1620" s="17" t="s">
        <v>7987</v>
      </c>
      <c r="M1620" s="17" t="s">
        <v>7987</v>
      </c>
      <c r="N1620" s="17" t="s">
        <v>7987</v>
      </c>
      <c r="O1620" s="17" t="s">
        <v>7987</v>
      </c>
      <c r="P1620" s="17" t="s">
        <v>7987</v>
      </c>
      <c r="Q1620" s="17" t="s">
        <v>7987</v>
      </c>
      <c r="R1620" s="17" t="s">
        <v>7987</v>
      </c>
      <c r="S1620" s="17"/>
      <c r="T1620" s="17" t="s">
        <v>7987</v>
      </c>
      <c r="U1620" s="17"/>
      <c r="V1620" s="17"/>
      <c r="W1620" s="17" t="s">
        <v>7987</v>
      </c>
      <c r="X1620" s="17" t="s">
        <v>7987</v>
      </c>
      <c r="Y1620" s="17"/>
    </row>
    <row r="1621" ht="15.75" customHeight="1">
      <c r="A1621" s="17">
        <v>5.550300065E9</v>
      </c>
      <c r="B1621" s="17"/>
      <c r="C1621" s="17" t="s">
        <v>7987</v>
      </c>
      <c r="D1621" s="17" t="s">
        <v>7987</v>
      </c>
      <c r="E1621" s="17" t="s">
        <v>7987</v>
      </c>
      <c r="F1621" s="17" t="s">
        <v>6977</v>
      </c>
      <c r="G1621" s="17"/>
      <c r="H1621" s="51" t="s">
        <v>7987</v>
      </c>
      <c r="K1621" s="51" t="s">
        <v>7987</v>
      </c>
      <c r="L1621" s="17" t="s">
        <v>7987</v>
      </c>
      <c r="M1621" s="17" t="s">
        <v>7987</v>
      </c>
      <c r="N1621" s="17" t="s">
        <v>7987</v>
      </c>
      <c r="O1621" s="17" t="s">
        <v>7987</v>
      </c>
      <c r="P1621" s="17" t="s">
        <v>7987</v>
      </c>
      <c r="Q1621" s="17" t="s">
        <v>7987</v>
      </c>
      <c r="R1621" s="17" t="s">
        <v>7987</v>
      </c>
      <c r="S1621" s="17"/>
      <c r="T1621" s="17" t="s">
        <v>7987</v>
      </c>
      <c r="U1621" s="17"/>
      <c r="V1621" s="17"/>
      <c r="W1621" s="17" t="s">
        <v>7987</v>
      </c>
      <c r="X1621" s="17" t="s">
        <v>7987</v>
      </c>
      <c r="Y1621" s="17"/>
    </row>
    <row r="1622" ht="15.75" customHeight="1">
      <c r="A1622" s="17">
        <v>5.550300084E9</v>
      </c>
      <c r="B1622" s="17"/>
      <c r="C1622" s="17" t="s">
        <v>7987</v>
      </c>
      <c r="D1622" s="17" t="s">
        <v>7987</v>
      </c>
      <c r="E1622" s="17" t="s">
        <v>7987</v>
      </c>
      <c r="F1622" s="17" t="s">
        <v>6978</v>
      </c>
      <c r="G1622" s="17"/>
      <c r="H1622" s="51" t="s">
        <v>7987</v>
      </c>
      <c r="K1622" s="51" t="s">
        <v>7987</v>
      </c>
      <c r="L1622" s="17" t="s">
        <v>7987</v>
      </c>
      <c r="M1622" s="17" t="s">
        <v>7987</v>
      </c>
      <c r="N1622" s="17" t="s">
        <v>7987</v>
      </c>
      <c r="O1622" s="17" t="s">
        <v>7987</v>
      </c>
      <c r="P1622" s="17" t="s">
        <v>7987</v>
      </c>
      <c r="Q1622" s="17" t="s">
        <v>7987</v>
      </c>
      <c r="R1622" s="17" t="s">
        <v>7987</v>
      </c>
      <c r="S1622" s="17"/>
      <c r="T1622" s="17" t="s">
        <v>7987</v>
      </c>
      <c r="U1622" s="17"/>
      <c r="V1622" s="17"/>
      <c r="W1622" s="17" t="s">
        <v>7987</v>
      </c>
      <c r="X1622" s="17" t="s">
        <v>7987</v>
      </c>
      <c r="Y1622" s="17"/>
    </row>
    <row r="1623" ht="15.75" customHeight="1">
      <c r="A1623" s="17">
        <v>5.550300005E9</v>
      </c>
      <c r="B1623" s="17"/>
      <c r="C1623" s="17" t="s">
        <v>7987</v>
      </c>
      <c r="D1623" s="17" t="s">
        <v>7987</v>
      </c>
      <c r="E1623" s="17" t="s">
        <v>7987</v>
      </c>
      <c r="F1623" s="17" t="s">
        <v>6979</v>
      </c>
      <c r="G1623" s="17"/>
      <c r="H1623" s="51" t="s">
        <v>7987</v>
      </c>
      <c r="K1623" s="51" t="s">
        <v>7987</v>
      </c>
      <c r="L1623" s="17" t="s">
        <v>7987</v>
      </c>
      <c r="M1623" s="17" t="s">
        <v>7987</v>
      </c>
      <c r="N1623" s="17" t="s">
        <v>7987</v>
      </c>
      <c r="O1623" s="17" t="s">
        <v>7987</v>
      </c>
      <c r="P1623" s="17" t="s">
        <v>7987</v>
      </c>
      <c r="Q1623" s="17" t="s">
        <v>7987</v>
      </c>
      <c r="R1623" s="17" t="s">
        <v>7987</v>
      </c>
      <c r="S1623" s="17"/>
      <c r="T1623" s="17" t="s">
        <v>7987</v>
      </c>
      <c r="U1623" s="17"/>
      <c r="V1623" s="17"/>
      <c r="W1623" s="17" t="s">
        <v>7987</v>
      </c>
      <c r="X1623" s="17" t="s">
        <v>7987</v>
      </c>
      <c r="Y1623" s="17"/>
    </row>
    <row r="1624" ht="15.75" customHeight="1">
      <c r="A1624" s="17">
        <v>5.550600009E9</v>
      </c>
      <c r="B1624" s="17"/>
      <c r="C1624" s="17" t="s">
        <v>7987</v>
      </c>
      <c r="D1624" s="17" t="s">
        <v>7987</v>
      </c>
      <c r="E1624" s="17" t="s">
        <v>7987</v>
      </c>
      <c r="F1624" s="17" t="s">
        <v>6620</v>
      </c>
      <c r="G1624" s="17"/>
      <c r="H1624" s="51" t="s">
        <v>7987</v>
      </c>
      <c r="K1624" s="51" t="s">
        <v>7987</v>
      </c>
      <c r="L1624" s="17" t="s">
        <v>7987</v>
      </c>
      <c r="M1624" s="17" t="s">
        <v>7987</v>
      </c>
      <c r="N1624" s="17" t="s">
        <v>7987</v>
      </c>
      <c r="O1624" s="17" t="s">
        <v>7987</v>
      </c>
      <c r="P1624" s="17" t="s">
        <v>7987</v>
      </c>
      <c r="Q1624" s="17" t="s">
        <v>7987</v>
      </c>
      <c r="R1624" s="17" t="s">
        <v>7987</v>
      </c>
      <c r="S1624" s="17"/>
      <c r="T1624" s="17" t="s">
        <v>7987</v>
      </c>
      <c r="U1624" s="17"/>
      <c r="V1624" s="17"/>
      <c r="W1624" s="17" t="s">
        <v>7987</v>
      </c>
      <c r="X1624" s="17" t="s">
        <v>7987</v>
      </c>
      <c r="Y1624" s="17"/>
    </row>
    <row r="1625" ht="15.75" customHeight="1">
      <c r="A1625" s="17">
        <v>5.55001003E9</v>
      </c>
      <c r="B1625" s="17"/>
      <c r="C1625" s="17" t="s">
        <v>7987</v>
      </c>
      <c r="D1625" s="17" t="s">
        <v>7987</v>
      </c>
      <c r="E1625" s="17" t="s">
        <v>3335</v>
      </c>
      <c r="F1625" s="17" t="s">
        <v>3336</v>
      </c>
      <c r="G1625" s="17"/>
      <c r="H1625" s="51" t="s">
        <v>7987</v>
      </c>
      <c r="K1625" s="51" t="s">
        <v>3337</v>
      </c>
      <c r="L1625" s="17" t="s">
        <v>3338</v>
      </c>
      <c r="M1625" s="17" t="s">
        <v>3338</v>
      </c>
      <c r="N1625" s="17">
        <v>2.0</v>
      </c>
      <c r="O1625" s="17" t="s">
        <v>19</v>
      </c>
      <c r="P1625" s="17" t="s">
        <v>2129</v>
      </c>
      <c r="Q1625" s="17">
        <v>8.482109008E9</v>
      </c>
      <c r="R1625" s="17" t="s">
        <v>7987</v>
      </c>
      <c r="S1625" s="17"/>
      <c r="T1625" s="17" t="s">
        <v>7987</v>
      </c>
      <c r="U1625" s="17"/>
      <c r="V1625" s="17"/>
      <c r="W1625" s="17" t="s">
        <v>7987</v>
      </c>
      <c r="X1625" s="17" t="s">
        <v>7987</v>
      </c>
      <c r="Y1625" s="17"/>
    </row>
    <row r="1626" ht="15.75" customHeight="1">
      <c r="A1626" s="17">
        <v>5.55001E9</v>
      </c>
      <c r="B1626" s="17"/>
      <c r="C1626" s="17" t="s">
        <v>7987</v>
      </c>
      <c r="D1626" s="17" t="s">
        <v>7987</v>
      </c>
      <c r="E1626" s="17" t="s">
        <v>7987</v>
      </c>
      <c r="F1626" s="17" t="s">
        <v>6900</v>
      </c>
      <c r="G1626" s="17"/>
      <c r="H1626" s="51" t="s">
        <v>7987</v>
      </c>
      <c r="K1626" s="51" t="s">
        <v>7987</v>
      </c>
      <c r="L1626" s="17" t="s">
        <v>7987</v>
      </c>
      <c r="M1626" s="17" t="s">
        <v>7987</v>
      </c>
      <c r="N1626" s="17" t="s">
        <v>7987</v>
      </c>
      <c r="O1626" s="17" t="s">
        <v>7987</v>
      </c>
      <c r="P1626" s="17" t="s">
        <v>7987</v>
      </c>
      <c r="Q1626" s="17" t="s">
        <v>7987</v>
      </c>
      <c r="R1626" s="17" t="s">
        <v>7987</v>
      </c>
      <c r="S1626" s="17"/>
      <c r="T1626" s="17" t="s">
        <v>7987</v>
      </c>
      <c r="U1626" s="17"/>
      <c r="V1626" s="17"/>
      <c r="W1626" s="17" t="s">
        <v>7987</v>
      </c>
      <c r="X1626" s="17" t="s">
        <v>7987</v>
      </c>
      <c r="Y1626" s="17"/>
    </row>
    <row r="1627" ht="15.75" customHeight="1">
      <c r="A1627" s="17">
        <v>5.550200016E9</v>
      </c>
      <c r="B1627" s="17"/>
      <c r="C1627" s="17" t="s">
        <v>7987</v>
      </c>
      <c r="D1627" s="17" t="s">
        <v>7987</v>
      </c>
      <c r="E1627" s="17" t="s">
        <v>7987</v>
      </c>
      <c r="F1627" s="17" t="s">
        <v>6983</v>
      </c>
      <c r="G1627" s="17"/>
      <c r="H1627" s="51" t="s">
        <v>7987</v>
      </c>
      <c r="K1627" s="51" t="s">
        <v>7987</v>
      </c>
      <c r="L1627" s="17" t="s">
        <v>7987</v>
      </c>
      <c r="M1627" s="17" t="s">
        <v>7987</v>
      </c>
      <c r="N1627" s="17" t="s">
        <v>7987</v>
      </c>
      <c r="O1627" s="17" t="s">
        <v>7987</v>
      </c>
      <c r="P1627" s="17" t="s">
        <v>7987</v>
      </c>
      <c r="Q1627" s="17" t="s">
        <v>7987</v>
      </c>
      <c r="R1627" s="17" t="s">
        <v>7987</v>
      </c>
      <c r="S1627" s="17"/>
      <c r="T1627" s="17" t="s">
        <v>7987</v>
      </c>
      <c r="U1627" s="17"/>
      <c r="V1627" s="17"/>
      <c r="W1627" s="17" t="s">
        <v>7987</v>
      </c>
      <c r="X1627" s="17" t="s">
        <v>7987</v>
      </c>
      <c r="Y1627" s="17"/>
    </row>
    <row r="1628" ht="15.75" customHeight="1">
      <c r="A1628" s="17">
        <v>5.550010019E9</v>
      </c>
      <c r="B1628" s="17"/>
      <c r="C1628" s="17" t="s">
        <v>7987</v>
      </c>
      <c r="D1628" s="17" t="s">
        <v>7987</v>
      </c>
      <c r="E1628" s="17" t="s">
        <v>3331</v>
      </c>
      <c r="F1628" s="17" t="s">
        <v>3332</v>
      </c>
      <c r="G1628" s="17"/>
      <c r="H1628" s="51" t="s">
        <v>7987</v>
      </c>
      <c r="K1628" s="51" t="s">
        <v>3333</v>
      </c>
      <c r="L1628" s="17" t="s">
        <v>1319</v>
      </c>
      <c r="M1628" s="17" t="s">
        <v>1320</v>
      </c>
      <c r="N1628" s="17">
        <v>20.0</v>
      </c>
      <c r="O1628" s="17" t="s">
        <v>19</v>
      </c>
      <c r="P1628" s="17" t="s">
        <v>3325</v>
      </c>
      <c r="Q1628" s="17">
        <v>8.482109008E9</v>
      </c>
      <c r="R1628" s="17" t="s">
        <v>7987</v>
      </c>
      <c r="S1628" s="17"/>
      <c r="T1628" s="17" t="s">
        <v>7987</v>
      </c>
      <c r="U1628" s="17"/>
      <c r="V1628" s="17"/>
      <c r="W1628" s="17" t="s">
        <v>7987</v>
      </c>
      <c r="X1628" s="17" t="s">
        <v>7987</v>
      </c>
      <c r="Y1628" s="17"/>
    </row>
    <row r="1629" ht="15.75" customHeight="1">
      <c r="A1629" s="17">
        <v>5.5502E9</v>
      </c>
      <c r="B1629" s="17"/>
      <c r="C1629" s="17" t="s">
        <v>7987</v>
      </c>
      <c r="D1629" s="17" t="s">
        <v>7987</v>
      </c>
      <c r="E1629" s="17" t="s">
        <v>7987</v>
      </c>
      <c r="F1629" s="17" t="s">
        <v>6985</v>
      </c>
      <c r="G1629" s="17"/>
      <c r="H1629" s="51" t="s">
        <v>7987</v>
      </c>
      <c r="K1629" s="51" t="s">
        <v>7987</v>
      </c>
      <c r="L1629" s="17" t="s">
        <v>7987</v>
      </c>
      <c r="M1629" s="17" t="s">
        <v>7987</v>
      </c>
      <c r="N1629" s="17" t="s">
        <v>7987</v>
      </c>
      <c r="O1629" s="17" t="s">
        <v>7987</v>
      </c>
      <c r="P1629" s="17" t="s">
        <v>7987</v>
      </c>
      <c r="Q1629" s="17" t="s">
        <v>7987</v>
      </c>
      <c r="R1629" s="17" t="s">
        <v>7987</v>
      </c>
      <c r="S1629" s="17"/>
      <c r="T1629" s="17" t="s">
        <v>7987</v>
      </c>
      <c r="U1629" s="17"/>
      <c r="V1629" s="17"/>
      <c r="W1629" s="17" t="s">
        <v>7987</v>
      </c>
      <c r="X1629" s="17" t="s">
        <v>7987</v>
      </c>
      <c r="Y1629" s="17"/>
    </row>
    <row r="1630" ht="15.75" customHeight="1">
      <c r="A1630" s="17">
        <v>5.550520001E9</v>
      </c>
      <c r="B1630" s="17"/>
      <c r="C1630" s="17" t="s">
        <v>7987</v>
      </c>
      <c r="D1630" s="17" t="s">
        <v>7987</v>
      </c>
      <c r="E1630" s="17" t="s">
        <v>7987</v>
      </c>
      <c r="F1630" s="17" t="s">
        <v>6986</v>
      </c>
      <c r="G1630" s="17"/>
      <c r="H1630" s="51" t="s">
        <v>7987</v>
      </c>
      <c r="K1630" s="51" t="s">
        <v>7987</v>
      </c>
      <c r="L1630" s="17" t="s">
        <v>7987</v>
      </c>
      <c r="M1630" s="17" t="s">
        <v>7987</v>
      </c>
      <c r="N1630" s="17" t="s">
        <v>7987</v>
      </c>
      <c r="O1630" s="17" t="s">
        <v>7987</v>
      </c>
      <c r="P1630" s="17" t="s">
        <v>7987</v>
      </c>
      <c r="Q1630" s="17" t="s">
        <v>7987</v>
      </c>
      <c r="R1630" s="17" t="s">
        <v>7987</v>
      </c>
      <c r="S1630" s="17"/>
      <c r="T1630" s="17" t="s">
        <v>7987</v>
      </c>
      <c r="U1630" s="17"/>
      <c r="V1630" s="17"/>
      <c r="W1630" s="17" t="s">
        <v>7987</v>
      </c>
      <c r="X1630" s="17" t="s">
        <v>7987</v>
      </c>
      <c r="Y1630" s="17"/>
    </row>
    <row r="1631" ht="15.75" customHeight="1">
      <c r="A1631" s="17">
        <v>5.550010053E9</v>
      </c>
      <c r="B1631" s="17"/>
      <c r="C1631" s="17" t="s">
        <v>7987</v>
      </c>
      <c r="D1631" s="17" t="s">
        <v>7987</v>
      </c>
      <c r="E1631" s="17" t="s">
        <v>3339</v>
      </c>
      <c r="F1631" s="17" t="s">
        <v>3340</v>
      </c>
      <c r="G1631" s="17"/>
      <c r="H1631" s="51" t="s">
        <v>7987</v>
      </c>
      <c r="K1631" s="51" t="s">
        <v>3341</v>
      </c>
      <c r="L1631" s="17" t="s">
        <v>1319</v>
      </c>
      <c r="M1631" s="17" t="s">
        <v>1320</v>
      </c>
      <c r="N1631" s="17">
        <v>32.0</v>
      </c>
      <c r="O1631" s="17" t="s">
        <v>19</v>
      </c>
      <c r="P1631" s="17" t="s">
        <v>3325</v>
      </c>
      <c r="Q1631" s="17">
        <v>8.482109008E9</v>
      </c>
      <c r="R1631" s="17" t="s">
        <v>7987</v>
      </c>
      <c r="S1631" s="17"/>
      <c r="T1631" s="17" t="s">
        <v>7987</v>
      </c>
      <c r="U1631" s="17"/>
      <c r="V1631" s="17"/>
      <c r="W1631" s="17" t="s">
        <v>7987</v>
      </c>
      <c r="X1631" s="17" t="s">
        <v>7987</v>
      </c>
      <c r="Y1631" s="17"/>
    </row>
    <row r="1632" ht="15.75" customHeight="1">
      <c r="A1632" s="17">
        <v>5.550111005E9</v>
      </c>
      <c r="B1632" s="17"/>
      <c r="C1632" s="17" t="s">
        <v>7987</v>
      </c>
      <c r="D1632" s="17" t="s">
        <v>7987</v>
      </c>
      <c r="E1632" s="17" t="s">
        <v>7987</v>
      </c>
      <c r="F1632" s="17" t="s">
        <v>6988</v>
      </c>
      <c r="G1632" s="17"/>
      <c r="H1632" s="51" t="s">
        <v>7987</v>
      </c>
      <c r="K1632" s="51" t="s">
        <v>7987</v>
      </c>
      <c r="L1632" s="17" t="s">
        <v>7987</v>
      </c>
      <c r="M1632" s="17" t="s">
        <v>7987</v>
      </c>
      <c r="N1632" s="17" t="s">
        <v>7987</v>
      </c>
      <c r="O1632" s="17" t="s">
        <v>7987</v>
      </c>
      <c r="P1632" s="17" t="s">
        <v>7987</v>
      </c>
      <c r="Q1632" s="17" t="s">
        <v>7987</v>
      </c>
      <c r="R1632" s="17" t="s">
        <v>7987</v>
      </c>
      <c r="S1632" s="17"/>
      <c r="T1632" s="17" t="s">
        <v>7987</v>
      </c>
      <c r="U1632" s="17"/>
      <c r="V1632" s="17"/>
      <c r="W1632" s="17" t="s">
        <v>7987</v>
      </c>
      <c r="X1632" s="17" t="s">
        <v>7987</v>
      </c>
      <c r="Y1632" s="17"/>
    </row>
    <row r="1633" ht="15.75" customHeight="1">
      <c r="A1633" s="17">
        <v>5.550801003E9</v>
      </c>
      <c r="B1633" s="17"/>
      <c r="C1633" s="17" t="s">
        <v>7987</v>
      </c>
      <c r="D1633" s="17" t="s">
        <v>7987</v>
      </c>
      <c r="E1633" s="17" t="s">
        <v>7987</v>
      </c>
      <c r="F1633" s="17" t="s">
        <v>6989</v>
      </c>
      <c r="G1633" s="17"/>
      <c r="H1633" s="51" t="s">
        <v>7987</v>
      </c>
      <c r="K1633" s="51" t="s">
        <v>7987</v>
      </c>
      <c r="L1633" s="17" t="s">
        <v>7987</v>
      </c>
      <c r="M1633" s="17" t="s">
        <v>7987</v>
      </c>
      <c r="N1633" s="17" t="s">
        <v>7987</v>
      </c>
      <c r="O1633" s="17" t="s">
        <v>7987</v>
      </c>
      <c r="P1633" s="17" t="s">
        <v>7987</v>
      </c>
      <c r="Q1633" s="17" t="s">
        <v>7987</v>
      </c>
      <c r="R1633" s="17" t="s">
        <v>7987</v>
      </c>
      <c r="S1633" s="17"/>
      <c r="T1633" s="17" t="s">
        <v>7987</v>
      </c>
      <c r="U1633" s="17"/>
      <c r="V1633" s="17"/>
      <c r="W1633" s="17" t="s">
        <v>7987</v>
      </c>
      <c r="X1633" s="17" t="s">
        <v>7987</v>
      </c>
      <c r="Y1633" s="17"/>
    </row>
    <row r="1634" ht="15.75" customHeight="1">
      <c r="A1634" s="17">
        <v>5.550410005E9</v>
      </c>
      <c r="B1634" s="17"/>
      <c r="C1634" s="17" t="s">
        <v>7987</v>
      </c>
      <c r="D1634" s="17" t="s">
        <v>7987</v>
      </c>
      <c r="E1634" s="17" t="s">
        <v>7987</v>
      </c>
      <c r="F1634" s="17" t="s">
        <v>6618</v>
      </c>
      <c r="G1634" s="17"/>
      <c r="H1634" s="51" t="s">
        <v>7987</v>
      </c>
      <c r="K1634" s="51" t="s">
        <v>7987</v>
      </c>
      <c r="L1634" s="17" t="s">
        <v>7987</v>
      </c>
      <c r="M1634" s="17" t="s">
        <v>7987</v>
      </c>
      <c r="N1634" s="17" t="s">
        <v>7987</v>
      </c>
      <c r="O1634" s="17" t="s">
        <v>7987</v>
      </c>
      <c r="P1634" s="17" t="s">
        <v>7987</v>
      </c>
      <c r="Q1634" s="17" t="s">
        <v>7987</v>
      </c>
      <c r="R1634" s="17" t="s">
        <v>7987</v>
      </c>
      <c r="S1634" s="17"/>
      <c r="T1634" s="17" t="s">
        <v>7987</v>
      </c>
      <c r="U1634" s="17"/>
      <c r="V1634" s="17"/>
      <c r="W1634" s="17" t="s">
        <v>7987</v>
      </c>
      <c r="X1634" s="17" t="s">
        <v>7987</v>
      </c>
      <c r="Y1634" s="17"/>
    </row>
    <row r="1635" ht="15.75" customHeight="1">
      <c r="A1635" s="17">
        <v>5.550401E9</v>
      </c>
      <c r="B1635" s="17"/>
      <c r="C1635" s="17" t="s">
        <v>7987</v>
      </c>
      <c r="D1635" s="17" t="s">
        <v>7987</v>
      </c>
      <c r="E1635" s="17" t="s">
        <v>7987</v>
      </c>
      <c r="F1635" s="17" t="s">
        <v>6991</v>
      </c>
      <c r="G1635" s="17"/>
      <c r="H1635" s="51" t="s">
        <v>7987</v>
      </c>
      <c r="K1635" s="51" t="s">
        <v>7987</v>
      </c>
      <c r="L1635" s="17" t="s">
        <v>7987</v>
      </c>
      <c r="M1635" s="17" t="s">
        <v>7987</v>
      </c>
      <c r="N1635" s="17" t="s">
        <v>7987</v>
      </c>
      <c r="O1635" s="17" t="s">
        <v>7987</v>
      </c>
      <c r="P1635" s="17" t="s">
        <v>7987</v>
      </c>
      <c r="Q1635" s="17" t="s">
        <v>7987</v>
      </c>
      <c r="R1635" s="17" t="s">
        <v>7987</v>
      </c>
      <c r="S1635" s="17"/>
      <c r="T1635" s="17" t="s">
        <v>7987</v>
      </c>
      <c r="U1635" s="17"/>
      <c r="V1635" s="17"/>
      <c r="W1635" s="17" t="s">
        <v>7987</v>
      </c>
      <c r="X1635" s="17" t="s">
        <v>7987</v>
      </c>
      <c r="Y1635" s="17"/>
    </row>
    <row r="1636" ht="15.75" customHeight="1">
      <c r="A1636" s="17">
        <v>5.550010072E9</v>
      </c>
      <c r="B1636" s="17"/>
      <c r="C1636" s="17" t="s">
        <v>7987</v>
      </c>
      <c r="D1636" s="17" t="s">
        <v>7987</v>
      </c>
      <c r="E1636" s="17" t="s">
        <v>7987</v>
      </c>
      <c r="F1636" s="17" t="s">
        <v>6992</v>
      </c>
      <c r="G1636" s="17"/>
      <c r="H1636" s="51" t="s">
        <v>7987</v>
      </c>
      <c r="K1636" s="51" t="s">
        <v>7987</v>
      </c>
      <c r="L1636" s="17" t="s">
        <v>7987</v>
      </c>
      <c r="M1636" s="17" t="s">
        <v>7987</v>
      </c>
      <c r="N1636" s="17" t="s">
        <v>7987</v>
      </c>
      <c r="O1636" s="17" t="s">
        <v>7987</v>
      </c>
      <c r="P1636" s="17" t="s">
        <v>7987</v>
      </c>
      <c r="Q1636" s="17" t="s">
        <v>7987</v>
      </c>
      <c r="R1636" s="17" t="s">
        <v>7987</v>
      </c>
      <c r="S1636" s="17"/>
      <c r="T1636" s="17" t="s">
        <v>7987</v>
      </c>
      <c r="U1636" s="17"/>
      <c r="V1636" s="17"/>
      <c r="W1636" s="17" t="s">
        <v>7987</v>
      </c>
      <c r="X1636" s="17" t="s">
        <v>7987</v>
      </c>
      <c r="Y1636" s="17"/>
    </row>
    <row r="1637" ht="15.75" customHeight="1">
      <c r="A1637" s="17">
        <v>5.5508E9</v>
      </c>
      <c r="B1637" s="17"/>
      <c r="C1637" s="17" t="s">
        <v>7987</v>
      </c>
      <c r="D1637" s="17" t="s">
        <v>7987</v>
      </c>
      <c r="E1637" s="17" t="s">
        <v>7987</v>
      </c>
      <c r="F1637" s="17" t="s">
        <v>6993</v>
      </c>
      <c r="G1637" s="17"/>
      <c r="H1637" s="51" t="s">
        <v>7987</v>
      </c>
      <c r="K1637" s="51" t="s">
        <v>7987</v>
      </c>
      <c r="L1637" s="17" t="s">
        <v>7987</v>
      </c>
      <c r="M1637" s="17" t="s">
        <v>7987</v>
      </c>
      <c r="N1637" s="17" t="s">
        <v>7987</v>
      </c>
      <c r="O1637" s="17" t="s">
        <v>7987</v>
      </c>
      <c r="P1637" s="17" t="s">
        <v>7987</v>
      </c>
      <c r="Q1637" s="17" t="s">
        <v>7987</v>
      </c>
      <c r="R1637" s="17" t="s">
        <v>7987</v>
      </c>
      <c r="S1637" s="17"/>
      <c r="T1637" s="17" t="s">
        <v>7987</v>
      </c>
      <c r="U1637" s="17"/>
      <c r="V1637" s="17"/>
      <c r="W1637" s="17" t="s">
        <v>7987</v>
      </c>
      <c r="X1637" s="17" t="s">
        <v>7987</v>
      </c>
      <c r="Y1637" s="17"/>
    </row>
    <row r="1638" ht="15.75" customHeight="1">
      <c r="A1638" s="17">
        <v>5.5506E9</v>
      </c>
      <c r="B1638" s="17"/>
      <c r="C1638" s="17" t="s">
        <v>7987</v>
      </c>
      <c r="D1638" s="17" t="s">
        <v>7987</v>
      </c>
      <c r="E1638" s="17" t="s">
        <v>7987</v>
      </c>
      <c r="F1638" s="17" t="s">
        <v>6994</v>
      </c>
      <c r="G1638" s="17"/>
      <c r="H1638" s="51" t="s">
        <v>7987</v>
      </c>
      <c r="K1638" s="51" t="s">
        <v>7987</v>
      </c>
      <c r="L1638" s="17" t="s">
        <v>7987</v>
      </c>
      <c r="M1638" s="17" t="s">
        <v>7987</v>
      </c>
      <c r="N1638" s="17" t="s">
        <v>7987</v>
      </c>
      <c r="O1638" s="17" t="s">
        <v>7987</v>
      </c>
      <c r="P1638" s="17" t="s">
        <v>7987</v>
      </c>
      <c r="Q1638" s="17" t="s">
        <v>7987</v>
      </c>
      <c r="R1638" s="17" t="s">
        <v>7987</v>
      </c>
      <c r="S1638" s="17"/>
      <c r="T1638" s="17" t="s">
        <v>7987</v>
      </c>
      <c r="U1638" s="17"/>
      <c r="V1638" s="17"/>
      <c r="W1638" s="17" t="s">
        <v>7987</v>
      </c>
      <c r="X1638" s="17" t="s">
        <v>7987</v>
      </c>
      <c r="Y1638" s="17"/>
    </row>
    <row r="1639" ht="15.75" customHeight="1">
      <c r="A1639" s="17">
        <v>5.550200001E9</v>
      </c>
      <c r="B1639" s="17"/>
      <c r="C1639" s="17" t="s">
        <v>7987</v>
      </c>
      <c r="D1639" s="17" t="s">
        <v>7987</v>
      </c>
      <c r="E1639" s="17" t="s">
        <v>7987</v>
      </c>
      <c r="F1639" s="17" t="s">
        <v>6995</v>
      </c>
      <c r="G1639" s="17"/>
      <c r="H1639" s="51" t="s">
        <v>7987</v>
      </c>
      <c r="K1639" s="51" t="s">
        <v>7987</v>
      </c>
      <c r="L1639" s="17" t="s">
        <v>7987</v>
      </c>
      <c r="M1639" s="17" t="s">
        <v>7987</v>
      </c>
      <c r="N1639" s="17" t="s">
        <v>7987</v>
      </c>
      <c r="O1639" s="17" t="s">
        <v>7987</v>
      </c>
      <c r="P1639" s="17" t="s">
        <v>7987</v>
      </c>
      <c r="Q1639" s="17" t="s">
        <v>7987</v>
      </c>
      <c r="R1639" s="17" t="s">
        <v>7987</v>
      </c>
      <c r="S1639" s="17"/>
      <c r="T1639" s="17" t="s">
        <v>7987</v>
      </c>
      <c r="U1639" s="17"/>
      <c r="V1639" s="17"/>
      <c r="W1639" s="17" t="s">
        <v>7987</v>
      </c>
      <c r="X1639" s="17" t="s">
        <v>7987</v>
      </c>
      <c r="Y1639" s="17"/>
    </row>
    <row r="1640" ht="15.75" customHeight="1">
      <c r="A1640" s="17">
        <v>5.550111006E9</v>
      </c>
      <c r="B1640" s="17"/>
      <c r="C1640" s="17" t="s">
        <v>7987</v>
      </c>
      <c r="D1640" s="17" t="s">
        <v>7987</v>
      </c>
      <c r="E1640" s="17" t="s">
        <v>7987</v>
      </c>
      <c r="F1640" s="17" t="s">
        <v>6996</v>
      </c>
      <c r="G1640" s="17"/>
      <c r="H1640" s="51" t="s">
        <v>7987</v>
      </c>
      <c r="K1640" s="51" t="s">
        <v>7987</v>
      </c>
      <c r="L1640" s="17" t="s">
        <v>7987</v>
      </c>
      <c r="M1640" s="17" t="s">
        <v>7987</v>
      </c>
      <c r="N1640" s="17" t="s">
        <v>7987</v>
      </c>
      <c r="O1640" s="17" t="s">
        <v>7987</v>
      </c>
      <c r="P1640" s="17" t="s">
        <v>7987</v>
      </c>
      <c r="Q1640" s="17" t="s">
        <v>7987</v>
      </c>
      <c r="R1640" s="17" t="s">
        <v>7987</v>
      </c>
      <c r="S1640" s="17"/>
      <c r="T1640" s="17" t="s">
        <v>7987</v>
      </c>
      <c r="U1640" s="17"/>
      <c r="V1640" s="17"/>
      <c r="W1640" s="17" t="s">
        <v>7987</v>
      </c>
      <c r="X1640" s="17" t="s">
        <v>7987</v>
      </c>
      <c r="Y1640" s="17"/>
    </row>
    <row r="1641" ht="15.75" customHeight="1">
      <c r="A1641" s="17">
        <v>5.550111008E9</v>
      </c>
      <c r="B1641" s="17"/>
      <c r="C1641" s="17" t="s">
        <v>7987</v>
      </c>
      <c r="D1641" s="17" t="s">
        <v>7987</v>
      </c>
      <c r="E1641" s="17" t="s">
        <v>7987</v>
      </c>
      <c r="F1641" s="17" t="s">
        <v>6997</v>
      </c>
      <c r="G1641" s="17"/>
      <c r="H1641" s="51" t="s">
        <v>7987</v>
      </c>
      <c r="K1641" s="51" t="s">
        <v>7987</v>
      </c>
      <c r="L1641" s="17" t="s">
        <v>7987</v>
      </c>
      <c r="M1641" s="17" t="s">
        <v>7987</v>
      </c>
      <c r="N1641" s="17" t="s">
        <v>7987</v>
      </c>
      <c r="O1641" s="17" t="s">
        <v>7987</v>
      </c>
      <c r="P1641" s="17" t="s">
        <v>7987</v>
      </c>
      <c r="Q1641" s="17" t="s">
        <v>7987</v>
      </c>
      <c r="R1641" s="17" t="s">
        <v>7987</v>
      </c>
      <c r="S1641" s="17"/>
      <c r="T1641" s="17" t="s">
        <v>7987</v>
      </c>
      <c r="U1641" s="17"/>
      <c r="V1641" s="17"/>
      <c r="W1641" s="17" t="s">
        <v>7987</v>
      </c>
      <c r="X1641" s="17" t="s">
        <v>7987</v>
      </c>
      <c r="Y1641" s="17"/>
    </row>
    <row r="1642" ht="15.75" customHeight="1">
      <c r="A1642" s="17">
        <v>5.550300068E9</v>
      </c>
      <c r="B1642" s="17"/>
      <c r="C1642" s="17" t="s">
        <v>7987</v>
      </c>
      <c r="D1642" s="17" t="s">
        <v>7987</v>
      </c>
      <c r="E1642" s="17" t="s">
        <v>7987</v>
      </c>
      <c r="F1642" s="17" t="s">
        <v>6998</v>
      </c>
      <c r="G1642" s="17"/>
      <c r="H1642" s="51" t="s">
        <v>7987</v>
      </c>
      <c r="K1642" s="51" t="s">
        <v>7987</v>
      </c>
      <c r="L1642" s="17" t="s">
        <v>7987</v>
      </c>
      <c r="M1642" s="17" t="s">
        <v>7987</v>
      </c>
      <c r="N1642" s="17" t="s">
        <v>7987</v>
      </c>
      <c r="O1642" s="17" t="s">
        <v>7987</v>
      </c>
      <c r="P1642" s="17" t="s">
        <v>7987</v>
      </c>
      <c r="Q1642" s="17" t="s">
        <v>7987</v>
      </c>
      <c r="R1642" s="17" t="s">
        <v>7987</v>
      </c>
      <c r="S1642" s="17"/>
      <c r="T1642" s="17" t="s">
        <v>7987</v>
      </c>
      <c r="U1642" s="17"/>
      <c r="V1642" s="17"/>
      <c r="W1642" s="17" t="s">
        <v>7987</v>
      </c>
      <c r="X1642" s="17" t="s">
        <v>7987</v>
      </c>
      <c r="Y1642" s="17"/>
    </row>
    <row r="1643" ht="15.75" customHeight="1">
      <c r="A1643" s="17">
        <v>5.550010083E9</v>
      </c>
      <c r="B1643" s="17"/>
      <c r="C1643" s="17" t="s">
        <v>7987</v>
      </c>
      <c r="D1643" s="17" t="s">
        <v>7987</v>
      </c>
      <c r="E1643" s="17" t="s">
        <v>7987</v>
      </c>
      <c r="F1643" s="17" t="s">
        <v>6999</v>
      </c>
      <c r="G1643" s="17"/>
      <c r="H1643" s="51" t="s">
        <v>7987</v>
      </c>
      <c r="K1643" s="51" t="s">
        <v>7987</v>
      </c>
      <c r="L1643" s="17" t="s">
        <v>7987</v>
      </c>
      <c r="M1643" s="17" t="s">
        <v>7987</v>
      </c>
      <c r="N1643" s="17" t="s">
        <v>7987</v>
      </c>
      <c r="O1643" s="17" t="s">
        <v>7987</v>
      </c>
      <c r="P1643" s="17" t="s">
        <v>7987</v>
      </c>
      <c r="Q1643" s="17" t="s">
        <v>7987</v>
      </c>
      <c r="R1643" s="17" t="s">
        <v>7987</v>
      </c>
      <c r="S1643" s="17"/>
      <c r="T1643" s="17" t="s">
        <v>7987</v>
      </c>
      <c r="U1643" s="17"/>
      <c r="V1643" s="17"/>
      <c r="W1643" s="17" t="s">
        <v>7987</v>
      </c>
      <c r="X1643" s="17" t="s">
        <v>7987</v>
      </c>
      <c r="Y1643" s="17"/>
    </row>
    <row r="1644" ht="15.75" customHeight="1">
      <c r="A1644" s="17">
        <v>5.550010007E9</v>
      </c>
      <c r="B1644" s="17"/>
      <c r="C1644" s="17" t="s">
        <v>7987</v>
      </c>
      <c r="D1644" s="17" t="s">
        <v>7987</v>
      </c>
      <c r="E1644" s="17" t="s">
        <v>7987</v>
      </c>
      <c r="F1644" s="17" t="s">
        <v>7000</v>
      </c>
      <c r="G1644" s="17"/>
      <c r="H1644" s="51" t="s">
        <v>7987</v>
      </c>
      <c r="K1644" s="51" t="s">
        <v>7987</v>
      </c>
      <c r="L1644" s="17" t="s">
        <v>7987</v>
      </c>
      <c r="M1644" s="17" t="s">
        <v>7987</v>
      </c>
      <c r="N1644" s="17" t="s">
        <v>7987</v>
      </c>
      <c r="O1644" s="17" t="s">
        <v>7987</v>
      </c>
      <c r="P1644" s="17" t="s">
        <v>7987</v>
      </c>
      <c r="Q1644" s="17" t="s">
        <v>7987</v>
      </c>
      <c r="R1644" s="17" t="s">
        <v>7987</v>
      </c>
      <c r="S1644" s="17"/>
      <c r="T1644" s="17" t="s">
        <v>7987</v>
      </c>
      <c r="U1644" s="17"/>
      <c r="V1644" s="17"/>
      <c r="W1644" s="17" t="s">
        <v>7987</v>
      </c>
      <c r="X1644" s="17" t="s">
        <v>7987</v>
      </c>
      <c r="Y1644" s="17"/>
    </row>
    <row r="1645" ht="15.75" customHeight="1">
      <c r="A1645" s="17">
        <v>5.550300006E9</v>
      </c>
      <c r="B1645" s="17"/>
      <c r="C1645" s="17" t="s">
        <v>7987</v>
      </c>
      <c r="D1645" s="17" t="s">
        <v>7987</v>
      </c>
      <c r="E1645" s="17" t="s">
        <v>7987</v>
      </c>
      <c r="F1645" s="17" t="s">
        <v>7001</v>
      </c>
      <c r="G1645" s="17"/>
      <c r="H1645" s="51" t="s">
        <v>7987</v>
      </c>
      <c r="K1645" s="51" t="s">
        <v>7987</v>
      </c>
      <c r="L1645" s="17" t="s">
        <v>7987</v>
      </c>
      <c r="M1645" s="17" t="s">
        <v>7987</v>
      </c>
      <c r="N1645" s="17" t="s">
        <v>7987</v>
      </c>
      <c r="O1645" s="17" t="s">
        <v>7987</v>
      </c>
      <c r="P1645" s="17" t="s">
        <v>7987</v>
      </c>
      <c r="Q1645" s="17" t="s">
        <v>7987</v>
      </c>
      <c r="R1645" s="17" t="s">
        <v>7987</v>
      </c>
      <c r="S1645" s="17"/>
      <c r="T1645" s="17" t="s">
        <v>7987</v>
      </c>
      <c r="U1645" s="17"/>
      <c r="V1645" s="17"/>
      <c r="W1645" s="17" t="s">
        <v>7987</v>
      </c>
      <c r="X1645" s="17" t="s">
        <v>7987</v>
      </c>
      <c r="Y1645" s="17"/>
    </row>
    <row r="1646" ht="15.75" customHeight="1">
      <c r="A1646" s="17">
        <v>5.550400011E9</v>
      </c>
      <c r="B1646" s="17"/>
      <c r="C1646" s="17" t="s">
        <v>7987</v>
      </c>
      <c r="D1646" s="17" t="s">
        <v>7987</v>
      </c>
      <c r="E1646" s="17" t="s">
        <v>7987</v>
      </c>
      <c r="F1646" s="17" t="s">
        <v>7002</v>
      </c>
      <c r="G1646" s="17"/>
      <c r="H1646" s="51" t="s">
        <v>7987</v>
      </c>
      <c r="K1646" s="51" t="s">
        <v>7987</v>
      </c>
      <c r="L1646" s="17" t="s">
        <v>7987</v>
      </c>
      <c r="M1646" s="17" t="s">
        <v>7987</v>
      </c>
      <c r="N1646" s="17" t="s">
        <v>7987</v>
      </c>
      <c r="O1646" s="17" t="s">
        <v>7987</v>
      </c>
      <c r="P1646" s="17" t="s">
        <v>7987</v>
      </c>
      <c r="Q1646" s="17" t="s">
        <v>7987</v>
      </c>
      <c r="R1646" s="17" t="s">
        <v>7987</v>
      </c>
      <c r="S1646" s="17"/>
      <c r="T1646" s="17" t="s">
        <v>7987</v>
      </c>
      <c r="U1646" s="17"/>
      <c r="V1646" s="17"/>
      <c r="W1646" s="17" t="s">
        <v>7987</v>
      </c>
      <c r="X1646" s="17" t="s">
        <v>7987</v>
      </c>
      <c r="Y1646" s="17"/>
    </row>
    <row r="1647" ht="15.75" customHeight="1">
      <c r="A1647" s="17">
        <v>5.55060001E9</v>
      </c>
      <c r="B1647" s="17"/>
      <c r="C1647" s="17" t="s">
        <v>7987</v>
      </c>
      <c r="D1647" s="17" t="s">
        <v>7987</v>
      </c>
      <c r="E1647" s="17" t="s">
        <v>7987</v>
      </c>
      <c r="F1647" s="17" t="s">
        <v>7003</v>
      </c>
      <c r="G1647" s="17"/>
      <c r="H1647" s="51" t="s">
        <v>7987</v>
      </c>
      <c r="K1647" s="51" t="s">
        <v>7987</v>
      </c>
      <c r="L1647" s="17" t="s">
        <v>7987</v>
      </c>
      <c r="M1647" s="17" t="s">
        <v>7987</v>
      </c>
      <c r="N1647" s="17" t="s">
        <v>7987</v>
      </c>
      <c r="O1647" s="17" t="s">
        <v>7987</v>
      </c>
      <c r="P1647" s="17" t="s">
        <v>7987</v>
      </c>
      <c r="Q1647" s="17" t="s">
        <v>7987</v>
      </c>
      <c r="R1647" s="17" t="s">
        <v>7987</v>
      </c>
      <c r="S1647" s="17"/>
      <c r="T1647" s="17" t="s">
        <v>7987</v>
      </c>
      <c r="U1647" s="17"/>
      <c r="V1647" s="17"/>
      <c r="W1647" s="17" t="s">
        <v>7987</v>
      </c>
      <c r="X1647" s="17" t="s">
        <v>7987</v>
      </c>
      <c r="Y1647" s="17"/>
    </row>
    <row r="1648" ht="15.75" customHeight="1">
      <c r="A1648" s="17">
        <v>5.550600006E9</v>
      </c>
      <c r="B1648" s="17"/>
      <c r="C1648" s="17" t="s">
        <v>7987</v>
      </c>
      <c r="D1648" s="17" t="s">
        <v>7987</v>
      </c>
      <c r="E1648" s="17" t="s">
        <v>7987</v>
      </c>
      <c r="F1648" s="17" t="s">
        <v>7004</v>
      </c>
      <c r="G1648" s="17"/>
      <c r="H1648" s="51" t="s">
        <v>7987</v>
      </c>
      <c r="K1648" s="51" t="s">
        <v>7987</v>
      </c>
      <c r="L1648" s="17" t="s">
        <v>7987</v>
      </c>
      <c r="M1648" s="17" t="s">
        <v>7987</v>
      </c>
      <c r="N1648" s="17" t="s">
        <v>7987</v>
      </c>
      <c r="O1648" s="17" t="s">
        <v>7987</v>
      </c>
      <c r="P1648" s="17" t="s">
        <v>7987</v>
      </c>
      <c r="Q1648" s="17" t="s">
        <v>7987</v>
      </c>
      <c r="R1648" s="17" t="s">
        <v>7987</v>
      </c>
      <c r="S1648" s="17"/>
      <c r="T1648" s="17" t="s">
        <v>7987</v>
      </c>
      <c r="U1648" s="17"/>
      <c r="V1648" s="17"/>
      <c r="W1648" s="17" t="s">
        <v>7987</v>
      </c>
      <c r="X1648" s="17" t="s">
        <v>7987</v>
      </c>
      <c r="Y1648" s="17"/>
    </row>
    <row r="1649" ht="15.75" customHeight="1">
      <c r="A1649" s="17">
        <v>5.550010001E9</v>
      </c>
      <c r="B1649" s="17"/>
      <c r="C1649" s="17" t="s">
        <v>7987</v>
      </c>
      <c r="D1649" s="17" t="s">
        <v>7987</v>
      </c>
      <c r="E1649" s="17" t="s">
        <v>7987</v>
      </c>
      <c r="F1649" s="17" t="s">
        <v>7005</v>
      </c>
      <c r="G1649" s="17"/>
      <c r="H1649" s="51" t="s">
        <v>7987</v>
      </c>
      <c r="K1649" s="51" t="s">
        <v>7987</v>
      </c>
      <c r="L1649" s="17" t="s">
        <v>7987</v>
      </c>
      <c r="M1649" s="17" t="s">
        <v>7987</v>
      </c>
      <c r="N1649" s="17" t="s">
        <v>7987</v>
      </c>
      <c r="O1649" s="17" t="s">
        <v>7987</v>
      </c>
      <c r="P1649" s="17" t="s">
        <v>7987</v>
      </c>
      <c r="Q1649" s="17" t="s">
        <v>7987</v>
      </c>
      <c r="R1649" s="17" t="s">
        <v>7987</v>
      </c>
      <c r="S1649" s="17"/>
      <c r="T1649" s="17" t="s">
        <v>7987</v>
      </c>
      <c r="U1649" s="17"/>
      <c r="V1649" s="17"/>
      <c r="W1649" s="17" t="s">
        <v>7987</v>
      </c>
      <c r="X1649" s="17" t="s">
        <v>7987</v>
      </c>
      <c r="Y1649" s="17"/>
    </row>
    <row r="1650" ht="15.75" customHeight="1">
      <c r="A1650" s="17">
        <v>5.550000003E9</v>
      </c>
      <c r="B1650" s="17"/>
      <c r="C1650" s="17" t="s">
        <v>7987</v>
      </c>
      <c r="D1650" s="17" t="s">
        <v>7987</v>
      </c>
      <c r="E1650" s="17" t="s">
        <v>7987</v>
      </c>
      <c r="F1650" s="17" t="s">
        <v>7006</v>
      </c>
      <c r="G1650" s="17"/>
      <c r="H1650" s="51" t="s">
        <v>7987</v>
      </c>
      <c r="K1650" s="51" t="s">
        <v>7987</v>
      </c>
      <c r="L1650" s="17" t="s">
        <v>7987</v>
      </c>
      <c r="M1650" s="17" t="s">
        <v>7987</v>
      </c>
      <c r="N1650" s="17" t="s">
        <v>7987</v>
      </c>
      <c r="O1650" s="17" t="s">
        <v>7987</v>
      </c>
      <c r="P1650" s="17" t="s">
        <v>7987</v>
      </c>
      <c r="Q1650" s="17" t="s">
        <v>7987</v>
      </c>
      <c r="R1650" s="17" t="s">
        <v>7987</v>
      </c>
      <c r="S1650" s="17"/>
      <c r="T1650" s="17" t="s">
        <v>7987</v>
      </c>
      <c r="U1650" s="17"/>
      <c r="V1650" s="17"/>
      <c r="W1650" s="17" t="s">
        <v>7987</v>
      </c>
      <c r="X1650" s="17" t="s">
        <v>7987</v>
      </c>
      <c r="Y1650" s="17"/>
    </row>
    <row r="1651" ht="15.75" customHeight="1">
      <c r="A1651" s="17">
        <v>5.550800003E9</v>
      </c>
      <c r="B1651" s="17"/>
      <c r="C1651" s="17" t="s">
        <v>7987</v>
      </c>
      <c r="D1651" s="17" t="s">
        <v>7987</v>
      </c>
      <c r="E1651" s="17" t="s">
        <v>7987</v>
      </c>
      <c r="F1651" s="17" t="s">
        <v>7007</v>
      </c>
      <c r="G1651" s="17"/>
      <c r="H1651" s="51" t="s">
        <v>7987</v>
      </c>
      <c r="K1651" s="51" t="s">
        <v>7987</v>
      </c>
      <c r="L1651" s="17" t="s">
        <v>7987</v>
      </c>
      <c r="M1651" s="17" t="s">
        <v>7987</v>
      </c>
      <c r="N1651" s="17" t="s">
        <v>7987</v>
      </c>
      <c r="O1651" s="17" t="s">
        <v>7987</v>
      </c>
      <c r="P1651" s="17" t="s">
        <v>7987</v>
      </c>
      <c r="Q1651" s="17" t="s">
        <v>7987</v>
      </c>
      <c r="R1651" s="17" t="s">
        <v>7987</v>
      </c>
      <c r="S1651" s="17"/>
      <c r="T1651" s="17" t="s">
        <v>7987</v>
      </c>
      <c r="U1651" s="17"/>
      <c r="V1651" s="17"/>
      <c r="W1651" s="17" t="s">
        <v>7987</v>
      </c>
      <c r="X1651" s="17" t="s">
        <v>7987</v>
      </c>
      <c r="Y1651" s="17"/>
    </row>
    <row r="1652" ht="15.75" customHeight="1">
      <c r="A1652" s="17">
        <v>5.550600001E9</v>
      </c>
      <c r="B1652" s="17"/>
      <c r="C1652" s="17" t="s">
        <v>7987</v>
      </c>
      <c r="D1652" s="17" t="s">
        <v>7987</v>
      </c>
      <c r="E1652" s="17" t="s">
        <v>7987</v>
      </c>
      <c r="F1652" s="17" t="s">
        <v>7008</v>
      </c>
      <c r="G1652" s="17"/>
      <c r="H1652" s="51" t="s">
        <v>7987</v>
      </c>
      <c r="K1652" s="51" t="s">
        <v>7987</v>
      </c>
      <c r="L1652" s="17" t="s">
        <v>7987</v>
      </c>
      <c r="M1652" s="17" t="s">
        <v>7987</v>
      </c>
      <c r="N1652" s="17" t="s">
        <v>7987</v>
      </c>
      <c r="O1652" s="17" t="s">
        <v>7987</v>
      </c>
      <c r="P1652" s="17" t="s">
        <v>7987</v>
      </c>
      <c r="Q1652" s="17" t="s">
        <v>7987</v>
      </c>
      <c r="R1652" s="17" t="s">
        <v>7987</v>
      </c>
      <c r="S1652" s="17"/>
      <c r="T1652" s="17" t="s">
        <v>7987</v>
      </c>
      <c r="U1652" s="17"/>
      <c r="V1652" s="17"/>
      <c r="W1652" s="17" t="s">
        <v>7987</v>
      </c>
      <c r="X1652" s="17" t="s">
        <v>7987</v>
      </c>
      <c r="Y1652" s="17"/>
    </row>
    <row r="1653" ht="15.75" customHeight="1">
      <c r="A1653" s="17">
        <v>5.550300039E9</v>
      </c>
      <c r="B1653" s="17"/>
      <c r="C1653" s="17" t="s">
        <v>7987</v>
      </c>
      <c r="D1653" s="17" t="s">
        <v>7987</v>
      </c>
      <c r="E1653" s="17" t="s">
        <v>7987</v>
      </c>
      <c r="F1653" s="17" t="s">
        <v>7009</v>
      </c>
      <c r="G1653" s="17"/>
      <c r="H1653" s="51" t="s">
        <v>7987</v>
      </c>
      <c r="K1653" s="51" t="s">
        <v>7987</v>
      </c>
      <c r="L1653" s="17" t="s">
        <v>7987</v>
      </c>
      <c r="M1653" s="17" t="s">
        <v>7987</v>
      </c>
      <c r="N1653" s="17" t="s">
        <v>7987</v>
      </c>
      <c r="O1653" s="17" t="s">
        <v>7987</v>
      </c>
      <c r="P1653" s="17" t="s">
        <v>7987</v>
      </c>
      <c r="Q1653" s="17" t="s">
        <v>7987</v>
      </c>
      <c r="R1653" s="17" t="s">
        <v>7987</v>
      </c>
      <c r="S1653" s="17"/>
      <c r="T1653" s="17" t="s">
        <v>7987</v>
      </c>
      <c r="U1653" s="17"/>
      <c r="V1653" s="17"/>
      <c r="W1653" s="17" t="s">
        <v>7987</v>
      </c>
      <c r="X1653" s="17" t="s">
        <v>7987</v>
      </c>
      <c r="Y1653" s="17"/>
    </row>
    <row r="1654" ht="15.75" customHeight="1">
      <c r="A1654" s="17">
        <v>5.550200002E9</v>
      </c>
      <c r="B1654" s="17"/>
      <c r="C1654" s="17" t="s">
        <v>7987</v>
      </c>
      <c r="D1654" s="17" t="s">
        <v>7987</v>
      </c>
      <c r="E1654" s="17" t="s">
        <v>7987</v>
      </c>
      <c r="F1654" s="17" t="s">
        <v>7010</v>
      </c>
      <c r="G1654" s="17"/>
      <c r="H1654" s="51" t="s">
        <v>7987</v>
      </c>
      <c r="K1654" s="51" t="s">
        <v>7987</v>
      </c>
      <c r="L1654" s="17" t="s">
        <v>7987</v>
      </c>
      <c r="M1654" s="17" t="s">
        <v>7987</v>
      </c>
      <c r="N1654" s="17" t="s">
        <v>7987</v>
      </c>
      <c r="O1654" s="17" t="s">
        <v>7987</v>
      </c>
      <c r="P1654" s="17" t="s">
        <v>7987</v>
      </c>
      <c r="Q1654" s="17" t="s">
        <v>7987</v>
      </c>
      <c r="R1654" s="17" t="s">
        <v>7987</v>
      </c>
      <c r="S1654" s="17"/>
      <c r="T1654" s="17" t="s">
        <v>7987</v>
      </c>
      <c r="U1654" s="17"/>
      <c r="V1654" s="17"/>
      <c r="W1654" s="17" t="s">
        <v>7987</v>
      </c>
      <c r="X1654" s="17" t="s">
        <v>7987</v>
      </c>
      <c r="Y1654" s="17"/>
    </row>
    <row r="1655" ht="15.75" customHeight="1">
      <c r="A1655" s="17">
        <v>5.550500001E9</v>
      </c>
      <c r="B1655" s="17"/>
      <c r="C1655" s="17" t="s">
        <v>7987</v>
      </c>
      <c r="D1655" s="17" t="s">
        <v>7987</v>
      </c>
      <c r="E1655" s="17" t="s">
        <v>7987</v>
      </c>
      <c r="F1655" s="17" t="s">
        <v>7011</v>
      </c>
      <c r="G1655" s="17"/>
      <c r="H1655" s="51" t="s">
        <v>7987</v>
      </c>
      <c r="K1655" s="51" t="s">
        <v>7987</v>
      </c>
      <c r="L1655" s="17" t="s">
        <v>7987</v>
      </c>
      <c r="M1655" s="17" t="s">
        <v>7987</v>
      </c>
      <c r="N1655" s="17" t="s">
        <v>7987</v>
      </c>
      <c r="O1655" s="17" t="s">
        <v>7987</v>
      </c>
      <c r="P1655" s="17" t="s">
        <v>7987</v>
      </c>
      <c r="Q1655" s="17" t="s">
        <v>7987</v>
      </c>
      <c r="R1655" s="17" t="s">
        <v>7987</v>
      </c>
      <c r="S1655" s="17"/>
      <c r="T1655" s="17" t="s">
        <v>7987</v>
      </c>
      <c r="U1655" s="17"/>
      <c r="V1655" s="17"/>
      <c r="W1655" s="17" t="s">
        <v>7987</v>
      </c>
      <c r="X1655" s="17" t="s">
        <v>7987</v>
      </c>
      <c r="Y1655" s="17"/>
    </row>
    <row r="1656" ht="15.75" customHeight="1">
      <c r="A1656" s="17">
        <v>5.550300003E9</v>
      </c>
      <c r="B1656" s="17"/>
      <c r="C1656" s="17" t="s">
        <v>7987</v>
      </c>
      <c r="D1656" s="17" t="s">
        <v>7987</v>
      </c>
      <c r="E1656" s="17" t="s">
        <v>7987</v>
      </c>
      <c r="F1656" s="17" t="s">
        <v>6793</v>
      </c>
      <c r="G1656" s="17"/>
      <c r="H1656" s="51" t="s">
        <v>7987</v>
      </c>
      <c r="K1656" s="51" t="s">
        <v>7987</v>
      </c>
      <c r="L1656" s="17" t="s">
        <v>7987</v>
      </c>
      <c r="M1656" s="17" t="s">
        <v>7987</v>
      </c>
      <c r="N1656" s="17" t="s">
        <v>7987</v>
      </c>
      <c r="O1656" s="17" t="s">
        <v>7987</v>
      </c>
      <c r="P1656" s="17" t="s">
        <v>7987</v>
      </c>
      <c r="Q1656" s="17" t="s">
        <v>7987</v>
      </c>
      <c r="R1656" s="17" t="s">
        <v>7987</v>
      </c>
      <c r="S1656" s="17"/>
      <c r="T1656" s="17" t="s">
        <v>7987</v>
      </c>
      <c r="U1656" s="17"/>
      <c r="V1656" s="17"/>
      <c r="W1656" s="17" t="s">
        <v>7987</v>
      </c>
      <c r="X1656" s="17" t="s">
        <v>7987</v>
      </c>
      <c r="Y1656" s="17"/>
    </row>
    <row r="1657" ht="15.75" customHeight="1">
      <c r="A1657" s="17">
        <v>5.550300059E9</v>
      </c>
      <c r="B1657" s="17"/>
      <c r="C1657" s="17" t="s">
        <v>7987</v>
      </c>
      <c r="D1657" s="17" t="s">
        <v>7987</v>
      </c>
      <c r="E1657" s="17" t="s">
        <v>7987</v>
      </c>
      <c r="F1657" s="17" t="s">
        <v>7013</v>
      </c>
      <c r="G1657" s="17"/>
      <c r="H1657" s="51" t="s">
        <v>7987</v>
      </c>
      <c r="K1657" s="51" t="s">
        <v>7987</v>
      </c>
      <c r="L1657" s="17" t="s">
        <v>7987</v>
      </c>
      <c r="M1657" s="17" t="s">
        <v>7987</v>
      </c>
      <c r="N1657" s="17" t="s">
        <v>7987</v>
      </c>
      <c r="O1657" s="17" t="s">
        <v>7987</v>
      </c>
      <c r="P1657" s="17" t="s">
        <v>7987</v>
      </c>
      <c r="Q1657" s="17" t="s">
        <v>7987</v>
      </c>
      <c r="R1657" s="17" t="s">
        <v>7987</v>
      </c>
      <c r="S1657" s="17"/>
      <c r="T1657" s="17" t="s">
        <v>7987</v>
      </c>
      <c r="U1657" s="17"/>
      <c r="V1657" s="17"/>
      <c r="W1657" s="17" t="s">
        <v>7987</v>
      </c>
      <c r="X1657" s="17" t="s">
        <v>7987</v>
      </c>
      <c r="Y1657" s="17"/>
    </row>
    <row r="1658" ht="15.75" customHeight="1">
      <c r="A1658" s="17">
        <v>5.550300067E9</v>
      </c>
      <c r="B1658" s="17"/>
      <c r="C1658" s="17" t="s">
        <v>7987</v>
      </c>
      <c r="D1658" s="17" t="s">
        <v>7987</v>
      </c>
      <c r="E1658" s="17" t="s">
        <v>7987</v>
      </c>
      <c r="F1658" s="17" t="s">
        <v>7014</v>
      </c>
      <c r="G1658" s="17"/>
      <c r="H1658" s="51" t="s">
        <v>7987</v>
      </c>
      <c r="K1658" s="51" t="s">
        <v>7987</v>
      </c>
      <c r="L1658" s="17" t="s">
        <v>7987</v>
      </c>
      <c r="M1658" s="17" t="s">
        <v>7987</v>
      </c>
      <c r="N1658" s="17" t="s">
        <v>7987</v>
      </c>
      <c r="O1658" s="17" t="s">
        <v>7987</v>
      </c>
      <c r="P1658" s="17" t="s">
        <v>7987</v>
      </c>
      <c r="Q1658" s="17" t="s">
        <v>7987</v>
      </c>
      <c r="R1658" s="17" t="s">
        <v>7987</v>
      </c>
      <c r="S1658" s="17"/>
      <c r="T1658" s="17" t="s">
        <v>7987</v>
      </c>
      <c r="U1658" s="17"/>
      <c r="V1658" s="17"/>
      <c r="W1658" s="17" t="s">
        <v>7987</v>
      </c>
      <c r="X1658" s="17" t="s">
        <v>7987</v>
      </c>
      <c r="Y1658" s="17"/>
    </row>
    <row r="1659" ht="15.75" customHeight="1">
      <c r="A1659" s="17">
        <v>5.550200008E9</v>
      </c>
      <c r="B1659" s="17"/>
      <c r="C1659" s="17" t="s">
        <v>7987</v>
      </c>
      <c r="D1659" s="17" t="s">
        <v>7987</v>
      </c>
      <c r="E1659" s="17" t="s">
        <v>7987</v>
      </c>
      <c r="F1659" s="17" t="s">
        <v>7015</v>
      </c>
      <c r="G1659" s="17"/>
      <c r="H1659" s="51" t="s">
        <v>7987</v>
      </c>
      <c r="K1659" s="51" t="s">
        <v>7987</v>
      </c>
      <c r="L1659" s="17" t="s">
        <v>7987</v>
      </c>
      <c r="M1659" s="17" t="s">
        <v>7987</v>
      </c>
      <c r="N1659" s="17" t="s">
        <v>7987</v>
      </c>
      <c r="O1659" s="17" t="s">
        <v>7987</v>
      </c>
      <c r="P1659" s="17" t="s">
        <v>7987</v>
      </c>
      <c r="Q1659" s="17" t="s">
        <v>7987</v>
      </c>
      <c r="R1659" s="17" t="s">
        <v>7987</v>
      </c>
      <c r="S1659" s="17"/>
      <c r="T1659" s="17" t="s">
        <v>7987</v>
      </c>
      <c r="U1659" s="17"/>
      <c r="V1659" s="17"/>
      <c r="W1659" s="17" t="s">
        <v>7987</v>
      </c>
      <c r="X1659" s="17" t="s">
        <v>7987</v>
      </c>
      <c r="Y1659" s="17"/>
    </row>
    <row r="1660" ht="15.75" customHeight="1">
      <c r="A1660" s="17">
        <v>5.550010006E9</v>
      </c>
      <c r="B1660" s="17"/>
      <c r="C1660" s="17" t="s">
        <v>7987</v>
      </c>
      <c r="D1660" s="17" t="s">
        <v>7987</v>
      </c>
      <c r="E1660" s="17" t="s">
        <v>7987</v>
      </c>
      <c r="F1660" s="17" t="s">
        <v>7016</v>
      </c>
      <c r="G1660" s="17"/>
      <c r="H1660" s="51" t="s">
        <v>7987</v>
      </c>
      <c r="K1660" s="51" t="s">
        <v>7987</v>
      </c>
      <c r="L1660" s="17" t="s">
        <v>7987</v>
      </c>
      <c r="M1660" s="17" t="s">
        <v>7987</v>
      </c>
      <c r="N1660" s="17" t="s">
        <v>7987</v>
      </c>
      <c r="O1660" s="17" t="s">
        <v>7987</v>
      </c>
      <c r="P1660" s="17" t="s">
        <v>7987</v>
      </c>
      <c r="Q1660" s="17" t="s">
        <v>7987</v>
      </c>
      <c r="R1660" s="17" t="s">
        <v>7987</v>
      </c>
      <c r="S1660" s="17"/>
      <c r="T1660" s="17" t="s">
        <v>7987</v>
      </c>
      <c r="U1660" s="17"/>
      <c r="V1660" s="17"/>
      <c r="W1660" s="17" t="s">
        <v>7987</v>
      </c>
      <c r="X1660" s="17" t="s">
        <v>7987</v>
      </c>
      <c r="Y1660" s="17"/>
    </row>
    <row r="1661" ht="15.75" customHeight="1">
      <c r="A1661" s="17">
        <v>5.550100004E9</v>
      </c>
      <c r="B1661" s="17"/>
      <c r="C1661" s="17" t="s">
        <v>7987</v>
      </c>
      <c r="D1661" s="17" t="s">
        <v>7987</v>
      </c>
      <c r="E1661" s="17" t="s">
        <v>7987</v>
      </c>
      <c r="F1661" s="17" t="s">
        <v>7017</v>
      </c>
      <c r="G1661" s="17"/>
      <c r="H1661" s="51" t="s">
        <v>7987</v>
      </c>
      <c r="K1661" s="51" t="s">
        <v>7987</v>
      </c>
      <c r="L1661" s="17" t="s">
        <v>7987</v>
      </c>
      <c r="M1661" s="17" t="s">
        <v>7987</v>
      </c>
      <c r="N1661" s="17" t="s">
        <v>7987</v>
      </c>
      <c r="O1661" s="17" t="s">
        <v>7987</v>
      </c>
      <c r="P1661" s="17" t="s">
        <v>7987</v>
      </c>
      <c r="Q1661" s="17" t="s">
        <v>7987</v>
      </c>
      <c r="R1661" s="17" t="s">
        <v>7987</v>
      </c>
      <c r="S1661" s="17"/>
      <c r="T1661" s="17" t="s">
        <v>7987</v>
      </c>
      <c r="U1661" s="17"/>
      <c r="V1661" s="17"/>
      <c r="W1661" s="17" t="s">
        <v>7987</v>
      </c>
      <c r="X1661" s="17" t="s">
        <v>7987</v>
      </c>
      <c r="Y1661" s="17"/>
    </row>
    <row r="1662" ht="15.75" customHeight="1">
      <c r="A1662" s="17">
        <v>5.550010089E9</v>
      </c>
      <c r="B1662" s="17"/>
      <c r="C1662" s="17" t="s">
        <v>7987</v>
      </c>
      <c r="D1662" s="17" t="s">
        <v>7987</v>
      </c>
      <c r="E1662" s="17" t="s">
        <v>7987</v>
      </c>
      <c r="F1662" s="17" t="s">
        <v>7018</v>
      </c>
      <c r="G1662" s="17"/>
      <c r="H1662" s="51" t="s">
        <v>7987</v>
      </c>
      <c r="K1662" s="51" t="s">
        <v>7987</v>
      </c>
      <c r="L1662" s="17" t="s">
        <v>7987</v>
      </c>
      <c r="M1662" s="17" t="s">
        <v>7987</v>
      </c>
      <c r="N1662" s="17" t="s">
        <v>7987</v>
      </c>
      <c r="O1662" s="17" t="s">
        <v>7987</v>
      </c>
      <c r="P1662" s="17" t="s">
        <v>7987</v>
      </c>
      <c r="Q1662" s="17" t="s">
        <v>7987</v>
      </c>
      <c r="R1662" s="17" t="s">
        <v>7987</v>
      </c>
      <c r="S1662" s="17"/>
      <c r="T1662" s="17" t="s">
        <v>7987</v>
      </c>
      <c r="U1662" s="17"/>
      <c r="V1662" s="17"/>
      <c r="W1662" s="17" t="s">
        <v>7987</v>
      </c>
      <c r="X1662" s="17" t="s">
        <v>7987</v>
      </c>
      <c r="Y1662" s="17"/>
    </row>
    <row r="1663" ht="15.75" customHeight="1">
      <c r="A1663" s="17">
        <v>5.55001005E9</v>
      </c>
      <c r="B1663" s="17"/>
      <c r="C1663" s="17" t="s">
        <v>7987</v>
      </c>
      <c r="D1663" s="17" t="s">
        <v>7987</v>
      </c>
      <c r="E1663" s="17" t="s">
        <v>7987</v>
      </c>
      <c r="F1663" s="17" t="s">
        <v>7019</v>
      </c>
      <c r="G1663" s="17"/>
      <c r="H1663" s="51" t="s">
        <v>7987</v>
      </c>
      <c r="K1663" s="51" t="s">
        <v>7987</v>
      </c>
      <c r="L1663" s="17" t="s">
        <v>7987</v>
      </c>
      <c r="M1663" s="17" t="s">
        <v>7987</v>
      </c>
      <c r="N1663" s="17" t="s">
        <v>7987</v>
      </c>
      <c r="O1663" s="17" t="s">
        <v>7987</v>
      </c>
      <c r="P1663" s="17" t="s">
        <v>7987</v>
      </c>
      <c r="Q1663" s="17" t="s">
        <v>7987</v>
      </c>
      <c r="R1663" s="17" t="s">
        <v>7987</v>
      </c>
      <c r="S1663" s="17"/>
      <c r="T1663" s="17" t="s">
        <v>7987</v>
      </c>
      <c r="U1663" s="17"/>
      <c r="V1663" s="17"/>
      <c r="W1663" s="17" t="s">
        <v>7987</v>
      </c>
      <c r="X1663" s="17" t="s">
        <v>7987</v>
      </c>
      <c r="Y1663" s="17"/>
    </row>
    <row r="1664" ht="15.75" customHeight="1">
      <c r="A1664" s="17">
        <v>5.550010011E9</v>
      </c>
      <c r="B1664" s="17"/>
      <c r="C1664" s="17" t="s">
        <v>7987</v>
      </c>
      <c r="D1664" s="17" t="s">
        <v>7987</v>
      </c>
      <c r="E1664" s="17" t="s">
        <v>3323</v>
      </c>
      <c r="F1664" s="17" t="s">
        <v>3320</v>
      </c>
      <c r="G1664" s="17"/>
      <c r="H1664" s="51" t="s">
        <v>7987</v>
      </c>
      <c r="K1664" s="51" t="s">
        <v>3324</v>
      </c>
      <c r="L1664" s="17" t="s">
        <v>1320</v>
      </c>
      <c r="M1664" s="17" t="s">
        <v>1320</v>
      </c>
      <c r="N1664" s="17">
        <v>4.0</v>
      </c>
      <c r="O1664" s="17" t="s">
        <v>19</v>
      </c>
      <c r="P1664" s="17" t="s">
        <v>3325</v>
      </c>
      <c r="Q1664" s="17">
        <v>8.482109008E9</v>
      </c>
      <c r="R1664" s="17" t="s">
        <v>7987</v>
      </c>
      <c r="S1664" s="17"/>
      <c r="T1664" s="17" t="s">
        <v>7987</v>
      </c>
      <c r="U1664" s="17"/>
      <c r="V1664" s="17"/>
      <c r="W1664" s="17" t="s">
        <v>7987</v>
      </c>
      <c r="X1664" s="17" t="s">
        <v>7987</v>
      </c>
      <c r="Y1664" s="17"/>
    </row>
    <row r="1665" ht="15.75" customHeight="1">
      <c r="A1665" s="17">
        <v>5.55001009E9</v>
      </c>
      <c r="B1665" s="17"/>
      <c r="C1665" s="17" t="s">
        <v>7987</v>
      </c>
      <c r="D1665" s="17" t="s">
        <v>7987</v>
      </c>
      <c r="E1665" s="17" t="s">
        <v>3342</v>
      </c>
      <c r="F1665" s="17" t="s">
        <v>3343</v>
      </c>
      <c r="G1665" s="17"/>
      <c r="H1665" s="51" t="s">
        <v>7987</v>
      </c>
      <c r="K1665" s="51" t="s">
        <v>3344</v>
      </c>
      <c r="L1665" s="17" t="s">
        <v>3338</v>
      </c>
      <c r="M1665" s="17" t="s">
        <v>3338</v>
      </c>
      <c r="N1665" s="17">
        <v>4.0</v>
      </c>
      <c r="O1665" s="17" t="s">
        <v>19</v>
      </c>
      <c r="P1665" s="17" t="s">
        <v>3345</v>
      </c>
      <c r="Q1665" s="17">
        <v>8.482109008E9</v>
      </c>
      <c r="R1665" s="17" t="s">
        <v>7987</v>
      </c>
      <c r="S1665" s="17"/>
      <c r="T1665" s="17" t="s">
        <v>7987</v>
      </c>
      <c r="U1665" s="17"/>
      <c r="V1665" s="17"/>
      <c r="W1665" s="17" t="s">
        <v>7987</v>
      </c>
      <c r="X1665" s="17" t="s">
        <v>7987</v>
      </c>
      <c r="Y1665" s="17"/>
    </row>
    <row r="1666" ht="15.75" customHeight="1">
      <c r="A1666" s="17">
        <v>5.550600005E9</v>
      </c>
      <c r="B1666" s="17"/>
      <c r="C1666" s="17" t="s">
        <v>7987</v>
      </c>
      <c r="D1666" s="17" t="s">
        <v>7987</v>
      </c>
      <c r="E1666" s="17" t="s">
        <v>7987</v>
      </c>
      <c r="F1666" s="17" t="s">
        <v>7022</v>
      </c>
      <c r="G1666" s="17"/>
      <c r="H1666" s="51" t="s">
        <v>7987</v>
      </c>
      <c r="K1666" s="51" t="s">
        <v>7987</v>
      </c>
      <c r="L1666" s="17" t="s">
        <v>7987</v>
      </c>
      <c r="M1666" s="17" t="s">
        <v>7987</v>
      </c>
      <c r="N1666" s="17" t="s">
        <v>7987</v>
      </c>
      <c r="O1666" s="17" t="s">
        <v>7987</v>
      </c>
      <c r="P1666" s="17" t="s">
        <v>7987</v>
      </c>
      <c r="Q1666" s="17" t="s">
        <v>7987</v>
      </c>
      <c r="R1666" s="17" t="s">
        <v>7987</v>
      </c>
      <c r="S1666" s="17"/>
      <c r="T1666" s="17" t="s">
        <v>7987</v>
      </c>
      <c r="U1666" s="17"/>
      <c r="V1666" s="17"/>
      <c r="W1666" s="17" t="s">
        <v>7987</v>
      </c>
      <c r="X1666" s="17" t="s">
        <v>7987</v>
      </c>
      <c r="Y1666" s="17"/>
    </row>
    <row r="1667" ht="15.75" customHeight="1">
      <c r="A1667" s="17">
        <v>5.550010025E9</v>
      </c>
      <c r="B1667" s="17"/>
      <c r="C1667" s="17" t="s">
        <v>7987</v>
      </c>
      <c r="D1667" s="17" t="s">
        <v>7987</v>
      </c>
      <c r="E1667" s="17" t="s">
        <v>7987</v>
      </c>
      <c r="F1667" s="17" t="s">
        <v>7023</v>
      </c>
      <c r="G1667" s="17"/>
      <c r="H1667" s="51" t="s">
        <v>7987</v>
      </c>
      <c r="K1667" s="51" t="s">
        <v>7987</v>
      </c>
      <c r="L1667" s="17" t="s">
        <v>7987</v>
      </c>
      <c r="M1667" s="17" t="s">
        <v>7987</v>
      </c>
      <c r="N1667" s="17" t="s">
        <v>7987</v>
      </c>
      <c r="O1667" s="17" t="s">
        <v>7987</v>
      </c>
      <c r="P1667" s="17" t="s">
        <v>7987</v>
      </c>
      <c r="Q1667" s="17" t="s">
        <v>7987</v>
      </c>
      <c r="R1667" s="17" t="s">
        <v>7987</v>
      </c>
      <c r="S1667" s="17"/>
      <c r="T1667" s="17" t="s">
        <v>7987</v>
      </c>
      <c r="U1667" s="17"/>
      <c r="V1667" s="17"/>
      <c r="W1667" s="17" t="s">
        <v>7987</v>
      </c>
      <c r="X1667" s="17" t="s">
        <v>7987</v>
      </c>
      <c r="Y1667" s="17"/>
    </row>
    <row r="1668" ht="15.75" customHeight="1">
      <c r="A1668" s="17">
        <v>5.550120005E9</v>
      </c>
      <c r="B1668" s="17"/>
      <c r="C1668" s="17" t="s">
        <v>7987</v>
      </c>
      <c r="D1668" s="17" t="s">
        <v>7987</v>
      </c>
      <c r="E1668" s="17" t="s">
        <v>7987</v>
      </c>
      <c r="F1668" s="17" t="s">
        <v>7024</v>
      </c>
      <c r="G1668" s="17"/>
      <c r="H1668" s="51" t="s">
        <v>7987</v>
      </c>
      <c r="K1668" s="51" t="s">
        <v>7987</v>
      </c>
      <c r="L1668" s="17" t="s">
        <v>7987</v>
      </c>
      <c r="M1668" s="17" t="s">
        <v>7987</v>
      </c>
      <c r="N1668" s="17" t="s">
        <v>7987</v>
      </c>
      <c r="O1668" s="17" t="s">
        <v>7987</v>
      </c>
      <c r="P1668" s="17" t="s">
        <v>7987</v>
      </c>
      <c r="Q1668" s="17" t="s">
        <v>7987</v>
      </c>
      <c r="R1668" s="17" t="s">
        <v>7987</v>
      </c>
      <c r="S1668" s="17"/>
      <c r="T1668" s="17" t="s">
        <v>7987</v>
      </c>
      <c r="U1668" s="17"/>
      <c r="V1668" s="17"/>
      <c r="W1668" s="17" t="s">
        <v>7987</v>
      </c>
      <c r="X1668" s="17" t="s">
        <v>7987</v>
      </c>
      <c r="Y1668" s="17"/>
    </row>
    <row r="1669" ht="15.75" customHeight="1">
      <c r="A1669" s="17">
        <v>5.550300008E9</v>
      </c>
      <c r="B1669" s="17"/>
      <c r="C1669" s="17" t="s">
        <v>7987</v>
      </c>
      <c r="D1669" s="17" t="s">
        <v>7987</v>
      </c>
      <c r="E1669" s="17" t="s">
        <v>7987</v>
      </c>
      <c r="F1669" s="17" t="s">
        <v>7025</v>
      </c>
      <c r="G1669" s="17"/>
      <c r="H1669" s="51" t="s">
        <v>7987</v>
      </c>
      <c r="K1669" s="51" t="s">
        <v>7987</v>
      </c>
      <c r="L1669" s="17" t="s">
        <v>7987</v>
      </c>
      <c r="M1669" s="17" t="s">
        <v>7987</v>
      </c>
      <c r="N1669" s="17" t="s">
        <v>7987</v>
      </c>
      <c r="O1669" s="17" t="s">
        <v>7987</v>
      </c>
      <c r="P1669" s="17" t="s">
        <v>7987</v>
      </c>
      <c r="Q1669" s="17" t="s">
        <v>7987</v>
      </c>
      <c r="R1669" s="17" t="s">
        <v>7987</v>
      </c>
      <c r="S1669" s="17"/>
      <c r="T1669" s="17" t="s">
        <v>7987</v>
      </c>
      <c r="U1669" s="17"/>
      <c r="V1669" s="17"/>
      <c r="W1669" s="17" t="s">
        <v>7987</v>
      </c>
      <c r="X1669" s="17" t="s">
        <v>7987</v>
      </c>
      <c r="Y1669" s="17"/>
    </row>
    <row r="1670" ht="15.75" customHeight="1">
      <c r="A1670" s="17">
        <v>5.550200009E9</v>
      </c>
      <c r="B1670" s="17"/>
      <c r="C1670" s="17" t="s">
        <v>7987</v>
      </c>
      <c r="D1670" s="17" t="s">
        <v>7987</v>
      </c>
      <c r="E1670" s="17" t="s">
        <v>7987</v>
      </c>
      <c r="F1670" s="17" t="s">
        <v>7026</v>
      </c>
      <c r="G1670" s="17"/>
      <c r="H1670" s="51" t="s">
        <v>7987</v>
      </c>
      <c r="K1670" s="51" t="s">
        <v>7987</v>
      </c>
      <c r="L1670" s="17" t="s">
        <v>7987</v>
      </c>
      <c r="M1670" s="17" t="s">
        <v>7987</v>
      </c>
      <c r="N1670" s="17" t="s">
        <v>7987</v>
      </c>
      <c r="O1670" s="17" t="s">
        <v>7987</v>
      </c>
      <c r="P1670" s="17" t="s">
        <v>7987</v>
      </c>
      <c r="Q1670" s="17" t="s">
        <v>7987</v>
      </c>
      <c r="R1670" s="17" t="s">
        <v>7987</v>
      </c>
      <c r="S1670" s="17"/>
      <c r="T1670" s="17" t="s">
        <v>7987</v>
      </c>
      <c r="U1670" s="17"/>
      <c r="V1670" s="17"/>
      <c r="W1670" s="17" t="s">
        <v>7987</v>
      </c>
      <c r="X1670" s="17" t="s">
        <v>7987</v>
      </c>
      <c r="Y1670" s="17"/>
    </row>
    <row r="1671" ht="15.75" customHeight="1">
      <c r="A1671" s="17">
        <v>5.550010021E9</v>
      </c>
      <c r="B1671" s="17"/>
      <c r="C1671" s="17" t="s">
        <v>7987</v>
      </c>
      <c r="D1671" s="17" t="s">
        <v>7987</v>
      </c>
      <c r="E1671" s="17" t="s">
        <v>7987</v>
      </c>
      <c r="F1671" s="17" t="s">
        <v>7027</v>
      </c>
      <c r="G1671" s="17"/>
      <c r="H1671" s="51" t="s">
        <v>7987</v>
      </c>
      <c r="K1671" s="51" t="s">
        <v>7987</v>
      </c>
      <c r="L1671" s="17" t="s">
        <v>7987</v>
      </c>
      <c r="M1671" s="17" t="s">
        <v>7987</v>
      </c>
      <c r="N1671" s="17" t="s">
        <v>7987</v>
      </c>
      <c r="O1671" s="17" t="s">
        <v>7987</v>
      </c>
      <c r="P1671" s="17" t="s">
        <v>7987</v>
      </c>
      <c r="Q1671" s="17" t="s">
        <v>7987</v>
      </c>
      <c r="R1671" s="17" t="s">
        <v>7987</v>
      </c>
      <c r="S1671" s="17"/>
      <c r="T1671" s="17" t="s">
        <v>7987</v>
      </c>
      <c r="U1671" s="17"/>
      <c r="V1671" s="17"/>
      <c r="W1671" s="17" t="s">
        <v>7987</v>
      </c>
      <c r="X1671" s="17" t="s">
        <v>7987</v>
      </c>
      <c r="Y1671" s="17"/>
    </row>
    <row r="1672" ht="15.75" customHeight="1">
      <c r="A1672" s="17">
        <v>5.550100002E9</v>
      </c>
      <c r="B1672" s="17"/>
      <c r="C1672" s="17" t="s">
        <v>7987</v>
      </c>
      <c r="D1672" s="17" t="s">
        <v>7987</v>
      </c>
      <c r="E1672" s="17" t="s">
        <v>7987</v>
      </c>
      <c r="F1672" s="17" t="s">
        <v>7028</v>
      </c>
      <c r="G1672" s="17"/>
      <c r="H1672" s="51" t="s">
        <v>7987</v>
      </c>
      <c r="K1672" s="51" t="s">
        <v>7987</v>
      </c>
      <c r="L1672" s="17" t="s">
        <v>7987</v>
      </c>
      <c r="M1672" s="17" t="s">
        <v>7987</v>
      </c>
      <c r="N1672" s="17" t="s">
        <v>7987</v>
      </c>
      <c r="O1672" s="17" t="s">
        <v>7987</v>
      </c>
      <c r="P1672" s="17" t="s">
        <v>7987</v>
      </c>
      <c r="Q1672" s="17" t="s">
        <v>7987</v>
      </c>
      <c r="R1672" s="17" t="s">
        <v>7987</v>
      </c>
      <c r="S1672" s="17"/>
      <c r="T1672" s="17" t="s">
        <v>7987</v>
      </c>
      <c r="U1672" s="17"/>
      <c r="V1672" s="17"/>
      <c r="W1672" s="17" t="s">
        <v>7987</v>
      </c>
      <c r="X1672" s="17" t="s">
        <v>7987</v>
      </c>
      <c r="Y1672" s="17"/>
    </row>
    <row r="1673" ht="15.75" customHeight="1">
      <c r="A1673" s="17">
        <v>5.550120003E9</v>
      </c>
      <c r="B1673" s="17"/>
      <c r="C1673" s="17" t="s">
        <v>7987</v>
      </c>
      <c r="D1673" s="17" t="s">
        <v>7987</v>
      </c>
      <c r="E1673" s="17" t="s">
        <v>7987</v>
      </c>
      <c r="F1673" s="17" t="s">
        <v>7029</v>
      </c>
      <c r="G1673" s="17"/>
      <c r="H1673" s="51" t="s">
        <v>7987</v>
      </c>
      <c r="K1673" s="51" t="s">
        <v>7987</v>
      </c>
      <c r="L1673" s="17" t="s">
        <v>7987</v>
      </c>
      <c r="M1673" s="17" t="s">
        <v>7987</v>
      </c>
      <c r="N1673" s="17" t="s">
        <v>7987</v>
      </c>
      <c r="O1673" s="17" t="s">
        <v>7987</v>
      </c>
      <c r="P1673" s="17" t="s">
        <v>7987</v>
      </c>
      <c r="Q1673" s="17" t="s">
        <v>7987</v>
      </c>
      <c r="R1673" s="17" t="s">
        <v>7987</v>
      </c>
      <c r="S1673" s="17"/>
      <c r="T1673" s="17" t="s">
        <v>7987</v>
      </c>
      <c r="U1673" s="17"/>
      <c r="V1673" s="17"/>
      <c r="W1673" s="17" t="s">
        <v>7987</v>
      </c>
      <c r="X1673" s="17" t="s">
        <v>7987</v>
      </c>
      <c r="Y1673" s="17"/>
    </row>
    <row r="1674" ht="15.75" customHeight="1">
      <c r="A1674" s="17">
        <v>5.55020001E9</v>
      </c>
      <c r="B1674" s="17"/>
      <c r="C1674" s="17" t="s">
        <v>7987</v>
      </c>
      <c r="D1674" s="17" t="s">
        <v>7987</v>
      </c>
      <c r="E1674" s="17" t="s">
        <v>7987</v>
      </c>
      <c r="F1674" s="17" t="s">
        <v>7030</v>
      </c>
      <c r="G1674" s="17"/>
      <c r="H1674" s="51" t="s">
        <v>7987</v>
      </c>
      <c r="K1674" s="51" t="s">
        <v>7987</v>
      </c>
      <c r="L1674" s="17" t="s">
        <v>7987</v>
      </c>
      <c r="M1674" s="17" t="s">
        <v>7987</v>
      </c>
      <c r="N1674" s="17" t="s">
        <v>7987</v>
      </c>
      <c r="O1674" s="17" t="s">
        <v>7987</v>
      </c>
      <c r="P1674" s="17" t="s">
        <v>7987</v>
      </c>
      <c r="Q1674" s="17" t="s">
        <v>7987</v>
      </c>
      <c r="R1674" s="17" t="s">
        <v>7987</v>
      </c>
      <c r="S1674" s="17"/>
      <c r="T1674" s="17" t="s">
        <v>7987</v>
      </c>
      <c r="U1674" s="17"/>
      <c r="V1674" s="17"/>
      <c r="W1674" s="17" t="s">
        <v>7987</v>
      </c>
      <c r="X1674" s="17" t="s">
        <v>7987</v>
      </c>
      <c r="Y1674" s="17"/>
    </row>
    <row r="1675" ht="15.75" customHeight="1">
      <c r="A1675" s="17">
        <v>5.550111002E9</v>
      </c>
      <c r="B1675" s="17"/>
      <c r="C1675" s="17" t="s">
        <v>7987</v>
      </c>
      <c r="D1675" s="17" t="s">
        <v>7987</v>
      </c>
      <c r="E1675" s="17" t="s">
        <v>7987</v>
      </c>
      <c r="F1675" s="17" t="s">
        <v>7031</v>
      </c>
      <c r="G1675" s="17"/>
      <c r="H1675" s="51" t="s">
        <v>7987</v>
      </c>
      <c r="K1675" s="51" t="s">
        <v>7987</v>
      </c>
      <c r="L1675" s="17" t="s">
        <v>7987</v>
      </c>
      <c r="M1675" s="17" t="s">
        <v>7987</v>
      </c>
      <c r="N1675" s="17" t="s">
        <v>7987</v>
      </c>
      <c r="O1675" s="17" t="s">
        <v>7987</v>
      </c>
      <c r="P1675" s="17" t="s">
        <v>7987</v>
      </c>
      <c r="Q1675" s="17" t="s">
        <v>7987</v>
      </c>
      <c r="R1675" s="17" t="s">
        <v>7987</v>
      </c>
      <c r="S1675" s="17"/>
      <c r="T1675" s="17" t="s">
        <v>7987</v>
      </c>
      <c r="U1675" s="17"/>
      <c r="V1675" s="17"/>
      <c r="W1675" s="17" t="s">
        <v>7987</v>
      </c>
      <c r="X1675" s="17" t="s">
        <v>7987</v>
      </c>
      <c r="Y1675" s="17"/>
    </row>
    <row r="1676" ht="15.75" customHeight="1">
      <c r="A1676" s="17">
        <v>5.550400008E9</v>
      </c>
      <c r="B1676" s="17"/>
      <c r="C1676" s="17" t="s">
        <v>7987</v>
      </c>
      <c r="D1676" s="17" t="s">
        <v>7987</v>
      </c>
      <c r="E1676" s="17" t="s">
        <v>7987</v>
      </c>
      <c r="F1676" s="17" t="s">
        <v>7032</v>
      </c>
      <c r="G1676" s="17"/>
      <c r="H1676" s="51" t="s">
        <v>7987</v>
      </c>
      <c r="K1676" s="51" t="s">
        <v>7987</v>
      </c>
      <c r="L1676" s="17" t="s">
        <v>7987</v>
      </c>
      <c r="M1676" s="17" t="s">
        <v>7987</v>
      </c>
      <c r="N1676" s="17" t="s">
        <v>7987</v>
      </c>
      <c r="O1676" s="17" t="s">
        <v>7987</v>
      </c>
      <c r="P1676" s="17" t="s">
        <v>7987</v>
      </c>
      <c r="Q1676" s="17" t="s">
        <v>7987</v>
      </c>
      <c r="R1676" s="17" t="s">
        <v>7987</v>
      </c>
      <c r="S1676" s="17"/>
      <c r="T1676" s="17" t="s">
        <v>7987</v>
      </c>
      <c r="U1676" s="17"/>
      <c r="V1676" s="17"/>
      <c r="W1676" s="17" t="s">
        <v>7987</v>
      </c>
      <c r="X1676" s="17" t="s">
        <v>7987</v>
      </c>
      <c r="Y1676" s="17"/>
    </row>
    <row r="1677" ht="15.75" customHeight="1">
      <c r="A1677" s="17">
        <v>5.550000026E9</v>
      </c>
      <c r="B1677" s="17"/>
      <c r="C1677" s="17" t="s">
        <v>7987</v>
      </c>
      <c r="D1677" s="17" t="s">
        <v>7987</v>
      </c>
      <c r="E1677" s="17" t="s">
        <v>7987</v>
      </c>
      <c r="F1677" s="17" t="s">
        <v>7033</v>
      </c>
      <c r="G1677" s="17"/>
      <c r="H1677" s="51" t="s">
        <v>7987</v>
      </c>
      <c r="K1677" s="51" t="s">
        <v>7987</v>
      </c>
      <c r="L1677" s="17" t="s">
        <v>7987</v>
      </c>
      <c r="M1677" s="17" t="s">
        <v>7987</v>
      </c>
      <c r="N1677" s="17" t="s">
        <v>7987</v>
      </c>
      <c r="O1677" s="17" t="s">
        <v>7987</v>
      </c>
      <c r="P1677" s="17" t="s">
        <v>7987</v>
      </c>
      <c r="Q1677" s="17" t="s">
        <v>7987</v>
      </c>
      <c r="R1677" s="17" t="s">
        <v>7987</v>
      </c>
      <c r="S1677" s="17"/>
      <c r="T1677" s="17" t="s">
        <v>7987</v>
      </c>
      <c r="U1677" s="17"/>
      <c r="V1677" s="17"/>
      <c r="W1677" s="17" t="s">
        <v>7987</v>
      </c>
      <c r="X1677" s="17" t="s">
        <v>7987</v>
      </c>
      <c r="Y1677" s="17"/>
    </row>
    <row r="1678" ht="15.75" customHeight="1">
      <c r="A1678" s="17">
        <v>5.550010014E9</v>
      </c>
      <c r="B1678" s="17"/>
      <c r="C1678" s="17" t="s">
        <v>7987</v>
      </c>
      <c r="D1678" s="17" t="s">
        <v>7987</v>
      </c>
      <c r="E1678" s="17" t="s">
        <v>7987</v>
      </c>
      <c r="F1678" s="17" t="s">
        <v>7034</v>
      </c>
      <c r="G1678" s="17"/>
      <c r="H1678" s="51" t="s">
        <v>7987</v>
      </c>
      <c r="K1678" s="51" t="s">
        <v>7987</v>
      </c>
      <c r="L1678" s="17" t="s">
        <v>7987</v>
      </c>
      <c r="M1678" s="17" t="s">
        <v>7987</v>
      </c>
      <c r="N1678" s="17" t="s">
        <v>7987</v>
      </c>
      <c r="O1678" s="17" t="s">
        <v>7987</v>
      </c>
      <c r="P1678" s="17" t="s">
        <v>7987</v>
      </c>
      <c r="Q1678" s="17" t="s">
        <v>7987</v>
      </c>
      <c r="R1678" s="17" t="s">
        <v>7987</v>
      </c>
      <c r="S1678" s="17"/>
      <c r="T1678" s="17" t="s">
        <v>7987</v>
      </c>
      <c r="U1678" s="17"/>
      <c r="V1678" s="17"/>
      <c r="W1678" s="17" t="s">
        <v>7987</v>
      </c>
      <c r="X1678" s="17" t="s">
        <v>7987</v>
      </c>
      <c r="Y1678" s="17"/>
    </row>
    <row r="1679" ht="15.75" customHeight="1">
      <c r="A1679" s="17">
        <v>5.550600003E9</v>
      </c>
      <c r="B1679" s="17"/>
      <c r="C1679" s="17" t="s">
        <v>7987</v>
      </c>
      <c r="D1679" s="17" t="s">
        <v>7987</v>
      </c>
      <c r="E1679" s="17" t="s">
        <v>7987</v>
      </c>
      <c r="F1679" s="17" t="s">
        <v>7035</v>
      </c>
      <c r="G1679" s="17"/>
      <c r="H1679" s="51" t="s">
        <v>7987</v>
      </c>
      <c r="K1679" s="51" t="s">
        <v>7987</v>
      </c>
      <c r="L1679" s="17" t="s">
        <v>7987</v>
      </c>
      <c r="M1679" s="17" t="s">
        <v>7987</v>
      </c>
      <c r="N1679" s="17" t="s">
        <v>7987</v>
      </c>
      <c r="O1679" s="17" t="s">
        <v>7987</v>
      </c>
      <c r="P1679" s="17" t="s">
        <v>7987</v>
      </c>
      <c r="Q1679" s="17" t="s">
        <v>7987</v>
      </c>
      <c r="R1679" s="17" t="s">
        <v>7987</v>
      </c>
      <c r="S1679" s="17"/>
      <c r="T1679" s="17" t="s">
        <v>7987</v>
      </c>
      <c r="U1679" s="17"/>
      <c r="V1679" s="17"/>
      <c r="W1679" s="17" t="s">
        <v>7987</v>
      </c>
      <c r="X1679" s="17" t="s">
        <v>7987</v>
      </c>
      <c r="Y1679" s="17"/>
    </row>
    <row r="1680" ht="15.75" customHeight="1">
      <c r="A1680" s="17">
        <v>5.550000007E9</v>
      </c>
      <c r="B1680" s="17"/>
      <c r="C1680" s="17" t="s">
        <v>7987</v>
      </c>
      <c r="D1680" s="17" t="s">
        <v>7987</v>
      </c>
      <c r="E1680" s="17" t="s">
        <v>7987</v>
      </c>
      <c r="F1680" s="17" t="s">
        <v>7036</v>
      </c>
      <c r="G1680" s="17"/>
      <c r="H1680" s="51" t="s">
        <v>7987</v>
      </c>
      <c r="K1680" s="51" t="s">
        <v>7987</v>
      </c>
      <c r="L1680" s="17" t="s">
        <v>7987</v>
      </c>
      <c r="M1680" s="17" t="s">
        <v>7987</v>
      </c>
      <c r="N1680" s="17" t="s">
        <v>7987</v>
      </c>
      <c r="O1680" s="17" t="s">
        <v>7987</v>
      </c>
      <c r="P1680" s="17" t="s">
        <v>7987</v>
      </c>
      <c r="Q1680" s="17" t="s">
        <v>7987</v>
      </c>
      <c r="R1680" s="17" t="s">
        <v>7987</v>
      </c>
      <c r="S1680" s="17"/>
      <c r="T1680" s="17" t="s">
        <v>7987</v>
      </c>
      <c r="U1680" s="17"/>
      <c r="V1680" s="17"/>
      <c r="W1680" s="17" t="s">
        <v>7987</v>
      </c>
      <c r="X1680" s="17" t="s">
        <v>7987</v>
      </c>
      <c r="Y1680" s="17"/>
    </row>
    <row r="1681" ht="15.75" customHeight="1">
      <c r="A1681" s="17">
        <v>5.550000035E9</v>
      </c>
      <c r="B1681" s="17"/>
      <c r="C1681" s="17" t="s">
        <v>7987</v>
      </c>
      <c r="D1681" s="17" t="s">
        <v>7987</v>
      </c>
      <c r="E1681" s="17" t="s">
        <v>7987</v>
      </c>
      <c r="F1681" s="17" t="s">
        <v>7037</v>
      </c>
      <c r="G1681" s="17"/>
      <c r="H1681" s="51" t="s">
        <v>7987</v>
      </c>
      <c r="K1681" s="51" t="s">
        <v>7987</v>
      </c>
      <c r="L1681" s="17" t="s">
        <v>7987</v>
      </c>
      <c r="M1681" s="17" t="s">
        <v>7987</v>
      </c>
      <c r="N1681" s="17" t="s">
        <v>7987</v>
      </c>
      <c r="O1681" s="17" t="s">
        <v>7987</v>
      </c>
      <c r="P1681" s="17" t="s">
        <v>7987</v>
      </c>
      <c r="Q1681" s="17" t="s">
        <v>7987</v>
      </c>
      <c r="R1681" s="17" t="s">
        <v>7987</v>
      </c>
      <c r="S1681" s="17"/>
      <c r="T1681" s="17" t="s">
        <v>7987</v>
      </c>
      <c r="U1681" s="17"/>
      <c r="V1681" s="17"/>
      <c r="W1681" s="17" t="s">
        <v>7987</v>
      </c>
      <c r="X1681" s="17" t="s">
        <v>7987</v>
      </c>
      <c r="Y1681" s="17"/>
    </row>
    <row r="1682" ht="15.75" customHeight="1">
      <c r="A1682" s="17">
        <v>5.550120004E9</v>
      </c>
      <c r="B1682" s="17"/>
      <c r="C1682" s="17" t="s">
        <v>7987</v>
      </c>
      <c r="D1682" s="17" t="s">
        <v>7987</v>
      </c>
      <c r="E1682" s="17" t="s">
        <v>7987</v>
      </c>
      <c r="F1682" s="17" t="s">
        <v>7038</v>
      </c>
      <c r="G1682" s="17"/>
      <c r="H1682" s="51" t="s">
        <v>7987</v>
      </c>
      <c r="K1682" s="51" t="s">
        <v>7987</v>
      </c>
      <c r="L1682" s="17" t="s">
        <v>7987</v>
      </c>
      <c r="M1682" s="17" t="s">
        <v>7987</v>
      </c>
      <c r="N1682" s="17" t="s">
        <v>7987</v>
      </c>
      <c r="O1682" s="17" t="s">
        <v>7987</v>
      </c>
      <c r="P1682" s="17" t="s">
        <v>7987</v>
      </c>
      <c r="Q1682" s="17" t="s">
        <v>7987</v>
      </c>
      <c r="R1682" s="17" t="s">
        <v>7987</v>
      </c>
      <c r="S1682" s="17"/>
      <c r="T1682" s="17" t="s">
        <v>7987</v>
      </c>
      <c r="U1682" s="17"/>
      <c r="V1682" s="17"/>
      <c r="W1682" s="17" t="s">
        <v>7987</v>
      </c>
      <c r="X1682" s="17" t="s">
        <v>7987</v>
      </c>
      <c r="Y1682" s="17"/>
    </row>
    <row r="1683" ht="15.75" customHeight="1">
      <c r="A1683" s="17">
        <v>5.550200003E9</v>
      </c>
      <c r="B1683" s="17"/>
      <c r="C1683" s="17" t="s">
        <v>7987</v>
      </c>
      <c r="D1683" s="17" t="s">
        <v>7987</v>
      </c>
      <c r="E1683" s="17" t="s">
        <v>7987</v>
      </c>
      <c r="F1683" s="17" t="s">
        <v>7039</v>
      </c>
      <c r="G1683" s="17"/>
      <c r="H1683" s="51" t="s">
        <v>7987</v>
      </c>
      <c r="K1683" s="51" t="s">
        <v>7987</v>
      </c>
      <c r="L1683" s="17" t="s">
        <v>7987</v>
      </c>
      <c r="M1683" s="17" t="s">
        <v>7987</v>
      </c>
      <c r="N1683" s="17" t="s">
        <v>7987</v>
      </c>
      <c r="O1683" s="17" t="s">
        <v>7987</v>
      </c>
      <c r="P1683" s="17" t="s">
        <v>7987</v>
      </c>
      <c r="Q1683" s="17" t="s">
        <v>7987</v>
      </c>
      <c r="R1683" s="17" t="s">
        <v>7987</v>
      </c>
      <c r="S1683" s="17"/>
      <c r="T1683" s="17" t="s">
        <v>7987</v>
      </c>
      <c r="U1683" s="17"/>
      <c r="V1683" s="17"/>
      <c r="W1683" s="17" t="s">
        <v>7987</v>
      </c>
      <c r="X1683" s="17" t="s">
        <v>7987</v>
      </c>
      <c r="Y1683" s="17"/>
    </row>
    <row r="1684" ht="15.75" customHeight="1">
      <c r="A1684" s="17">
        <v>5.550300066E9</v>
      </c>
      <c r="B1684" s="17"/>
      <c r="C1684" s="17" t="s">
        <v>7987</v>
      </c>
      <c r="D1684" s="17" t="s">
        <v>7987</v>
      </c>
      <c r="E1684" s="17" t="s">
        <v>7987</v>
      </c>
      <c r="F1684" s="17" t="s">
        <v>7040</v>
      </c>
      <c r="G1684" s="17"/>
      <c r="H1684" s="51" t="s">
        <v>7987</v>
      </c>
      <c r="K1684" s="51" t="s">
        <v>7987</v>
      </c>
      <c r="L1684" s="17" t="s">
        <v>7987</v>
      </c>
      <c r="M1684" s="17" t="s">
        <v>7987</v>
      </c>
      <c r="N1684" s="17" t="s">
        <v>7987</v>
      </c>
      <c r="O1684" s="17" t="s">
        <v>7987</v>
      </c>
      <c r="P1684" s="17" t="s">
        <v>7987</v>
      </c>
      <c r="Q1684" s="17" t="s">
        <v>7987</v>
      </c>
      <c r="R1684" s="17" t="s">
        <v>7987</v>
      </c>
      <c r="S1684" s="17"/>
      <c r="T1684" s="17" t="s">
        <v>7987</v>
      </c>
      <c r="U1684" s="17"/>
      <c r="V1684" s="17"/>
      <c r="W1684" s="17" t="s">
        <v>7987</v>
      </c>
      <c r="X1684" s="17" t="s">
        <v>7987</v>
      </c>
      <c r="Y1684" s="17"/>
    </row>
    <row r="1685" ht="15.75" customHeight="1">
      <c r="A1685" s="17">
        <v>5.550010056E9</v>
      </c>
      <c r="B1685" s="17"/>
      <c r="C1685" s="17" t="s">
        <v>7987</v>
      </c>
      <c r="D1685" s="17" t="s">
        <v>7987</v>
      </c>
      <c r="E1685" s="17" t="s">
        <v>7987</v>
      </c>
      <c r="F1685" s="17" t="s">
        <v>7041</v>
      </c>
      <c r="G1685" s="17"/>
      <c r="H1685" s="51" t="s">
        <v>7987</v>
      </c>
      <c r="K1685" s="51" t="s">
        <v>7987</v>
      </c>
      <c r="L1685" s="17" t="s">
        <v>7987</v>
      </c>
      <c r="M1685" s="17" t="s">
        <v>7987</v>
      </c>
      <c r="N1685" s="17" t="s">
        <v>7987</v>
      </c>
      <c r="O1685" s="17" t="s">
        <v>7987</v>
      </c>
      <c r="P1685" s="17" t="s">
        <v>7987</v>
      </c>
      <c r="Q1685" s="17" t="s">
        <v>7987</v>
      </c>
      <c r="R1685" s="17" t="s">
        <v>7987</v>
      </c>
      <c r="S1685" s="17"/>
      <c r="T1685" s="17" t="s">
        <v>7987</v>
      </c>
      <c r="U1685" s="17"/>
      <c r="V1685" s="17"/>
      <c r="W1685" s="17" t="s">
        <v>7987</v>
      </c>
      <c r="X1685" s="17" t="s">
        <v>7987</v>
      </c>
      <c r="Y1685" s="17"/>
    </row>
    <row r="1686" ht="15.75" customHeight="1">
      <c r="A1686" s="17">
        <v>5.550111E9</v>
      </c>
      <c r="B1686" s="17"/>
      <c r="C1686" s="17" t="s">
        <v>7987</v>
      </c>
      <c r="D1686" s="17" t="s">
        <v>7987</v>
      </c>
      <c r="E1686" s="17" t="s">
        <v>7987</v>
      </c>
      <c r="F1686" s="17" t="s">
        <v>7042</v>
      </c>
      <c r="G1686" s="17"/>
      <c r="H1686" s="51" t="s">
        <v>7987</v>
      </c>
      <c r="K1686" s="51" t="s">
        <v>7987</v>
      </c>
      <c r="L1686" s="17" t="s">
        <v>7987</v>
      </c>
      <c r="M1686" s="17" t="s">
        <v>7987</v>
      </c>
      <c r="N1686" s="17" t="s">
        <v>7987</v>
      </c>
      <c r="O1686" s="17" t="s">
        <v>7987</v>
      </c>
      <c r="P1686" s="17" t="s">
        <v>7987</v>
      </c>
      <c r="Q1686" s="17" t="s">
        <v>7987</v>
      </c>
      <c r="R1686" s="17" t="s">
        <v>7987</v>
      </c>
      <c r="S1686" s="17"/>
      <c r="T1686" s="17" t="s">
        <v>7987</v>
      </c>
      <c r="U1686" s="17"/>
      <c r="V1686" s="17"/>
      <c r="W1686" s="17" t="s">
        <v>7987</v>
      </c>
      <c r="X1686" s="17" t="s">
        <v>7987</v>
      </c>
      <c r="Y1686" s="17"/>
    </row>
    <row r="1687" ht="15.75" customHeight="1">
      <c r="A1687" s="17">
        <v>5.550010067E9</v>
      </c>
      <c r="B1687" s="17"/>
      <c r="C1687" s="17" t="s">
        <v>7987</v>
      </c>
      <c r="D1687" s="17" t="s">
        <v>7987</v>
      </c>
      <c r="E1687" s="17" t="s">
        <v>7987</v>
      </c>
      <c r="F1687" s="17" t="s">
        <v>7043</v>
      </c>
      <c r="G1687" s="17"/>
      <c r="H1687" s="51" t="s">
        <v>7987</v>
      </c>
      <c r="K1687" s="51" t="s">
        <v>7987</v>
      </c>
      <c r="L1687" s="17" t="s">
        <v>7987</v>
      </c>
      <c r="M1687" s="17" t="s">
        <v>7987</v>
      </c>
      <c r="N1687" s="17" t="s">
        <v>7987</v>
      </c>
      <c r="O1687" s="17" t="s">
        <v>7987</v>
      </c>
      <c r="P1687" s="17" t="s">
        <v>7987</v>
      </c>
      <c r="Q1687" s="17" t="s">
        <v>7987</v>
      </c>
      <c r="R1687" s="17" t="s">
        <v>7987</v>
      </c>
      <c r="S1687" s="17"/>
      <c r="T1687" s="17" t="s">
        <v>7987</v>
      </c>
      <c r="U1687" s="17"/>
      <c r="V1687" s="17"/>
      <c r="W1687" s="17" t="s">
        <v>7987</v>
      </c>
      <c r="X1687" s="17" t="s">
        <v>7987</v>
      </c>
      <c r="Y1687" s="17"/>
    </row>
    <row r="1688" ht="15.75" customHeight="1">
      <c r="A1688" s="17">
        <v>5.550520002E9</v>
      </c>
      <c r="B1688" s="17"/>
      <c r="C1688" s="17" t="s">
        <v>7987</v>
      </c>
      <c r="D1688" s="17" t="s">
        <v>7987</v>
      </c>
      <c r="E1688" s="17" t="s">
        <v>7987</v>
      </c>
      <c r="F1688" s="17" t="s">
        <v>7044</v>
      </c>
      <c r="G1688" s="17"/>
      <c r="H1688" s="51" t="s">
        <v>7987</v>
      </c>
      <c r="K1688" s="51" t="s">
        <v>7987</v>
      </c>
      <c r="L1688" s="17" t="s">
        <v>7987</v>
      </c>
      <c r="M1688" s="17" t="s">
        <v>7987</v>
      </c>
      <c r="N1688" s="17" t="s">
        <v>7987</v>
      </c>
      <c r="O1688" s="17" t="s">
        <v>7987</v>
      </c>
      <c r="P1688" s="17" t="s">
        <v>7987</v>
      </c>
      <c r="Q1688" s="17" t="s">
        <v>7987</v>
      </c>
      <c r="R1688" s="17" t="s">
        <v>7987</v>
      </c>
      <c r="S1688" s="17"/>
      <c r="T1688" s="17" t="s">
        <v>7987</v>
      </c>
      <c r="U1688" s="17"/>
      <c r="V1688" s="17"/>
      <c r="W1688" s="17" t="s">
        <v>7987</v>
      </c>
      <c r="X1688" s="17" t="s">
        <v>7987</v>
      </c>
      <c r="Y1688" s="17"/>
    </row>
    <row r="1689" ht="15.75" customHeight="1">
      <c r="A1689" s="17">
        <v>5.550000044E9</v>
      </c>
      <c r="B1689" s="17"/>
      <c r="C1689" s="17" t="s">
        <v>7987</v>
      </c>
      <c r="D1689" s="17" t="s">
        <v>7987</v>
      </c>
      <c r="E1689" s="17" t="s">
        <v>7987</v>
      </c>
      <c r="F1689" s="17" t="s">
        <v>7045</v>
      </c>
      <c r="G1689" s="17"/>
      <c r="H1689" s="51" t="s">
        <v>7987</v>
      </c>
      <c r="K1689" s="51" t="s">
        <v>7987</v>
      </c>
      <c r="L1689" s="17" t="s">
        <v>7987</v>
      </c>
      <c r="M1689" s="17" t="s">
        <v>7987</v>
      </c>
      <c r="N1689" s="17" t="s">
        <v>7987</v>
      </c>
      <c r="O1689" s="17" t="s">
        <v>7987</v>
      </c>
      <c r="P1689" s="17" t="s">
        <v>7987</v>
      </c>
      <c r="Q1689" s="17" t="s">
        <v>7987</v>
      </c>
      <c r="R1689" s="17" t="s">
        <v>7987</v>
      </c>
      <c r="S1689" s="17"/>
      <c r="T1689" s="17" t="s">
        <v>7987</v>
      </c>
      <c r="U1689" s="17"/>
      <c r="V1689" s="17"/>
      <c r="W1689" s="17" t="s">
        <v>7987</v>
      </c>
      <c r="X1689" s="17" t="s">
        <v>7987</v>
      </c>
      <c r="Y1689" s="17"/>
    </row>
    <row r="1690" ht="15.75" customHeight="1">
      <c r="A1690" s="17">
        <v>5.550010015E9</v>
      </c>
      <c r="B1690" s="17"/>
      <c r="C1690" s="17" t="s">
        <v>7987</v>
      </c>
      <c r="D1690" s="17" t="s">
        <v>7987</v>
      </c>
      <c r="E1690" s="17" t="s">
        <v>7987</v>
      </c>
      <c r="F1690" s="17" t="s">
        <v>7046</v>
      </c>
      <c r="G1690" s="17"/>
      <c r="H1690" s="51" t="s">
        <v>7987</v>
      </c>
      <c r="K1690" s="51" t="s">
        <v>7987</v>
      </c>
      <c r="L1690" s="17" t="s">
        <v>7987</v>
      </c>
      <c r="M1690" s="17" t="s">
        <v>7987</v>
      </c>
      <c r="N1690" s="17" t="s">
        <v>7987</v>
      </c>
      <c r="O1690" s="17" t="s">
        <v>7987</v>
      </c>
      <c r="P1690" s="17" t="s">
        <v>7987</v>
      </c>
      <c r="Q1690" s="17" t="s">
        <v>7987</v>
      </c>
      <c r="R1690" s="17" t="s">
        <v>7987</v>
      </c>
      <c r="S1690" s="17"/>
      <c r="T1690" s="17" t="s">
        <v>7987</v>
      </c>
      <c r="U1690" s="17"/>
      <c r="V1690" s="17"/>
      <c r="W1690" s="17" t="s">
        <v>7987</v>
      </c>
      <c r="X1690" s="17" t="s">
        <v>7987</v>
      </c>
      <c r="Y1690" s="17"/>
    </row>
    <row r="1691" ht="15.75" customHeight="1">
      <c r="A1691" s="17">
        <v>5.550000008E9</v>
      </c>
      <c r="B1691" s="17"/>
      <c r="C1691" s="17" t="s">
        <v>7987</v>
      </c>
      <c r="D1691" s="17" t="s">
        <v>7987</v>
      </c>
      <c r="E1691" s="17" t="s">
        <v>7987</v>
      </c>
      <c r="F1691" s="17" t="s">
        <v>7047</v>
      </c>
      <c r="G1691" s="17"/>
      <c r="H1691" s="51" t="s">
        <v>7987</v>
      </c>
      <c r="K1691" s="51" t="s">
        <v>7987</v>
      </c>
      <c r="L1691" s="17" t="s">
        <v>7987</v>
      </c>
      <c r="M1691" s="17" t="s">
        <v>7987</v>
      </c>
      <c r="N1691" s="17" t="s">
        <v>7987</v>
      </c>
      <c r="O1691" s="17" t="s">
        <v>7987</v>
      </c>
      <c r="P1691" s="17" t="s">
        <v>7987</v>
      </c>
      <c r="Q1691" s="17" t="s">
        <v>7987</v>
      </c>
      <c r="R1691" s="17" t="s">
        <v>7987</v>
      </c>
      <c r="S1691" s="17"/>
      <c r="T1691" s="17" t="s">
        <v>7987</v>
      </c>
      <c r="U1691" s="17"/>
      <c r="V1691" s="17"/>
      <c r="W1691" s="17" t="s">
        <v>7987</v>
      </c>
      <c r="X1691" s="17" t="s">
        <v>7987</v>
      </c>
      <c r="Y1691" s="17"/>
    </row>
    <row r="1692" ht="15.75" customHeight="1">
      <c r="A1692" s="17">
        <v>5.550510002E9</v>
      </c>
      <c r="B1692" s="17"/>
      <c r="C1692" s="17" t="s">
        <v>7987</v>
      </c>
      <c r="D1692" s="17" t="s">
        <v>7987</v>
      </c>
      <c r="E1692" s="17" t="s">
        <v>7987</v>
      </c>
      <c r="F1692" s="17" t="s">
        <v>7048</v>
      </c>
      <c r="G1692" s="17"/>
      <c r="H1692" s="51" t="s">
        <v>7987</v>
      </c>
      <c r="K1692" s="51" t="s">
        <v>7987</v>
      </c>
      <c r="L1692" s="17" t="s">
        <v>7987</v>
      </c>
      <c r="M1692" s="17" t="s">
        <v>7987</v>
      </c>
      <c r="N1692" s="17" t="s">
        <v>7987</v>
      </c>
      <c r="O1692" s="17" t="s">
        <v>7987</v>
      </c>
      <c r="P1692" s="17" t="s">
        <v>7987</v>
      </c>
      <c r="Q1692" s="17" t="s">
        <v>7987</v>
      </c>
      <c r="R1692" s="17" t="s">
        <v>7987</v>
      </c>
      <c r="S1692" s="17"/>
      <c r="T1692" s="17" t="s">
        <v>7987</v>
      </c>
      <c r="U1692" s="17"/>
      <c r="V1692" s="17"/>
      <c r="W1692" s="17" t="s">
        <v>7987</v>
      </c>
      <c r="X1692" s="17" t="s">
        <v>7987</v>
      </c>
      <c r="Y1692" s="17"/>
    </row>
    <row r="1693" ht="15.75" customHeight="1">
      <c r="A1693" s="17">
        <v>5.550100001E9</v>
      </c>
      <c r="B1693" s="17"/>
      <c r="C1693" s="17" t="s">
        <v>7987</v>
      </c>
      <c r="D1693" s="17" t="s">
        <v>7987</v>
      </c>
      <c r="E1693" s="17" t="s">
        <v>7987</v>
      </c>
      <c r="F1693" s="17" t="s">
        <v>7049</v>
      </c>
      <c r="G1693" s="17"/>
      <c r="H1693" s="51" t="s">
        <v>7987</v>
      </c>
      <c r="K1693" s="51" t="s">
        <v>7987</v>
      </c>
      <c r="L1693" s="17" t="s">
        <v>7987</v>
      </c>
      <c r="M1693" s="17" t="s">
        <v>7987</v>
      </c>
      <c r="N1693" s="17" t="s">
        <v>7987</v>
      </c>
      <c r="O1693" s="17" t="s">
        <v>7987</v>
      </c>
      <c r="P1693" s="17" t="s">
        <v>7987</v>
      </c>
      <c r="Q1693" s="17" t="s">
        <v>7987</v>
      </c>
      <c r="R1693" s="17" t="s">
        <v>7987</v>
      </c>
      <c r="S1693" s="17"/>
      <c r="T1693" s="17" t="s">
        <v>7987</v>
      </c>
      <c r="U1693" s="17"/>
      <c r="V1693" s="17"/>
      <c r="W1693" s="17" t="s">
        <v>7987</v>
      </c>
      <c r="X1693" s="17" t="s">
        <v>7987</v>
      </c>
      <c r="Y1693" s="17"/>
    </row>
    <row r="1694" ht="15.75" customHeight="1">
      <c r="A1694" s="17">
        <v>5.550520003E9</v>
      </c>
      <c r="B1694" s="17"/>
      <c r="C1694" s="17" t="s">
        <v>7987</v>
      </c>
      <c r="D1694" s="17" t="s">
        <v>7987</v>
      </c>
      <c r="E1694" s="17" t="s">
        <v>7987</v>
      </c>
      <c r="F1694" s="17" t="s">
        <v>7050</v>
      </c>
      <c r="G1694" s="17"/>
      <c r="H1694" s="51" t="s">
        <v>7987</v>
      </c>
      <c r="K1694" s="51" t="s">
        <v>7987</v>
      </c>
      <c r="L1694" s="17" t="s">
        <v>7987</v>
      </c>
      <c r="M1694" s="17" t="s">
        <v>7987</v>
      </c>
      <c r="N1694" s="17" t="s">
        <v>7987</v>
      </c>
      <c r="O1694" s="17" t="s">
        <v>7987</v>
      </c>
      <c r="P1694" s="17" t="s">
        <v>7987</v>
      </c>
      <c r="Q1694" s="17" t="s">
        <v>7987</v>
      </c>
      <c r="R1694" s="17" t="s">
        <v>7987</v>
      </c>
      <c r="S1694" s="17"/>
      <c r="T1694" s="17" t="s">
        <v>7987</v>
      </c>
      <c r="U1694" s="17"/>
      <c r="V1694" s="17"/>
      <c r="W1694" s="17" t="s">
        <v>7987</v>
      </c>
      <c r="X1694" s="17" t="s">
        <v>7987</v>
      </c>
      <c r="Y1694" s="17"/>
    </row>
    <row r="1695" ht="15.75" customHeight="1">
      <c r="A1695" s="17">
        <v>5.550010054E9</v>
      </c>
      <c r="B1695" s="17"/>
      <c r="C1695" s="17" t="s">
        <v>7987</v>
      </c>
      <c r="D1695" s="17" t="s">
        <v>7987</v>
      </c>
      <c r="E1695" s="17" t="s">
        <v>7987</v>
      </c>
      <c r="F1695" s="17" t="s">
        <v>7051</v>
      </c>
      <c r="G1695" s="17"/>
      <c r="H1695" s="51" t="s">
        <v>7987</v>
      </c>
      <c r="K1695" s="51" t="s">
        <v>7987</v>
      </c>
      <c r="L1695" s="17" t="s">
        <v>7987</v>
      </c>
      <c r="M1695" s="17" t="s">
        <v>7987</v>
      </c>
      <c r="N1695" s="17" t="s">
        <v>7987</v>
      </c>
      <c r="O1695" s="17" t="s">
        <v>7987</v>
      </c>
      <c r="P1695" s="17" t="s">
        <v>7987</v>
      </c>
      <c r="Q1695" s="17" t="s">
        <v>7987</v>
      </c>
      <c r="R1695" s="17" t="s">
        <v>7987</v>
      </c>
      <c r="S1695" s="17"/>
      <c r="T1695" s="17" t="s">
        <v>7987</v>
      </c>
      <c r="U1695" s="17"/>
      <c r="V1695" s="17"/>
      <c r="W1695" s="17" t="s">
        <v>7987</v>
      </c>
      <c r="X1695" s="17" t="s">
        <v>7987</v>
      </c>
      <c r="Y1695" s="17"/>
    </row>
    <row r="1696" ht="15.75" customHeight="1">
      <c r="A1696" s="17">
        <v>5.550300004E9</v>
      </c>
      <c r="B1696" s="17"/>
      <c r="C1696" s="17" t="s">
        <v>7987</v>
      </c>
      <c r="D1696" s="17" t="s">
        <v>7987</v>
      </c>
      <c r="E1696" s="17" t="s">
        <v>7987</v>
      </c>
      <c r="F1696" s="17" t="s">
        <v>7052</v>
      </c>
      <c r="G1696" s="17"/>
      <c r="H1696" s="51" t="s">
        <v>7987</v>
      </c>
      <c r="K1696" s="51" t="s">
        <v>7987</v>
      </c>
      <c r="L1696" s="17" t="s">
        <v>7987</v>
      </c>
      <c r="M1696" s="17" t="s">
        <v>7987</v>
      </c>
      <c r="N1696" s="17" t="s">
        <v>7987</v>
      </c>
      <c r="O1696" s="17" t="s">
        <v>7987</v>
      </c>
      <c r="P1696" s="17" t="s">
        <v>7987</v>
      </c>
      <c r="Q1696" s="17" t="s">
        <v>7987</v>
      </c>
      <c r="R1696" s="17" t="s">
        <v>7987</v>
      </c>
      <c r="S1696" s="17"/>
      <c r="T1696" s="17" t="s">
        <v>7987</v>
      </c>
      <c r="U1696" s="17"/>
      <c r="V1696" s="17"/>
      <c r="W1696" s="17" t="s">
        <v>7987</v>
      </c>
      <c r="X1696" s="17" t="s">
        <v>7987</v>
      </c>
      <c r="Y1696" s="17"/>
    </row>
    <row r="1697" ht="15.75" customHeight="1">
      <c r="A1697" s="17">
        <v>5.550020001E9</v>
      </c>
      <c r="B1697" s="17"/>
      <c r="C1697" s="17" t="s">
        <v>7987</v>
      </c>
      <c r="D1697" s="17" t="s">
        <v>7987</v>
      </c>
      <c r="E1697" s="17" t="s">
        <v>3358</v>
      </c>
      <c r="F1697" s="17" t="s">
        <v>3359</v>
      </c>
      <c r="G1697" s="17"/>
      <c r="H1697" s="51" t="s">
        <v>7987</v>
      </c>
      <c r="K1697" s="51" t="s">
        <v>3360</v>
      </c>
      <c r="L1697" s="17" t="s">
        <v>1319</v>
      </c>
      <c r="M1697" s="17" t="s">
        <v>1320</v>
      </c>
      <c r="N1697" s="17">
        <v>1.0</v>
      </c>
      <c r="O1697" s="17" t="s">
        <v>35</v>
      </c>
      <c r="P1697" s="17" t="s">
        <v>2645</v>
      </c>
      <c r="Q1697" s="17">
        <v>8.482109008E9</v>
      </c>
      <c r="R1697" s="17" t="s">
        <v>7987</v>
      </c>
      <c r="S1697" s="17"/>
      <c r="T1697" s="17" t="s">
        <v>7987</v>
      </c>
      <c r="U1697" s="17"/>
      <c r="V1697" s="17"/>
      <c r="W1697" s="17" t="s">
        <v>7987</v>
      </c>
      <c r="X1697" s="17" t="s">
        <v>7987</v>
      </c>
      <c r="Y1697" s="17"/>
    </row>
    <row r="1698" ht="15.75" customHeight="1">
      <c r="A1698" s="17">
        <v>5.55020002E9</v>
      </c>
      <c r="B1698" s="17"/>
      <c r="C1698" s="17" t="s">
        <v>7987</v>
      </c>
      <c r="D1698" s="17" t="s">
        <v>7987</v>
      </c>
      <c r="E1698" s="17" t="s">
        <v>7987</v>
      </c>
      <c r="F1698" s="17" t="s">
        <v>7053</v>
      </c>
      <c r="G1698" s="17"/>
      <c r="H1698" s="51" t="s">
        <v>7987</v>
      </c>
      <c r="K1698" s="51" t="s">
        <v>7987</v>
      </c>
      <c r="L1698" s="17" t="s">
        <v>7987</v>
      </c>
      <c r="M1698" s="17" t="s">
        <v>7987</v>
      </c>
      <c r="N1698" s="17" t="s">
        <v>7987</v>
      </c>
      <c r="O1698" s="17" t="s">
        <v>7987</v>
      </c>
      <c r="P1698" s="17" t="s">
        <v>7987</v>
      </c>
      <c r="Q1698" s="17" t="s">
        <v>7987</v>
      </c>
      <c r="R1698" s="17" t="s">
        <v>7987</v>
      </c>
      <c r="S1698" s="17"/>
      <c r="T1698" s="17" t="s">
        <v>7987</v>
      </c>
      <c r="U1698" s="17"/>
      <c r="V1698" s="17"/>
      <c r="W1698" s="17" t="s">
        <v>7987</v>
      </c>
      <c r="X1698" s="17" t="s">
        <v>7987</v>
      </c>
      <c r="Y1698" s="17"/>
    </row>
    <row r="1699" ht="15.75" customHeight="1">
      <c r="A1699" s="17">
        <v>5.550400012E9</v>
      </c>
      <c r="B1699" s="17"/>
      <c r="C1699" s="17" t="s">
        <v>7987</v>
      </c>
      <c r="D1699" s="17" t="s">
        <v>7987</v>
      </c>
      <c r="E1699" s="17" t="s">
        <v>7987</v>
      </c>
      <c r="F1699" s="17" t="s">
        <v>7054</v>
      </c>
      <c r="G1699" s="17"/>
      <c r="H1699" s="51" t="s">
        <v>7987</v>
      </c>
      <c r="K1699" s="51" t="s">
        <v>7987</v>
      </c>
      <c r="L1699" s="17" t="s">
        <v>7987</v>
      </c>
      <c r="M1699" s="17" t="s">
        <v>7987</v>
      </c>
      <c r="N1699" s="17" t="s">
        <v>7987</v>
      </c>
      <c r="O1699" s="17" t="s">
        <v>7987</v>
      </c>
      <c r="P1699" s="17" t="s">
        <v>7987</v>
      </c>
      <c r="Q1699" s="17" t="s">
        <v>7987</v>
      </c>
      <c r="R1699" s="17" t="s">
        <v>7987</v>
      </c>
      <c r="S1699" s="17"/>
      <c r="T1699" s="17" t="s">
        <v>7987</v>
      </c>
      <c r="U1699" s="17"/>
      <c r="V1699" s="17"/>
      <c r="W1699" s="17" t="s">
        <v>7987</v>
      </c>
      <c r="X1699" s="17" t="s">
        <v>7987</v>
      </c>
      <c r="Y1699" s="17"/>
    </row>
    <row r="1700" ht="15.75" customHeight="1">
      <c r="A1700" s="17">
        <v>5.550010022E9</v>
      </c>
      <c r="B1700" s="17"/>
      <c r="C1700" s="17" t="s">
        <v>7987</v>
      </c>
      <c r="D1700" s="17" t="s">
        <v>7987</v>
      </c>
      <c r="E1700" s="17" t="s">
        <v>7987</v>
      </c>
      <c r="F1700" s="17" t="s">
        <v>7055</v>
      </c>
      <c r="G1700" s="17"/>
      <c r="H1700" s="51" t="s">
        <v>7987</v>
      </c>
      <c r="K1700" s="51" t="s">
        <v>7987</v>
      </c>
      <c r="L1700" s="17" t="s">
        <v>7987</v>
      </c>
      <c r="M1700" s="17" t="s">
        <v>7987</v>
      </c>
      <c r="N1700" s="17" t="s">
        <v>7987</v>
      </c>
      <c r="O1700" s="17" t="s">
        <v>7987</v>
      </c>
      <c r="P1700" s="17" t="s">
        <v>7987</v>
      </c>
      <c r="Q1700" s="17" t="s">
        <v>7987</v>
      </c>
      <c r="R1700" s="17" t="s">
        <v>7987</v>
      </c>
      <c r="S1700" s="17"/>
      <c r="T1700" s="17" t="s">
        <v>7987</v>
      </c>
      <c r="U1700" s="17"/>
      <c r="V1700" s="17"/>
      <c r="W1700" s="17" t="s">
        <v>7987</v>
      </c>
      <c r="X1700" s="17" t="s">
        <v>7987</v>
      </c>
      <c r="Y1700" s="17"/>
    </row>
    <row r="1701" ht="15.75" customHeight="1">
      <c r="A1701" s="17">
        <v>5.550200015E9</v>
      </c>
      <c r="B1701" s="17"/>
      <c r="C1701" s="17" t="s">
        <v>7987</v>
      </c>
      <c r="D1701" s="17" t="s">
        <v>7987</v>
      </c>
      <c r="E1701" s="17" t="s">
        <v>7987</v>
      </c>
      <c r="F1701" s="17" t="s">
        <v>7056</v>
      </c>
      <c r="G1701" s="17"/>
      <c r="H1701" s="51" t="s">
        <v>7987</v>
      </c>
      <c r="K1701" s="51" t="s">
        <v>7987</v>
      </c>
      <c r="L1701" s="17" t="s">
        <v>7987</v>
      </c>
      <c r="M1701" s="17" t="s">
        <v>7987</v>
      </c>
      <c r="N1701" s="17" t="s">
        <v>7987</v>
      </c>
      <c r="O1701" s="17" t="s">
        <v>7987</v>
      </c>
      <c r="P1701" s="17" t="s">
        <v>7987</v>
      </c>
      <c r="Q1701" s="17" t="s">
        <v>7987</v>
      </c>
      <c r="R1701" s="17" t="s">
        <v>7987</v>
      </c>
      <c r="S1701" s="17"/>
      <c r="T1701" s="17" t="s">
        <v>7987</v>
      </c>
      <c r="U1701" s="17"/>
      <c r="V1701" s="17"/>
      <c r="W1701" s="17" t="s">
        <v>7987</v>
      </c>
      <c r="X1701" s="17" t="s">
        <v>7987</v>
      </c>
      <c r="Y1701" s="17"/>
    </row>
    <row r="1702" ht="15.75" customHeight="1">
      <c r="A1702" s="17">
        <v>5.55020003E9</v>
      </c>
      <c r="B1702" s="17"/>
      <c r="C1702" s="17" t="s">
        <v>7987</v>
      </c>
      <c r="D1702" s="17" t="s">
        <v>7987</v>
      </c>
      <c r="E1702" s="17" t="s">
        <v>7987</v>
      </c>
      <c r="F1702" s="17" t="s">
        <v>7057</v>
      </c>
      <c r="G1702" s="17"/>
      <c r="H1702" s="51" t="s">
        <v>7987</v>
      </c>
      <c r="K1702" s="51" t="s">
        <v>7987</v>
      </c>
      <c r="L1702" s="17" t="s">
        <v>7987</v>
      </c>
      <c r="M1702" s="17" t="s">
        <v>7987</v>
      </c>
      <c r="N1702" s="17" t="s">
        <v>7987</v>
      </c>
      <c r="O1702" s="17" t="s">
        <v>7987</v>
      </c>
      <c r="P1702" s="17" t="s">
        <v>7987</v>
      </c>
      <c r="Q1702" s="17" t="s">
        <v>7987</v>
      </c>
      <c r="R1702" s="17" t="s">
        <v>7987</v>
      </c>
      <c r="S1702" s="17"/>
      <c r="T1702" s="17" t="s">
        <v>7987</v>
      </c>
      <c r="U1702" s="17"/>
      <c r="V1702" s="17"/>
      <c r="W1702" s="17" t="s">
        <v>7987</v>
      </c>
      <c r="X1702" s="17" t="s">
        <v>7987</v>
      </c>
      <c r="Y1702" s="17"/>
    </row>
    <row r="1703" ht="15.75" customHeight="1">
      <c r="A1703" s="17">
        <v>5.55030002E9</v>
      </c>
      <c r="B1703" s="17"/>
      <c r="C1703" s="17" t="s">
        <v>7987</v>
      </c>
      <c r="D1703" s="17" t="s">
        <v>7987</v>
      </c>
      <c r="E1703" s="17" t="s">
        <v>7987</v>
      </c>
      <c r="F1703" s="17" t="s">
        <v>7058</v>
      </c>
      <c r="G1703" s="17"/>
      <c r="H1703" s="51" t="s">
        <v>7987</v>
      </c>
      <c r="K1703" s="51" t="s">
        <v>7987</v>
      </c>
      <c r="L1703" s="17" t="s">
        <v>7987</v>
      </c>
      <c r="M1703" s="17" t="s">
        <v>7987</v>
      </c>
      <c r="N1703" s="17" t="s">
        <v>7987</v>
      </c>
      <c r="O1703" s="17" t="s">
        <v>7987</v>
      </c>
      <c r="P1703" s="17" t="s">
        <v>7987</v>
      </c>
      <c r="Q1703" s="17" t="s">
        <v>7987</v>
      </c>
      <c r="R1703" s="17" t="s">
        <v>7987</v>
      </c>
      <c r="S1703" s="17"/>
      <c r="T1703" s="17" t="s">
        <v>7987</v>
      </c>
      <c r="U1703" s="17"/>
      <c r="V1703" s="17"/>
      <c r="W1703" s="17" t="s">
        <v>7987</v>
      </c>
      <c r="X1703" s="17" t="s">
        <v>7987</v>
      </c>
      <c r="Y1703" s="17"/>
    </row>
    <row r="1704" ht="15.75" customHeight="1">
      <c r="A1704" s="17">
        <v>5.550300019E9</v>
      </c>
      <c r="B1704" s="17"/>
      <c r="C1704" s="17" t="s">
        <v>7987</v>
      </c>
      <c r="D1704" s="17" t="s">
        <v>7987</v>
      </c>
      <c r="E1704" s="17" t="s">
        <v>7987</v>
      </c>
      <c r="F1704" s="17" t="s">
        <v>7059</v>
      </c>
      <c r="G1704" s="17"/>
      <c r="H1704" s="51" t="s">
        <v>7987</v>
      </c>
      <c r="K1704" s="51" t="s">
        <v>7987</v>
      </c>
      <c r="L1704" s="17" t="s">
        <v>7987</v>
      </c>
      <c r="M1704" s="17" t="s">
        <v>7987</v>
      </c>
      <c r="N1704" s="17" t="s">
        <v>7987</v>
      </c>
      <c r="O1704" s="17" t="s">
        <v>7987</v>
      </c>
      <c r="P1704" s="17" t="s">
        <v>7987</v>
      </c>
      <c r="Q1704" s="17" t="s">
        <v>7987</v>
      </c>
      <c r="R1704" s="17" t="s">
        <v>7987</v>
      </c>
      <c r="S1704" s="17"/>
      <c r="T1704" s="17" t="s">
        <v>7987</v>
      </c>
      <c r="U1704" s="17"/>
      <c r="V1704" s="17"/>
      <c r="W1704" s="17" t="s">
        <v>7987</v>
      </c>
      <c r="X1704" s="17" t="s">
        <v>7987</v>
      </c>
      <c r="Y1704" s="17"/>
    </row>
    <row r="1705" ht="15.75" customHeight="1">
      <c r="A1705" s="17">
        <v>5.5503E9</v>
      </c>
      <c r="B1705" s="17"/>
      <c r="C1705" s="17" t="s">
        <v>7987</v>
      </c>
      <c r="D1705" s="17" t="s">
        <v>7987</v>
      </c>
      <c r="E1705" s="17" t="s">
        <v>7987</v>
      </c>
      <c r="F1705" s="17" t="s">
        <v>6903</v>
      </c>
      <c r="G1705" s="17"/>
      <c r="H1705" s="51" t="s">
        <v>7987</v>
      </c>
      <c r="K1705" s="51" t="s">
        <v>7987</v>
      </c>
      <c r="L1705" s="17" t="s">
        <v>7987</v>
      </c>
      <c r="M1705" s="17" t="s">
        <v>7987</v>
      </c>
      <c r="N1705" s="17" t="s">
        <v>7987</v>
      </c>
      <c r="O1705" s="17" t="s">
        <v>7987</v>
      </c>
      <c r="P1705" s="17" t="s">
        <v>7987</v>
      </c>
      <c r="Q1705" s="17" t="s">
        <v>7987</v>
      </c>
      <c r="R1705" s="17" t="s">
        <v>7987</v>
      </c>
      <c r="S1705" s="17"/>
      <c r="T1705" s="17" t="s">
        <v>7987</v>
      </c>
      <c r="U1705" s="17"/>
      <c r="V1705" s="17"/>
      <c r="W1705" s="17" t="s">
        <v>7987</v>
      </c>
      <c r="X1705" s="17" t="s">
        <v>7987</v>
      </c>
      <c r="Y1705" s="17"/>
    </row>
    <row r="1706" ht="15.75" customHeight="1">
      <c r="A1706" s="17">
        <v>5.55002E9</v>
      </c>
      <c r="B1706" s="17"/>
      <c r="C1706" s="17" t="s">
        <v>7987</v>
      </c>
      <c r="D1706" s="17" t="s">
        <v>7987</v>
      </c>
      <c r="E1706" s="17" t="s">
        <v>7987</v>
      </c>
      <c r="F1706" s="17" t="s">
        <v>7060</v>
      </c>
      <c r="G1706" s="17"/>
      <c r="H1706" s="51" t="s">
        <v>7987</v>
      </c>
      <c r="K1706" s="51" t="s">
        <v>7987</v>
      </c>
      <c r="L1706" s="17" t="s">
        <v>7987</v>
      </c>
      <c r="M1706" s="17" t="s">
        <v>7987</v>
      </c>
      <c r="N1706" s="17" t="s">
        <v>7987</v>
      </c>
      <c r="O1706" s="17" t="s">
        <v>7987</v>
      </c>
      <c r="P1706" s="17" t="s">
        <v>7987</v>
      </c>
      <c r="Q1706" s="17" t="s">
        <v>7987</v>
      </c>
      <c r="R1706" s="17" t="s">
        <v>7987</v>
      </c>
      <c r="S1706" s="17"/>
      <c r="T1706" s="17" t="s">
        <v>7987</v>
      </c>
      <c r="U1706" s="17"/>
      <c r="V1706" s="17"/>
      <c r="W1706" s="17" t="s">
        <v>7987</v>
      </c>
      <c r="X1706" s="17" t="s">
        <v>7987</v>
      </c>
      <c r="Y1706" s="17"/>
    </row>
    <row r="1707" ht="15.75" customHeight="1">
      <c r="A1707" s="17">
        <v>5.550300058E9</v>
      </c>
      <c r="B1707" s="17"/>
      <c r="C1707" s="17" t="s">
        <v>7987</v>
      </c>
      <c r="D1707" s="17" t="s">
        <v>7987</v>
      </c>
      <c r="E1707" s="17" t="s">
        <v>7987</v>
      </c>
      <c r="F1707" s="17" t="s">
        <v>7061</v>
      </c>
      <c r="G1707" s="17"/>
      <c r="H1707" s="51" t="s">
        <v>7987</v>
      </c>
      <c r="K1707" s="51" t="s">
        <v>7987</v>
      </c>
      <c r="L1707" s="17" t="s">
        <v>7987</v>
      </c>
      <c r="M1707" s="17" t="s">
        <v>7987</v>
      </c>
      <c r="N1707" s="17" t="s">
        <v>7987</v>
      </c>
      <c r="O1707" s="17" t="s">
        <v>7987</v>
      </c>
      <c r="P1707" s="17" t="s">
        <v>7987</v>
      </c>
      <c r="Q1707" s="17" t="s">
        <v>7987</v>
      </c>
      <c r="R1707" s="17" t="s">
        <v>7987</v>
      </c>
      <c r="S1707" s="17"/>
      <c r="T1707" s="17" t="s">
        <v>7987</v>
      </c>
      <c r="U1707" s="17"/>
      <c r="V1707" s="17"/>
      <c r="W1707" s="17" t="s">
        <v>7987</v>
      </c>
      <c r="X1707" s="17" t="s">
        <v>7987</v>
      </c>
      <c r="Y1707" s="17"/>
    </row>
    <row r="1708" ht="15.75" customHeight="1">
      <c r="A1708" s="17">
        <v>5.550111001E9</v>
      </c>
      <c r="B1708" s="17"/>
      <c r="C1708" s="17" t="s">
        <v>7987</v>
      </c>
      <c r="D1708" s="17" t="s">
        <v>7987</v>
      </c>
      <c r="E1708" s="17" t="s">
        <v>7987</v>
      </c>
      <c r="F1708" s="17" t="s">
        <v>7062</v>
      </c>
      <c r="G1708" s="17"/>
      <c r="H1708" s="51" t="s">
        <v>7987</v>
      </c>
      <c r="K1708" s="51" t="s">
        <v>7987</v>
      </c>
      <c r="L1708" s="17" t="s">
        <v>7987</v>
      </c>
      <c r="M1708" s="17" t="s">
        <v>7987</v>
      </c>
      <c r="N1708" s="17" t="s">
        <v>7987</v>
      </c>
      <c r="O1708" s="17" t="s">
        <v>7987</v>
      </c>
      <c r="P1708" s="17" t="s">
        <v>7987</v>
      </c>
      <c r="Q1708" s="17" t="s">
        <v>7987</v>
      </c>
      <c r="R1708" s="17" t="s">
        <v>7987</v>
      </c>
      <c r="S1708" s="17"/>
      <c r="T1708" s="17" t="s">
        <v>7987</v>
      </c>
      <c r="U1708" s="17"/>
      <c r="V1708" s="17"/>
      <c r="W1708" s="17" t="s">
        <v>7987</v>
      </c>
      <c r="X1708" s="17" t="s">
        <v>7987</v>
      </c>
      <c r="Y1708" s="17"/>
    </row>
    <row r="1709" ht="15.75" customHeight="1">
      <c r="A1709" s="17">
        <v>5.550200013E9</v>
      </c>
      <c r="B1709" s="17"/>
      <c r="C1709" s="17" t="s">
        <v>7987</v>
      </c>
      <c r="D1709" s="17" t="s">
        <v>7987</v>
      </c>
      <c r="E1709" s="17" t="s">
        <v>7987</v>
      </c>
      <c r="F1709" s="17" t="s">
        <v>7063</v>
      </c>
      <c r="G1709" s="17"/>
      <c r="H1709" s="51" t="s">
        <v>7987</v>
      </c>
      <c r="K1709" s="51" t="s">
        <v>7987</v>
      </c>
      <c r="L1709" s="17" t="s">
        <v>7987</v>
      </c>
      <c r="M1709" s="17" t="s">
        <v>7987</v>
      </c>
      <c r="N1709" s="17" t="s">
        <v>7987</v>
      </c>
      <c r="O1709" s="17" t="s">
        <v>7987</v>
      </c>
      <c r="P1709" s="17" t="s">
        <v>7987</v>
      </c>
      <c r="Q1709" s="17" t="s">
        <v>7987</v>
      </c>
      <c r="R1709" s="17" t="s">
        <v>7987</v>
      </c>
      <c r="S1709" s="17"/>
      <c r="T1709" s="17" t="s">
        <v>7987</v>
      </c>
      <c r="U1709" s="17"/>
      <c r="V1709" s="17"/>
      <c r="W1709" s="17" t="s">
        <v>7987</v>
      </c>
      <c r="X1709" s="17" t="s">
        <v>7987</v>
      </c>
      <c r="Y1709" s="17"/>
    </row>
    <row r="1710" ht="15.75" customHeight="1">
      <c r="A1710" s="17">
        <v>5.550010046E9</v>
      </c>
      <c r="B1710" s="17"/>
      <c r="C1710" s="17" t="s">
        <v>7987</v>
      </c>
      <c r="D1710" s="17" t="s">
        <v>7987</v>
      </c>
      <c r="E1710" s="17" t="s">
        <v>7987</v>
      </c>
      <c r="F1710" s="17" t="s">
        <v>7064</v>
      </c>
      <c r="G1710" s="17"/>
      <c r="H1710" s="51" t="s">
        <v>7987</v>
      </c>
      <c r="K1710" s="51" t="s">
        <v>7987</v>
      </c>
      <c r="L1710" s="17" t="s">
        <v>7987</v>
      </c>
      <c r="M1710" s="17" t="s">
        <v>7987</v>
      </c>
      <c r="N1710" s="17" t="s">
        <v>7987</v>
      </c>
      <c r="O1710" s="17" t="s">
        <v>7987</v>
      </c>
      <c r="P1710" s="17" t="s">
        <v>7987</v>
      </c>
      <c r="Q1710" s="17" t="s">
        <v>7987</v>
      </c>
      <c r="R1710" s="17" t="s">
        <v>7987</v>
      </c>
      <c r="S1710" s="17"/>
      <c r="T1710" s="17" t="s">
        <v>7987</v>
      </c>
      <c r="U1710" s="17"/>
      <c r="V1710" s="17"/>
      <c r="W1710" s="17" t="s">
        <v>7987</v>
      </c>
      <c r="X1710" s="17" t="s">
        <v>7987</v>
      </c>
      <c r="Y1710" s="17"/>
    </row>
    <row r="1711" ht="15.75" customHeight="1">
      <c r="A1711" s="17">
        <v>5.550300036E9</v>
      </c>
      <c r="B1711" s="17"/>
      <c r="C1711" s="17" t="s">
        <v>7987</v>
      </c>
      <c r="D1711" s="17" t="s">
        <v>7987</v>
      </c>
      <c r="E1711" s="17" t="s">
        <v>7987</v>
      </c>
      <c r="F1711" s="17" t="s">
        <v>7065</v>
      </c>
      <c r="G1711" s="17"/>
      <c r="H1711" s="51" t="s">
        <v>7987</v>
      </c>
      <c r="K1711" s="51" t="s">
        <v>7987</v>
      </c>
      <c r="L1711" s="17" t="s">
        <v>7987</v>
      </c>
      <c r="M1711" s="17" t="s">
        <v>7987</v>
      </c>
      <c r="N1711" s="17" t="s">
        <v>7987</v>
      </c>
      <c r="O1711" s="17" t="s">
        <v>7987</v>
      </c>
      <c r="P1711" s="17" t="s">
        <v>7987</v>
      </c>
      <c r="Q1711" s="17" t="s">
        <v>7987</v>
      </c>
      <c r="R1711" s="17" t="s">
        <v>7987</v>
      </c>
      <c r="S1711" s="17"/>
      <c r="T1711" s="17" t="s">
        <v>7987</v>
      </c>
      <c r="U1711" s="17"/>
      <c r="V1711" s="17"/>
      <c r="W1711" s="17" t="s">
        <v>7987</v>
      </c>
      <c r="X1711" s="17" t="s">
        <v>7987</v>
      </c>
      <c r="Y1711" s="17"/>
    </row>
    <row r="1712" ht="15.75" customHeight="1">
      <c r="A1712" s="17">
        <v>5.550300049E9</v>
      </c>
      <c r="B1712" s="17"/>
      <c r="C1712" s="17" t="s">
        <v>7987</v>
      </c>
      <c r="D1712" s="17" t="s">
        <v>7987</v>
      </c>
      <c r="E1712" s="17" t="s">
        <v>7987</v>
      </c>
      <c r="F1712" s="17" t="s">
        <v>7066</v>
      </c>
      <c r="G1712" s="17"/>
      <c r="H1712" s="51" t="s">
        <v>7987</v>
      </c>
      <c r="K1712" s="51" t="s">
        <v>7987</v>
      </c>
      <c r="L1712" s="17" t="s">
        <v>7987</v>
      </c>
      <c r="M1712" s="17" t="s">
        <v>7987</v>
      </c>
      <c r="N1712" s="17" t="s">
        <v>7987</v>
      </c>
      <c r="O1712" s="17" t="s">
        <v>7987</v>
      </c>
      <c r="P1712" s="17" t="s">
        <v>7987</v>
      </c>
      <c r="Q1712" s="17" t="s">
        <v>7987</v>
      </c>
      <c r="R1712" s="17" t="s">
        <v>7987</v>
      </c>
      <c r="S1712" s="17"/>
      <c r="T1712" s="17" t="s">
        <v>7987</v>
      </c>
      <c r="U1712" s="17"/>
      <c r="V1712" s="17"/>
      <c r="W1712" s="17" t="s">
        <v>7987</v>
      </c>
      <c r="X1712" s="17" t="s">
        <v>7987</v>
      </c>
      <c r="Y1712" s="17"/>
    </row>
    <row r="1713" ht="15.75" customHeight="1">
      <c r="A1713" s="17">
        <v>5.550010108E9</v>
      </c>
      <c r="B1713" s="17"/>
      <c r="C1713" s="17" t="s">
        <v>7987</v>
      </c>
      <c r="D1713" s="17" t="s">
        <v>7987</v>
      </c>
      <c r="E1713" s="17" t="s">
        <v>7987</v>
      </c>
      <c r="F1713" s="17" t="s">
        <v>7067</v>
      </c>
      <c r="G1713" s="17"/>
      <c r="H1713" s="51" t="s">
        <v>7987</v>
      </c>
      <c r="K1713" s="51" t="s">
        <v>7987</v>
      </c>
      <c r="L1713" s="17" t="s">
        <v>7987</v>
      </c>
      <c r="M1713" s="17" t="s">
        <v>7987</v>
      </c>
      <c r="N1713" s="17" t="s">
        <v>7987</v>
      </c>
      <c r="O1713" s="17" t="s">
        <v>7987</v>
      </c>
      <c r="P1713" s="17" t="s">
        <v>7987</v>
      </c>
      <c r="Q1713" s="17" t="s">
        <v>7987</v>
      </c>
      <c r="R1713" s="17" t="s">
        <v>7987</v>
      </c>
      <c r="S1713" s="17"/>
      <c r="T1713" s="17" t="s">
        <v>7987</v>
      </c>
      <c r="U1713" s="17"/>
      <c r="V1713" s="17"/>
      <c r="W1713" s="17" t="s">
        <v>7987</v>
      </c>
      <c r="X1713" s="17" t="s">
        <v>7987</v>
      </c>
      <c r="Y1713" s="17"/>
    </row>
    <row r="1714" ht="15.75" customHeight="1">
      <c r="A1714" s="17">
        <v>5.550010004E9</v>
      </c>
      <c r="B1714" s="17"/>
      <c r="C1714" s="17" t="s">
        <v>7987</v>
      </c>
      <c r="D1714" s="17" t="s">
        <v>7987</v>
      </c>
      <c r="E1714" s="17" t="s">
        <v>7987</v>
      </c>
      <c r="F1714" s="17" t="s">
        <v>7068</v>
      </c>
      <c r="G1714" s="17"/>
      <c r="H1714" s="51" t="s">
        <v>7987</v>
      </c>
      <c r="K1714" s="51" t="s">
        <v>7987</v>
      </c>
      <c r="L1714" s="17" t="s">
        <v>7987</v>
      </c>
      <c r="M1714" s="17" t="s">
        <v>7987</v>
      </c>
      <c r="N1714" s="17" t="s">
        <v>7987</v>
      </c>
      <c r="O1714" s="17" t="s">
        <v>7987</v>
      </c>
      <c r="P1714" s="17" t="s">
        <v>7987</v>
      </c>
      <c r="Q1714" s="17" t="s">
        <v>7987</v>
      </c>
      <c r="R1714" s="17" t="s">
        <v>7987</v>
      </c>
      <c r="S1714" s="17"/>
      <c r="T1714" s="17" t="s">
        <v>7987</v>
      </c>
      <c r="U1714" s="17"/>
      <c r="V1714" s="17"/>
      <c r="W1714" s="17" t="s">
        <v>7987</v>
      </c>
      <c r="X1714" s="17" t="s">
        <v>7987</v>
      </c>
      <c r="Y1714" s="17"/>
    </row>
    <row r="1715" ht="15.75" customHeight="1">
      <c r="A1715" s="17">
        <v>5.550010145E9</v>
      </c>
      <c r="B1715" s="17"/>
      <c r="C1715" s="17" t="s">
        <v>7987</v>
      </c>
      <c r="D1715" s="17" t="s">
        <v>7987</v>
      </c>
      <c r="E1715" s="17" t="s">
        <v>7987</v>
      </c>
      <c r="F1715" s="17" t="s">
        <v>7069</v>
      </c>
      <c r="G1715" s="17"/>
      <c r="H1715" s="51" t="s">
        <v>7987</v>
      </c>
      <c r="K1715" s="51" t="s">
        <v>7987</v>
      </c>
      <c r="L1715" s="17" t="s">
        <v>7987</v>
      </c>
      <c r="M1715" s="17" t="s">
        <v>7987</v>
      </c>
      <c r="N1715" s="17" t="s">
        <v>7987</v>
      </c>
      <c r="O1715" s="17" t="s">
        <v>7987</v>
      </c>
      <c r="P1715" s="17" t="s">
        <v>7987</v>
      </c>
      <c r="Q1715" s="17" t="s">
        <v>7987</v>
      </c>
      <c r="R1715" s="17" t="s">
        <v>7987</v>
      </c>
      <c r="S1715" s="17"/>
      <c r="T1715" s="17" t="s">
        <v>7987</v>
      </c>
      <c r="U1715" s="17"/>
      <c r="V1715" s="17"/>
      <c r="W1715" s="17" t="s">
        <v>7987</v>
      </c>
      <c r="X1715" s="17" t="s">
        <v>7987</v>
      </c>
      <c r="Y1715" s="17"/>
    </row>
    <row r="1716" ht="15.75" customHeight="1">
      <c r="A1716" s="17">
        <v>5.550800001E9</v>
      </c>
      <c r="B1716" s="17"/>
      <c r="C1716" s="17" t="s">
        <v>7987</v>
      </c>
      <c r="D1716" s="17" t="s">
        <v>7987</v>
      </c>
      <c r="E1716" s="17" t="s">
        <v>7987</v>
      </c>
      <c r="F1716" s="17" t="s">
        <v>7070</v>
      </c>
      <c r="G1716" s="17"/>
      <c r="H1716" s="51" t="s">
        <v>7987</v>
      </c>
      <c r="K1716" s="51" t="s">
        <v>7987</v>
      </c>
      <c r="L1716" s="17" t="s">
        <v>7987</v>
      </c>
      <c r="M1716" s="17" t="s">
        <v>7987</v>
      </c>
      <c r="N1716" s="17" t="s">
        <v>7987</v>
      </c>
      <c r="O1716" s="17" t="s">
        <v>7987</v>
      </c>
      <c r="P1716" s="17" t="s">
        <v>7987</v>
      </c>
      <c r="Q1716" s="17" t="s">
        <v>7987</v>
      </c>
      <c r="R1716" s="17" t="s">
        <v>7987</v>
      </c>
      <c r="S1716" s="17"/>
      <c r="T1716" s="17" t="s">
        <v>7987</v>
      </c>
      <c r="U1716" s="17"/>
      <c r="V1716" s="17"/>
      <c r="W1716" s="17" t="s">
        <v>7987</v>
      </c>
      <c r="X1716" s="17" t="s">
        <v>7987</v>
      </c>
      <c r="Y1716" s="17"/>
    </row>
    <row r="1717" ht="15.75" customHeight="1">
      <c r="A1717" s="17">
        <v>5.550120006E9</v>
      </c>
      <c r="B1717" s="17"/>
      <c r="C1717" s="17" t="s">
        <v>7987</v>
      </c>
      <c r="D1717" s="17" t="s">
        <v>7987</v>
      </c>
      <c r="E1717" s="17" t="s">
        <v>7987</v>
      </c>
      <c r="F1717" s="17" t="s">
        <v>7071</v>
      </c>
      <c r="G1717" s="17"/>
      <c r="H1717" s="51" t="s">
        <v>7987</v>
      </c>
      <c r="K1717" s="51" t="s">
        <v>7987</v>
      </c>
      <c r="L1717" s="17" t="s">
        <v>7987</v>
      </c>
      <c r="M1717" s="17" t="s">
        <v>7987</v>
      </c>
      <c r="N1717" s="17" t="s">
        <v>7987</v>
      </c>
      <c r="O1717" s="17" t="s">
        <v>7987</v>
      </c>
      <c r="P1717" s="17" t="s">
        <v>7987</v>
      </c>
      <c r="Q1717" s="17" t="s">
        <v>7987</v>
      </c>
      <c r="R1717" s="17" t="s">
        <v>7987</v>
      </c>
      <c r="S1717" s="17"/>
      <c r="T1717" s="17" t="s">
        <v>7987</v>
      </c>
      <c r="U1717" s="17"/>
      <c r="V1717" s="17"/>
      <c r="W1717" s="17" t="s">
        <v>7987</v>
      </c>
      <c r="X1717" s="17" t="s">
        <v>7987</v>
      </c>
      <c r="Y1717" s="17"/>
    </row>
    <row r="1718" ht="15.75" customHeight="1">
      <c r="A1718" s="17">
        <v>5.550300001E9</v>
      </c>
      <c r="B1718" s="17"/>
      <c r="C1718" s="17" t="s">
        <v>7987</v>
      </c>
      <c r="D1718" s="17" t="s">
        <v>7987</v>
      </c>
      <c r="E1718" s="17" t="s">
        <v>3373</v>
      </c>
      <c r="F1718" s="17" t="s">
        <v>3374</v>
      </c>
      <c r="G1718" s="17"/>
      <c r="H1718" s="51" t="s">
        <v>7987</v>
      </c>
      <c r="K1718" s="51" t="s">
        <v>3375</v>
      </c>
      <c r="L1718" s="17" t="s">
        <v>1319</v>
      </c>
      <c r="M1718" s="17" t="s">
        <v>1320</v>
      </c>
      <c r="N1718" s="17">
        <v>2.0</v>
      </c>
      <c r="O1718" s="17" t="s">
        <v>19</v>
      </c>
      <c r="P1718" s="17">
        <v>0.0</v>
      </c>
      <c r="Q1718" s="17">
        <v>8.482300009E9</v>
      </c>
      <c r="R1718" s="17" t="s">
        <v>7987</v>
      </c>
      <c r="S1718" s="17"/>
      <c r="T1718" s="17" t="s">
        <v>7987</v>
      </c>
      <c r="U1718" s="17"/>
      <c r="V1718" s="17"/>
      <c r="W1718" s="17" t="s">
        <v>7987</v>
      </c>
      <c r="X1718" s="17" t="s">
        <v>7987</v>
      </c>
      <c r="Y1718" s="17"/>
    </row>
    <row r="1719" ht="15.75" customHeight="1">
      <c r="A1719" s="17">
        <v>5.550410001E9</v>
      </c>
      <c r="B1719" s="17"/>
      <c r="C1719" s="17" t="s">
        <v>7987</v>
      </c>
      <c r="D1719" s="17" t="s">
        <v>7987</v>
      </c>
      <c r="E1719" s="17" t="s">
        <v>7987</v>
      </c>
      <c r="F1719" s="17" t="s">
        <v>7072</v>
      </c>
      <c r="G1719" s="17"/>
      <c r="H1719" s="51" t="s">
        <v>7987</v>
      </c>
      <c r="K1719" s="51" t="s">
        <v>7987</v>
      </c>
      <c r="L1719" s="17" t="s">
        <v>7987</v>
      </c>
      <c r="M1719" s="17" t="s">
        <v>7987</v>
      </c>
      <c r="N1719" s="17" t="s">
        <v>7987</v>
      </c>
      <c r="O1719" s="17" t="s">
        <v>7987</v>
      </c>
      <c r="P1719" s="17" t="s">
        <v>7987</v>
      </c>
      <c r="Q1719" s="17" t="s">
        <v>7987</v>
      </c>
      <c r="R1719" s="17" t="s">
        <v>7987</v>
      </c>
      <c r="S1719" s="17"/>
      <c r="T1719" s="17" t="s">
        <v>7987</v>
      </c>
      <c r="U1719" s="17"/>
      <c r="V1719" s="17"/>
      <c r="W1719" s="17" t="s">
        <v>7987</v>
      </c>
      <c r="X1719" s="17" t="s">
        <v>7987</v>
      </c>
      <c r="Y1719" s="17"/>
    </row>
    <row r="1720" ht="15.75" customHeight="1">
      <c r="A1720" s="17">
        <v>5.550010156E9</v>
      </c>
      <c r="B1720" s="17"/>
      <c r="C1720" s="17" t="s">
        <v>7987</v>
      </c>
      <c r="D1720" s="17" t="s">
        <v>7987</v>
      </c>
      <c r="E1720" s="17" t="s">
        <v>7987</v>
      </c>
      <c r="F1720" s="17" t="s">
        <v>7073</v>
      </c>
      <c r="G1720" s="17"/>
      <c r="H1720" s="51" t="s">
        <v>7987</v>
      </c>
      <c r="K1720" s="51" t="s">
        <v>7987</v>
      </c>
      <c r="L1720" s="17" t="s">
        <v>7987</v>
      </c>
      <c r="M1720" s="17" t="s">
        <v>7987</v>
      </c>
      <c r="N1720" s="17" t="s">
        <v>7987</v>
      </c>
      <c r="O1720" s="17" t="s">
        <v>7987</v>
      </c>
      <c r="P1720" s="17" t="s">
        <v>7987</v>
      </c>
      <c r="Q1720" s="17" t="s">
        <v>7987</v>
      </c>
      <c r="R1720" s="17" t="s">
        <v>7987</v>
      </c>
      <c r="S1720" s="17"/>
      <c r="T1720" s="17" t="s">
        <v>7987</v>
      </c>
      <c r="U1720" s="17"/>
      <c r="V1720" s="17"/>
      <c r="W1720" s="17" t="s">
        <v>7987</v>
      </c>
      <c r="X1720" s="17" t="s">
        <v>7987</v>
      </c>
      <c r="Y1720" s="17"/>
    </row>
    <row r="1721" ht="15.75" customHeight="1">
      <c r="A1721" s="17">
        <v>5.550801E9</v>
      </c>
      <c r="B1721" s="17"/>
      <c r="C1721" s="17" t="s">
        <v>7987</v>
      </c>
      <c r="D1721" s="17" t="s">
        <v>7987</v>
      </c>
      <c r="E1721" s="17" t="s">
        <v>7987</v>
      </c>
      <c r="F1721" s="17" t="s">
        <v>7074</v>
      </c>
      <c r="G1721" s="17"/>
      <c r="H1721" s="51" t="s">
        <v>7987</v>
      </c>
      <c r="K1721" s="51" t="s">
        <v>7987</v>
      </c>
      <c r="L1721" s="17" t="s">
        <v>7987</v>
      </c>
      <c r="M1721" s="17" t="s">
        <v>7987</v>
      </c>
      <c r="N1721" s="17" t="s">
        <v>7987</v>
      </c>
      <c r="O1721" s="17" t="s">
        <v>7987</v>
      </c>
      <c r="P1721" s="17" t="s">
        <v>7987</v>
      </c>
      <c r="Q1721" s="17" t="s">
        <v>7987</v>
      </c>
      <c r="R1721" s="17" t="s">
        <v>7987</v>
      </c>
      <c r="S1721" s="17"/>
      <c r="T1721" s="17" t="s">
        <v>7987</v>
      </c>
      <c r="U1721" s="17"/>
      <c r="V1721" s="17"/>
      <c r="W1721" s="17" t="s">
        <v>7987</v>
      </c>
      <c r="X1721" s="17" t="s">
        <v>7987</v>
      </c>
      <c r="Y1721" s="17"/>
    </row>
    <row r="1722" ht="15.75" customHeight="1">
      <c r="A1722" s="17">
        <v>5.550000063E9</v>
      </c>
      <c r="B1722" s="17"/>
      <c r="C1722" s="17" t="s">
        <v>7987</v>
      </c>
      <c r="D1722" s="17" t="s">
        <v>7987</v>
      </c>
      <c r="E1722" s="17" t="s">
        <v>7987</v>
      </c>
      <c r="F1722" s="17" t="s">
        <v>7075</v>
      </c>
      <c r="G1722" s="17"/>
      <c r="H1722" s="51" t="s">
        <v>7987</v>
      </c>
      <c r="K1722" s="51" t="s">
        <v>7987</v>
      </c>
      <c r="L1722" s="17" t="s">
        <v>7987</v>
      </c>
      <c r="M1722" s="17" t="s">
        <v>7987</v>
      </c>
      <c r="N1722" s="17" t="s">
        <v>7987</v>
      </c>
      <c r="O1722" s="17" t="s">
        <v>7987</v>
      </c>
      <c r="P1722" s="17" t="s">
        <v>7987</v>
      </c>
      <c r="Q1722" s="17" t="s">
        <v>7987</v>
      </c>
      <c r="R1722" s="17" t="s">
        <v>7987</v>
      </c>
      <c r="S1722" s="17"/>
      <c r="T1722" s="17" t="s">
        <v>7987</v>
      </c>
      <c r="U1722" s="17"/>
      <c r="V1722" s="17"/>
      <c r="W1722" s="17" t="s">
        <v>7987</v>
      </c>
      <c r="X1722" s="17" t="s">
        <v>7987</v>
      </c>
      <c r="Y1722" s="17"/>
    </row>
    <row r="1723" ht="15.75" customHeight="1">
      <c r="A1723" s="17">
        <v>5.550010107E9</v>
      </c>
      <c r="B1723" s="17"/>
      <c r="C1723" s="17" t="s">
        <v>7987</v>
      </c>
      <c r="D1723" s="17" t="s">
        <v>7987</v>
      </c>
      <c r="E1723" s="17" t="s">
        <v>7987</v>
      </c>
      <c r="F1723" s="17" t="s">
        <v>7076</v>
      </c>
      <c r="G1723" s="17"/>
      <c r="H1723" s="51" t="s">
        <v>7987</v>
      </c>
      <c r="K1723" s="51" t="s">
        <v>7987</v>
      </c>
      <c r="L1723" s="17" t="s">
        <v>7987</v>
      </c>
      <c r="M1723" s="17" t="s">
        <v>7987</v>
      </c>
      <c r="N1723" s="17" t="s">
        <v>7987</v>
      </c>
      <c r="O1723" s="17" t="s">
        <v>7987</v>
      </c>
      <c r="P1723" s="17" t="s">
        <v>7987</v>
      </c>
      <c r="Q1723" s="17" t="s">
        <v>7987</v>
      </c>
      <c r="R1723" s="17" t="s">
        <v>7987</v>
      </c>
      <c r="S1723" s="17"/>
      <c r="T1723" s="17" t="s">
        <v>7987</v>
      </c>
      <c r="U1723" s="17"/>
      <c r="V1723" s="17"/>
      <c r="W1723" s="17" t="s">
        <v>7987</v>
      </c>
      <c r="X1723" s="17" t="s">
        <v>7987</v>
      </c>
      <c r="Y1723" s="17"/>
    </row>
    <row r="1724" ht="15.75" customHeight="1">
      <c r="A1724" s="17">
        <v>5.550010157E9</v>
      </c>
      <c r="B1724" s="17"/>
      <c r="C1724" s="17" t="s">
        <v>7987</v>
      </c>
      <c r="D1724" s="17" t="s">
        <v>7987</v>
      </c>
      <c r="E1724" s="17" t="s">
        <v>7987</v>
      </c>
      <c r="F1724" s="17" t="s">
        <v>7077</v>
      </c>
      <c r="G1724" s="17"/>
      <c r="H1724" s="51" t="s">
        <v>7987</v>
      </c>
      <c r="K1724" s="51" t="s">
        <v>7987</v>
      </c>
      <c r="L1724" s="17" t="s">
        <v>7987</v>
      </c>
      <c r="M1724" s="17" t="s">
        <v>7987</v>
      </c>
      <c r="N1724" s="17" t="s">
        <v>7987</v>
      </c>
      <c r="O1724" s="17" t="s">
        <v>7987</v>
      </c>
      <c r="P1724" s="17" t="s">
        <v>7987</v>
      </c>
      <c r="Q1724" s="17" t="s">
        <v>7987</v>
      </c>
      <c r="R1724" s="17" t="s">
        <v>7987</v>
      </c>
      <c r="S1724" s="17"/>
      <c r="T1724" s="17" t="s">
        <v>7987</v>
      </c>
      <c r="U1724" s="17"/>
      <c r="V1724" s="17"/>
      <c r="W1724" s="17" t="s">
        <v>7987</v>
      </c>
      <c r="X1724" s="17" t="s">
        <v>7987</v>
      </c>
      <c r="Y1724" s="17"/>
    </row>
    <row r="1725" ht="15.75" customHeight="1">
      <c r="A1725" s="17">
        <v>5.550070001E9</v>
      </c>
      <c r="B1725" s="17"/>
      <c r="C1725" s="17" t="s">
        <v>7987</v>
      </c>
      <c r="D1725" s="17" t="s">
        <v>7987</v>
      </c>
      <c r="E1725" s="17" t="s">
        <v>7987</v>
      </c>
      <c r="F1725" s="17" t="s">
        <v>7078</v>
      </c>
      <c r="G1725" s="17"/>
      <c r="H1725" s="51" t="s">
        <v>7987</v>
      </c>
      <c r="K1725" s="51" t="s">
        <v>7987</v>
      </c>
      <c r="L1725" s="17" t="s">
        <v>7987</v>
      </c>
      <c r="M1725" s="17" t="s">
        <v>7987</v>
      </c>
      <c r="N1725" s="17" t="s">
        <v>7987</v>
      </c>
      <c r="O1725" s="17" t="s">
        <v>7987</v>
      </c>
      <c r="P1725" s="17" t="s">
        <v>7987</v>
      </c>
      <c r="Q1725" s="17" t="s">
        <v>7987</v>
      </c>
      <c r="R1725" s="17" t="s">
        <v>7987</v>
      </c>
      <c r="S1725" s="17"/>
      <c r="T1725" s="17" t="s">
        <v>7987</v>
      </c>
      <c r="U1725" s="17"/>
      <c r="V1725" s="17"/>
      <c r="W1725" s="17" t="s">
        <v>7987</v>
      </c>
      <c r="X1725" s="17" t="s">
        <v>7987</v>
      </c>
      <c r="Y1725" s="17"/>
    </row>
    <row r="1726" ht="15.75" customHeight="1">
      <c r="A1726" s="17">
        <v>5.550010032E9</v>
      </c>
      <c r="B1726" s="17"/>
      <c r="C1726" s="17" t="s">
        <v>7987</v>
      </c>
      <c r="D1726" s="17" t="s">
        <v>7987</v>
      </c>
      <c r="E1726" s="17" t="s">
        <v>7987</v>
      </c>
      <c r="F1726" s="17" t="s">
        <v>7079</v>
      </c>
      <c r="G1726" s="17"/>
      <c r="H1726" s="51" t="s">
        <v>7987</v>
      </c>
      <c r="K1726" s="51" t="s">
        <v>7987</v>
      </c>
      <c r="L1726" s="17" t="s">
        <v>7987</v>
      </c>
      <c r="M1726" s="17" t="s">
        <v>7987</v>
      </c>
      <c r="N1726" s="17" t="s">
        <v>7987</v>
      </c>
      <c r="O1726" s="17" t="s">
        <v>7987</v>
      </c>
      <c r="P1726" s="17" t="s">
        <v>7987</v>
      </c>
      <c r="Q1726" s="17" t="s">
        <v>7987</v>
      </c>
      <c r="R1726" s="17" t="s">
        <v>7987</v>
      </c>
      <c r="S1726" s="17"/>
      <c r="T1726" s="17" t="s">
        <v>7987</v>
      </c>
      <c r="U1726" s="17"/>
      <c r="V1726" s="17"/>
      <c r="W1726" s="17" t="s">
        <v>7987</v>
      </c>
      <c r="X1726" s="17" t="s">
        <v>7987</v>
      </c>
      <c r="Y1726" s="17"/>
    </row>
    <row r="1727" ht="15.75" customHeight="1">
      <c r="A1727" s="17">
        <v>5.550300009E9</v>
      </c>
      <c r="B1727" s="17"/>
      <c r="C1727" s="17" t="s">
        <v>7987</v>
      </c>
      <c r="D1727" s="17" t="s">
        <v>7987</v>
      </c>
      <c r="E1727" s="17" t="s">
        <v>7987</v>
      </c>
      <c r="F1727" s="17" t="s">
        <v>7080</v>
      </c>
      <c r="G1727" s="17"/>
      <c r="H1727" s="51" t="s">
        <v>7987</v>
      </c>
      <c r="K1727" s="51" t="s">
        <v>7987</v>
      </c>
      <c r="L1727" s="17" t="s">
        <v>7987</v>
      </c>
      <c r="M1727" s="17" t="s">
        <v>7987</v>
      </c>
      <c r="N1727" s="17" t="s">
        <v>7987</v>
      </c>
      <c r="O1727" s="17" t="s">
        <v>7987</v>
      </c>
      <c r="P1727" s="17" t="s">
        <v>7987</v>
      </c>
      <c r="Q1727" s="17" t="s">
        <v>7987</v>
      </c>
      <c r="R1727" s="17" t="s">
        <v>7987</v>
      </c>
      <c r="S1727" s="17"/>
      <c r="T1727" s="17" t="s">
        <v>7987</v>
      </c>
      <c r="U1727" s="17"/>
      <c r="V1727" s="17"/>
      <c r="W1727" s="17" t="s">
        <v>7987</v>
      </c>
      <c r="X1727" s="17" t="s">
        <v>7987</v>
      </c>
      <c r="Y1727" s="17"/>
    </row>
    <row r="1728" ht="15.75" customHeight="1">
      <c r="A1728" s="17">
        <v>5.55012E9</v>
      </c>
      <c r="B1728" s="17"/>
      <c r="C1728" s="17" t="s">
        <v>7987</v>
      </c>
      <c r="D1728" s="17" t="s">
        <v>7987</v>
      </c>
      <c r="E1728" s="17" t="s">
        <v>7987</v>
      </c>
      <c r="F1728" s="17" t="s">
        <v>7081</v>
      </c>
      <c r="G1728" s="17"/>
      <c r="H1728" s="51" t="s">
        <v>7987</v>
      </c>
      <c r="K1728" s="51" t="s">
        <v>7987</v>
      </c>
      <c r="L1728" s="17" t="s">
        <v>7987</v>
      </c>
      <c r="M1728" s="17" t="s">
        <v>7987</v>
      </c>
      <c r="N1728" s="17" t="s">
        <v>7987</v>
      </c>
      <c r="O1728" s="17" t="s">
        <v>7987</v>
      </c>
      <c r="P1728" s="17" t="s">
        <v>7987</v>
      </c>
      <c r="Q1728" s="17" t="s">
        <v>7987</v>
      </c>
      <c r="R1728" s="17" t="s">
        <v>7987</v>
      </c>
      <c r="S1728" s="17"/>
      <c r="T1728" s="17" t="s">
        <v>7987</v>
      </c>
      <c r="U1728" s="17"/>
      <c r="V1728" s="17"/>
      <c r="W1728" s="17" t="s">
        <v>7987</v>
      </c>
      <c r="X1728" s="17" t="s">
        <v>7987</v>
      </c>
      <c r="Y1728" s="17"/>
    </row>
    <row r="1729" ht="15.75" customHeight="1">
      <c r="A1729" s="17">
        <v>5.550400002E9</v>
      </c>
      <c r="B1729" s="17"/>
      <c r="C1729" s="17" t="s">
        <v>7987</v>
      </c>
      <c r="D1729" s="17" t="s">
        <v>7987</v>
      </c>
      <c r="E1729" s="17" t="s">
        <v>7987</v>
      </c>
      <c r="F1729" s="17" t="s">
        <v>6901</v>
      </c>
      <c r="G1729" s="17"/>
      <c r="H1729" s="51" t="s">
        <v>7987</v>
      </c>
      <c r="K1729" s="51" t="s">
        <v>7987</v>
      </c>
      <c r="L1729" s="17" t="s">
        <v>7987</v>
      </c>
      <c r="M1729" s="17" t="s">
        <v>7987</v>
      </c>
      <c r="N1729" s="17" t="s">
        <v>7987</v>
      </c>
      <c r="O1729" s="17" t="s">
        <v>7987</v>
      </c>
      <c r="P1729" s="17" t="s">
        <v>7987</v>
      </c>
      <c r="Q1729" s="17" t="s">
        <v>7987</v>
      </c>
      <c r="R1729" s="17" t="s">
        <v>7987</v>
      </c>
      <c r="S1729" s="17"/>
      <c r="T1729" s="17" t="s">
        <v>7987</v>
      </c>
      <c r="U1729" s="17"/>
      <c r="V1729" s="17"/>
      <c r="W1729" s="17" t="s">
        <v>7987</v>
      </c>
      <c r="X1729" s="17" t="s">
        <v>7987</v>
      </c>
      <c r="Y1729" s="17"/>
    </row>
    <row r="1730" ht="15.75" customHeight="1">
      <c r="A1730" s="17">
        <v>5.550400016E9</v>
      </c>
      <c r="B1730" s="17"/>
      <c r="C1730" s="17" t="s">
        <v>7987</v>
      </c>
      <c r="D1730" s="17" t="s">
        <v>7987</v>
      </c>
      <c r="E1730" s="17" t="s">
        <v>7987</v>
      </c>
      <c r="F1730" s="17" t="s">
        <v>6616</v>
      </c>
      <c r="G1730" s="17"/>
      <c r="H1730" s="51" t="s">
        <v>7987</v>
      </c>
      <c r="K1730" s="51" t="s">
        <v>7987</v>
      </c>
      <c r="L1730" s="17" t="s">
        <v>7987</v>
      </c>
      <c r="M1730" s="17" t="s">
        <v>7987</v>
      </c>
      <c r="N1730" s="17" t="s">
        <v>7987</v>
      </c>
      <c r="O1730" s="17" t="s">
        <v>7987</v>
      </c>
      <c r="P1730" s="17" t="s">
        <v>7987</v>
      </c>
      <c r="Q1730" s="17" t="s">
        <v>7987</v>
      </c>
      <c r="R1730" s="17" t="s">
        <v>7987</v>
      </c>
      <c r="S1730" s="17"/>
      <c r="T1730" s="17" t="s">
        <v>7987</v>
      </c>
      <c r="U1730" s="17"/>
      <c r="V1730" s="17"/>
      <c r="W1730" s="17" t="s">
        <v>7987</v>
      </c>
      <c r="X1730" s="17" t="s">
        <v>7987</v>
      </c>
      <c r="Y1730" s="17"/>
    </row>
    <row r="1731" ht="15.75" customHeight="1">
      <c r="A1731" s="17">
        <v>5.550000053E9</v>
      </c>
      <c r="B1731" s="17"/>
      <c r="C1731" s="17" t="s">
        <v>7987</v>
      </c>
      <c r="D1731" s="17" t="s">
        <v>7987</v>
      </c>
      <c r="E1731" s="17" t="s">
        <v>7987</v>
      </c>
      <c r="F1731" s="17" t="s">
        <v>7084</v>
      </c>
      <c r="G1731" s="17"/>
      <c r="H1731" s="51" t="s">
        <v>7987</v>
      </c>
      <c r="K1731" s="51" t="s">
        <v>7987</v>
      </c>
      <c r="L1731" s="17" t="s">
        <v>7987</v>
      </c>
      <c r="M1731" s="17" t="s">
        <v>7987</v>
      </c>
      <c r="N1731" s="17" t="s">
        <v>7987</v>
      </c>
      <c r="O1731" s="17" t="s">
        <v>7987</v>
      </c>
      <c r="P1731" s="17" t="s">
        <v>7987</v>
      </c>
      <c r="Q1731" s="17" t="s">
        <v>7987</v>
      </c>
      <c r="R1731" s="17" t="s">
        <v>7987</v>
      </c>
      <c r="S1731" s="17"/>
      <c r="T1731" s="17" t="s">
        <v>7987</v>
      </c>
      <c r="U1731" s="17"/>
      <c r="V1731" s="17"/>
      <c r="W1731" s="17" t="s">
        <v>7987</v>
      </c>
      <c r="X1731" s="17" t="s">
        <v>7987</v>
      </c>
      <c r="Y1731" s="17"/>
    </row>
    <row r="1732" ht="15.75" customHeight="1">
      <c r="A1732" s="17">
        <v>5.550000037E9</v>
      </c>
      <c r="B1732" s="17"/>
      <c r="C1732" s="17" t="s">
        <v>7987</v>
      </c>
      <c r="D1732" s="17" t="s">
        <v>7987</v>
      </c>
      <c r="E1732" s="17" t="s">
        <v>7987</v>
      </c>
      <c r="F1732" s="17" t="s">
        <v>7085</v>
      </c>
      <c r="G1732" s="17"/>
      <c r="H1732" s="51" t="s">
        <v>7987</v>
      </c>
      <c r="K1732" s="51" t="s">
        <v>7987</v>
      </c>
      <c r="L1732" s="17" t="s">
        <v>7987</v>
      </c>
      <c r="M1732" s="17" t="s">
        <v>7987</v>
      </c>
      <c r="N1732" s="17" t="s">
        <v>7987</v>
      </c>
      <c r="O1732" s="17" t="s">
        <v>7987</v>
      </c>
      <c r="P1732" s="17" t="s">
        <v>7987</v>
      </c>
      <c r="Q1732" s="17" t="s">
        <v>7987</v>
      </c>
      <c r="R1732" s="17" t="s">
        <v>7987</v>
      </c>
      <c r="S1732" s="17"/>
      <c r="T1732" s="17" t="s">
        <v>7987</v>
      </c>
      <c r="U1732" s="17"/>
      <c r="V1732" s="17"/>
      <c r="W1732" s="17" t="s">
        <v>7987</v>
      </c>
      <c r="X1732" s="17" t="s">
        <v>7987</v>
      </c>
      <c r="Y1732" s="17"/>
    </row>
    <row r="1733" ht="15.75" customHeight="1">
      <c r="A1733" s="17">
        <v>5.550000029E9</v>
      </c>
      <c r="B1733" s="17"/>
      <c r="C1733" s="17" t="s">
        <v>7987</v>
      </c>
      <c r="D1733" s="17" t="s">
        <v>7987</v>
      </c>
      <c r="E1733" s="17" t="s">
        <v>7987</v>
      </c>
      <c r="F1733" s="17" t="s">
        <v>7086</v>
      </c>
      <c r="G1733" s="17"/>
      <c r="H1733" s="51" t="s">
        <v>7987</v>
      </c>
      <c r="K1733" s="51" t="s">
        <v>7987</v>
      </c>
      <c r="L1733" s="17" t="s">
        <v>7987</v>
      </c>
      <c r="M1733" s="17" t="s">
        <v>7987</v>
      </c>
      <c r="N1733" s="17" t="s">
        <v>7987</v>
      </c>
      <c r="O1733" s="17" t="s">
        <v>7987</v>
      </c>
      <c r="P1733" s="17" t="s">
        <v>7987</v>
      </c>
      <c r="Q1733" s="17" t="s">
        <v>7987</v>
      </c>
      <c r="R1733" s="17" t="s">
        <v>7987</v>
      </c>
      <c r="S1733" s="17"/>
      <c r="T1733" s="17" t="s">
        <v>7987</v>
      </c>
      <c r="U1733" s="17"/>
      <c r="V1733" s="17"/>
      <c r="W1733" s="17" t="s">
        <v>7987</v>
      </c>
      <c r="X1733" s="17" t="s">
        <v>7987</v>
      </c>
      <c r="Y1733" s="17"/>
    </row>
    <row r="1734" ht="15.75" customHeight="1">
      <c r="A1734" s="17">
        <v>5.550300029E9</v>
      </c>
      <c r="B1734" s="17"/>
      <c r="C1734" s="17" t="s">
        <v>7987</v>
      </c>
      <c r="D1734" s="17" t="s">
        <v>7987</v>
      </c>
      <c r="E1734" s="17" t="s">
        <v>7987</v>
      </c>
      <c r="F1734" s="17" t="s">
        <v>7087</v>
      </c>
      <c r="G1734" s="17"/>
      <c r="H1734" s="51" t="s">
        <v>7987</v>
      </c>
      <c r="K1734" s="51" t="s">
        <v>7987</v>
      </c>
      <c r="L1734" s="17" t="s">
        <v>7987</v>
      </c>
      <c r="M1734" s="17" t="s">
        <v>7987</v>
      </c>
      <c r="N1734" s="17" t="s">
        <v>7987</v>
      </c>
      <c r="O1734" s="17" t="s">
        <v>7987</v>
      </c>
      <c r="P1734" s="17" t="s">
        <v>7987</v>
      </c>
      <c r="Q1734" s="17" t="s">
        <v>7987</v>
      </c>
      <c r="R1734" s="17" t="s">
        <v>7987</v>
      </c>
      <c r="S1734" s="17"/>
      <c r="T1734" s="17" t="s">
        <v>7987</v>
      </c>
      <c r="U1734" s="17"/>
      <c r="V1734" s="17"/>
      <c r="W1734" s="17" t="s">
        <v>7987</v>
      </c>
      <c r="X1734" s="17" t="s">
        <v>7987</v>
      </c>
      <c r="Y1734" s="17"/>
    </row>
    <row r="1735" ht="15.75" customHeight="1">
      <c r="A1735" s="17">
        <v>5.550010109E9</v>
      </c>
      <c r="B1735" s="17"/>
      <c r="C1735" s="17" t="s">
        <v>7987</v>
      </c>
      <c r="D1735" s="17" t="s">
        <v>7987</v>
      </c>
      <c r="E1735" s="17" t="s">
        <v>7987</v>
      </c>
      <c r="F1735" s="17" t="s">
        <v>7088</v>
      </c>
      <c r="G1735" s="17"/>
      <c r="H1735" s="51" t="s">
        <v>7987</v>
      </c>
      <c r="K1735" s="51" t="s">
        <v>7987</v>
      </c>
      <c r="L1735" s="17" t="s">
        <v>7987</v>
      </c>
      <c r="M1735" s="17" t="s">
        <v>7987</v>
      </c>
      <c r="N1735" s="17" t="s">
        <v>7987</v>
      </c>
      <c r="O1735" s="17" t="s">
        <v>7987</v>
      </c>
      <c r="P1735" s="17" t="s">
        <v>7987</v>
      </c>
      <c r="Q1735" s="17" t="s">
        <v>7987</v>
      </c>
      <c r="R1735" s="17" t="s">
        <v>7987</v>
      </c>
      <c r="S1735" s="17"/>
      <c r="T1735" s="17" t="s">
        <v>7987</v>
      </c>
      <c r="U1735" s="17"/>
      <c r="V1735" s="17"/>
      <c r="W1735" s="17" t="s">
        <v>7987</v>
      </c>
      <c r="X1735" s="17" t="s">
        <v>7987</v>
      </c>
      <c r="Y1735" s="17"/>
    </row>
    <row r="1736" ht="15.75" customHeight="1">
      <c r="A1736" s="17">
        <v>5.550300033E9</v>
      </c>
      <c r="B1736" s="17"/>
      <c r="C1736" s="17" t="s">
        <v>7987</v>
      </c>
      <c r="D1736" s="17" t="s">
        <v>7987</v>
      </c>
      <c r="E1736" s="17" t="s">
        <v>7987</v>
      </c>
      <c r="F1736" s="17" t="s">
        <v>7089</v>
      </c>
      <c r="G1736" s="17"/>
      <c r="H1736" s="51" t="s">
        <v>7987</v>
      </c>
      <c r="K1736" s="51" t="s">
        <v>7987</v>
      </c>
      <c r="L1736" s="17" t="s">
        <v>7987</v>
      </c>
      <c r="M1736" s="17" t="s">
        <v>7987</v>
      </c>
      <c r="N1736" s="17" t="s">
        <v>7987</v>
      </c>
      <c r="O1736" s="17" t="s">
        <v>7987</v>
      </c>
      <c r="P1736" s="17" t="s">
        <v>7987</v>
      </c>
      <c r="Q1736" s="17" t="s">
        <v>7987</v>
      </c>
      <c r="R1736" s="17" t="s">
        <v>7987</v>
      </c>
      <c r="S1736" s="17"/>
      <c r="T1736" s="17" t="s">
        <v>7987</v>
      </c>
      <c r="U1736" s="17"/>
      <c r="V1736" s="17"/>
      <c r="W1736" s="17" t="s">
        <v>7987</v>
      </c>
      <c r="X1736" s="17" t="s">
        <v>7987</v>
      </c>
      <c r="Y1736" s="17"/>
    </row>
    <row r="1737" ht="15.75" customHeight="1">
      <c r="A1737" s="17">
        <v>5.550400021E9</v>
      </c>
      <c r="B1737" s="17"/>
      <c r="C1737" s="17" t="s">
        <v>7987</v>
      </c>
      <c r="D1737" s="17" t="s">
        <v>7987</v>
      </c>
      <c r="E1737" s="17" t="s">
        <v>7987</v>
      </c>
      <c r="F1737" s="17" t="s">
        <v>7090</v>
      </c>
      <c r="G1737" s="17"/>
      <c r="H1737" s="51" t="s">
        <v>7987</v>
      </c>
      <c r="K1737" s="51" t="s">
        <v>7987</v>
      </c>
      <c r="L1737" s="17" t="s">
        <v>7987</v>
      </c>
      <c r="M1737" s="17" t="s">
        <v>7987</v>
      </c>
      <c r="N1737" s="17" t="s">
        <v>7987</v>
      </c>
      <c r="O1737" s="17" t="s">
        <v>7987</v>
      </c>
      <c r="P1737" s="17" t="s">
        <v>7987</v>
      </c>
      <c r="Q1737" s="17" t="s">
        <v>7987</v>
      </c>
      <c r="R1737" s="17" t="s">
        <v>7987</v>
      </c>
      <c r="S1737" s="17"/>
      <c r="T1737" s="17" t="s">
        <v>7987</v>
      </c>
      <c r="U1737" s="17"/>
      <c r="V1737" s="17"/>
      <c r="W1737" s="17" t="s">
        <v>7987</v>
      </c>
      <c r="X1737" s="17" t="s">
        <v>7987</v>
      </c>
      <c r="Y1737" s="17"/>
    </row>
    <row r="1738" ht="15.75" customHeight="1">
      <c r="A1738" s="17">
        <v>5.550010086E9</v>
      </c>
      <c r="B1738" s="17"/>
      <c r="C1738" s="17" t="s">
        <v>7987</v>
      </c>
      <c r="D1738" s="17" t="s">
        <v>7987</v>
      </c>
      <c r="E1738" s="17" t="s">
        <v>7987</v>
      </c>
      <c r="F1738" s="17" t="s">
        <v>7091</v>
      </c>
      <c r="G1738" s="17"/>
      <c r="H1738" s="51" t="s">
        <v>7987</v>
      </c>
      <c r="K1738" s="51" t="s">
        <v>7987</v>
      </c>
      <c r="L1738" s="17" t="s">
        <v>7987</v>
      </c>
      <c r="M1738" s="17" t="s">
        <v>7987</v>
      </c>
      <c r="N1738" s="17" t="s">
        <v>7987</v>
      </c>
      <c r="O1738" s="17" t="s">
        <v>7987</v>
      </c>
      <c r="P1738" s="17" t="s">
        <v>7987</v>
      </c>
      <c r="Q1738" s="17" t="s">
        <v>7987</v>
      </c>
      <c r="R1738" s="17" t="s">
        <v>7987</v>
      </c>
      <c r="S1738" s="17"/>
      <c r="T1738" s="17" t="s">
        <v>7987</v>
      </c>
      <c r="U1738" s="17"/>
      <c r="V1738" s="17"/>
      <c r="W1738" s="17" t="s">
        <v>7987</v>
      </c>
      <c r="X1738" s="17" t="s">
        <v>7987</v>
      </c>
      <c r="Y1738" s="17"/>
    </row>
    <row r="1739" ht="15.75" customHeight="1">
      <c r="A1739" s="17">
        <v>5.550200017E9</v>
      </c>
      <c r="B1739" s="17"/>
      <c r="C1739" s="17" t="s">
        <v>7987</v>
      </c>
      <c r="D1739" s="17" t="s">
        <v>7987</v>
      </c>
      <c r="E1739" s="17" t="s">
        <v>7987</v>
      </c>
      <c r="F1739" s="17" t="s">
        <v>7092</v>
      </c>
      <c r="G1739" s="17"/>
      <c r="H1739" s="51" t="s">
        <v>7987</v>
      </c>
      <c r="K1739" s="51" t="s">
        <v>7987</v>
      </c>
      <c r="L1739" s="17" t="s">
        <v>7987</v>
      </c>
      <c r="M1739" s="17" t="s">
        <v>7987</v>
      </c>
      <c r="N1739" s="17" t="s">
        <v>7987</v>
      </c>
      <c r="O1739" s="17" t="s">
        <v>7987</v>
      </c>
      <c r="P1739" s="17" t="s">
        <v>7987</v>
      </c>
      <c r="Q1739" s="17" t="s">
        <v>7987</v>
      </c>
      <c r="R1739" s="17" t="s">
        <v>7987</v>
      </c>
      <c r="S1739" s="17"/>
      <c r="T1739" s="17" t="s">
        <v>7987</v>
      </c>
      <c r="U1739" s="17"/>
      <c r="V1739" s="17"/>
      <c r="W1739" s="17" t="s">
        <v>7987</v>
      </c>
      <c r="X1739" s="17" t="s">
        <v>7987</v>
      </c>
      <c r="Y1739" s="17"/>
    </row>
    <row r="1740" ht="15.75" customHeight="1">
      <c r="A1740" s="17">
        <v>5.55030001E9</v>
      </c>
      <c r="B1740" s="17"/>
      <c r="C1740" s="17" t="s">
        <v>7987</v>
      </c>
      <c r="D1740" s="17" t="s">
        <v>7987</v>
      </c>
      <c r="E1740" s="17" t="s">
        <v>7987</v>
      </c>
      <c r="F1740" s="17" t="s">
        <v>7093</v>
      </c>
      <c r="G1740" s="17"/>
      <c r="H1740" s="51" t="s">
        <v>7987</v>
      </c>
      <c r="K1740" s="51" t="s">
        <v>7987</v>
      </c>
      <c r="L1740" s="17" t="s">
        <v>7987</v>
      </c>
      <c r="M1740" s="17" t="s">
        <v>7987</v>
      </c>
      <c r="N1740" s="17" t="s">
        <v>7987</v>
      </c>
      <c r="O1740" s="17" t="s">
        <v>7987</v>
      </c>
      <c r="P1740" s="17" t="s">
        <v>7987</v>
      </c>
      <c r="Q1740" s="17" t="s">
        <v>7987</v>
      </c>
      <c r="R1740" s="17" t="s">
        <v>7987</v>
      </c>
      <c r="S1740" s="17"/>
      <c r="T1740" s="17" t="s">
        <v>7987</v>
      </c>
      <c r="U1740" s="17"/>
      <c r="V1740" s="17"/>
      <c r="W1740" s="17" t="s">
        <v>7987</v>
      </c>
      <c r="X1740" s="17" t="s">
        <v>7987</v>
      </c>
      <c r="Y1740" s="17"/>
    </row>
    <row r="1741" ht="15.75" customHeight="1">
      <c r="A1741" s="17">
        <v>5.55030006E9</v>
      </c>
      <c r="B1741" s="17"/>
      <c r="C1741" s="17" t="s">
        <v>7987</v>
      </c>
      <c r="D1741" s="17" t="s">
        <v>7987</v>
      </c>
      <c r="E1741" s="17" t="s">
        <v>7987</v>
      </c>
      <c r="F1741" s="17" t="s">
        <v>7094</v>
      </c>
      <c r="G1741" s="17"/>
      <c r="H1741" s="51" t="s">
        <v>7987</v>
      </c>
      <c r="K1741" s="51" t="s">
        <v>7987</v>
      </c>
      <c r="L1741" s="17" t="s">
        <v>7987</v>
      </c>
      <c r="M1741" s="17" t="s">
        <v>7987</v>
      </c>
      <c r="N1741" s="17" t="s">
        <v>7987</v>
      </c>
      <c r="O1741" s="17" t="s">
        <v>7987</v>
      </c>
      <c r="P1741" s="17" t="s">
        <v>7987</v>
      </c>
      <c r="Q1741" s="17" t="s">
        <v>7987</v>
      </c>
      <c r="R1741" s="17" t="s">
        <v>7987</v>
      </c>
      <c r="S1741" s="17"/>
      <c r="T1741" s="17" t="s">
        <v>7987</v>
      </c>
      <c r="U1741" s="17"/>
      <c r="V1741" s="17"/>
      <c r="W1741" s="17" t="s">
        <v>7987</v>
      </c>
      <c r="X1741" s="17" t="s">
        <v>7987</v>
      </c>
      <c r="Y1741" s="17"/>
    </row>
    <row r="1742" ht="15.75" customHeight="1">
      <c r="A1742" s="17">
        <v>5.550300071E9</v>
      </c>
      <c r="B1742" s="17"/>
      <c r="C1742" s="17" t="s">
        <v>7987</v>
      </c>
      <c r="D1742" s="17" t="s">
        <v>7987</v>
      </c>
      <c r="E1742" s="17" t="s">
        <v>7987</v>
      </c>
      <c r="F1742" s="17" t="s">
        <v>7095</v>
      </c>
      <c r="G1742" s="17"/>
      <c r="H1742" s="51" t="s">
        <v>7987</v>
      </c>
      <c r="K1742" s="51" t="s">
        <v>7987</v>
      </c>
      <c r="L1742" s="17" t="s">
        <v>7987</v>
      </c>
      <c r="M1742" s="17" t="s">
        <v>7987</v>
      </c>
      <c r="N1742" s="17" t="s">
        <v>7987</v>
      </c>
      <c r="O1742" s="17" t="s">
        <v>7987</v>
      </c>
      <c r="P1742" s="17" t="s">
        <v>7987</v>
      </c>
      <c r="Q1742" s="17" t="s">
        <v>7987</v>
      </c>
      <c r="R1742" s="17" t="s">
        <v>7987</v>
      </c>
      <c r="S1742" s="17"/>
      <c r="T1742" s="17" t="s">
        <v>7987</v>
      </c>
      <c r="U1742" s="17"/>
      <c r="V1742" s="17"/>
      <c r="W1742" s="17" t="s">
        <v>7987</v>
      </c>
      <c r="X1742" s="17" t="s">
        <v>7987</v>
      </c>
      <c r="Y1742" s="17"/>
    </row>
    <row r="1743" ht="15.75" customHeight="1">
      <c r="A1743" s="17">
        <v>5.550400007E9</v>
      </c>
      <c r="B1743" s="17"/>
      <c r="C1743" s="17" t="s">
        <v>7987</v>
      </c>
      <c r="D1743" s="17" t="s">
        <v>7987</v>
      </c>
      <c r="E1743" s="17" t="s">
        <v>3393</v>
      </c>
      <c r="F1743" s="17" t="s">
        <v>3394</v>
      </c>
      <c r="G1743" s="17"/>
      <c r="H1743" s="51" t="s">
        <v>7987</v>
      </c>
      <c r="K1743" s="51" t="s">
        <v>3395</v>
      </c>
      <c r="L1743" s="17" t="s">
        <v>3390</v>
      </c>
      <c r="M1743" s="17" t="s">
        <v>3391</v>
      </c>
      <c r="N1743" s="17">
        <v>1.0</v>
      </c>
      <c r="O1743" s="17" t="s">
        <v>19</v>
      </c>
      <c r="P1743" s="17" t="s">
        <v>3392</v>
      </c>
      <c r="Q1743" s="17">
        <v>8.482400009E9</v>
      </c>
      <c r="R1743" s="17" t="s">
        <v>7987</v>
      </c>
      <c r="S1743" s="17"/>
      <c r="T1743" s="17" t="s">
        <v>7987</v>
      </c>
      <c r="U1743" s="17"/>
      <c r="V1743" s="17"/>
      <c r="W1743" s="17" t="s">
        <v>7987</v>
      </c>
      <c r="X1743" s="17" t="s">
        <v>7987</v>
      </c>
      <c r="Y1743" s="17"/>
    </row>
    <row r="1744" ht="15.75" customHeight="1">
      <c r="A1744" s="17">
        <v>5.550010029E9</v>
      </c>
      <c r="B1744" s="17"/>
      <c r="C1744" s="17" t="s">
        <v>7987</v>
      </c>
      <c r="D1744" s="17" t="s">
        <v>7987</v>
      </c>
      <c r="E1744" s="17" t="s">
        <v>7987</v>
      </c>
      <c r="F1744" s="17" t="s">
        <v>7097</v>
      </c>
      <c r="G1744" s="17"/>
      <c r="H1744" s="51" t="s">
        <v>7987</v>
      </c>
      <c r="K1744" s="51" t="s">
        <v>7987</v>
      </c>
      <c r="L1744" s="17" t="s">
        <v>7987</v>
      </c>
      <c r="M1744" s="17" t="s">
        <v>7987</v>
      </c>
      <c r="N1744" s="17" t="s">
        <v>7987</v>
      </c>
      <c r="O1744" s="17" t="s">
        <v>7987</v>
      </c>
      <c r="P1744" s="17" t="s">
        <v>7987</v>
      </c>
      <c r="Q1744" s="17" t="s">
        <v>7987</v>
      </c>
      <c r="R1744" s="17" t="s">
        <v>7987</v>
      </c>
      <c r="S1744" s="17"/>
      <c r="T1744" s="17" t="s">
        <v>7987</v>
      </c>
      <c r="U1744" s="17"/>
      <c r="V1744" s="17"/>
      <c r="W1744" s="17" t="s">
        <v>7987</v>
      </c>
      <c r="X1744" s="17" t="s">
        <v>7987</v>
      </c>
      <c r="Y1744" s="17"/>
    </row>
    <row r="1745" ht="15.75" customHeight="1">
      <c r="A1745" s="17">
        <v>5.55001001E9</v>
      </c>
      <c r="B1745" s="17"/>
      <c r="C1745" s="17" t="s">
        <v>7987</v>
      </c>
      <c r="D1745" s="17" t="s">
        <v>7987</v>
      </c>
      <c r="E1745" s="17" t="s">
        <v>7987</v>
      </c>
      <c r="F1745" s="17" t="s">
        <v>7098</v>
      </c>
      <c r="G1745" s="17"/>
      <c r="H1745" s="51" t="s">
        <v>7987</v>
      </c>
      <c r="K1745" s="51" t="s">
        <v>7987</v>
      </c>
      <c r="L1745" s="17" t="s">
        <v>7987</v>
      </c>
      <c r="M1745" s="17" t="s">
        <v>7987</v>
      </c>
      <c r="N1745" s="17" t="s">
        <v>7987</v>
      </c>
      <c r="O1745" s="17" t="s">
        <v>7987</v>
      </c>
      <c r="P1745" s="17" t="s">
        <v>7987</v>
      </c>
      <c r="Q1745" s="17" t="s">
        <v>7987</v>
      </c>
      <c r="R1745" s="17" t="s">
        <v>7987</v>
      </c>
      <c r="S1745" s="17"/>
      <c r="T1745" s="17" t="s">
        <v>7987</v>
      </c>
      <c r="U1745" s="17"/>
      <c r="V1745" s="17"/>
      <c r="W1745" s="17" t="s">
        <v>7987</v>
      </c>
      <c r="X1745" s="17" t="s">
        <v>7987</v>
      </c>
      <c r="Y1745" s="17"/>
    </row>
    <row r="1746" ht="15.75" customHeight="1">
      <c r="A1746" s="17">
        <v>5.550300083E9</v>
      </c>
      <c r="B1746" s="17"/>
      <c r="C1746" s="17" t="s">
        <v>7987</v>
      </c>
      <c r="D1746" s="17" t="s">
        <v>7987</v>
      </c>
      <c r="E1746" s="17" t="s">
        <v>7987</v>
      </c>
      <c r="F1746" s="17" t="s">
        <v>7099</v>
      </c>
      <c r="G1746" s="17"/>
      <c r="H1746" s="51" t="s">
        <v>7987</v>
      </c>
      <c r="K1746" s="51" t="s">
        <v>7987</v>
      </c>
      <c r="L1746" s="17" t="s">
        <v>7987</v>
      </c>
      <c r="M1746" s="17" t="s">
        <v>7987</v>
      </c>
      <c r="N1746" s="17" t="s">
        <v>7987</v>
      </c>
      <c r="O1746" s="17" t="s">
        <v>7987</v>
      </c>
      <c r="P1746" s="17" t="s">
        <v>7987</v>
      </c>
      <c r="Q1746" s="17" t="s">
        <v>7987</v>
      </c>
      <c r="R1746" s="17" t="s">
        <v>7987</v>
      </c>
      <c r="S1746" s="17"/>
      <c r="T1746" s="17" t="s">
        <v>7987</v>
      </c>
      <c r="U1746" s="17"/>
      <c r="V1746" s="17"/>
      <c r="W1746" s="17" t="s">
        <v>7987</v>
      </c>
      <c r="X1746" s="17" t="s">
        <v>7987</v>
      </c>
      <c r="Y1746" s="17"/>
    </row>
    <row r="1747" ht="15.75" customHeight="1">
      <c r="A1747" s="17">
        <v>5.550300069E9</v>
      </c>
      <c r="B1747" s="17"/>
      <c r="C1747" s="17" t="s">
        <v>7987</v>
      </c>
      <c r="D1747" s="17" t="s">
        <v>7987</v>
      </c>
      <c r="E1747" s="17" t="s">
        <v>7987</v>
      </c>
      <c r="F1747" s="17" t="s">
        <v>7100</v>
      </c>
      <c r="G1747" s="17"/>
      <c r="H1747" s="51" t="s">
        <v>7987</v>
      </c>
      <c r="K1747" s="51" t="s">
        <v>7987</v>
      </c>
      <c r="L1747" s="17" t="s">
        <v>7987</v>
      </c>
      <c r="M1747" s="17" t="s">
        <v>7987</v>
      </c>
      <c r="N1747" s="17" t="s">
        <v>7987</v>
      </c>
      <c r="O1747" s="17" t="s">
        <v>7987</v>
      </c>
      <c r="P1747" s="17" t="s">
        <v>7987</v>
      </c>
      <c r="Q1747" s="17" t="s">
        <v>7987</v>
      </c>
      <c r="R1747" s="17" t="s">
        <v>7987</v>
      </c>
      <c r="S1747" s="17"/>
      <c r="T1747" s="17" t="s">
        <v>7987</v>
      </c>
      <c r="U1747" s="17"/>
      <c r="V1747" s="17"/>
      <c r="W1747" s="17" t="s">
        <v>7987</v>
      </c>
      <c r="X1747" s="17" t="s">
        <v>7987</v>
      </c>
      <c r="Y1747" s="17"/>
    </row>
    <row r="1748" ht="15.75" customHeight="1">
      <c r="A1748" s="17">
        <v>5.550400013E9</v>
      </c>
      <c r="B1748" s="17"/>
      <c r="C1748" s="17" t="s">
        <v>7987</v>
      </c>
      <c r="D1748" s="17" t="s">
        <v>7987</v>
      </c>
      <c r="E1748" s="17" t="s">
        <v>7987</v>
      </c>
      <c r="F1748" s="17" t="s">
        <v>7101</v>
      </c>
      <c r="G1748" s="17"/>
      <c r="H1748" s="51" t="s">
        <v>7987</v>
      </c>
      <c r="K1748" s="51" t="s">
        <v>7987</v>
      </c>
      <c r="L1748" s="17" t="s">
        <v>7987</v>
      </c>
      <c r="M1748" s="17" t="s">
        <v>7987</v>
      </c>
      <c r="N1748" s="17" t="s">
        <v>7987</v>
      </c>
      <c r="O1748" s="17" t="s">
        <v>7987</v>
      </c>
      <c r="P1748" s="17" t="s">
        <v>7987</v>
      </c>
      <c r="Q1748" s="17" t="s">
        <v>7987</v>
      </c>
      <c r="R1748" s="17" t="s">
        <v>7987</v>
      </c>
      <c r="S1748" s="17"/>
      <c r="T1748" s="17" t="s">
        <v>7987</v>
      </c>
      <c r="U1748" s="17"/>
      <c r="V1748" s="17"/>
      <c r="W1748" s="17" t="s">
        <v>7987</v>
      </c>
      <c r="X1748" s="17" t="s">
        <v>7987</v>
      </c>
      <c r="Y1748" s="17"/>
    </row>
    <row r="1749" ht="15.75" customHeight="1">
      <c r="A1749" s="17">
        <v>5.55030008E9</v>
      </c>
      <c r="B1749" s="17"/>
      <c r="C1749" s="17" t="s">
        <v>7987</v>
      </c>
      <c r="D1749" s="17" t="s">
        <v>7987</v>
      </c>
      <c r="E1749" s="17" t="s">
        <v>7987</v>
      </c>
      <c r="F1749" s="17" t="s">
        <v>7102</v>
      </c>
      <c r="G1749" s="17"/>
      <c r="H1749" s="51" t="s">
        <v>7987</v>
      </c>
      <c r="K1749" s="51" t="s">
        <v>7987</v>
      </c>
      <c r="L1749" s="17" t="s">
        <v>7987</v>
      </c>
      <c r="M1749" s="17" t="s">
        <v>7987</v>
      </c>
      <c r="N1749" s="17" t="s">
        <v>7987</v>
      </c>
      <c r="O1749" s="17" t="s">
        <v>7987</v>
      </c>
      <c r="P1749" s="17" t="s">
        <v>7987</v>
      </c>
      <c r="Q1749" s="17" t="s">
        <v>7987</v>
      </c>
      <c r="R1749" s="17" t="s">
        <v>7987</v>
      </c>
      <c r="S1749" s="17"/>
      <c r="T1749" s="17" t="s">
        <v>7987</v>
      </c>
      <c r="U1749" s="17"/>
      <c r="V1749" s="17"/>
      <c r="W1749" s="17" t="s">
        <v>7987</v>
      </c>
      <c r="X1749" s="17" t="s">
        <v>7987</v>
      </c>
      <c r="Y1749" s="17"/>
    </row>
    <row r="1750" ht="15.75" customHeight="1">
      <c r="A1750" s="17">
        <v>5.550400017E9</v>
      </c>
      <c r="B1750" s="17"/>
      <c r="C1750" s="17" t="s">
        <v>7987</v>
      </c>
      <c r="D1750" s="17" t="s">
        <v>7987</v>
      </c>
      <c r="E1750" s="17" t="s">
        <v>7987</v>
      </c>
      <c r="F1750" s="17" t="s">
        <v>6615</v>
      </c>
      <c r="G1750" s="17"/>
      <c r="H1750" s="51" t="s">
        <v>7987</v>
      </c>
      <c r="K1750" s="51" t="s">
        <v>7987</v>
      </c>
      <c r="L1750" s="17" t="s">
        <v>7987</v>
      </c>
      <c r="M1750" s="17" t="s">
        <v>7987</v>
      </c>
      <c r="N1750" s="17" t="s">
        <v>7987</v>
      </c>
      <c r="O1750" s="17" t="s">
        <v>7987</v>
      </c>
      <c r="P1750" s="17" t="s">
        <v>7987</v>
      </c>
      <c r="Q1750" s="17" t="s">
        <v>7987</v>
      </c>
      <c r="R1750" s="17" t="s">
        <v>7987</v>
      </c>
      <c r="S1750" s="17"/>
      <c r="T1750" s="17" t="s">
        <v>7987</v>
      </c>
      <c r="U1750" s="17"/>
      <c r="V1750" s="17"/>
      <c r="W1750" s="17" t="s">
        <v>7987</v>
      </c>
      <c r="X1750" s="17" t="s">
        <v>7987</v>
      </c>
      <c r="Y1750" s="17"/>
    </row>
    <row r="1751" ht="15.75" customHeight="1">
      <c r="A1751" s="17">
        <v>5.550010055E9</v>
      </c>
      <c r="B1751" s="17"/>
      <c r="C1751" s="17" t="s">
        <v>7987</v>
      </c>
      <c r="D1751" s="17" t="s">
        <v>7987</v>
      </c>
      <c r="E1751" s="17" t="s">
        <v>7987</v>
      </c>
      <c r="F1751" s="17" t="s">
        <v>7104</v>
      </c>
      <c r="G1751" s="17"/>
      <c r="H1751" s="51" t="s">
        <v>7987</v>
      </c>
      <c r="K1751" s="51" t="s">
        <v>7987</v>
      </c>
      <c r="L1751" s="17" t="s">
        <v>7987</v>
      </c>
      <c r="M1751" s="17" t="s">
        <v>7987</v>
      </c>
      <c r="N1751" s="17" t="s">
        <v>7987</v>
      </c>
      <c r="O1751" s="17" t="s">
        <v>7987</v>
      </c>
      <c r="P1751" s="17" t="s">
        <v>7987</v>
      </c>
      <c r="Q1751" s="17" t="s">
        <v>7987</v>
      </c>
      <c r="R1751" s="17" t="s">
        <v>7987</v>
      </c>
      <c r="S1751" s="17"/>
      <c r="T1751" s="17" t="s">
        <v>7987</v>
      </c>
      <c r="U1751" s="17"/>
      <c r="V1751" s="17"/>
      <c r="W1751" s="17" t="s">
        <v>7987</v>
      </c>
      <c r="X1751" s="17" t="s">
        <v>7987</v>
      </c>
      <c r="Y1751" s="17"/>
    </row>
    <row r="1752" ht="15.75" customHeight="1">
      <c r="A1752" s="17">
        <v>5.550400024E9</v>
      </c>
      <c r="B1752" s="17"/>
      <c r="C1752" s="17" t="s">
        <v>7987</v>
      </c>
      <c r="D1752" s="17" t="s">
        <v>7987</v>
      </c>
      <c r="E1752" s="17" t="s">
        <v>7987</v>
      </c>
      <c r="F1752" s="17" t="s">
        <v>7105</v>
      </c>
      <c r="G1752" s="17"/>
      <c r="H1752" s="51" t="s">
        <v>7987</v>
      </c>
      <c r="K1752" s="51" t="s">
        <v>7987</v>
      </c>
      <c r="L1752" s="17" t="s">
        <v>7987</v>
      </c>
      <c r="M1752" s="17" t="s">
        <v>7987</v>
      </c>
      <c r="N1752" s="17" t="s">
        <v>7987</v>
      </c>
      <c r="O1752" s="17" t="s">
        <v>7987</v>
      </c>
      <c r="P1752" s="17" t="s">
        <v>7987</v>
      </c>
      <c r="Q1752" s="17" t="s">
        <v>7987</v>
      </c>
      <c r="R1752" s="17" t="s">
        <v>7987</v>
      </c>
      <c r="S1752" s="17"/>
      <c r="T1752" s="17" t="s">
        <v>7987</v>
      </c>
      <c r="U1752" s="17"/>
      <c r="V1752" s="17"/>
      <c r="W1752" s="17" t="s">
        <v>7987</v>
      </c>
      <c r="X1752" s="17" t="s">
        <v>7987</v>
      </c>
      <c r="Y1752" s="17"/>
    </row>
    <row r="1753" ht="15.75" customHeight="1">
      <c r="A1753" s="17">
        <v>5.550410009E9</v>
      </c>
      <c r="B1753" s="17"/>
      <c r="C1753" s="17" t="s">
        <v>7987</v>
      </c>
      <c r="D1753" s="17" t="s">
        <v>7987</v>
      </c>
      <c r="E1753" s="17" t="s">
        <v>7987</v>
      </c>
      <c r="F1753" s="17" t="s">
        <v>7106</v>
      </c>
      <c r="G1753" s="17"/>
      <c r="H1753" s="51" t="s">
        <v>7987</v>
      </c>
      <c r="K1753" s="51" t="s">
        <v>7987</v>
      </c>
      <c r="L1753" s="17" t="s">
        <v>7987</v>
      </c>
      <c r="M1753" s="17" t="s">
        <v>7987</v>
      </c>
      <c r="N1753" s="17" t="s">
        <v>7987</v>
      </c>
      <c r="O1753" s="17" t="s">
        <v>7987</v>
      </c>
      <c r="P1753" s="17" t="s">
        <v>7987</v>
      </c>
      <c r="Q1753" s="17" t="s">
        <v>7987</v>
      </c>
      <c r="R1753" s="17" t="s">
        <v>7987</v>
      </c>
      <c r="S1753" s="17"/>
      <c r="T1753" s="17" t="s">
        <v>7987</v>
      </c>
      <c r="U1753" s="17"/>
      <c r="V1753" s="17"/>
      <c r="W1753" s="17" t="s">
        <v>7987</v>
      </c>
      <c r="X1753" s="17" t="s">
        <v>7987</v>
      </c>
      <c r="Y1753" s="17"/>
    </row>
    <row r="1754" ht="15.75" customHeight="1">
      <c r="A1754" s="17">
        <v>5.550000049E9</v>
      </c>
      <c r="B1754" s="17"/>
      <c r="C1754" s="17" t="s">
        <v>7987</v>
      </c>
      <c r="D1754" s="17" t="s">
        <v>7987</v>
      </c>
      <c r="E1754" s="17" t="s">
        <v>7987</v>
      </c>
      <c r="F1754" s="17" t="s">
        <v>7107</v>
      </c>
      <c r="G1754" s="17"/>
      <c r="H1754" s="51" t="s">
        <v>7987</v>
      </c>
      <c r="K1754" s="51" t="s">
        <v>7987</v>
      </c>
      <c r="L1754" s="17" t="s">
        <v>7987</v>
      </c>
      <c r="M1754" s="17" t="s">
        <v>7987</v>
      </c>
      <c r="N1754" s="17" t="s">
        <v>7987</v>
      </c>
      <c r="O1754" s="17" t="s">
        <v>7987</v>
      </c>
      <c r="P1754" s="17" t="s">
        <v>7987</v>
      </c>
      <c r="Q1754" s="17" t="s">
        <v>7987</v>
      </c>
      <c r="R1754" s="17" t="s">
        <v>7987</v>
      </c>
      <c r="S1754" s="17"/>
      <c r="T1754" s="17" t="s">
        <v>7987</v>
      </c>
      <c r="U1754" s="17"/>
      <c r="V1754" s="17"/>
      <c r="W1754" s="17" t="s">
        <v>7987</v>
      </c>
      <c r="X1754" s="17" t="s">
        <v>7987</v>
      </c>
      <c r="Y1754" s="17"/>
    </row>
    <row r="1755" ht="15.75" customHeight="1">
      <c r="A1755" s="17">
        <v>5.550200028E9</v>
      </c>
      <c r="B1755" s="17"/>
      <c r="C1755" s="17" t="s">
        <v>7987</v>
      </c>
      <c r="D1755" s="17" t="s">
        <v>7987</v>
      </c>
      <c r="E1755" s="17" t="s">
        <v>7987</v>
      </c>
      <c r="F1755" s="17" t="s">
        <v>7108</v>
      </c>
      <c r="G1755" s="17"/>
      <c r="H1755" s="51" t="s">
        <v>7987</v>
      </c>
      <c r="K1755" s="51" t="s">
        <v>7987</v>
      </c>
      <c r="L1755" s="17" t="s">
        <v>7987</v>
      </c>
      <c r="M1755" s="17" t="s">
        <v>7987</v>
      </c>
      <c r="N1755" s="17" t="s">
        <v>7987</v>
      </c>
      <c r="O1755" s="17" t="s">
        <v>7987</v>
      </c>
      <c r="P1755" s="17" t="s">
        <v>7987</v>
      </c>
      <c r="Q1755" s="17" t="s">
        <v>7987</v>
      </c>
      <c r="R1755" s="17" t="s">
        <v>7987</v>
      </c>
      <c r="S1755" s="17"/>
      <c r="T1755" s="17" t="s">
        <v>7987</v>
      </c>
      <c r="U1755" s="17"/>
      <c r="V1755" s="17"/>
      <c r="W1755" s="17" t="s">
        <v>7987</v>
      </c>
      <c r="X1755" s="17" t="s">
        <v>7987</v>
      </c>
      <c r="Y1755" s="17"/>
    </row>
    <row r="1756" ht="15.75" customHeight="1">
      <c r="A1756" s="17">
        <v>5.550300034E9</v>
      </c>
      <c r="B1756" s="17"/>
      <c r="C1756" s="17" t="s">
        <v>7987</v>
      </c>
      <c r="D1756" s="17" t="s">
        <v>7987</v>
      </c>
      <c r="E1756" s="17" t="s">
        <v>7987</v>
      </c>
      <c r="F1756" s="17" t="s">
        <v>7109</v>
      </c>
      <c r="G1756" s="17"/>
      <c r="H1756" s="51" t="s">
        <v>7987</v>
      </c>
      <c r="K1756" s="51" t="s">
        <v>7987</v>
      </c>
      <c r="L1756" s="17" t="s">
        <v>7987</v>
      </c>
      <c r="M1756" s="17" t="s">
        <v>7987</v>
      </c>
      <c r="N1756" s="17" t="s">
        <v>7987</v>
      </c>
      <c r="O1756" s="17" t="s">
        <v>7987</v>
      </c>
      <c r="P1756" s="17" t="s">
        <v>7987</v>
      </c>
      <c r="Q1756" s="17" t="s">
        <v>7987</v>
      </c>
      <c r="R1756" s="17" t="s">
        <v>7987</v>
      </c>
      <c r="S1756" s="17"/>
      <c r="T1756" s="17" t="s">
        <v>7987</v>
      </c>
      <c r="U1756" s="17"/>
      <c r="V1756" s="17"/>
      <c r="W1756" s="17" t="s">
        <v>7987</v>
      </c>
      <c r="X1756" s="17" t="s">
        <v>7987</v>
      </c>
      <c r="Y1756" s="17"/>
    </row>
    <row r="1757" ht="15.75" customHeight="1">
      <c r="A1757" s="17">
        <v>5.550010141E9</v>
      </c>
      <c r="B1757" s="17"/>
      <c r="C1757" s="17" t="s">
        <v>7987</v>
      </c>
      <c r="D1757" s="17" t="s">
        <v>7987</v>
      </c>
      <c r="E1757" s="17" t="s">
        <v>7987</v>
      </c>
      <c r="F1757" s="17" t="s">
        <v>7110</v>
      </c>
      <c r="G1757" s="17"/>
      <c r="H1757" s="51" t="s">
        <v>7987</v>
      </c>
      <c r="K1757" s="51" t="s">
        <v>7987</v>
      </c>
      <c r="L1757" s="17" t="s">
        <v>7987</v>
      </c>
      <c r="M1757" s="17" t="s">
        <v>7987</v>
      </c>
      <c r="N1757" s="17" t="s">
        <v>7987</v>
      </c>
      <c r="O1757" s="17" t="s">
        <v>7987</v>
      </c>
      <c r="P1757" s="17" t="s">
        <v>7987</v>
      </c>
      <c r="Q1757" s="17" t="s">
        <v>7987</v>
      </c>
      <c r="R1757" s="17" t="s">
        <v>7987</v>
      </c>
      <c r="S1757" s="17"/>
      <c r="T1757" s="17" t="s">
        <v>7987</v>
      </c>
      <c r="U1757" s="17"/>
      <c r="V1757" s="17"/>
      <c r="W1757" s="17" t="s">
        <v>7987</v>
      </c>
      <c r="X1757" s="17" t="s">
        <v>7987</v>
      </c>
      <c r="Y1757" s="17"/>
    </row>
    <row r="1758" ht="15.75" customHeight="1">
      <c r="A1758" s="17">
        <v>5.550400005E9</v>
      </c>
      <c r="B1758" s="17"/>
      <c r="C1758" s="17" t="s">
        <v>7987</v>
      </c>
      <c r="D1758" s="17" t="s">
        <v>7987</v>
      </c>
      <c r="E1758" s="17" t="s">
        <v>3387</v>
      </c>
      <c r="F1758" s="17" t="s">
        <v>3388</v>
      </c>
      <c r="G1758" s="17"/>
      <c r="H1758" s="51" t="s">
        <v>7987</v>
      </c>
      <c r="K1758" s="51" t="s">
        <v>3389</v>
      </c>
      <c r="L1758" s="17" t="s">
        <v>3390</v>
      </c>
      <c r="M1758" s="17" t="s">
        <v>3391</v>
      </c>
      <c r="N1758" s="17">
        <v>1.0</v>
      </c>
      <c r="O1758" s="17" t="s">
        <v>19</v>
      </c>
      <c r="P1758" s="17" t="s">
        <v>3392</v>
      </c>
      <c r="Q1758" s="17">
        <v>8.482400009E9</v>
      </c>
      <c r="R1758" s="17" t="s">
        <v>7987</v>
      </c>
      <c r="S1758" s="17"/>
      <c r="T1758" s="17" t="s">
        <v>7987</v>
      </c>
      <c r="U1758" s="17"/>
      <c r="V1758" s="17"/>
      <c r="W1758" s="17" t="s">
        <v>7987</v>
      </c>
      <c r="X1758" s="17" t="s">
        <v>7987</v>
      </c>
      <c r="Y1758" s="17"/>
    </row>
    <row r="1759" ht="15.75" customHeight="1">
      <c r="A1759" s="17">
        <v>5.550400028E9</v>
      </c>
      <c r="B1759" s="17"/>
      <c r="C1759" s="17" t="s">
        <v>7987</v>
      </c>
      <c r="D1759" s="17" t="s">
        <v>7987</v>
      </c>
      <c r="E1759" s="17" t="s">
        <v>7987</v>
      </c>
      <c r="F1759" s="17" t="s">
        <v>7112</v>
      </c>
      <c r="G1759" s="17"/>
      <c r="H1759" s="51" t="s">
        <v>7987</v>
      </c>
      <c r="K1759" s="51" t="s">
        <v>7987</v>
      </c>
      <c r="L1759" s="17" t="s">
        <v>7987</v>
      </c>
      <c r="M1759" s="17" t="s">
        <v>7987</v>
      </c>
      <c r="N1759" s="17" t="s">
        <v>7987</v>
      </c>
      <c r="O1759" s="17" t="s">
        <v>7987</v>
      </c>
      <c r="P1759" s="17" t="s">
        <v>7987</v>
      </c>
      <c r="Q1759" s="17" t="s">
        <v>7987</v>
      </c>
      <c r="R1759" s="17" t="s">
        <v>7987</v>
      </c>
      <c r="S1759" s="17"/>
      <c r="T1759" s="17" t="s">
        <v>7987</v>
      </c>
      <c r="U1759" s="17"/>
      <c r="V1759" s="17"/>
      <c r="W1759" s="17" t="s">
        <v>7987</v>
      </c>
      <c r="X1759" s="17" t="s">
        <v>7987</v>
      </c>
      <c r="Y1759" s="17"/>
    </row>
    <row r="1760" ht="15.75" customHeight="1">
      <c r="A1760" s="17">
        <v>5.550300002E9</v>
      </c>
      <c r="B1760" s="17"/>
      <c r="C1760" s="17" t="s">
        <v>7987</v>
      </c>
      <c r="D1760" s="17" t="s">
        <v>7987</v>
      </c>
      <c r="E1760" s="17" t="s">
        <v>3376</v>
      </c>
      <c r="F1760" s="17" t="s">
        <v>7113</v>
      </c>
      <c r="G1760" s="17"/>
      <c r="H1760" s="51" t="s">
        <v>7987</v>
      </c>
      <c r="K1760" s="51" t="s">
        <v>3378</v>
      </c>
      <c r="L1760" s="17" t="s">
        <v>1320</v>
      </c>
      <c r="M1760" s="17" t="s">
        <v>1320</v>
      </c>
      <c r="N1760" s="17">
        <v>1.0</v>
      </c>
      <c r="O1760" s="17" t="s">
        <v>474</v>
      </c>
      <c r="P1760" s="17" t="s">
        <v>3379</v>
      </c>
      <c r="Q1760" s="17">
        <v>8.482300009E9</v>
      </c>
      <c r="R1760" s="17" t="s">
        <v>7987</v>
      </c>
      <c r="S1760" s="17"/>
      <c r="T1760" s="17" t="s">
        <v>7987</v>
      </c>
      <c r="U1760" s="17"/>
      <c r="V1760" s="17"/>
      <c r="W1760" s="17" t="s">
        <v>7987</v>
      </c>
      <c r="X1760" s="17" t="s">
        <v>7987</v>
      </c>
      <c r="Y1760" s="17"/>
    </row>
    <row r="1761" ht="15.75" customHeight="1">
      <c r="A1761" s="17">
        <v>5.550010078E9</v>
      </c>
      <c r="B1761" s="17"/>
      <c r="C1761" s="17" t="s">
        <v>7987</v>
      </c>
      <c r="D1761" s="17" t="s">
        <v>7987</v>
      </c>
      <c r="E1761" s="17" t="s">
        <v>7987</v>
      </c>
      <c r="F1761" s="17" t="s">
        <v>7114</v>
      </c>
      <c r="G1761" s="17"/>
      <c r="H1761" s="51" t="s">
        <v>7987</v>
      </c>
      <c r="K1761" s="51" t="s">
        <v>7987</v>
      </c>
      <c r="L1761" s="17" t="s">
        <v>7987</v>
      </c>
      <c r="M1761" s="17" t="s">
        <v>7987</v>
      </c>
      <c r="N1761" s="17" t="s">
        <v>7987</v>
      </c>
      <c r="O1761" s="17" t="s">
        <v>7987</v>
      </c>
      <c r="P1761" s="17" t="s">
        <v>7987</v>
      </c>
      <c r="Q1761" s="17" t="s">
        <v>7987</v>
      </c>
      <c r="R1761" s="17" t="s">
        <v>7987</v>
      </c>
      <c r="S1761" s="17"/>
      <c r="T1761" s="17" t="s">
        <v>7987</v>
      </c>
      <c r="U1761" s="17"/>
      <c r="V1761" s="17"/>
      <c r="W1761" s="17" t="s">
        <v>7987</v>
      </c>
      <c r="X1761" s="17" t="s">
        <v>7987</v>
      </c>
      <c r="Y1761" s="17"/>
    </row>
    <row r="1762" ht="15.75" customHeight="1">
      <c r="A1762" s="17" t="s">
        <v>4982</v>
      </c>
      <c r="B1762" s="17"/>
      <c r="C1762" s="17" t="s">
        <v>7987</v>
      </c>
      <c r="D1762" s="17" t="s">
        <v>7987</v>
      </c>
      <c r="E1762" s="17" t="s">
        <v>4983</v>
      </c>
      <c r="F1762" s="17" t="s">
        <v>4984</v>
      </c>
      <c r="G1762" s="17"/>
      <c r="H1762" s="51" t="s">
        <v>7987</v>
      </c>
      <c r="K1762" s="51" t="s">
        <v>4985</v>
      </c>
      <c r="L1762" s="17" t="s">
        <v>17</v>
      </c>
      <c r="M1762" s="17" t="s">
        <v>18</v>
      </c>
      <c r="N1762" s="17">
        <v>2.0</v>
      </c>
      <c r="O1762" s="17" t="s">
        <v>35</v>
      </c>
      <c r="P1762" s="17" t="s">
        <v>20</v>
      </c>
      <c r="Q1762" s="17">
        <v>7.326909807E9</v>
      </c>
      <c r="R1762" s="17" t="s">
        <v>7987</v>
      </c>
      <c r="S1762" s="17"/>
      <c r="T1762" s="17" t="s">
        <v>7987</v>
      </c>
      <c r="U1762" s="17"/>
      <c r="V1762" s="17"/>
      <c r="W1762" s="17" t="s">
        <v>7987</v>
      </c>
      <c r="X1762" s="17" t="s">
        <v>7987</v>
      </c>
      <c r="Y1762" s="17"/>
    </row>
    <row r="1763" ht="15.75" customHeight="1">
      <c r="A1763" s="17">
        <v>5.901612035E9</v>
      </c>
      <c r="B1763" s="17"/>
      <c r="C1763" s="17" t="s">
        <v>7987</v>
      </c>
      <c r="D1763" s="17" t="s">
        <v>7987</v>
      </c>
      <c r="E1763" s="17" t="s">
        <v>4253</v>
      </c>
      <c r="F1763" s="17" t="s">
        <v>4254</v>
      </c>
      <c r="G1763" s="17"/>
      <c r="H1763" s="51" t="s">
        <v>7987</v>
      </c>
      <c r="K1763" s="51" t="s">
        <v>4255</v>
      </c>
      <c r="L1763" s="17" t="s">
        <v>17</v>
      </c>
      <c r="M1763" s="17" t="s">
        <v>18</v>
      </c>
      <c r="N1763" s="17">
        <v>50.0</v>
      </c>
      <c r="O1763" s="17" t="s">
        <v>35</v>
      </c>
      <c r="P1763" s="17" t="s">
        <v>20</v>
      </c>
      <c r="Q1763" s="17">
        <v>7.3181589E9</v>
      </c>
      <c r="R1763" s="17" t="s">
        <v>7987</v>
      </c>
      <c r="S1763" s="17"/>
      <c r="T1763" s="17" t="s">
        <v>7987</v>
      </c>
      <c r="U1763" s="17"/>
      <c r="V1763" s="17"/>
      <c r="W1763" s="17" t="s">
        <v>7987</v>
      </c>
      <c r="X1763" s="17" t="s">
        <v>7987</v>
      </c>
      <c r="Y1763" s="17"/>
    </row>
    <row r="1764" ht="15.75" customHeight="1">
      <c r="A1764" s="17">
        <v>2.08940204E9</v>
      </c>
      <c r="B1764" s="17"/>
      <c r="C1764" s="17" t="s">
        <v>7987</v>
      </c>
      <c r="D1764" s="17" t="s">
        <v>7987</v>
      </c>
      <c r="E1764" s="17">
        <v>0.0</v>
      </c>
      <c r="F1764" s="17" t="s">
        <v>1480</v>
      </c>
      <c r="G1764" s="17"/>
      <c r="H1764" s="51" t="s">
        <v>7987</v>
      </c>
      <c r="K1764" s="51" t="s">
        <v>1481</v>
      </c>
      <c r="L1764" s="17" t="s">
        <v>17</v>
      </c>
      <c r="M1764" s="17" t="s">
        <v>18</v>
      </c>
      <c r="N1764" s="17">
        <v>2.0</v>
      </c>
      <c r="O1764" s="17" t="s">
        <v>35</v>
      </c>
      <c r="P1764" s="17" t="s">
        <v>20</v>
      </c>
      <c r="Q1764" s="17">
        <v>8.5159E9</v>
      </c>
      <c r="R1764" s="17" t="s">
        <v>7987</v>
      </c>
      <c r="S1764" s="17"/>
      <c r="T1764" s="17" t="s">
        <v>7987</v>
      </c>
      <c r="U1764" s="17"/>
      <c r="V1764" s="17"/>
      <c r="W1764" s="17" t="s">
        <v>7987</v>
      </c>
      <c r="X1764" s="17" t="s">
        <v>7987</v>
      </c>
      <c r="Y1764" s="17"/>
    </row>
    <row r="1765" ht="15.75" customHeight="1">
      <c r="A1765" s="17">
        <v>5.99291002E9</v>
      </c>
      <c r="B1765" s="17"/>
      <c r="C1765" s="17" t="s">
        <v>7987</v>
      </c>
      <c r="D1765" s="17" t="s">
        <v>7987</v>
      </c>
      <c r="E1765" s="17" t="s">
        <v>4645</v>
      </c>
      <c r="F1765" s="17" t="s">
        <v>4646</v>
      </c>
      <c r="G1765" s="17"/>
      <c r="H1765" s="51" t="s">
        <v>7987</v>
      </c>
      <c r="K1765" s="51" t="s">
        <v>4647</v>
      </c>
      <c r="L1765" s="17" t="s">
        <v>17</v>
      </c>
      <c r="M1765" s="17" t="s">
        <v>18</v>
      </c>
      <c r="N1765" s="17">
        <v>4.0</v>
      </c>
      <c r="O1765" s="17" t="s">
        <v>35</v>
      </c>
      <c r="P1765" s="17" t="s">
        <v>20</v>
      </c>
      <c r="Q1765" s="17">
        <v>7.318165E9</v>
      </c>
      <c r="R1765" s="17" t="s">
        <v>7987</v>
      </c>
      <c r="S1765" s="17"/>
      <c r="T1765" s="17" t="s">
        <v>7987</v>
      </c>
      <c r="U1765" s="17"/>
      <c r="V1765" s="17"/>
      <c r="W1765" s="17" t="s">
        <v>7987</v>
      </c>
      <c r="X1765" s="17" t="s">
        <v>7987</v>
      </c>
      <c r="Y1765" s="17"/>
    </row>
    <row r="1766" ht="15.75" customHeight="1">
      <c r="A1766" s="17">
        <v>5.90162014E9</v>
      </c>
      <c r="B1766" s="17"/>
      <c r="C1766" s="17" t="s">
        <v>7987</v>
      </c>
      <c r="D1766" s="17" t="s">
        <v>7987</v>
      </c>
      <c r="E1766" s="17" t="s">
        <v>4260</v>
      </c>
      <c r="F1766" s="17" t="s">
        <v>4261</v>
      </c>
      <c r="G1766" s="17"/>
      <c r="H1766" s="51" t="s">
        <v>7987</v>
      </c>
      <c r="K1766" s="51" t="s">
        <v>4262</v>
      </c>
      <c r="L1766" s="17" t="s">
        <v>17</v>
      </c>
      <c r="M1766" s="17" t="s">
        <v>18</v>
      </c>
      <c r="N1766" s="17">
        <v>2.0</v>
      </c>
      <c r="O1766" s="17" t="s">
        <v>35</v>
      </c>
      <c r="P1766" s="17" t="s">
        <v>20</v>
      </c>
      <c r="Q1766" s="17">
        <v>7.3181589E9</v>
      </c>
      <c r="R1766" s="17" t="s">
        <v>7987</v>
      </c>
      <c r="S1766" s="17"/>
      <c r="T1766" s="17" t="s">
        <v>7987</v>
      </c>
      <c r="U1766" s="17"/>
      <c r="V1766" s="17"/>
      <c r="W1766" s="17" t="s">
        <v>7987</v>
      </c>
      <c r="X1766" s="17" t="s">
        <v>7987</v>
      </c>
      <c r="Y1766" s="17"/>
    </row>
    <row r="1767" ht="15.75" customHeight="1">
      <c r="A1767" s="17">
        <v>5.430922024E9</v>
      </c>
      <c r="B1767" s="17"/>
      <c r="C1767" s="17" t="s">
        <v>7987</v>
      </c>
      <c r="D1767" s="17" t="s">
        <v>7987</v>
      </c>
      <c r="E1767" s="17" t="s">
        <v>2347</v>
      </c>
      <c r="F1767" s="17" t="s">
        <v>2348</v>
      </c>
      <c r="G1767" s="17"/>
      <c r="H1767" s="51" t="s">
        <v>7987</v>
      </c>
      <c r="K1767" s="51" t="s">
        <v>2349</v>
      </c>
      <c r="L1767" s="17" t="s">
        <v>2350</v>
      </c>
      <c r="M1767" s="17" t="s">
        <v>2350</v>
      </c>
      <c r="N1767" s="17">
        <v>1.0</v>
      </c>
      <c r="O1767" s="17" t="s">
        <v>35</v>
      </c>
      <c r="P1767" s="17" t="s">
        <v>2142</v>
      </c>
      <c r="Q1767" s="17">
        <v>8.5369001E9</v>
      </c>
      <c r="R1767" s="17" t="s">
        <v>7987</v>
      </c>
      <c r="S1767" s="17"/>
      <c r="T1767" s="17" t="s">
        <v>7987</v>
      </c>
      <c r="U1767" s="17"/>
      <c r="V1767" s="17"/>
      <c r="W1767" s="17" t="s">
        <v>7987</v>
      </c>
      <c r="X1767" s="17" t="s">
        <v>7987</v>
      </c>
      <c r="Y1767" s="17"/>
    </row>
    <row r="1768" ht="15.75" customHeight="1">
      <c r="A1768" s="17">
        <v>6.91832206E9</v>
      </c>
      <c r="B1768" s="17"/>
      <c r="C1768" s="17" t="s">
        <v>7987</v>
      </c>
      <c r="D1768" s="17" t="s">
        <v>7987</v>
      </c>
      <c r="E1768" s="17" t="s">
        <v>4662</v>
      </c>
      <c r="F1768" s="17" t="s">
        <v>4663</v>
      </c>
      <c r="G1768" s="17"/>
      <c r="H1768" s="51" t="s">
        <v>7987</v>
      </c>
      <c r="K1768" s="51" t="s">
        <v>4664</v>
      </c>
      <c r="L1768" s="17" t="s">
        <v>17</v>
      </c>
      <c r="M1768" s="17" t="s">
        <v>18</v>
      </c>
      <c r="N1768" s="17">
        <v>12.0</v>
      </c>
      <c r="O1768" s="17" t="s">
        <v>35</v>
      </c>
      <c r="P1768" s="17" t="s">
        <v>20</v>
      </c>
      <c r="Q1768" s="17">
        <v>8.2081E9</v>
      </c>
      <c r="R1768" s="17" t="s">
        <v>7987</v>
      </c>
      <c r="S1768" s="17"/>
      <c r="T1768" s="17" t="s">
        <v>7987</v>
      </c>
      <c r="U1768" s="17"/>
      <c r="V1768" s="17"/>
      <c r="W1768" s="17" t="s">
        <v>7987</v>
      </c>
      <c r="X1768" s="17" t="s">
        <v>7987</v>
      </c>
      <c r="Y1768" s="17"/>
    </row>
    <row r="1769" ht="15.75" customHeight="1">
      <c r="A1769" s="17" t="s">
        <v>7115</v>
      </c>
      <c r="B1769" s="17"/>
      <c r="C1769" s="17" t="s">
        <v>7987</v>
      </c>
      <c r="D1769" s="17" t="s">
        <v>7987</v>
      </c>
      <c r="E1769" s="17" t="s">
        <v>7987</v>
      </c>
      <c r="F1769" s="17" t="s">
        <v>7116</v>
      </c>
      <c r="G1769" s="17"/>
      <c r="H1769" s="51" t="s">
        <v>7987</v>
      </c>
      <c r="K1769" s="51" t="s">
        <v>7987</v>
      </c>
      <c r="L1769" s="17" t="s">
        <v>7987</v>
      </c>
      <c r="M1769" s="17" t="s">
        <v>7987</v>
      </c>
      <c r="N1769" s="17" t="s">
        <v>7987</v>
      </c>
      <c r="O1769" s="17" t="s">
        <v>7987</v>
      </c>
      <c r="P1769" s="17" t="s">
        <v>7987</v>
      </c>
      <c r="Q1769" s="17" t="s">
        <v>7987</v>
      </c>
      <c r="R1769" s="17" t="s">
        <v>7987</v>
      </c>
      <c r="S1769" s="17"/>
      <c r="T1769" s="17" t="s">
        <v>7987</v>
      </c>
      <c r="U1769" s="17"/>
      <c r="V1769" s="17"/>
      <c r="W1769" s="17" t="s">
        <v>7987</v>
      </c>
      <c r="X1769" s="17" t="s">
        <v>7987</v>
      </c>
      <c r="Y1769" s="17"/>
    </row>
    <row r="1770" ht="15.75" customHeight="1">
      <c r="A1770" s="17">
        <v>5.557000049E9</v>
      </c>
      <c r="B1770" s="17"/>
      <c r="C1770" s="17" t="s">
        <v>7987</v>
      </c>
      <c r="D1770" s="17" t="s">
        <v>7987</v>
      </c>
      <c r="E1770" s="17" t="s">
        <v>7987</v>
      </c>
      <c r="F1770" s="17" t="s">
        <v>7117</v>
      </c>
      <c r="G1770" s="17"/>
      <c r="H1770" s="51" t="s">
        <v>7987</v>
      </c>
      <c r="K1770" s="51" t="s">
        <v>7987</v>
      </c>
      <c r="L1770" s="17" t="s">
        <v>7987</v>
      </c>
      <c r="M1770" s="17" t="s">
        <v>7987</v>
      </c>
      <c r="N1770" s="17" t="s">
        <v>7987</v>
      </c>
      <c r="O1770" s="17" t="s">
        <v>7987</v>
      </c>
      <c r="P1770" s="17" t="s">
        <v>7987</v>
      </c>
      <c r="Q1770" s="17" t="s">
        <v>7987</v>
      </c>
      <c r="R1770" s="17" t="s">
        <v>7987</v>
      </c>
      <c r="S1770" s="17"/>
      <c r="T1770" s="17" t="s">
        <v>7987</v>
      </c>
      <c r="U1770" s="17"/>
      <c r="V1770" s="17"/>
      <c r="W1770" s="17" t="s">
        <v>7987</v>
      </c>
      <c r="X1770" s="17" t="s">
        <v>7987</v>
      </c>
      <c r="Y1770" s="17"/>
    </row>
    <row r="1771" ht="15.75" customHeight="1">
      <c r="A1771" s="17">
        <v>2.4635115E9</v>
      </c>
      <c r="B1771" s="17"/>
      <c r="C1771" s="17" t="s">
        <v>7987</v>
      </c>
      <c r="D1771" s="17" t="s">
        <v>7987</v>
      </c>
      <c r="E1771" s="17" t="s">
        <v>1587</v>
      </c>
      <c r="F1771" s="17" t="s">
        <v>1588</v>
      </c>
      <c r="G1771" s="17"/>
      <c r="H1771" s="51" t="s">
        <v>7987</v>
      </c>
      <c r="K1771" s="51" t="s">
        <v>1589</v>
      </c>
      <c r="L1771" s="17" t="s">
        <v>17</v>
      </c>
      <c r="M1771" s="17" t="s">
        <v>18</v>
      </c>
      <c r="N1771" s="17">
        <v>1.0</v>
      </c>
      <c r="O1771" s="17" t="s">
        <v>35</v>
      </c>
      <c r="P1771" s="17" t="s">
        <v>20</v>
      </c>
      <c r="Q1771" s="17">
        <v>8.4831095E9</v>
      </c>
      <c r="R1771" s="17" t="s">
        <v>7987</v>
      </c>
      <c r="S1771" s="17"/>
      <c r="T1771" s="17" t="s">
        <v>7987</v>
      </c>
      <c r="U1771" s="17"/>
      <c r="V1771" s="17"/>
      <c r="W1771" s="17" t="s">
        <v>7987</v>
      </c>
      <c r="X1771" s="17" t="s">
        <v>7987</v>
      </c>
      <c r="Y1771" s="17"/>
    </row>
    <row r="1772" ht="15.75" customHeight="1">
      <c r="A1772" s="17">
        <v>2.0635212E9</v>
      </c>
      <c r="B1772" s="17"/>
      <c r="C1772" s="17" t="s">
        <v>7987</v>
      </c>
      <c r="D1772" s="17" t="s">
        <v>7987</v>
      </c>
      <c r="E1772" s="17" t="s">
        <v>392</v>
      </c>
      <c r="F1772" s="17" t="s">
        <v>393</v>
      </c>
      <c r="G1772" s="17"/>
      <c r="H1772" s="51" t="s">
        <v>7987</v>
      </c>
      <c r="K1772" s="51" t="s">
        <v>394</v>
      </c>
      <c r="L1772" s="17" t="s">
        <v>17</v>
      </c>
      <c r="M1772" s="17" t="s">
        <v>18</v>
      </c>
      <c r="N1772" s="17">
        <v>1.0</v>
      </c>
      <c r="O1772" s="17" t="s">
        <v>35</v>
      </c>
      <c r="P1772" s="17" t="s">
        <v>20</v>
      </c>
      <c r="Q1772" s="17">
        <v>7.326909807E9</v>
      </c>
      <c r="R1772" s="17" t="s">
        <v>7987</v>
      </c>
      <c r="S1772" s="17"/>
      <c r="T1772" s="17" t="s">
        <v>7987</v>
      </c>
      <c r="U1772" s="17"/>
      <c r="V1772" s="17"/>
      <c r="W1772" s="17" t="s">
        <v>7987</v>
      </c>
      <c r="X1772" s="17" t="s">
        <v>7987</v>
      </c>
      <c r="Y1772" s="17"/>
    </row>
    <row r="1773" ht="15.75" customHeight="1">
      <c r="A1773" s="17">
        <v>2.06352123E9</v>
      </c>
      <c r="B1773" s="17"/>
      <c r="C1773" s="17" t="s">
        <v>7987</v>
      </c>
      <c r="D1773" s="17" t="s">
        <v>7987</v>
      </c>
      <c r="E1773" s="17" t="s">
        <v>395</v>
      </c>
      <c r="F1773" s="17" t="s">
        <v>396</v>
      </c>
      <c r="G1773" s="17"/>
      <c r="H1773" s="51" t="s">
        <v>7987</v>
      </c>
      <c r="K1773" s="51" t="s">
        <v>397</v>
      </c>
      <c r="L1773" s="17" t="s">
        <v>17</v>
      </c>
      <c r="M1773" s="17" t="s">
        <v>18</v>
      </c>
      <c r="N1773" s="17">
        <v>1.0</v>
      </c>
      <c r="O1773" s="17" t="s">
        <v>35</v>
      </c>
      <c r="P1773" s="17" t="s">
        <v>20</v>
      </c>
      <c r="Q1773" s="17">
        <v>7.326909807E9</v>
      </c>
      <c r="R1773" s="17" t="s">
        <v>7987</v>
      </c>
      <c r="S1773" s="17"/>
      <c r="T1773" s="17" t="s">
        <v>7987</v>
      </c>
      <c r="U1773" s="17"/>
      <c r="V1773" s="17"/>
      <c r="W1773" s="17" t="s">
        <v>7987</v>
      </c>
      <c r="X1773" s="17" t="s">
        <v>7987</v>
      </c>
      <c r="Y1773" s="17"/>
    </row>
    <row r="1774" ht="15.75" customHeight="1">
      <c r="A1774" s="17">
        <v>5.458049E9</v>
      </c>
      <c r="B1774" s="17"/>
      <c r="C1774" s="17" t="s">
        <v>7987</v>
      </c>
      <c r="D1774" s="17" t="s">
        <v>7987</v>
      </c>
      <c r="E1774" s="17">
        <v>0.0</v>
      </c>
      <c r="F1774" s="17" t="s">
        <v>3076</v>
      </c>
      <c r="G1774" s="17"/>
      <c r="H1774" s="51" t="s">
        <v>7987</v>
      </c>
      <c r="K1774" s="51" t="s">
        <v>3077</v>
      </c>
      <c r="L1774" s="17" t="s">
        <v>2843</v>
      </c>
      <c r="M1774" s="17" t="s">
        <v>2631</v>
      </c>
      <c r="N1774" s="17">
        <v>1.0</v>
      </c>
      <c r="O1774" s="17" t="s">
        <v>35</v>
      </c>
      <c r="P1774" s="17" t="s">
        <v>2091</v>
      </c>
      <c r="Q1774" s="17">
        <v>8.501523E9</v>
      </c>
      <c r="R1774" s="17" t="s">
        <v>7987</v>
      </c>
      <c r="S1774" s="17"/>
      <c r="T1774" s="17" t="s">
        <v>7987</v>
      </c>
      <c r="U1774" s="17"/>
      <c r="V1774" s="17"/>
      <c r="W1774" s="17" t="s">
        <v>7987</v>
      </c>
      <c r="X1774" s="17" t="s">
        <v>7987</v>
      </c>
      <c r="Y1774" s="17"/>
    </row>
    <row r="1775" ht="15.75" customHeight="1">
      <c r="A1775" s="17">
        <v>2.0182202E9</v>
      </c>
      <c r="B1775" s="17"/>
      <c r="C1775" s="17" t="s">
        <v>7987</v>
      </c>
      <c r="D1775" s="17" t="s">
        <v>7987</v>
      </c>
      <c r="E1775" s="17" t="s">
        <v>7987</v>
      </c>
      <c r="F1775" s="17" t="s">
        <v>7118</v>
      </c>
      <c r="G1775" s="17"/>
      <c r="H1775" s="51" t="s">
        <v>7987</v>
      </c>
      <c r="K1775" s="51" t="s">
        <v>7987</v>
      </c>
      <c r="L1775" s="17" t="s">
        <v>7987</v>
      </c>
      <c r="M1775" s="17" t="s">
        <v>7987</v>
      </c>
      <c r="N1775" s="17" t="s">
        <v>7987</v>
      </c>
      <c r="O1775" s="17" t="s">
        <v>7987</v>
      </c>
      <c r="P1775" s="17" t="s">
        <v>7987</v>
      </c>
      <c r="Q1775" s="17" t="s">
        <v>7987</v>
      </c>
      <c r="R1775" s="17" t="s">
        <v>7987</v>
      </c>
      <c r="S1775" s="17"/>
      <c r="T1775" s="17" t="s">
        <v>7987</v>
      </c>
      <c r="U1775" s="17"/>
      <c r="V1775" s="17"/>
      <c r="W1775" s="17" t="s">
        <v>7987</v>
      </c>
      <c r="X1775" s="17" t="s">
        <v>7987</v>
      </c>
      <c r="Y1775" s="17"/>
    </row>
    <row r="1776" ht="15.75" customHeight="1">
      <c r="A1776" s="17">
        <v>2.01822016E9</v>
      </c>
      <c r="B1776" s="17"/>
      <c r="C1776" s="17" t="s">
        <v>7987</v>
      </c>
      <c r="D1776" s="17" t="s">
        <v>7987</v>
      </c>
      <c r="E1776" s="17" t="s">
        <v>7987</v>
      </c>
      <c r="F1776" s="17" t="s">
        <v>7119</v>
      </c>
      <c r="G1776" s="17"/>
      <c r="H1776" s="51" t="s">
        <v>7987</v>
      </c>
      <c r="K1776" s="51" t="s">
        <v>7987</v>
      </c>
      <c r="L1776" s="17" t="s">
        <v>7987</v>
      </c>
      <c r="M1776" s="17" t="s">
        <v>7987</v>
      </c>
      <c r="N1776" s="17" t="s">
        <v>7987</v>
      </c>
      <c r="O1776" s="17" t="s">
        <v>7987</v>
      </c>
      <c r="P1776" s="17" t="s">
        <v>7987</v>
      </c>
      <c r="Q1776" s="17" t="s">
        <v>7987</v>
      </c>
      <c r="R1776" s="17" t="s">
        <v>7987</v>
      </c>
      <c r="S1776" s="17"/>
      <c r="T1776" s="17" t="s">
        <v>7987</v>
      </c>
      <c r="U1776" s="17"/>
      <c r="V1776" s="17"/>
      <c r="W1776" s="17" t="s">
        <v>7987</v>
      </c>
      <c r="X1776" s="17" t="s">
        <v>7987</v>
      </c>
      <c r="Y1776" s="17"/>
    </row>
    <row r="1777" ht="15.75" customHeight="1">
      <c r="A1777" s="17">
        <v>5.431100064E9</v>
      </c>
      <c r="B1777" s="17"/>
      <c r="C1777" s="17" t="s">
        <v>7987</v>
      </c>
      <c r="D1777" s="17" t="s">
        <v>7987</v>
      </c>
      <c r="E1777" s="17" t="s">
        <v>2527</v>
      </c>
      <c r="F1777" s="17" t="s">
        <v>2531</v>
      </c>
      <c r="G1777" s="17"/>
      <c r="H1777" s="51" t="s">
        <v>7987</v>
      </c>
      <c r="K1777" s="51" t="s">
        <v>2529</v>
      </c>
      <c r="L1777" s="17" t="s">
        <v>2530</v>
      </c>
      <c r="M1777" s="17" t="s">
        <v>2526</v>
      </c>
      <c r="N1777" s="17">
        <v>1.0</v>
      </c>
      <c r="O1777" s="17" t="s">
        <v>19</v>
      </c>
      <c r="P1777" s="17" t="s">
        <v>2091</v>
      </c>
      <c r="Q1777" s="17">
        <v>9.0318034E9</v>
      </c>
      <c r="R1777" s="17" t="s">
        <v>7987</v>
      </c>
      <c r="S1777" s="17"/>
      <c r="T1777" s="17" t="s">
        <v>7987</v>
      </c>
      <c r="U1777" s="17"/>
      <c r="V1777" s="17"/>
      <c r="W1777" s="17" t="s">
        <v>7987</v>
      </c>
      <c r="X1777" s="17" t="s">
        <v>7987</v>
      </c>
      <c r="Y1777" s="17"/>
    </row>
    <row r="1778" ht="15.75" customHeight="1">
      <c r="A1778" s="17">
        <v>2.06602112E9</v>
      </c>
      <c r="B1778" s="17"/>
      <c r="C1778" s="17" t="s">
        <v>7987</v>
      </c>
      <c r="D1778" s="17" t="s">
        <v>7987</v>
      </c>
      <c r="E1778" s="17" t="s">
        <v>7987</v>
      </c>
      <c r="F1778" s="17" t="s">
        <v>7120</v>
      </c>
      <c r="G1778" s="17"/>
      <c r="H1778" s="51" t="s">
        <v>7987</v>
      </c>
      <c r="K1778" s="51" t="s">
        <v>7987</v>
      </c>
      <c r="L1778" s="17" t="s">
        <v>7987</v>
      </c>
      <c r="M1778" s="17" t="s">
        <v>7987</v>
      </c>
      <c r="N1778" s="17" t="s">
        <v>7987</v>
      </c>
      <c r="O1778" s="17" t="s">
        <v>7987</v>
      </c>
      <c r="P1778" s="17" t="s">
        <v>7987</v>
      </c>
      <c r="Q1778" s="17" t="s">
        <v>7987</v>
      </c>
      <c r="R1778" s="17" t="s">
        <v>7987</v>
      </c>
      <c r="S1778" s="17"/>
      <c r="T1778" s="17" t="s">
        <v>7987</v>
      </c>
      <c r="U1778" s="17"/>
      <c r="V1778" s="17"/>
      <c r="W1778" s="17" t="s">
        <v>7987</v>
      </c>
      <c r="X1778" s="17" t="s">
        <v>7987</v>
      </c>
      <c r="Y1778" s="17"/>
    </row>
    <row r="1779" ht="15.75" customHeight="1">
      <c r="A1779" s="17">
        <v>2.11822016E9</v>
      </c>
      <c r="B1779" s="17"/>
      <c r="C1779" s="17" t="s">
        <v>7987</v>
      </c>
      <c r="D1779" s="17" t="s">
        <v>7987</v>
      </c>
      <c r="E1779" s="17" t="s">
        <v>7987</v>
      </c>
      <c r="F1779" s="17" t="s">
        <v>7121</v>
      </c>
      <c r="G1779" s="17"/>
      <c r="H1779" s="51" t="s">
        <v>7987</v>
      </c>
      <c r="K1779" s="51" t="s">
        <v>7987</v>
      </c>
      <c r="L1779" s="17" t="s">
        <v>7987</v>
      </c>
      <c r="M1779" s="17" t="s">
        <v>7987</v>
      </c>
      <c r="N1779" s="17" t="s">
        <v>7987</v>
      </c>
      <c r="O1779" s="17" t="s">
        <v>7987</v>
      </c>
      <c r="P1779" s="17" t="s">
        <v>7987</v>
      </c>
      <c r="Q1779" s="17" t="s">
        <v>7987</v>
      </c>
      <c r="R1779" s="17" t="s">
        <v>7987</v>
      </c>
      <c r="S1779" s="17"/>
      <c r="T1779" s="17" t="s">
        <v>7987</v>
      </c>
      <c r="U1779" s="17"/>
      <c r="V1779" s="17"/>
      <c r="W1779" s="17" t="s">
        <v>7987</v>
      </c>
      <c r="X1779" s="17" t="s">
        <v>7987</v>
      </c>
      <c r="Y1779" s="17"/>
    </row>
    <row r="1780" ht="15.75" customHeight="1">
      <c r="A1780" s="17">
        <v>2.1182202E9</v>
      </c>
      <c r="B1780" s="17"/>
      <c r="C1780" s="17" t="s">
        <v>7987</v>
      </c>
      <c r="D1780" s="17" t="s">
        <v>7987</v>
      </c>
      <c r="E1780" s="17" t="s">
        <v>7987</v>
      </c>
      <c r="F1780" s="17" t="s">
        <v>7122</v>
      </c>
      <c r="G1780" s="17"/>
      <c r="H1780" s="51" t="s">
        <v>7987</v>
      </c>
      <c r="K1780" s="51" t="s">
        <v>7987</v>
      </c>
      <c r="L1780" s="17" t="s">
        <v>7987</v>
      </c>
      <c r="M1780" s="17" t="s">
        <v>7987</v>
      </c>
      <c r="N1780" s="17" t="s">
        <v>7987</v>
      </c>
      <c r="O1780" s="17" t="s">
        <v>7987</v>
      </c>
      <c r="P1780" s="17" t="s">
        <v>7987</v>
      </c>
      <c r="Q1780" s="17" t="s">
        <v>7987</v>
      </c>
      <c r="R1780" s="17" t="s">
        <v>7987</v>
      </c>
      <c r="S1780" s="17"/>
      <c r="T1780" s="17" t="s">
        <v>7987</v>
      </c>
      <c r="U1780" s="17"/>
      <c r="V1780" s="17"/>
      <c r="W1780" s="17" t="s">
        <v>7987</v>
      </c>
      <c r="X1780" s="17" t="s">
        <v>7987</v>
      </c>
      <c r="Y1780" s="17"/>
    </row>
    <row r="1781" ht="15.75" customHeight="1">
      <c r="A1781" s="17">
        <v>2.52399001E9</v>
      </c>
      <c r="B1781" s="17"/>
      <c r="C1781" s="17" t="s">
        <v>7987</v>
      </c>
      <c r="D1781" s="17" t="s">
        <v>7987</v>
      </c>
      <c r="E1781" s="17" t="s">
        <v>1881</v>
      </c>
      <c r="F1781" s="17" t="s">
        <v>1882</v>
      </c>
      <c r="G1781" s="17"/>
      <c r="H1781" s="51" t="s">
        <v>7987</v>
      </c>
      <c r="K1781" s="51" t="s">
        <v>1883</v>
      </c>
      <c r="L1781" s="17" t="s">
        <v>1884</v>
      </c>
      <c r="M1781" s="17" t="s">
        <v>933</v>
      </c>
      <c r="N1781" s="17">
        <v>1.0</v>
      </c>
      <c r="O1781" s="17" t="s">
        <v>35</v>
      </c>
      <c r="P1781" s="17" t="s">
        <v>20</v>
      </c>
      <c r="Q1781" s="17">
        <v>8.412310009E9</v>
      </c>
      <c r="R1781" s="17" t="s">
        <v>7987</v>
      </c>
      <c r="S1781" s="17"/>
      <c r="T1781" s="17" t="s">
        <v>7987</v>
      </c>
      <c r="U1781" s="17"/>
      <c r="V1781" s="17"/>
      <c r="W1781" s="17" t="s">
        <v>7987</v>
      </c>
      <c r="X1781" s="17" t="s">
        <v>7987</v>
      </c>
      <c r="Y1781" s="17"/>
    </row>
    <row r="1782" ht="15.75" customHeight="1">
      <c r="A1782" s="17" t="s">
        <v>5396</v>
      </c>
      <c r="B1782" s="17"/>
      <c r="C1782" s="17" t="s">
        <v>7987</v>
      </c>
      <c r="D1782" s="17" t="s">
        <v>7987</v>
      </c>
      <c r="E1782" s="17" t="s">
        <v>5397</v>
      </c>
      <c r="F1782" s="17" t="s">
        <v>5398</v>
      </c>
      <c r="G1782" s="17"/>
      <c r="H1782" s="51" t="s">
        <v>7987</v>
      </c>
      <c r="K1782" s="51" t="s">
        <v>5399</v>
      </c>
      <c r="L1782" s="17" t="s">
        <v>17</v>
      </c>
      <c r="M1782" s="17" t="s">
        <v>18</v>
      </c>
      <c r="N1782" s="17">
        <v>1.0</v>
      </c>
      <c r="O1782" s="17" t="s">
        <v>35</v>
      </c>
      <c r="P1782" s="17" t="s">
        <v>20</v>
      </c>
      <c r="Q1782" s="17">
        <v>8.4831095E9</v>
      </c>
      <c r="R1782" s="17" t="s">
        <v>7987</v>
      </c>
      <c r="S1782" s="17"/>
      <c r="T1782" s="17" t="s">
        <v>7987</v>
      </c>
      <c r="U1782" s="17"/>
      <c r="V1782" s="17"/>
      <c r="W1782" s="17" t="s">
        <v>7987</v>
      </c>
      <c r="X1782" s="17" t="s">
        <v>7987</v>
      </c>
      <c r="Y1782" s="17"/>
    </row>
    <row r="1783" ht="15.75" customHeight="1">
      <c r="A1783" s="17">
        <v>2.42602006E9</v>
      </c>
      <c r="B1783" s="17"/>
      <c r="C1783" s="17" t="s">
        <v>7987</v>
      </c>
      <c r="D1783" s="17" t="s">
        <v>7987</v>
      </c>
      <c r="E1783" s="17">
        <v>0.0</v>
      </c>
      <c r="F1783" s="17" t="s">
        <v>1501</v>
      </c>
      <c r="G1783" s="17"/>
      <c r="H1783" s="51" t="s">
        <v>7987</v>
      </c>
      <c r="K1783" s="51" t="s">
        <v>1502</v>
      </c>
      <c r="L1783" s="17" t="s">
        <v>17</v>
      </c>
      <c r="M1783" s="17" t="s">
        <v>18</v>
      </c>
      <c r="N1783" s="17">
        <v>2.0</v>
      </c>
      <c r="O1783" s="17" t="s">
        <v>35</v>
      </c>
      <c r="P1783" s="17" t="s">
        <v>20</v>
      </c>
      <c r="Q1783" s="17">
        <v>8.46694E9</v>
      </c>
      <c r="R1783" s="17" t="s">
        <v>7987</v>
      </c>
      <c r="S1783" s="17"/>
      <c r="T1783" s="17" t="s">
        <v>7987</v>
      </c>
      <c r="U1783" s="17"/>
      <c r="V1783" s="17"/>
      <c r="W1783" s="17" t="s">
        <v>7987</v>
      </c>
      <c r="X1783" s="17" t="s">
        <v>7987</v>
      </c>
      <c r="Y1783" s="17"/>
    </row>
    <row r="1784" ht="15.75" customHeight="1">
      <c r="A1784" s="17" t="s">
        <v>5103</v>
      </c>
      <c r="B1784" s="17"/>
      <c r="C1784" s="17" t="s">
        <v>7987</v>
      </c>
      <c r="D1784" s="17" t="s">
        <v>7987</v>
      </c>
      <c r="E1784" s="17" t="s">
        <v>5104</v>
      </c>
      <c r="F1784" s="17" t="s">
        <v>5105</v>
      </c>
      <c r="G1784" s="17"/>
      <c r="H1784" s="51" t="s">
        <v>7987</v>
      </c>
      <c r="K1784" s="51" t="s">
        <v>5106</v>
      </c>
      <c r="L1784" s="17" t="s">
        <v>17</v>
      </c>
      <c r="M1784" s="17" t="s">
        <v>18</v>
      </c>
      <c r="N1784" s="17">
        <v>1.0</v>
      </c>
      <c r="O1784" s="17" t="s">
        <v>35</v>
      </c>
      <c r="P1784" s="17" t="s">
        <v>20</v>
      </c>
      <c r="Q1784" s="17">
        <v>8.4831095E9</v>
      </c>
      <c r="R1784" s="17" t="s">
        <v>7987</v>
      </c>
      <c r="S1784" s="17"/>
      <c r="T1784" s="17" t="s">
        <v>7987</v>
      </c>
      <c r="U1784" s="17"/>
      <c r="V1784" s="17"/>
      <c r="W1784" s="17" t="s">
        <v>7987</v>
      </c>
      <c r="X1784" s="17" t="s">
        <v>7987</v>
      </c>
      <c r="Y1784" s="17"/>
    </row>
    <row r="1785" ht="15.75" customHeight="1">
      <c r="A1785" s="17">
        <v>2.19371201E9</v>
      </c>
      <c r="B1785" s="17"/>
      <c r="C1785" s="17" t="s">
        <v>7987</v>
      </c>
      <c r="D1785" s="17" t="s">
        <v>7987</v>
      </c>
      <c r="E1785" s="17" t="s">
        <v>7987</v>
      </c>
      <c r="F1785" s="17" t="s">
        <v>7123</v>
      </c>
      <c r="G1785" s="17"/>
      <c r="H1785" s="51" t="s">
        <v>7987</v>
      </c>
      <c r="K1785" s="51" t="s">
        <v>7987</v>
      </c>
      <c r="L1785" s="17" t="s">
        <v>7987</v>
      </c>
      <c r="M1785" s="17" t="s">
        <v>7987</v>
      </c>
      <c r="N1785" s="17" t="s">
        <v>7987</v>
      </c>
      <c r="O1785" s="17" t="s">
        <v>7987</v>
      </c>
      <c r="P1785" s="17" t="s">
        <v>7987</v>
      </c>
      <c r="Q1785" s="17" t="s">
        <v>7987</v>
      </c>
      <c r="R1785" s="17" t="s">
        <v>7987</v>
      </c>
      <c r="S1785" s="17"/>
      <c r="T1785" s="17" t="s">
        <v>7987</v>
      </c>
      <c r="U1785" s="17"/>
      <c r="V1785" s="17"/>
      <c r="W1785" s="17" t="s">
        <v>7987</v>
      </c>
      <c r="X1785" s="17" t="s">
        <v>7987</v>
      </c>
      <c r="Y1785" s="17"/>
    </row>
    <row r="1786" ht="15.75" customHeight="1">
      <c r="A1786" s="17">
        <v>2.59371269E9</v>
      </c>
      <c r="B1786" s="17"/>
      <c r="C1786" s="17" t="s">
        <v>7987</v>
      </c>
      <c r="D1786" s="17" t="s">
        <v>7987</v>
      </c>
      <c r="E1786" s="17" t="s">
        <v>7987</v>
      </c>
      <c r="F1786" s="17" t="s">
        <v>7124</v>
      </c>
      <c r="G1786" s="17"/>
      <c r="H1786" s="51" t="s">
        <v>7987</v>
      </c>
      <c r="K1786" s="51" t="s">
        <v>7987</v>
      </c>
      <c r="L1786" s="17" t="s">
        <v>7987</v>
      </c>
      <c r="M1786" s="17" t="s">
        <v>7987</v>
      </c>
      <c r="N1786" s="17" t="s">
        <v>7987</v>
      </c>
      <c r="O1786" s="17" t="s">
        <v>7987</v>
      </c>
      <c r="P1786" s="17" t="s">
        <v>7987</v>
      </c>
      <c r="Q1786" s="17" t="s">
        <v>7987</v>
      </c>
      <c r="R1786" s="17" t="s">
        <v>7987</v>
      </c>
      <c r="S1786" s="17"/>
      <c r="T1786" s="17" t="s">
        <v>7987</v>
      </c>
      <c r="U1786" s="17"/>
      <c r="V1786" s="17"/>
      <c r="W1786" s="17" t="s">
        <v>7987</v>
      </c>
      <c r="X1786" s="17" t="s">
        <v>7987</v>
      </c>
      <c r="Y1786" s="17"/>
    </row>
    <row r="1787" ht="15.75" customHeight="1">
      <c r="A1787" s="17" t="s">
        <v>7125</v>
      </c>
      <c r="B1787" s="17"/>
      <c r="C1787" s="17" t="s">
        <v>7987</v>
      </c>
      <c r="D1787" s="17" t="s">
        <v>7987</v>
      </c>
      <c r="E1787" s="17" t="s">
        <v>7987</v>
      </c>
      <c r="F1787" s="17" t="s">
        <v>7126</v>
      </c>
      <c r="G1787" s="17"/>
      <c r="H1787" s="51" t="s">
        <v>7987</v>
      </c>
      <c r="K1787" s="51" t="s">
        <v>7987</v>
      </c>
      <c r="L1787" s="17" t="s">
        <v>7987</v>
      </c>
      <c r="M1787" s="17" t="s">
        <v>7987</v>
      </c>
      <c r="N1787" s="17" t="s">
        <v>7987</v>
      </c>
      <c r="O1787" s="17" t="s">
        <v>7987</v>
      </c>
      <c r="P1787" s="17" t="s">
        <v>7987</v>
      </c>
      <c r="Q1787" s="17" t="s">
        <v>7987</v>
      </c>
      <c r="R1787" s="17" t="s">
        <v>7987</v>
      </c>
      <c r="S1787" s="17"/>
      <c r="T1787" s="17" t="s">
        <v>7987</v>
      </c>
      <c r="U1787" s="17"/>
      <c r="V1787" s="17"/>
      <c r="W1787" s="17" t="s">
        <v>7987</v>
      </c>
      <c r="X1787" s="17" t="s">
        <v>7987</v>
      </c>
      <c r="Y1787" s="17"/>
    </row>
    <row r="1788" ht="15.75" customHeight="1">
      <c r="A1788" s="17" t="s">
        <v>7127</v>
      </c>
      <c r="B1788" s="17"/>
      <c r="C1788" s="17" t="s">
        <v>7987</v>
      </c>
      <c r="D1788" s="17" t="s">
        <v>7987</v>
      </c>
      <c r="E1788" s="17" t="s">
        <v>7987</v>
      </c>
      <c r="F1788" s="17" t="s">
        <v>7128</v>
      </c>
      <c r="G1788" s="17"/>
      <c r="H1788" s="51" t="s">
        <v>7987</v>
      </c>
      <c r="K1788" s="51" t="s">
        <v>7987</v>
      </c>
      <c r="L1788" s="17" t="s">
        <v>7987</v>
      </c>
      <c r="M1788" s="17" t="s">
        <v>7987</v>
      </c>
      <c r="N1788" s="17" t="s">
        <v>7987</v>
      </c>
      <c r="O1788" s="17" t="s">
        <v>7987</v>
      </c>
      <c r="P1788" s="17" t="s">
        <v>7987</v>
      </c>
      <c r="Q1788" s="17" t="s">
        <v>7987</v>
      </c>
      <c r="R1788" s="17" t="s">
        <v>7987</v>
      </c>
      <c r="S1788" s="17"/>
      <c r="T1788" s="17" t="s">
        <v>7987</v>
      </c>
      <c r="U1788" s="17"/>
      <c r="V1788" s="17"/>
      <c r="W1788" s="17" t="s">
        <v>7987</v>
      </c>
      <c r="X1788" s="17" t="s">
        <v>7987</v>
      </c>
      <c r="Y1788" s="17"/>
    </row>
    <row r="1789" ht="15.75" customHeight="1">
      <c r="A1789" s="17">
        <v>5.590800058E9</v>
      </c>
      <c r="B1789" s="17"/>
      <c r="C1789" s="17" t="s">
        <v>7987</v>
      </c>
      <c r="D1789" s="17" t="s">
        <v>7987</v>
      </c>
      <c r="E1789" s="17" t="s">
        <v>7987</v>
      </c>
      <c r="F1789" s="17" t="s">
        <v>7129</v>
      </c>
      <c r="G1789" s="17"/>
      <c r="H1789" s="51" t="s">
        <v>7987</v>
      </c>
      <c r="K1789" s="51" t="s">
        <v>7987</v>
      </c>
      <c r="L1789" s="17" t="s">
        <v>7987</v>
      </c>
      <c r="M1789" s="17" t="s">
        <v>7987</v>
      </c>
      <c r="N1789" s="17" t="s">
        <v>7987</v>
      </c>
      <c r="O1789" s="17" t="s">
        <v>7987</v>
      </c>
      <c r="P1789" s="17" t="s">
        <v>7987</v>
      </c>
      <c r="Q1789" s="17" t="s">
        <v>7987</v>
      </c>
      <c r="R1789" s="17" t="s">
        <v>7987</v>
      </c>
      <c r="S1789" s="17"/>
      <c r="T1789" s="17" t="s">
        <v>7987</v>
      </c>
      <c r="U1789" s="17"/>
      <c r="V1789" s="17"/>
      <c r="W1789" s="17" t="s">
        <v>7987</v>
      </c>
      <c r="X1789" s="17" t="s">
        <v>7987</v>
      </c>
      <c r="Y1789" s="17"/>
    </row>
    <row r="1790" ht="15.75" customHeight="1">
      <c r="A1790" s="17">
        <v>5.430440067E9</v>
      </c>
      <c r="B1790" s="17"/>
      <c r="C1790" s="17" t="s">
        <v>7987</v>
      </c>
      <c r="D1790" s="17" t="s">
        <v>7987</v>
      </c>
      <c r="E1790" s="17" t="s">
        <v>7987</v>
      </c>
      <c r="F1790" s="17" t="s">
        <v>7130</v>
      </c>
      <c r="G1790" s="17"/>
      <c r="H1790" s="51" t="s">
        <v>7987</v>
      </c>
      <c r="K1790" s="51" t="s">
        <v>7987</v>
      </c>
      <c r="L1790" s="17" t="s">
        <v>7987</v>
      </c>
      <c r="M1790" s="17" t="s">
        <v>7987</v>
      </c>
      <c r="N1790" s="17" t="s">
        <v>7987</v>
      </c>
      <c r="O1790" s="17" t="s">
        <v>7987</v>
      </c>
      <c r="P1790" s="17" t="s">
        <v>7987</v>
      </c>
      <c r="Q1790" s="17" t="s">
        <v>7987</v>
      </c>
      <c r="R1790" s="17" t="s">
        <v>7987</v>
      </c>
      <c r="S1790" s="17"/>
      <c r="T1790" s="17" t="s">
        <v>7987</v>
      </c>
      <c r="U1790" s="17"/>
      <c r="V1790" s="17"/>
      <c r="W1790" s="17" t="s">
        <v>7987</v>
      </c>
      <c r="X1790" s="17" t="s">
        <v>7987</v>
      </c>
      <c r="Y1790" s="17"/>
    </row>
    <row r="1791" ht="15.75" customHeight="1">
      <c r="A1791" s="17">
        <v>5.430590004E9</v>
      </c>
      <c r="B1791" s="17"/>
      <c r="C1791" s="17" t="s">
        <v>7987</v>
      </c>
      <c r="D1791" s="17" t="s">
        <v>7987</v>
      </c>
      <c r="E1791" s="17" t="s">
        <v>7987</v>
      </c>
      <c r="F1791" s="17" t="s">
        <v>7131</v>
      </c>
      <c r="G1791" s="17"/>
      <c r="H1791" s="51" t="s">
        <v>7987</v>
      </c>
      <c r="K1791" s="51" t="s">
        <v>7987</v>
      </c>
      <c r="L1791" s="17" t="s">
        <v>7987</v>
      </c>
      <c r="M1791" s="17" t="s">
        <v>7987</v>
      </c>
      <c r="N1791" s="17" t="s">
        <v>7987</v>
      </c>
      <c r="O1791" s="17" t="s">
        <v>7987</v>
      </c>
      <c r="P1791" s="17" t="s">
        <v>7987</v>
      </c>
      <c r="Q1791" s="17" t="s">
        <v>7987</v>
      </c>
      <c r="R1791" s="17" t="s">
        <v>7987</v>
      </c>
      <c r="S1791" s="17"/>
      <c r="T1791" s="17" t="s">
        <v>7987</v>
      </c>
      <c r="U1791" s="17"/>
      <c r="V1791" s="17"/>
      <c r="W1791" s="17" t="s">
        <v>7987</v>
      </c>
      <c r="X1791" s="17" t="s">
        <v>7987</v>
      </c>
      <c r="Y1791" s="17"/>
    </row>
    <row r="1792" ht="15.75" customHeight="1">
      <c r="A1792" s="17">
        <v>2.86350604E9</v>
      </c>
      <c r="B1792" s="17"/>
      <c r="C1792" s="17" t="s">
        <v>7987</v>
      </c>
      <c r="D1792" s="17" t="s">
        <v>7987</v>
      </c>
      <c r="E1792" s="17" t="s">
        <v>1999</v>
      </c>
      <c r="F1792" s="17" t="s">
        <v>7132</v>
      </c>
      <c r="G1792" s="17"/>
      <c r="H1792" s="51" t="s">
        <v>7987</v>
      </c>
      <c r="K1792" s="51" t="s">
        <v>2001</v>
      </c>
      <c r="L1792" s="17" t="s">
        <v>17</v>
      </c>
      <c r="M1792" s="17" t="s">
        <v>18</v>
      </c>
      <c r="N1792" s="17">
        <v>1.0</v>
      </c>
      <c r="O1792" s="17" t="s">
        <v>19</v>
      </c>
      <c r="P1792" s="17" t="s">
        <v>20</v>
      </c>
      <c r="Q1792" s="17">
        <v>8.4831095E9</v>
      </c>
      <c r="R1792" s="17" t="s">
        <v>7987</v>
      </c>
      <c r="S1792" s="17"/>
      <c r="T1792" s="17" t="s">
        <v>7987</v>
      </c>
      <c r="U1792" s="17"/>
      <c r="V1792" s="17"/>
      <c r="W1792" s="17" t="s">
        <v>7987</v>
      </c>
      <c r="X1792" s="17" t="s">
        <v>7987</v>
      </c>
      <c r="Y1792" s="17"/>
    </row>
    <row r="1793" ht="15.75" customHeight="1">
      <c r="A1793" s="17">
        <v>2.06601025E9</v>
      </c>
      <c r="B1793" s="17"/>
      <c r="C1793" s="17" t="s">
        <v>7987</v>
      </c>
      <c r="D1793" s="17" t="s">
        <v>7987</v>
      </c>
      <c r="E1793" s="17">
        <v>0.0</v>
      </c>
      <c r="F1793" s="17" t="s">
        <v>739</v>
      </c>
      <c r="G1793" s="17"/>
      <c r="H1793" s="51" t="s">
        <v>7987</v>
      </c>
      <c r="K1793" s="51" t="s">
        <v>740</v>
      </c>
      <c r="L1793" s="17" t="s">
        <v>17</v>
      </c>
      <c r="M1793" s="17" t="s">
        <v>18</v>
      </c>
      <c r="N1793" s="17">
        <v>2.0</v>
      </c>
      <c r="O1793" s="17" t="s">
        <v>35</v>
      </c>
      <c r="P1793" s="17" t="s">
        <v>20</v>
      </c>
      <c r="Q1793" s="17">
        <v>7.326909807E9</v>
      </c>
      <c r="R1793" s="17" t="s">
        <v>7987</v>
      </c>
      <c r="S1793" s="17"/>
      <c r="T1793" s="17" t="s">
        <v>7987</v>
      </c>
      <c r="U1793" s="17"/>
      <c r="V1793" s="17"/>
      <c r="W1793" s="17" t="s">
        <v>7987</v>
      </c>
      <c r="X1793" s="17" t="s">
        <v>7987</v>
      </c>
      <c r="Y1793" s="17"/>
    </row>
    <row r="1794" ht="15.75" customHeight="1">
      <c r="A1794" s="17">
        <v>2.06601008E9</v>
      </c>
      <c r="B1794" s="17"/>
      <c r="C1794" s="17" t="s">
        <v>7987</v>
      </c>
      <c r="D1794" s="17" t="s">
        <v>7987</v>
      </c>
      <c r="E1794" s="17">
        <v>0.0</v>
      </c>
      <c r="F1794" s="17" t="s">
        <v>700</v>
      </c>
      <c r="G1794" s="17"/>
      <c r="H1794" s="51" t="s">
        <v>7987</v>
      </c>
      <c r="K1794" s="51" t="s">
        <v>701</v>
      </c>
      <c r="L1794" s="17" t="s">
        <v>17</v>
      </c>
      <c r="M1794" s="17" t="s">
        <v>18</v>
      </c>
      <c r="N1794" s="17">
        <v>1.0</v>
      </c>
      <c r="O1794" s="17" t="s">
        <v>35</v>
      </c>
      <c r="P1794" s="17" t="s">
        <v>20</v>
      </c>
      <c r="Q1794" s="17">
        <v>7.30791E9</v>
      </c>
      <c r="R1794" s="17" t="s">
        <v>7987</v>
      </c>
      <c r="S1794" s="17"/>
      <c r="T1794" s="17" t="s">
        <v>7987</v>
      </c>
      <c r="U1794" s="17"/>
      <c r="V1794" s="17"/>
      <c r="W1794" s="17" t="s">
        <v>7987</v>
      </c>
      <c r="X1794" s="17" t="s">
        <v>7987</v>
      </c>
      <c r="Y1794" s="17"/>
    </row>
    <row r="1795" ht="15.75" customHeight="1">
      <c r="A1795" s="17">
        <v>2.06601007E9</v>
      </c>
      <c r="B1795" s="17"/>
      <c r="C1795" s="17" t="s">
        <v>7987</v>
      </c>
      <c r="D1795" s="17" t="s">
        <v>7987</v>
      </c>
      <c r="E1795" s="17">
        <v>0.0</v>
      </c>
      <c r="F1795" s="17" t="s">
        <v>698</v>
      </c>
      <c r="G1795" s="17"/>
      <c r="H1795" s="51" t="s">
        <v>7987</v>
      </c>
      <c r="K1795" s="51" t="s">
        <v>699</v>
      </c>
      <c r="L1795" s="17" t="s">
        <v>17</v>
      </c>
      <c r="M1795" s="17" t="s">
        <v>18</v>
      </c>
      <c r="N1795" s="17">
        <v>1.0</v>
      </c>
      <c r="O1795" s="17" t="s">
        <v>35</v>
      </c>
      <c r="P1795" s="17" t="s">
        <v>20</v>
      </c>
      <c r="Q1795" s="17">
        <v>7.30791E9</v>
      </c>
      <c r="R1795" s="17" t="s">
        <v>7987</v>
      </c>
      <c r="S1795" s="17"/>
      <c r="T1795" s="17" t="s">
        <v>7987</v>
      </c>
      <c r="U1795" s="17"/>
      <c r="V1795" s="17"/>
      <c r="W1795" s="17" t="s">
        <v>7987</v>
      </c>
      <c r="X1795" s="17" t="s">
        <v>7987</v>
      </c>
      <c r="Y1795" s="17"/>
    </row>
    <row r="1796" ht="15.75" customHeight="1">
      <c r="A1796" s="17">
        <v>2.06601029E9</v>
      </c>
      <c r="B1796" s="17"/>
      <c r="C1796" s="17" t="s">
        <v>7987</v>
      </c>
      <c r="D1796" s="17" t="s">
        <v>7987</v>
      </c>
      <c r="E1796" s="17">
        <v>0.0</v>
      </c>
      <c r="F1796" s="17" t="s">
        <v>751</v>
      </c>
      <c r="G1796" s="17"/>
      <c r="H1796" s="51" t="s">
        <v>7987</v>
      </c>
      <c r="K1796" s="51" t="s">
        <v>752</v>
      </c>
      <c r="L1796" s="17" t="s">
        <v>17</v>
      </c>
      <c r="M1796" s="17" t="s">
        <v>18</v>
      </c>
      <c r="N1796" s="17">
        <v>1.0</v>
      </c>
      <c r="O1796" s="17" t="s">
        <v>35</v>
      </c>
      <c r="P1796" s="17" t="s">
        <v>20</v>
      </c>
      <c r="Q1796" s="17">
        <v>8.46694E9</v>
      </c>
      <c r="R1796" s="17" t="s">
        <v>7987</v>
      </c>
      <c r="S1796" s="17"/>
      <c r="T1796" s="17" t="s">
        <v>7987</v>
      </c>
      <c r="U1796" s="17"/>
      <c r="V1796" s="17"/>
      <c r="W1796" s="17" t="s">
        <v>7987</v>
      </c>
      <c r="X1796" s="17" t="s">
        <v>7987</v>
      </c>
      <c r="Y1796" s="17"/>
    </row>
    <row r="1797" ht="15.75" customHeight="1">
      <c r="A1797" s="17">
        <v>2.06601006E9</v>
      </c>
      <c r="B1797" s="17"/>
      <c r="C1797" s="17" t="s">
        <v>7987</v>
      </c>
      <c r="D1797" s="17" t="s">
        <v>7987</v>
      </c>
      <c r="E1797" s="17">
        <v>0.0</v>
      </c>
      <c r="F1797" s="17" t="s">
        <v>696</v>
      </c>
      <c r="G1797" s="17"/>
      <c r="H1797" s="51" t="s">
        <v>7987</v>
      </c>
      <c r="K1797" s="51" t="s">
        <v>697</v>
      </c>
      <c r="L1797" s="17" t="s">
        <v>17</v>
      </c>
      <c r="M1797" s="17" t="s">
        <v>18</v>
      </c>
      <c r="N1797" s="17">
        <v>1.0</v>
      </c>
      <c r="O1797" s="17" t="s">
        <v>35</v>
      </c>
      <c r="P1797" s="17" t="s">
        <v>20</v>
      </c>
      <c r="Q1797" s="17">
        <v>7.326909807E9</v>
      </c>
      <c r="R1797" s="17" t="s">
        <v>7987</v>
      </c>
      <c r="S1797" s="17"/>
      <c r="T1797" s="17" t="s">
        <v>7987</v>
      </c>
      <c r="U1797" s="17"/>
      <c r="V1797" s="17"/>
      <c r="W1797" s="17" t="s">
        <v>7987</v>
      </c>
      <c r="X1797" s="17" t="s">
        <v>7987</v>
      </c>
      <c r="Y1797" s="17"/>
    </row>
    <row r="1798" ht="15.75" customHeight="1">
      <c r="A1798" s="17">
        <v>5.95200803E9</v>
      </c>
      <c r="B1798" s="17"/>
      <c r="C1798" s="17" t="s">
        <v>7987</v>
      </c>
      <c r="D1798" s="17" t="s">
        <v>7987</v>
      </c>
      <c r="E1798" s="17">
        <v>0.0</v>
      </c>
      <c r="F1798" s="17" t="s">
        <v>4496</v>
      </c>
      <c r="G1798" s="17"/>
      <c r="H1798" s="51" t="s">
        <v>7987</v>
      </c>
      <c r="K1798" s="51" t="s">
        <v>4497</v>
      </c>
      <c r="L1798" s="17" t="s">
        <v>17</v>
      </c>
      <c r="M1798" s="17" t="s">
        <v>18</v>
      </c>
      <c r="N1798" s="17">
        <v>1.0</v>
      </c>
      <c r="O1798" s="17" t="s">
        <v>35</v>
      </c>
      <c r="P1798" s="17" t="s">
        <v>20</v>
      </c>
      <c r="Q1798" s="17">
        <v>7.318240009E9</v>
      </c>
      <c r="R1798" s="17" t="s">
        <v>7987</v>
      </c>
      <c r="S1798" s="17"/>
      <c r="T1798" s="17" t="s">
        <v>7987</v>
      </c>
      <c r="U1798" s="17"/>
      <c r="V1798" s="17"/>
      <c r="W1798" s="17" t="s">
        <v>7987</v>
      </c>
      <c r="X1798" s="17" t="s">
        <v>7987</v>
      </c>
      <c r="Y1798" s="17"/>
    </row>
    <row r="1799" ht="15.75" customHeight="1">
      <c r="A1799" s="17">
        <v>2.46501001E9</v>
      </c>
      <c r="B1799" s="17"/>
      <c r="C1799" s="17" t="s">
        <v>7987</v>
      </c>
      <c r="D1799" s="17" t="s">
        <v>7987</v>
      </c>
      <c r="E1799" s="17" t="s">
        <v>7987</v>
      </c>
      <c r="F1799" s="17" t="s">
        <v>7133</v>
      </c>
      <c r="G1799" s="17"/>
      <c r="H1799" s="51" t="s">
        <v>7987</v>
      </c>
      <c r="K1799" s="51" t="s">
        <v>7987</v>
      </c>
      <c r="L1799" s="17" t="s">
        <v>7987</v>
      </c>
      <c r="M1799" s="17" t="s">
        <v>7987</v>
      </c>
      <c r="N1799" s="17" t="s">
        <v>7987</v>
      </c>
      <c r="O1799" s="17" t="s">
        <v>7987</v>
      </c>
      <c r="P1799" s="17" t="s">
        <v>7987</v>
      </c>
      <c r="Q1799" s="17" t="s">
        <v>7987</v>
      </c>
      <c r="R1799" s="17" t="s">
        <v>7987</v>
      </c>
      <c r="S1799" s="17"/>
      <c r="T1799" s="17" t="s">
        <v>7987</v>
      </c>
      <c r="U1799" s="17"/>
      <c r="V1799" s="17"/>
      <c r="W1799" s="17" t="s">
        <v>7987</v>
      </c>
      <c r="X1799" s="17" t="s">
        <v>7987</v>
      </c>
      <c r="Y1799" s="17"/>
    </row>
    <row r="1800" ht="15.75" customHeight="1">
      <c r="A1800" s="17">
        <v>2.463506022E9</v>
      </c>
      <c r="B1800" s="17"/>
      <c r="C1800" s="17" t="s">
        <v>7987</v>
      </c>
      <c r="D1800" s="17" t="s">
        <v>7987</v>
      </c>
      <c r="E1800" s="17" t="s">
        <v>7987</v>
      </c>
      <c r="F1800" s="17" t="s">
        <v>7134</v>
      </c>
      <c r="G1800" s="17"/>
      <c r="H1800" s="51" t="s">
        <v>7987</v>
      </c>
      <c r="K1800" s="51" t="s">
        <v>7987</v>
      </c>
      <c r="L1800" s="17" t="s">
        <v>7987</v>
      </c>
      <c r="M1800" s="17" t="s">
        <v>7987</v>
      </c>
      <c r="N1800" s="17" t="s">
        <v>7987</v>
      </c>
      <c r="O1800" s="17" t="s">
        <v>7987</v>
      </c>
      <c r="P1800" s="17" t="s">
        <v>7987</v>
      </c>
      <c r="Q1800" s="17" t="s">
        <v>7987</v>
      </c>
      <c r="R1800" s="17" t="s">
        <v>7987</v>
      </c>
      <c r="S1800" s="17"/>
      <c r="T1800" s="17" t="s">
        <v>7987</v>
      </c>
      <c r="U1800" s="17"/>
      <c r="V1800" s="17"/>
      <c r="W1800" s="17" t="s">
        <v>7987</v>
      </c>
      <c r="X1800" s="17" t="s">
        <v>7987</v>
      </c>
      <c r="Y1800" s="17"/>
    </row>
    <row r="1801" ht="15.75" customHeight="1">
      <c r="A1801" s="17">
        <v>2.568230261E9</v>
      </c>
      <c r="B1801" s="17"/>
      <c r="C1801" s="17" t="s">
        <v>7987</v>
      </c>
      <c r="D1801" s="17" t="s">
        <v>7987</v>
      </c>
      <c r="E1801" s="17" t="s">
        <v>7987</v>
      </c>
      <c r="F1801" s="17" t="s">
        <v>7135</v>
      </c>
      <c r="G1801" s="17"/>
      <c r="H1801" s="51" t="s">
        <v>7987</v>
      </c>
      <c r="K1801" s="51" t="s">
        <v>7987</v>
      </c>
      <c r="L1801" s="17" t="s">
        <v>7987</v>
      </c>
      <c r="M1801" s="17" t="s">
        <v>7987</v>
      </c>
      <c r="N1801" s="17" t="s">
        <v>7987</v>
      </c>
      <c r="O1801" s="17" t="s">
        <v>7987</v>
      </c>
      <c r="P1801" s="17" t="s">
        <v>7987</v>
      </c>
      <c r="Q1801" s="17" t="s">
        <v>7987</v>
      </c>
      <c r="R1801" s="17" t="s">
        <v>7987</v>
      </c>
      <c r="S1801" s="17"/>
      <c r="T1801" s="17" t="s">
        <v>7987</v>
      </c>
      <c r="U1801" s="17"/>
      <c r="V1801" s="17"/>
      <c r="W1801" s="17" t="s">
        <v>7987</v>
      </c>
      <c r="X1801" s="17" t="s">
        <v>7987</v>
      </c>
      <c r="Y1801" s="17"/>
    </row>
    <row r="1802" ht="15.75" customHeight="1">
      <c r="A1802" s="17">
        <v>5.658026002E9</v>
      </c>
      <c r="B1802" s="17"/>
      <c r="C1802" s="17" t="s">
        <v>7987</v>
      </c>
      <c r="D1802" s="17" t="s">
        <v>7987</v>
      </c>
      <c r="E1802" s="17">
        <v>0.0</v>
      </c>
      <c r="F1802" s="17" t="s">
        <v>4103</v>
      </c>
      <c r="G1802" s="17"/>
      <c r="H1802" s="51" t="s">
        <v>7987</v>
      </c>
      <c r="K1802" s="51" t="s">
        <v>4104</v>
      </c>
      <c r="L1802" s="17" t="s">
        <v>4088</v>
      </c>
      <c r="M1802" s="17" t="s">
        <v>4086</v>
      </c>
      <c r="N1802" s="17">
        <v>10.0</v>
      </c>
      <c r="O1802" s="17" t="s">
        <v>35</v>
      </c>
      <c r="P1802" s="17" t="s">
        <v>20</v>
      </c>
      <c r="Q1802" s="17">
        <v>7.326909807E9</v>
      </c>
      <c r="R1802" s="17" t="s">
        <v>7987</v>
      </c>
      <c r="S1802" s="17"/>
      <c r="T1802" s="17" t="s">
        <v>7987</v>
      </c>
      <c r="U1802" s="17"/>
      <c r="V1802" s="17"/>
      <c r="W1802" s="17" t="s">
        <v>7987</v>
      </c>
      <c r="X1802" s="17" t="s">
        <v>7987</v>
      </c>
      <c r="Y1802" s="17"/>
    </row>
    <row r="1803" ht="15.75" customHeight="1">
      <c r="A1803" s="17">
        <v>5.459940031E9</v>
      </c>
      <c r="B1803" s="17"/>
      <c r="C1803" s="17" t="s">
        <v>7987</v>
      </c>
      <c r="D1803" s="17" t="s">
        <v>7987</v>
      </c>
      <c r="E1803" s="17" t="s">
        <v>7987</v>
      </c>
      <c r="F1803" s="17" t="s">
        <v>7136</v>
      </c>
      <c r="G1803" s="17"/>
      <c r="H1803" s="51" t="s">
        <v>7987</v>
      </c>
      <c r="K1803" s="51" t="s">
        <v>7987</v>
      </c>
      <c r="L1803" s="17" t="s">
        <v>7987</v>
      </c>
      <c r="M1803" s="17" t="s">
        <v>7987</v>
      </c>
      <c r="N1803" s="17" t="s">
        <v>7987</v>
      </c>
      <c r="O1803" s="17" t="s">
        <v>7987</v>
      </c>
      <c r="P1803" s="17" t="s">
        <v>7987</v>
      </c>
      <c r="Q1803" s="17" t="s">
        <v>7987</v>
      </c>
      <c r="R1803" s="17" t="s">
        <v>7987</v>
      </c>
      <c r="S1803" s="17"/>
      <c r="T1803" s="17" t="s">
        <v>7987</v>
      </c>
      <c r="U1803" s="17"/>
      <c r="V1803" s="17"/>
      <c r="W1803" s="17" t="s">
        <v>7987</v>
      </c>
      <c r="X1803" s="17" t="s">
        <v>7987</v>
      </c>
      <c r="Y1803" s="17"/>
    </row>
    <row r="1804" ht="15.75" customHeight="1">
      <c r="A1804" s="17" t="s">
        <v>5034</v>
      </c>
      <c r="B1804" s="17"/>
      <c r="C1804" s="17" t="s">
        <v>7987</v>
      </c>
      <c r="D1804" s="17" t="s">
        <v>7987</v>
      </c>
      <c r="E1804" s="17">
        <v>0.0</v>
      </c>
      <c r="F1804" s="17" t="s">
        <v>7137</v>
      </c>
      <c r="G1804" s="17"/>
      <c r="H1804" s="51" t="s">
        <v>7987</v>
      </c>
      <c r="K1804" s="51" t="s">
        <v>5035</v>
      </c>
      <c r="L1804" s="17" t="s">
        <v>17</v>
      </c>
      <c r="M1804" s="17" t="s">
        <v>18</v>
      </c>
      <c r="N1804" s="17">
        <v>1.0</v>
      </c>
      <c r="O1804" s="17" t="s">
        <v>35</v>
      </c>
      <c r="P1804" s="17" t="s">
        <v>20</v>
      </c>
      <c r="Q1804" s="17" t="s">
        <v>4764</v>
      </c>
      <c r="R1804" s="17" t="s">
        <v>7987</v>
      </c>
      <c r="S1804" s="17"/>
      <c r="T1804" s="17" t="s">
        <v>7987</v>
      </c>
      <c r="U1804" s="17"/>
      <c r="V1804" s="17"/>
      <c r="W1804" s="17" t="s">
        <v>7987</v>
      </c>
      <c r="X1804" s="17" t="s">
        <v>7987</v>
      </c>
      <c r="Y1804" s="17"/>
    </row>
    <row r="1805" ht="15.75" customHeight="1">
      <c r="A1805" s="17" t="s">
        <v>6174</v>
      </c>
      <c r="B1805" s="17"/>
      <c r="C1805" s="17" t="s">
        <v>7987</v>
      </c>
      <c r="D1805" s="17" t="s">
        <v>7987</v>
      </c>
      <c r="E1805" s="17">
        <v>0.0</v>
      </c>
      <c r="F1805" s="17" t="s">
        <v>7138</v>
      </c>
      <c r="G1805" s="17"/>
      <c r="H1805" s="51" t="s">
        <v>7987</v>
      </c>
      <c r="K1805" s="51" t="s">
        <v>6176</v>
      </c>
      <c r="L1805" s="17" t="s">
        <v>17</v>
      </c>
      <c r="M1805" s="17" t="s">
        <v>18</v>
      </c>
      <c r="N1805" s="17">
        <v>12.0</v>
      </c>
      <c r="O1805" s="17" t="s">
        <v>35</v>
      </c>
      <c r="P1805" s="17" t="s">
        <v>20</v>
      </c>
      <c r="Q1805" s="17" t="s">
        <v>6175</v>
      </c>
      <c r="R1805" s="17" t="s">
        <v>7987</v>
      </c>
      <c r="S1805" s="17"/>
      <c r="T1805" s="17" t="s">
        <v>7987</v>
      </c>
      <c r="U1805" s="17"/>
      <c r="V1805" s="17"/>
      <c r="W1805" s="17" t="s">
        <v>7987</v>
      </c>
      <c r="X1805" s="17" t="s">
        <v>7987</v>
      </c>
      <c r="Y1805" s="17"/>
    </row>
    <row r="1806" ht="15.75" customHeight="1">
      <c r="A1806" s="17">
        <v>5.95221406E9</v>
      </c>
      <c r="B1806" s="17"/>
      <c r="C1806" s="17" t="s">
        <v>7987</v>
      </c>
      <c r="D1806" s="17" t="s">
        <v>7987</v>
      </c>
      <c r="E1806" s="17" t="s">
        <v>7987</v>
      </c>
      <c r="F1806" s="17" t="s">
        <v>7139</v>
      </c>
      <c r="G1806" s="17"/>
      <c r="H1806" s="51" t="s">
        <v>7987</v>
      </c>
      <c r="K1806" s="51" t="s">
        <v>7987</v>
      </c>
      <c r="L1806" s="17" t="s">
        <v>7987</v>
      </c>
      <c r="M1806" s="17" t="s">
        <v>7987</v>
      </c>
      <c r="N1806" s="17" t="s">
        <v>7987</v>
      </c>
      <c r="O1806" s="17" t="s">
        <v>7987</v>
      </c>
      <c r="P1806" s="17" t="s">
        <v>7987</v>
      </c>
      <c r="Q1806" s="17" t="s">
        <v>7987</v>
      </c>
      <c r="R1806" s="17" t="s">
        <v>7987</v>
      </c>
      <c r="S1806" s="17"/>
      <c r="T1806" s="17" t="s">
        <v>7987</v>
      </c>
      <c r="U1806" s="17"/>
      <c r="V1806" s="17"/>
      <c r="W1806" s="17" t="s">
        <v>7987</v>
      </c>
      <c r="X1806" s="17" t="s">
        <v>7987</v>
      </c>
      <c r="Y1806" s="17"/>
    </row>
    <row r="1807" ht="15.75" customHeight="1">
      <c r="A1807" s="17">
        <v>2.0636052E9</v>
      </c>
      <c r="B1807" s="17"/>
      <c r="C1807" s="17" t="s">
        <v>7987</v>
      </c>
      <c r="D1807" s="17" t="s">
        <v>7987</v>
      </c>
      <c r="E1807" s="17" t="s">
        <v>7987</v>
      </c>
      <c r="F1807" s="17" t="s">
        <v>7140</v>
      </c>
      <c r="G1807" s="17"/>
      <c r="H1807" s="51" t="s">
        <v>7987</v>
      </c>
      <c r="K1807" s="51" t="s">
        <v>7987</v>
      </c>
      <c r="L1807" s="17" t="s">
        <v>7987</v>
      </c>
      <c r="M1807" s="17" t="s">
        <v>7987</v>
      </c>
      <c r="N1807" s="17" t="s">
        <v>7987</v>
      </c>
      <c r="O1807" s="17" t="s">
        <v>7987</v>
      </c>
      <c r="P1807" s="17" t="s">
        <v>7987</v>
      </c>
      <c r="Q1807" s="17" t="s">
        <v>7987</v>
      </c>
      <c r="R1807" s="17" t="s">
        <v>7987</v>
      </c>
      <c r="S1807" s="17"/>
      <c r="T1807" s="17" t="s">
        <v>7987</v>
      </c>
      <c r="U1807" s="17"/>
      <c r="V1807" s="17"/>
      <c r="W1807" s="17" t="s">
        <v>7987</v>
      </c>
      <c r="X1807" s="17" t="s">
        <v>7987</v>
      </c>
      <c r="Y1807" s="17"/>
    </row>
    <row r="1808" ht="15.75" customHeight="1">
      <c r="A1808" s="17" t="s">
        <v>5223</v>
      </c>
      <c r="B1808" s="17"/>
      <c r="C1808" s="17" t="s">
        <v>7987</v>
      </c>
      <c r="D1808" s="17" t="s">
        <v>7987</v>
      </c>
      <c r="E1808" s="17">
        <v>0.0</v>
      </c>
      <c r="F1808" s="17" t="s">
        <v>5224</v>
      </c>
      <c r="G1808" s="17"/>
      <c r="H1808" s="51" t="s">
        <v>7987</v>
      </c>
      <c r="K1808" s="51" t="s">
        <v>5225</v>
      </c>
      <c r="L1808" s="17" t="s">
        <v>17</v>
      </c>
      <c r="M1808" s="17" t="s">
        <v>18</v>
      </c>
      <c r="N1808" s="17">
        <v>2.0</v>
      </c>
      <c r="O1808" s="17" t="s">
        <v>35</v>
      </c>
      <c r="P1808" s="17" t="s">
        <v>20</v>
      </c>
      <c r="Q1808" s="17">
        <v>7.326909807E9</v>
      </c>
      <c r="R1808" s="17" t="s">
        <v>7987</v>
      </c>
      <c r="S1808" s="17"/>
      <c r="T1808" s="17" t="s">
        <v>7987</v>
      </c>
      <c r="U1808" s="17"/>
      <c r="V1808" s="17"/>
      <c r="W1808" s="17" t="s">
        <v>7987</v>
      </c>
      <c r="X1808" s="17" t="s">
        <v>7987</v>
      </c>
      <c r="Y1808" s="17"/>
    </row>
    <row r="1809" ht="15.75" customHeight="1">
      <c r="A1809" s="17">
        <v>5.590611007E9</v>
      </c>
      <c r="B1809" s="17"/>
      <c r="C1809" s="17" t="s">
        <v>7987</v>
      </c>
      <c r="D1809" s="17" t="s">
        <v>7987</v>
      </c>
      <c r="E1809" s="17">
        <v>0.0</v>
      </c>
      <c r="F1809" s="17" t="s">
        <v>3697</v>
      </c>
      <c r="G1809" s="17"/>
      <c r="H1809" s="51" t="s">
        <v>7987</v>
      </c>
      <c r="K1809" s="51" t="s">
        <v>3698</v>
      </c>
      <c r="L1809" s="17" t="s">
        <v>3699</v>
      </c>
      <c r="M1809" s="17" t="s">
        <v>3691</v>
      </c>
      <c r="N1809" s="17">
        <v>2.0</v>
      </c>
      <c r="O1809" s="17" t="s">
        <v>35</v>
      </c>
      <c r="P1809" s="17" t="s">
        <v>2091</v>
      </c>
      <c r="Q1809" s="17">
        <v>7.326909409E9</v>
      </c>
      <c r="R1809" s="17" t="s">
        <v>7987</v>
      </c>
      <c r="S1809" s="17"/>
      <c r="T1809" s="17" t="s">
        <v>7987</v>
      </c>
      <c r="U1809" s="17"/>
      <c r="V1809" s="17"/>
      <c r="W1809" s="17" t="s">
        <v>7987</v>
      </c>
      <c r="X1809" s="17" t="s">
        <v>7987</v>
      </c>
      <c r="Y1809" s="17"/>
    </row>
    <row r="1810" ht="15.75" customHeight="1">
      <c r="A1810" s="17" t="s">
        <v>5220</v>
      </c>
      <c r="B1810" s="17"/>
      <c r="C1810" s="17" t="s">
        <v>7987</v>
      </c>
      <c r="D1810" s="17" t="s">
        <v>7987</v>
      </c>
      <c r="E1810" s="17">
        <v>0.0</v>
      </c>
      <c r="F1810" s="17" t="s">
        <v>5221</v>
      </c>
      <c r="G1810" s="17"/>
      <c r="H1810" s="51" t="s">
        <v>7987</v>
      </c>
      <c r="K1810" s="51" t="s">
        <v>5222</v>
      </c>
      <c r="L1810" s="17" t="s">
        <v>17</v>
      </c>
      <c r="M1810" s="17" t="s">
        <v>18</v>
      </c>
      <c r="N1810" s="17">
        <v>2.0</v>
      </c>
      <c r="O1810" s="17" t="s">
        <v>35</v>
      </c>
      <c r="P1810" s="17" t="s">
        <v>20</v>
      </c>
      <c r="Q1810" s="17">
        <v>7.326909807E9</v>
      </c>
      <c r="R1810" s="17" t="s">
        <v>7987</v>
      </c>
      <c r="S1810" s="17"/>
      <c r="T1810" s="17" t="s">
        <v>7987</v>
      </c>
      <c r="U1810" s="17"/>
      <c r="V1810" s="17"/>
      <c r="W1810" s="17" t="s">
        <v>7987</v>
      </c>
      <c r="X1810" s="17" t="s">
        <v>7987</v>
      </c>
      <c r="Y1810" s="17"/>
    </row>
    <row r="1811" ht="15.75" customHeight="1">
      <c r="A1811" s="17">
        <v>5.97210802E9</v>
      </c>
      <c r="B1811" s="17"/>
      <c r="C1811" s="17" t="s">
        <v>7987</v>
      </c>
      <c r="D1811" s="17" t="s">
        <v>7987</v>
      </c>
      <c r="E1811" s="17" t="s">
        <v>7987</v>
      </c>
      <c r="F1811" s="17" t="s">
        <v>7141</v>
      </c>
      <c r="G1811" s="17"/>
      <c r="H1811" s="51" t="s">
        <v>7987</v>
      </c>
      <c r="K1811" s="51" t="s">
        <v>7987</v>
      </c>
      <c r="L1811" s="17" t="s">
        <v>7987</v>
      </c>
      <c r="M1811" s="17" t="s">
        <v>7987</v>
      </c>
      <c r="N1811" s="17" t="s">
        <v>7987</v>
      </c>
      <c r="O1811" s="17" t="s">
        <v>7987</v>
      </c>
      <c r="P1811" s="17" t="s">
        <v>7987</v>
      </c>
      <c r="Q1811" s="17" t="s">
        <v>7987</v>
      </c>
      <c r="R1811" s="17" t="s">
        <v>7987</v>
      </c>
      <c r="S1811" s="17"/>
      <c r="T1811" s="17" t="s">
        <v>7987</v>
      </c>
      <c r="U1811" s="17"/>
      <c r="V1811" s="17"/>
      <c r="W1811" s="17" t="s">
        <v>7987</v>
      </c>
      <c r="X1811" s="17" t="s">
        <v>7987</v>
      </c>
      <c r="Y1811" s="17"/>
    </row>
    <row r="1812" ht="15.75" customHeight="1">
      <c r="A1812" s="17">
        <v>2.066021021E9</v>
      </c>
      <c r="B1812" s="17"/>
      <c r="C1812" s="17" t="s">
        <v>7987</v>
      </c>
      <c r="D1812" s="17" t="s">
        <v>7987</v>
      </c>
      <c r="E1812" s="17" t="s">
        <v>7987</v>
      </c>
      <c r="F1812" s="17" t="s">
        <v>7142</v>
      </c>
      <c r="G1812" s="17"/>
      <c r="H1812" s="51" t="s">
        <v>7987</v>
      </c>
      <c r="K1812" s="51" t="s">
        <v>7987</v>
      </c>
      <c r="L1812" s="17" t="s">
        <v>7987</v>
      </c>
      <c r="M1812" s="17" t="s">
        <v>7987</v>
      </c>
      <c r="N1812" s="17" t="s">
        <v>7987</v>
      </c>
      <c r="O1812" s="17" t="s">
        <v>7987</v>
      </c>
      <c r="P1812" s="17" t="s">
        <v>7987</v>
      </c>
      <c r="Q1812" s="17" t="s">
        <v>7987</v>
      </c>
      <c r="R1812" s="17" t="s">
        <v>7987</v>
      </c>
      <c r="S1812" s="17"/>
      <c r="T1812" s="17" t="s">
        <v>7987</v>
      </c>
      <c r="U1812" s="17"/>
      <c r="V1812" s="17"/>
      <c r="W1812" s="17" t="s">
        <v>7987</v>
      </c>
      <c r="X1812" s="17" t="s">
        <v>7987</v>
      </c>
      <c r="Y1812" s="17"/>
    </row>
    <row r="1813" ht="15.75" customHeight="1">
      <c r="A1813" s="17">
        <v>2.06602103E9</v>
      </c>
      <c r="B1813" s="17"/>
      <c r="C1813" s="17" t="s">
        <v>7987</v>
      </c>
      <c r="D1813" s="17" t="s">
        <v>7987</v>
      </c>
      <c r="E1813" s="17" t="s">
        <v>7987</v>
      </c>
      <c r="F1813" s="17" t="s">
        <v>7143</v>
      </c>
      <c r="G1813" s="17"/>
      <c r="H1813" s="51" t="s">
        <v>7987</v>
      </c>
      <c r="K1813" s="51" t="s">
        <v>7987</v>
      </c>
      <c r="L1813" s="17" t="s">
        <v>7987</v>
      </c>
      <c r="M1813" s="17" t="s">
        <v>7987</v>
      </c>
      <c r="N1813" s="17" t="s">
        <v>7987</v>
      </c>
      <c r="O1813" s="17" t="s">
        <v>7987</v>
      </c>
      <c r="P1813" s="17" t="s">
        <v>7987</v>
      </c>
      <c r="Q1813" s="17" t="s">
        <v>7987</v>
      </c>
      <c r="R1813" s="17" t="s">
        <v>7987</v>
      </c>
      <c r="S1813" s="17"/>
      <c r="T1813" s="17" t="s">
        <v>7987</v>
      </c>
      <c r="U1813" s="17"/>
      <c r="V1813" s="17"/>
      <c r="W1813" s="17" t="s">
        <v>7987</v>
      </c>
      <c r="X1813" s="17" t="s">
        <v>7987</v>
      </c>
      <c r="Y1813" s="17"/>
    </row>
    <row r="1814" ht="15.75" customHeight="1">
      <c r="A1814" s="17">
        <v>2.46352104E9</v>
      </c>
      <c r="B1814" s="17"/>
      <c r="C1814" s="17" t="s">
        <v>7987</v>
      </c>
      <c r="D1814" s="17" t="s">
        <v>7987</v>
      </c>
      <c r="E1814" s="17" t="s">
        <v>7987</v>
      </c>
      <c r="F1814" s="17" t="s">
        <v>7144</v>
      </c>
      <c r="G1814" s="17"/>
      <c r="H1814" s="51" t="s">
        <v>7987</v>
      </c>
      <c r="K1814" s="51" t="s">
        <v>7987</v>
      </c>
      <c r="L1814" s="17" t="s">
        <v>7987</v>
      </c>
      <c r="M1814" s="17" t="s">
        <v>7987</v>
      </c>
      <c r="N1814" s="17" t="s">
        <v>7987</v>
      </c>
      <c r="O1814" s="17" t="s">
        <v>7987</v>
      </c>
      <c r="P1814" s="17" t="s">
        <v>7987</v>
      </c>
      <c r="Q1814" s="17" t="s">
        <v>7987</v>
      </c>
      <c r="R1814" s="17" t="s">
        <v>7987</v>
      </c>
      <c r="S1814" s="17"/>
      <c r="T1814" s="17" t="s">
        <v>7987</v>
      </c>
      <c r="U1814" s="17"/>
      <c r="V1814" s="17"/>
      <c r="W1814" s="17" t="s">
        <v>7987</v>
      </c>
      <c r="X1814" s="17" t="s">
        <v>7987</v>
      </c>
      <c r="Y1814" s="17"/>
    </row>
    <row r="1815" ht="15.75" customHeight="1">
      <c r="A1815" s="17">
        <v>2.16606015E9</v>
      </c>
      <c r="B1815" s="17"/>
      <c r="C1815" s="17" t="s">
        <v>7987</v>
      </c>
      <c r="D1815" s="17" t="s">
        <v>7987</v>
      </c>
      <c r="E1815" s="17" t="s">
        <v>7987</v>
      </c>
      <c r="F1815" s="17" t="s">
        <v>7145</v>
      </c>
      <c r="G1815" s="17"/>
      <c r="H1815" s="51" t="s">
        <v>7987</v>
      </c>
      <c r="K1815" s="51" t="s">
        <v>7987</v>
      </c>
      <c r="L1815" s="17" t="s">
        <v>7987</v>
      </c>
      <c r="M1815" s="17" t="s">
        <v>7987</v>
      </c>
      <c r="N1815" s="17" t="s">
        <v>7987</v>
      </c>
      <c r="O1815" s="17" t="s">
        <v>7987</v>
      </c>
      <c r="P1815" s="17" t="s">
        <v>7987</v>
      </c>
      <c r="Q1815" s="17" t="s">
        <v>7987</v>
      </c>
      <c r="R1815" s="17" t="s">
        <v>7987</v>
      </c>
      <c r="S1815" s="17"/>
      <c r="T1815" s="17" t="s">
        <v>7987</v>
      </c>
      <c r="U1815" s="17"/>
      <c r="V1815" s="17"/>
      <c r="W1815" s="17" t="s">
        <v>7987</v>
      </c>
      <c r="X1815" s="17" t="s">
        <v>7987</v>
      </c>
      <c r="Y1815" s="17"/>
    </row>
    <row r="1816" ht="15.75" customHeight="1">
      <c r="A1816" s="17">
        <v>5.905808016E9</v>
      </c>
      <c r="B1816" s="17"/>
      <c r="C1816" s="17" t="s">
        <v>7987</v>
      </c>
      <c r="D1816" s="17" t="s">
        <v>7987</v>
      </c>
      <c r="E1816" s="17">
        <v>0.0</v>
      </c>
      <c r="F1816" s="17" t="s">
        <v>4320</v>
      </c>
      <c r="G1816" s="17"/>
      <c r="H1816" s="51" t="s">
        <v>7987</v>
      </c>
      <c r="K1816" s="51" t="s">
        <v>4321</v>
      </c>
      <c r="L1816" s="17" t="s">
        <v>17</v>
      </c>
      <c r="M1816" s="17" t="s">
        <v>18</v>
      </c>
      <c r="N1816" s="17">
        <v>50.0</v>
      </c>
      <c r="O1816" s="17" t="s">
        <v>35</v>
      </c>
      <c r="P1816" s="17" t="s">
        <v>20</v>
      </c>
      <c r="Q1816" s="17">
        <v>7.3181589E9</v>
      </c>
      <c r="R1816" s="17" t="s">
        <v>7987</v>
      </c>
      <c r="S1816" s="17"/>
      <c r="T1816" s="17" t="s">
        <v>7987</v>
      </c>
      <c r="U1816" s="17"/>
      <c r="V1816" s="17"/>
      <c r="W1816" s="17" t="s">
        <v>7987</v>
      </c>
      <c r="X1816" s="17" t="s">
        <v>7987</v>
      </c>
      <c r="Y1816" s="17"/>
    </row>
    <row r="1817" ht="15.75" customHeight="1">
      <c r="A1817" s="17">
        <v>5.550010092E9</v>
      </c>
      <c r="B1817" s="17"/>
      <c r="C1817" s="17" t="s">
        <v>7987</v>
      </c>
      <c r="D1817" s="17" t="s">
        <v>7987</v>
      </c>
      <c r="E1817" s="17" t="s">
        <v>7987</v>
      </c>
      <c r="F1817" s="17" t="s">
        <v>7146</v>
      </c>
      <c r="G1817" s="17"/>
      <c r="H1817" s="51" t="s">
        <v>7987</v>
      </c>
      <c r="K1817" s="51" t="s">
        <v>7987</v>
      </c>
      <c r="L1817" s="17" t="s">
        <v>7987</v>
      </c>
      <c r="M1817" s="17" t="s">
        <v>7987</v>
      </c>
      <c r="N1817" s="17" t="s">
        <v>7987</v>
      </c>
      <c r="O1817" s="17" t="s">
        <v>7987</v>
      </c>
      <c r="P1817" s="17" t="s">
        <v>7987</v>
      </c>
      <c r="Q1817" s="17" t="s">
        <v>7987</v>
      </c>
      <c r="R1817" s="17" t="s">
        <v>7987</v>
      </c>
      <c r="S1817" s="17"/>
      <c r="T1817" s="17" t="s">
        <v>7987</v>
      </c>
      <c r="U1817" s="17"/>
      <c r="V1817" s="17"/>
      <c r="W1817" s="17" t="s">
        <v>7987</v>
      </c>
      <c r="X1817" s="17" t="s">
        <v>7987</v>
      </c>
      <c r="Y1817" s="17"/>
    </row>
    <row r="1818" ht="15.75" customHeight="1">
      <c r="A1818" s="17">
        <v>2.46821077E9</v>
      </c>
      <c r="B1818" s="17"/>
      <c r="C1818" s="17" t="s">
        <v>7987</v>
      </c>
      <c r="D1818" s="17" t="s">
        <v>7987</v>
      </c>
      <c r="E1818" s="17">
        <v>0.0</v>
      </c>
      <c r="F1818" s="17" t="s">
        <v>1755</v>
      </c>
      <c r="G1818" s="17"/>
      <c r="H1818" s="51" t="s">
        <v>7987</v>
      </c>
      <c r="K1818" s="51" t="s">
        <v>1756</v>
      </c>
      <c r="L1818" s="17" t="s">
        <v>17</v>
      </c>
      <c r="M1818" s="17" t="s">
        <v>18</v>
      </c>
      <c r="N1818" s="17">
        <v>2.0</v>
      </c>
      <c r="O1818" s="17" t="s">
        <v>35</v>
      </c>
      <c r="P1818" s="17" t="s">
        <v>20</v>
      </c>
      <c r="Q1818" s="17">
        <v>7.318290009E9</v>
      </c>
      <c r="R1818" s="17" t="s">
        <v>7987</v>
      </c>
      <c r="S1818" s="17"/>
      <c r="T1818" s="17" t="s">
        <v>7987</v>
      </c>
      <c r="U1818" s="17"/>
      <c r="V1818" s="17"/>
      <c r="W1818" s="17" t="s">
        <v>7987</v>
      </c>
      <c r="X1818" s="17" t="s">
        <v>7987</v>
      </c>
      <c r="Y1818" s="17"/>
    </row>
    <row r="1819" ht="15.75" customHeight="1">
      <c r="A1819" s="17">
        <v>2.08951001E9</v>
      </c>
      <c r="B1819" s="17"/>
      <c r="C1819" s="17" t="s">
        <v>7987</v>
      </c>
      <c r="D1819" s="17" t="s">
        <v>7987</v>
      </c>
      <c r="E1819" s="17" t="s">
        <v>7987</v>
      </c>
      <c r="F1819" s="17" t="s">
        <v>7147</v>
      </c>
      <c r="G1819" s="17"/>
      <c r="H1819" s="51" t="s">
        <v>7987</v>
      </c>
      <c r="K1819" s="51" t="s">
        <v>7987</v>
      </c>
      <c r="L1819" s="17" t="s">
        <v>7987</v>
      </c>
      <c r="M1819" s="17" t="s">
        <v>7987</v>
      </c>
      <c r="N1819" s="17" t="s">
        <v>7987</v>
      </c>
      <c r="O1819" s="17" t="s">
        <v>7987</v>
      </c>
      <c r="P1819" s="17" t="s">
        <v>7987</v>
      </c>
      <c r="Q1819" s="17" t="s">
        <v>7987</v>
      </c>
      <c r="R1819" s="17" t="s">
        <v>7987</v>
      </c>
      <c r="S1819" s="17"/>
      <c r="T1819" s="17" t="s">
        <v>7987</v>
      </c>
      <c r="U1819" s="17"/>
      <c r="V1819" s="17"/>
      <c r="W1819" s="17" t="s">
        <v>7987</v>
      </c>
      <c r="X1819" s="17" t="s">
        <v>7987</v>
      </c>
      <c r="Y1819" s="17"/>
    </row>
    <row r="1820" ht="15.75" customHeight="1">
      <c r="A1820" s="17">
        <v>5.90581006E9</v>
      </c>
      <c r="B1820" s="17"/>
      <c r="C1820" s="17" t="s">
        <v>7987</v>
      </c>
      <c r="D1820" s="17" t="s">
        <v>7987</v>
      </c>
      <c r="E1820" s="17" t="s">
        <v>7987</v>
      </c>
      <c r="F1820" s="17">
        <v>0.0</v>
      </c>
      <c r="G1820" s="17"/>
      <c r="H1820" s="51" t="s">
        <v>7987</v>
      </c>
      <c r="K1820" s="51" t="s">
        <v>7987</v>
      </c>
      <c r="L1820" s="17" t="s">
        <v>7987</v>
      </c>
      <c r="M1820" s="17" t="s">
        <v>7987</v>
      </c>
      <c r="N1820" s="17" t="s">
        <v>7987</v>
      </c>
      <c r="O1820" s="17" t="s">
        <v>7987</v>
      </c>
      <c r="P1820" s="17" t="s">
        <v>7987</v>
      </c>
      <c r="Q1820" s="17" t="s">
        <v>7987</v>
      </c>
      <c r="R1820" s="17" t="s">
        <v>7987</v>
      </c>
      <c r="S1820" s="17"/>
      <c r="T1820" s="17" t="s">
        <v>7987</v>
      </c>
      <c r="U1820" s="17"/>
      <c r="V1820" s="17"/>
      <c r="W1820" s="17" t="s">
        <v>7987</v>
      </c>
      <c r="X1820" s="17" t="s">
        <v>7987</v>
      </c>
      <c r="Y1820" s="17"/>
    </row>
    <row r="1821" ht="15.75" customHeight="1">
      <c r="A1821" s="17">
        <v>5.905810045E9</v>
      </c>
      <c r="B1821" s="17"/>
      <c r="C1821" s="17" t="s">
        <v>7987</v>
      </c>
      <c r="D1821" s="17" t="s">
        <v>7987</v>
      </c>
      <c r="E1821" s="17" t="s">
        <v>7987</v>
      </c>
      <c r="F1821" s="17">
        <v>0.0</v>
      </c>
      <c r="G1821" s="17"/>
      <c r="H1821" s="51" t="s">
        <v>7987</v>
      </c>
      <c r="K1821" s="51" t="s">
        <v>7987</v>
      </c>
      <c r="L1821" s="17" t="s">
        <v>7987</v>
      </c>
      <c r="M1821" s="17" t="s">
        <v>7987</v>
      </c>
      <c r="N1821" s="17" t="s">
        <v>7987</v>
      </c>
      <c r="O1821" s="17" t="s">
        <v>7987</v>
      </c>
      <c r="P1821" s="17" t="s">
        <v>7987</v>
      </c>
      <c r="Q1821" s="17" t="s">
        <v>7987</v>
      </c>
      <c r="R1821" s="17" t="s">
        <v>7987</v>
      </c>
      <c r="S1821" s="17"/>
      <c r="T1821" s="17" t="s">
        <v>7987</v>
      </c>
      <c r="U1821" s="17"/>
      <c r="V1821" s="17"/>
      <c r="W1821" s="17" t="s">
        <v>7987</v>
      </c>
      <c r="X1821" s="17" t="s">
        <v>7987</v>
      </c>
      <c r="Y1821" s="17"/>
    </row>
    <row r="1822" ht="15.75" customHeight="1">
      <c r="A1822" s="17">
        <v>2.46602001E9</v>
      </c>
      <c r="B1822" s="17"/>
      <c r="C1822" s="17" t="s">
        <v>7987</v>
      </c>
      <c r="D1822" s="17" t="s">
        <v>7987</v>
      </c>
      <c r="E1822" s="17" t="s">
        <v>7987</v>
      </c>
      <c r="F1822" s="17" t="s">
        <v>7148</v>
      </c>
      <c r="G1822" s="17"/>
      <c r="H1822" s="51" t="s">
        <v>7987</v>
      </c>
      <c r="K1822" s="51" t="s">
        <v>7987</v>
      </c>
      <c r="L1822" s="17" t="s">
        <v>7987</v>
      </c>
      <c r="M1822" s="17" t="s">
        <v>7987</v>
      </c>
      <c r="N1822" s="17" t="s">
        <v>7987</v>
      </c>
      <c r="O1822" s="17" t="s">
        <v>7987</v>
      </c>
      <c r="P1822" s="17" t="s">
        <v>7987</v>
      </c>
      <c r="Q1822" s="17" t="s">
        <v>7987</v>
      </c>
      <c r="R1822" s="17" t="s">
        <v>7987</v>
      </c>
      <c r="S1822" s="17"/>
      <c r="T1822" s="17" t="s">
        <v>7987</v>
      </c>
      <c r="U1822" s="17"/>
      <c r="V1822" s="17"/>
      <c r="W1822" s="17" t="s">
        <v>7987</v>
      </c>
      <c r="X1822" s="17" t="s">
        <v>7987</v>
      </c>
      <c r="Y1822" s="17"/>
    </row>
    <row r="1823" ht="15.75" customHeight="1">
      <c r="A1823" s="17">
        <v>2.44581004E9</v>
      </c>
      <c r="B1823" s="17"/>
      <c r="C1823" s="17" t="s">
        <v>7987</v>
      </c>
      <c r="D1823" s="17" t="s">
        <v>7987</v>
      </c>
      <c r="E1823" s="17" t="s">
        <v>7987</v>
      </c>
      <c r="F1823" s="17" t="s">
        <v>7149</v>
      </c>
      <c r="G1823" s="17"/>
      <c r="H1823" s="51" t="s">
        <v>7987</v>
      </c>
      <c r="K1823" s="51" t="s">
        <v>7987</v>
      </c>
      <c r="L1823" s="17" t="s">
        <v>7987</v>
      </c>
      <c r="M1823" s="17" t="s">
        <v>7987</v>
      </c>
      <c r="N1823" s="17" t="s">
        <v>7987</v>
      </c>
      <c r="O1823" s="17" t="s">
        <v>7987</v>
      </c>
      <c r="P1823" s="17" t="s">
        <v>7987</v>
      </c>
      <c r="Q1823" s="17" t="s">
        <v>7987</v>
      </c>
      <c r="R1823" s="17" t="s">
        <v>7987</v>
      </c>
      <c r="S1823" s="17"/>
      <c r="T1823" s="17" t="s">
        <v>7987</v>
      </c>
      <c r="U1823" s="17"/>
      <c r="V1823" s="17"/>
      <c r="W1823" s="17" t="s">
        <v>7987</v>
      </c>
      <c r="X1823" s="17" t="s">
        <v>7987</v>
      </c>
      <c r="Y1823" s="17"/>
    </row>
    <row r="1824" ht="15.75" customHeight="1">
      <c r="A1824" s="17">
        <v>5.905610025E9</v>
      </c>
      <c r="B1824" s="17"/>
      <c r="C1824" s="17" t="s">
        <v>7987</v>
      </c>
      <c r="D1824" s="17" t="s">
        <v>7987</v>
      </c>
      <c r="E1824" s="17" t="s">
        <v>7987</v>
      </c>
      <c r="F1824" s="17" t="s">
        <v>7150</v>
      </c>
      <c r="G1824" s="17"/>
      <c r="H1824" s="51" t="s">
        <v>7987</v>
      </c>
      <c r="K1824" s="51" t="s">
        <v>7987</v>
      </c>
      <c r="L1824" s="17" t="s">
        <v>7987</v>
      </c>
      <c r="M1824" s="17" t="s">
        <v>7987</v>
      </c>
      <c r="N1824" s="17" t="s">
        <v>7987</v>
      </c>
      <c r="O1824" s="17" t="s">
        <v>7987</v>
      </c>
      <c r="P1824" s="17" t="s">
        <v>7987</v>
      </c>
      <c r="Q1824" s="17" t="s">
        <v>7987</v>
      </c>
      <c r="R1824" s="17" t="s">
        <v>7987</v>
      </c>
      <c r="S1824" s="17"/>
      <c r="T1824" s="17" t="s">
        <v>7987</v>
      </c>
      <c r="U1824" s="17"/>
      <c r="V1824" s="17"/>
      <c r="W1824" s="17" t="s">
        <v>7987</v>
      </c>
      <c r="X1824" s="17" t="s">
        <v>7987</v>
      </c>
      <c r="Y1824" s="17"/>
    </row>
    <row r="1825" ht="15.75" customHeight="1">
      <c r="A1825" s="17">
        <v>5.630007863E9</v>
      </c>
      <c r="B1825" s="17"/>
      <c r="C1825" s="17" t="s">
        <v>7987</v>
      </c>
      <c r="D1825" s="17" t="s">
        <v>7987</v>
      </c>
      <c r="E1825" s="17" t="s">
        <v>7987</v>
      </c>
      <c r="F1825" s="17" t="s">
        <v>7151</v>
      </c>
      <c r="G1825" s="17"/>
      <c r="H1825" s="51" t="s">
        <v>7987</v>
      </c>
      <c r="K1825" s="51" t="s">
        <v>7987</v>
      </c>
      <c r="L1825" s="17" t="s">
        <v>7987</v>
      </c>
      <c r="M1825" s="17" t="s">
        <v>7987</v>
      </c>
      <c r="N1825" s="17" t="s">
        <v>7987</v>
      </c>
      <c r="O1825" s="17" t="s">
        <v>7987</v>
      </c>
      <c r="P1825" s="17" t="s">
        <v>7987</v>
      </c>
      <c r="Q1825" s="17" t="s">
        <v>7987</v>
      </c>
      <c r="R1825" s="17" t="s">
        <v>7987</v>
      </c>
      <c r="S1825" s="17"/>
      <c r="T1825" s="17" t="s">
        <v>7987</v>
      </c>
      <c r="U1825" s="17"/>
      <c r="V1825" s="17"/>
      <c r="W1825" s="17" t="s">
        <v>7987</v>
      </c>
      <c r="X1825" s="17" t="s">
        <v>7987</v>
      </c>
      <c r="Y1825" s="17"/>
    </row>
    <row r="1826" ht="15.75" customHeight="1">
      <c r="A1826" s="17">
        <v>5.570124018E9</v>
      </c>
      <c r="B1826" s="17"/>
      <c r="C1826" s="17" t="s">
        <v>7987</v>
      </c>
      <c r="D1826" s="17" t="s">
        <v>7987</v>
      </c>
      <c r="E1826" s="17" t="s">
        <v>7987</v>
      </c>
      <c r="F1826" s="17" t="s">
        <v>7152</v>
      </c>
      <c r="G1826" s="17"/>
      <c r="H1826" s="51" t="s">
        <v>7987</v>
      </c>
      <c r="K1826" s="51" t="s">
        <v>7987</v>
      </c>
      <c r="L1826" s="17" t="s">
        <v>7987</v>
      </c>
      <c r="M1826" s="17" t="s">
        <v>7987</v>
      </c>
      <c r="N1826" s="17" t="s">
        <v>7987</v>
      </c>
      <c r="O1826" s="17" t="s">
        <v>7987</v>
      </c>
      <c r="P1826" s="17" t="s">
        <v>7987</v>
      </c>
      <c r="Q1826" s="17" t="s">
        <v>7987</v>
      </c>
      <c r="R1826" s="17" t="s">
        <v>7987</v>
      </c>
      <c r="S1826" s="17"/>
      <c r="T1826" s="17" t="s">
        <v>7987</v>
      </c>
      <c r="U1826" s="17"/>
      <c r="V1826" s="17"/>
      <c r="W1826" s="17" t="s">
        <v>7987</v>
      </c>
      <c r="X1826" s="17" t="s">
        <v>7987</v>
      </c>
      <c r="Y1826" s="17"/>
    </row>
    <row r="1827" ht="15.75" customHeight="1">
      <c r="A1827" s="17">
        <v>5.570195004E9</v>
      </c>
      <c r="B1827" s="17"/>
      <c r="C1827" s="17" t="s">
        <v>7987</v>
      </c>
      <c r="D1827" s="17" t="s">
        <v>7987</v>
      </c>
      <c r="E1827" s="17" t="s">
        <v>7987</v>
      </c>
      <c r="F1827" s="17" t="s">
        <v>7153</v>
      </c>
      <c r="G1827" s="17"/>
      <c r="H1827" s="51" t="s">
        <v>7987</v>
      </c>
      <c r="K1827" s="51" t="s">
        <v>7987</v>
      </c>
      <c r="L1827" s="17" t="s">
        <v>7987</v>
      </c>
      <c r="M1827" s="17" t="s">
        <v>7987</v>
      </c>
      <c r="N1827" s="17" t="s">
        <v>7987</v>
      </c>
      <c r="O1827" s="17" t="s">
        <v>7987</v>
      </c>
      <c r="P1827" s="17" t="s">
        <v>7987</v>
      </c>
      <c r="Q1827" s="17" t="s">
        <v>7987</v>
      </c>
      <c r="R1827" s="17" t="s">
        <v>7987</v>
      </c>
      <c r="S1827" s="17"/>
      <c r="T1827" s="17" t="s">
        <v>7987</v>
      </c>
      <c r="U1827" s="17"/>
      <c r="V1827" s="17"/>
      <c r="W1827" s="17" t="s">
        <v>7987</v>
      </c>
      <c r="X1827" s="17" t="s">
        <v>7987</v>
      </c>
      <c r="Y1827" s="17"/>
    </row>
    <row r="1828" ht="15.75" customHeight="1">
      <c r="A1828" s="17">
        <v>5.639716007E9</v>
      </c>
      <c r="B1828" s="17"/>
      <c r="C1828" s="17" t="s">
        <v>7987</v>
      </c>
      <c r="D1828" s="17" t="s">
        <v>7987</v>
      </c>
      <c r="E1828" s="17">
        <v>0.0</v>
      </c>
      <c r="F1828" s="17" t="s">
        <v>7154</v>
      </c>
      <c r="G1828" s="17"/>
      <c r="H1828" s="51" t="s">
        <v>7987</v>
      </c>
      <c r="K1828" s="51" t="s">
        <v>4064</v>
      </c>
      <c r="L1828" s="17" t="s">
        <v>4065</v>
      </c>
      <c r="M1828" s="17" t="s">
        <v>4066</v>
      </c>
      <c r="N1828" s="17">
        <v>26.0</v>
      </c>
      <c r="O1828" s="17" t="s">
        <v>35</v>
      </c>
      <c r="P1828" s="17" t="s">
        <v>20</v>
      </c>
      <c r="Q1828" s="17">
        <v>4.00931E9</v>
      </c>
      <c r="R1828" s="17" t="s">
        <v>7987</v>
      </c>
      <c r="S1828" s="17"/>
      <c r="T1828" s="17" t="s">
        <v>7987</v>
      </c>
      <c r="U1828" s="17"/>
      <c r="V1828" s="17"/>
      <c r="W1828" s="17" t="s">
        <v>7987</v>
      </c>
      <c r="X1828" s="17" t="s">
        <v>7987</v>
      </c>
      <c r="Y1828" s="17"/>
    </row>
    <row r="1829" ht="15.75" customHeight="1">
      <c r="A1829" s="17">
        <v>5.433012014E9</v>
      </c>
      <c r="B1829" s="17"/>
      <c r="C1829" s="17" t="s">
        <v>7987</v>
      </c>
      <c r="D1829" s="17" t="s">
        <v>7987</v>
      </c>
      <c r="E1829" s="17">
        <v>0.0</v>
      </c>
      <c r="F1829" s="17" t="s">
        <v>7155</v>
      </c>
      <c r="G1829" s="17"/>
      <c r="H1829" s="51" t="s">
        <v>7987</v>
      </c>
      <c r="K1829" s="51" t="s">
        <v>2720</v>
      </c>
      <c r="L1829" s="17" t="s">
        <v>2721</v>
      </c>
      <c r="M1829" s="17" t="s">
        <v>2721</v>
      </c>
      <c r="N1829" s="17">
        <v>26.0</v>
      </c>
      <c r="O1829" s="17" t="s">
        <v>35</v>
      </c>
      <c r="P1829" s="17" t="s">
        <v>20</v>
      </c>
      <c r="Q1829" s="17">
        <v>8.544499509E9</v>
      </c>
      <c r="R1829" s="17" t="s">
        <v>7987</v>
      </c>
      <c r="S1829" s="17"/>
      <c r="T1829" s="17" t="s">
        <v>7987</v>
      </c>
      <c r="U1829" s="17"/>
      <c r="V1829" s="17"/>
      <c r="W1829" s="17" t="s">
        <v>7987</v>
      </c>
      <c r="X1829" s="17" t="s">
        <v>7987</v>
      </c>
      <c r="Y1829" s="17"/>
    </row>
    <row r="1830" ht="15.75" customHeight="1">
      <c r="A1830" s="17">
        <v>5.433012037E9</v>
      </c>
      <c r="B1830" s="17"/>
      <c r="C1830" s="17" t="s">
        <v>7987</v>
      </c>
      <c r="D1830" s="17" t="s">
        <v>7987</v>
      </c>
      <c r="E1830" s="17">
        <v>0.0</v>
      </c>
      <c r="F1830" s="17" t="s">
        <v>7156</v>
      </c>
      <c r="G1830" s="17"/>
      <c r="H1830" s="51" t="s">
        <v>7987</v>
      </c>
      <c r="K1830" s="51" t="s">
        <v>2723</v>
      </c>
      <c r="L1830" s="17" t="s">
        <v>2721</v>
      </c>
      <c r="M1830" s="17" t="s">
        <v>2721</v>
      </c>
      <c r="N1830" s="17">
        <v>26.0</v>
      </c>
      <c r="O1830" s="17" t="s">
        <v>35</v>
      </c>
      <c r="P1830" s="17" t="s">
        <v>20</v>
      </c>
      <c r="Q1830" s="17">
        <v>8.544499509E9</v>
      </c>
      <c r="R1830" s="17" t="s">
        <v>7987</v>
      </c>
      <c r="S1830" s="17"/>
      <c r="T1830" s="17" t="s">
        <v>7987</v>
      </c>
      <c r="U1830" s="17"/>
      <c r="V1830" s="17"/>
      <c r="W1830" s="17" t="s">
        <v>7987</v>
      </c>
      <c r="X1830" s="17" t="s">
        <v>7987</v>
      </c>
      <c r="Y1830" s="17"/>
    </row>
    <row r="1831" ht="15.75" customHeight="1">
      <c r="A1831" s="17">
        <v>5.433013116E9</v>
      </c>
      <c r="B1831" s="17"/>
      <c r="C1831" s="17" t="s">
        <v>7987</v>
      </c>
      <c r="D1831" s="17" t="s">
        <v>7987</v>
      </c>
      <c r="E1831" s="17">
        <v>0.0</v>
      </c>
      <c r="F1831" s="17" t="s">
        <v>7157</v>
      </c>
      <c r="G1831" s="17"/>
      <c r="H1831" s="51" t="s">
        <v>7987</v>
      </c>
      <c r="K1831" s="51" t="s">
        <v>2744</v>
      </c>
      <c r="L1831" s="17" t="s">
        <v>2721</v>
      </c>
      <c r="M1831" s="17" t="s">
        <v>2721</v>
      </c>
      <c r="N1831" s="17">
        <v>52.0</v>
      </c>
      <c r="O1831" s="17" t="s">
        <v>35</v>
      </c>
      <c r="P1831" s="17" t="s">
        <v>20</v>
      </c>
      <c r="Q1831" s="17">
        <v>8.544499509E9</v>
      </c>
      <c r="R1831" s="17" t="s">
        <v>7987</v>
      </c>
      <c r="S1831" s="17"/>
      <c r="T1831" s="17" t="s">
        <v>7987</v>
      </c>
      <c r="U1831" s="17"/>
      <c r="V1831" s="17"/>
      <c r="W1831" s="17" t="s">
        <v>7987</v>
      </c>
      <c r="X1831" s="17" t="s">
        <v>7987</v>
      </c>
      <c r="Y1831" s="17"/>
    </row>
    <row r="1832" ht="15.75" customHeight="1">
      <c r="A1832" s="17">
        <v>5.433013022E9</v>
      </c>
      <c r="B1832" s="17"/>
      <c r="C1832" s="17" t="s">
        <v>7987</v>
      </c>
      <c r="D1832" s="17" t="s">
        <v>7987</v>
      </c>
      <c r="E1832" s="17">
        <v>0.0</v>
      </c>
      <c r="F1832" s="17" t="s">
        <v>7158</v>
      </c>
      <c r="G1832" s="17"/>
      <c r="H1832" s="51" t="s">
        <v>7987</v>
      </c>
      <c r="K1832" s="51" t="s">
        <v>2743</v>
      </c>
      <c r="L1832" s="17" t="s">
        <v>2721</v>
      </c>
      <c r="M1832" s="17" t="s">
        <v>2721</v>
      </c>
      <c r="N1832" s="17">
        <v>52.0</v>
      </c>
      <c r="O1832" s="17" t="s">
        <v>35</v>
      </c>
      <c r="P1832" s="17" t="s">
        <v>20</v>
      </c>
      <c r="Q1832" s="17">
        <v>8.544499509E9</v>
      </c>
      <c r="R1832" s="17" t="s">
        <v>7987</v>
      </c>
      <c r="S1832" s="17"/>
      <c r="T1832" s="17" t="s">
        <v>7987</v>
      </c>
      <c r="U1832" s="17"/>
      <c r="V1832" s="17"/>
      <c r="W1832" s="17" t="s">
        <v>7987</v>
      </c>
      <c r="X1832" s="17" t="s">
        <v>7987</v>
      </c>
      <c r="Y1832" s="17"/>
    </row>
    <row r="1833" ht="15.75" customHeight="1">
      <c r="A1833" s="17">
        <v>5.435293E9</v>
      </c>
      <c r="B1833" s="17"/>
      <c r="C1833" s="17" t="s">
        <v>7987</v>
      </c>
      <c r="D1833" s="17" t="s">
        <v>7987</v>
      </c>
      <c r="E1833" s="17">
        <v>0.0</v>
      </c>
      <c r="F1833" s="17" t="s">
        <v>7159</v>
      </c>
      <c r="G1833" s="17"/>
      <c r="H1833" s="51" t="s">
        <v>7987</v>
      </c>
      <c r="K1833" s="51" t="s">
        <v>2798</v>
      </c>
      <c r="L1833" s="17" t="s">
        <v>2799</v>
      </c>
      <c r="M1833" s="17" t="s">
        <v>2789</v>
      </c>
      <c r="N1833" s="17">
        <v>200.0</v>
      </c>
      <c r="O1833" s="17" t="s">
        <v>35</v>
      </c>
      <c r="P1833" s="17" t="s">
        <v>20</v>
      </c>
      <c r="Q1833" s="17">
        <v>3.926909709E9</v>
      </c>
      <c r="R1833" s="17" t="s">
        <v>7987</v>
      </c>
      <c r="S1833" s="17"/>
      <c r="T1833" s="17" t="s">
        <v>7987</v>
      </c>
      <c r="U1833" s="17"/>
      <c r="V1833" s="17"/>
      <c r="W1833" s="17" t="s">
        <v>7987</v>
      </c>
      <c r="X1833" s="17" t="s">
        <v>7987</v>
      </c>
      <c r="Y1833" s="17"/>
    </row>
    <row r="1834" ht="15.75" customHeight="1">
      <c r="A1834" s="17">
        <v>2.86351117E9</v>
      </c>
      <c r="B1834" s="17"/>
      <c r="C1834" s="17" t="s">
        <v>7987</v>
      </c>
      <c r="D1834" s="17" t="s">
        <v>7987</v>
      </c>
      <c r="E1834" s="17" t="s">
        <v>7987</v>
      </c>
      <c r="F1834" s="17" t="s">
        <v>7160</v>
      </c>
      <c r="G1834" s="17"/>
      <c r="H1834" s="51" t="s">
        <v>7987</v>
      </c>
      <c r="K1834" s="51" t="s">
        <v>7987</v>
      </c>
      <c r="L1834" s="17" t="s">
        <v>7987</v>
      </c>
      <c r="M1834" s="17" t="s">
        <v>7987</v>
      </c>
      <c r="N1834" s="17" t="s">
        <v>7987</v>
      </c>
      <c r="O1834" s="17" t="s">
        <v>7987</v>
      </c>
      <c r="P1834" s="17" t="s">
        <v>7987</v>
      </c>
      <c r="Q1834" s="17" t="s">
        <v>7987</v>
      </c>
      <c r="R1834" s="17" t="s">
        <v>7987</v>
      </c>
      <c r="S1834" s="17"/>
      <c r="T1834" s="17" t="s">
        <v>7987</v>
      </c>
      <c r="U1834" s="17"/>
      <c r="V1834" s="17"/>
      <c r="W1834" s="17" t="s">
        <v>7987</v>
      </c>
      <c r="X1834" s="17" t="s">
        <v>7987</v>
      </c>
      <c r="Y1834" s="17"/>
    </row>
    <row r="1835" ht="15.75" customHeight="1">
      <c r="A1835" s="17" t="s">
        <v>5190</v>
      </c>
      <c r="B1835" s="17"/>
      <c r="C1835" s="17" t="s">
        <v>7987</v>
      </c>
      <c r="D1835" s="17" t="s">
        <v>7987</v>
      </c>
      <c r="E1835" s="17">
        <v>0.0</v>
      </c>
      <c r="F1835" s="17" t="s">
        <v>7161</v>
      </c>
      <c r="G1835" s="17"/>
      <c r="H1835" s="51" t="s">
        <v>7987</v>
      </c>
      <c r="K1835" s="51" t="s">
        <v>5191</v>
      </c>
      <c r="L1835" s="17" t="s">
        <v>17</v>
      </c>
      <c r="M1835" s="17" t="s">
        <v>18</v>
      </c>
      <c r="N1835" s="17">
        <v>1.0</v>
      </c>
      <c r="O1835" s="17" t="s">
        <v>35</v>
      </c>
      <c r="P1835" s="17" t="s">
        <v>20</v>
      </c>
      <c r="Q1835" s="17" t="s">
        <v>4752</v>
      </c>
      <c r="R1835" s="17" t="s">
        <v>7987</v>
      </c>
      <c r="S1835" s="17"/>
      <c r="T1835" s="17" t="s">
        <v>7987</v>
      </c>
      <c r="U1835" s="17"/>
      <c r="V1835" s="17"/>
      <c r="W1835" s="17" t="s">
        <v>7987</v>
      </c>
      <c r="X1835" s="17" t="s">
        <v>7987</v>
      </c>
      <c r="Y1835" s="17"/>
    </row>
    <row r="1836" ht="15.75" customHeight="1">
      <c r="A1836" s="17">
        <v>2.027020311E9</v>
      </c>
      <c r="B1836" s="17"/>
      <c r="C1836" s="17" t="s">
        <v>7987</v>
      </c>
      <c r="D1836" s="17" t="s">
        <v>7987</v>
      </c>
      <c r="E1836" s="17" t="s">
        <v>7987</v>
      </c>
      <c r="F1836" s="17" t="s">
        <v>7162</v>
      </c>
      <c r="G1836" s="17"/>
      <c r="H1836" s="51" t="s">
        <v>7987</v>
      </c>
      <c r="K1836" s="51" t="s">
        <v>7987</v>
      </c>
      <c r="L1836" s="17" t="s">
        <v>7987</v>
      </c>
      <c r="M1836" s="17" t="s">
        <v>7987</v>
      </c>
      <c r="N1836" s="17" t="s">
        <v>7987</v>
      </c>
      <c r="O1836" s="17" t="s">
        <v>7987</v>
      </c>
      <c r="P1836" s="17" t="s">
        <v>7987</v>
      </c>
      <c r="Q1836" s="17" t="s">
        <v>7987</v>
      </c>
      <c r="R1836" s="17" t="s">
        <v>7987</v>
      </c>
      <c r="S1836" s="17"/>
      <c r="T1836" s="17" t="s">
        <v>7987</v>
      </c>
      <c r="U1836" s="17"/>
      <c r="V1836" s="17"/>
      <c r="W1836" s="17" t="s">
        <v>7987</v>
      </c>
      <c r="X1836" s="17" t="s">
        <v>7987</v>
      </c>
      <c r="Y1836" s="17"/>
    </row>
    <row r="1837" ht="15.75" customHeight="1">
      <c r="A1837" s="17">
        <v>2.026550461E9</v>
      </c>
      <c r="B1837" s="17"/>
      <c r="C1837" s="17" t="s">
        <v>7987</v>
      </c>
      <c r="D1837" s="17" t="s">
        <v>7987</v>
      </c>
      <c r="E1837" s="17" t="s">
        <v>7987</v>
      </c>
      <c r="F1837" s="17" t="s">
        <v>7163</v>
      </c>
      <c r="G1837" s="17"/>
      <c r="H1837" s="51" t="s">
        <v>7987</v>
      </c>
      <c r="K1837" s="51" t="s">
        <v>7987</v>
      </c>
      <c r="L1837" s="17" t="s">
        <v>7987</v>
      </c>
      <c r="M1837" s="17" t="s">
        <v>7987</v>
      </c>
      <c r="N1837" s="17" t="s">
        <v>7987</v>
      </c>
      <c r="O1837" s="17" t="s">
        <v>7987</v>
      </c>
      <c r="P1837" s="17" t="s">
        <v>7987</v>
      </c>
      <c r="Q1837" s="17" t="s">
        <v>7987</v>
      </c>
      <c r="R1837" s="17" t="s">
        <v>7987</v>
      </c>
      <c r="S1837" s="17"/>
      <c r="T1837" s="17" t="s">
        <v>7987</v>
      </c>
      <c r="U1837" s="17"/>
      <c r="V1837" s="17"/>
      <c r="W1837" s="17" t="s">
        <v>7987</v>
      </c>
      <c r="X1837" s="17" t="s">
        <v>7987</v>
      </c>
      <c r="Y1837" s="17"/>
    </row>
    <row r="1838" ht="15.75" customHeight="1">
      <c r="A1838" s="17">
        <v>2.02901515E9</v>
      </c>
      <c r="B1838" s="17"/>
      <c r="C1838" s="17" t="s">
        <v>7987</v>
      </c>
      <c r="D1838" s="17" t="s">
        <v>7987</v>
      </c>
      <c r="E1838" s="17" t="s">
        <v>7987</v>
      </c>
      <c r="F1838" s="17" t="s">
        <v>7164</v>
      </c>
      <c r="G1838" s="17"/>
      <c r="H1838" s="51" t="s">
        <v>7987</v>
      </c>
      <c r="K1838" s="51" t="s">
        <v>7987</v>
      </c>
      <c r="L1838" s="17" t="s">
        <v>7987</v>
      </c>
      <c r="M1838" s="17" t="s">
        <v>7987</v>
      </c>
      <c r="N1838" s="17" t="s">
        <v>7987</v>
      </c>
      <c r="O1838" s="17" t="s">
        <v>7987</v>
      </c>
      <c r="P1838" s="17" t="s">
        <v>7987</v>
      </c>
      <c r="Q1838" s="17" t="s">
        <v>7987</v>
      </c>
      <c r="R1838" s="17" t="s">
        <v>7987</v>
      </c>
      <c r="S1838" s="17"/>
      <c r="T1838" s="17" t="s">
        <v>7987</v>
      </c>
      <c r="U1838" s="17"/>
      <c r="V1838" s="17"/>
      <c r="W1838" s="17" t="s">
        <v>7987</v>
      </c>
      <c r="X1838" s="17" t="s">
        <v>7987</v>
      </c>
      <c r="Y1838" s="17"/>
    </row>
    <row r="1839" ht="15.75" customHeight="1">
      <c r="A1839" s="17">
        <v>5.430510003E9</v>
      </c>
      <c r="B1839" s="17"/>
      <c r="C1839" s="17" t="s">
        <v>7987</v>
      </c>
      <c r="D1839" s="17" t="s">
        <v>7987</v>
      </c>
      <c r="E1839" s="17" t="s">
        <v>7987</v>
      </c>
      <c r="F1839" s="17" t="s">
        <v>7165</v>
      </c>
      <c r="G1839" s="17"/>
      <c r="H1839" s="51" t="s">
        <v>7987</v>
      </c>
      <c r="K1839" s="51" t="s">
        <v>7987</v>
      </c>
      <c r="L1839" s="17" t="s">
        <v>7987</v>
      </c>
      <c r="M1839" s="17" t="s">
        <v>7987</v>
      </c>
      <c r="N1839" s="17" t="s">
        <v>7987</v>
      </c>
      <c r="O1839" s="17" t="s">
        <v>7987</v>
      </c>
      <c r="P1839" s="17" t="s">
        <v>7987</v>
      </c>
      <c r="Q1839" s="17" t="s">
        <v>7987</v>
      </c>
      <c r="R1839" s="17" t="s">
        <v>7987</v>
      </c>
      <c r="S1839" s="17"/>
      <c r="T1839" s="17" t="s">
        <v>7987</v>
      </c>
      <c r="U1839" s="17"/>
      <c r="V1839" s="17"/>
      <c r="W1839" s="17" t="s">
        <v>7987</v>
      </c>
      <c r="X1839" s="17" t="s">
        <v>7987</v>
      </c>
      <c r="Y1839" s="17"/>
    </row>
    <row r="1840" ht="15.75" customHeight="1">
      <c r="A1840" s="17">
        <v>2.02650525E9</v>
      </c>
      <c r="B1840" s="17"/>
      <c r="C1840" s="17" t="s">
        <v>7987</v>
      </c>
      <c r="D1840" s="17" t="s">
        <v>7987</v>
      </c>
      <c r="E1840" s="17" t="s">
        <v>7987</v>
      </c>
      <c r="F1840" s="17" t="s">
        <v>7166</v>
      </c>
      <c r="G1840" s="17"/>
      <c r="H1840" s="51" t="s">
        <v>7987</v>
      </c>
      <c r="K1840" s="51" t="s">
        <v>7987</v>
      </c>
      <c r="L1840" s="17" t="s">
        <v>7987</v>
      </c>
      <c r="M1840" s="17" t="s">
        <v>7987</v>
      </c>
      <c r="N1840" s="17" t="s">
        <v>7987</v>
      </c>
      <c r="O1840" s="17" t="s">
        <v>7987</v>
      </c>
      <c r="P1840" s="17" t="s">
        <v>7987</v>
      </c>
      <c r="Q1840" s="17" t="s">
        <v>7987</v>
      </c>
      <c r="R1840" s="17" t="s">
        <v>7987</v>
      </c>
      <c r="S1840" s="17"/>
      <c r="T1840" s="17" t="s">
        <v>7987</v>
      </c>
      <c r="U1840" s="17"/>
      <c r="V1840" s="17"/>
      <c r="W1840" s="17" t="s">
        <v>7987</v>
      </c>
      <c r="X1840" s="17" t="s">
        <v>7987</v>
      </c>
      <c r="Y1840" s="17"/>
    </row>
    <row r="1841" ht="15.75" customHeight="1">
      <c r="A1841" s="17">
        <v>5.430510004E9</v>
      </c>
      <c r="B1841" s="17"/>
      <c r="C1841" s="17" t="s">
        <v>7987</v>
      </c>
      <c r="D1841" s="17" t="s">
        <v>7987</v>
      </c>
      <c r="E1841" s="17" t="s">
        <v>7987</v>
      </c>
      <c r="F1841" s="17" t="s">
        <v>7167</v>
      </c>
      <c r="G1841" s="17"/>
      <c r="H1841" s="51" t="s">
        <v>7987</v>
      </c>
      <c r="K1841" s="51" t="s">
        <v>7987</v>
      </c>
      <c r="L1841" s="17" t="s">
        <v>7987</v>
      </c>
      <c r="M1841" s="17" t="s">
        <v>7987</v>
      </c>
      <c r="N1841" s="17" t="s">
        <v>7987</v>
      </c>
      <c r="O1841" s="17" t="s">
        <v>7987</v>
      </c>
      <c r="P1841" s="17" t="s">
        <v>7987</v>
      </c>
      <c r="Q1841" s="17" t="s">
        <v>7987</v>
      </c>
      <c r="R1841" s="17" t="s">
        <v>7987</v>
      </c>
      <c r="S1841" s="17"/>
      <c r="T1841" s="17" t="s">
        <v>7987</v>
      </c>
      <c r="U1841" s="17"/>
      <c r="V1841" s="17"/>
      <c r="W1841" s="17" t="s">
        <v>7987</v>
      </c>
      <c r="X1841" s="17" t="s">
        <v>7987</v>
      </c>
      <c r="Y1841" s="17"/>
    </row>
    <row r="1842" ht="15.75" customHeight="1">
      <c r="A1842" s="17">
        <v>2.02650104E9</v>
      </c>
      <c r="B1842" s="17"/>
      <c r="C1842" s="17" t="s">
        <v>7987</v>
      </c>
      <c r="D1842" s="17" t="s">
        <v>7987</v>
      </c>
      <c r="E1842" s="17" t="s">
        <v>7987</v>
      </c>
      <c r="F1842" s="17" t="s">
        <v>7168</v>
      </c>
      <c r="G1842" s="17"/>
      <c r="H1842" s="51" t="s">
        <v>7987</v>
      </c>
      <c r="K1842" s="51" t="s">
        <v>7987</v>
      </c>
      <c r="L1842" s="17" t="s">
        <v>7987</v>
      </c>
      <c r="M1842" s="17" t="s">
        <v>7987</v>
      </c>
      <c r="N1842" s="17" t="s">
        <v>7987</v>
      </c>
      <c r="O1842" s="17" t="s">
        <v>7987</v>
      </c>
      <c r="P1842" s="17" t="s">
        <v>7987</v>
      </c>
      <c r="Q1842" s="17" t="s">
        <v>7987</v>
      </c>
      <c r="R1842" s="17" t="s">
        <v>7987</v>
      </c>
      <c r="S1842" s="17"/>
      <c r="T1842" s="17" t="s">
        <v>7987</v>
      </c>
      <c r="U1842" s="17"/>
      <c r="V1842" s="17"/>
      <c r="W1842" s="17" t="s">
        <v>7987</v>
      </c>
      <c r="X1842" s="17" t="s">
        <v>7987</v>
      </c>
      <c r="Y1842" s="17"/>
    </row>
    <row r="1843" ht="15.75" customHeight="1">
      <c r="A1843" s="17">
        <v>2.02650105E9</v>
      </c>
      <c r="B1843" s="17"/>
      <c r="C1843" s="17" t="s">
        <v>7987</v>
      </c>
      <c r="D1843" s="17" t="s">
        <v>7987</v>
      </c>
      <c r="E1843" s="17" t="s">
        <v>7987</v>
      </c>
      <c r="F1843" s="17" t="s">
        <v>7169</v>
      </c>
      <c r="G1843" s="17"/>
      <c r="H1843" s="51" t="s">
        <v>7987</v>
      </c>
      <c r="K1843" s="51" t="s">
        <v>7987</v>
      </c>
      <c r="L1843" s="17" t="s">
        <v>7987</v>
      </c>
      <c r="M1843" s="17" t="s">
        <v>7987</v>
      </c>
      <c r="N1843" s="17" t="s">
        <v>7987</v>
      </c>
      <c r="O1843" s="17" t="s">
        <v>7987</v>
      </c>
      <c r="P1843" s="17" t="s">
        <v>7987</v>
      </c>
      <c r="Q1843" s="17" t="s">
        <v>7987</v>
      </c>
      <c r="R1843" s="17" t="s">
        <v>7987</v>
      </c>
      <c r="S1843" s="17"/>
      <c r="T1843" s="17" t="s">
        <v>7987</v>
      </c>
      <c r="U1843" s="17"/>
      <c r="V1843" s="17"/>
      <c r="W1843" s="17" t="s">
        <v>7987</v>
      </c>
      <c r="X1843" s="17" t="s">
        <v>7987</v>
      </c>
      <c r="Y1843" s="17"/>
    </row>
    <row r="1844" ht="15.75" customHeight="1">
      <c r="A1844" s="17">
        <v>5.95750007E9</v>
      </c>
      <c r="B1844" s="17"/>
      <c r="C1844" s="17" t="s">
        <v>7987</v>
      </c>
      <c r="D1844" s="17" t="s">
        <v>7987</v>
      </c>
      <c r="E1844" s="17" t="s">
        <v>7987</v>
      </c>
      <c r="F1844" s="17" t="s">
        <v>7170</v>
      </c>
      <c r="G1844" s="17"/>
      <c r="H1844" s="51" t="s">
        <v>7987</v>
      </c>
      <c r="K1844" s="51" t="s">
        <v>7987</v>
      </c>
      <c r="L1844" s="17" t="s">
        <v>7987</v>
      </c>
      <c r="M1844" s="17" t="s">
        <v>7987</v>
      </c>
      <c r="N1844" s="17" t="s">
        <v>7987</v>
      </c>
      <c r="O1844" s="17" t="s">
        <v>7987</v>
      </c>
      <c r="P1844" s="17" t="s">
        <v>7987</v>
      </c>
      <c r="Q1844" s="17" t="s">
        <v>7987</v>
      </c>
      <c r="R1844" s="17" t="s">
        <v>7987</v>
      </c>
      <c r="S1844" s="17"/>
      <c r="T1844" s="17" t="s">
        <v>7987</v>
      </c>
      <c r="U1844" s="17"/>
      <c r="V1844" s="17"/>
      <c r="W1844" s="17" t="s">
        <v>7987</v>
      </c>
      <c r="X1844" s="17" t="s">
        <v>7987</v>
      </c>
      <c r="Y1844" s="17"/>
    </row>
    <row r="1845" ht="15.75" customHeight="1">
      <c r="A1845" s="17">
        <v>5.590000066E9</v>
      </c>
      <c r="B1845" s="17"/>
      <c r="C1845" s="17" t="s">
        <v>7987</v>
      </c>
      <c r="D1845" s="17" t="s">
        <v>7987</v>
      </c>
      <c r="E1845" s="17" t="s">
        <v>7987</v>
      </c>
      <c r="F1845" s="17" t="s">
        <v>7171</v>
      </c>
      <c r="G1845" s="17"/>
      <c r="H1845" s="51" t="s">
        <v>7987</v>
      </c>
      <c r="K1845" s="51" t="s">
        <v>7987</v>
      </c>
      <c r="L1845" s="17" t="s">
        <v>7987</v>
      </c>
      <c r="M1845" s="17" t="s">
        <v>7987</v>
      </c>
      <c r="N1845" s="17" t="s">
        <v>7987</v>
      </c>
      <c r="O1845" s="17" t="s">
        <v>7987</v>
      </c>
      <c r="P1845" s="17" t="s">
        <v>7987</v>
      </c>
      <c r="Q1845" s="17" t="s">
        <v>7987</v>
      </c>
      <c r="R1845" s="17" t="s">
        <v>7987</v>
      </c>
      <c r="S1845" s="17"/>
      <c r="T1845" s="17" t="s">
        <v>7987</v>
      </c>
      <c r="U1845" s="17"/>
      <c r="V1845" s="17"/>
      <c r="W1845" s="17" t="s">
        <v>7987</v>
      </c>
      <c r="X1845" s="17" t="s">
        <v>7987</v>
      </c>
      <c r="Y1845" s="17"/>
    </row>
    <row r="1846" ht="15.75" customHeight="1">
      <c r="A1846" s="17">
        <v>5.570010076E9</v>
      </c>
      <c r="B1846" s="17"/>
      <c r="C1846" s="17" t="s">
        <v>7987</v>
      </c>
      <c r="D1846" s="17" t="s">
        <v>7987</v>
      </c>
      <c r="E1846" s="17" t="s">
        <v>7987</v>
      </c>
      <c r="F1846" s="17" t="s">
        <v>7172</v>
      </c>
      <c r="G1846" s="17"/>
      <c r="H1846" s="51" t="s">
        <v>7987</v>
      </c>
      <c r="K1846" s="51" t="s">
        <v>7987</v>
      </c>
      <c r="L1846" s="17" t="s">
        <v>7987</v>
      </c>
      <c r="M1846" s="17" t="s">
        <v>7987</v>
      </c>
      <c r="N1846" s="17" t="s">
        <v>7987</v>
      </c>
      <c r="O1846" s="17" t="s">
        <v>7987</v>
      </c>
      <c r="P1846" s="17" t="s">
        <v>7987</v>
      </c>
      <c r="Q1846" s="17" t="s">
        <v>7987</v>
      </c>
      <c r="R1846" s="17" t="s">
        <v>7987</v>
      </c>
      <c r="S1846" s="17"/>
      <c r="T1846" s="17" t="s">
        <v>7987</v>
      </c>
      <c r="U1846" s="17"/>
      <c r="V1846" s="17"/>
      <c r="W1846" s="17" t="s">
        <v>7987</v>
      </c>
      <c r="X1846" s="17" t="s">
        <v>7987</v>
      </c>
      <c r="Y1846" s="17"/>
    </row>
    <row r="1847" ht="15.75" customHeight="1">
      <c r="A1847" s="17">
        <v>5.63975E9</v>
      </c>
      <c r="B1847" s="17"/>
      <c r="C1847" s="17" t="s">
        <v>7987</v>
      </c>
      <c r="D1847" s="17" t="s">
        <v>7987</v>
      </c>
      <c r="E1847" s="17" t="s">
        <v>7987</v>
      </c>
      <c r="F1847" s="17" t="s">
        <v>7173</v>
      </c>
      <c r="G1847" s="17"/>
      <c r="H1847" s="51" t="s">
        <v>7987</v>
      </c>
      <c r="K1847" s="51" t="s">
        <v>7987</v>
      </c>
      <c r="L1847" s="17" t="s">
        <v>7987</v>
      </c>
      <c r="M1847" s="17" t="s">
        <v>7987</v>
      </c>
      <c r="N1847" s="17" t="s">
        <v>7987</v>
      </c>
      <c r="O1847" s="17" t="s">
        <v>7987</v>
      </c>
      <c r="P1847" s="17" t="s">
        <v>7987</v>
      </c>
      <c r="Q1847" s="17" t="s">
        <v>7987</v>
      </c>
      <c r="R1847" s="17" t="s">
        <v>7987</v>
      </c>
      <c r="S1847" s="17"/>
      <c r="T1847" s="17" t="s">
        <v>7987</v>
      </c>
      <c r="U1847" s="17"/>
      <c r="V1847" s="17"/>
      <c r="W1847" s="17" t="s">
        <v>7987</v>
      </c>
      <c r="X1847" s="17" t="s">
        <v>7987</v>
      </c>
      <c r="Y1847" s="17"/>
    </row>
    <row r="1848" ht="15.75" customHeight="1">
      <c r="A1848" s="17">
        <v>5.6358E9</v>
      </c>
      <c r="B1848" s="17"/>
      <c r="C1848" s="17" t="s">
        <v>7987</v>
      </c>
      <c r="D1848" s="17" t="s">
        <v>7987</v>
      </c>
      <c r="E1848" s="17" t="s">
        <v>7987</v>
      </c>
      <c r="F1848" s="17" t="s">
        <v>7174</v>
      </c>
      <c r="G1848" s="17"/>
      <c r="H1848" s="51" t="s">
        <v>7987</v>
      </c>
      <c r="K1848" s="51" t="s">
        <v>7987</v>
      </c>
      <c r="L1848" s="17" t="s">
        <v>7987</v>
      </c>
      <c r="M1848" s="17" t="s">
        <v>7987</v>
      </c>
      <c r="N1848" s="17" t="s">
        <v>7987</v>
      </c>
      <c r="O1848" s="17" t="s">
        <v>7987</v>
      </c>
      <c r="P1848" s="17" t="s">
        <v>7987</v>
      </c>
      <c r="Q1848" s="17" t="s">
        <v>7987</v>
      </c>
      <c r="R1848" s="17" t="s">
        <v>7987</v>
      </c>
      <c r="S1848" s="17"/>
      <c r="T1848" s="17" t="s">
        <v>7987</v>
      </c>
      <c r="U1848" s="17"/>
      <c r="V1848" s="17"/>
      <c r="W1848" s="17" t="s">
        <v>7987</v>
      </c>
      <c r="X1848" s="17" t="s">
        <v>7987</v>
      </c>
      <c r="Y1848" s="17"/>
    </row>
    <row r="1849" ht="15.75" customHeight="1">
      <c r="A1849" s="17">
        <v>2.42705001E9</v>
      </c>
      <c r="B1849" s="17"/>
      <c r="C1849" s="17" t="s">
        <v>7987</v>
      </c>
      <c r="D1849" s="17" t="s">
        <v>7987</v>
      </c>
      <c r="E1849" s="17" t="s">
        <v>7987</v>
      </c>
      <c r="F1849" s="17" t="s">
        <v>7175</v>
      </c>
      <c r="G1849" s="17"/>
      <c r="H1849" s="51" t="s">
        <v>7987</v>
      </c>
      <c r="K1849" s="51" t="s">
        <v>7987</v>
      </c>
      <c r="L1849" s="17" t="s">
        <v>7987</v>
      </c>
      <c r="M1849" s="17" t="s">
        <v>7987</v>
      </c>
      <c r="N1849" s="17" t="s">
        <v>7987</v>
      </c>
      <c r="O1849" s="17" t="s">
        <v>7987</v>
      </c>
      <c r="P1849" s="17" t="s">
        <v>7987</v>
      </c>
      <c r="Q1849" s="17" t="s">
        <v>7987</v>
      </c>
      <c r="R1849" s="17" t="s">
        <v>7987</v>
      </c>
      <c r="S1849" s="17"/>
      <c r="T1849" s="17" t="s">
        <v>7987</v>
      </c>
      <c r="U1849" s="17"/>
      <c r="V1849" s="17"/>
      <c r="W1849" s="17" t="s">
        <v>7987</v>
      </c>
      <c r="X1849" s="17" t="s">
        <v>7987</v>
      </c>
      <c r="Y1849" s="17"/>
    </row>
    <row r="1850" ht="15.75" customHeight="1">
      <c r="A1850" s="17">
        <v>5.657800005E9</v>
      </c>
      <c r="B1850" s="17"/>
      <c r="C1850" s="17" t="s">
        <v>7987</v>
      </c>
      <c r="D1850" s="17" t="s">
        <v>7987</v>
      </c>
      <c r="E1850" s="17" t="s">
        <v>7987</v>
      </c>
      <c r="F1850" s="17" t="s">
        <v>7176</v>
      </c>
      <c r="G1850" s="17"/>
      <c r="H1850" s="51" t="s">
        <v>7987</v>
      </c>
      <c r="K1850" s="51" t="s">
        <v>7987</v>
      </c>
      <c r="L1850" s="17" t="s">
        <v>7987</v>
      </c>
      <c r="M1850" s="17" t="s">
        <v>7987</v>
      </c>
      <c r="N1850" s="17" t="s">
        <v>7987</v>
      </c>
      <c r="O1850" s="17" t="s">
        <v>7987</v>
      </c>
      <c r="P1850" s="17" t="s">
        <v>7987</v>
      </c>
      <c r="Q1850" s="17" t="s">
        <v>7987</v>
      </c>
      <c r="R1850" s="17" t="s">
        <v>7987</v>
      </c>
      <c r="S1850" s="17"/>
      <c r="T1850" s="17" t="s">
        <v>7987</v>
      </c>
      <c r="U1850" s="17"/>
      <c r="V1850" s="17"/>
      <c r="W1850" s="17" t="s">
        <v>7987</v>
      </c>
      <c r="X1850" s="17" t="s">
        <v>7987</v>
      </c>
      <c r="Y1850" s="17"/>
    </row>
    <row r="1851" ht="15.75" customHeight="1">
      <c r="A1851" s="17">
        <v>5.002001092E9</v>
      </c>
      <c r="B1851" s="17"/>
      <c r="C1851" s="17" t="s">
        <v>7987</v>
      </c>
      <c r="D1851" s="17" t="s">
        <v>7987</v>
      </c>
      <c r="E1851" s="17" t="s">
        <v>7987</v>
      </c>
      <c r="F1851" s="17" t="s">
        <v>7177</v>
      </c>
      <c r="G1851" s="17"/>
      <c r="H1851" s="51" t="s">
        <v>7987</v>
      </c>
      <c r="K1851" s="51" t="s">
        <v>7987</v>
      </c>
      <c r="L1851" s="17" t="s">
        <v>7987</v>
      </c>
      <c r="M1851" s="17" t="s">
        <v>7987</v>
      </c>
      <c r="N1851" s="17" t="s">
        <v>7987</v>
      </c>
      <c r="O1851" s="17" t="s">
        <v>7987</v>
      </c>
      <c r="P1851" s="17" t="s">
        <v>7987</v>
      </c>
      <c r="Q1851" s="17" t="s">
        <v>7987</v>
      </c>
      <c r="R1851" s="17" t="s">
        <v>7987</v>
      </c>
      <c r="S1851" s="17"/>
      <c r="T1851" s="17" t="s">
        <v>7987</v>
      </c>
      <c r="U1851" s="17"/>
      <c r="V1851" s="17"/>
      <c r="W1851" s="17" t="s">
        <v>7987</v>
      </c>
      <c r="X1851" s="17" t="s">
        <v>7987</v>
      </c>
      <c r="Y1851" s="17"/>
    </row>
    <row r="1852" ht="15.75" customHeight="1">
      <c r="A1852" s="17">
        <v>2.06351578E9</v>
      </c>
      <c r="B1852" s="17"/>
      <c r="C1852" s="17" t="s">
        <v>7987</v>
      </c>
      <c r="D1852" s="17" t="s">
        <v>7987</v>
      </c>
      <c r="E1852" s="17" t="s">
        <v>7987</v>
      </c>
      <c r="F1852" s="17" t="s">
        <v>7178</v>
      </c>
      <c r="G1852" s="17"/>
      <c r="H1852" s="51" t="s">
        <v>7987</v>
      </c>
      <c r="K1852" s="51" t="s">
        <v>7987</v>
      </c>
      <c r="L1852" s="17" t="s">
        <v>7987</v>
      </c>
      <c r="M1852" s="17" t="s">
        <v>7987</v>
      </c>
      <c r="N1852" s="17" t="s">
        <v>7987</v>
      </c>
      <c r="O1852" s="17" t="s">
        <v>7987</v>
      </c>
      <c r="P1852" s="17" t="s">
        <v>7987</v>
      </c>
      <c r="Q1852" s="17" t="s">
        <v>7987</v>
      </c>
      <c r="R1852" s="17" t="s">
        <v>7987</v>
      </c>
      <c r="S1852" s="17"/>
      <c r="T1852" s="17" t="s">
        <v>7987</v>
      </c>
      <c r="U1852" s="17"/>
      <c r="V1852" s="17"/>
      <c r="W1852" s="17" t="s">
        <v>7987</v>
      </c>
      <c r="X1852" s="17" t="s">
        <v>7987</v>
      </c>
      <c r="Y1852" s="17"/>
    </row>
    <row r="1853" ht="15.75" customHeight="1">
      <c r="A1853" s="17">
        <v>5.590200033E9</v>
      </c>
      <c r="B1853" s="17"/>
      <c r="C1853" s="17" t="s">
        <v>7987</v>
      </c>
      <c r="D1853" s="17" t="s">
        <v>7987</v>
      </c>
      <c r="E1853" s="17" t="s">
        <v>7987</v>
      </c>
      <c r="F1853" s="17" t="s">
        <v>7179</v>
      </c>
      <c r="G1853" s="17"/>
      <c r="H1853" s="51" t="s">
        <v>7987</v>
      </c>
      <c r="K1853" s="51" t="s">
        <v>7987</v>
      </c>
      <c r="L1853" s="17" t="s">
        <v>7987</v>
      </c>
      <c r="M1853" s="17" t="s">
        <v>7987</v>
      </c>
      <c r="N1853" s="17" t="s">
        <v>7987</v>
      </c>
      <c r="O1853" s="17" t="s">
        <v>7987</v>
      </c>
      <c r="P1853" s="17" t="s">
        <v>7987</v>
      </c>
      <c r="Q1853" s="17" t="s">
        <v>7987</v>
      </c>
      <c r="R1853" s="17" t="s">
        <v>7987</v>
      </c>
      <c r="S1853" s="17"/>
      <c r="T1853" s="17" t="s">
        <v>7987</v>
      </c>
      <c r="U1853" s="17"/>
      <c r="V1853" s="17"/>
      <c r="W1853" s="17" t="s">
        <v>7987</v>
      </c>
      <c r="X1853" s="17" t="s">
        <v>7987</v>
      </c>
      <c r="Y1853" s="17"/>
    </row>
    <row r="1854" ht="15.75" customHeight="1">
      <c r="A1854" s="17">
        <v>2.01800108E9</v>
      </c>
      <c r="B1854" s="17"/>
      <c r="C1854" s="17" t="s">
        <v>7987</v>
      </c>
      <c r="D1854" s="17" t="s">
        <v>7987</v>
      </c>
      <c r="E1854" s="17" t="s">
        <v>7987</v>
      </c>
      <c r="F1854" s="17" t="s">
        <v>7180</v>
      </c>
      <c r="G1854" s="17"/>
      <c r="H1854" s="51" t="s">
        <v>7987</v>
      </c>
      <c r="K1854" s="51" t="s">
        <v>7987</v>
      </c>
      <c r="L1854" s="17" t="s">
        <v>7987</v>
      </c>
      <c r="M1854" s="17" t="s">
        <v>7987</v>
      </c>
      <c r="N1854" s="17" t="s">
        <v>7987</v>
      </c>
      <c r="O1854" s="17" t="s">
        <v>7987</v>
      </c>
      <c r="P1854" s="17" t="s">
        <v>7987</v>
      </c>
      <c r="Q1854" s="17" t="s">
        <v>7987</v>
      </c>
      <c r="R1854" s="17" t="s">
        <v>7987</v>
      </c>
      <c r="S1854" s="17"/>
      <c r="T1854" s="17" t="s">
        <v>7987</v>
      </c>
      <c r="U1854" s="17"/>
      <c r="V1854" s="17"/>
      <c r="W1854" s="17" t="s">
        <v>7987</v>
      </c>
      <c r="X1854" s="17" t="s">
        <v>7987</v>
      </c>
      <c r="Y1854" s="17"/>
    </row>
    <row r="1855" ht="15.75" customHeight="1">
      <c r="A1855" s="17">
        <v>5.913612025E9</v>
      </c>
      <c r="B1855" s="17"/>
      <c r="C1855" s="17" t="s">
        <v>7987</v>
      </c>
      <c r="D1855" s="17" t="s">
        <v>7987</v>
      </c>
      <c r="E1855" s="17">
        <v>0.0</v>
      </c>
      <c r="F1855" s="17" t="s">
        <v>7181</v>
      </c>
      <c r="G1855" s="17"/>
      <c r="H1855" s="51" t="s">
        <v>7987</v>
      </c>
      <c r="K1855" s="51" t="s">
        <v>4362</v>
      </c>
      <c r="L1855" s="17" t="s">
        <v>553</v>
      </c>
      <c r="M1855" s="17" t="s">
        <v>18</v>
      </c>
      <c r="N1855" s="17">
        <v>29.0</v>
      </c>
      <c r="O1855" s="17" t="s">
        <v>35</v>
      </c>
      <c r="P1855" s="17" t="s">
        <v>20</v>
      </c>
      <c r="Q1855" s="17">
        <v>7.3181589E9</v>
      </c>
      <c r="R1855" s="17" t="s">
        <v>7987</v>
      </c>
      <c r="S1855" s="17"/>
      <c r="T1855" s="17" t="s">
        <v>7987</v>
      </c>
      <c r="U1855" s="17"/>
      <c r="V1855" s="17"/>
      <c r="W1855" s="17" t="s">
        <v>7987</v>
      </c>
      <c r="X1855" s="17" t="s">
        <v>7987</v>
      </c>
      <c r="Y1855" s="17"/>
    </row>
    <row r="1856" ht="15.75" customHeight="1">
      <c r="A1856" s="17">
        <v>2.47551601E9</v>
      </c>
      <c r="B1856" s="17"/>
      <c r="C1856" s="17" t="s">
        <v>7987</v>
      </c>
      <c r="D1856" s="17" t="s">
        <v>7987</v>
      </c>
      <c r="E1856" s="17" t="s">
        <v>7987</v>
      </c>
      <c r="F1856" s="17" t="s">
        <v>7182</v>
      </c>
      <c r="G1856" s="17"/>
      <c r="H1856" s="51" t="s">
        <v>7987</v>
      </c>
      <c r="K1856" s="51" t="s">
        <v>7987</v>
      </c>
      <c r="L1856" s="17" t="s">
        <v>7987</v>
      </c>
      <c r="M1856" s="17" t="s">
        <v>7987</v>
      </c>
      <c r="N1856" s="17" t="s">
        <v>7987</v>
      </c>
      <c r="O1856" s="17" t="s">
        <v>7987</v>
      </c>
      <c r="P1856" s="17" t="s">
        <v>7987</v>
      </c>
      <c r="Q1856" s="17" t="s">
        <v>7987</v>
      </c>
      <c r="R1856" s="17" t="s">
        <v>7987</v>
      </c>
      <c r="S1856" s="17"/>
      <c r="T1856" s="17" t="s">
        <v>7987</v>
      </c>
      <c r="U1856" s="17"/>
      <c r="V1856" s="17"/>
      <c r="W1856" s="17" t="s">
        <v>7987</v>
      </c>
      <c r="X1856" s="17" t="s">
        <v>7987</v>
      </c>
      <c r="Y1856" s="17"/>
    </row>
    <row r="1857" ht="15.75" customHeight="1">
      <c r="A1857" s="17">
        <v>2.47551602E9</v>
      </c>
      <c r="B1857" s="17"/>
      <c r="C1857" s="17" t="s">
        <v>7987</v>
      </c>
      <c r="D1857" s="17" t="s">
        <v>7987</v>
      </c>
      <c r="E1857" s="17" t="s">
        <v>7987</v>
      </c>
      <c r="F1857" s="17" t="s">
        <v>7183</v>
      </c>
      <c r="G1857" s="17"/>
      <c r="H1857" s="51" t="s">
        <v>7987</v>
      </c>
      <c r="K1857" s="51" t="s">
        <v>7987</v>
      </c>
      <c r="L1857" s="17" t="s">
        <v>7987</v>
      </c>
      <c r="M1857" s="17" t="s">
        <v>7987</v>
      </c>
      <c r="N1857" s="17" t="s">
        <v>7987</v>
      </c>
      <c r="O1857" s="17" t="s">
        <v>7987</v>
      </c>
      <c r="P1857" s="17" t="s">
        <v>7987</v>
      </c>
      <c r="Q1857" s="17" t="s">
        <v>7987</v>
      </c>
      <c r="R1857" s="17" t="s">
        <v>7987</v>
      </c>
      <c r="S1857" s="17"/>
      <c r="T1857" s="17" t="s">
        <v>7987</v>
      </c>
      <c r="U1857" s="17"/>
      <c r="V1857" s="17"/>
      <c r="W1857" s="17" t="s">
        <v>7987</v>
      </c>
      <c r="X1857" s="17" t="s">
        <v>7987</v>
      </c>
      <c r="Y1857" s="17"/>
    </row>
    <row r="1858" ht="15.75" customHeight="1">
      <c r="A1858" s="17">
        <v>2.47553501E9</v>
      </c>
      <c r="B1858" s="17"/>
      <c r="C1858" s="17" t="s">
        <v>7987</v>
      </c>
      <c r="D1858" s="17" t="s">
        <v>7987</v>
      </c>
      <c r="E1858" s="17" t="s">
        <v>7987</v>
      </c>
      <c r="F1858" s="17" t="s">
        <v>7184</v>
      </c>
      <c r="G1858" s="17"/>
      <c r="H1858" s="51" t="s">
        <v>7987</v>
      </c>
      <c r="K1858" s="51" t="s">
        <v>7987</v>
      </c>
      <c r="L1858" s="17" t="s">
        <v>7987</v>
      </c>
      <c r="M1858" s="17" t="s">
        <v>7987</v>
      </c>
      <c r="N1858" s="17" t="s">
        <v>7987</v>
      </c>
      <c r="O1858" s="17" t="s">
        <v>7987</v>
      </c>
      <c r="P1858" s="17" t="s">
        <v>7987</v>
      </c>
      <c r="Q1858" s="17" t="s">
        <v>7987</v>
      </c>
      <c r="R1858" s="17" t="s">
        <v>7987</v>
      </c>
      <c r="S1858" s="17"/>
      <c r="T1858" s="17" t="s">
        <v>7987</v>
      </c>
      <c r="U1858" s="17"/>
      <c r="V1858" s="17"/>
      <c r="W1858" s="17" t="s">
        <v>7987</v>
      </c>
      <c r="X1858" s="17" t="s">
        <v>7987</v>
      </c>
      <c r="Y1858" s="17"/>
    </row>
    <row r="1859" ht="15.75" customHeight="1">
      <c r="A1859" s="17">
        <v>2.47553601E9</v>
      </c>
      <c r="B1859" s="17"/>
      <c r="C1859" s="17" t="s">
        <v>7987</v>
      </c>
      <c r="D1859" s="17" t="s">
        <v>7987</v>
      </c>
      <c r="E1859" s="17" t="s">
        <v>7987</v>
      </c>
      <c r="F1859" s="17" t="s">
        <v>7185</v>
      </c>
      <c r="G1859" s="17"/>
      <c r="H1859" s="51" t="s">
        <v>7987</v>
      </c>
      <c r="K1859" s="51" t="s">
        <v>7987</v>
      </c>
      <c r="L1859" s="17" t="s">
        <v>7987</v>
      </c>
      <c r="M1859" s="17" t="s">
        <v>7987</v>
      </c>
      <c r="N1859" s="17" t="s">
        <v>7987</v>
      </c>
      <c r="O1859" s="17" t="s">
        <v>7987</v>
      </c>
      <c r="P1859" s="17" t="s">
        <v>7987</v>
      </c>
      <c r="Q1859" s="17" t="s">
        <v>7987</v>
      </c>
      <c r="R1859" s="17" t="s">
        <v>7987</v>
      </c>
      <c r="S1859" s="17"/>
      <c r="T1859" s="17" t="s">
        <v>7987</v>
      </c>
      <c r="U1859" s="17"/>
      <c r="V1859" s="17"/>
      <c r="W1859" s="17" t="s">
        <v>7987</v>
      </c>
      <c r="X1859" s="17" t="s">
        <v>7987</v>
      </c>
      <c r="Y1859" s="17"/>
    </row>
    <row r="1860" ht="15.75" customHeight="1">
      <c r="A1860" s="17">
        <v>2.47553602E9</v>
      </c>
      <c r="B1860" s="17"/>
      <c r="C1860" s="17" t="s">
        <v>7987</v>
      </c>
      <c r="D1860" s="17" t="s">
        <v>7987</v>
      </c>
      <c r="E1860" s="17" t="s">
        <v>7987</v>
      </c>
      <c r="F1860" s="17" t="s">
        <v>7186</v>
      </c>
      <c r="G1860" s="17"/>
      <c r="H1860" s="51" t="s">
        <v>7987</v>
      </c>
      <c r="K1860" s="51" t="s">
        <v>7987</v>
      </c>
      <c r="L1860" s="17" t="s">
        <v>7987</v>
      </c>
      <c r="M1860" s="17" t="s">
        <v>7987</v>
      </c>
      <c r="N1860" s="17" t="s">
        <v>7987</v>
      </c>
      <c r="O1860" s="17" t="s">
        <v>7987</v>
      </c>
      <c r="P1860" s="17" t="s">
        <v>7987</v>
      </c>
      <c r="Q1860" s="17" t="s">
        <v>7987</v>
      </c>
      <c r="R1860" s="17" t="s">
        <v>7987</v>
      </c>
      <c r="S1860" s="17"/>
      <c r="T1860" s="17" t="s">
        <v>7987</v>
      </c>
      <c r="U1860" s="17"/>
      <c r="V1860" s="17"/>
      <c r="W1860" s="17" t="s">
        <v>7987</v>
      </c>
      <c r="X1860" s="17" t="s">
        <v>7987</v>
      </c>
      <c r="Y1860" s="17"/>
    </row>
    <row r="1861" ht="15.75" customHeight="1">
      <c r="A1861" s="17">
        <v>5.436680007E9</v>
      </c>
      <c r="B1861" s="17"/>
      <c r="C1861" s="17" t="s">
        <v>7987</v>
      </c>
      <c r="D1861" s="17" t="s">
        <v>7987</v>
      </c>
      <c r="E1861" s="17" t="s">
        <v>7987</v>
      </c>
      <c r="F1861" s="17" t="s">
        <v>7187</v>
      </c>
      <c r="G1861" s="17"/>
      <c r="H1861" s="51" t="s">
        <v>7987</v>
      </c>
      <c r="K1861" s="51" t="s">
        <v>7987</v>
      </c>
      <c r="L1861" s="17" t="s">
        <v>7987</v>
      </c>
      <c r="M1861" s="17" t="s">
        <v>7987</v>
      </c>
      <c r="N1861" s="17" t="s">
        <v>7987</v>
      </c>
      <c r="O1861" s="17" t="s">
        <v>7987</v>
      </c>
      <c r="P1861" s="17" t="s">
        <v>7987</v>
      </c>
      <c r="Q1861" s="17" t="s">
        <v>7987</v>
      </c>
      <c r="R1861" s="17" t="s">
        <v>7987</v>
      </c>
      <c r="S1861" s="17"/>
      <c r="T1861" s="17" t="s">
        <v>7987</v>
      </c>
      <c r="U1861" s="17"/>
      <c r="V1861" s="17"/>
      <c r="W1861" s="17" t="s">
        <v>7987</v>
      </c>
      <c r="X1861" s="17" t="s">
        <v>7987</v>
      </c>
      <c r="Y1861" s="17"/>
    </row>
    <row r="1862" ht="15.75" customHeight="1">
      <c r="A1862" s="17">
        <v>2.46602002E9</v>
      </c>
      <c r="B1862" s="17"/>
      <c r="C1862" s="17" t="s">
        <v>7987</v>
      </c>
      <c r="D1862" s="17" t="s">
        <v>7987</v>
      </c>
      <c r="E1862" s="17">
        <v>0.0</v>
      </c>
      <c r="F1862" s="17" t="s">
        <v>7188</v>
      </c>
      <c r="G1862" s="17"/>
      <c r="H1862" s="51" t="s">
        <v>7987</v>
      </c>
      <c r="K1862" s="51" t="s">
        <v>1722</v>
      </c>
      <c r="L1862" s="17" t="s">
        <v>17</v>
      </c>
      <c r="M1862" s="17" t="s">
        <v>18</v>
      </c>
      <c r="N1862" s="17">
        <v>1.0</v>
      </c>
      <c r="O1862" s="17" t="s">
        <v>35</v>
      </c>
      <c r="P1862" s="17" t="s">
        <v>20</v>
      </c>
      <c r="Q1862" s="17">
        <v>8.2081E9</v>
      </c>
      <c r="R1862" s="17" t="s">
        <v>7987</v>
      </c>
      <c r="S1862" s="17"/>
      <c r="T1862" s="17" t="s">
        <v>7987</v>
      </c>
      <c r="U1862" s="17"/>
      <c r="V1862" s="17"/>
      <c r="W1862" s="17" t="s">
        <v>7987</v>
      </c>
      <c r="X1862" s="17" t="s">
        <v>7987</v>
      </c>
      <c r="Y1862" s="17"/>
    </row>
    <row r="1863" ht="15.75" customHeight="1">
      <c r="A1863" s="17">
        <v>2.86509902E9</v>
      </c>
      <c r="B1863" s="17"/>
      <c r="C1863" s="17" t="s">
        <v>7987</v>
      </c>
      <c r="D1863" s="17" t="s">
        <v>7987</v>
      </c>
      <c r="E1863" s="17">
        <v>0.0</v>
      </c>
      <c r="F1863" s="17" t="s">
        <v>7189</v>
      </c>
      <c r="G1863" s="17"/>
      <c r="H1863" s="51" t="s">
        <v>7987</v>
      </c>
      <c r="K1863" s="51" t="s">
        <v>2075</v>
      </c>
      <c r="L1863" s="17" t="s">
        <v>17</v>
      </c>
      <c r="M1863" s="17" t="s">
        <v>18</v>
      </c>
      <c r="N1863" s="17">
        <v>1.0</v>
      </c>
      <c r="O1863" s="17" t="s">
        <v>35</v>
      </c>
      <c r="P1863" s="17" t="s">
        <v>20</v>
      </c>
      <c r="Q1863" s="17">
        <v>8.2081E9</v>
      </c>
      <c r="R1863" s="17" t="s">
        <v>7987</v>
      </c>
      <c r="S1863" s="17"/>
      <c r="T1863" s="17" t="s">
        <v>7987</v>
      </c>
      <c r="U1863" s="17"/>
      <c r="V1863" s="17"/>
      <c r="W1863" s="17" t="s">
        <v>7987</v>
      </c>
      <c r="X1863" s="17" t="s">
        <v>7987</v>
      </c>
      <c r="Y1863" s="17"/>
    </row>
    <row r="1864" ht="15.75" customHeight="1">
      <c r="A1864" s="17">
        <v>2.07553602E9</v>
      </c>
      <c r="B1864" s="17"/>
      <c r="C1864" s="17" t="s">
        <v>7987</v>
      </c>
      <c r="D1864" s="17" t="s">
        <v>7987</v>
      </c>
      <c r="E1864" s="17" t="s">
        <v>7987</v>
      </c>
      <c r="F1864" s="17" t="s">
        <v>7190</v>
      </c>
      <c r="G1864" s="17"/>
      <c r="H1864" s="51" t="s">
        <v>7987</v>
      </c>
      <c r="K1864" s="51" t="s">
        <v>7987</v>
      </c>
      <c r="L1864" s="17" t="s">
        <v>7987</v>
      </c>
      <c r="M1864" s="17" t="s">
        <v>7987</v>
      </c>
      <c r="N1864" s="17" t="s">
        <v>7987</v>
      </c>
      <c r="O1864" s="17" t="s">
        <v>7987</v>
      </c>
      <c r="P1864" s="17" t="s">
        <v>7987</v>
      </c>
      <c r="Q1864" s="17" t="s">
        <v>7987</v>
      </c>
      <c r="R1864" s="17" t="s">
        <v>7987</v>
      </c>
      <c r="S1864" s="17"/>
      <c r="T1864" s="17" t="s">
        <v>7987</v>
      </c>
      <c r="U1864" s="17"/>
      <c r="V1864" s="17"/>
      <c r="W1864" s="17" t="s">
        <v>7987</v>
      </c>
      <c r="X1864" s="17" t="s">
        <v>7987</v>
      </c>
      <c r="Y1864" s="17"/>
    </row>
    <row r="1865" ht="15.75" customHeight="1">
      <c r="A1865" s="17">
        <v>5.590200034E9</v>
      </c>
      <c r="B1865" s="17"/>
      <c r="C1865" s="17" t="s">
        <v>7987</v>
      </c>
      <c r="D1865" s="17" t="s">
        <v>7987</v>
      </c>
      <c r="E1865" s="17" t="s">
        <v>7987</v>
      </c>
      <c r="F1865" s="17" t="s">
        <v>7191</v>
      </c>
      <c r="G1865" s="17"/>
      <c r="H1865" s="51" t="s">
        <v>7987</v>
      </c>
      <c r="K1865" s="51" t="s">
        <v>7987</v>
      </c>
      <c r="L1865" s="17" t="s">
        <v>7987</v>
      </c>
      <c r="M1865" s="17" t="s">
        <v>7987</v>
      </c>
      <c r="N1865" s="17" t="s">
        <v>7987</v>
      </c>
      <c r="O1865" s="17" t="s">
        <v>7987</v>
      </c>
      <c r="P1865" s="17" t="s">
        <v>7987</v>
      </c>
      <c r="Q1865" s="17" t="s">
        <v>7987</v>
      </c>
      <c r="R1865" s="17" t="s">
        <v>7987</v>
      </c>
      <c r="S1865" s="17"/>
      <c r="T1865" s="17" t="s">
        <v>7987</v>
      </c>
      <c r="U1865" s="17"/>
      <c r="V1865" s="17"/>
      <c r="W1865" s="17" t="s">
        <v>7987</v>
      </c>
      <c r="X1865" s="17" t="s">
        <v>7987</v>
      </c>
      <c r="Y1865" s="17"/>
    </row>
    <row r="1866" ht="15.75" customHeight="1">
      <c r="A1866" s="17">
        <v>2.57553601E9</v>
      </c>
      <c r="B1866" s="17"/>
      <c r="C1866" s="17" t="s">
        <v>7987</v>
      </c>
      <c r="D1866" s="17" t="s">
        <v>7987</v>
      </c>
      <c r="E1866" s="17" t="s">
        <v>7987</v>
      </c>
      <c r="F1866" s="17" t="s">
        <v>7192</v>
      </c>
      <c r="G1866" s="17"/>
      <c r="H1866" s="51" t="s">
        <v>7987</v>
      </c>
      <c r="K1866" s="51" t="s">
        <v>7987</v>
      </c>
      <c r="L1866" s="17" t="s">
        <v>7987</v>
      </c>
      <c r="M1866" s="17" t="s">
        <v>7987</v>
      </c>
      <c r="N1866" s="17" t="s">
        <v>7987</v>
      </c>
      <c r="O1866" s="17" t="s">
        <v>7987</v>
      </c>
      <c r="P1866" s="17" t="s">
        <v>7987</v>
      </c>
      <c r="Q1866" s="17" t="s">
        <v>7987</v>
      </c>
      <c r="R1866" s="17" t="s">
        <v>7987</v>
      </c>
      <c r="S1866" s="17"/>
      <c r="T1866" s="17" t="s">
        <v>7987</v>
      </c>
      <c r="U1866" s="17"/>
      <c r="V1866" s="17"/>
      <c r="W1866" s="17" t="s">
        <v>7987</v>
      </c>
      <c r="X1866" s="17" t="s">
        <v>7987</v>
      </c>
      <c r="Y1866" s="17"/>
    </row>
    <row r="1867" ht="15.75" customHeight="1">
      <c r="A1867" s="17">
        <v>2.57551601E9</v>
      </c>
      <c r="B1867" s="17"/>
      <c r="C1867" s="17" t="s">
        <v>7987</v>
      </c>
      <c r="D1867" s="17" t="s">
        <v>7987</v>
      </c>
      <c r="E1867" s="17">
        <v>0.0</v>
      </c>
      <c r="F1867" s="17" t="s">
        <v>7193</v>
      </c>
      <c r="G1867" s="17"/>
      <c r="H1867" s="51" t="s">
        <v>7987</v>
      </c>
      <c r="K1867" s="51" t="s">
        <v>1982</v>
      </c>
      <c r="L1867" s="17" t="s">
        <v>17</v>
      </c>
      <c r="M1867" s="17" t="s">
        <v>18</v>
      </c>
      <c r="N1867" s="17">
        <v>10.0</v>
      </c>
      <c r="O1867" s="17" t="s">
        <v>35</v>
      </c>
      <c r="P1867" s="17" t="s">
        <v>20</v>
      </c>
      <c r="Q1867" s="17">
        <v>8.46694E9</v>
      </c>
      <c r="R1867" s="17" t="s">
        <v>7987</v>
      </c>
      <c r="S1867" s="17"/>
      <c r="T1867" s="17" t="s">
        <v>7987</v>
      </c>
      <c r="U1867" s="17"/>
      <c r="V1867" s="17"/>
      <c r="W1867" s="17" t="s">
        <v>7987</v>
      </c>
      <c r="X1867" s="17" t="s">
        <v>7987</v>
      </c>
      <c r="Y1867" s="17"/>
    </row>
    <row r="1868" ht="15.75" customHeight="1">
      <c r="A1868" s="17">
        <v>2.06360517E9</v>
      </c>
      <c r="B1868" s="17"/>
      <c r="C1868" s="17" t="s">
        <v>7987</v>
      </c>
      <c r="D1868" s="17" t="s">
        <v>7987</v>
      </c>
      <c r="E1868" s="17" t="s">
        <v>7987</v>
      </c>
      <c r="F1868" s="17" t="s">
        <v>7194</v>
      </c>
      <c r="G1868" s="17"/>
      <c r="H1868" s="51" t="s">
        <v>7987</v>
      </c>
      <c r="K1868" s="51" t="s">
        <v>7987</v>
      </c>
      <c r="L1868" s="17" t="s">
        <v>7987</v>
      </c>
      <c r="M1868" s="17" t="s">
        <v>7987</v>
      </c>
      <c r="N1868" s="17" t="s">
        <v>7987</v>
      </c>
      <c r="O1868" s="17" t="s">
        <v>7987</v>
      </c>
      <c r="P1868" s="17" t="s">
        <v>7987</v>
      </c>
      <c r="Q1868" s="17" t="s">
        <v>7987</v>
      </c>
      <c r="R1868" s="17" t="s">
        <v>7987</v>
      </c>
      <c r="S1868" s="17"/>
      <c r="T1868" s="17" t="s">
        <v>7987</v>
      </c>
      <c r="U1868" s="17"/>
      <c r="V1868" s="17"/>
      <c r="W1868" s="17" t="s">
        <v>7987</v>
      </c>
      <c r="X1868" s="17" t="s">
        <v>7987</v>
      </c>
      <c r="Y1868" s="17"/>
    </row>
    <row r="1869" ht="15.75" customHeight="1">
      <c r="A1869" s="17">
        <v>2.08830566E9</v>
      </c>
      <c r="B1869" s="17"/>
      <c r="C1869" s="17" t="s">
        <v>7987</v>
      </c>
      <c r="D1869" s="17" t="s">
        <v>7987</v>
      </c>
      <c r="E1869" s="17" t="s">
        <v>7987</v>
      </c>
      <c r="F1869" s="17" t="s">
        <v>7195</v>
      </c>
      <c r="G1869" s="17"/>
      <c r="H1869" s="51" t="s">
        <v>7987</v>
      </c>
      <c r="K1869" s="51" t="s">
        <v>7987</v>
      </c>
      <c r="L1869" s="17" t="s">
        <v>7987</v>
      </c>
      <c r="M1869" s="17" t="s">
        <v>7987</v>
      </c>
      <c r="N1869" s="17" t="s">
        <v>7987</v>
      </c>
      <c r="O1869" s="17" t="s">
        <v>7987</v>
      </c>
      <c r="P1869" s="17" t="s">
        <v>7987</v>
      </c>
      <c r="Q1869" s="17" t="s">
        <v>7987</v>
      </c>
      <c r="R1869" s="17" t="s">
        <v>7987</v>
      </c>
      <c r="S1869" s="17"/>
      <c r="T1869" s="17" t="s">
        <v>7987</v>
      </c>
      <c r="U1869" s="17"/>
      <c r="V1869" s="17"/>
      <c r="W1869" s="17" t="s">
        <v>7987</v>
      </c>
      <c r="X1869" s="17" t="s">
        <v>7987</v>
      </c>
      <c r="Y1869" s="17"/>
    </row>
    <row r="1870" ht="15.75" customHeight="1">
      <c r="A1870" s="17">
        <v>5.557102009E9</v>
      </c>
      <c r="B1870" s="17"/>
      <c r="C1870" s="17" t="s">
        <v>7987</v>
      </c>
      <c r="D1870" s="17" t="s">
        <v>7987</v>
      </c>
      <c r="E1870" s="17" t="s">
        <v>7987</v>
      </c>
      <c r="F1870" s="17" t="s">
        <v>7196</v>
      </c>
      <c r="G1870" s="17"/>
      <c r="H1870" s="51" t="s">
        <v>7987</v>
      </c>
      <c r="K1870" s="51" t="s">
        <v>7987</v>
      </c>
      <c r="L1870" s="17" t="s">
        <v>7987</v>
      </c>
      <c r="M1870" s="17" t="s">
        <v>7987</v>
      </c>
      <c r="N1870" s="17" t="s">
        <v>7987</v>
      </c>
      <c r="O1870" s="17" t="s">
        <v>7987</v>
      </c>
      <c r="P1870" s="17" t="s">
        <v>7987</v>
      </c>
      <c r="Q1870" s="17" t="s">
        <v>7987</v>
      </c>
      <c r="R1870" s="17" t="s">
        <v>7987</v>
      </c>
      <c r="S1870" s="17"/>
      <c r="T1870" s="17" t="s">
        <v>7987</v>
      </c>
      <c r="U1870" s="17"/>
      <c r="V1870" s="17"/>
      <c r="W1870" s="17" t="s">
        <v>7987</v>
      </c>
      <c r="X1870" s="17" t="s">
        <v>7987</v>
      </c>
      <c r="Y1870" s="17"/>
    </row>
    <row r="1871" ht="15.75" customHeight="1">
      <c r="A1871" s="17">
        <v>2.0855071E9</v>
      </c>
      <c r="B1871" s="17"/>
      <c r="C1871" s="17" t="s">
        <v>7987</v>
      </c>
      <c r="D1871" s="17" t="s">
        <v>7987</v>
      </c>
      <c r="E1871" s="17" t="s">
        <v>7987</v>
      </c>
      <c r="F1871" s="17" t="s">
        <v>7197</v>
      </c>
      <c r="G1871" s="17"/>
      <c r="H1871" s="51" t="s">
        <v>7987</v>
      </c>
      <c r="K1871" s="51" t="s">
        <v>7987</v>
      </c>
      <c r="L1871" s="17" t="s">
        <v>7987</v>
      </c>
      <c r="M1871" s="17" t="s">
        <v>7987</v>
      </c>
      <c r="N1871" s="17" t="s">
        <v>7987</v>
      </c>
      <c r="O1871" s="17" t="s">
        <v>7987</v>
      </c>
      <c r="P1871" s="17" t="s">
        <v>7987</v>
      </c>
      <c r="Q1871" s="17" t="s">
        <v>7987</v>
      </c>
      <c r="R1871" s="17" t="s">
        <v>7987</v>
      </c>
      <c r="S1871" s="17"/>
      <c r="T1871" s="17" t="s">
        <v>7987</v>
      </c>
      <c r="U1871" s="17"/>
      <c r="V1871" s="17"/>
      <c r="W1871" s="17" t="s">
        <v>7987</v>
      </c>
      <c r="X1871" s="17" t="s">
        <v>7987</v>
      </c>
      <c r="Y1871" s="17"/>
    </row>
    <row r="1872" ht="15.75" customHeight="1">
      <c r="A1872" s="17">
        <v>5.554300065E9</v>
      </c>
      <c r="B1872" s="17"/>
      <c r="C1872" s="17" t="s">
        <v>7987</v>
      </c>
      <c r="D1872" s="17" t="s">
        <v>7987</v>
      </c>
      <c r="E1872" s="17" t="s">
        <v>7987</v>
      </c>
      <c r="F1872" s="17" t="s">
        <v>7198</v>
      </c>
      <c r="G1872" s="17"/>
      <c r="H1872" s="51" t="s">
        <v>7987</v>
      </c>
      <c r="K1872" s="51" t="s">
        <v>7987</v>
      </c>
      <c r="L1872" s="17" t="s">
        <v>7987</v>
      </c>
      <c r="M1872" s="17" t="s">
        <v>7987</v>
      </c>
      <c r="N1872" s="17" t="s">
        <v>7987</v>
      </c>
      <c r="O1872" s="17" t="s">
        <v>7987</v>
      </c>
      <c r="P1872" s="17" t="s">
        <v>7987</v>
      </c>
      <c r="Q1872" s="17" t="s">
        <v>7987</v>
      </c>
      <c r="R1872" s="17" t="s">
        <v>7987</v>
      </c>
      <c r="S1872" s="17"/>
      <c r="T1872" s="17" t="s">
        <v>7987</v>
      </c>
      <c r="U1872" s="17"/>
      <c r="V1872" s="17"/>
      <c r="W1872" s="17" t="s">
        <v>7987</v>
      </c>
      <c r="X1872" s="17" t="s">
        <v>7987</v>
      </c>
      <c r="Y1872" s="17"/>
    </row>
    <row r="1873" ht="15.75" customHeight="1">
      <c r="A1873" s="17" t="s">
        <v>5036</v>
      </c>
      <c r="B1873" s="17"/>
      <c r="C1873" s="17" t="s">
        <v>7987</v>
      </c>
      <c r="D1873" s="17" t="s">
        <v>7987</v>
      </c>
      <c r="E1873" s="17">
        <v>0.0</v>
      </c>
      <c r="F1873" s="17" t="s">
        <v>7199</v>
      </c>
      <c r="G1873" s="17"/>
      <c r="H1873" s="51" t="s">
        <v>7987</v>
      </c>
      <c r="K1873" s="51" t="s">
        <v>5037</v>
      </c>
      <c r="L1873" s="17" t="s">
        <v>17</v>
      </c>
      <c r="M1873" s="17" t="s">
        <v>18</v>
      </c>
      <c r="N1873" s="17">
        <v>16.0</v>
      </c>
      <c r="O1873" s="17" t="s">
        <v>35</v>
      </c>
      <c r="P1873" s="17" t="s">
        <v>20</v>
      </c>
      <c r="Q1873" s="17" t="s">
        <v>4882</v>
      </c>
      <c r="R1873" s="17" t="s">
        <v>7987</v>
      </c>
      <c r="S1873" s="17"/>
      <c r="T1873" s="17" t="s">
        <v>7987</v>
      </c>
      <c r="U1873" s="17"/>
      <c r="V1873" s="17"/>
      <c r="W1873" s="17" t="s">
        <v>7987</v>
      </c>
      <c r="X1873" s="17" t="s">
        <v>7987</v>
      </c>
      <c r="Y1873" s="17"/>
    </row>
    <row r="1874" ht="15.75" customHeight="1">
      <c r="A1874" s="17" t="s">
        <v>5032</v>
      </c>
      <c r="B1874" s="17"/>
      <c r="C1874" s="17" t="s">
        <v>7987</v>
      </c>
      <c r="D1874" s="17" t="s">
        <v>7987</v>
      </c>
      <c r="E1874" s="17">
        <v>0.0</v>
      </c>
      <c r="F1874" s="17" t="s">
        <v>7199</v>
      </c>
      <c r="G1874" s="17"/>
      <c r="H1874" s="51" t="s">
        <v>7987</v>
      </c>
      <c r="K1874" s="51" t="s">
        <v>5033</v>
      </c>
      <c r="L1874" s="17" t="s">
        <v>17</v>
      </c>
      <c r="M1874" s="17" t="s">
        <v>18</v>
      </c>
      <c r="N1874" s="17">
        <v>16.0</v>
      </c>
      <c r="O1874" s="17" t="s">
        <v>35</v>
      </c>
      <c r="P1874" s="17" t="s">
        <v>20</v>
      </c>
      <c r="Q1874" s="17" t="s">
        <v>4882</v>
      </c>
      <c r="R1874" s="17" t="s">
        <v>7987</v>
      </c>
      <c r="S1874" s="17"/>
      <c r="T1874" s="17" t="s">
        <v>7987</v>
      </c>
      <c r="U1874" s="17"/>
      <c r="V1874" s="17"/>
      <c r="W1874" s="17" t="s">
        <v>7987</v>
      </c>
      <c r="X1874" s="17" t="s">
        <v>7987</v>
      </c>
      <c r="Y1874" s="17"/>
    </row>
    <row r="1875" ht="15.75" customHeight="1">
      <c r="A1875" s="17" t="s">
        <v>7200</v>
      </c>
      <c r="B1875" s="17"/>
      <c r="C1875" s="17" t="s">
        <v>7987</v>
      </c>
      <c r="D1875" s="17" t="s">
        <v>7987</v>
      </c>
      <c r="E1875" s="17" t="s">
        <v>7987</v>
      </c>
      <c r="F1875" s="17" t="s">
        <v>7201</v>
      </c>
      <c r="G1875" s="17"/>
      <c r="H1875" s="51" t="s">
        <v>7987</v>
      </c>
      <c r="K1875" s="51" t="s">
        <v>7987</v>
      </c>
      <c r="L1875" s="17" t="s">
        <v>7987</v>
      </c>
      <c r="M1875" s="17" t="s">
        <v>7987</v>
      </c>
      <c r="N1875" s="17" t="s">
        <v>7987</v>
      </c>
      <c r="O1875" s="17" t="s">
        <v>7987</v>
      </c>
      <c r="P1875" s="17" t="s">
        <v>7987</v>
      </c>
      <c r="Q1875" s="17" t="s">
        <v>7987</v>
      </c>
      <c r="R1875" s="17" t="s">
        <v>7987</v>
      </c>
      <c r="S1875" s="17"/>
      <c r="T1875" s="17" t="s">
        <v>7987</v>
      </c>
      <c r="U1875" s="17"/>
      <c r="V1875" s="17"/>
      <c r="W1875" s="17" t="s">
        <v>7987</v>
      </c>
      <c r="X1875" s="17" t="s">
        <v>7987</v>
      </c>
      <c r="Y1875" s="17"/>
    </row>
    <row r="1876" ht="15.75" customHeight="1">
      <c r="A1876" s="17" t="s">
        <v>7202</v>
      </c>
      <c r="B1876" s="17"/>
      <c r="C1876" s="17" t="s">
        <v>7987</v>
      </c>
      <c r="D1876" s="17" t="s">
        <v>7987</v>
      </c>
      <c r="E1876" s="17" t="s">
        <v>7987</v>
      </c>
      <c r="F1876" s="17" t="s">
        <v>7203</v>
      </c>
      <c r="G1876" s="17"/>
      <c r="H1876" s="51" t="s">
        <v>7987</v>
      </c>
      <c r="K1876" s="51" t="s">
        <v>7987</v>
      </c>
      <c r="L1876" s="17" t="s">
        <v>7987</v>
      </c>
      <c r="M1876" s="17" t="s">
        <v>7987</v>
      </c>
      <c r="N1876" s="17" t="s">
        <v>7987</v>
      </c>
      <c r="O1876" s="17" t="s">
        <v>7987</v>
      </c>
      <c r="P1876" s="17" t="s">
        <v>7987</v>
      </c>
      <c r="Q1876" s="17" t="s">
        <v>7987</v>
      </c>
      <c r="R1876" s="17" t="s">
        <v>7987</v>
      </c>
      <c r="S1876" s="17"/>
      <c r="T1876" s="17" t="s">
        <v>7987</v>
      </c>
      <c r="U1876" s="17"/>
      <c r="V1876" s="17"/>
      <c r="W1876" s="17" t="s">
        <v>7987</v>
      </c>
      <c r="X1876" s="17" t="s">
        <v>7987</v>
      </c>
      <c r="Y1876" s="17"/>
    </row>
    <row r="1877" ht="15.75" customHeight="1">
      <c r="A1877" s="17" t="s">
        <v>5903</v>
      </c>
      <c r="B1877" s="17"/>
      <c r="C1877" s="17" t="s">
        <v>7987</v>
      </c>
      <c r="D1877" s="17" t="s">
        <v>7987</v>
      </c>
      <c r="E1877" s="17">
        <v>0.0</v>
      </c>
      <c r="F1877" s="17" t="s">
        <v>7204</v>
      </c>
      <c r="G1877" s="17"/>
      <c r="H1877" s="51" t="s">
        <v>7987</v>
      </c>
      <c r="K1877" s="51" t="s">
        <v>5904</v>
      </c>
      <c r="L1877" s="17" t="s">
        <v>17</v>
      </c>
      <c r="M1877" s="17" t="s">
        <v>18</v>
      </c>
      <c r="N1877" s="17">
        <v>1.0</v>
      </c>
      <c r="O1877" s="17" t="s">
        <v>35</v>
      </c>
      <c r="P1877" s="17" t="s">
        <v>20</v>
      </c>
      <c r="Q1877" s="17" t="s">
        <v>5434</v>
      </c>
      <c r="R1877" s="17" t="s">
        <v>7987</v>
      </c>
      <c r="S1877" s="17"/>
      <c r="T1877" s="17" t="s">
        <v>7987</v>
      </c>
      <c r="U1877" s="17"/>
      <c r="V1877" s="17"/>
      <c r="W1877" s="17" t="s">
        <v>7987</v>
      </c>
      <c r="X1877" s="17" t="s">
        <v>7987</v>
      </c>
      <c r="Y1877" s="17"/>
    </row>
    <row r="1878" ht="15.75" customHeight="1">
      <c r="A1878" s="17">
        <v>5.460002096E9</v>
      </c>
      <c r="B1878" s="17"/>
      <c r="C1878" s="17" t="s">
        <v>7987</v>
      </c>
      <c r="D1878" s="17" t="s">
        <v>7987</v>
      </c>
      <c r="E1878" s="17" t="s">
        <v>7987</v>
      </c>
      <c r="F1878" s="17" t="s">
        <v>7205</v>
      </c>
      <c r="G1878" s="17"/>
      <c r="H1878" s="51" t="s">
        <v>7987</v>
      </c>
      <c r="K1878" s="51" t="s">
        <v>7987</v>
      </c>
      <c r="L1878" s="17" t="s">
        <v>7987</v>
      </c>
      <c r="M1878" s="17" t="s">
        <v>7987</v>
      </c>
      <c r="N1878" s="17" t="s">
        <v>7987</v>
      </c>
      <c r="O1878" s="17" t="s">
        <v>7987</v>
      </c>
      <c r="P1878" s="17" t="s">
        <v>7987</v>
      </c>
      <c r="Q1878" s="17" t="s">
        <v>7987</v>
      </c>
      <c r="R1878" s="17" t="s">
        <v>7987</v>
      </c>
      <c r="S1878" s="17"/>
      <c r="T1878" s="17" t="s">
        <v>7987</v>
      </c>
      <c r="U1878" s="17"/>
      <c r="V1878" s="17"/>
      <c r="W1878" s="17" t="s">
        <v>7987</v>
      </c>
      <c r="X1878" s="17" t="s">
        <v>7987</v>
      </c>
      <c r="Y1878" s="17"/>
    </row>
    <row r="1879" ht="15.75" customHeight="1">
      <c r="A1879" s="17">
        <v>2.06601009E9</v>
      </c>
      <c r="B1879" s="17"/>
      <c r="C1879" s="17" t="s">
        <v>7987</v>
      </c>
      <c r="D1879" s="17" t="s">
        <v>7987</v>
      </c>
      <c r="E1879" s="17">
        <v>0.0</v>
      </c>
      <c r="F1879" s="17" t="s">
        <v>7206</v>
      </c>
      <c r="G1879" s="17"/>
      <c r="H1879" s="51" t="s">
        <v>7987</v>
      </c>
      <c r="K1879" s="51" t="s">
        <v>702</v>
      </c>
      <c r="L1879" s="17" t="s">
        <v>17</v>
      </c>
      <c r="M1879" s="17" t="s">
        <v>18</v>
      </c>
      <c r="N1879" s="17">
        <v>1.0</v>
      </c>
      <c r="O1879" s="17" t="s">
        <v>35</v>
      </c>
      <c r="P1879" s="17" t="s">
        <v>20</v>
      </c>
      <c r="Q1879" s="17">
        <v>8.4831095E9</v>
      </c>
      <c r="R1879" s="17" t="s">
        <v>7987</v>
      </c>
      <c r="S1879" s="17"/>
      <c r="T1879" s="17" t="s">
        <v>7987</v>
      </c>
      <c r="U1879" s="17"/>
      <c r="V1879" s="17"/>
      <c r="W1879" s="17" t="s">
        <v>7987</v>
      </c>
      <c r="X1879" s="17" t="s">
        <v>7987</v>
      </c>
      <c r="Y1879" s="17"/>
    </row>
    <row r="1880" ht="15.75" customHeight="1">
      <c r="A1880" s="17">
        <v>5.486000033E9</v>
      </c>
      <c r="B1880" s="17"/>
      <c r="C1880" s="17" t="s">
        <v>7987</v>
      </c>
      <c r="D1880" s="17" t="s">
        <v>7987</v>
      </c>
      <c r="E1880" s="17">
        <v>0.0</v>
      </c>
      <c r="F1880" s="17" t="s">
        <v>7207</v>
      </c>
      <c r="G1880" s="17"/>
      <c r="H1880" s="51" t="s">
        <v>7987</v>
      </c>
      <c r="K1880" s="51" t="s">
        <v>3304</v>
      </c>
      <c r="L1880" s="17" t="s">
        <v>3305</v>
      </c>
      <c r="M1880" s="17" t="s">
        <v>3306</v>
      </c>
      <c r="N1880" s="17">
        <v>1.0</v>
      </c>
      <c r="O1880" s="17" t="s">
        <v>35</v>
      </c>
      <c r="P1880" s="17" t="s">
        <v>2091</v>
      </c>
      <c r="Q1880" s="17">
        <v>8.483608E9</v>
      </c>
      <c r="R1880" s="17" t="s">
        <v>7987</v>
      </c>
      <c r="S1880" s="17"/>
      <c r="T1880" s="17" t="s">
        <v>7987</v>
      </c>
      <c r="U1880" s="17"/>
      <c r="V1880" s="17"/>
      <c r="W1880" s="17" t="s">
        <v>7987</v>
      </c>
      <c r="X1880" s="17" t="s">
        <v>7987</v>
      </c>
      <c r="Y1880" s="17"/>
    </row>
    <row r="1881" ht="15.75" customHeight="1">
      <c r="A1881" s="17" t="s">
        <v>7208</v>
      </c>
      <c r="B1881" s="17"/>
      <c r="C1881" s="17" t="s">
        <v>7987</v>
      </c>
      <c r="D1881" s="17" t="s">
        <v>7987</v>
      </c>
      <c r="E1881" s="17" t="s">
        <v>7987</v>
      </c>
      <c r="F1881" s="17" t="s">
        <v>7209</v>
      </c>
      <c r="G1881" s="17"/>
      <c r="H1881" s="51" t="s">
        <v>7987</v>
      </c>
      <c r="K1881" s="51" t="s">
        <v>7987</v>
      </c>
      <c r="L1881" s="17" t="s">
        <v>7987</v>
      </c>
      <c r="M1881" s="17" t="s">
        <v>7987</v>
      </c>
      <c r="N1881" s="17" t="s">
        <v>7987</v>
      </c>
      <c r="O1881" s="17" t="s">
        <v>7987</v>
      </c>
      <c r="P1881" s="17" t="s">
        <v>7987</v>
      </c>
      <c r="Q1881" s="17" t="s">
        <v>7987</v>
      </c>
      <c r="R1881" s="17" t="s">
        <v>7987</v>
      </c>
      <c r="S1881" s="17"/>
      <c r="T1881" s="17" t="s">
        <v>7987</v>
      </c>
      <c r="U1881" s="17"/>
      <c r="V1881" s="17"/>
      <c r="W1881" s="17" t="s">
        <v>7987</v>
      </c>
      <c r="X1881" s="17" t="s">
        <v>7987</v>
      </c>
      <c r="Y1881" s="17"/>
    </row>
    <row r="1882" ht="15.75" customHeight="1">
      <c r="A1882" s="17">
        <v>5.431267004E9</v>
      </c>
      <c r="B1882" s="17"/>
      <c r="C1882" s="17" t="s">
        <v>7987</v>
      </c>
      <c r="D1882" s="17" t="s">
        <v>7987</v>
      </c>
      <c r="E1882" s="17">
        <v>0.0</v>
      </c>
      <c r="F1882" s="17" t="s">
        <v>7210</v>
      </c>
      <c r="G1882" s="17"/>
      <c r="H1882" s="51" t="s">
        <v>7987</v>
      </c>
      <c r="K1882" s="51" t="s">
        <v>2629</v>
      </c>
      <c r="L1882" s="17" t="s">
        <v>2630</v>
      </c>
      <c r="M1882" s="17" t="s">
        <v>2631</v>
      </c>
      <c r="N1882" s="17">
        <v>1.0</v>
      </c>
      <c r="O1882" s="17" t="s">
        <v>35</v>
      </c>
      <c r="P1882" s="17" t="s">
        <v>2091</v>
      </c>
      <c r="Q1882" s="17">
        <v>8.5389092E9</v>
      </c>
      <c r="R1882" s="17" t="s">
        <v>7987</v>
      </c>
      <c r="S1882" s="17"/>
      <c r="T1882" s="17" t="s">
        <v>7987</v>
      </c>
      <c r="U1882" s="17"/>
      <c r="V1882" s="17"/>
      <c r="W1882" s="17" t="s">
        <v>7987</v>
      </c>
      <c r="X1882" s="17" t="s">
        <v>7987</v>
      </c>
      <c r="Y1882" s="17"/>
    </row>
    <row r="1883" ht="15.75" customHeight="1">
      <c r="A1883" s="17" t="s">
        <v>5319</v>
      </c>
      <c r="B1883" s="17"/>
      <c r="C1883" s="17" t="s">
        <v>7987</v>
      </c>
      <c r="D1883" s="17" t="s">
        <v>7987</v>
      </c>
      <c r="E1883" s="17">
        <v>0.0</v>
      </c>
      <c r="F1883" s="17" t="s">
        <v>7211</v>
      </c>
      <c r="G1883" s="17"/>
      <c r="H1883" s="51" t="s">
        <v>7987</v>
      </c>
      <c r="K1883" s="51" t="s">
        <v>5321</v>
      </c>
      <c r="L1883" s="17" t="s">
        <v>17</v>
      </c>
      <c r="M1883" s="17" t="s">
        <v>18</v>
      </c>
      <c r="N1883" s="17">
        <v>2.0</v>
      </c>
      <c r="O1883" s="17" t="s">
        <v>35</v>
      </c>
      <c r="P1883" s="17" t="s">
        <v>20</v>
      </c>
      <c r="Q1883" s="17" t="s">
        <v>5320</v>
      </c>
      <c r="R1883" s="17" t="s">
        <v>7987</v>
      </c>
      <c r="S1883" s="17"/>
      <c r="T1883" s="17" t="s">
        <v>7987</v>
      </c>
      <c r="U1883" s="17"/>
      <c r="V1883" s="17"/>
      <c r="W1883" s="17" t="s">
        <v>7987</v>
      </c>
      <c r="X1883" s="17" t="s">
        <v>7987</v>
      </c>
      <c r="Y1883" s="17"/>
    </row>
    <row r="1884" ht="15.75" customHeight="1">
      <c r="A1884" s="17">
        <v>2.070020011E9</v>
      </c>
      <c r="B1884" s="17"/>
      <c r="C1884" s="17" t="s">
        <v>7987</v>
      </c>
      <c r="D1884" s="17" t="s">
        <v>7987</v>
      </c>
      <c r="E1884" s="17">
        <v>0.0</v>
      </c>
      <c r="F1884" s="17" t="s">
        <v>7212</v>
      </c>
      <c r="G1884" s="17"/>
      <c r="H1884" s="51" t="s">
        <v>7987</v>
      </c>
      <c r="K1884" s="51" t="s">
        <v>971</v>
      </c>
      <c r="L1884" s="17" t="s">
        <v>18</v>
      </c>
      <c r="M1884" s="17" t="s">
        <v>18</v>
      </c>
      <c r="N1884" s="17">
        <v>1.0</v>
      </c>
      <c r="O1884" s="17" t="s">
        <v>35</v>
      </c>
      <c r="P1884" s="17" t="s">
        <v>20</v>
      </c>
      <c r="Q1884" s="17">
        <v>8.483602E9</v>
      </c>
      <c r="R1884" s="17" t="s">
        <v>7987</v>
      </c>
      <c r="S1884" s="17"/>
      <c r="T1884" s="17" t="s">
        <v>7987</v>
      </c>
      <c r="U1884" s="17"/>
      <c r="V1884" s="17"/>
      <c r="W1884" s="17" t="s">
        <v>7987</v>
      </c>
      <c r="X1884" s="17" t="s">
        <v>7987</v>
      </c>
      <c r="Y1884" s="17"/>
    </row>
    <row r="1885" ht="15.75" customHeight="1">
      <c r="A1885" s="17">
        <v>2.04600502E9</v>
      </c>
      <c r="B1885" s="17"/>
      <c r="C1885" s="17" t="s">
        <v>7987</v>
      </c>
      <c r="D1885" s="17" t="s">
        <v>7987</v>
      </c>
      <c r="E1885" s="17" t="s">
        <v>7987</v>
      </c>
      <c r="F1885" s="17" t="s">
        <v>7213</v>
      </c>
      <c r="G1885" s="17"/>
      <c r="H1885" s="51" t="s">
        <v>7987</v>
      </c>
      <c r="K1885" s="51" t="s">
        <v>7987</v>
      </c>
      <c r="L1885" s="17" t="s">
        <v>7987</v>
      </c>
      <c r="M1885" s="17" t="s">
        <v>7987</v>
      </c>
      <c r="N1885" s="17" t="s">
        <v>7987</v>
      </c>
      <c r="O1885" s="17" t="s">
        <v>7987</v>
      </c>
      <c r="P1885" s="17" t="s">
        <v>7987</v>
      </c>
      <c r="Q1885" s="17" t="s">
        <v>7987</v>
      </c>
      <c r="R1885" s="17" t="s">
        <v>7987</v>
      </c>
      <c r="S1885" s="17"/>
      <c r="T1885" s="17" t="s">
        <v>7987</v>
      </c>
      <c r="U1885" s="17"/>
      <c r="V1885" s="17"/>
      <c r="W1885" s="17" t="s">
        <v>7987</v>
      </c>
      <c r="X1885" s="17" t="s">
        <v>7987</v>
      </c>
      <c r="Y1885" s="17"/>
    </row>
    <row r="1886" ht="15.75" customHeight="1">
      <c r="A1886" s="17">
        <v>5.630007022E9</v>
      </c>
      <c r="B1886" s="17"/>
      <c r="C1886" s="17" t="s">
        <v>7987</v>
      </c>
      <c r="D1886" s="17" t="s">
        <v>7987</v>
      </c>
      <c r="E1886" s="17" t="s">
        <v>7987</v>
      </c>
      <c r="F1886" s="17" t="s">
        <v>7214</v>
      </c>
      <c r="G1886" s="17"/>
      <c r="H1886" s="51" t="s">
        <v>7987</v>
      </c>
      <c r="K1886" s="51" t="s">
        <v>7987</v>
      </c>
      <c r="L1886" s="17" t="s">
        <v>7987</v>
      </c>
      <c r="M1886" s="17" t="s">
        <v>7987</v>
      </c>
      <c r="N1886" s="17" t="s">
        <v>7987</v>
      </c>
      <c r="O1886" s="17" t="s">
        <v>7987</v>
      </c>
      <c r="P1886" s="17" t="s">
        <v>7987</v>
      </c>
      <c r="Q1886" s="17" t="s">
        <v>7987</v>
      </c>
      <c r="R1886" s="17" t="s">
        <v>7987</v>
      </c>
      <c r="S1886" s="17"/>
      <c r="T1886" s="17" t="s">
        <v>7987</v>
      </c>
      <c r="U1886" s="17"/>
      <c r="V1886" s="17"/>
      <c r="W1886" s="17" t="s">
        <v>7987</v>
      </c>
      <c r="X1886" s="17" t="s">
        <v>7987</v>
      </c>
      <c r="Y1886" s="17"/>
    </row>
    <row r="1887" ht="15.75" customHeight="1">
      <c r="A1887" s="17">
        <v>5.43110005E9</v>
      </c>
      <c r="B1887" s="17"/>
      <c r="C1887" s="17" t="s">
        <v>7987</v>
      </c>
      <c r="D1887" s="17" t="s">
        <v>7987</v>
      </c>
      <c r="E1887" s="17" t="s">
        <v>7987</v>
      </c>
      <c r="F1887" s="17" t="s">
        <v>7215</v>
      </c>
      <c r="G1887" s="17"/>
      <c r="H1887" s="51" t="s">
        <v>7987</v>
      </c>
      <c r="K1887" s="51" t="s">
        <v>7987</v>
      </c>
      <c r="L1887" s="17" t="s">
        <v>7987</v>
      </c>
      <c r="M1887" s="17" t="s">
        <v>7987</v>
      </c>
      <c r="N1887" s="17" t="s">
        <v>7987</v>
      </c>
      <c r="O1887" s="17" t="s">
        <v>7987</v>
      </c>
      <c r="P1887" s="17" t="s">
        <v>7987</v>
      </c>
      <c r="Q1887" s="17" t="s">
        <v>7987</v>
      </c>
      <c r="R1887" s="17" t="s">
        <v>7987</v>
      </c>
      <c r="S1887" s="17"/>
      <c r="T1887" s="17" t="s">
        <v>7987</v>
      </c>
      <c r="U1887" s="17"/>
      <c r="V1887" s="17"/>
      <c r="W1887" s="17" t="s">
        <v>7987</v>
      </c>
      <c r="X1887" s="17" t="s">
        <v>7987</v>
      </c>
      <c r="Y1887" s="17"/>
    </row>
    <row r="1888" ht="15.75" customHeight="1">
      <c r="A1888" s="17">
        <v>2.863515011E9</v>
      </c>
      <c r="B1888" s="17"/>
      <c r="C1888" s="17" t="s">
        <v>7987</v>
      </c>
      <c r="D1888" s="17" t="s">
        <v>7987</v>
      </c>
      <c r="E1888" s="17" t="s">
        <v>7987</v>
      </c>
      <c r="F1888" s="17" t="s">
        <v>7216</v>
      </c>
      <c r="G1888" s="17"/>
      <c r="H1888" s="51" t="s">
        <v>7987</v>
      </c>
      <c r="K1888" s="51" t="s">
        <v>7987</v>
      </c>
      <c r="L1888" s="17" t="s">
        <v>7987</v>
      </c>
      <c r="M1888" s="17" t="s">
        <v>7987</v>
      </c>
      <c r="N1888" s="17" t="s">
        <v>7987</v>
      </c>
      <c r="O1888" s="17" t="s">
        <v>7987</v>
      </c>
      <c r="P1888" s="17" t="s">
        <v>7987</v>
      </c>
      <c r="Q1888" s="17" t="s">
        <v>7987</v>
      </c>
      <c r="R1888" s="17" t="s">
        <v>7987</v>
      </c>
      <c r="S1888" s="17"/>
      <c r="T1888" s="17" t="s">
        <v>7987</v>
      </c>
      <c r="U1888" s="17"/>
      <c r="V1888" s="17"/>
      <c r="W1888" s="17" t="s">
        <v>7987</v>
      </c>
      <c r="X1888" s="17" t="s">
        <v>7987</v>
      </c>
      <c r="Y1888" s="17"/>
    </row>
    <row r="1889" ht="15.75" customHeight="1">
      <c r="A1889" s="17">
        <v>2.863515021E9</v>
      </c>
      <c r="B1889" s="17"/>
      <c r="C1889" s="17" t="s">
        <v>7987</v>
      </c>
      <c r="D1889" s="17" t="s">
        <v>7987</v>
      </c>
      <c r="E1889" s="17" t="s">
        <v>7987</v>
      </c>
      <c r="F1889" s="17" t="s">
        <v>7217</v>
      </c>
      <c r="G1889" s="17"/>
      <c r="H1889" s="51" t="s">
        <v>7987</v>
      </c>
      <c r="K1889" s="51" t="s">
        <v>7987</v>
      </c>
      <c r="L1889" s="17" t="s">
        <v>7987</v>
      </c>
      <c r="M1889" s="17" t="s">
        <v>7987</v>
      </c>
      <c r="N1889" s="17" t="s">
        <v>7987</v>
      </c>
      <c r="O1889" s="17" t="s">
        <v>7987</v>
      </c>
      <c r="P1889" s="17" t="s">
        <v>7987</v>
      </c>
      <c r="Q1889" s="17" t="s">
        <v>7987</v>
      </c>
      <c r="R1889" s="17" t="s">
        <v>7987</v>
      </c>
      <c r="S1889" s="17"/>
      <c r="T1889" s="17" t="s">
        <v>7987</v>
      </c>
      <c r="U1889" s="17"/>
      <c r="V1889" s="17"/>
      <c r="W1889" s="17" t="s">
        <v>7987</v>
      </c>
      <c r="X1889" s="17" t="s">
        <v>7987</v>
      </c>
      <c r="Y1889" s="17"/>
    </row>
    <row r="1890" ht="15.75" customHeight="1">
      <c r="A1890" s="17">
        <v>2.066020381E9</v>
      </c>
      <c r="B1890" s="17"/>
      <c r="C1890" s="17" t="s">
        <v>7987</v>
      </c>
      <c r="D1890" s="17" t="s">
        <v>7987</v>
      </c>
      <c r="E1890" s="17" t="s">
        <v>7987</v>
      </c>
      <c r="F1890" s="17" t="s">
        <v>7218</v>
      </c>
      <c r="G1890" s="17"/>
      <c r="H1890" s="51" t="s">
        <v>7987</v>
      </c>
      <c r="K1890" s="51" t="s">
        <v>7987</v>
      </c>
      <c r="L1890" s="17" t="s">
        <v>7987</v>
      </c>
      <c r="M1890" s="17" t="s">
        <v>7987</v>
      </c>
      <c r="N1890" s="17" t="s">
        <v>7987</v>
      </c>
      <c r="O1890" s="17" t="s">
        <v>7987</v>
      </c>
      <c r="P1890" s="17" t="s">
        <v>7987</v>
      </c>
      <c r="Q1890" s="17" t="s">
        <v>7987</v>
      </c>
      <c r="R1890" s="17" t="s">
        <v>7987</v>
      </c>
      <c r="S1890" s="17"/>
      <c r="T1890" s="17" t="s">
        <v>7987</v>
      </c>
      <c r="U1890" s="17"/>
      <c r="V1890" s="17"/>
      <c r="W1890" s="17" t="s">
        <v>7987</v>
      </c>
      <c r="X1890" s="17" t="s">
        <v>7987</v>
      </c>
      <c r="Y1890" s="17"/>
    </row>
    <row r="1891" ht="15.75" customHeight="1">
      <c r="A1891" s="17">
        <v>2.86501501E9</v>
      </c>
      <c r="B1891" s="17"/>
      <c r="C1891" s="17" t="s">
        <v>7987</v>
      </c>
      <c r="D1891" s="17" t="s">
        <v>7987</v>
      </c>
      <c r="E1891" s="17" t="s">
        <v>7987</v>
      </c>
      <c r="F1891" s="17" t="s">
        <v>7219</v>
      </c>
      <c r="G1891" s="17"/>
      <c r="H1891" s="51" t="s">
        <v>7987</v>
      </c>
      <c r="K1891" s="51" t="s">
        <v>7987</v>
      </c>
      <c r="L1891" s="17" t="s">
        <v>7987</v>
      </c>
      <c r="M1891" s="17" t="s">
        <v>7987</v>
      </c>
      <c r="N1891" s="17" t="s">
        <v>7987</v>
      </c>
      <c r="O1891" s="17" t="s">
        <v>7987</v>
      </c>
      <c r="P1891" s="17" t="s">
        <v>7987</v>
      </c>
      <c r="Q1891" s="17" t="s">
        <v>7987</v>
      </c>
      <c r="R1891" s="17" t="s">
        <v>7987</v>
      </c>
      <c r="S1891" s="17"/>
      <c r="T1891" s="17" t="s">
        <v>7987</v>
      </c>
      <c r="U1891" s="17"/>
      <c r="V1891" s="17"/>
      <c r="W1891" s="17" t="s">
        <v>7987</v>
      </c>
      <c r="X1891" s="17" t="s">
        <v>7987</v>
      </c>
      <c r="Y1891" s="17"/>
    </row>
    <row r="1892" ht="15.75" customHeight="1">
      <c r="A1892" s="17">
        <v>2.86503503E9</v>
      </c>
      <c r="B1892" s="17"/>
      <c r="C1892" s="17" t="s">
        <v>7987</v>
      </c>
      <c r="D1892" s="17" t="s">
        <v>7987</v>
      </c>
      <c r="E1892" s="17" t="s">
        <v>7987</v>
      </c>
      <c r="F1892" s="17" t="s">
        <v>7220</v>
      </c>
      <c r="G1892" s="17"/>
      <c r="H1892" s="51" t="s">
        <v>7987</v>
      </c>
      <c r="K1892" s="51" t="s">
        <v>7987</v>
      </c>
      <c r="L1892" s="17" t="s">
        <v>7987</v>
      </c>
      <c r="M1892" s="17" t="s">
        <v>7987</v>
      </c>
      <c r="N1892" s="17" t="s">
        <v>7987</v>
      </c>
      <c r="O1892" s="17" t="s">
        <v>7987</v>
      </c>
      <c r="P1892" s="17" t="s">
        <v>7987</v>
      </c>
      <c r="Q1892" s="17" t="s">
        <v>7987</v>
      </c>
      <c r="R1892" s="17" t="s">
        <v>7987</v>
      </c>
      <c r="S1892" s="17"/>
      <c r="T1892" s="17" t="s">
        <v>7987</v>
      </c>
      <c r="U1892" s="17"/>
      <c r="V1892" s="17"/>
      <c r="W1892" s="17" t="s">
        <v>7987</v>
      </c>
      <c r="X1892" s="17" t="s">
        <v>7987</v>
      </c>
      <c r="Y1892" s="17"/>
    </row>
    <row r="1893" ht="15.75" customHeight="1">
      <c r="A1893" s="17">
        <v>2.86503502E9</v>
      </c>
      <c r="B1893" s="17"/>
      <c r="C1893" s="17" t="s">
        <v>7987</v>
      </c>
      <c r="D1893" s="17" t="s">
        <v>7987</v>
      </c>
      <c r="E1893" s="17" t="s">
        <v>7987</v>
      </c>
      <c r="F1893" s="17" t="s">
        <v>7221</v>
      </c>
      <c r="G1893" s="17"/>
      <c r="H1893" s="51" t="s">
        <v>7987</v>
      </c>
      <c r="K1893" s="51" t="s">
        <v>7987</v>
      </c>
      <c r="L1893" s="17" t="s">
        <v>7987</v>
      </c>
      <c r="M1893" s="17" t="s">
        <v>7987</v>
      </c>
      <c r="N1893" s="17" t="s">
        <v>7987</v>
      </c>
      <c r="O1893" s="17" t="s">
        <v>7987</v>
      </c>
      <c r="P1893" s="17" t="s">
        <v>7987</v>
      </c>
      <c r="Q1893" s="17" t="s">
        <v>7987</v>
      </c>
      <c r="R1893" s="17" t="s">
        <v>7987</v>
      </c>
      <c r="S1893" s="17"/>
      <c r="T1893" s="17" t="s">
        <v>7987</v>
      </c>
      <c r="U1893" s="17"/>
      <c r="V1893" s="17"/>
      <c r="W1893" s="17" t="s">
        <v>7987</v>
      </c>
      <c r="X1893" s="17" t="s">
        <v>7987</v>
      </c>
      <c r="Y1893" s="17"/>
    </row>
    <row r="1894" ht="15.75" customHeight="1">
      <c r="A1894" s="17">
        <v>5.631601004E9</v>
      </c>
      <c r="B1894" s="17"/>
      <c r="C1894" s="17" t="s">
        <v>7987</v>
      </c>
      <c r="D1894" s="17" t="s">
        <v>7987</v>
      </c>
      <c r="E1894" s="17" t="s">
        <v>7987</v>
      </c>
      <c r="F1894" s="17" t="s">
        <v>7222</v>
      </c>
      <c r="G1894" s="17"/>
      <c r="H1894" s="51" t="s">
        <v>7987</v>
      </c>
      <c r="K1894" s="51" t="s">
        <v>7987</v>
      </c>
      <c r="L1894" s="17" t="s">
        <v>7987</v>
      </c>
      <c r="M1894" s="17" t="s">
        <v>7987</v>
      </c>
      <c r="N1894" s="17" t="s">
        <v>7987</v>
      </c>
      <c r="O1894" s="17" t="s">
        <v>7987</v>
      </c>
      <c r="P1894" s="17" t="s">
        <v>7987</v>
      </c>
      <c r="Q1894" s="17" t="s">
        <v>7987</v>
      </c>
      <c r="R1894" s="17" t="s">
        <v>7987</v>
      </c>
      <c r="S1894" s="17"/>
      <c r="T1894" s="17" t="s">
        <v>7987</v>
      </c>
      <c r="U1894" s="17"/>
      <c r="V1894" s="17"/>
      <c r="W1894" s="17" t="s">
        <v>7987</v>
      </c>
      <c r="X1894" s="17" t="s">
        <v>7987</v>
      </c>
      <c r="Y1894" s="17"/>
    </row>
    <row r="1895" ht="15.75" customHeight="1">
      <c r="A1895" s="17">
        <v>5.957500025E9</v>
      </c>
      <c r="B1895" s="17"/>
      <c r="C1895" s="17" t="s">
        <v>7987</v>
      </c>
      <c r="D1895" s="17" t="s">
        <v>7987</v>
      </c>
      <c r="E1895" s="17" t="s">
        <v>7987</v>
      </c>
      <c r="F1895" s="17" t="s">
        <v>7223</v>
      </c>
      <c r="G1895" s="17"/>
      <c r="H1895" s="51" t="s">
        <v>7987</v>
      </c>
      <c r="K1895" s="51" t="s">
        <v>7987</v>
      </c>
      <c r="L1895" s="17" t="s">
        <v>7987</v>
      </c>
      <c r="M1895" s="17" t="s">
        <v>7987</v>
      </c>
      <c r="N1895" s="17" t="s">
        <v>7987</v>
      </c>
      <c r="O1895" s="17" t="s">
        <v>7987</v>
      </c>
      <c r="P1895" s="17" t="s">
        <v>7987</v>
      </c>
      <c r="Q1895" s="17" t="s">
        <v>7987</v>
      </c>
      <c r="R1895" s="17" t="s">
        <v>7987</v>
      </c>
      <c r="S1895" s="17"/>
      <c r="T1895" s="17" t="s">
        <v>7987</v>
      </c>
      <c r="U1895" s="17"/>
      <c r="V1895" s="17"/>
      <c r="W1895" s="17" t="s">
        <v>7987</v>
      </c>
      <c r="X1895" s="17" t="s">
        <v>7987</v>
      </c>
      <c r="Y1895" s="17"/>
    </row>
    <row r="1896" ht="15.75" customHeight="1">
      <c r="A1896" s="17">
        <v>5.95750003E9</v>
      </c>
      <c r="B1896" s="17"/>
      <c r="C1896" s="17" t="s">
        <v>7987</v>
      </c>
      <c r="D1896" s="17" t="s">
        <v>7987</v>
      </c>
      <c r="E1896" s="17" t="s">
        <v>7987</v>
      </c>
      <c r="F1896" s="17" t="s">
        <v>7224</v>
      </c>
      <c r="G1896" s="17"/>
      <c r="H1896" s="51" t="s">
        <v>7987</v>
      </c>
      <c r="K1896" s="51" t="s">
        <v>7987</v>
      </c>
      <c r="L1896" s="17" t="s">
        <v>7987</v>
      </c>
      <c r="M1896" s="17" t="s">
        <v>7987</v>
      </c>
      <c r="N1896" s="17" t="s">
        <v>7987</v>
      </c>
      <c r="O1896" s="17" t="s">
        <v>7987</v>
      </c>
      <c r="P1896" s="17" t="s">
        <v>7987</v>
      </c>
      <c r="Q1896" s="17" t="s">
        <v>7987</v>
      </c>
      <c r="R1896" s="17" t="s">
        <v>7987</v>
      </c>
      <c r="S1896" s="17"/>
      <c r="T1896" s="17" t="s">
        <v>7987</v>
      </c>
      <c r="U1896" s="17"/>
      <c r="V1896" s="17"/>
      <c r="W1896" s="17" t="s">
        <v>7987</v>
      </c>
      <c r="X1896" s="17" t="s">
        <v>7987</v>
      </c>
      <c r="Y1896" s="17"/>
    </row>
    <row r="1897" ht="15.75" customHeight="1">
      <c r="A1897" s="17" t="s">
        <v>7225</v>
      </c>
      <c r="B1897" s="17"/>
      <c r="C1897" s="17" t="s">
        <v>7987</v>
      </c>
      <c r="D1897" s="17" t="s">
        <v>7987</v>
      </c>
      <c r="E1897" s="17" t="s">
        <v>7987</v>
      </c>
      <c r="F1897" s="17" t="s">
        <v>7226</v>
      </c>
      <c r="G1897" s="17"/>
      <c r="H1897" s="51" t="s">
        <v>7987</v>
      </c>
      <c r="K1897" s="51" t="s">
        <v>7987</v>
      </c>
      <c r="L1897" s="17" t="s">
        <v>7987</v>
      </c>
      <c r="M1897" s="17" t="s">
        <v>7987</v>
      </c>
      <c r="N1897" s="17" t="s">
        <v>7987</v>
      </c>
      <c r="O1897" s="17" t="s">
        <v>7987</v>
      </c>
      <c r="P1897" s="17" t="s">
        <v>7987</v>
      </c>
      <c r="Q1897" s="17" t="s">
        <v>7987</v>
      </c>
      <c r="R1897" s="17" t="s">
        <v>7987</v>
      </c>
      <c r="S1897" s="17"/>
      <c r="T1897" s="17" t="s">
        <v>7987</v>
      </c>
      <c r="U1897" s="17"/>
      <c r="V1897" s="17"/>
      <c r="W1897" s="17" t="s">
        <v>7987</v>
      </c>
      <c r="X1897" s="17" t="s">
        <v>7987</v>
      </c>
      <c r="Y1897" s="17"/>
    </row>
    <row r="1898" ht="15.75" customHeight="1">
      <c r="A1898" s="17">
        <v>5.458049003E9</v>
      </c>
      <c r="B1898" s="17"/>
      <c r="C1898" s="17" t="s">
        <v>7987</v>
      </c>
      <c r="D1898" s="17" t="s">
        <v>7987</v>
      </c>
      <c r="E1898" s="17" t="s">
        <v>7987</v>
      </c>
      <c r="F1898" s="17" t="s">
        <v>7227</v>
      </c>
      <c r="G1898" s="17"/>
      <c r="H1898" s="51" t="s">
        <v>7987</v>
      </c>
      <c r="K1898" s="51" t="s">
        <v>7987</v>
      </c>
      <c r="L1898" s="17" t="s">
        <v>7987</v>
      </c>
      <c r="M1898" s="17" t="s">
        <v>7987</v>
      </c>
      <c r="N1898" s="17" t="s">
        <v>7987</v>
      </c>
      <c r="O1898" s="17" t="s">
        <v>7987</v>
      </c>
      <c r="P1898" s="17" t="s">
        <v>7987</v>
      </c>
      <c r="Q1898" s="17" t="s">
        <v>7987</v>
      </c>
      <c r="R1898" s="17" t="s">
        <v>7987</v>
      </c>
      <c r="S1898" s="17"/>
      <c r="T1898" s="17" t="s">
        <v>7987</v>
      </c>
      <c r="U1898" s="17"/>
      <c r="V1898" s="17"/>
      <c r="W1898" s="17" t="s">
        <v>7987</v>
      </c>
      <c r="X1898" s="17" t="s">
        <v>7987</v>
      </c>
      <c r="Y1898" s="17"/>
    </row>
    <row r="1899" ht="15.75" customHeight="1">
      <c r="A1899" s="17">
        <v>5.460002071E9</v>
      </c>
      <c r="B1899" s="17"/>
      <c r="C1899" s="17" t="s">
        <v>7987</v>
      </c>
      <c r="D1899" s="17" t="s">
        <v>7987</v>
      </c>
      <c r="E1899" s="17" t="s">
        <v>7987</v>
      </c>
      <c r="F1899" s="17" t="s">
        <v>7228</v>
      </c>
      <c r="G1899" s="17"/>
      <c r="H1899" s="51" t="s">
        <v>7987</v>
      </c>
      <c r="K1899" s="51" t="s">
        <v>7987</v>
      </c>
      <c r="L1899" s="17" t="s">
        <v>7987</v>
      </c>
      <c r="M1899" s="17" t="s">
        <v>7987</v>
      </c>
      <c r="N1899" s="17" t="s">
        <v>7987</v>
      </c>
      <c r="O1899" s="17" t="s">
        <v>7987</v>
      </c>
      <c r="P1899" s="17" t="s">
        <v>7987</v>
      </c>
      <c r="Q1899" s="17" t="s">
        <v>7987</v>
      </c>
      <c r="R1899" s="17" t="s">
        <v>7987</v>
      </c>
      <c r="S1899" s="17"/>
      <c r="T1899" s="17" t="s">
        <v>7987</v>
      </c>
      <c r="U1899" s="17"/>
      <c r="V1899" s="17"/>
      <c r="W1899" s="17" t="s">
        <v>7987</v>
      </c>
      <c r="X1899" s="17" t="s">
        <v>7987</v>
      </c>
      <c r="Y1899" s="17"/>
    </row>
    <row r="1900" ht="15.75" customHeight="1">
      <c r="A1900" s="17">
        <v>5.926010016E9</v>
      </c>
      <c r="B1900" s="17"/>
      <c r="C1900" s="17" t="s">
        <v>7987</v>
      </c>
      <c r="D1900" s="17" t="s">
        <v>7987</v>
      </c>
      <c r="E1900" s="17" t="s">
        <v>7987</v>
      </c>
      <c r="F1900" s="17" t="s">
        <v>7229</v>
      </c>
      <c r="G1900" s="17"/>
      <c r="H1900" s="51" t="s">
        <v>7987</v>
      </c>
      <c r="K1900" s="51" t="s">
        <v>7987</v>
      </c>
      <c r="L1900" s="17" t="s">
        <v>7987</v>
      </c>
      <c r="M1900" s="17" t="s">
        <v>7987</v>
      </c>
      <c r="N1900" s="17" t="s">
        <v>7987</v>
      </c>
      <c r="O1900" s="17" t="s">
        <v>7987</v>
      </c>
      <c r="P1900" s="17" t="s">
        <v>7987</v>
      </c>
      <c r="Q1900" s="17" t="s">
        <v>7987</v>
      </c>
      <c r="R1900" s="17" t="s">
        <v>7987</v>
      </c>
      <c r="S1900" s="17"/>
      <c r="T1900" s="17" t="s">
        <v>7987</v>
      </c>
      <c r="U1900" s="17"/>
      <c r="V1900" s="17"/>
      <c r="W1900" s="17" t="s">
        <v>7987</v>
      </c>
      <c r="X1900" s="17" t="s">
        <v>7987</v>
      </c>
      <c r="Y1900" s="17"/>
    </row>
    <row r="1901" ht="15.75" customHeight="1">
      <c r="A1901" s="17">
        <v>2.46351151E9</v>
      </c>
      <c r="B1901" s="17"/>
      <c r="C1901" s="17" t="s">
        <v>7987</v>
      </c>
      <c r="D1901" s="17" t="s">
        <v>7987</v>
      </c>
      <c r="E1901" s="17" t="s">
        <v>7987</v>
      </c>
      <c r="F1901" s="17" t="s">
        <v>7230</v>
      </c>
      <c r="G1901" s="17"/>
      <c r="H1901" s="51" t="s">
        <v>7987</v>
      </c>
      <c r="K1901" s="51" t="s">
        <v>7987</v>
      </c>
      <c r="L1901" s="17" t="s">
        <v>7987</v>
      </c>
      <c r="M1901" s="17" t="s">
        <v>7987</v>
      </c>
      <c r="N1901" s="17" t="s">
        <v>7987</v>
      </c>
      <c r="O1901" s="17" t="s">
        <v>7987</v>
      </c>
      <c r="P1901" s="17" t="s">
        <v>7987</v>
      </c>
      <c r="Q1901" s="17" t="s">
        <v>7987</v>
      </c>
      <c r="R1901" s="17" t="s">
        <v>7987</v>
      </c>
      <c r="S1901" s="17"/>
      <c r="T1901" s="17" t="s">
        <v>7987</v>
      </c>
      <c r="U1901" s="17"/>
      <c r="V1901" s="17"/>
      <c r="W1901" s="17" t="s">
        <v>7987</v>
      </c>
      <c r="X1901" s="17" t="s">
        <v>7987</v>
      </c>
      <c r="Y1901" s="17"/>
    </row>
    <row r="1902" ht="15.75" customHeight="1">
      <c r="A1902" s="17">
        <v>5.557570149E9</v>
      </c>
      <c r="B1902" s="17"/>
      <c r="C1902" s="17" t="s">
        <v>7987</v>
      </c>
      <c r="D1902" s="17" t="s">
        <v>7987</v>
      </c>
      <c r="E1902" s="17" t="s">
        <v>7987</v>
      </c>
      <c r="F1902" s="17" t="s">
        <v>7231</v>
      </c>
      <c r="G1902" s="17"/>
      <c r="H1902" s="51" t="s">
        <v>7987</v>
      </c>
      <c r="K1902" s="51" t="s">
        <v>7987</v>
      </c>
      <c r="L1902" s="17" t="s">
        <v>7987</v>
      </c>
      <c r="M1902" s="17" t="s">
        <v>7987</v>
      </c>
      <c r="N1902" s="17" t="s">
        <v>7987</v>
      </c>
      <c r="O1902" s="17" t="s">
        <v>7987</v>
      </c>
      <c r="P1902" s="17" t="s">
        <v>7987</v>
      </c>
      <c r="Q1902" s="17" t="s">
        <v>7987</v>
      </c>
      <c r="R1902" s="17" t="s">
        <v>7987</v>
      </c>
      <c r="S1902" s="17"/>
      <c r="T1902" s="17" t="s">
        <v>7987</v>
      </c>
      <c r="U1902" s="17"/>
      <c r="V1902" s="17"/>
      <c r="W1902" s="17" t="s">
        <v>7987</v>
      </c>
      <c r="X1902" s="17" t="s">
        <v>7987</v>
      </c>
      <c r="Y1902" s="17"/>
    </row>
    <row r="1903" ht="15.75" customHeight="1">
      <c r="A1903" s="17">
        <v>5.91360602E9</v>
      </c>
      <c r="B1903" s="17"/>
      <c r="C1903" s="17" t="s">
        <v>7987</v>
      </c>
      <c r="D1903" s="17" t="s">
        <v>7987</v>
      </c>
      <c r="E1903" s="17" t="s">
        <v>7987</v>
      </c>
      <c r="F1903" s="17" t="s">
        <v>7232</v>
      </c>
      <c r="G1903" s="17"/>
      <c r="H1903" s="51" t="s">
        <v>7987</v>
      </c>
      <c r="K1903" s="51" t="s">
        <v>7987</v>
      </c>
      <c r="L1903" s="17" t="s">
        <v>7987</v>
      </c>
      <c r="M1903" s="17" t="s">
        <v>7987</v>
      </c>
      <c r="N1903" s="17" t="s">
        <v>7987</v>
      </c>
      <c r="O1903" s="17" t="s">
        <v>7987</v>
      </c>
      <c r="P1903" s="17" t="s">
        <v>7987</v>
      </c>
      <c r="Q1903" s="17" t="s">
        <v>7987</v>
      </c>
      <c r="R1903" s="17" t="s">
        <v>7987</v>
      </c>
      <c r="S1903" s="17"/>
      <c r="T1903" s="17" t="s">
        <v>7987</v>
      </c>
      <c r="U1903" s="17"/>
      <c r="V1903" s="17"/>
      <c r="W1903" s="17" t="s">
        <v>7987</v>
      </c>
      <c r="X1903" s="17" t="s">
        <v>7987</v>
      </c>
      <c r="Y1903" s="17"/>
    </row>
    <row r="1904" ht="15.75" customHeight="1">
      <c r="A1904" s="17">
        <v>5.557570076E9</v>
      </c>
      <c r="B1904" s="17"/>
      <c r="C1904" s="17" t="s">
        <v>7987</v>
      </c>
      <c r="D1904" s="17" t="s">
        <v>7987</v>
      </c>
      <c r="E1904" s="17" t="s">
        <v>7987</v>
      </c>
      <c r="F1904" s="17" t="s">
        <v>7233</v>
      </c>
      <c r="G1904" s="17"/>
      <c r="H1904" s="51" t="s">
        <v>7987</v>
      </c>
      <c r="K1904" s="51" t="s">
        <v>7987</v>
      </c>
      <c r="L1904" s="17" t="s">
        <v>7987</v>
      </c>
      <c r="M1904" s="17" t="s">
        <v>7987</v>
      </c>
      <c r="N1904" s="17" t="s">
        <v>7987</v>
      </c>
      <c r="O1904" s="17" t="s">
        <v>7987</v>
      </c>
      <c r="P1904" s="17" t="s">
        <v>7987</v>
      </c>
      <c r="Q1904" s="17" t="s">
        <v>7987</v>
      </c>
      <c r="R1904" s="17" t="s">
        <v>7987</v>
      </c>
      <c r="S1904" s="17"/>
      <c r="T1904" s="17" t="s">
        <v>7987</v>
      </c>
      <c r="U1904" s="17"/>
      <c r="V1904" s="17"/>
      <c r="W1904" s="17" t="s">
        <v>7987</v>
      </c>
      <c r="X1904" s="17" t="s">
        <v>7987</v>
      </c>
      <c r="Y1904" s="17"/>
    </row>
    <row r="1905" ht="15.75" customHeight="1">
      <c r="A1905" s="17">
        <v>2.06473502E9</v>
      </c>
      <c r="B1905" s="17"/>
      <c r="C1905" s="17" t="s">
        <v>7987</v>
      </c>
      <c r="D1905" s="17" t="s">
        <v>7987</v>
      </c>
      <c r="E1905" s="17" t="s">
        <v>7987</v>
      </c>
      <c r="F1905" s="17" t="s">
        <v>7234</v>
      </c>
      <c r="G1905" s="17"/>
      <c r="H1905" s="51" t="s">
        <v>7987</v>
      </c>
      <c r="K1905" s="51" t="s">
        <v>7987</v>
      </c>
      <c r="L1905" s="17" t="s">
        <v>7987</v>
      </c>
      <c r="M1905" s="17" t="s">
        <v>7987</v>
      </c>
      <c r="N1905" s="17" t="s">
        <v>7987</v>
      </c>
      <c r="O1905" s="17" t="s">
        <v>7987</v>
      </c>
      <c r="P1905" s="17" t="s">
        <v>7987</v>
      </c>
      <c r="Q1905" s="17" t="s">
        <v>7987</v>
      </c>
      <c r="R1905" s="17" t="s">
        <v>7987</v>
      </c>
      <c r="S1905" s="17"/>
      <c r="T1905" s="17" t="s">
        <v>7987</v>
      </c>
      <c r="U1905" s="17"/>
      <c r="V1905" s="17"/>
      <c r="W1905" s="17" t="s">
        <v>7987</v>
      </c>
      <c r="X1905" s="17" t="s">
        <v>7987</v>
      </c>
      <c r="Y1905" s="17"/>
    </row>
    <row r="1906" ht="15.75" customHeight="1">
      <c r="A1906" s="17" t="s">
        <v>5954</v>
      </c>
      <c r="B1906" s="17"/>
      <c r="C1906" s="17" t="s">
        <v>7987</v>
      </c>
      <c r="D1906" s="17" t="s">
        <v>7987</v>
      </c>
      <c r="E1906" s="17" t="s">
        <v>5955</v>
      </c>
      <c r="F1906" s="17" t="s">
        <v>5956</v>
      </c>
      <c r="G1906" s="17"/>
      <c r="H1906" s="51" t="s">
        <v>7987</v>
      </c>
      <c r="K1906" s="51" t="s">
        <v>5957</v>
      </c>
      <c r="L1906" s="17" t="s">
        <v>5958</v>
      </c>
      <c r="M1906" s="17" t="s">
        <v>5959</v>
      </c>
      <c r="N1906" s="17">
        <v>2.0</v>
      </c>
      <c r="O1906" s="17" t="s">
        <v>19</v>
      </c>
      <c r="P1906" s="17" t="s">
        <v>20</v>
      </c>
      <c r="Q1906" s="17">
        <v>8.412310009E9</v>
      </c>
      <c r="R1906" s="17" t="s">
        <v>7987</v>
      </c>
      <c r="S1906" s="17"/>
      <c r="T1906" s="17" t="s">
        <v>7987</v>
      </c>
      <c r="U1906" s="17"/>
      <c r="V1906" s="17"/>
      <c r="W1906" s="17" t="s">
        <v>7987</v>
      </c>
      <c r="X1906" s="17" t="s">
        <v>7987</v>
      </c>
      <c r="Y1906" s="17"/>
    </row>
    <row r="1907" ht="15.75" customHeight="1">
      <c r="A1907" s="17">
        <v>2.06473504E9</v>
      </c>
      <c r="B1907" s="17"/>
      <c r="C1907" s="17" t="s">
        <v>7987</v>
      </c>
      <c r="D1907" s="17" t="s">
        <v>7987</v>
      </c>
      <c r="E1907" s="17" t="s">
        <v>7987</v>
      </c>
      <c r="F1907" s="17" t="s">
        <v>7235</v>
      </c>
      <c r="G1907" s="17"/>
      <c r="H1907" s="51" t="s">
        <v>7987</v>
      </c>
      <c r="K1907" s="51" t="s">
        <v>7987</v>
      </c>
      <c r="L1907" s="17" t="s">
        <v>7987</v>
      </c>
      <c r="M1907" s="17" t="s">
        <v>7987</v>
      </c>
      <c r="N1907" s="17" t="s">
        <v>7987</v>
      </c>
      <c r="O1907" s="17" t="s">
        <v>7987</v>
      </c>
      <c r="P1907" s="17" t="s">
        <v>7987</v>
      </c>
      <c r="Q1907" s="17" t="s">
        <v>7987</v>
      </c>
      <c r="R1907" s="17" t="s">
        <v>7987</v>
      </c>
      <c r="S1907" s="17"/>
      <c r="T1907" s="17" t="s">
        <v>7987</v>
      </c>
      <c r="U1907" s="17"/>
      <c r="V1907" s="17"/>
      <c r="W1907" s="17" t="s">
        <v>7987</v>
      </c>
      <c r="X1907" s="17" t="s">
        <v>7987</v>
      </c>
      <c r="Y1907" s="17"/>
    </row>
    <row r="1908" ht="15.75" customHeight="1">
      <c r="A1908" s="17">
        <v>2.06473503E9</v>
      </c>
      <c r="B1908" s="17"/>
      <c r="C1908" s="17" t="s">
        <v>7987</v>
      </c>
      <c r="D1908" s="17" t="s">
        <v>7987</v>
      </c>
      <c r="E1908" s="17" t="s">
        <v>7987</v>
      </c>
      <c r="F1908" s="17" t="s">
        <v>7236</v>
      </c>
      <c r="G1908" s="17"/>
      <c r="H1908" s="51" t="s">
        <v>7987</v>
      </c>
      <c r="K1908" s="51" t="s">
        <v>7987</v>
      </c>
      <c r="L1908" s="17" t="s">
        <v>7987</v>
      </c>
      <c r="M1908" s="17" t="s">
        <v>7987</v>
      </c>
      <c r="N1908" s="17" t="s">
        <v>7987</v>
      </c>
      <c r="O1908" s="17" t="s">
        <v>7987</v>
      </c>
      <c r="P1908" s="17" t="s">
        <v>7987</v>
      </c>
      <c r="Q1908" s="17" t="s">
        <v>7987</v>
      </c>
      <c r="R1908" s="17" t="s">
        <v>7987</v>
      </c>
      <c r="S1908" s="17"/>
      <c r="T1908" s="17" t="s">
        <v>7987</v>
      </c>
      <c r="U1908" s="17"/>
      <c r="V1908" s="17"/>
      <c r="W1908" s="17" t="s">
        <v>7987</v>
      </c>
      <c r="X1908" s="17" t="s">
        <v>7987</v>
      </c>
      <c r="Y1908" s="17"/>
    </row>
    <row r="1909" ht="15.75" customHeight="1">
      <c r="A1909" s="17" t="s">
        <v>7237</v>
      </c>
      <c r="B1909" s="17"/>
      <c r="C1909" s="17" t="s">
        <v>7987</v>
      </c>
      <c r="D1909" s="17" t="s">
        <v>7987</v>
      </c>
      <c r="E1909" s="17" t="s">
        <v>7987</v>
      </c>
      <c r="F1909" s="17" t="s">
        <v>7238</v>
      </c>
      <c r="G1909" s="17"/>
      <c r="H1909" s="51" t="s">
        <v>7987</v>
      </c>
      <c r="K1909" s="51" t="s">
        <v>7987</v>
      </c>
      <c r="L1909" s="17" t="s">
        <v>7987</v>
      </c>
      <c r="M1909" s="17" t="s">
        <v>7987</v>
      </c>
      <c r="N1909" s="17" t="s">
        <v>7987</v>
      </c>
      <c r="O1909" s="17" t="s">
        <v>7987</v>
      </c>
      <c r="P1909" s="17" t="s">
        <v>7987</v>
      </c>
      <c r="Q1909" s="17" t="s">
        <v>7987</v>
      </c>
      <c r="R1909" s="17" t="s">
        <v>7987</v>
      </c>
      <c r="S1909" s="17"/>
      <c r="T1909" s="17" t="s">
        <v>7987</v>
      </c>
      <c r="U1909" s="17"/>
      <c r="V1909" s="17"/>
      <c r="W1909" s="17" t="s">
        <v>7987</v>
      </c>
      <c r="X1909" s="17" t="s">
        <v>7987</v>
      </c>
      <c r="Y1909" s="17"/>
    </row>
    <row r="1910" ht="15.75" customHeight="1">
      <c r="A1910" s="17">
        <v>5.651800009E9</v>
      </c>
      <c r="B1910" s="17"/>
      <c r="C1910" s="17" t="s">
        <v>7987</v>
      </c>
      <c r="D1910" s="17" t="s">
        <v>7987</v>
      </c>
      <c r="E1910" s="17" t="s">
        <v>4078</v>
      </c>
      <c r="F1910" s="17" t="s">
        <v>4079</v>
      </c>
      <c r="G1910" s="17"/>
      <c r="H1910" s="51" t="s">
        <v>7987</v>
      </c>
      <c r="K1910" s="51" t="s">
        <v>4080</v>
      </c>
      <c r="L1910" s="17" t="s">
        <v>4077</v>
      </c>
      <c r="M1910" s="17" t="s">
        <v>4077</v>
      </c>
      <c r="N1910" s="17">
        <v>2.0</v>
      </c>
      <c r="O1910" s="17" t="s">
        <v>19</v>
      </c>
      <c r="P1910" s="17" t="s">
        <v>20</v>
      </c>
      <c r="Q1910" s="17">
        <v>7.307199E9</v>
      </c>
      <c r="R1910" s="17" t="s">
        <v>7987</v>
      </c>
      <c r="S1910" s="17"/>
      <c r="T1910" s="17" t="s">
        <v>7987</v>
      </c>
      <c r="U1910" s="17"/>
      <c r="V1910" s="17"/>
      <c r="W1910" s="17" t="s">
        <v>7987</v>
      </c>
      <c r="X1910" s="17" t="s">
        <v>7987</v>
      </c>
      <c r="Y1910" s="17"/>
    </row>
    <row r="1911" ht="15.75" customHeight="1">
      <c r="A1911" s="17">
        <v>2.463616121E9</v>
      </c>
      <c r="B1911" s="17"/>
      <c r="C1911" s="17" t="s">
        <v>7987</v>
      </c>
      <c r="D1911" s="17" t="s">
        <v>7987</v>
      </c>
      <c r="E1911" s="17" t="s">
        <v>7987</v>
      </c>
      <c r="F1911" s="17" t="s">
        <v>7239</v>
      </c>
      <c r="G1911" s="17"/>
      <c r="H1911" s="51" t="s">
        <v>7987</v>
      </c>
      <c r="K1911" s="51" t="s">
        <v>7987</v>
      </c>
      <c r="L1911" s="17" t="s">
        <v>7987</v>
      </c>
      <c r="M1911" s="17" t="s">
        <v>7987</v>
      </c>
      <c r="N1911" s="17" t="s">
        <v>7987</v>
      </c>
      <c r="O1911" s="17" t="s">
        <v>7987</v>
      </c>
      <c r="P1911" s="17" t="s">
        <v>7987</v>
      </c>
      <c r="Q1911" s="17" t="s">
        <v>7987</v>
      </c>
      <c r="R1911" s="17" t="s">
        <v>7987</v>
      </c>
      <c r="S1911" s="17"/>
      <c r="T1911" s="17" t="s">
        <v>7987</v>
      </c>
      <c r="U1911" s="17"/>
      <c r="V1911" s="17"/>
      <c r="W1911" s="17" t="s">
        <v>7987</v>
      </c>
      <c r="X1911" s="17" t="s">
        <v>7987</v>
      </c>
      <c r="Y1911" s="17"/>
    </row>
    <row r="1912" ht="15.75" customHeight="1">
      <c r="A1912" s="17">
        <v>2.07530515E9</v>
      </c>
      <c r="B1912" s="17"/>
      <c r="C1912" s="17" t="s">
        <v>7987</v>
      </c>
      <c r="D1912" s="17" t="s">
        <v>7987</v>
      </c>
      <c r="E1912" s="17" t="s">
        <v>7987</v>
      </c>
      <c r="F1912" s="17" t="s">
        <v>7240</v>
      </c>
      <c r="G1912" s="17"/>
      <c r="H1912" s="51" t="s">
        <v>7987</v>
      </c>
      <c r="K1912" s="51" t="s">
        <v>7987</v>
      </c>
      <c r="L1912" s="17" t="s">
        <v>7987</v>
      </c>
      <c r="M1912" s="17" t="s">
        <v>7987</v>
      </c>
      <c r="N1912" s="17" t="s">
        <v>7987</v>
      </c>
      <c r="O1912" s="17" t="s">
        <v>7987</v>
      </c>
      <c r="P1912" s="17" t="s">
        <v>7987</v>
      </c>
      <c r="Q1912" s="17" t="s">
        <v>7987</v>
      </c>
      <c r="R1912" s="17" t="s">
        <v>7987</v>
      </c>
      <c r="S1912" s="17"/>
      <c r="T1912" s="17" t="s">
        <v>7987</v>
      </c>
      <c r="U1912" s="17"/>
      <c r="V1912" s="17"/>
      <c r="W1912" s="17" t="s">
        <v>7987</v>
      </c>
      <c r="X1912" s="17" t="s">
        <v>7987</v>
      </c>
      <c r="Y1912" s="17"/>
    </row>
    <row r="1913" ht="15.75" customHeight="1">
      <c r="A1913" s="17">
        <v>2.07581522E9</v>
      </c>
      <c r="B1913" s="17"/>
      <c r="C1913" s="17" t="s">
        <v>7987</v>
      </c>
      <c r="D1913" s="17" t="s">
        <v>7987</v>
      </c>
      <c r="E1913" s="17" t="s">
        <v>7987</v>
      </c>
      <c r="F1913" s="17" t="s">
        <v>7241</v>
      </c>
      <c r="G1913" s="17"/>
      <c r="H1913" s="51" t="s">
        <v>7987</v>
      </c>
      <c r="K1913" s="51" t="s">
        <v>7987</v>
      </c>
      <c r="L1913" s="17" t="s">
        <v>7987</v>
      </c>
      <c r="M1913" s="17" t="s">
        <v>7987</v>
      </c>
      <c r="N1913" s="17" t="s">
        <v>7987</v>
      </c>
      <c r="O1913" s="17" t="s">
        <v>7987</v>
      </c>
      <c r="P1913" s="17" t="s">
        <v>7987</v>
      </c>
      <c r="Q1913" s="17" t="s">
        <v>7987</v>
      </c>
      <c r="R1913" s="17" t="s">
        <v>7987</v>
      </c>
      <c r="S1913" s="17"/>
      <c r="T1913" s="17" t="s">
        <v>7987</v>
      </c>
      <c r="U1913" s="17"/>
      <c r="V1913" s="17"/>
      <c r="W1913" s="17" t="s">
        <v>7987</v>
      </c>
      <c r="X1913" s="17" t="s">
        <v>7987</v>
      </c>
      <c r="Y1913" s="17"/>
    </row>
    <row r="1914" ht="15.75" customHeight="1">
      <c r="A1914" s="17">
        <v>2.07851547E9</v>
      </c>
      <c r="B1914" s="17"/>
      <c r="C1914" s="17" t="s">
        <v>7987</v>
      </c>
      <c r="D1914" s="17" t="s">
        <v>7987</v>
      </c>
      <c r="E1914" s="17" t="s">
        <v>7987</v>
      </c>
      <c r="F1914" s="17" t="s">
        <v>7242</v>
      </c>
      <c r="G1914" s="17"/>
      <c r="H1914" s="51" t="s">
        <v>7987</v>
      </c>
      <c r="K1914" s="51" t="s">
        <v>7987</v>
      </c>
      <c r="L1914" s="17" t="s">
        <v>7987</v>
      </c>
      <c r="M1914" s="17" t="s">
        <v>7987</v>
      </c>
      <c r="N1914" s="17" t="s">
        <v>7987</v>
      </c>
      <c r="O1914" s="17" t="s">
        <v>7987</v>
      </c>
      <c r="P1914" s="17" t="s">
        <v>7987</v>
      </c>
      <c r="Q1914" s="17" t="s">
        <v>7987</v>
      </c>
      <c r="R1914" s="17" t="s">
        <v>7987</v>
      </c>
      <c r="S1914" s="17"/>
      <c r="T1914" s="17" t="s">
        <v>7987</v>
      </c>
      <c r="U1914" s="17"/>
      <c r="V1914" s="17"/>
      <c r="W1914" s="17" t="s">
        <v>7987</v>
      </c>
      <c r="X1914" s="17" t="s">
        <v>7987</v>
      </c>
      <c r="Y1914" s="17"/>
    </row>
    <row r="1915" ht="15.75" customHeight="1">
      <c r="A1915" s="17">
        <v>2.068005062E9</v>
      </c>
      <c r="B1915" s="17"/>
      <c r="C1915" s="17" t="s">
        <v>7987</v>
      </c>
      <c r="D1915" s="17" t="s">
        <v>7987</v>
      </c>
      <c r="E1915" s="17" t="s">
        <v>7987</v>
      </c>
      <c r="F1915" s="17" t="s">
        <v>7243</v>
      </c>
      <c r="G1915" s="17"/>
      <c r="H1915" s="51" t="s">
        <v>7987</v>
      </c>
      <c r="K1915" s="51" t="s">
        <v>7987</v>
      </c>
      <c r="L1915" s="17" t="s">
        <v>7987</v>
      </c>
      <c r="M1915" s="17" t="s">
        <v>7987</v>
      </c>
      <c r="N1915" s="17" t="s">
        <v>7987</v>
      </c>
      <c r="O1915" s="17" t="s">
        <v>7987</v>
      </c>
      <c r="P1915" s="17" t="s">
        <v>7987</v>
      </c>
      <c r="Q1915" s="17" t="s">
        <v>7987</v>
      </c>
      <c r="R1915" s="17" t="s">
        <v>7987</v>
      </c>
      <c r="S1915" s="17"/>
      <c r="T1915" s="17" t="s">
        <v>7987</v>
      </c>
      <c r="U1915" s="17"/>
      <c r="V1915" s="17"/>
      <c r="W1915" s="17" t="s">
        <v>7987</v>
      </c>
      <c r="X1915" s="17" t="s">
        <v>7987</v>
      </c>
      <c r="Y1915" s="17"/>
    </row>
    <row r="1916" ht="15.75" customHeight="1">
      <c r="A1916" s="17">
        <v>5.43661013E9</v>
      </c>
      <c r="B1916" s="17"/>
      <c r="C1916" s="17" t="s">
        <v>7987</v>
      </c>
      <c r="D1916" s="17" t="s">
        <v>7987</v>
      </c>
      <c r="E1916" s="17" t="s">
        <v>7987</v>
      </c>
      <c r="F1916" s="17" t="s">
        <v>7244</v>
      </c>
      <c r="G1916" s="17"/>
      <c r="H1916" s="51" t="s">
        <v>7987</v>
      </c>
      <c r="K1916" s="51" t="s">
        <v>7987</v>
      </c>
      <c r="L1916" s="17" t="s">
        <v>7987</v>
      </c>
      <c r="M1916" s="17" t="s">
        <v>7987</v>
      </c>
      <c r="N1916" s="17" t="s">
        <v>7987</v>
      </c>
      <c r="O1916" s="17" t="s">
        <v>7987</v>
      </c>
      <c r="P1916" s="17" t="s">
        <v>7987</v>
      </c>
      <c r="Q1916" s="17" t="s">
        <v>7987</v>
      </c>
      <c r="R1916" s="17" t="s">
        <v>7987</v>
      </c>
      <c r="S1916" s="17"/>
      <c r="T1916" s="17" t="s">
        <v>7987</v>
      </c>
      <c r="U1916" s="17"/>
      <c r="V1916" s="17"/>
      <c r="W1916" s="17" t="s">
        <v>7987</v>
      </c>
      <c r="X1916" s="17" t="s">
        <v>7987</v>
      </c>
      <c r="Y1916" s="17"/>
    </row>
    <row r="1917" ht="15.75" customHeight="1">
      <c r="A1917" s="17">
        <v>5.630080045E9</v>
      </c>
      <c r="B1917" s="17"/>
      <c r="C1917" s="17" t="s">
        <v>7987</v>
      </c>
      <c r="D1917" s="17" t="s">
        <v>7987</v>
      </c>
      <c r="E1917" s="17" t="s">
        <v>7987</v>
      </c>
      <c r="F1917" s="17" t="s">
        <v>7245</v>
      </c>
      <c r="G1917" s="17"/>
      <c r="H1917" s="51" t="s">
        <v>7987</v>
      </c>
      <c r="K1917" s="51" t="s">
        <v>7987</v>
      </c>
      <c r="L1917" s="17" t="s">
        <v>7987</v>
      </c>
      <c r="M1917" s="17" t="s">
        <v>7987</v>
      </c>
      <c r="N1917" s="17" t="s">
        <v>7987</v>
      </c>
      <c r="O1917" s="17" t="s">
        <v>7987</v>
      </c>
      <c r="P1917" s="17" t="s">
        <v>7987</v>
      </c>
      <c r="Q1917" s="17" t="s">
        <v>7987</v>
      </c>
      <c r="R1917" s="17" t="s">
        <v>7987</v>
      </c>
      <c r="S1917" s="17"/>
      <c r="T1917" s="17" t="s">
        <v>7987</v>
      </c>
      <c r="U1917" s="17"/>
      <c r="V1917" s="17"/>
      <c r="W1917" s="17" t="s">
        <v>7987</v>
      </c>
      <c r="X1917" s="17" t="s">
        <v>7987</v>
      </c>
      <c r="Y1917" s="17"/>
    </row>
    <row r="1918" ht="15.75" customHeight="1">
      <c r="A1918" s="17">
        <v>4.0047068E9</v>
      </c>
      <c r="B1918" s="17"/>
      <c r="C1918" s="17" t="s">
        <v>7987</v>
      </c>
      <c r="D1918" s="17" t="s">
        <v>7987</v>
      </c>
      <c r="E1918" s="17" t="s">
        <v>7987</v>
      </c>
      <c r="F1918" s="17" t="s">
        <v>7246</v>
      </c>
      <c r="G1918" s="17"/>
      <c r="H1918" s="51" t="s">
        <v>7987</v>
      </c>
      <c r="K1918" s="51" t="s">
        <v>7987</v>
      </c>
      <c r="L1918" s="17" t="s">
        <v>7987</v>
      </c>
      <c r="M1918" s="17" t="s">
        <v>7987</v>
      </c>
      <c r="N1918" s="17" t="s">
        <v>7987</v>
      </c>
      <c r="O1918" s="17" t="s">
        <v>7987</v>
      </c>
      <c r="P1918" s="17" t="s">
        <v>7987</v>
      </c>
      <c r="Q1918" s="17" t="s">
        <v>7987</v>
      </c>
      <c r="R1918" s="17" t="s">
        <v>7987</v>
      </c>
      <c r="S1918" s="17"/>
      <c r="T1918" s="17" t="s">
        <v>7987</v>
      </c>
      <c r="U1918" s="17"/>
      <c r="V1918" s="17"/>
      <c r="W1918" s="17" t="s">
        <v>7987</v>
      </c>
      <c r="X1918" s="17" t="s">
        <v>7987</v>
      </c>
      <c r="Y1918" s="17"/>
    </row>
    <row r="1919" ht="15.75" customHeight="1">
      <c r="A1919" s="17">
        <v>4.0014251E9</v>
      </c>
      <c r="B1919" s="17"/>
      <c r="C1919" s="17" t="s">
        <v>7987</v>
      </c>
      <c r="D1919" s="17" t="s">
        <v>7987</v>
      </c>
      <c r="E1919" s="17" t="s">
        <v>7987</v>
      </c>
      <c r="F1919" s="17" t="s">
        <v>7247</v>
      </c>
      <c r="G1919" s="17"/>
      <c r="H1919" s="51" t="s">
        <v>7987</v>
      </c>
      <c r="K1919" s="51" t="s">
        <v>7987</v>
      </c>
      <c r="L1919" s="17" t="s">
        <v>7987</v>
      </c>
      <c r="M1919" s="17" t="s">
        <v>7987</v>
      </c>
      <c r="N1919" s="17" t="s">
        <v>7987</v>
      </c>
      <c r="O1919" s="17" t="s">
        <v>7987</v>
      </c>
      <c r="P1919" s="17" t="s">
        <v>7987</v>
      </c>
      <c r="Q1919" s="17" t="s">
        <v>7987</v>
      </c>
      <c r="R1919" s="17" t="s">
        <v>7987</v>
      </c>
      <c r="S1919" s="17"/>
      <c r="T1919" s="17" t="s">
        <v>7987</v>
      </c>
      <c r="U1919" s="17"/>
      <c r="V1919" s="17"/>
      <c r="W1919" s="17" t="s">
        <v>7987</v>
      </c>
      <c r="X1919" s="17" t="s">
        <v>7987</v>
      </c>
      <c r="Y1919" s="17"/>
    </row>
    <row r="1920" ht="15.75" customHeight="1">
      <c r="A1920" s="17">
        <v>2.86353501E9</v>
      </c>
      <c r="B1920" s="17"/>
      <c r="C1920" s="17" t="s">
        <v>7987</v>
      </c>
      <c r="D1920" s="17" t="s">
        <v>7987</v>
      </c>
      <c r="E1920" s="17" t="s">
        <v>7987</v>
      </c>
      <c r="F1920" s="17" t="s">
        <v>7248</v>
      </c>
      <c r="G1920" s="17"/>
      <c r="H1920" s="51" t="s">
        <v>7987</v>
      </c>
      <c r="K1920" s="51" t="s">
        <v>7987</v>
      </c>
      <c r="L1920" s="17" t="s">
        <v>7987</v>
      </c>
      <c r="M1920" s="17" t="s">
        <v>7987</v>
      </c>
      <c r="N1920" s="17" t="s">
        <v>7987</v>
      </c>
      <c r="O1920" s="17" t="s">
        <v>7987</v>
      </c>
      <c r="P1920" s="17" t="s">
        <v>7987</v>
      </c>
      <c r="Q1920" s="17" t="s">
        <v>7987</v>
      </c>
      <c r="R1920" s="17" t="s">
        <v>7987</v>
      </c>
      <c r="S1920" s="17"/>
      <c r="T1920" s="17" t="s">
        <v>7987</v>
      </c>
      <c r="U1920" s="17"/>
      <c r="V1920" s="17"/>
      <c r="W1920" s="17" t="s">
        <v>7987</v>
      </c>
      <c r="X1920" s="17" t="s">
        <v>7987</v>
      </c>
      <c r="Y1920" s="17"/>
    </row>
    <row r="1921" ht="15.75" customHeight="1">
      <c r="A1921" s="17">
        <v>3.8014093E9</v>
      </c>
      <c r="B1921" s="17"/>
      <c r="C1921" s="17" t="s">
        <v>7987</v>
      </c>
      <c r="D1921" s="17" t="s">
        <v>7987</v>
      </c>
      <c r="E1921" s="17" t="s">
        <v>7987</v>
      </c>
      <c r="F1921" s="17" t="s">
        <v>7249</v>
      </c>
      <c r="G1921" s="17"/>
      <c r="H1921" s="51" t="s">
        <v>7987</v>
      </c>
      <c r="K1921" s="51" t="s">
        <v>7987</v>
      </c>
      <c r="L1921" s="17" t="s">
        <v>7987</v>
      </c>
      <c r="M1921" s="17" t="s">
        <v>7987</v>
      </c>
      <c r="N1921" s="17" t="s">
        <v>7987</v>
      </c>
      <c r="O1921" s="17" t="s">
        <v>7987</v>
      </c>
      <c r="P1921" s="17" t="s">
        <v>7987</v>
      </c>
      <c r="Q1921" s="17" t="s">
        <v>7987</v>
      </c>
      <c r="R1921" s="17" t="s">
        <v>7987</v>
      </c>
      <c r="S1921" s="17"/>
      <c r="T1921" s="17" t="s">
        <v>7987</v>
      </c>
      <c r="U1921" s="17"/>
      <c r="V1921" s="17"/>
      <c r="W1921" s="17" t="s">
        <v>7987</v>
      </c>
      <c r="X1921" s="17" t="s">
        <v>7987</v>
      </c>
      <c r="Y1921" s="17"/>
    </row>
    <row r="1922" ht="15.75" customHeight="1">
      <c r="A1922" s="17" t="s">
        <v>7250</v>
      </c>
      <c r="B1922" s="17"/>
      <c r="C1922" s="17" t="s">
        <v>7987</v>
      </c>
      <c r="D1922" s="17" t="s">
        <v>7987</v>
      </c>
      <c r="E1922" s="17" t="s">
        <v>7987</v>
      </c>
      <c r="F1922" s="17" t="s">
        <v>7251</v>
      </c>
      <c r="G1922" s="17"/>
      <c r="H1922" s="51" t="s">
        <v>7987</v>
      </c>
      <c r="K1922" s="51" t="s">
        <v>7987</v>
      </c>
      <c r="L1922" s="17" t="s">
        <v>7987</v>
      </c>
      <c r="M1922" s="17" t="s">
        <v>7987</v>
      </c>
      <c r="N1922" s="17" t="s">
        <v>7987</v>
      </c>
      <c r="O1922" s="17" t="s">
        <v>7987</v>
      </c>
      <c r="P1922" s="17" t="s">
        <v>7987</v>
      </c>
      <c r="Q1922" s="17" t="s">
        <v>7987</v>
      </c>
      <c r="R1922" s="17" t="s">
        <v>7987</v>
      </c>
      <c r="S1922" s="17"/>
      <c r="T1922" s="17" t="s">
        <v>7987</v>
      </c>
      <c r="U1922" s="17"/>
      <c r="V1922" s="17"/>
      <c r="W1922" s="17" t="s">
        <v>7987</v>
      </c>
      <c r="X1922" s="17" t="s">
        <v>7987</v>
      </c>
      <c r="Y1922" s="17"/>
    </row>
    <row r="1923" ht="15.75" customHeight="1">
      <c r="A1923" s="17" t="s">
        <v>7252</v>
      </c>
      <c r="B1923" s="17"/>
      <c r="C1923" s="17" t="s">
        <v>7987</v>
      </c>
      <c r="D1923" s="17" t="s">
        <v>7987</v>
      </c>
      <c r="E1923" s="17" t="s">
        <v>7987</v>
      </c>
      <c r="F1923" s="17" t="s">
        <v>7253</v>
      </c>
      <c r="G1923" s="17"/>
      <c r="H1923" s="51" t="s">
        <v>7987</v>
      </c>
      <c r="K1923" s="51" t="s">
        <v>7987</v>
      </c>
      <c r="L1923" s="17" t="s">
        <v>7987</v>
      </c>
      <c r="M1923" s="17" t="s">
        <v>7987</v>
      </c>
      <c r="N1923" s="17" t="s">
        <v>7987</v>
      </c>
      <c r="O1923" s="17" t="s">
        <v>7987</v>
      </c>
      <c r="P1923" s="17" t="s">
        <v>7987</v>
      </c>
      <c r="Q1923" s="17" t="s">
        <v>7987</v>
      </c>
      <c r="R1923" s="17" t="s">
        <v>7987</v>
      </c>
      <c r="S1923" s="17"/>
      <c r="T1923" s="17" t="s">
        <v>7987</v>
      </c>
      <c r="U1923" s="17"/>
      <c r="V1923" s="17"/>
      <c r="W1923" s="17" t="s">
        <v>7987</v>
      </c>
      <c r="X1923" s="17" t="s">
        <v>7987</v>
      </c>
      <c r="Y1923" s="17"/>
    </row>
    <row r="1924" ht="15.75" customHeight="1">
      <c r="A1924" s="17" t="s">
        <v>7254</v>
      </c>
      <c r="B1924" s="17"/>
      <c r="C1924" s="17" t="s">
        <v>7987</v>
      </c>
      <c r="D1924" s="17" t="s">
        <v>7987</v>
      </c>
      <c r="E1924" s="17" t="s">
        <v>7987</v>
      </c>
      <c r="F1924" s="17" t="s">
        <v>7255</v>
      </c>
      <c r="G1924" s="17"/>
      <c r="H1924" s="51" t="s">
        <v>7987</v>
      </c>
      <c r="K1924" s="51" t="s">
        <v>7987</v>
      </c>
      <c r="L1924" s="17" t="s">
        <v>7987</v>
      </c>
      <c r="M1924" s="17" t="s">
        <v>7987</v>
      </c>
      <c r="N1924" s="17" t="s">
        <v>7987</v>
      </c>
      <c r="O1924" s="17" t="s">
        <v>7987</v>
      </c>
      <c r="P1924" s="17" t="s">
        <v>7987</v>
      </c>
      <c r="Q1924" s="17" t="s">
        <v>7987</v>
      </c>
      <c r="R1924" s="17" t="s">
        <v>7987</v>
      </c>
      <c r="S1924" s="17"/>
      <c r="T1924" s="17" t="s">
        <v>7987</v>
      </c>
      <c r="U1924" s="17"/>
      <c r="V1924" s="17"/>
      <c r="W1924" s="17" t="s">
        <v>7987</v>
      </c>
      <c r="X1924" s="17" t="s">
        <v>7987</v>
      </c>
      <c r="Y1924" s="17"/>
    </row>
    <row r="1925" ht="15.75" customHeight="1">
      <c r="A1925" s="17" t="s">
        <v>7256</v>
      </c>
      <c r="B1925" s="17"/>
      <c r="C1925" s="17" t="s">
        <v>7987</v>
      </c>
      <c r="D1925" s="17" t="s">
        <v>7987</v>
      </c>
      <c r="E1925" s="17" t="s">
        <v>7987</v>
      </c>
      <c r="F1925" s="17" t="s">
        <v>7257</v>
      </c>
      <c r="G1925" s="17"/>
      <c r="H1925" s="51" t="s">
        <v>7987</v>
      </c>
      <c r="K1925" s="51" t="s">
        <v>7987</v>
      </c>
      <c r="L1925" s="17" t="s">
        <v>7987</v>
      </c>
      <c r="M1925" s="17" t="s">
        <v>7987</v>
      </c>
      <c r="N1925" s="17" t="s">
        <v>7987</v>
      </c>
      <c r="O1925" s="17" t="s">
        <v>7987</v>
      </c>
      <c r="P1925" s="17" t="s">
        <v>7987</v>
      </c>
      <c r="Q1925" s="17" t="s">
        <v>7987</v>
      </c>
      <c r="R1925" s="17" t="s">
        <v>7987</v>
      </c>
      <c r="S1925" s="17"/>
      <c r="T1925" s="17" t="s">
        <v>7987</v>
      </c>
      <c r="U1925" s="17"/>
      <c r="V1925" s="17"/>
      <c r="W1925" s="17" t="s">
        <v>7987</v>
      </c>
      <c r="X1925" s="17" t="s">
        <v>7987</v>
      </c>
      <c r="Y1925" s="17"/>
    </row>
    <row r="1926" ht="15.75" customHeight="1">
      <c r="A1926" s="17" t="s">
        <v>7258</v>
      </c>
      <c r="B1926" s="17"/>
      <c r="C1926" s="17" t="s">
        <v>7987</v>
      </c>
      <c r="D1926" s="17" t="s">
        <v>7987</v>
      </c>
      <c r="E1926" s="17" t="s">
        <v>7987</v>
      </c>
      <c r="F1926" s="17" t="s">
        <v>7259</v>
      </c>
      <c r="G1926" s="17"/>
      <c r="H1926" s="51" t="s">
        <v>7987</v>
      </c>
      <c r="K1926" s="51" t="s">
        <v>7987</v>
      </c>
      <c r="L1926" s="17" t="s">
        <v>7987</v>
      </c>
      <c r="M1926" s="17" t="s">
        <v>7987</v>
      </c>
      <c r="N1926" s="17" t="s">
        <v>7987</v>
      </c>
      <c r="O1926" s="17" t="s">
        <v>7987</v>
      </c>
      <c r="P1926" s="17" t="s">
        <v>7987</v>
      </c>
      <c r="Q1926" s="17" t="s">
        <v>7987</v>
      </c>
      <c r="R1926" s="17" t="s">
        <v>7987</v>
      </c>
      <c r="S1926" s="17"/>
      <c r="T1926" s="17" t="s">
        <v>7987</v>
      </c>
      <c r="U1926" s="17"/>
      <c r="V1926" s="17"/>
      <c r="W1926" s="17" t="s">
        <v>7987</v>
      </c>
      <c r="X1926" s="17" t="s">
        <v>7987</v>
      </c>
      <c r="Y1926" s="17"/>
    </row>
    <row r="1927" ht="15.75" customHeight="1">
      <c r="A1927" s="17" t="s">
        <v>7260</v>
      </c>
      <c r="B1927" s="17"/>
      <c r="C1927" s="17" t="s">
        <v>7987</v>
      </c>
      <c r="D1927" s="17" t="s">
        <v>7987</v>
      </c>
      <c r="E1927" s="17" t="s">
        <v>7987</v>
      </c>
      <c r="F1927" s="17" t="s">
        <v>7261</v>
      </c>
      <c r="G1927" s="17"/>
      <c r="H1927" s="51" t="s">
        <v>7987</v>
      </c>
      <c r="K1927" s="51" t="s">
        <v>7987</v>
      </c>
      <c r="L1927" s="17" t="s">
        <v>7987</v>
      </c>
      <c r="M1927" s="17" t="s">
        <v>7987</v>
      </c>
      <c r="N1927" s="17" t="s">
        <v>7987</v>
      </c>
      <c r="O1927" s="17" t="s">
        <v>7987</v>
      </c>
      <c r="P1927" s="17" t="s">
        <v>7987</v>
      </c>
      <c r="Q1927" s="17" t="s">
        <v>7987</v>
      </c>
      <c r="R1927" s="17" t="s">
        <v>7987</v>
      </c>
      <c r="S1927" s="17"/>
      <c r="T1927" s="17" t="s">
        <v>7987</v>
      </c>
      <c r="U1927" s="17"/>
      <c r="V1927" s="17"/>
      <c r="W1927" s="17" t="s">
        <v>7987</v>
      </c>
      <c r="X1927" s="17" t="s">
        <v>7987</v>
      </c>
      <c r="Y1927" s="17"/>
    </row>
    <row r="1928" ht="15.75" customHeight="1">
      <c r="A1928" s="17" t="s">
        <v>7262</v>
      </c>
      <c r="B1928" s="17"/>
      <c r="C1928" s="17" t="s">
        <v>7987</v>
      </c>
      <c r="D1928" s="17" t="s">
        <v>7987</v>
      </c>
      <c r="E1928" s="17" t="s">
        <v>7987</v>
      </c>
      <c r="F1928" s="17" t="s">
        <v>7263</v>
      </c>
      <c r="G1928" s="17"/>
      <c r="H1928" s="51" t="s">
        <v>7987</v>
      </c>
      <c r="K1928" s="51" t="s">
        <v>7987</v>
      </c>
      <c r="L1928" s="17" t="s">
        <v>7987</v>
      </c>
      <c r="M1928" s="17" t="s">
        <v>7987</v>
      </c>
      <c r="N1928" s="17" t="s">
        <v>7987</v>
      </c>
      <c r="O1928" s="17" t="s">
        <v>7987</v>
      </c>
      <c r="P1928" s="17" t="s">
        <v>7987</v>
      </c>
      <c r="Q1928" s="17" t="s">
        <v>7987</v>
      </c>
      <c r="R1928" s="17" t="s">
        <v>7987</v>
      </c>
      <c r="S1928" s="17"/>
      <c r="T1928" s="17" t="s">
        <v>7987</v>
      </c>
      <c r="U1928" s="17"/>
      <c r="V1928" s="17"/>
      <c r="W1928" s="17" t="s">
        <v>7987</v>
      </c>
      <c r="X1928" s="17" t="s">
        <v>7987</v>
      </c>
      <c r="Y1928" s="17"/>
    </row>
    <row r="1929" ht="15.75" customHeight="1">
      <c r="A1929" s="17" t="s">
        <v>7264</v>
      </c>
      <c r="B1929" s="17"/>
      <c r="C1929" s="17" t="s">
        <v>7987</v>
      </c>
      <c r="D1929" s="17" t="s">
        <v>7987</v>
      </c>
      <c r="E1929" s="17" t="s">
        <v>7987</v>
      </c>
      <c r="F1929" s="17" t="s">
        <v>7265</v>
      </c>
      <c r="G1929" s="17"/>
      <c r="H1929" s="51" t="s">
        <v>7987</v>
      </c>
      <c r="K1929" s="51" t="s">
        <v>7987</v>
      </c>
      <c r="L1929" s="17" t="s">
        <v>7987</v>
      </c>
      <c r="M1929" s="17" t="s">
        <v>7987</v>
      </c>
      <c r="N1929" s="17" t="s">
        <v>7987</v>
      </c>
      <c r="O1929" s="17" t="s">
        <v>7987</v>
      </c>
      <c r="P1929" s="17" t="s">
        <v>7987</v>
      </c>
      <c r="Q1929" s="17" t="s">
        <v>7987</v>
      </c>
      <c r="R1929" s="17" t="s">
        <v>7987</v>
      </c>
      <c r="S1929" s="17"/>
      <c r="T1929" s="17" t="s">
        <v>7987</v>
      </c>
      <c r="U1929" s="17"/>
      <c r="V1929" s="17"/>
      <c r="W1929" s="17" t="s">
        <v>7987</v>
      </c>
      <c r="X1929" s="17" t="s">
        <v>7987</v>
      </c>
      <c r="Y1929" s="17"/>
    </row>
    <row r="1930" ht="15.75" customHeight="1">
      <c r="A1930" s="17" t="s">
        <v>7266</v>
      </c>
      <c r="B1930" s="17"/>
      <c r="C1930" s="17" t="s">
        <v>7987</v>
      </c>
      <c r="D1930" s="17" t="s">
        <v>7987</v>
      </c>
      <c r="E1930" s="17" t="s">
        <v>7987</v>
      </c>
      <c r="F1930" s="17" t="s">
        <v>7267</v>
      </c>
      <c r="G1930" s="17"/>
      <c r="H1930" s="51" t="s">
        <v>7987</v>
      </c>
      <c r="K1930" s="51" t="s">
        <v>7987</v>
      </c>
      <c r="L1930" s="17" t="s">
        <v>7987</v>
      </c>
      <c r="M1930" s="17" t="s">
        <v>7987</v>
      </c>
      <c r="N1930" s="17" t="s">
        <v>7987</v>
      </c>
      <c r="O1930" s="17" t="s">
        <v>7987</v>
      </c>
      <c r="P1930" s="17" t="s">
        <v>7987</v>
      </c>
      <c r="Q1930" s="17" t="s">
        <v>7987</v>
      </c>
      <c r="R1930" s="17" t="s">
        <v>7987</v>
      </c>
      <c r="S1930" s="17"/>
      <c r="T1930" s="17" t="s">
        <v>7987</v>
      </c>
      <c r="U1930" s="17"/>
      <c r="V1930" s="17"/>
      <c r="W1930" s="17" t="s">
        <v>7987</v>
      </c>
      <c r="X1930" s="17" t="s">
        <v>7987</v>
      </c>
      <c r="Y1930" s="17"/>
    </row>
    <row r="1931" ht="15.75" customHeight="1">
      <c r="A1931" s="17" t="s">
        <v>7268</v>
      </c>
      <c r="B1931" s="17"/>
      <c r="C1931" s="17" t="s">
        <v>7987</v>
      </c>
      <c r="D1931" s="17" t="s">
        <v>7987</v>
      </c>
      <c r="E1931" s="17" t="s">
        <v>7987</v>
      </c>
      <c r="F1931" s="17" t="s">
        <v>7269</v>
      </c>
      <c r="G1931" s="17"/>
      <c r="H1931" s="51" t="s">
        <v>7987</v>
      </c>
      <c r="K1931" s="51" t="s">
        <v>7987</v>
      </c>
      <c r="L1931" s="17" t="s">
        <v>7987</v>
      </c>
      <c r="M1931" s="17" t="s">
        <v>7987</v>
      </c>
      <c r="N1931" s="17" t="s">
        <v>7987</v>
      </c>
      <c r="O1931" s="17" t="s">
        <v>7987</v>
      </c>
      <c r="P1931" s="17" t="s">
        <v>7987</v>
      </c>
      <c r="Q1931" s="17" t="s">
        <v>7987</v>
      </c>
      <c r="R1931" s="17" t="s">
        <v>7987</v>
      </c>
      <c r="S1931" s="17"/>
      <c r="T1931" s="17" t="s">
        <v>7987</v>
      </c>
      <c r="U1931" s="17"/>
      <c r="V1931" s="17"/>
      <c r="W1931" s="17" t="s">
        <v>7987</v>
      </c>
      <c r="X1931" s="17" t="s">
        <v>7987</v>
      </c>
      <c r="Y1931" s="17"/>
    </row>
    <row r="1932" ht="15.75" customHeight="1">
      <c r="A1932" s="17" t="s">
        <v>7270</v>
      </c>
      <c r="B1932" s="17"/>
      <c r="C1932" s="17" t="s">
        <v>7987</v>
      </c>
      <c r="D1932" s="17" t="s">
        <v>7987</v>
      </c>
      <c r="E1932" s="17" t="s">
        <v>7987</v>
      </c>
      <c r="F1932" s="17" t="s">
        <v>7271</v>
      </c>
      <c r="G1932" s="17"/>
      <c r="H1932" s="51" t="s">
        <v>7987</v>
      </c>
      <c r="K1932" s="51" t="s">
        <v>7987</v>
      </c>
      <c r="L1932" s="17" t="s">
        <v>7987</v>
      </c>
      <c r="M1932" s="17" t="s">
        <v>7987</v>
      </c>
      <c r="N1932" s="17" t="s">
        <v>7987</v>
      </c>
      <c r="O1932" s="17" t="s">
        <v>7987</v>
      </c>
      <c r="P1932" s="17" t="s">
        <v>7987</v>
      </c>
      <c r="Q1932" s="17" t="s">
        <v>7987</v>
      </c>
      <c r="R1932" s="17" t="s">
        <v>7987</v>
      </c>
      <c r="S1932" s="17"/>
      <c r="T1932" s="17" t="s">
        <v>7987</v>
      </c>
      <c r="U1932" s="17"/>
      <c r="V1932" s="17"/>
      <c r="W1932" s="17" t="s">
        <v>7987</v>
      </c>
      <c r="X1932" s="17" t="s">
        <v>7987</v>
      </c>
      <c r="Y1932" s="17"/>
    </row>
    <row r="1933" ht="15.75" customHeight="1">
      <c r="A1933" s="17" t="s">
        <v>7272</v>
      </c>
      <c r="B1933" s="17"/>
      <c r="C1933" s="17" t="s">
        <v>7987</v>
      </c>
      <c r="D1933" s="17" t="s">
        <v>7987</v>
      </c>
      <c r="E1933" s="17" t="s">
        <v>7987</v>
      </c>
      <c r="F1933" s="17" t="s">
        <v>7273</v>
      </c>
      <c r="G1933" s="17"/>
      <c r="H1933" s="51" t="s">
        <v>7987</v>
      </c>
      <c r="K1933" s="51" t="s">
        <v>7987</v>
      </c>
      <c r="L1933" s="17" t="s">
        <v>7987</v>
      </c>
      <c r="M1933" s="17" t="s">
        <v>7987</v>
      </c>
      <c r="N1933" s="17" t="s">
        <v>7987</v>
      </c>
      <c r="O1933" s="17" t="s">
        <v>7987</v>
      </c>
      <c r="P1933" s="17" t="s">
        <v>7987</v>
      </c>
      <c r="Q1933" s="17" t="s">
        <v>7987</v>
      </c>
      <c r="R1933" s="17" t="s">
        <v>7987</v>
      </c>
      <c r="S1933" s="17"/>
      <c r="T1933" s="17" t="s">
        <v>7987</v>
      </c>
      <c r="U1933" s="17"/>
      <c r="V1933" s="17"/>
      <c r="W1933" s="17" t="s">
        <v>7987</v>
      </c>
      <c r="X1933" s="17" t="s">
        <v>7987</v>
      </c>
      <c r="Y1933" s="17"/>
    </row>
    <row r="1934" ht="15.75" customHeight="1">
      <c r="A1934" s="17" t="s">
        <v>7274</v>
      </c>
      <c r="B1934" s="17"/>
      <c r="C1934" s="17" t="s">
        <v>7987</v>
      </c>
      <c r="D1934" s="17" t="s">
        <v>7987</v>
      </c>
      <c r="E1934" s="17" t="s">
        <v>7987</v>
      </c>
      <c r="F1934" s="17" t="s">
        <v>7275</v>
      </c>
      <c r="G1934" s="17"/>
      <c r="H1934" s="51" t="s">
        <v>7987</v>
      </c>
      <c r="K1934" s="51" t="s">
        <v>7987</v>
      </c>
      <c r="L1934" s="17" t="s">
        <v>7987</v>
      </c>
      <c r="M1934" s="17" t="s">
        <v>7987</v>
      </c>
      <c r="N1934" s="17" t="s">
        <v>7987</v>
      </c>
      <c r="O1934" s="17" t="s">
        <v>7987</v>
      </c>
      <c r="P1934" s="17" t="s">
        <v>7987</v>
      </c>
      <c r="Q1934" s="17" t="s">
        <v>7987</v>
      </c>
      <c r="R1934" s="17" t="s">
        <v>7987</v>
      </c>
      <c r="S1934" s="17"/>
      <c r="T1934" s="17" t="s">
        <v>7987</v>
      </c>
      <c r="U1934" s="17"/>
      <c r="V1934" s="17"/>
      <c r="W1934" s="17" t="s">
        <v>7987</v>
      </c>
      <c r="X1934" s="17" t="s">
        <v>7987</v>
      </c>
      <c r="Y1934" s="17"/>
    </row>
    <row r="1935" ht="15.75" customHeight="1">
      <c r="A1935" s="17" t="s">
        <v>7276</v>
      </c>
      <c r="B1935" s="17"/>
      <c r="C1935" s="17" t="s">
        <v>7987</v>
      </c>
      <c r="D1935" s="17" t="s">
        <v>7987</v>
      </c>
      <c r="E1935" s="17" t="s">
        <v>7987</v>
      </c>
      <c r="F1935" s="17" t="s">
        <v>7277</v>
      </c>
      <c r="G1935" s="17"/>
      <c r="H1935" s="51" t="s">
        <v>7987</v>
      </c>
      <c r="K1935" s="51" t="s">
        <v>7987</v>
      </c>
      <c r="L1935" s="17" t="s">
        <v>7987</v>
      </c>
      <c r="M1935" s="17" t="s">
        <v>7987</v>
      </c>
      <c r="N1935" s="17" t="s">
        <v>7987</v>
      </c>
      <c r="O1935" s="17" t="s">
        <v>7987</v>
      </c>
      <c r="P1935" s="17" t="s">
        <v>7987</v>
      </c>
      <c r="Q1935" s="17" t="s">
        <v>7987</v>
      </c>
      <c r="R1935" s="17" t="s">
        <v>7987</v>
      </c>
      <c r="S1935" s="17"/>
      <c r="T1935" s="17" t="s">
        <v>7987</v>
      </c>
      <c r="U1935" s="17"/>
      <c r="V1935" s="17"/>
      <c r="W1935" s="17" t="s">
        <v>7987</v>
      </c>
      <c r="X1935" s="17" t="s">
        <v>7987</v>
      </c>
      <c r="Y1935" s="17"/>
    </row>
    <row r="1936" ht="15.75" customHeight="1">
      <c r="A1936" s="17" t="s">
        <v>7278</v>
      </c>
      <c r="B1936" s="17"/>
      <c r="C1936" s="17" t="s">
        <v>7987</v>
      </c>
      <c r="D1936" s="17" t="s">
        <v>7987</v>
      </c>
      <c r="E1936" s="17" t="s">
        <v>7987</v>
      </c>
      <c r="F1936" s="17" t="s">
        <v>7279</v>
      </c>
      <c r="G1936" s="17"/>
      <c r="H1936" s="51" t="s">
        <v>7987</v>
      </c>
      <c r="K1936" s="51" t="s">
        <v>7987</v>
      </c>
      <c r="L1936" s="17" t="s">
        <v>7987</v>
      </c>
      <c r="M1936" s="17" t="s">
        <v>7987</v>
      </c>
      <c r="N1936" s="17" t="s">
        <v>7987</v>
      </c>
      <c r="O1936" s="17" t="s">
        <v>7987</v>
      </c>
      <c r="P1936" s="17" t="s">
        <v>7987</v>
      </c>
      <c r="Q1936" s="17" t="s">
        <v>7987</v>
      </c>
      <c r="R1936" s="17" t="s">
        <v>7987</v>
      </c>
      <c r="S1936" s="17"/>
      <c r="T1936" s="17" t="s">
        <v>7987</v>
      </c>
      <c r="U1936" s="17"/>
      <c r="V1936" s="17"/>
      <c r="W1936" s="17" t="s">
        <v>7987</v>
      </c>
      <c r="X1936" s="17" t="s">
        <v>7987</v>
      </c>
      <c r="Y1936" s="17"/>
    </row>
    <row r="1937" ht="15.75" customHeight="1">
      <c r="A1937" s="17" t="s">
        <v>7280</v>
      </c>
      <c r="B1937" s="17"/>
      <c r="C1937" s="17" t="s">
        <v>7987</v>
      </c>
      <c r="D1937" s="17" t="s">
        <v>7987</v>
      </c>
      <c r="E1937" s="17" t="s">
        <v>7987</v>
      </c>
      <c r="F1937" s="17" t="s">
        <v>7281</v>
      </c>
      <c r="G1937" s="17"/>
      <c r="H1937" s="51" t="s">
        <v>7987</v>
      </c>
      <c r="K1937" s="51" t="s">
        <v>7987</v>
      </c>
      <c r="L1937" s="17" t="s">
        <v>7987</v>
      </c>
      <c r="M1937" s="17" t="s">
        <v>7987</v>
      </c>
      <c r="N1937" s="17" t="s">
        <v>7987</v>
      </c>
      <c r="O1937" s="17" t="s">
        <v>7987</v>
      </c>
      <c r="P1937" s="17" t="s">
        <v>7987</v>
      </c>
      <c r="Q1937" s="17" t="s">
        <v>7987</v>
      </c>
      <c r="R1937" s="17" t="s">
        <v>7987</v>
      </c>
      <c r="S1937" s="17"/>
      <c r="T1937" s="17" t="s">
        <v>7987</v>
      </c>
      <c r="U1937" s="17"/>
      <c r="V1937" s="17"/>
      <c r="W1937" s="17" t="s">
        <v>7987</v>
      </c>
      <c r="X1937" s="17" t="s">
        <v>7987</v>
      </c>
      <c r="Y1937" s="17"/>
    </row>
    <row r="1938" ht="15.75" customHeight="1">
      <c r="A1938" s="17" t="s">
        <v>7282</v>
      </c>
      <c r="B1938" s="17"/>
      <c r="C1938" s="17" t="s">
        <v>7987</v>
      </c>
      <c r="D1938" s="17" t="s">
        <v>7987</v>
      </c>
      <c r="E1938" s="17" t="s">
        <v>7987</v>
      </c>
      <c r="F1938" s="17" t="s">
        <v>7283</v>
      </c>
      <c r="G1938" s="17"/>
      <c r="H1938" s="51" t="s">
        <v>7987</v>
      </c>
      <c r="K1938" s="51" t="s">
        <v>7987</v>
      </c>
      <c r="L1938" s="17" t="s">
        <v>7987</v>
      </c>
      <c r="M1938" s="17" t="s">
        <v>7987</v>
      </c>
      <c r="N1938" s="17" t="s">
        <v>7987</v>
      </c>
      <c r="O1938" s="17" t="s">
        <v>7987</v>
      </c>
      <c r="P1938" s="17" t="s">
        <v>7987</v>
      </c>
      <c r="Q1938" s="17" t="s">
        <v>7987</v>
      </c>
      <c r="R1938" s="17" t="s">
        <v>7987</v>
      </c>
      <c r="S1938" s="17"/>
      <c r="T1938" s="17" t="s">
        <v>7987</v>
      </c>
      <c r="U1938" s="17"/>
      <c r="V1938" s="17"/>
      <c r="W1938" s="17" t="s">
        <v>7987</v>
      </c>
      <c r="X1938" s="17" t="s">
        <v>7987</v>
      </c>
      <c r="Y1938" s="17"/>
    </row>
    <row r="1939" ht="15.75" customHeight="1">
      <c r="A1939" s="17" t="s">
        <v>7284</v>
      </c>
      <c r="B1939" s="17"/>
      <c r="C1939" s="17" t="s">
        <v>7987</v>
      </c>
      <c r="D1939" s="17" t="s">
        <v>7987</v>
      </c>
      <c r="E1939" s="17" t="s">
        <v>7987</v>
      </c>
      <c r="F1939" s="17" t="s">
        <v>7285</v>
      </c>
      <c r="G1939" s="17"/>
      <c r="H1939" s="51" t="s">
        <v>7987</v>
      </c>
      <c r="K1939" s="51" t="s">
        <v>7987</v>
      </c>
      <c r="L1939" s="17" t="s">
        <v>7987</v>
      </c>
      <c r="M1939" s="17" t="s">
        <v>7987</v>
      </c>
      <c r="N1939" s="17" t="s">
        <v>7987</v>
      </c>
      <c r="O1939" s="17" t="s">
        <v>7987</v>
      </c>
      <c r="P1939" s="17" t="s">
        <v>7987</v>
      </c>
      <c r="Q1939" s="17" t="s">
        <v>7987</v>
      </c>
      <c r="R1939" s="17" t="s">
        <v>7987</v>
      </c>
      <c r="S1939" s="17"/>
      <c r="T1939" s="17" t="s">
        <v>7987</v>
      </c>
      <c r="U1939" s="17"/>
      <c r="V1939" s="17"/>
      <c r="W1939" s="17" t="s">
        <v>7987</v>
      </c>
      <c r="X1939" s="17" t="s">
        <v>7987</v>
      </c>
      <c r="Y1939" s="17"/>
    </row>
    <row r="1940" ht="15.75" customHeight="1">
      <c r="A1940" s="17" t="s">
        <v>7286</v>
      </c>
      <c r="B1940" s="17"/>
      <c r="C1940" s="17" t="s">
        <v>7987</v>
      </c>
      <c r="D1940" s="17" t="s">
        <v>7987</v>
      </c>
      <c r="E1940" s="17" t="s">
        <v>7987</v>
      </c>
      <c r="F1940" s="17" t="s">
        <v>7287</v>
      </c>
      <c r="G1940" s="17"/>
      <c r="H1940" s="51" t="s">
        <v>7987</v>
      </c>
      <c r="K1940" s="51" t="s">
        <v>7987</v>
      </c>
      <c r="L1940" s="17" t="s">
        <v>7987</v>
      </c>
      <c r="M1940" s="17" t="s">
        <v>7987</v>
      </c>
      <c r="N1940" s="17" t="s">
        <v>7987</v>
      </c>
      <c r="O1940" s="17" t="s">
        <v>7987</v>
      </c>
      <c r="P1940" s="17" t="s">
        <v>7987</v>
      </c>
      <c r="Q1940" s="17" t="s">
        <v>7987</v>
      </c>
      <c r="R1940" s="17" t="s">
        <v>7987</v>
      </c>
      <c r="S1940" s="17"/>
      <c r="T1940" s="17" t="s">
        <v>7987</v>
      </c>
      <c r="U1940" s="17"/>
      <c r="V1940" s="17"/>
      <c r="W1940" s="17" t="s">
        <v>7987</v>
      </c>
      <c r="X1940" s="17" t="s">
        <v>7987</v>
      </c>
      <c r="Y1940" s="17"/>
    </row>
    <row r="1941" ht="15.75" customHeight="1">
      <c r="A1941" s="17" t="s">
        <v>7288</v>
      </c>
      <c r="B1941" s="17"/>
      <c r="C1941" s="17" t="s">
        <v>7987</v>
      </c>
      <c r="D1941" s="17" t="s">
        <v>7987</v>
      </c>
      <c r="E1941" s="17" t="s">
        <v>7987</v>
      </c>
      <c r="F1941" s="17" t="s">
        <v>7289</v>
      </c>
      <c r="G1941" s="17"/>
      <c r="H1941" s="51" t="s">
        <v>7987</v>
      </c>
      <c r="K1941" s="51" t="s">
        <v>7987</v>
      </c>
      <c r="L1941" s="17" t="s">
        <v>7987</v>
      </c>
      <c r="M1941" s="17" t="s">
        <v>7987</v>
      </c>
      <c r="N1941" s="17" t="s">
        <v>7987</v>
      </c>
      <c r="O1941" s="17" t="s">
        <v>7987</v>
      </c>
      <c r="P1941" s="17" t="s">
        <v>7987</v>
      </c>
      <c r="Q1941" s="17" t="s">
        <v>7987</v>
      </c>
      <c r="R1941" s="17" t="s">
        <v>7987</v>
      </c>
      <c r="S1941" s="17"/>
      <c r="T1941" s="17" t="s">
        <v>7987</v>
      </c>
      <c r="U1941" s="17"/>
      <c r="V1941" s="17"/>
      <c r="W1941" s="17" t="s">
        <v>7987</v>
      </c>
      <c r="X1941" s="17" t="s">
        <v>7987</v>
      </c>
      <c r="Y1941" s="17"/>
    </row>
    <row r="1942" ht="15.75" customHeight="1">
      <c r="A1942" s="17" t="s">
        <v>7290</v>
      </c>
      <c r="B1942" s="17"/>
      <c r="C1942" s="17" t="s">
        <v>7987</v>
      </c>
      <c r="D1942" s="17" t="s">
        <v>7987</v>
      </c>
      <c r="E1942" s="17" t="s">
        <v>7987</v>
      </c>
      <c r="F1942" s="17" t="s">
        <v>7291</v>
      </c>
      <c r="G1942" s="17"/>
      <c r="H1942" s="51" t="s">
        <v>7987</v>
      </c>
      <c r="K1942" s="51" t="s">
        <v>7987</v>
      </c>
      <c r="L1942" s="17" t="s">
        <v>7987</v>
      </c>
      <c r="M1942" s="17" t="s">
        <v>7987</v>
      </c>
      <c r="N1942" s="17" t="s">
        <v>7987</v>
      </c>
      <c r="O1942" s="17" t="s">
        <v>7987</v>
      </c>
      <c r="P1942" s="17" t="s">
        <v>7987</v>
      </c>
      <c r="Q1942" s="17" t="s">
        <v>7987</v>
      </c>
      <c r="R1942" s="17" t="s">
        <v>7987</v>
      </c>
      <c r="S1942" s="17"/>
      <c r="T1942" s="17" t="s">
        <v>7987</v>
      </c>
      <c r="U1942" s="17"/>
      <c r="V1942" s="17"/>
      <c r="W1942" s="17" t="s">
        <v>7987</v>
      </c>
      <c r="X1942" s="17" t="s">
        <v>7987</v>
      </c>
      <c r="Y1942" s="17"/>
    </row>
    <row r="1943" ht="15.75" customHeight="1">
      <c r="A1943" s="17" t="s">
        <v>7292</v>
      </c>
      <c r="B1943" s="17"/>
      <c r="C1943" s="17" t="s">
        <v>7987</v>
      </c>
      <c r="D1943" s="17" t="s">
        <v>7987</v>
      </c>
      <c r="E1943" s="17" t="s">
        <v>7987</v>
      </c>
      <c r="F1943" s="17" t="s">
        <v>7293</v>
      </c>
      <c r="G1943" s="17"/>
      <c r="H1943" s="51" t="s">
        <v>7987</v>
      </c>
      <c r="K1943" s="51" t="s">
        <v>7987</v>
      </c>
      <c r="L1943" s="17" t="s">
        <v>7987</v>
      </c>
      <c r="M1943" s="17" t="s">
        <v>7987</v>
      </c>
      <c r="N1943" s="17" t="s">
        <v>7987</v>
      </c>
      <c r="O1943" s="17" t="s">
        <v>7987</v>
      </c>
      <c r="P1943" s="17" t="s">
        <v>7987</v>
      </c>
      <c r="Q1943" s="17" t="s">
        <v>7987</v>
      </c>
      <c r="R1943" s="17" t="s">
        <v>7987</v>
      </c>
      <c r="S1943" s="17"/>
      <c r="T1943" s="17" t="s">
        <v>7987</v>
      </c>
      <c r="U1943" s="17"/>
      <c r="V1943" s="17"/>
      <c r="W1943" s="17" t="s">
        <v>7987</v>
      </c>
      <c r="X1943" s="17" t="s">
        <v>7987</v>
      </c>
      <c r="Y1943" s="17"/>
    </row>
    <row r="1944" ht="15.75" customHeight="1">
      <c r="A1944" s="17" t="s">
        <v>7294</v>
      </c>
      <c r="B1944" s="17"/>
      <c r="C1944" s="17" t="s">
        <v>7987</v>
      </c>
      <c r="D1944" s="17" t="s">
        <v>7987</v>
      </c>
      <c r="E1944" s="17" t="s">
        <v>7987</v>
      </c>
      <c r="F1944" s="17" t="s">
        <v>7295</v>
      </c>
      <c r="G1944" s="17"/>
      <c r="H1944" s="51" t="s">
        <v>7987</v>
      </c>
      <c r="K1944" s="51" t="s">
        <v>7987</v>
      </c>
      <c r="L1944" s="17" t="s">
        <v>7987</v>
      </c>
      <c r="M1944" s="17" t="s">
        <v>7987</v>
      </c>
      <c r="N1944" s="17" t="s">
        <v>7987</v>
      </c>
      <c r="O1944" s="17" t="s">
        <v>7987</v>
      </c>
      <c r="P1944" s="17" t="s">
        <v>7987</v>
      </c>
      <c r="Q1944" s="17" t="s">
        <v>7987</v>
      </c>
      <c r="R1944" s="17" t="s">
        <v>7987</v>
      </c>
      <c r="S1944" s="17"/>
      <c r="T1944" s="17" t="s">
        <v>7987</v>
      </c>
      <c r="U1944" s="17"/>
      <c r="V1944" s="17"/>
      <c r="W1944" s="17" t="s">
        <v>7987</v>
      </c>
      <c r="X1944" s="17" t="s">
        <v>7987</v>
      </c>
      <c r="Y1944" s="17"/>
    </row>
    <row r="1945" ht="15.75" customHeight="1">
      <c r="A1945" s="17" t="s">
        <v>7296</v>
      </c>
      <c r="B1945" s="17"/>
      <c r="C1945" s="17" t="s">
        <v>7987</v>
      </c>
      <c r="D1945" s="17" t="s">
        <v>7987</v>
      </c>
      <c r="E1945" s="17" t="s">
        <v>7987</v>
      </c>
      <c r="F1945" s="17" t="s">
        <v>7297</v>
      </c>
      <c r="G1945" s="17"/>
      <c r="H1945" s="51" t="s">
        <v>7987</v>
      </c>
      <c r="K1945" s="51" t="s">
        <v>7987</v>
      </c>
      <c r="L1945" s="17" t="s">
        <v>7987</v>
      </c>
      <c r="M1945" s="17" t="s">
        <v>7987</v>
      </c>
      <c r="N1945" s="17" t="s">
        <v>7987</v>
      </c>
      <c r="O1945" s="17" t="s">
        <v>7987</v>
      </c>
      <c r="P1945" s="17" t="s">
        <v>7987</v>
      </c>
      <c r="Q1945" s="17" t="s">
        <v>7987</v>
      </c>
      <c r="R1945" s="17" t="s">
        <v>7987</v>
      </c>
      <c r="S1945" s="17"/>
      <c r="T1945" s="17" t="s">
        <v>7987</v>
      </c>
      <c r="U1945" s="17"/>
      <c r="V1945" s="17"/>
      <c r="W1945" s="17" t="s">
        <v>7987</v>
      </c>
      <c r="X1945" s="17" t="s">
        <v>7987</v>
      </c>
      <c r="Y1945" s="17"/>
    </row>
    <row r="1946" ht="15.75" customHeight="1">
      <c r="A1946" s="17" t="s">
        <v>7298</v>
      </c>
      <c r="B1946" s="17"/>
      <c r="C1946" s="17" t="s">
        <v>7987</v>
      </c>
      <c r="D1946" s="17" t="s">
        <v>7987</v>
      </c>
      <c r="E1946" s="17" t="s">
        <v>7987</v>
      </c>
      <c r="F1946" s="17" t="s">
        <v>7299</v>
      </c>
      <c r="G1946" s="17"/>
      <c r="H1946" s="51" t="s">
        <v>7987</v>
      </c>
      <c r="K1946" s="51" t="s">
        <v>7987</v>
      </c>
      <c r="L1946" s="17" t="s">
        <v>7987</v>
      </c>
      <c r="M1946" s="17" t="s">
        <v>7987</v>
      </c>
      <c r="N1946" s="17" t="s">
        <v>7987</v>
      </c>
      <c r="O1946" s="17" t="s">
        <v>7987</v>
      </c>
      <c r="P1946" s="17" t="s">
        <v>7987</v>
      </c>
      <c r="Q1946" s="17" t="s">
        <v>7987</v>
      </c>
      <c r="R1946" s="17" t="s">
        <v>7987</v>
      </c>
      <c r="S1946" s="17"/>
      <c r="T1946" s="17" t="s">
        <v>7987</v>
      </c>
      <c r="U1946" s="17"/>
      <c r="V1946" s="17"/>
      <c r="W1946" s="17" t="s">
        <v>7987</v>
      </c>
      <c r="X1946" s="17" t="s">
        <v>7987</v>
      </c>
      <c r="Y1946" s="17"/>
    </row>
    <row r="1947" ht="15.75" customHeight="1">
      <c r="A1947" s="17" t="s">
        <v>7300</v>
      </c>
      <c r="B1947" s="17"/>
      <c r="C1947" s="17" t="s">
        <v>7987</v>
      </c>
      <c r="D1947" s="17" t="s">
        <v>7987</v>
      </c>
      <c r="E1947" s="17" t="s">
        <v>7987</v>
      </c>
      <c r="F1947" s="17" t="s">
        <v>7301</v>
      </c>
      <c r="G1947" s="17"/>
      <c r="H1947" s="51" t="s">
        <v>7987</v>
      </c>
      <c r="K1947" s="51" t="s">
        <v>7987</v>
      </c>
      <c r="L1947" s="17" t="s">
        <v>7987</v>
      </c>
      <c r="M1947" s="17" t="s">
        <v>7987</v>
      </c>
      <c r="N1947" s="17" t="s">
        <v>7987</v>
      </c>
      <c r="O1947" s="17" t="s">
        <v>7987</v>
      </c>
      <c r="P1947" s="17" t="s">
        <v>7987</v>
      </c>
      <c r="Q1947" s="17" t="s">
        <v>7987</v>
      </c>
      <c r="R1947" s="17" t="s">
        <v>7987</v>
      </c>
      <c r="S1947" s="17"/>
      <c r="T1947" s="17" t="s">
        <v>7987</v>
      </c>
      <c r="U1947" s="17"/>
      <c r="V1947" s="17"/>
      <c r="W1947" s="17" t="s">
        <v>7987</v>
      </c>
      <c r="X1947" s="17" t="s">
        <v>7987</v>
      </c>
      <c r="Y1947" s="17"/>
    </row>
    <row r="1948" ht="15.75" customHeight="1">
      <c r="A1948" s="17" t="s">
        <v>7302</v>
      </c>
      <c r="B1948" s="17"/>
      <c r="C1948" s="17" t="s">
        <v>7987</v>
      </c>
      <c r="D1948" s="17" t="s">
        <v>7987</v>
      </c>
      <c r="E1948" s="17" t="s">
        <v>7987</v>
      </c>
      <c r="F1948" s="17" t="s">
        <v>7303</v>
      </c>
      <c r="G1948" s="17"/>
      <c r="H1948" s="51" t="s">
        <v>7987</v>
      </c>
      <c r="K1948" s="51" t="s">
        <v>7987</v>
      </c>
      <c r="L1948" s="17" t="s">
        <v>7987</v>
      </c>
      <c r="M1948" s="17" t="s">
        <v>7987</v>
      </c>
      <c r="N1948" s="17" t="s">
        <v>7987</v>
      </c>
      <c r="O1948" s="17" t="s">
        <v>7987</v>
      </c>
      <c r="P1948" s="17" t="s">
        <v>7987</v>
      </c>
      <c r="Q1948" s="17" t="s">
        <v>7987</v>
      </c>
      <c r="R1948" s="17" t="s">
        <v>7987</v>
      </c>
      <c r="S1948" s="17"/>
      <c r="T1948" s="17" t="s">
        <v>7987</v>
      </c>
      <c r="U1948" s="17"/>
      <c r="V1948" s="17"/>
      <c r="W1948" s="17" t="s">
        <v>7987</v>
      </c>
      <c r="X1948" s="17" t="s">
        <v>7987</v>
      </c>
      <c r="Y1948" s="17"/>
    </row>
    <row r="1949" ht="15.75" customHeight="1">
      <c r="A1949" s="17" t="s">
        <v>7304</v>
      </c>
      <c r="B1949" s="17"/>
      <c r="C1949" s="17" t="s">
        <v>7987</v>
      </c>
      <c r="D1949" s="17" t="s">
        <v>7987</v>
      </c>
      <c r="E1949" s="17" t="s">
        <v>7987</v>
      </c>
      <c r="F1949" s="17" t="s">
        <v>7305</v>
      </c>
      <c r="G1949" s="17"/>
      <c r="H1949" s="51" t="s">
        <v>7987</v>
      </c>
      <c r="K1949" s="51" t="s">
        <v>7987</v>
      </c>
      <c r="L1949" s="17" t="s">
        <v>7987</v>
      </c>
      <c r="M1949" s="17" t="s">
        <v>7987</v>
      </c>
      <c r="N1949" s="17" t="s">
        <v>7987</v>
      </c>
      <c r="O1949" s="17" t="s">
        <v>7987</v>
      </c>
      <c r="P1949" s="17" t="s">
        <v>7987</v>
      </c>
      <c r="Q1949" s="17" t="s">
        <v>7987</v>
      </c>
      <c r="R1949" s="17" t="s">
        <v>7987</v>
      </c>
      <c r="S1949" s="17"/>
      <c r="T1949" s="17" t="s">
        <v>7987</v>
      </c>
      <c r="U1949" s="17"/>
      <c r="V1949" s="17"/>
      <c r="W1949" s="17" t="s">
        <v>7987</v>
      </c>
      <c r="X1949" s="17" t="s">
        <v>7987</v>
      </c>
      <c r="Y1949" s="17"/>
    </row>
    <row r="1950" ht="15.75" customHeight="1">
      <c r="A1950" s="17" t="s">
        <v>7306</v>
      </c>
      <c r="B1950" s="17"/>
      <c r="C1950" s="17" t="s">
        <v>7987</v>
      </c>
      <c r="D1950" s="17" t="s">
        <v>7987</v>
      </c>
      <c r="E1950" s="17" t="s">
        <v>7987</v>
      </c>
      <c r="F1950" s="17" t="s">
        <v>7307</v>
      </c>
      <c r="G1950" s="17"/>
      <c r="H1950" s="51" t="s">
        <v>7987</v>
      </c>
      <c r="K1950" s="51" t="s">
        <v>7987</v>
      </c>
      <c r="L1950" s="17" t="s">
        <v>7987</v>
      </c>
      <c r="M1950" s="17" t="s">
        <v>7987</v>
      </c>
      <c r="N1950" s="17" t="s">
        <v>7987</v>
      </c>
      <c r="O1950" s="17" t="s">
        <v>7987</v>
      </c>
      <c r="P1950" s="17" t="s">
        <v>7987</v>
      </c>
      <c r="Q1950" s="17" t="s">
        <v>7987</v>
      </c>
      <c r="R1950" s="17" t="s">
        <v>7987</v>
      </c>
      <c r="S1950" s="17"/>
      <c r="T1950" s="17" t="s">
        <v>7987</v>
      </c>
      <c r="U1950" s="17"/>
      <c r="V1950" s="17"/>
      <c r="W1950" s="17" t="s">
        <v>7987</v>
      </c>
      <c r="X1950" s="17" t="s">
        <v>7987</v>
      </c>
      <c r="Y1950" s="17"/>
    </row>
    <row r="1951" ht="15.75" customHeight="1">
      <c r="A1951" s="17" t="s">
        <v>7308</v>
      </c>
      <c r="B1951" s="17"/>
      <c r="C1951" s="17" t="s">
        <v>7987</v>
      </c>
      <c r="D1951" s="17" t="s">
        <v>7987</v>
      </c>
      <c r="E1951" s="17" t="s">
        <v>7987</v>
      </c>
      <c r="F1951" s="17" t="s">
        <v>7309</v>
      </c>
      <c r="G1951" s="17"/>
      <c r="H1951" s="51" t="s">
        <v>7987</v>
      </c>
      <c r="K1951" s="51" t="s">
        <v>7987</v>
      </c>
      <c r="L1951" s="17" t="s">
        <v>7987</v>
      </c>
      <c r="M1951" s="17" t="s">
        <v>7987</v>
      </c>
      <c r="N1951" s="17" t="s">
        <v>7987</v>
      </c>
      <c r="O1951" s="17" t="s">
        <v>7987</v>
      </c>
      <c r="P1951" s="17" t="s">
        <v>7987</v>
      </c>
      <c r="Q1951" s="17" t="s">
        <v>7987</v>
      </c>
      <c r="R1951" s="17" t="s">
        <v>7987</v>
      </c>
      <c r="S1951" s="17"/>
      <c r="T1951" s="17" t="s">
        <v>7987</v>
      </c>
      <c r="U1951" s="17"/>
      <c r="V1951" s="17"/>
      <c r="W1951" s="17" t="s">
        <v>7987</v>
      </c>
      <c r="X1951" s="17" t="s">
        <v>7987</v>
      </c>
      <c r="Y1951" s="17"/>
    </row>
    <row r="1952" ht="15.75" customHeight="1">
      <c r="A1952" s="17" t="s">
        <v>7310</v>
      </c>
      <c r="B1952" s="17"/>
      <c r="C1952" s="17" t="s">
        <v>7987</v>
      </c>
      <c r="D1952" s="17" t="s">
        <v>7987</v>
      </c>
      <c r="E1952" s="17" t="s">
        <v>7987</v>
      </c>
      <c r="F1952" s="17" t="s">
        <v>7311</v>
      </c>
      <c r="G1952" s="17"/>
      <c r="H1952" s="51" t="s">
        <v>7987</v>
      </c>
      <c r="K1952" s="51" t="s">
        <v>7987</v>
      </c>
      <c r="L1952" s="17" t="s">
        <v>7987</v>
      </c>
      <c r="M1952" s="17" t="s">
        <v>7987</v>
      </c>
      <c r="N1952" s="17" t="s">
        <v>7987</v>
      </c>
      <c r="O1952" s="17" t="s">
        <v>7987</v>
      </c>
      <c r="P1952" s="17" t="s">
        <v>7987</v>
      </c>
      <c r="Q1952" s="17" t="s">
        <v>7987</v>
      </c>
      <c r="R1952" s="17" t="s">
        <v>7987</v>
      </c>
      <c r="S1952" s="17"/>
      <c r="T1952" s="17" t="s">
        <v>7987</v>
      </c>
      <c r="U1952" s="17"/>
      <c r="V1952" s="17"/>
      <c r="W1952" s="17" t="s">
        <v>7987</v>
      </c>
      <c r="X1952" s="17" t="s">
        <v>7987</v>
      </c>
      <c r="Y1952" s="17"/>
    </row>
    <row r="1953" ht="15.75" customHeight="1">
      <c r="A1953" s="17" t="s">
        <v>7312</v>
      </c>
      <c r="B1953" s="17"/>
      <c r="C1953" s="17" t="s">
        <v>7987</v>
      </c>
      <c r="D1953" s="17" t="s">
        <v>7987</v>
      </c>
      <c r="E1953" s="17" t="s">
        <v>7987</v>
      </c>
      <c r="F1953" s="17" t="s">
        <v>7313</v>
      </c>
      <c r="G1953" s="17"/>
      <c r="H1953" s="51" t="s">
        <v>7987</v>
      </c>
      <c r="K1953" s="51" t="s">
        <v>7987</v>
      </c>
      <c r="L1953" s="17" t="s">
        <v>7987</v>
      </c>
      <c r="M1953" s="17" t="s">
        <v>7987</v>
      </c>
      <c r="N1953" s="17" t="s">
        <v>7987</v>
      </c>
      <c r="O1953" s="17" t="s">
        <v>7987</v>
      </c>
      <c r="P1953" s="17" t="s">
        <v>7987</v>
      </c>
      <c r="Q1953" s="17" t="s">
        <v>7987</v>
      </c>
      <c r="R1953" s="17" t="s">
        <v>7987</v>
      </c>
      <c r="S1953" s="17"/>
      <c r="T1953" s="17" t="s">
        <v>7987</v>
      </c>
      <c r="U1953" s="17"/>
      <c r="V1953" s="17"/>
      <c r="W1953" s="17" t="s">
        <v>7987</v>
      </c>
      <c r="X1953" s="17" t="s">
        <v>7987</v>
      </c>
      <c r="Y1953" s="17"/>
    </row>
    <row r="1954" ht="15.75" customHeight="1">
      <c r="A1954" s="17" t="s">
        <v>7314</v>
      </c>
      <c r="B1954" s="17"/>
      <c r="C1954" s="17" t="s">
        <v>7987</v>
      </c>
      <c r="D1954" s="17" t="s">
        <v>7987</v>
      </c>
      <c r="E1954" s="17" t="s">
        <v>7987</v>
      </c>
      <c r="F1954" s="17" t="s">
        <v>7315</v>
      </c>
      <c r="G1954" s="17"/>
      <c r="H1954" s="51" t="s">
        <v>7987</v>
      </c>
      <c r="K1954" s="51" t="s">
        <v>7987</v>
      </c>
      <c r="L1954" s="17" t="s">
        <v>7987</v>
      </c>
      <c r="M1954" s="17" t="s">
        <v>7987</v>
      </c>
      <c r="N1954" s="17" t="s">
        <v>7987</v>
      </c>
      <c r="O1954" s="17" t="s">
        <v>7987</v>
      </c>
      <c r="P1954" s="17" t="s">
        <v>7987</v>
      </c>
      <c r="Q1954" s="17" t="s">
        <v>7987</v>
      </c>
      <c r="R1954" s="17" t="s">
        <v>7987</v>
      </c>
      <c r="S1954" s="17"/>
      <c r="T1954" s="17" t="s">
        <v>7987</v>
      </c>
      <c r="U1954" s="17"/>
      <c r="V1954" s="17"/>
      <c r="W1954" s="17" t="s">
        <v>7987</v>
      </c>
      <c r="X1954" s="17" t="s">
        <v>7987</v>
      </c>
      <c r="Y1954" s="17"/>
    </row>
    <row r="1955" ht="15.75" customHeight="1">
      <c r="A1955" s="17" t="s">
        <v>7316</v>
      </c>
      <c r="B1955" s="17"/>
      <c r="C1955" s="17" t="s">
        <v>7987</v>
      </c>
      <c r="D1955" s="17" t="s">
        <v>7987</v>
      </c>
      <c r="E1955" s="17" t="s">
        <v>7987</v>
      </c>
      <c r="F1955" s="17" t="s">
        <v>7317</v>
      </c>
      <c r="G1955" s="17"/>
      <c r="H1955" s="51" t="s">
        <v>7987</v>
      </c>
      <c r="K1955" s="51" t="s">
        <v>7987</v>
      </c>
      <c r="L1955" s="17" t="s">
        <v>7987</v>
      </c>
      <c r="M1955" s="17" t="s">
        <v>7987</v>
      </c>
      <c r="N1955" s="17" t="s">
        <v>7987</v>
      </c>
      <c r="O1955" s="17" t="s">
        <v>7987</v>
      </c>
      <c r="P1955" s="17" t="s">
        <v>7987</v>
      </c>
      <c r="Q1955" s="17" t="s">
        <v>7987</v>
      </c>
      <c r="R1955" s="17" t="s">
        <v>7987</v>
      </c>
      <c r="S1955" s="17"/>
      <c r="T1955" s="17" t="s">
        <v>7987</v>
      </c>
      <c r="U1955" s="17"/>
      <c r="V1955" s="17"/>
      <c r="W1955" s="17" t="s">
        <v>7987</v>
      </c>
      <c r="X1955" s="17" t="s">
        <v>7987</v>
      </c>
      <c r="Y1955" s="17"/>
    </row>
    <row r="1956" ht="15.75" customHeight="1">
      <c r="A1956" s="17" t="s">
        <v>7318</v>
      </c>
      <c r="B1956" s="17"/>
      <c r="C1956" s="17" t="s">
        <v>7987</v>
      </c>
      <c r="D1956" s="17" t="s">
        <v>7987</v>
      </c>
      <c r="E1956" s="17" t="s">
        <v>7987</v>
      </c>
      <c r="F1956" s="17" t="s">
        <v>7319</v>
      </c>
      <c r="G1956" s="17"/>
      <c r="H1956" s="51" t="s">
        <v>7987</v>
      </c>
      <c r="K1956" s="51" t="s">
        <v>7987</v>
      </c>
      <c r="L1956" s="17" t="s">
        <v>7987</v>
      </c>
      <c r="M1956" s="17" t="s">
        <v>7987</v>
      </c>
      <c r="N1956" s="17" t="s">
        <v>7987</v>
      </c>
      <c r="O1956" s="17" t="s">
        <v>7987</v>
      </c>
      <c r="P1956" s="17" t="s">
        <v>7987</v>
      </c>
      <c r="Q1956" s="17" t="s">
        <v>7987</v>
      </c>
      <c r="R1956" s="17" t="s">
        <v>7987</v>
      </c>
      <c r="S1956" s="17"/>
      <c r="T1956" s="17" t="s">
        <v>7987</v>
      </c>
      <c r="U1956" s="17"/>
      <c r="V1956" s="17"/>
      <c r="W1956" s="17" t="s">
        <v>7987</v>
      </c>
      <c r="X1956" s="17" t="s">
        <v>7987</v>
      </c>
      <c r="Y1956" s="17"/>
    </row>
    <row r="1957" ht="15.75" customHeight="1">
      <c r="A1957" s="17" t="s">
        <v>7320</v>
      </c>
      <c r="B1957" s="17"/>
      <c r="C1957" s="17" t="s">
        <v>7987</v>
      </c>
      <c r="D1957" s="17" t="s">
        <v>7987</v>
      </c>
      <c r="E1957" s="17" t="s">
        <v>7987</v>
      </c>
      <c r="F1957" s="17" t="s">
        <v>7321</v>
      </c>
      <c r="G1957" s="17"/>
      <c r="H1957" s="51" t="s">
        <v>7987</v>
      </c>
      <c r="K1957" s="51" t="s">
        <v>7987</v>
      </c>
      <c r="L1957" s="17" t="s">
        <v>7987</v>
      </c>
      <c r="M1957" s="17" t="s">
        <v>7987</v>
      </c>
      <c r="N1957" s="17" t="s">
        <v>7987</v>
      </c>
      <c r="O1957" s="17" t="s">
        <v>7987</v>
      </c>
      <c r="P1957" s="17" t="s">
        <v>7987</v>
      </c>
      <c r="Q1957" s="17" t="s">
        <v>7987</v>
      </c>
      <c r="R1957" s="17" t="s">
        <v>7987</v>
      </c>
      <c r="S1957" s="17"/>
      <c r="T1957" s="17" t="s">
        <v>7987</v>
      </c>
      <c r="U1957" s="17"/>
      <c r="V1957" s="17"/>
      <c r="W1957" s="17" t="s">
        <v>7987</v>
      </c>
      <c r="X1957" s="17" t="s">
        <v>7987</v>
      </c>
      <c r="Y1957" s="17"/>
    </row>
    <row r="1958" ht="15.75" customHeight="1">
      <c r="A1958" s="17" t="s">
        <v>7322</v>
      </c>
      <c r="B1958" s="17"/>
      <c r="C1958" s="17" t="s">
        <v>7987</v>
      </c>
      <c r="D1958" s="17" t="s">
        <v>7987</v>
      </c>
      <c r="E1958" s="17" t="s">
        <v>7987</v>
      </c>
      <c r="F1958" s="17" t="s">
        <v>7323</v>
      </c>
      <c r="G1958" s="17"/>
      <c r="H1958" s="51" t="s">
        <v>7987</v>
      </c>
      <c r="K1958" s="51" t="s">
        <v>7987</v>
      </c>
      <c r="L1958" s="17" t="s">
        <v>7987</v>
      </c>
      <c r="M1958" s="17" t="s">
        <v>7987</v>
      </c>
      <c r="N1958" s="17" t="s">
        <v>7987</v>
      </c>
      <c r="O1958" s="17" t="s">
        <v>7987</v>
      </c>
      <c r="P1958" s="17" t="s">
        <v>7987</v>
      </c>
      <c r="Q1958" s="17" t="s">
        <v>7987</v>
      </c>
      <c r="R1958" s="17" t="s">
        <v>7987</v>
      </c>
      <c r="S1958" s="17"/>
      <c r="T1958" s="17" t="s">
        <v>7987</v>
      </c>
      <c r="U1958" s="17"/>
      <c r="V1958" s="17"/>
      <c r="W1958" s="17" t="s">
        <v>7987</v>
      </c>
      <c r="X1958" s="17" t="s">
        <v>7987</v>
      </c>
      <c r="Y1958" s="17"/>
    </row>
    <row r="1959" ht="15.75" customHeight="1">
      <c r="A1959" s="17" t="s">
        <v>7324</v>
      </c>
      <c r="B1959" s="17"/>
      <c r="C1959" s="17" t="s">
        <v>7987</v>
      </c>
      <c r="D1959" s="17" t="s">
        <v>7987</v>
      </c>
      <c r="E1959" s="17" t="s">
        <v>7987</v>
      </c>
      <c r="F1959" s="17" t="s">
        <v>7325</v>
      </c>
      <c r="G1959" s="17"/>
      <c r="H1959" s="51" t="s">
        <v>7987</v>
      </c>
      <c r="K1959" s="51" t="s">
        <v>7987</v>
      </c>
      <c r="L1959" s="17" t="s">
        <v>7987</v>
      </c>
      <c r="M1959" s="17" t="s">
        <v>7987</v>
      </c>
      <c r="N1959" s="17" t="s">
        <v>7987</v>
      </c>
      <c r="O1959" s="17" t="s">
        <v>7987</v>
      </c>
      <c r="P1959" s="17" t="s">
        <v>7987</v>
      </c>
      <c r="Q1959" s="17" t="s">
        <v>7987</v>
      </c>
      <c r="R1959" s="17" t="s">
        <v>7987</v>
      </c>
      <c r="S1959" s="17"/>
      <c r="T1959" s="17" t="s">
        <v>7987</v>
      </c>
      <c r="U1959" s="17"/>
      <c r="V1959" s="17"/>
      <c r="W1959" s="17" t="s">
        <v>7987</v>
      </c>
      <c r="X1959" s="17" t="s">
        <v>7987</v>
      </c>
      <c r="Y1959" s="17"/>
    </row>
    <row r="1960" ht="15.75" customHeight="1">
      <c r="A1960" s="17" t="s">
        <v>7326</v>
      </c>
      <c r="B1960" s="17"/>
      <c r="C1960" s="17" t="s">
        <v>7987</v>
      </c>
      <c r="D1960" s="17" t="s">
        <v>7987</v>
      </c>
      <c r="E1960" s="17" t="s">
        <v>7987</v>
      </c>
      <c r="F1960" s="17" t="s">
        <v>7327</v>
      </c>
      <c r="G1960" s="17"/>
      <c r="H1960" s="51" t="s">
        <v>7987</v>
      </c>
      <c r="K1960" s="51" t="s">
        <v>7987</v>
      </c>
      <c r="L1960" s="17" t="s">
        <v>7987</v>
      </c>
      <c r="M1960" s="17" t="s">
        <v>7987</v>
      </c>
      <c r="N1960" s="17" t="s">
        <v>7987</v>
      </c>
      <c r="O1960" s="17" t="s">
        <v>7987</v>
      </c>
      <c r="P1960" s="17" t="s">
        <v>7987</v>
      </c>
      <c r="Q1960" s="17" t="s">
        <v>7987</v>
      </c>
      <c r="R1960" s="17" t="s">
        <v>7987</v>
      </c>
      <c r="S1960" s="17"/>
      <c r="T1960" s="17" t="s">
        <v>7987</v>
      </c>
      <c r="U1960" s="17"/>
      <c r="V1960" s="17"/>
      <c r="W1960" s="17" t="s">
        <v>7987</v>
      </c>
      <c r="X1960" s="17" t="s">
        <v>7987</v>
      </c>
      <c r="Y1960" s="17"/>
    </row>
    <row r="1961" ht="15.75" customHeight="1">
      <c r="A1961" s="17" t="s">
        <v>7328</v>
      </c>
      <c r="B1961" s="17"/>
      <c r="C1961" s="17" t="s">
        <v>7987</v>
      </c>
      <c r="D1961" s="17" t="s">
        <v>7987</v>
      </c>
      <c r="E1961" s="17" t="s">
        <v>7987</v>
      </c>
      <c r="F1961" s="17" t="s">
        <v>7327</v>
      </c>
      <c r="G1961" s="17"/>
      <c r="H1961" s="51" t="s">
        <v>7987</v>
      </c>
      <c r="K1961" s="51" t="s">
        <v>7987</v>
      </c>
      <c r="L1961" s="17" t="s">
        <v>7987</v>
      </c>
      <c r="M1961" s="17" t="s">
        <v>7987</v>
      </c>
      <c r="N1961" s="17" t="s">
        <v>7987</v>
      </c>
      <c r="O1961" s="17" t="s">
        <v>7987</v>
      </c>
      <c r="P1961" s="17" t="s">
        <v>7987</v>
      </c>
      <c r="Q1961" s="17" t="s">
        <v>7987</v>
      </c>
      <c r="R1961" s="17" t="s">
        <v>7987</v>
      </c>
      <c r="S1961" s="17"/>
      <c r="T1961" s="17" t="s">
        <v>7987</v>
      </c>
      <c r="U1961" s="17"/>
      <c r="V1961" s="17"/>
      <c r="W1961" s="17" t="s">
        <v>7987</v>
      </c>
      <c r="X1961" s="17" t="s">
        <v>7987</v>
      </c>
      <c r="Y1961" s="17"/>
    </row>
    <row r="1962" ht="15.75" customHeight="1">
      <c r="A1962" s="17" t="s">
        <v>7329</v>
      </c>
      <c r="B1962" s="17"/>
      <c r="C1962" s="17" t="s">
        <v>7987</v>
      </c>
      <c r="D1962" s="17" t="s">
        <v>7987</v>
      </c>
      <c r="E1962" s="17" t="s">
        <v>7987</v>
      </c>
      <c r="F1962" s="17" t="s">
        <v>7330</v>
      </c>
      <c r="G1962" s="17"/>
      <c r="H1962" s="51" t="s">
        <v>7987</v>
      </c>
      <c r="K1962" s="51" t="s">
        <v>7987</v>
      </c>
      <c r="L1962" s="17" t="s">
        <v>7987</v>
      </c>
      <c r="M1962" s="17" t="s">
        <v>7987</v>
      </c>
      <c r="N1962" s="17" t="s">
        <v>7987</v>
      </c>
      <c r="O1962" s="17" t="s">
        <v>7987</v>
      </c>
      <c r="P1962" s="17" t="s">
        <v>7987</v>
      </c>
      <c r="Q1962" s="17" t="s">
        <v>7987</v>
      </c>
      <c r="R1962" s="17" t="s">
        <v>7987</v>
      </c>
      <c r="S1962" s="17"/>
      <c r="T1962" s="17" t="s">
        <v>7987</v>
      </c>
      <c r="U1962" s="17"/>
      <c r="V1962" s="17"/>
      <c r="W1962" s="17" t="s">
        <v>7987</v>
      </c>
      <c r="X1962" s="17" t="s">
        <v>7987</v>
      </c>
      <c r="Y1962" s="17"/>
    </row>
    <row r="1963" ht="15.75" customHeight="1">
      <c r="A1963" s="17" t="s">
        <v>7331</v>
      </c>
      <c r="B1963" s="17"/>
      <c r="C1963" s="17" t="s">
        <v>7987</v>
      </c>
      <c r="D1963" s="17" t="s">
        <v>7987</v>
      </c>
      <c r="E1963" s="17" t="s">
        <v>7987</v>
      </c>
      <c r="F1963" s="17" t="s">
        <v>7330</v>
      </c>
      <c r="G1963" s="17"/>
      <c r="H1963" s="51" t="s">
        <v>7987</v>
      </c>
      <c r="K1963" s="51" t="s">
        <v>7987</v>
      </c>
      <c r="L1963" s="17" t="s">
        <v>7987</v>
      </c>
      <c r="M1963" s="17" t="s">
        <v>7987</v>
      </c>
      <c r="N1963" s="17" t="s">
        <v>7987</v>
      </c>
      <c r="O1963" s="17" t="s">
        <v>7987</v>
      </c>
      <c r="P1963" s="17" t="s">
        <v>7987</v>
      </c>
      <c r="Q1963" s="17" t="s">
        <v>7987</v>
      </c>
      <c r="R1963" s="17" t="s">
        <v>7987</v>
      </c>
      <c r="S1963" s="17"/>
      <c r="T1963" s="17" t="s">
        <v>7987</v>
      </c>
      <c r="U1963" s="17"/>
      <c r="V1963" s="17"/>
      <c r="W1963" s="17" t="s">
        <v>7987</v>
      </c>
      <c r="X1963" s="17" t="s">
        <v>7987</v>
      </c>
      <c r="Y1963" s="17"/>
    </row>
    <row r="1964" ht="15.75" customHeight="1">
      <c r="A1964" s="17" t="s">
        <v>7332</v>
      </c>
      <c r="B1964" s="17"/>
      <c r="C1964" s="17" t="s">
        <v>7987</v>
      </c>
      <c r="D1964" s="17" t="s">
        <v>7987</v>
      </c>
      <c r="E1964" s="17" t="s">
        <v>7987</v>
      </c>
      <c r="F1964" s="17" t="s">
        <v>7333</v>
      </c>
      <c r="G1964" s="17"/>
      <c r="H1964" s="51" t="s">
        <v>7987</v>
      </c>
      <c r="K1964" s="51" t="s">
        <v>7987</v>
      </c>
      <c r="L1964" s="17" t="s">
        <v>7987</v>
      </c>
      <c r="M1964" s="17" t="s">
        <v>7987</v>
      </c>
      <c r="N1964" s="17" t="s">
        <v>7987</v>
      </c>
      <c r="O1964" s="17" t="s">
        <v>7987</v>
      </c>
      <c r="P1964" s="17" t="s">
        <v>7987</v>
      </c>
      <c r="Q1964" s="17" t="s">
        <v>7987</v>
      </c>
      <c r="R1964" s="17" t="s">
        <v>7987</v>
      </c>
      <c r="S1964" s="17"/>
      <c r="T1964" s="17" t="s">
        <v>7987</v>
      </c>
      <c r="U1964" s="17"/>
      <c r="V1964" s="17"/>
      <c r="W1964" s="17" t="s">
        <v>7987</v>
      </c>
      <c r="X1964" s="17" t="s">
        <v>7987</v>
      </c>
      <c r="Y1964" s="17"/>
    </row>
    <row r="1965" ht="15.75" customHeight="1">
      <c r="A1965" s="17" t="s">
        <v>7334</v>
      </c>
      <c r="B1965" s="17"/>
      <c r="C1965" s="17" t="s">
        <v>7987</v>
      </c>
      <c r="D1965" s="17" t="s">
        <v>7987</v>
      </c>
      <c r="E1965" s="17" t="s">
        <v>7987</v>
      </c>
      <c r="F1965" s="17" t="s">
        <v>7333</v>
      </c>
      <c r="G1965" s="17"/>
      <c r="H1965" s="51" t="s">
        <v>7987</v>
      </c>
      <c r="K1965" s="51" t="s">
        <v>7987</v>
      </c>
      <c r="L1965" s="17" t="s">
        <v>7987</v>
      </c>
      <c r="M1965" s="17" t="s">
        <v>7987</v>
      </c>
      <c r="N1965" s="17" t="s">
        <v>7987</v>
      </c>
      <c r="O1965" s="17" t="s">
        <v>7987</v>
      </c>
      <c r="P1965" s="17" t="s">
        <v>7987</v>
      </c>
      <c r="Q1965" s="17" t="s">
        <v>7987</v>
      </c>
      <c r="R1965" s="17" t="s">
        <v>7987</v>
      </c>
      <c r="S1965" s="17"/>
      <c r="T1965" s="17" t="s">
        <v>7987</v>
      </c>
      <c r="U1965" s="17"/>
      <c r="V1965" s="17"/>
      <c r="W1965" s="17" t="s">
        <v>7987</v>
      </c>
      <c r="X1965" s="17" t="s">
        <v>7987</v>
      </c>
      <c r="Y1965" s="17"/>
    </row>
    <row r="1966" ht="15.75" customHeight="1">
      <c r="A1966" s="17" t="s">
        <v>7335</v>
      </c>
      <c r="B1966" s="17"/>
      <c r="C1966" s="17" t="s">
        <v>7987</v>
      </c>
      <c r="D1966" s="17" t="s">
        <v>7987</v>
      </c>
      <c r="E1966" s="17" t="s">
        <v>7987</v>
      </c>
      <c r="F1966" s="17" t="s">
        <v>7336</v>
      </c>
      <c r="G1966" s="17"/>
      <c r="H1966" s="51" t="s">
        <v>7987</v>
      </c>
      <c r="K1966" s="51" t="s">
        <v>7987</v>
      </c>
      <c r="L1966" s="17" t="s">
        <v>7987</v>
      </c>
      <c r="M1966" s="17" t="s">
        <v>7987</v>
      </c>
      <c r="N1966" s="17" t="s">
        <v>7987</v>
      </c>
      <c r="O1966" s="17" t="s">
        <v>7987</v>
      </c>
      <c r="P1966" s="17" t="s">
        <v>7987</v>
      </c>
      <c r="Q1966" s="17" t="s">
        <v>7987</v>
      </c>
      <c r="R1966" s="17" t="s">
        <v>7987</v>
      </c>
      <c r="S1966" s="17"/>
      <c r="T1966" s="17" t="s">
        <v>7987</v>
      </c>
      <c r="U1966" s="17"/>
      <c r="V1966" s="17"/>
      <c r="W1966" s="17" t="s">
        <v>7987</v>
      </c>
      <c r="X1966" s="17" t="s">
        <v>7987</v>
      </c>
      <c r="Y1966" s="17"/>
    </row>
    <row r="1967" ht="15.75" customHeight="1">
      <c r="A1967" s="17" t="s">
        <v>7337</v>
      </c>
      <c r="B1967" s="17"/>
      <c r="C1967" s="17" t="s">
        <v>7987</v>
      </c>
      <c r="D1967" s="17" t="s">
        <v>7987</v>
      </c>
      <c r="E1967" s="17" t="s">
        <v>7987</v>
      </c>
      <c r="F1967" s="17" t="s">
        <v>7336</v>
      </c>
      <c r="G1967" s="17"/>
      <c r="H1967" s="51" t="s">
        <v>7987</v>
      </c>
      <c r="K1967" s="51" t="s">
        <v>7987</v>
      </c>
      <c r="L1967" s="17" t="s">
        <v>7987</v>
      </c>
      <c r="M1967" s="17" t="s">
        <v>7987</v>
      </c>
      <c r="N1967" s="17" t="s">
        <v>7987</v>
      </c>
      <c r="O1967" s="17" t="s">
        <v>7987</v>
      </c>
      <c r="P1967" s="17" t="s">
        <v>7987</v>
      </c>
      <c r="Q1967" s="17" t="s">
        <v>7987</v>
      </c>
      <c r="R1967" s="17" t="s">
        <v>7987</v>
      </c>
      <c r="S1967" s="17"/>
      <c r="T1967" s="17" t="s">
        <v>7987</v>
      </c>
      <c r="U1967" s="17"/>
      <c r="V1967" s="17"/>
      <c r="W1967" s="17" t="s">
        <v>7987</v>
      </c>
      <c r="X1967" s="17" t="s">
        <v>7987</v>
      </c>
      <c r="Y1967" s="17"/>
    </row>
    <row r="1968" ht="15.75" customHeight="1">
      <c r="A1968" s="17" t="s">
        <v>7338</v>
      </c>
      <c r="B1968" s="17"/>
      <c r="C1968" s="17" t="s">
        <v>7987</v>
      </c>
      <c r="D1968" s="17" t="s">
        <v>7987</v>
      </c>
      <c r="E1968" s="17" t="s">
        <v>7987</v>
      </c>
      <c r="F1968" s="17" t="s">
        <v>7336</v>
      </c>
      <c r="G1968" s="17"/>
      <c r="H1968" s="51" t="s">
        <v>7987</v>
      </c>
      <c r="K1968" s="51" t="s">
        <v>7987</v>
      </c>
      <c r="L1968" s="17" t="s">
        <v>7987</v>
      </c>
      <c r="M1968" s="17" t="s">
        <v>7987</v>
      </c>
      <c r="N1968" s="17" t="s">
        <v>7987</v>
      </c>
      <c r="O1968" s="17" t="s">
        <v>7987</v>
      </c>
      <c r="P1968" s="17" t="s">
        <v>7987</v>
      </c>
      <c r="Q1968" s="17" t="s">
        <v>7987</v>
      </c>
      <c r="R1968" s="17" t="s">
        <v>7987</v>
      </c>
      <c r="S1968" s="17"/>
      <c r="T1968" s="17" t="s">
        <v>7987</v>
      </c>
      <c r="U1968" s="17"/>
      <c r="V1968" s="17"/>
      <c r="W1968" s="17" t="s">
        <v>7987</v>
      </c>
      <c r="X1968" s="17" t="s">
        <v>7987</v>
      </c>
      <c r="Y1968" s="17"/>
    </row>
    <row r="1969" ht="15.75" customHeight="1">
      <c r="A1969" s="17" t="s">
        <v>7339</v>
      </c>
      <c r="B1969" s="17"/>
      <c r="C1969" s="17" t="s">
        <v>7987</v>
      </c>
      <c r="D1969" s="17" t="s">
        <v>7987</v>
      </c>
      <c r="E1969" s="17" t="s">
        <v>7987</v>
      </c>
      <c r="F1969" s="17" t="s">
        <v>7336</v>
      </c>
      <c r="G1969" s="17"/>
      <c r="H1969" s="51" t="s">
        <v>7987</v>
      </c>
      <c r="K1969" s="51" t="s">
        <v>7987</v>
      </c>
      <c r="L1969" s="17" t="s">
        <v>7987</v>
      </c>
      <c r="M1969" s="17" t="s">
        <v>7987</v>
      </c>
      <c r="N1969" s="17" t="s">
        <v>7987</v>
      </c>
      <c r="O1969" s="17" t="s">
        <v>7987</v>
      </c>
      <c r="P1969" s="17" t="s">
        <v>7987</v>
      </c>
      <c r="Q1969" s="17" t="s">
        <v>7987</v>
      </c>
      <c r="R1969" s="17" t="s">
        <v>7987</v>
      </c>
      <c r="S1969" s="17"/>
      <c r="T1969" s="17" t="s">
        <v>7987</v>
      </c>
      <c r="U1969" s="17"/>
      <c r="V1969" s="17"/>
      <c r="W1969" s="17" t="s">
        <v>7987</v>
      </c>
      <c r="X1969" s="17" t="s">
        <v>7987</v>
      </c>
      <c r="Y1969" s="17"/>
    </row>
    <row r="1970" ht="15.75" customHeight="1">
      <c r="A1970" s="17" t="s">
        <v>7340</v>
      </c>
      <c r="B1970" s="17"/>
      <c r="C1970" s="17" t="s">
        <v>7987</v>
      </c>
      <c r="D1970" s="17" t="s">
        <v>7987</v>
      </c>
      <c r="E1970" s="17" t="s">
        <v>7987</v>
      </c>
      <c r="F1970" s="17" t="s">
        <v>7341</v>
      </c>
      <c r="G1970" s="17"/>
      <c r="H1970" s="51" t="s">
        <v>7987</v>
      </c>
      <c r="K1970" s="51" t="s">
        <v>7987</v>
      </c>
      <c r="L1970" s="17" t="s">
        <v>7987</v>
      </c>
      <c r="M1970" s="17" t="s">
        <v>7987</v>
      </c>
      <c r="N1970" s="17" t="s">
        <v>7987</v>
      </c>
      <c r="O1970" s="17" t="s">
        <v>7987</v>
      </c>
      <c r="P1970" s="17" t="s">
        <v>7987</v>
      </c>
      <c r="Q1970" s="17" t="s">
        <v>7987</v>
      </c>
      <c r="R1970" s="17" t="s">
        <v>7987</v>
      </c>
      <c r="S1970" s="17"/>
      <c r="T1970" s="17" t="s">
        <v>7987</v>
      </c>
      <c r="U1970" s="17"/>
      <c r="V1970" s="17"/>
      <c r="W1970" s="17" t="s">
        <v>7987</v>
      </c>
      <c r="X1970" s="17" t="s">
        <v>7987</v>
      </c>
      <c r="Y1970" s="17"/>
    </row>
    <row r="1971" ht="15.75" customHeight="1">
      <c r="A1971" s="17" t="s">
        <v>7342</v>
      </c>
      <c r="B1971" s="17"/>
      <c r="C1971" s="17" t="s">
        <v>7987</v>
      </c>
      <c r="D1971" s="17" t="s">
        <v>7987</v>
      </c>
      <c r="E1971" s="17" t="s">
        <v>7987</v>
      </c>
      <c r="F1971" s="17" t="s">
        <v>7249</v>
      </c>
      <c r="G1971" s="17"/>
      <c r="H1971" s="51" t="s">
        <v>7987</v>
      </c>
      <c r="K1971" s="51" t="s">
        <v>7987</v>
      </c>
      <c r="L1971" s="17" t="s">
        <v>7987</v>
      </c>
      <c r="M1971" s="17" t="s">
        <v>7987</v>
      </c>
      <c r="N1971" s="17" t="s">
        <v>7987</v>
      </c>
      <c r="O1971" s="17" t="s">
        <v>7987</v>
      </c>
      <c r="P1971" s="17" t="s">
        <v>7987</v>
      </c>
      <c r="Q1971" s="17" t="s">
        <v>7987</v>
      </c>
      <c r="R1971" s="17" t="s">
        <v>7987</v>
      </c>
      <c r="S1971" s="17"/>
      <c r="T1971" s="17" t="s">
        <v>7987</v>
      </c>
      <c r="U1971" s="17"/>
      <c r="V1971" s="17"/>
      <c r="W1971" s="17" t="s">
        <v>7987</v>
      </c>
      <c r="X1971" s="17" t="s">
        <v>7987</v>
      </c>
      <c r="Y1971" s="17"/>
    </row>
    <row r="1972" ht="15.75" customHeight="1">
      <c r="A1972" s="17" t="s">
        <v>7343</v>
      </c>
      <c r="B1972" s="17"/>
      <c r="C1972" s="17" t="s">
        <v>7987</v>
      </c>
      <c r="D1972" s="17" t="s">
        <v>7987</v>
      </c>
      <c r="E1972" s="17" t="s">
        <v>7987</v>
      </c>
      <c r="F1972" s="17" t="s">
        <v>7249</v>
      </c>
      <c r="G1972" s="17"/>
      <c r="H1972" s="51" t="s">
        <v>7987</v>
      </c>
      <c r="K1972" s="51" t="s">
        <v>7987</v>
      </c>
      <c r="L1972" s="17" t="s">
        <v>7987</v>
      </c>
      <c r="M1972" s="17" t="s">
        <v>7987</v>
      </c>
      <c r="N1972" s="17" t="s">
        <v>7987</v>
      </c>
      <c r="O1972" s="17" t="s">
        <v>7987</v>
      </c>
      <c r="P1972" s="17" t="s">
        <v>7987</v>
      </c>
      <c r="Q1972" s="17" t="s">
        <v>7987</v>
      </c>
      <c r="R1972" s="17" t="s">
        <v>7987</v>
      </c>
      <c r="S1972" s="17"/>
      <c r="T1972" s="17" t="s">
        <v>7987</v>
      </c>
      <c r="U1972" s="17"/>
      <c r="V1972" s="17"/>
      <c r="W1972" s="17" t="s">
        <v>7987</v>
      </c>
      <c r="X1972" s="17" t="s">
        <v>7987</v>
      </c>
      <c r="Y1972" s="17"/>
    </row>
    <row r="1973" ht="15.75" customHeight="1">
      <c r="A1973" s="17" t="s">
        <v>7344</v>
      </c>
      <c r="B1973" s="17"/>
      <c r="C1973" s="17" t="s">
        <v>7987</v>
      </c>
      <c r="D1973" s="17" t="s">
        <v>7987</v>
      </c>
      <c r="E1973" s="17" t="s">
        <v>7987</v>
      </c>
      <c r="F1973" s="17" t="s">
        <v>7249</v>
      </c>
      <c r="G1973" s="17"/>
      <c r="H1973" s="51" t="s">
        <v>7987</v>
      </c>
      <c r="K1973" s="51" t="s">
        <v>7987</v>
      </c>
      <c r="L1973" s="17" t="s">
        <v>7987</v>
      </c>
      <c r="M1973" s="17" t="s">
        <v>7987</v>
      </c>
      <c r="N1973" s="17" t="s">
        <v>7987</v>
      </c>
      <c r="O1973" s="17" t="s">
        <v>7987</v>
      </c>
      <c r="P1973" s="17" t="s">
        <v>7987</v>
      </c>
      <c r="Q1973" s="17" t="s">
        <v>7987</v>
      </c>
      <c r="R1973" s="17" t="s">
        <v>7987</v>
      </c>
      <c r="S1973" s="17"/>
      <c r="T1973" s="17" t="s">
        <v>7987</v>
      </c>
      <c r="U1973" s="17"/>
      <c r="V1973" s="17"/>
      <c r="W1973" s="17" t="s">
        <v>7987</v>
      </c>
      <c r="X1973" s="17" t="s">
        <v>7987</v>
      </c>
      <c r="Y1973" s="17"/>
    </row>
    <row r="1974" ht="15.75" customHeight="1">
      <c r="A1974" s="17" t="s">
        <v>7345</v>
      </c>
      <c r="B1974" s="17"/>
      <c r="C1974" s="17" t="s">
        <v>7987</v>
      </c>
      <c r="D1974" s="17" t="s">
        <v>7987</v>
      </c>
      <c r="E1974" s="17" t="s">
        <v>7987</v>
      </c>
      <c r="F1974" s="17" t="s">
        <v>7249</v>
      </c>
      <c r="G1974" s="17"/>
      <c r="H1974" s="51" t="s">
        <v>7987</v>
      </c>
      <c r="K1974" s="51" t="s">
        <v>7987</v>
      </c>
      <c r="L1974" s="17" t="s">
        <v>7987</v>
      </c>
      <c r="M1974" s="17" t="s">
        <v>7987</v>
      </c>
      <c r="N1974" s="17" t="s">
        <v>7987</v>
      </c>
      <c r="O1974" s="17" t="s">
        <v>7987</v>
      </c>
      <c r="P1974" s="17" t="s">
        <v>7987</v>
      </c>
      <c r="Q1974" s="17" t="s">
        <v>7987</v>
      </c>
      <c r="R1974" s="17" t="s">
        <v>7987</v>
      </c>
      <c r="S1974" s="17"/>
      <c r="T1974" s="17" t="s">
        <v>7987</v>
      </c>
      <c r="U1974" s="17"/>
      <c r="V1974" s="17"/>
      <c r="W1974" s="17" t="s">
        <v>7987</v>
      </c>
      <c r="X1974" s="17" t="s">
        <v>7987</v>
      </c>
      <c r="Y1974" s="17"/>
    </row>
    <row r="1975" ht="15.75" customHeight="1">
      <c r="A1975" s="17" t="s">
        <v>7346</v>
      </c>
      <c r="B1975" s="17"/>
      <c r="C1975" s="17" t="s">
        <v>7987</v>
      </c>
      <c r="D1975" s="17" t="s">
        <v>7987</v>
      </c>
      <c r="E1975" s="17" t="s">
        <v>7987</v>
      </c>
      <c r="F1975" s="17" t="s">
        <v>7249</v>
      </c>
      <c r="G1975" s="17"/>
      <c r="H1975" s="51" t="s">
        <v>7987</v>
      </c>
      <c r="K1975" s="51" t="s">
        <v>7987</v>
      </c>
      <c r="L1975" s="17" t="s">
        <v>7987</v>
      </c>
      <c r="M1975" s="17" t="s">
        <v>7987</v>
      </c>
      <c r="N1975" s="17" t="s">
        <v>7987</v>
      </c>
      <c r="O1975" s="17" t="s">
        <v>7987</v>
      </c>
      <c r="P1975" s="17" t="s">
        <v>7987</v>
      </c>
      <c r="Q1975" s="17" t="s">
        <v>7987</v>
      </c>
      <c r="R1975" s="17" t="s">
        <v>7987</v>
      </c>
      <c r="S1975" s="17"/>
      <c r="T1975" s="17" t="s">
        <v>7987</v>
      </c>
      <c r="U1975" s="17"/>
      <c r="V1975" s="17"/>
      <c r="W1975" s="17" t="s">
        <v>7987</v>
      </c>
      <c r="X1975" s="17" t="s">
        <v>7987</v>
      </c>
      <c r="Y1975" s="17"/>
    </row>
    <row r="1976" ht="15.75" customHeight="1">
      <c r="A1976" s="17" t="s">
        <v>7347</v>
      </c>
      <c r="B1976" s="17"/>
      <c r="C1976" s="17" t="s">
        <v>7987</v>
      </c>
      <c r="D1976" s="17" t="s">
        <v>7987</v>
      </c>
      <c r="E1976" s="17" t="s">
        <v>7987</v>
      </c>
      <c r="F1976" s="17" t="s">
        <v>7249</v>
      </c>
      <c r="G1976" s="17"/>
      <c r="H1976" s="51" t="s">
        <v>7987</v>
      </c>
      <c r="K1976" s="51" t="s">
        <v>7987</v>
      </c>
      <c r="L1976" s="17" t="s">
        <v>7987</v>
      </c>
      <c r="M1976" s="17" t="s">
        <v>7987</v>
      </c>
      <c r="N1976" s="17" t="s">
        <v>7987</v>
      </c>
      <c r="O1976" s="17" t="s">
        <v>7987</v>
      </c>
      <c r="P1976" s="17" t="s">
        <v>7987</v>
      </c>
      <c r="Q1976" s="17" t="s">
        <v>7987</v>
      </c>
      <c r="R1976" s="17" t="s">
        <v>7987</v>
      </c>
      <c r="S1976" s="17"/>
      <c r="T1976" s="17" t="s">
        <v>7987</v>
      </c>
      <c r="U1976" s="17"/>
      <c r="V1976" s="17"/>
      <c r="W1976" s="17" t="s">
        <v>7987</v>
      </c>
      <c r="X1976" s="17" t="s">
        <v>7987</v>
      </c>
      <c r="Y1976" s="17"/>
    </row>
    <row r="1977" ht="15.75" customHeight="1">
      <c r="A1977" s="17" t="s">
        <v>7348</v>
      </c>
      <c r="B1977" s="17"/>
      <c r="C1977" s="17" t="s">
        <v>7987</v>
      </c>
      <c r="D1977" s="17" t="s">
        <v>7987</v>
      </c>
      <c r="E1977" s="17" t="s">
        <v>7987</v>
      </c>
      <c r="F1977" s="17" t="s">
        <v>7249</v>
      </c>
      <c r="G1977" s="17"/>
      <c r="H1977" s="51" t="s">
        <v>7987</v>
      </c>
      <c r="K1977" s="51" t="s">
        <v>7987</v>
      </c>
      <c r="L1977" s="17" t="s">
        <v>7987</v>
      </c>
      <c r="M1977" s="17" t="s">
        <v>7987</v>
      </c>
      <c r="N1977" s="17" t="s">
        <v>7987</v>
      </c>
      <c r="O1977" s="17" t="s">
        <v>7987</v>
      </c>
      <c r="P1977" s="17" t="s">
        <v>7987</v>
      </c>
      <c r="Q1977" s="17" t="s">
        <v>7987</v>
      </c>
      <c r="R1977" s="17" t="s">
        <v>7987</v>
      </c>
      <c r="S1977" s="17"/>
      <c r="T1977" s="17" t="s">
        <v>7987</v>
      </c>
      <c r="U1977" s="17"/>
      <c r="V1977" s="17"/>
      <c r="W1977" s="17" t="s">
        <v>7987</v>
      </c>
      <c r="X1977" s="17" t="s">
        <v>7987</v>
      </c>
      <c r="Y1977" s="17"/>
    </row>
    <row r="1978" ht="15.75" customHeight="1">
      <c r="A1978" s="17" t="s">
        <v>7349</v>
      </c>
      <c r="B1978" s="17"/>
      <c r="C1978" s="17" t="s">
        <v>7987</v>
      </c>
      <c r="D1978" s="17" t="s">
        <v>7987</v>
      </c>
      <c r="E1978" s="17" t="s">
        <v>7987</v>
      </c>
      <c r="F1978" s="17" t="s">
        <v>7350</v>
      </c>
      <c r="G1978" s="17"/>
      <c r="H1978" s="51" t="s">
        <v>7987</v>
      </c>
      <c r="K1978" s="51" t="s">
        <v>7987</v>
      </c>
      <c r="L1978" s="17" t="s">
        <v>7987</v>
      </c>
      <c r="M1978" s="17" t="s">
        <v>7987</v>
      </c>
      <c r="N1978" s="17" t="s">
        <v>7987</v>
      </c>
      <c r="O1978" s="17" t="s">
        <v>7987</v>
      </c>
      <c r="P1978" s="17" t="s">
        <v>7987</v>
      </c>
      <c r="Q1978" s="17" t="s">
        <v>7987</v>
      </c>
      <c r="R1978" s="17" t="s">
        <v>7987</v>
      </c>
      <c r="S1978" s="17"/>
      <c r="T1978" s="17" t="s">
        <v>7987</v>
      </c>
      <c r="U1978" s="17"/>
      <c r="V1978" s="17"/>
      <c r="W1978" s="17" t="s">
        <v>7987</v>
      </c>
      <c r="X1978" s="17" t="s">
        <v>7987</v>
      </c>
      <c r="Y1978" s="17"/>
    </row>
    <row r="1979" ht="15.75" customHeight="1">
      <c r="A1979" s="17" t="s">
        <v>7351</v>
      </c>
      <c r="B1979" s="17"/>
      <c r="C1979" s="17" t="s">
        <v>7987</v>
      </c>
      <c r="D1979" s="17" t="s">
        <v>7987</v>
      </c>
      <c r="E1979" s="17" t="s">
        <v>7987</v>
      </c>
      <c r="F1979" s="17" t="s">
        <v>7350</v>
      </c>
      <c r="G1979" s="17"/>
      <c r="H1979" s="51" t="s">
        <v>7987</v>
      </c>
      <c r="K1979" s="51" t="s">
        <v>7987</v>
      </c>
      <c r="L1979" s="17" t="s">
        <v>7987</v>
      </c>
      <c r="M1979" s="17" t="s">
        <v>7987</v>
      </c>
      <c r="N1979" s="17" t="s">
        <v>7987</v>
      </c>
      <c r="O1979" s="17" t="s">
        <v>7987</v>
      </c>
      <c r="P1979" s="17" t="s">
        <v>7987</v>
      </c>
      <c r="Q1979" s="17" t="s">
        <v>7987</v>
      </c>
      <c r="R1979" s="17" t="s">
        <v>7987</v>
      </c>
      <c r="S1979" s="17"/>
      <c r="T1979" s="17" t="s">
        <v>7987</v>
      </c>
      <c r="U1979" s="17"/>
      <c r="V1979" s="17"/>
      <c r="W1979" s="17" t="s">
        <v>7987</v>
      </c>
      <c r="X1979" s="17" t="s">
        <v>7987</v>
      </c>
      <c r="Y1979" s="17"/>
    </row>
    <row r="1980" ht="15.75" customHeight="1">
      <c r="A1980" s="17" t="s">
        <v>7352</v>
      </c>
      <c r="B1980" s="17"/>
      <c r="C1980" s="17" t="s">
        <v>7987</v>
      </c>
      <c r="D1980" s="17" t="s">
        <v>7987</v>
      </c>
      <c r="E1980" s="17" t="s">
        <v>7987</v>
      </c>
      <c r="F1980" s="17" t="s">
        <v>7353</v>
      </c>
      <c r="G1980" s="17"/>
      <c r="H1980" s="51" t="s">
        <v>7987</v>
      </c>
      <c r="K1980" s="51" t="s">
        <v>7987</v>
      </c>
      <c r="L1980" s="17" t="s">
        <v>7987</v>
      </c>
      <c r="M1980" s="17" t="s">
        <v>7987</v>
      </c>
      <c r="N1980" s="17" t="s">
        <v>7987</v>
      </c>
      <c r="O1980" s="17" t="s">
        <v>7987</v>
      </c>
      <c r="P1980" s="17" t="s">
        <v>7987</v>
      </c>
      <c r="Q1980" s="17" t="s">
        <v>7987</v>
      </c>
      <c r="R1980" s="17" t="s">
        <v>7987</v>
      </c>
      <c r="S1980" s="17"/>
      <c r="T1980" s="17" t="s">
        <v>7987</v>
      </c>
      <c r="U1980" s="17"/>
      <c r="V1980" s="17"/>
      <c r="W1980" s="17" t="s">
        <v>7987</v>
      </c>
      <c r="X1980" s="17" t="s">
        <v>7987</v>
      </c>
      <c r="Y1980" s="17"/>
    </row>
    <row r="1981" ht="15.75" customHeight="1">
      <c r="A1981" s="17" t="s">
        <v>7354</v>
      </c>
      <c r="B1981" s="17"/>
      <c r="C1981" s="17" t="s">
        <v>7987</v>
      </c>
      <c r="D1981" s="17" t="s">
        <v>7987</v>
      </c>
      <c r="E1981" s="17" t="s">
        <v>7987</v>
      </c>
      <c r="F1981" s="17" t="s">
        <v>7353</v>
      </c>
      <c r="G1981" s="17"/>
      <c r="H1981" s="51" t="s">
        <v>7987</v>
      </c>
      <c r="K1981" s="51" t="s">
        <v>7987</v>
      </c>
      <c r="L1981" s="17" t="s">
        <v>7987</v>
      </c>
      <c r="M1981" s="17" t="s">
        <v>7987</v>
      </c>
      <c r="N1981" s="17" t="s">
        <v>7987</v>
      </c>
      <c r="O1981" s="17" t="s">
        <v>7987</v>
      </c>
      <c r="P1981" s="17" t="s">
        <v>7987</v>
      </c>
      <c r="Q1981" s="17" t="s">
        <v>7987</v>
      </c>
      <c r="R1981" s="17" t="s">
        <v>7987</v>
      </c>
      <c r="S1981" s="17"/>
      <c r="T1981" s="17" t="s">
        <v>7987</v>
      </c>
      <c r="U1981" s="17"/>
      <c r="V1981" s="17"/>
      <c r="W1981" s="17" t="s">
        <v>7987</v>
      </c>
      <c r="X1981" s="17" t="s">
        <v>7987</v>
      </c>
      <c r="Y1981" s="17"/>
    </row>
    <row r="1982" ht="15.75" customHeight="1">
      <c r="A1982" s="17" t="s">
        <v>7355</v>
      </c>
      <c r="B1982" s="17"/>
      <c r="C1982" s="17" t="s">
        <v>7987</v>
      </c>
      <c r="D1982" s="17" t="s">
        <v>7987</v>
      </c>
      <c r="E1982" s="17" t="s">
        <v>7987</v>
      </c>
      <c r="F1982" s="17" t="s">
        <v>7353</v>
      </c>
      <c r="G1982" s="17"/>
      <c r="H1982" s="51" t="s">
        <v>7987</v>
      </c>
      <c r="K1982" s="51" t="s">
        <v>7987</v>
      </c>
      <c r="L1982" s="17" t="s">
        <v>7987</v>
      </c>
      <c r="M1982" s="17" t="s">
        <v>7987</v>
      </c>
      <c r="N1982" s="17" t="s">
        <v>7987</v>
      </c>
      <c r="O1982" s="17" t="s">
        <v>7987</v>
      </c>
      <c r="P1982" s="17" t="s">
        <v>7987</v>
      </c>
      <c r="Q1982" s="17" t="s">
        <v>7987</v>
      </c>
      <c r="R1982" s="17" t="s">
        <v>7987</v>
      </c>
      <c r="S1982" s="17"/>
      <c r="T1982" s="17" t="s">
        <v>7987</v>
      </c>
      <c r="U1982" s="17"/>
      <c r="V1982" s="17"/>
      <c r="W1982" s="17" t="s">
        <v>7987</v>
      </c>
      <c r="X1982" s="17" t="s">
        <v>7987</v>
      </c>
      <c r="Y1982" s="17"/>
    </row>
    <row r="1983" ht="15.75" customHeight="1">
      <c r="A1983" s="17" t="s">
        <v>7356</v>
      </c>
      <c r="B1983" s="17"/>
      <c r="C1983" s="17" t="s">
        <v>7987</v>
      </c>
      <c r="D1983" s="17" t="s">
        <v>7987</v>
      </c>
      <c r="E1983" s="17" t="s">
        <v>7987</v>
      </c>
      <c r="F1983" s="17" t="s">
        <v>7357</v>
      </c>
      <c r="G1983" s="17"/>
      <c r="H1983" s="51" t="s">
        <v>7987</v>
      </c>
      <c r="K1983" s="51" t="s">
        <v>7987</v>
      </c>
      <c r="L1983" s="17" t="s">
        <v>7987</v>
      </c>
      <c r="M1983" s="17" t="s">
        <v>7987</v>
      </c>
      <c r="N1983" s="17" t="s">
        <v>7987</v>
      </c>
      <c r="O1983" s="17" t="s">
        <v>7987</v>
      </c>
      <c r="P1983" s="17" t="s">
        <v>7987</v>
      </c>
      <c r="Q1983" s="17" t="s">
        <v>7987</v>
      </c>
      <c r="R1983" s="17" t="s">
        <v>7987</v>
      </c>
      <c r="S1983" s="17"/>
      <c r="T1983" s="17" t="s">
        <v>7987</v>
      </c>
      <c r="U1983" s="17"/>
      <c r="V1983" s="17"/>
      <c r="W1983" s="17" t="s">
        <v>7987</v>
      </c>
      <c r="X1983" s="17" t="s">
        <v>7987</v>
      </c>
      <c r="Y1983" s="17"/>
    </row>
    <row r="1984" ht="15.75" customHeight="1">
      <c r="A1984" s="17" t="s">
        <v>7358</v>
      </c>
      <c r="B1984" s="17"/>
      <c r="C1984" s="17" t="s">
        <v>7987</v>
      </c>
      <c r="D1984" s="17" t="s">
        <v>7987</v>
      </c>
      <c r="E1984" s="17" t="s">
        <v>7987</v>
      </c>
      <c r="F1984" s="17" t="s">
        <v>7359</v>
      </c>
      <c r="G1984" s="17"/>
      <c r="H1984" s="51" t="s">
        <v>7987</v>
      </c>
      <c r="K1984" s="51" t="s">
        <v>7987</v>
      </c>
      <c r="L1984" s="17" t="s">
        <v>7987</v>
      </c>
      <c r="M1984" s="17" t="s">
        <v>7987</v>
      </c>
      <c r="N1984" s="17" t="s">
        <v>7987</v>
      </c>
      <c r="O1984" s="17" t="s">
        <v>7987</v>
      </c>
      <c r="P1984" s="17" t="s">
        <v>7987</v>
      </c>
      <c r="Q1984" s="17" t="s">
        <v>7987</v>
      </c>
      <c r="R1984" s="17" t="s">
        <v>7987</v>
      </c>
      <c r="S1984" s="17"/>
      <c r="T1984" s="17" t="s">
        <v>7987</v>
      </c>
      <c r="U1984" s="17"/>
      <c r="V1984" s="17"/>
      <c r="W1984" s="17" t="s">
        <v>7987</v>
      </c>
      <c r="X1984" s="17" t="s">
        <v>7987</v>
      </c>
      <c r="Y1984" s="17"/>
    </row>
    <row r="1985" ht="15.75" customHeight="1">
      <c r="A1985" s="17" t="s">
        <v>7360</v>
      </c>
      <c r="B1985" s="17"/>
      <c r="C1985" s="17" t="s">
        <v>7987</v>
      </c>
      <c r="D1985" s="17" t="s">
        <v>7987</v>
      </c>
      <c r="E1985" s="17" t="s">
        <v>7987</v>
      </c>
      <c r="F1985" s="17" t="s">
        <v>7361</v>
      </c>
      <c r="G1985" s="17"/>
      <c r="H1985" s="51" t="s">
        <v>7987</v>
      </c>
      <c r="K1985" s="51" t="s">
        <v>7987</v>
      </c>
      <c r="L1985" s="17" t="s">
        <v>7987</v>
      </c>
      <c r="M1985" s="17" t="s">
        <v>7987</v>
      </c>
      <c r="N1985" s="17" t="s">
        <v>7987</v>
      </c>
      <c r="O1985" s="17" t="s">
        <v>7987</v>
      </c>
      <c r="P1985" s="17" t="s">
        <v>7987</v>
      </c>
      <c r="Q1985" s="17" t="s">
        <v>7987</v>
      </c>
      <c r="R1985" s="17" t="s">
        <v>7987</v>
      </c>
      <c r="S1985" s="17"/>
      <c r="T1985" s="17" t="s">
        <v>7987</v>
      </c>
      <c r="U1985" s="17"/>
      <c r="V1985" s="17"/>
      <c r="W1985" s="17" t="s">
        <v>7987</v>
      </c>
      <c r="X1985" s="17" t="s">
        <v>7987</v>
      </c>
      <c r="Y1985" s="17"/>
    </row>
    <row r="1986" ht="15.75" customHeight="1">
      <c r="A1986" s="17" t="s">
        <v>7362</v>
      </c>
      <c r="B1986" s="17"/>
      <c r="C1986" s="17" t="s">
        <v>7987</v>
      </c>
      <c r="D1986" s="17" t="s">
        <v>7987</v>
      </c>
      <c r="E1986" s="17" t="s">
        <v>7987</v>
      </c>
      <c r="F1986" s="17" t="s">
        <v>7363</v>
      </c>
      <c r="G1986" s="17"/>
      <c r="H1986" s="51" t="s">
        <v>7987</v>
      </c>
      <c r="K1986" s="51" t="s">
        <v>7987</v>
      </c>
      <c r="L1986" s="17" t="s">
        <v>7987</v>
      </c>
      <c r="M1986" s="17" t="s">
        <v>7987</v>
      </c>
      <c r="N1986" s="17" t="s">
        <v>7987</v>
      </c>
      <c r="O1986" s="17" t="s">
        <v>7987</v>
      </c>
      <c r="P1986" s="17" t="s">
        <v>7987</v>
      </c>
      <c r="Q1986" s="17" t="s">
        <v>7987</v>
      </c>
      <c r="R1986" s="17" t="s">
        <v>7987</v>
      </c>
      <c r="S1986" s="17"/>
      <c r="T1986" s="17" t="s">
        <v>7987</v>
      </c>
      <c r="U1986" s="17"/>
      <c r="V1986" s="17"/>
      <c r="W1986" s="17" t="s">
        <v>7987</v>
      </c>
      <c r="X1986" s="17" t="s">
        <v>7987</v>
      </c>
      <c r="Y1986" s="17"/>
    </row>
    <row r="1987" ht="15.75" customHeight="1">
      <c r="A1987" s="17" t="s">
        <v>7364</v>
      </c>
      <c r="B1987" s="17"/>
      <c r="C1987" s="17" t="s">
        <v>7987</v>
      </c>
      <c r="D1987" s="17" t="s">
        <v>7987</v>
      </c>
      <c r="E1987" s="17" t="s">
        <v>7987</v>
      </c>
      <c r="F1987" s="17" t="s">
        <v>7365</v>
      </c>
      <c r="G1987" s="17"/>
      <c r="H1987" s="51" t="s">
        <v>7987</v>
      </c>
      <c r="K1987" s="51" t="s">
        <v>7987</v>
      </c>
      <c r="L1987" s="17" t="s">
        <v>7987</v>
      </c>
      <c r="M1987" s="17" t="s">
        <v>7987</v>
      </c>
      <c r="N1987" s="17" t="s">
        <v>7987</v>
      </c>
      <c r="O1987" s="17" t="s">
        <v>7987</v>
      </c>
      <c r="P1987" s="17" t="s">
        <v>7987</v>
      </c>
      <c r="Q1987" s="17" t="s">
        <v>7987</v>
      </c>
      <c r="R1987" s="17" t="s">
        <v>7987</v>
      </c>
      <c r="S1987" s="17"/>
      <c r="T1987" s="17" t="s">
        <v>7987</v>
      </c>
      <c r="U1987" s="17"/>
      <c r="V1987" s="17"/>
      <c r="W1987" s="17" t="s">
        <v>7987</v>
      </c>
      <c r="X1987" s="17" t="s">
        <v>7987</v>
      </c>
      <c r="Y1987" s="17"/>
    </row>
    <row r="1988" ht="15.75" customHeight="1">
      <c r="A1988" s="17" t="s">
        <v>7366</v>
      </c>
      <c r="B1988" s="17"/>
      <c r="C1988" s="17" t="s">
        <v>7987</v>
      </c>
      <c r="D1988" s="17" t="s">
        <v>7987</v>
      </c>
      <c r="E1988" s="17" t="s">
        <v>7987</v>
      </c>
      <c r="F1988" s="17" t="s">
        <v>7367</v>
      </c>
      <c r="G1988" s="17"/>
      <c r="H1988" s="51" t="s">
        <v>7987</v>
      </c>
      <c r="K1988" s="51" t="s">
        <v>7987</v>
      </c>
      <c r="L1988" s="17" t="s">
        <v>7987</v>
      </c>
      <c r="M1988" s="17" t="s">
        <v>7987</v>
      </c>
      <c r="N1988" s="17" t="s">
        <v>7987</v>
      </c>
      <c r="O1988" s="17" t="s">
        <v>7987</v>
      </c>
      <c r="P1988" s="17" t="s">
        <v>7987</v>
      </c>
      <c r="Q1988" s="17" t="s">
        <v>7987</v>
      </c>
      <c r="R1988" s="17" t="s">
        <v>7987</v>
      </c>
      <c r="S1988" s="17"/>
      <c r="T1988" s="17" t="s">
        <v>7987</v>
      </c>
      <c r="U1988" s="17"/>
      <c r="V1988" s="17"/>
      <c r="W1988" s="17" t="s">
        <v>7987</v>
      </c>
      <c r="X1988" s="17" t="s">
        <v>7987</v>
      </c>
      <c r="Y1988" s="17"/>
    </row>
    <row r="1989" ht="15.75" customHeight="1">
      <c r="A1989" s="17" t="s">
        <v>7368</v>
      </c>
      <c r="B1989" s="17"/>
      <c r="C1989" s="17" t="s">
        <v>7987</v>
      </c>
      <c r="D1989" s="17" t="s">
        <v>7987</v>
      </c>
      <c r="E1989" s="17" t="s">
        <v>7987</v>
      </c>
      <c r="F1989" s="17" t="s">
        <v>7369</v>
      </c>
      <c r="G1989" s="17"/>
      <c r="H1989" s="51" t="s">
        <v>7987</v>
      </c>
      <c r="K1989" s="51" t="s">
        <v>7987</v>
      </c>
      <c r="L1989" s="17" t="s">
        <v>7987</v>
      </c>
      <c r="M1989" s="17" t="s">
        <v>7987</v>
      </c>
      <c r="N1989" s="17" t="s">
        <v>7987</v>
      </c>
      <c r="O1989" s="17" t="s">
        <v>7987</v>
      </c>
      <c r="P1989" s="17" t="s">
        <v>7987</v>
      </c>
      <c r="Q1989" s="17" t="s">
        <v>7987</v>
      </c>
      <c r="R1989" s="17" t="s">
        <v>7987</v>
      </c>
      <c r="S1989" s="17"/>
      <c r="T1989" s="17" t="s">
        <v>7987</v>
      </c>
      <c r="U1989" s="17"/>
      <c r="V1989" s="17"/>
      <c r="W1989" s="17" t="s">
        <v>7987</v>
      </c>
      <c r="X1989" s="17" t="s">
        <v>7987</v>
      </c>
      <c r="Y1989" s="17"/>
    </row>
    <row r="1990" ht="15.75" customHeight="1">
      <c r="A1990" s="17" t="s">
        <v>7370</v>
      </c>
      <c r="B1990" s="17"/>
      <c r="C1990" s="17" t="s">
        <v>7987</v>
      </c>
      <c r="D1990" s="17" t="s">
        <v>7987</v>
      </c>
      <c r="E1990" s="17" t="s">
        <v>7987</v>
      </c>
      <c r="F1990" s="17" t="s">
        <v>7371</v>
      </c>
      <c r="G1990" s="17"/>
      <c r="H1990" s="51" t="s">
        <v>7987</v>
      </c>
      <c r="K1990" s="51" t="s">
        <v>7987</v>
      </c>
      <c r="L1990" s="17" t="s">
        <v>7987</v>
      </c>
      <c r="M1990" s="17" t="s">
        <v>7987</v>
      </c>
      <c r="N1990" s="17" t="s">
        <v>7987</v>
      </c>
      <c r="O1990" s="17" t="s">
        <v>7987</v>
      </c>
      <c r="P1990" s="17" t="s">
        <v>7987</v>
      </c>
      <c r="Q1990" s="17" t="s">
        <v>7987</v>
      </c>
      <c r="R1990" s="17" t="s">
        <v>7987</v>
      </c>
      <c r="S1990" s="17"/>
      <c r="T1990" s="17" t="s">
        <v>7987</v>
      </c>
      <c r="U1990" s="17"/>
      <c r="V1990" s="17"/>
      <c r="W1990" s="17" t="s">
        <v>7987</v>
      </c>
      <c r="X1990" s="17" t="s">
        <v>7987</v>
      </c>
      <c r="Y1990" s="17"/>
    </row>
    <row r="1991" ht="15.75" customHeight="1">
      <c r="A1991" s="17" t="s">
        <v>7372</v>
      </c>
      <c r="B1991" s="17"/>
      <c r="C1991" s="17" t="s">
        <v>7987</v>
      </c>
      <c r="D1991" s="17" t="s">
        <v>7987</v>
      </c>
      <c r="E1991" s="17" t="s">
        <v>7987</v>
      </c>
      <c r="F1991" s="17" t="s">
        <v>7373</v>
      </c>
      <c r="G1991" s="17"/>
      <c r="H1991" s="51" t="s">
        <v>7987</v>
      </c>
      <c r="K1991" s="51" t="s">
        <v>7987</v>
      </c>
      <c r="L1991" s="17" t="s">
        <v>7987</v>
      </c>
      <c r="M1991" s="17" t="s">
        <v>7987</v>
      </c>
      <c r="N1991" s="17" t="s">
        <v>7987</v>
      </c>
      <c r="O1991" s="17" t="s">
        <v>7987</v>
      </c>
      <c r="P1991" s="17" t="s">
        <v>7987</v>
      </c>
      <c r="Q1991" s="17" t="s">
        <v>7987</v>
      </c>
      <c r="R1991" s="17" t="s">
        <v>7987</v>
      </c>
      <c r="S1991" s="17"/>
      <c r="T1991" s="17" t="s">
        <v>7987</v>
      </c>
      <c r="U1991" s="17"/>
      <c r="V1991" s="17"/>
      <c r="W1991" s="17" t="s">
        <v>7987</v>
      </c>
      <c r="X1991" s="17" t="s">
        <v>7987</v>
      </c>
      <c r="Y1991" s="17"/>
    </row>
    <row r="1992" ht="15.75" customHeight="1">
      <c r="A1992" s="17" t="s">
        <v>7374</v>
      </c>
      <c r="B1992" s="17"/>
      <c r="C1992" s="17" t="s">
        <v>7987</v>
      </c>
      <c r="D1992" s="17" t="s">
        <v>7987</v>
      </c>
      <c r="E1992" s="17" t="s">
        <v>7987</v>
      </c>
      <c r="F1992" s="17" t="s">
        <v>7371</v>
      </c>
      <c r="G1992" s="17"/>
      <c r="H1992" s="51" t="s">
        <v>7987</v>
      </c>
      <c r="K1992" s="51" t="s">
        <v>7987</v>
      </c>
      <c r="L1992" s="17" t="s">
        <v>7987</v>
      </c>
      <c r="M1992" s="17" t="s">
        <v>7987</v>
      </c>
      <c r="N1992" s="17" t="s">
        <v>7987</v>
      </c>
      <c r="O1992" s="17" t="s">
        <v>7987</v>
      </c>
      <c r="P1992" s="17" t="s">
        <v>7987</v>
      </c>
      <c r="Q1992" s="17" t="s">
        <v>7987</v>
      </c>
      <c r="R1992" s="17" t="s">
        <v>7987</v>
      </c>
      <c r="S1992" s="17"/>
      <c r="T1992" s="17" t="s">
        <v>7987</v>
      </c>
      <c r="U1992" s="17"/>
      <c r="V1992" s="17"/>
      <c r="W1992" s="17" t="s">
        <v>7987</v>
      </c>
      <c r="X1992" s="17" t="s">
        <v>7987</v>
      </c>
      <c r="Y1992" s="17"/>
    </row>
    <row r="1993" ht="15.75" customHeight="1">
      <c r="A1993" s="17" t="s">
        <v>7375</v>
      </c>
      <c r="B1993" s="17"/>
      <c r="C1993" s="17" t="s">
        <v>7987</v>
      </c>
      <c r="D1993" s="17" t="s">
        <v>7987</v>
      </c>
      <c r="E1993" s="17" t="s">
        <v>7987</v>
      </c>
      <c r="F1993" s="17" t="s">
        <v>7376</v>
      </c>
      <c r="G1993" s="17"/>
      <c r="H1993" s="51" t="s">
        <v>7987</v>
      </c>
      <c r="K1993" s="51" t="s">
        <v>7987</v>
      </c>
      <c r="L1993" s="17" t="s">
        <v>7987</v>
      </c>
      <c r="M1993" s="17" t="s">
        <v>7987</v>
      </c>
      <c r="N1993" s="17" t="s">
        <v>7987</v>
      </c>
      <c r="O1993" s="17" t="s">
        <v>7987</v>
      </c>
      <c r="P1993" s="17" t="s">
        <v>7987</v>
      </c>
      <c r="Q1993" s="17" t="s">
        <v>7987</v>
      </c>
      <c r="R1993" s="17" t="s">
        <v>7987</v>
      </c>
      <c r="S1993" s="17"/>
      <c r="T1993" s="17" t="s">
        <v>7987</v>
      </c>
      <c r="U1993" s="17"/>
      <c r="V1993" s="17"/>
      <c r="W1993" s="17" t="s">
        <v>7987</v>
      </c>
      <c r="X1993" s="17" t="s">
        <v>7987</v>
      </c>
      <c r="Y1993" s="17"/>
    </row>
    <row r="1994" ht="15.75" customHeight="1">
      <c r="A1994" s="17" t="s">
        <v>7377</v>
      </c>
      <c r="B1994" s="17"/>
      <c r="C1994" s="17" t="s">
        <v>7987</v>
      </c>
      <c r="D1994" s="17" t="s">
        <v>7987</v>
      </c>
      <c r="E1994" s="17" t="s">
        <v>7987</v>
      </c>
      <c r="F1994" s="17" t="s">
        <v>7378</v>
      </c>
      <c r="G1994" s="17"/>
      <c r="H1994" s="51" t="s">
        <v>7987</v>
      </c>
      <c r="K1994" s="51" t="s">
        <v>7987</v>
      </c>
      <c r="L1994" s="17" t="s">
        <v>7987</v>
      </c>
      <c r="M1994" s="17" t="s">
        <v>7987</v>
      </c>
      <c r="N1994" s="17" t="s">
        <v>7987</v>
      </c>
      <c r="O1994" s="17" t="s">
        <v>7987</v>
      </c>
      <c r="P1994" s="17" t="s">
        <v>7987</v>
      </c>
      <c r="Q1994" s="17" t="s">
        <v>7987</v>
      </c>
      <c r="R1994" s="17" t="s">
        <v>7987</v>
      </c>
      <c r="S1994" s="17"/>
      <c r="T1994" s="17" t="s">
        <v>7987</v>
      </c>
      <c r="U1994" s="17"/>
      <c r="V1994" s="17"/>
      <c r="W1994" s="17" t="s">
        <v>7987</v>
      </c>
      <c r="X1994" s="17" t="s">
        <v>7987</v>
      </c>
      <c r="Y1994" s="17"/>
    </row>
    <row r="1995" ht="15.75" customHeight="1">
      <c r="A1995" s="17" t="s">
        <v>7379</v>
      </c>
      <c r="B1995" s="17"/>
      <c r="C1995" s="17" t="s">
        <v>7987</v>
      </c>
      <c r="D1995" s="17" t="s">
        <v>7987</v>
      </c>
      <c r="E1995" s="17" t="s">
        <v>7987</v>
      </c>
      <c r="F1995" s="17" t="s">
        <v>7380</v>
      </c>
      <c r="G1995" s="17"/>
      <c r="H1995" s="51" t="s">
        <v>7987</v>
      </c>
      <c r="K1995" s="51" t="s">
        <v>7987</v>
      </c>
      <c r="L1995" s="17" t="s">
        <v>7987</v>
      </c>
      <c r="M1995" s="17" t="s">
        <v>7987</v>
      </c>
      <c r="N1995" s="17" t="s">
        <v>7987</v>
      </c>
      <c r="O1995" s="17" t="s">
        <v>7987</v>
      </c>
      <c r="P1995" s="17" t="s">
        <v>7987</v>
      </c>
      <c r="Q1995" s="17" t="s">
        <v>7987</v>
      </c>
      <c r="R1995" s="17" t="s">
        <v>7987</v>
      </c>
      <c r="S1995" s="17"/>
      <c r="T1995" s="17" t="s">
        <v>7987</v>
      </c>
      <c r="U1995" s="17"/>
      <c r="V1995" s="17"/>
      <c r="W1995" s="17" t="s">
        <v>7987</v>
      </c>
      <c r="X1995" s="17" t="s">
        <v>7987</v>
      </c>
      <c r="Y1995" s="17"/>
    </row>
    <row r="1996" ht="15.75" customHeight="1">
      <c r="A1996" s="17" t="s">
        <v>7381</v>
      </c>
      <c r="B1996" s="17"/>
      <c r="C1996" s="17" t="s">
        <v>7987</v>
      </c>
      <c r="D1996" s="17" t="s">
        <v>7987</v>
      </c>
      <c r="E1996" s="17" t="s">
        <v>7987</v>
      </c>
      <c r="F1996" s="17" t="s">
        <v>7382</v>
      </c>
      <c r="G1996" s="17"/>
      <c r="H1996" s="51" t="s">
        <v>7987</v>
      </c>
      <c r="K1996" s="51" t="s">
        <v>7987</v>
      </c>
      <c r="L1996" s="17" t="s">
        <v>7987</v>
      </c>
      <c r="M1996" s="17" t="s">
        <v>7987</v>
      </c>
      <c r="N1996" s="17" t="s">
        <v>7987</v>
      </c>
      <c r="O1996" s="17" t="s">
        <v>7987</v>
      </c>
      <c r="P1996" s="17" t="s">
        <v>7987</v>
      </c>
      <c r="Q1996" s="17" t="s">
        <v>7987</v>
      </c>
      <c r="R1996" s="17" t="s">
        <v>7987</v>
      </c>
      <c r="S1996" s="17"/>
      <c r="T1996" s="17" t="s">
        <v>7987</v>
      </c>
      <c r="U1996" s="17"/>
      <c r="V1996" s="17"/>
      <c r="W1996" s="17" t="s">
        <v>7987</v>
      </c>
      <c r="X1996" s="17" t="s">
        <v>7987</v>
      </c>
      <c r="Y1996" s="17"/>
    </row>
    <row r="1997" ht="15.75" customHeight="1">
      <c r="A1997" s="17" t="s">
        <v>7383</v>
      </c>
      <c r="B1997" s="17"/>
      <c r="C1997" s="17" t="s">
        <v>7987</v>
      </c>
      <c r="D1997" s="17" t="s">
        <v>7987</v>
      </c>
      <c r="E1997" s="17" t="s">
        <v>7987</v>
      </c>
      <c r="F1997" s="17" t="s">
        <v>7384</v>
      </c>
      <c r="G1997" s="17"/>
      <c r="H1997" s="51" t="s">
        <v>7987</v>
      </c>
      <c r="K1997" s="51" t="s">
        <v>7987</v>
      </c>
      <c r="L1997" s="17" t="s">
        <v>7987</v>
      </c>
      <c r="M1997" s="17" t="s">
        <v>7987</v>
      </c>
      <c r="N1997" s="17" t="s">
        <v>7987</v>
      </c>
      <c r="O1997" s="17" t="s">
        <v>7987</v>
      </c>
      <c r="P1997" s="17" t="s">
        <v>7987</v>
      </c>
      <c r="Q1997" s="17" t="s">
        <v>7987</v>
      </c>
      <c r="R1997" s="17" t="s">
        <v>7987</v>
      </c>
      <c r="S1997" s="17"/>
      <c r="T1997" s="17" t="s">
        <v>7987</v>
      </c>
      <c r="U1997" s="17"/>
      <c r="V1997" s="17"/>
      <c r="W1997" s="17" t="s">
        <v>7987</v>
      </c>
      <c r="X1997" s="17" t="s">
        <v>7987</v>
      </c>
      <c r="Y1997" s="17"/>
    </row>
    <row r="1998" ht="15.75" customHeight="1">
      <c r="A1998" s="17" t="s">
        <v>7385</v>
      </c>
      <c r="B1998" s="17"/>
      <c r="C1998" s="17" t="s">
        <v>7987</v>
      </c>
      <c r="D1998" s="17" t="s">
        <v>7987</v>
      </c>
      <c r="E1998" s="17" t="s">
        <v>7987</v>
      </c>
      <c r="F1998" s="17" t="s">
        <v>7386</v>
      </c>
      <c r="G1998" s="17"/>
      <c r="H1998" s="51" t="s">
        <v>7987</v>
      </c>
      <c r="K1998" s="51" t="s">
        <v>7987</v>
      </c>
      <c r="L1998" s="17" t="s">
        <v>7987</v>
      </c>
      <c r="M1998" s="17" t="s">
        <v>7987</v>
      </c>
      <c r="N1998" s="17" t="s">
        <v>7987</v>
      </c>
      <c r="O1998" s="17" t="s">
        <v>7987</v>
      </c>
      <c r="P1998" s="17" t="s">
        <v>7987</v>
      </c>
      <c r="Q1998" s="17" t="s">
        <v>7987</v>
      </c>
      <c r="R1998" s="17" t="s">
        <v>7987</v>
      </c>
      <c r="S1998" s="17"/>
      <c r="T1998" s="17" t="s">
        <v>7987</v>
      </c>
      <c r="U1998" s="17"/>
      <c r="V1998" s="17"/>
      <c r="W1998" s="17" t="s">
        <v>7987</v>
      </c>
      <c r="X1998" s="17" t="s">
        <v>7987</v>
      </c>
      <c r="Y1998" s="17"/>
    </row>
    <row r="1999" ht="15.75" customHeight="1">
      <c r="A1999" s="17" t="s">
        <v>7387</v>
      </c>
      <c r="B1999" s="17"/>
      <c r="C1999" s="17" t="s">
        <v>7987</v>
      </c>
      <c r="D1999" s="17" t="s">
        <v>7987</v>
      </c>
      <c r="E1999" s="17" t="s">
        <v>7987</v>
      </c>
      <c r="F1999" s="17" t="s">
        <v>7388</v>
      </c>
      <c r="G1999" s="17"/>
      <c r="H1999" s="51" t="s">
        <v>7987</v>
      </c>
      <c r="K1999" s="51" t="s">
        <v>7987</v>
      </c>
      <c r="L1999" s="17" t="s">
        <v>7987</v>
      </c>
      <c r="M1999" s="17" t="s">
        <v>7987</v>
      </c>
      <c r="N1999" s="17" t="s">
        <v>7987</v>
      </c>
      <c r="O1999" s="17" t="s">
        <v>7987</v>
      </c>
      <c r="P1999" s="17" t="s">
        <v>7987</v>
      </c>
      <c r="Q1999" s="17" t="s">
        <v>7987</v>
      </c>
      <c r="R1999" s="17" t="s">
        <v>7987</v>
      </c>
      <c r="S1999" s="17"/>
      <c r="T1999" s="17" t="s">
        <v>7987</v>
      </c>
      <c r="U1999" s="17"/>
      <c r="V1999" s="17"/>
      <c r="W1999" s="17" t="s">
        <v>7987</v>
      </c>
      <c r="X1999" s="17" t="s">
        <v>7987</v>
      </c>
      <c r="Y1999" s="17"/>
    </row>
    <row r="2000" ht="15.75" customHeight="1">
      <c r="A2000" s="17" t="s">
        <v>7389</v>
      </c>
      <c r="B2000" s="17"/>
      <c r="C2000" s="17" t="s">
        <v>7987</v>
      </c>
      <c r="D2000" s="17" t="s">
        <v>7987</v>
      </c>
      <c r="E2000" s="17" t="s">
        <v>7987</v>
      </c>
      <c r="F2000" s="17" t="s">
        <v>7390</v>
      </c>
      <c r="G2000" s="17"/>
      <c r="H2000" s="51" t="s">
        <v>7987</v>
      </c>
      <c r="K2000" s="51" t="s">
        <v>7987</v>
      </c>
      <c r="L2000" s="17" t="s">
        <v>7987</v>
      </c>
      <c r="M2000" s="17" t="s">
        <v>7987</v>
      </c>
      <c r="N2000" s="17" t="s">
        <v>7987</v>
      </c>
      <c r="O2000" s="17" t="s">
        <v>7987</v>
      </c>
      <c r="P2000" s="17" t="s">
        <v>7987</v>
      </c>
      <c r="Q2000" s="17" t="s">
        <v>7987</v>
      </c>
      <c r="R2000" s="17" t="s">
        <v>7987</v>
      </c>
      <c r="S2000" s="17"/>
      <c r="T2000" s="17" t="s">
        <v>7987</v>
      </c>
      <c r="U2000" s="17"/>
      <c r="V2000" s="17"/>
      <c r="W2000" s="17" t="s">
        <v>7987</v>
      </c>
      <c r="X2000" s="17" t="s">
        <v>7987</v>
      </c>
      <c r="Y2000" s="17"/>
    </row>
    <row r="2001" ht="15.75" customHeight="1">
      <c r="A2001" s="17" t="s">
        <v>7391</v>
      </c>
      <c r="B2001" s="17"/>
      <c r="C2001" s="17" t="s">
        <v>7987</v>
      </c>
      <c r="D2001" s="17" t="s">
        <v>7987</v>
      </c>
      <c r="E2001" s="17" t="s">
        <v>7987</v>
      </c>
      <c r="F2001" s="17" t="s">
        <v>7371</v>
      </c>
      <c r="G2001" s="17"/>
      <c r="H2001" s="51" t="s">
        <v>7987</v>
      </c>
      <c r="K2001" s="51" t="s">
        <v>7987</v>
      </c>
      <c r="L2001" s="17" t="s">
        <v>7987</v>
      </c>
      <c r="M2001" s="17" t="s">
        <v>7987</v>
      </c>
      <c r="N2001" s="17" t="s">
        <v>7987</v>
      </c>
      <c r="O2001" s="17" t="s">
        <v>7987</v>
      </c>
      <c r="P2001" s="17" t="s">
        <v>7987</v>
      </c>
      <c r="Q2001" s="17" t="s">
        <v>7987</v>
      </c>
      <c r="R2001" s="17" t="s">
        <v>7987</v>
      </c>
      <c r="S2001" s="17"/>
      <c r="T2001" s="17" t="s">
        <v>7987</v>
      </c>
      <c r="U2001" s="17"/>
      <c r="V2001" s="17"/>
      <c r="W2001" s="17" t="s">
        <v>7987</v>
      </c>
      <c r="X2001" s="17" t="s">
        <v>7987</v>
      </c>
      <c r="Y2001" s="17"/>
    </row>
    <row r="2002" ht="15.75" customHeight="1">
      <c r="A2002" s="17" t="s">
        <v>7392</v>
      </c>
      <c r="B2002" s="17"/>
      <c r="C2002" s="17" t="s">
        <v>7987</v>
      </c>
      <c r="D2002" s="17" t="s">
        <v>7987</v>
      </c>
      <c r="E2002" s="17" t="s">
        <v>7987</v>
      </c>
      <c r="F2002" s="17" t="s">
        <v>7386</v>
      </c>
      <c r="G2002" s="17"/>
      <c r="H2002" s="51" t="s">
        <v>7987</v>
      </c>
      <c r="K2002" s="51" t="s">
        <v>7987</v>
      </c>
      <c r="L2002" s="17" t="s">
        <v>7987</v>
      </c>
      <c r="M2002" s="17" t="s">
        <v>7987</v>
      </c>
      <c r="N2002" s="17" t="s">
        <v>7987</v>
      </c>
      <c r="O2002" s="17" t="s">
        <v>7987</v>
      </c>
      <c r="P2002" s="17" t="s">
        <v>7987</v>
      </c>
      <c r="Q2002" s="17" t="s">
        <v>7987</v>
      </c>
      <c r="R2002" s="17" t="s">
        <v>7987</v>
      </c>
      <c r="S2002" s="17"/>
      <c r="T2002" s="17" t="s">
        <v>7987</v>
      </c>
      <c r="U2002" s="17"/>
      <c r="V2002" s="17"/>
      <c r="W2002" s="17" t="s">
        <v>7987</v>
      </c>
      <c r="X2002" s="17" t="s">
        <v>7987</v>
      </c>
      <c r="Y2002" s="17"/>
    </row>
    <row r="2003" ht="15.75" customHeight="1">
      <c r="A2003" s="17" t="s">
        <v>7393</v>
      </c>
      <c r="B2003" s="17"/>
      <c r="C2003" s="17" t="s">
        <v>7987</v>
      </c>
      <c r="D2003" s="17" t="s">
        <v>7987</v>
      </c>
      <c r="E2003" s="17" t="s">
        <v>7987</v>
      </c>
      <c r="F2003" s="17" t="s">
        <v>7394</v>
      </c>
      <c r="G2003" s="17"/>
      <c r="H2003" s="51" t="s">
        <v>7987</v>
      </c>
      <c r="K2003" s="51" t="s">
        <v>7987</v>
      </c>
      <c r="L2003" s="17" t="s">
        <v>7987</v>
      </c>
      <c r="M2003" s="17" t="s">
        <v>7987</v>
      </c>
      <c r="N2003" s="17" t="s">
        <v>7987</v>
      </c>
      <c r="O2003" s="17" t="s">
        <v>7987</v>
      </c>
      <c r="P2003" s="17" t="s">
        <v>7987</v>
      </c>
      <c r="Q2003" s="17" t="s">
        <v>7987</v>
      </c>
      <c r="R2003" s="17" t="s">
        <v>7987</v>
      </c>
      <c r="S2003" s="17"/>
      <c r="T2003" s="17" t="s">
        <v>7987</v>
      </c>
      <c r="U2003" s="17"/>
      <c r="V2003" s="17"/>
      <c r="W2003" s="17" t="s">
        <v>7987</v>
      </c>
      <c r="X2003" s="17" t="s">
        <v>7987</v>
      </c>
      <c r="Y2003" s="17"/>
    </row>
    <row r="2004" ht="15.75" customHeight="1">
      <c r="A2004" s="17" t="s">
        <v>7395</v>
      </c>
      <c r="B2004" s="17"/>
      <c r="C2004" s="17" t="s">
        <v>7987</v>
      </c>
      <c r="D2004" s="17" t="s">
        <v>7987</v>
      </c>
      <c r="E2004" s="17" t="s">
        <v>7987</v>
      </c>
      <c r="F2004" s="17" t="s">
        <v>7396</v>
      </c>
      <c r="G2004" s="17"/>
      <c r="H2004" s="51" t="s">
        <v>7987</v>
      </c>
      <c r="K2004" s="51" t="s">
        <v>7987</v>
      </c>
      <c r="L2004" s="17" t="s">
        <v>7987</v>
      </c>
      <c r="M2004" s="17" t="s">
        <v>7987</v>
      </c>
      <c r="N2004" s="17" t="s">
        <v>7987</v>
      </c>
      <c r="O2004" s="17" t="s">
        <v>7987</v>
      </c>
      <c r="P2004" s="17" t="s">
        <v>7987</v>
      </c>
      <c r="Q2004" s="17" t="s">
        <v>7987</v>
      </c>
      <c r="R2004" s="17" t="s">
        <v>7987</v>
      </c>
      <c r="S2004" s="17"/>
      <c r="T2004" s="17" t="s">
        <v>7987</v>
      </c>
      <c r="U2004" s="17"/>
      <c r="V2004" s="17"/>
      <c r="W2004" s="17" t="s">
        <v>7987</v>
      </c>
      <c r="X2004" s="17" t="s">
        <v>7987</v>
      </c>
      <c r="Y2004" s="17"/>
    </row>
    <row r="2005" ht="15.75" customHeight="1">
      <c r="A2005" s="17" t="s">
        <v>7397</v>
      </c>
      <c r="B2005" s="17"/>
      <c r="C2005" s="17" t="s">
        <v>7987</v>
      </c>
      <c r="D2005" s="17" t="s">
        <v>7987</v>
      </c>
      <c r="E2005" s="17" t="s">
        <v>7987</v>
      </c>
      <c r="F2005" s="17" t="s">
        <v>7398</v>
      </c>
      <c r="G2005" s="17"/>
      <c r="H2005" s="51" t="s">
        <v>7987</v>
      </c>
      <c r="K2005" s="51" t="s">
        <v>7987</v>
      </c>
      <c r="L2005" s="17" t="s">
        <v>7987</v>
      </c>
      <c r="M2005" s="17" t="s">
        <v>7987</v>
      </c>
      <c r="N2005" s="17" t="s">
        <v>7987</v>
      </c>
      <c r="O2005" s="17" t="s">
        <v>7987</v>
      </c>
      <c r="P2005" s="17" t="s">
        <v>7987</v>
      </c>
      <c r="Q2005" s="17" t="s">
        <v>7987</v>
      </c>
      <c r="R2005" s="17" t="s">
        <v>7987</v>
      </c>
      <c r="S2005" s="17"/>
      <c r="T2005" s="17" t="s">
        <v>7987</v>
      </c>
      <c r="U2005" s="17"/>
      <c r="V2005" s="17"/>
      <c r="W2005" s="17" t="s">
        <v>7987</v>
      </c>
      <c r="X2005" s="17" t="s">
        <v>7987</v>
      </c>
      <c r="Y2005" s="17"/>
    </row>
    <row r="2006" ht="15.75" customHeight="1">
      <c r="A2006" s="17" t="s">
        <v>7399</v>
      </c>
      <c r="B2006" s="17"/>
      <c r="C2006" s="17" t="s">
        <v>7987</v>
      </c>
      <c r="D2006" s="17" t="s">
        <v>7987</v>
      </c>
      <c r="E2006" s="17" t="s">
        <v>7987</v>
      </c>
      <c r="F2006" s="17" t="s">
        <v>7400</v>
      </c>
      <c r="G2006" s="17"/>
      <c r="H2006" s="51" t="s">
        <v>7987</v>
      </c>
      <c r="K2006" s="51" t="s">
        <v>7987</v>
      </c>
      <c r="L2006" s="17" t="s">
        <v>7987</v>
      </c>
      <c r="M2006" s="17" t="s">
        <v>7987</v>
      </c>
      <c r="N2006" s="17" t="s">
        <v>7987</v>
      </c>
      <c r="O2006" s="17" t="s">
        <v>7987</v>
      </c>
      <c r="P2006" s="17" t="s">
        <v>7987</v>
      </c>
      <c r="Q2006" s="17" t="s">
        <v>7987</v>
      </c>
      <c r="R2006" s="17" t="s">
        <v>7987</v>
      </c>
      <c r="S2006" s="17"/>
      <c r="T2006" s="17" t="s">
        <v>7987</v>
      </c>
      <c r="U2006" s="17"/>
      <c r="V2006" s="17"/>
      <c r="W2006" s="17" t="s">
        <v>7987</v>
      </c>
      <c r="X2006" s="17" t="s">
        <v>7987</v>
      </c>
      <c r="Y2006" s="17"/>
    </row>
    <row r="2007" ht="15.75" customHeight="1">
      <c r="A2007" s="17" t="s">
        <v>7401</v>
      </c>
      <c r="B2007" s="17"/>
      <c r="C2007" s="17" t="s">
        <v>7987</v>
      </c>
      <c r="D2007" s="17" t="s">
        <v>7987</v>
      </c>
      <c r="E2007" s="17" t="s">
        <v>7987</v>
      </c>
      <c r="F2007" s="17" t="s">
        <v>7402</v>
      </c>
      <c r="G2007" s="17"/>
      <c r="H2007" s="51" t="s">
        <v>7987</v>
      </c>
      <c r="K2007" s="51" t="s">
        <v>7987</v>
      </c>
      <c r="L2007" s="17" t="s">
        <v>7987</v>
      </c>
      <c r="M2007" s="17" t="s">
        <v>7987</v>
      </c>
      <c r="N2007" s="17" t="s">
        <v>7987</v>
      </c>
      <c r="O2007" s="17" t="s">
        <v>7987</v>
      </c>
      <c r="P2007" s="17" t="s">
        <v>7987</v>
      </c>
      <c r="Q2007" s="17" t="s">
        <v>7987</v>
      </c>
      <c r="R2007" s="17" t="s">
        <v>7987</v>
      </c>
      <c r="S2007" s="17"/>
      <c r="T2007" s="17" t="s">
        <v>7987</v>
      </c>
      <c r="U2007" s="17"/>
      <c r="V2007" s="17"/>
      <c r="W2007" s="17" t="s">
        <v>7987</v>
      </c>
      <c r="X2007" s="17" t="s">
        <v>7987</v>
      </c>
      <c r="Y2007" s="17"/>
    </row>
    <row r="2008" ht="15.75" customHeight="1">
      <c r="A2008" s="17" t="s">
        <v>7403</v>
      </c>
      <c r="B2008" s="17"/>
      <c r="C2008" s="17" t="s">
        <v>7987</v>
      </c>
      <c r="D2008" s="17" t="s">
        <v>7987</v>
      </c>
      <c r="E2008" s="17" t="s">
        <v>7987</v>
      </c>
      <c r="F2008" s="17" t="s">
        <v>7353</v>
      </c>
      <c r="G2008" s="17"/>
      <c r="H2008" s="51" t="s">
        <v>7987</v>
      </c>
      <c r="K2008" s="51" t="s">
        <v>7987</v>
      </c>
      <c r="L2008" s="17" t="s">
        <v>7987</v>
      </c>
      <c r="M2008" s="17" t="s">
        <v>7987</v>
      </c>
      <c r="N2008" s="17" t="s">
        <v>7987</v>
      </c>
      <c r="O2008" s="17" t="s">
        <v>7987</v>
      </c>
      <c r="P2008" s="17" t="s">
        <v>7987</v>
      </c>
      <c r="Q2008" s="17" t="s">
        <v>7987</v>
      </c>
      <c r="R2008" s="17" t="s">
        <v>7987</v>
      </c>
      <c r="S2008" s="17"/>
      <c r="T2008" s="17" t="s">
        <v>7987</v>
      </c>
      <c r="U2008" s="17"/>
      <c r="V2008" s="17"/>
      <c r="W2008" s="17" t="s">
        <v>7987</v>
      </c>
      <c r="X2008" s="17" t="s">
        <v>7987</v>
      </c>
      <c r="Y2008" s="17"/>
    </row>
    <row r="2009" ht="15.75" customHeight="1">
      <c r="A2009" s="17" t="s">
        <v>7404</v>
      </c>
      <c r="B2009" s="17"/>
      <c r="C2009" s="17" t="s">
        <v>7987</v>
      </c>
      <c r="D2009" s="17" t="s">
        <v>7987</v>
      </c>
      <c r="E2009" s="17" t="s">
        <v>7987</v>
      </c>
      <c r="F2009" s="17" t="s">
        <v>7249</v>
      </c>
      <c r="G2009" s="17"/>
      <c r="H2009" s="51" t="s">
        <v>7987</v>
      </c>
      <c r="K2009" s="51" t="s">
        <v>7987</v>
      </c>
      <c r="L2009" s="17" t="s">
        <v>7987</v>
      </c>
      <c r="M2009" s="17" t="s">
        <v>7987</v>
      </c>
      <c r="N2009" s="17" t="s">
        <v>7987</v>
      </c>
      <c r="O2009" s="17" t="s">
        <v>7987</v>
      </c>
      <c r="P2009" s="17" t="s">
        <v>7987</v>
      </c>
      <c r="Q2009" s="17" t="s">
        <v>7987</v>
      </c>
      <c r="R2009" s="17" t="s">
        <v>7987</v>
      </c>
      <c r="S2009" s="17"/>
      <c r="T2009" s="17" t="s">
        <v>7987</v>
      </c>
      <c r="U2009" s="17"/>
      <c r="V2009" s="17"/>
      <c r="W2009" s="17" t="s">
        <v>7987</v>
      </c>
      <c r="X2009" s="17" t="s">
        <v>7987</v>
      </c>
      <c r="Y2009" s="17"/>
    </row>
    <row r="2010" ht="15.75" customHeight="1">
      <c r="A2010" s="17" t="s">
        <v>7405</v>
      </c>
      <c r="B2010" s="17"/>
      <c r="C2010" s="17" t="s">
        <v>7987</v>
      </c>
      <c r="D2010" s="17" t="s">
        <v>7987</v>
      </c>
      <c r="E2010" s="17" t="s">
        <v>7987</v>
      </c>
      <c r="F2010" s="17" t="s">
        <v>7327</v>
      </c>
      <c r="G2010" s="17"/>
      <c r="H2010" s="51" t="s">
        <v>7987</v>
      </c>
      <c r="K2010" s="51" t="s">
        <v>7987</v>
      </c>
      <c r="L2010" s="17" t="s">
        <v>7987</v>
      </c>
      <c r="M2010" s="17" t="s">
        <v>7987</v>
      </c>
      <c r="N2010" s="17" t="s">
        <v>7987</v>
      </c>
      <c r="O2010" s="17" t="s">
        <v>7987</v>
      </c>
      <c r="P2010" s="17" t="s">
        <v>7987</v>
      </c>
      <c r="Q2010" s="17" t="s">
        <v>7987</v>
      </c>
      <c r="R2010" s="17" t="s">
        <v>7987</v>
      </c>
      <c r="S2010" s="17"/>
      <c r="T2010" s="17" t="s">
        <v>7987</v>
      </c>
      <c r="U2010" s="17"/>
      <c r="V2010" s="17"/>
      <c r="W2010" s="17" t="s">
        <v>7987</v>
      </c>
      <c r="X2010" s="17" t="s">
        <v>7987</v>
      </c>
      <c r="Y2010" s="17"/>
    </row>
    <row r="2011" ht="15.75" customHeight="1">
      <c r="A2011" s="17" t="s">
        <v>7406</v>
      </c>
      <c r="B2011" s="17"/>
      <c r="C2011" s="17" t="s">
        <v>7987</v>
      </c>
      <c r="D2011" s="17" t="s">
        <v>7987</v>
      </c>
      <c r="E2011" s="17" t="s">
        <v>7987</v>
      </c>
      <c r="F2011" s="17" t="s">
        <v>7350</v>
      </c>
      <c r="G2011" s="17"/>
      <c r="H2011" s="51" t="s">
        <v>7987</v>
      </c>
      <c r="K2011" s="51" t="s">
        <v>7987</v>
      </c>
      <c r="L2011" s="17" t="s">
        <v>7987</v>
      </c>
      <c r="M2011" s="17" t="s">
        <v>7987</v>
      </c>
      <c r="N2011" s="17" t="s">
        <v>7987</v>
      </c>
      <c r="O2011" s="17" t="s">
        <v>7987</v>
      </c>
      <c r="P2011" s="17" t="s">
        <v>7987</v>
      </c>
      <c r="Q2011" s="17" t="s">
        <v>7987</v>
      </c>
      <c r="R2011" s="17" t="s">
        <v>7987</v>
      </c>
      <c r="S2011" s="17"/>
      <c r="T2011" s="17" t="s">
        <v>7987</v>
      </c>
      <c r="U2011" s="17"/>
      <c r="V2011" s="17"/>
      <c r="W2011" s="17" t="s">
        <v>7987</v>
      </c>
      <c r="X2011" s="17" t="s">
        <v>7987</v>
      </c>
      <c r="Y2011" s="17"/>
    </row>
    <row r="2012" ht="15.75" customHeight="1">
      <c r="A2012" s="17" t="s">
        <v>7407</v>
      </c>
      <c r="B2012" s="17"/>
      <c r="C2012" s="17" t="s">
        <v>7987</v>
      </c>
      <c r="D2012" s="17" t="s">
        <v>7987</v>
      </c>
      <c r="E2012" s="17" t="s">
        <v>7987</v>
      </c>
      <c r="F2012" s="17" t="s">
        <v>7380</v>
      </c>
      <c r="G2012" s="17"/>
      <c r="H2012" s="51" t="s">
        <v>7987</v>
      </c>
      <c r="K2012" s="51" t="s">
        <v>7987</v>
      </c>
      <c r="L2012" s="17" t="s">
        <v>7987</v>
      </c>
      <c r="M2012" s="17" t="s">
        <v>7987</v>
      </c>
      <c r="N2012" s="17" t="s">
        <v>7987</v>
      </c>
      <c r="O2012" s="17" t="s">
        <v>7987</v>
      </c>
      <c r="P2012" s="17" t="s">
        <v>7987</v>
      </c>
      <c r="Q2012" s="17" t="s">
        <v>7987</v>
      </c>
      <c r="R2012" s="17" t="s">
        <v>7987</v>
      </c>
      <c r="S2012" s="17"/>
      <c r="T2012" s="17" t="s">
        <v>7987</v>
      </c>
      <c r="U2012" s="17"/>
      <c r="V2012" s="17"/>
      <c r="W2012" s="17" t="s">
        <v>7987</v>
      </c>
      <c r="X2012" s="17" t="s">
        <v>7987</v>
      </c>
      <c r="Y2012" s="17"/>
    </row>
    <row r="2013" ht="15.75" customHeight="1">
      <c r="A2013" s="17" t="s">
        <v>7408</v>
      </c>
      <c r="B2013" s="17"/>
      <c r="C2013" s="17" t="s">
        <v>7987</v>
      </c>
      <c r="D2013" s="17" t="s">
        <v>7987</v>
      </c>
      <c r="E2013" s="17" t="s">
        <v>7987</v>
      </c>
      <c r="F2013" s="17" t="s">
        <v>7409</v>
      </c>
      <c r="G2013" s="17"/>
      <c r="H2013" s="51" t="s">
        <v>7987</v>
      </c>
      <c r="K2013" s="51" t="s">
        <v>7987</v>
      </c>
      <c r="L2013" s="17" t="s">
        <v>7987</v>
      </c>
      <c r="M2013" s="17" t="s">
        <v>7987</v>
      </c>
      <c r="N2013" s="17" t="s">
        <v>7987</v>
      </c>
      <c r="O2013" s="17" t="s">
        <v>7987</v>
      </c>
      <c r="P2013" s="17" t="s">
        <v>7987</v>
      </c>
      <c r="Q2013" s="17" t="s">
        <v>7987</v>
      </c>
      <c r="R2013" s="17" t="s">
        <v>7987</v>
      </c>
      <c r="S2013" s="17"/>
      <c r="T2013" s="17" t="s">
        <v>7987</v>
      </c>
      <c r="U2013" s="17"/>
      <c r="V2013" s="17"/>
      <c r="W2013" s="17" t="s">
        <v>7987</v>
      </c>
      <c r="X2013" s="17" t="s">
        <v>7987</v>
      </c>
      <c r="Y2013" s="17"/>
    </row>
    <row r="2014" ht="15.75" customHeight="1">
      <c r="A2014" s="17" t="s">
        <v>7410</v>
      </c>
      <c r="B2014" s="17"/>
      <c r="C2014" s="17" t="s">
        <v>7987</v>
      </c>
      <c r="D2014" s="17" t="s">
        <v>7987</v>
      </c>
      <c r="E2014" s="17" t="s">
        <v>7987</v>
      </c>
      <c r="F2014" s="17" t="s">
        <v>7411</v>
      </c>
      <c r="G2014" s="17"/>
      <c r="H2014" s="51" t="s">
        <v>7987</v>
      </c>
      <c r="K2014" s="51" t="s">
        <v>7987</v>
      </c>
      <c r="L2014" s="17" t="s">
        <v>7987</v>
      </c>
      <c r="M2014" s="17" t="s">
        <v>7987</v>
      </c>
      <c r="N2014" s="17" t="s">
        <v>7987</v>
      </c>
      <c r="O2014" s="17" t="s">
        <v>7987</v>
      </c>
      <c r="P2014" s="17" t="s">
        <v>7987</v>
      </c>
      <c r="Q2014" s="17" t="s">
        <v>7987</v>
      </c>
      <c r="R2014" s="17" t="s">
        <v>7987</v>
      </c>
      <c r="S2014" s="17"/>
      <c r="T2014" s="17" t="s">
        <v>7987</v>
      </c>
      <c r="U2014" s="17"/>
      <c r="V2014" s="17"/>
      <c r="W2014" s="17" t="s">
        <v>7987</v>
      </c>
      <c r="X2014" s="17" t="s">
        <v>7987</v>
      </c>
      <c r="Y2014" s="17"/>
    </row>
    <row r="2015" ht="15.75" customHeight="1">
      <c r="A2015" s="17" t="s">
        <v>7412</v>
      </c>
      <c r="B2015" s="17"/>
      <c r="C2015" s="17" t="s">
        <v>7987</v>
      </c>
      <c r="D2015" s="17" t="s">
        <v>7987</v>
      </c>
      <c r="E2015" s="17" t="s">
        <v>7987</v>
      </c>
      <c r="F2015" s="17" t="s">
        <v>7413</v>
      </c>
      <c r="G2015" s="17"/>
      <c r="H2015" s="51" t="s">
        <v>7987</v>
      </c>
      <c r="K2015" s="51" t="s">
        <v>7987</v>
      </c>
      <c r="L2015" s="17" t="s">
        <v>7987</v>
      </c>
      <c r="M2015" s="17" t="s">
        <v>7987</v>
      </c>
      <c r="N2015" s="17" t="s">
        <v>7987</v>
      </c>
      <c r="O2015" s="17" t="s">
        <v>7987</v>
      </c>
      <c r="P2015" s="17" t="s">
        <v>7987</v>
      </c>
      <c r="Q2015" s="17" t="s">
        <v>7987</v>
      </c>
      <c r="R2015" s="17" t="s">
        <v>7987</v>
      </c>
      <c r="S2015" s="17"/>
      <c r="T2015" s="17" t="s">
        <v>7987</v>
      </c>
      <c r="U2015" s="17"/>
      <c r="V2015" s="17"/>
      <c r="W2015" s="17" t="s">
        <v>7987</v>
      </c>
      <c r="X2015" s="17" t="s">
        <v>7987</v>
      </c>
      <c r="Y2015" s="17"/>
    </row>
    <row r="2016" ht="15.75" customHeight="1">
      <c r="A2016" s="17" t="s">
        <v>7414</v>
      </c>
      <c r="B2016" s="17"/>
      <c r="C2016" s="17" t="s">
        <v>7987</v>
      </c>
      <c r="D2016" s="17" t="s">
        <v>7987</v>
      </c>
      <c r="E2016" s="17" t="s">
        <v>7987</v>
      </c>
      <c r="F2016" s="17" t="s">
        <v>7415</v>
      </c>
      <c r="G2016" s="17"/>
      <c r="H2016" s="51" t="s">
        <v>7987</v>
      </c>
      <c r="K2016" s="51" t="s">
        <v>7987</v>
      </c>
      <c r="L2016" s="17" t="s">
        <v>7987</v>
      </c>
      <c r="M2016" s="17" t="s">
        <v>7987</v>
      </c>
      <c r="N2016" s="17" t="s">
        <v>7987</v>
      </c>
      <c r="O2016" s="17" t="s">
        <v>7987</v>
      </c>
      <c r="P2016" s="17" t="s">
        <v>7987</v>
      </c>
      <c r="Q2016" s="17" t="s">
        <v>7987</v>
      </c>
      <c r="R2016" s="17" t="s">
        <v>7987</v>
      </c>
      <c r="S2016" s="17"/>
      <c r="T2016" s="17" t="s">
        <v>7987</v>
      </c>
      <c r="U2016" s="17"/>
      <c r="V2016" s="17"/>
      <c r="W2016" s="17" t="s">
        <v>7987</v>
      </c>
      <c r="X2016" s="17" t="s">
        <v>7987</v>
      </c>
      <c r="Y2016" s="17"/>
    </row>
    <row r="2017" ht="15.75" customHeight="1">
      <c r="A2017" s="17" t="s">
        <v>7416</v>
      </c>
      <c r="B2017" s="17"/>
      <c r="C2017" s="17" t="s">
        <v>7987</v>
      </c>
      <c r="D2017" s="17" t="s">
        <v>7987</v>
      </c>
      <c r="E2017" s="17" t="s">
        <v>7987</v>
      </c>
      <c r="F2017" s="17" t="s">
        <v>7380</v>
      </c>
      <c r="G2017" s="17"/>
      <c r="H2017" s="51" t="s">
        <v>7987</v>
      </c>
      <c r="K2017" s="51" t="s">
        <v>7987</v>
      </c>
      <c r="L2017" s="17" t="s">
        <v>7987</v>
      </c>
      <c r="M2017" s="17" t="s">
        <v>7987</v>
      </c>
      <c r="N2017" s="17" t="s">
        <v>7987</v>
      </c>
      <c r="O2017" s="17" t="s">
        <v>7987</v>
      </c>
      <c r="P2017" s="17" t="s">
        <v>7987</v>
      </c>
      <c r="Q2017" s="17" t="s">
        <v>7987</v>
      </c>
      <c r="R2017" s="17" t="s">
        <v>7987</v>
      </c>
      <c r="S2017" s="17"/>
      <c r="T2017" s="17" t="s">
        <v>7987</v>
      </c>
      <c r="U2017" s="17"/>
      <c r="V2017" s="17"/>
      <c r="W2017" s="17" t="s">
        <v>7987</v>
      </c>
      <c r="X2017" s="17" t="s">
        <v>7987</v>
      </c>
      <c r="Y2017" s="17"/>
    </row>
    <row r="2018" ht="15.75" customHeight="1">
      <c r="A2018" s="17" t="s">
        <v>7417</v>
      </c>
      <c r="B2018" s="17"/>
      <c r="C2018" s="17" t="s">
        <v>7987</v>
      </c>
      <c r="D2018" s="17" t="s">
        <v>7987</v>
      </c>
      <c r="E2018" s="17" t="s">
        <v>7987</v>
      </c>
      <c r="F2018" s="17" t="s">
        <v>7380</v>
      </c>
      <c r="G2018" s="17"/>
      <c r="H2018" s="51" t="s">
        <v>7987</v>
      </c>
      <c r="K2018" s="51" t="s">
        <v>7987</v>
      </c>
      <c r="L2018" s="17" t="s">
        <v>7987</v>
      </c>
      <c r="M2018" s="17" t="s">
        <v>7987</v>
      </c>
      <c r="N2018" s="17" t="s">
        <v>7987</v>
      </c>
      <c r="O2018" s="17" t="s">
        <v>7987</v>
      </c>
      <c r="P2018" s="17" t="s">
        <v>7987</v>
      </c>
      <c r="Q2018" s="17" t="s">
        <v>7987</v>
      </c>
      <c r="R2018" s="17" t="s">
        <v>7987</v>
      </c>
      <c r="S2018" s="17"/>
      <c r="T2018" s="17" t="s">
        <v>7987</v>
      </c>
      <c r="U2018" s="17"/>
      <c r="V2018" s="17"/>
      <c r="W2018" s="17" t="s">
        <v>7987</v>
      </c>
      <c r="X2018" s="17" t="s">
        <v>7987</v>
      </c>
      <c r="Y2018" s="17"/>
    </row>
    <row r="2019" ht="15.75" customHeight="1">
      <c r="A2019" s="17" t="s">
        <v>7418</v>
      </c>
      <c r="B2019" s="17"/>
      <c r="C2019" s="17" t="s">
        <v>7987</v>
      </c>
      <c r="D2019" s="17" t="s">
        <v>7987</v>
      </c>
      <c r="E2019" s="17" t="s">
        <v>7987</v>
      </c>
      <c r="F2019" s="17" t="s">
        <v>7380</v>
      </c>
      <c r="G2019" s="17"/>
      <c r="H2019" s="51" t="s">
        <v>7987</v>
      </c>
      <c r="K2019" s="51" t="s">
        <v>7987</v>
      </c>
      <c r="L2019" s="17" t="s">
        <v>7987</v>
      </c>
      <c r="M2019" s="17" t="s">
        <v>7987</v>
      </c>
      <c r="N2019" s="17" t="s">
        <v>7987</v>
      </c>
      <c r="O2019" s="17" t="s">
        <v>7987</v>
      </c>
      <c r="P2019" s="17" t="s">
        <v>7987</v>
      </c>
      <c r="Q2019" s="17" t="s">
        <v>7987</v>
      </c>
      <c r="R2019" s="17" t="s">
        <v>7987</v>
      </c>
      <c r="S2019" s="17"/>
      <c r="T2019" s="17" t="s">
        <v>7987</v>
      </c>
      <c r="U2019" s="17"/>
      <c r="V2019" s="17"/>
      <c r="W2019" s="17" t="s">
        <v>7987</v>
      </c>
      <c r="X2019" s="17" t="s">
        <v>7987</v>
      </c>
      <c r="Y2019" s="17"/>
    </row>
    <row r="2020" ht="15.75" customHeight="1">
      <c r="A2020" s="17" t="s">
        <v>7419</v>
      </c>
      <c r="B2020" s="17"/>
      <c r="C2020" s="17" t="s">
        <v>7987</v>
      </c>
      <c r="D2020" s="17" t="s">
        <v>7987</v>
      </c>
      <c r="E2020" s="17" t="s">
        <v>7987</v>
      </c>
      <c r="F2020" s="17" t="s">
        <v>4502</v>
      </c>
      <c r="G2020" s="17"/>
      <c r="H2020" s="51" t="s">
        <v>7987</v>
      </c>
      <c r="K2020" s="51" t="s">
        <v>7987</v>
      </c>
      <c r="L2020" s="17" t="s">
        <v>7987</v>
      </c>
      <c r="M2020" s="17" t="s">
        <v>7987</v>
      </c>
      <c r="N2020" s="17" t="s">
        <v>7987</v>
      </c>
      <c r="O2020" s="17" t="s">
        <v>7987</v>
      </c>
      <c r="P2020" s="17" t="s">
        <v>7987</v>
      </c>
      <c r="Q2020" s="17" t="s">
        <v>7987</v>
      </c>
      <c r="R2020" s="17" t="s">
        <v>7987</v>
      </c>
      <c r="S2020" s="17"/>
      <c r="T2020" s="17" t="s">
        <v>7987</v>
      </c>
      <c r="U2020" s="17"/>
      <c r="V2020" s="17"/>
      <c r="W2020" s="17" t="s">
        <v>7987</v>
      </c>
      <c r="X2020" s="17" t="s">
        <v>7987</v>
      </c>
      <c r="Y2020" s="17"/>
    </row>
    <row r="2021" ht="15.75" customHeight="1">
      <c r="A2021" s="17" t="s">
        <v>7420</v>
      </c>
      <c r="B2021" s="17"/>
      <c r="C2021" s="17" t="s">
        <v>7987</v>
      </c>
      <c r="D2021" s="17" t="s">
        <v>7987</v>
      </c>
      <c r="E2021" s="17" t="s">
        <v>7987</v>
      </c>
      <c r="F2021" s="17" t="s">
        <v>7421</v>
      </c>
      <c r="G2021" s="17"/>
      <c r="H2021" s="51" t="s">
        <v>7987</v>
      </c>
      <c r="K2021" s="51" t="s">
        <v>7987</v>
      </c>
      <c r="L2021" s="17" t="s">
        <v>7987</v>
      </c>
      <c r="M2021" s="17" t="s">
        <v>7987</v>
      </c>
      <c r="N2021" s="17" t="s">
        <v>7987</v>
      </c>
      <c r="O2021" s="17" t="s">
        <v>7987</v>
      </c>
      <c r="P2021" s="17" t="s">
        <v>7987</v>
      </c>
      <c r="Q2021" s="17" t="s">
        <v>7987</v>
      </c>
      <c r="R2021" s="17" t="s">
        <v>7987</v>
      </c>
      <c r="S2021" s="17"/>
      <c r="T2021" s="17" t="s">
        <v>7987</v>
      </c>
      <c r="U2021" s="17"/>
      <c r="V2021" s="17"/>
      <c r="W2021" s="17" t="s">
        <v>7987</v>
      </c>
      <c r="X2021" s="17" t="s">
        <v>7987</v>
      </c>
      <c r="Y2021" s="17"/>
    </row>
    <row r="2022" ht="15.75" customHeight="1">
      <c r="A2022" s="17" t="s">
        <v>7422</v>
      </c>
      <c r="B2022" s="17"/>
      <c r="C2022" s="17" t="s">
        <v>7987</v>
      </c>
      <c r="D2022" s="17" t="s">
        <v>7987</v>
      </c>
      <c r="E2022" s="17" t="s">
        <v>7987</v>
      </c>
      <c r="F2022" s="17" t="s">
        <v>7423</v>
      </c>
      <c r="G2022" s="17"/>
      <c r="H2022" s="51" t="s">
        <v>7987</v>
      </c>
      <c r="K2022" s="51" t="s">
        <v>7987</v>
      </c>
      <c r="L2022" s="17" t="s">
        <v>7987</v>
      </c>
      <c r="M2022" s="17" t="s">
        <v>7987</v>
      </c>
      <c r="N2022" s="17" t="s">
        <v>7987</v>
      </c>
      <c r="O2022" s="17" t="s">
        <v>7987</v>
      </c>
      <c r="P2022" s="17" t="s">
        <v>7987</v>
      </c>
      <c r="Q2022" s="17" t="s">
        <v>7987</v>
      </c>
      <c r="R2022" s="17" t="s">
        <v>7987</v>
      </c>
      <c r="S2022" s="17"/>
      <c r="T2022" s="17" t="s">
        <v>7987</v>
      </c>
      <c r="U2022" s="17"/>
      <c r="V2022" s="17"/>
      <c r="W2022" s="17" t="s">
        <v>7987</v>
      </c>
      <c r="X2022" s="17" t="s">
        <v>7987</v>
      </c>
      <c r="Y2022" s="17"/>
    </row>
    <row r="2023" ht="15.75" customHeight="1">
      <c r="A2023" s="17" t="s">
        <v>7424</v>
      </c>
      <c r="B2023" s="17"/>
      <c r="C2023" s="17" t="s">
        <v>7987</v>
      </c>
      <c r="D2023" s="17" t="s">
        <v>7987</v>
      </c>
      <c r="E2023" s="17" t="s">
        <v>7987</v>
      </c>
      <c r="F2023" s="17" t="s">
        <v>7425</v>
      </c>
      <c r="G2023" s="17"/>
      <c r="H2023" s="51" t="s">
        <v>7987</v>
      </c>
      <c r="K2023" s="51" t="s">
        <v>7987</v>
      </c>
      <c r="L2023" s="17" t="s">
        <v>7987</v>
      </c>
      <c r="M2023" s="17" t="s">
        <v>7987</v>
      </c>
      <c r="N2023" s="17" t="s">
        <v>7987</v>
      </c>
      <c r="O2023" s="17" t="s">
        <v>7987</v>
      </c>
      <c r="P2023" s="17" t="s">
        <v>7987</v>
      </c>
      <c r="Q2023" s="17" t="s">
        <v>7987</v>
      </c>
      <c r="R2023" s="17" t="s">
        <v>7987</v>
      </c>
      <c r="S2023" s="17"/>
      <c r="T2023" s="17" t="s">
        <v>7987</v>
      </c>
      <c r="U2023" s="17"/>
      <c r="V2023" s="17"/>
      <c r="W2023" s="17" t="s">
        <v>7987</v>
      </c>
      <c r="X2023" s="17" t="s">
        <v>7987</v>
      </c>
      <c r="Y2023" s="17"/>
    </row>
    <row r="2024" ht="15.75" customHeight="1">
      <c r="A2024" s="17" t="s">
        <v>7426</v>
      </c>
      <c r="B2024" s="17"/>
      <c r="C2024" s="17" t="s">
        <v>7987</v>
      </c>
      <c r="D2024" s="17" t="s">
        <v>7987</v>
      </c>
      <c r="E2024" s="17" t="s">
        <v>7987</v>
      </c>
      <c r="F2024" s="17" t="s">
        <v>7427</v>
      </c>
      <c r="G2024" s="17"/>
      <c r="H2024" s="51" t="s">
        <v>7987</v>
      </c>
      <c r="K2024" s="51" t="s">
        <v>7987</v>
      </c>
      <c r="L2024" s="17" t="s">
        <v>7987</v>
      </c>
      <c r="M2024" s="17" t="s">
        <v>7987</v>
      </c>
      <c r="N2024" s="17" t="s">
        <v>7987</v>
      </c>
      <c r="O2024" s="17" t="s">
        <v>7987</v>
      </c>
      <c r="P2024" s="17" t="s">
        <v>7987</v>
      </c>
      <c r="Q2024" s="17" t="s">
        <v>7987</v>
      </c>
      <c r="R2024" s="17" t="s">
        <v>7987</v>
      </c>
      <c r="S2024" s="17"/>
      <c r="T2024" s="17" t="s">
        <v>7987</v>
      </c>
      <c r="U2024" s="17"/>
      <c r="V2024" s="17"/>
      <c r="W2024" s="17" t="s">
        <v>7987</v>
      </c>
      <c r="X2024" s="17" t="s">
        <v>7987</v>
      </c>
      <c r="Y2024" s="17"/>
    </row>
    <row r="2025" ht="15.75" customHeight="1">
      <c r="A2025" s="17" t="s">
        <v>7428</v>
      </c>
      <c r="B2025" s="17"/>
      <c r="C2025" s="17" t="s">
        <v>7987</v>
      </c>
      <c r="D2025" s="17" t="s">
        <v>7987</v>
      </c>
      <c r="E2025" s="17" t="s">
        <v>7987</v>
      </c>
      <c r="F2025" s="17" t="s">
        <v>7429</v>
      </c>
      <c r="G2025" s="17"/>
      <c r="H2025" s="51" t="s">
        <v>7987</v>
      </c>
      <c r="K2025" s="51" t="s">
        <v>7987</v>
      </c>
      <c r="L2025" s="17" t="s">
        <v>7987</v>
      </c>
      <c r="M2025" s="17" t="s">
        <v>7987</v>
      </c>
      <c r="N2025" s="17" t="s">
        <v>7987</v>
      </c>
      <c r="O2025" s="17" t="s">
        <v>7987</v>
      </c>
      <c r="P2025" s="17" t="s">
        <v>7987</v>
      </c>
      <c r="Q2025" s="17" t="s">
        <v>7987</v>
      </c>
      <c r="R2025" s="17" t="s">
        <v>7987</v>
      </c>
      <c r="S2025" s="17"/>
      <c r="T2025" s="17" t="s">
        <v>7987</v>
      </c>
      <c r="U2025" s="17"/>
      <c r="V2025" s="17"/>
      <c r="W2025" s="17" t="s">
        <v>7987</v>
      </c>
      <c r="X2025" s="17" t="s">
        <v>7987</v>
      </c>
      <c r="Y2025" s="17"/>
    </row>
    <row r="2026" ht="15.75" customHeight="1">
      <c r="A2026" s="17" t="s">
        <v>7430</v>
      </c>
      <c r="B2026" s="17"/>
      <c r="C2026" s="17" t="s">
        <v>7987</v>
      </c>
      <c r="D2026" s="17" t="s">
        <v>7987</v>
      </c>
      <c r="E2026" s="17" t="s">
        <v>7987</v>
      </c>
      <c r="F2026" s="17" t="s">
        <v>7431</v>
      </c>
      <c r="G2026" s="17"/>
      <c r="H2026" s="51" t="s">
        <v>7987</v>
      </c>
      <c r="K2026" s="51" t="s">
        <v>7987</v>
      </c>
      <c r="L2026" s="17" t="s">
        <v>7987</v>
      </c>
      <c r="M2026" s="17" t="s">
        <v>7987</v>
      </c>
      <c r="N2026" s="17" t="s">
        <v>7987</v>
      </c>
      <c r="O2026" s="17" t="s">
        <v>7987</v>
      </c>
      <c r="P2026" s="17" t="s">
        <v>7987</v>
      </c>
      <c r="Q2026" s="17" t="s">
        <v>7987</v>
      </c>
      <c r="R2026" s="17" t="s">
        <v>7987</v>
      </c>
      <c r="S2026" s="17"/>
      <c r="T2026" s="17" t="s">
        <v>7987</v>
      </c>
      <c r="U2026" s="17"/>
      <c r="V2026" s="17"/>
      <c r="W2026" s="17" t="s">
        <v>7987</v>
      </c>
      <c r="X2026" s="17" t="s">
        <v>7987</v>
      </c>
      <c r="Y2026" s="17"/>
    </row>
    <row r="2027" ht="15.75" customHeight="1">
      <c r="A2027" s="17" t="s">
        <v>7432</v>
      </c>
      <c r="B2027" s="17"/>
      <c r="C2027" s="17" t="s">
        <v>7987</v>
      </c>
      <c r="D2027" s="17" t="s">
        <v>7987</v>
      </c>
      <c r="E2027" s="17" t="s">
        <v>7987</v>
      </c>
      <c r="F2027" s="17" t="s">
        <v>7433</v>
      </c>
      <c r="G2027" s="17"/>
      <c r="H2027" s="51" t="s">
        <v>7987</v>
      </c>
      <c r="K2027" s="51" t="s">
        <v>7987</v>
      </c>
      <c r="L2027" s="17" t="s">
        <v>7987</v>
      </c>
      <c r="M2027" s="17" t="s">
        <v>7987</v>
      </c>
      <c r="N2027" s="17" t="s">
        <v>7987</v>
      </c>
      <c r="O2027" s="17" t="s">
        <v>7987</v>
      </c>
      <c r="P2027" s="17" t="s">
        <v>7987</v>
      </c>
      <c r="Q2027" s="17" t="s">
        <v>7987</v>
      </c>
      <c r="R2027" s="17" t="s">
        <v>7987</v>
      </c>
      <c r="S2027" s="17"/>
      <c r="T2027" s="17" t="s">
        <v>7987</v>
      </c>
      <c r="U2027" s="17"/>
      <c r="V2027" s="17"/>
      <c r="W2027" s="17" t="s">
        <v>7987</v>
      </c>
      <c r="X2027" s="17" t="s">
        <v>7987</v>
      </c>
      <c r="Y2027" s="17"/>
    </row>
    <row r="2028" ht="15.75" customHeight="1">
      <c r="A2028" s="17" t="s">
        <v>7434</v>
      </c>
      <c r="B2028" s="17"/>
      <c r="C2028" s="17" t="s">
        <v>7987</v>
      </c>
      <c r="D2028" s="17" t="s">
        <v>7987</v>
      </c>
      <c r="E2028" s="17" t="s">
        <v>7987</v>
      </c>
      <c r="F2028" s="17" t="s">
        <v>3761</v>
      </c>
      <c r="G2028" s="17"/>
      <c r="H2028" s="51" t="s">
        <v>7987</v>
      </c>
      <c r="K2028" s="51" t="s">
        <v>7987</v>
      </c>
      <c r="L2028" s="17" t="s">
        <v>7987</v>
      </c>
      <c r="M2028" s="17" t="s">
        <v>7987</v>
      </c>
      <c r="N2028" s="17" t="s">
        <v>7987</v>
      </c>
      <c r="O2028" s="17" t="s">
        <v>7987</v>
      </c>
      <c r="P2028" s="17" t="s">
        <v>7987</v>
      </c>
      <c r="Q2028" s="17" t="s">
        <v>7987</v>
      </c>
      <c r="R2028" s="17" t="s">
        <v>7987</v>
      </c>
      <c r="S2028" s="17"/>
      <c r="T2028" s="17" t="s">
        <v>7987</v>
      </c>
      <c r="U2028" s="17"/>
      <c r="V2028" s="17"/>
      <c r="W2028" s="17" t="s">
        <v>7987</v>
      </c>
      <c r="X2028" s="17" t="s">
        <v>7987</v>
      </c>
      <c r="Y2028" s="17"/>
    </row>
    <row r="2029" ht="15.75" customHeight="1">
      <c r="A2029" s="17" t="s">
        <v>7435</v>
      </c>
      <c r="B2029" s="17"/>
      <c r="C2029" s="17" t="s">
        <v>7987</v>
      </c>
      <c r="D2029" s="17" t="s">
        <v>7987</v>
      </c>
      <c r="E2029" s="17" t="s">
        <v>7987</v>
      </c>
      <c r="F2029" s="17" t="s">
        <v>7436</v>
      </c>
      <c r="G2029" s="17"/>
      <c r="H2029" s="51" t="s">
        <v>7987</v>
      </c>
      <c r="K2029" s="51" t="s">
        <v>7987</v>
      </c>
      <c r="L2029" s="17" t="s">
        <v>7987</v>
      </c>
      <c r="M2029" s="17" t="s">
        <v>7987</v>
      </c>
      <c r="N2029" s="17" t="s">
        <v>7987</v>
      </c>
      <c r="O2029" s="17" t="s">
        <v>7987</v>
      </c>
      <c r="P2029" s="17" t="s">
        <v>7987</v>
      </c>
      <c r="Q2029" s="17" t="s">
        <v>7987</v>
      </c>
      <c r="R2029" s="17" t="s">
        <v>7987</v>
      </c>
      <c r="S2029" s="17"/>
      <c r="T2029" s="17" t="s">
        <v>7987</v>
      </c>
      <c r="U2029" s="17"/>
      <c r="V2029" s="17"/>
      <c r="W2029" s="17" t="s">
        <v>7987</v>
      </c>
      <c r="X2029" s="17" t="s">
        <v>7987</v>
      </c>
      <c r="Y2029" s="17"/>
    </row>
    <row r="2030" ht="15.75" customHeight="1">
      <c r="A2030" s="17" t="s">
        <v>7437</v>
      </c>
      <c r="B2030" s="17"/>
      <c r="C2030" s="17" t="s">
        <v>7987</v>
      </c>
      <c r="D2030" s="17" t="s">
        <v>7987</v>
      </c>
      <c r="E2030" s="17" t="s">
        <v>7987</v>
      </c>
      <c r="F2030" s="17" t="s">
        <v>7438</v>
      </c>
      <c r="G2030" s="17"/>
      <c r="H2030" s="51" t="s">
        <v>7987</v>
      </c>
      <c r="K2030" s="51" t="s">
        <v>7987</v>
      </c>
      <c r="L2030" s="17" t="s">
        <v>7987</v>
      </c>
      <c r="M2030" s="17" t="s">
        <v>7987</v>
      </c>
      <c r="N2030" s="17" t="s">
        <v>7987</v>
      </c>
      <c r="O2030" s="17" t="s">
        <v>7987</v>
      </c>
      <c r="P2030" s="17" t="s">
        <v>7987</v>
      </c>
      <c r="Q2030" s="17" t="s">
        <v>7987</v>
      </c>
      <c r="R2030" s="17" t="s">
        <v>7987</v>
      </c>
      <c r="S2030" s="17"/>
      <c r="T2030" s="17" t="s">
        <v>7987</v>
      </c>
      <c r="U2030" s="17"/>
      <c r="V2030" s="17"/>
      <c r="W2030" s="17" t="s">
        <v>7987</v>
      </c>
      <c r="X2030" s="17" t="s">
        <v>7987</v>
      </c>
      <c r="Y2030" s="17"/>
    </row>
    <row r="2031" ht="15.75" customHeight="1">
      <c r="A2031" s="17" t="s">
        <v>7439</v>
      </c>
      <c r="B2031" s="17"/>
      <c r="C2031" s="17" t="s">
        <v>7987</v>
      </c>
      <c r="D2031" s="17" t="s">
        <v>7987</v>
      </c>
      <c r="E2031" s="17" t="s">
        <v>7987</v>
      </c>
      <c r="F2031" s="17" t="s">
        <v>7386</v>
      </c>
      <c r="G2031" s="17"/>
      <c r="H2031" s="51" t="s">
        <v>7987</v>
      </c>
      <c r="K2031" s="51" t="s">
        <v>7987</v>
      </c>
      <c r="L2031" s="17" t="s">
        <v>7987</v>
      </c>
      <c r="M2031" s="17" t="s">
        <v>7987</v>
      </c>
      <c r="N2031" s="17" t="s">
        <v>7987</v>
      </c>
      <c r="O2031" s="17" t="s">
        <v>7987</v>
      </c>
      <c r="P2031" s="17" t="s">
        <v>7987</v>
      </c>
      <c r="Q2031" s="17" t="s">
        <v>7987</v>
      </c>
      <c r="R2031" s="17" t="s">
        <v>7987</v>
      </c>
      <c r="S2031" s="17"/>
      <c r="T2031" s="17" t="s">
        <v>7987</v>
      </c>
      <c r="U2031" s="17"/>
      <c r="V2031" s="17"/>
      <c r="W2031" s="17" t="s">
        <v>7987</v>
      </c>
      <c r="X2031" s="17" t="s">
        <v>7987</v>
      </c>
      <c r="Y2031" s="17"/>
    </row>
    <row r="2032" ht="15.75" customHeight="1">
      <c r="A2032" s="17" t="s">
        <v>7440</v>
      </c>
      <c r="B2032" s="17"/>
      <c r="C2032" s="17" t="s">
        <v>7987</v>
      </c>
      <c r="D2032" s="17" t="s">
        <v>7987</v>
      </c>
      <c r="E2032" s="17" t="s">
        <v>7987</v>
      </c>
      <c r="F2032" s="17" t="s">
        <v>7402</v>
      </c>
      <c r="G2032" s="17"/>
      <c r="H2032" s="51" t="s">
        <v>7987</v>
      </c>
      <c r="K2032" s="51" t="s">
        <v>7987</v>
      </c>
      <c r="L2032" s="17" t="s">
        <v>7987</v>
      </c>
      <c r="M2032" s="17" t="s">
        <v>7987</v>
      </c>
      <c r="N2032" s="17" t="s">
        <v>7987</v>
      </c>
      <c r="O2032" s="17" t="s">
        <v>7987</v>
      </c>
      <c r="P2032" s="17" t="s">
        <v>7987</v>
      </c>
      <c r="Q2032" s="17" t="s">
        <v>7987</v>
      </c>
      <c r="R2032" s="17" t="s">
        <v>7987</v>
      </c>
      <c r="S2032" s="17"/>
      <c r="T2032" s="17" t="s">
        <v>7987</v>
      </c>
      <c r="U2032" s="17"/>
      <c r="V2032" s="17"/>
      <c r="W2032" s="17" t="s">
        <v>7987</v>
      </c>
      <c r="X2032" s="17" t="s">
        <v>7987</v>
      </c>
      <c r="Y2032" s="17"/>
    </row>
    <row r="2033" ht="15.75" customHeight="1">
      <c r="A2033" s="17" t="s">
        <v>7441</v>
      </c>
      <c r="B2033" s="17"/>
      <c r="C2033" s="17" t="s">
        <v>7987</v>
      </c>
      <c r="D2033" s="17" t="s">
        <v>7987</v>
      </c>
      <c r="E2033" s="17" t="s">
        <v>7987</v>
      </c>
      <c r="F2033" s="17" t="s">
        <v>7402</v>
      </c>
      <c r="G2033" s="17"/>
      <c r="H2033" s="51" t="s">
        <v>7987</v>
      </c>
      <c r="K2033" s="51" t="s">
        <v>7987</v>
      </c>
      <c r="L2033" s="17" t="s">
        <v>7987</v>
      </c>
      <c r="M2033" s="17" t="s">
        <v>7987</v>
      </c>
      <c r="N2033" s="17" t="s">
        <v>7987</v>
      </c>
      <c r="O2033" s="17" t="s">
        <v>7987</v>
      </c>
      <c r="P2033" s="17" t="s">
        <v>7987</v>
      </c>
      <c r="Q2033" s="17" t="s">
        <v>7987</v>
      </c>
      <c r="R2033" s="17" t="s">
        <v>7987</v>
      </c>
      <c r="S2033" s="17"/>
      <c r="T2033" s="17" t="s">
        <v>7987</v>
      </c>
      <c r="U2033" s="17"/>
      <c r="V2033" s="17"/>
      <c r="W2033" s="17" t="s">
        <v>7987</v>
      </c>
      <c r="X2033" s="17" t="s">
        <v>7987</v>
      </c>
      <c r="Y2033" s="17"/>
    </row>
    <row r="2034" ht="15.75" customHeight="1">
      <c r="A2034" s="17" t="s">
        <v>7442</v>
      </c>
      <c r="B2034" s="17"/>
      <c r="C2034" s="17" t="s">
        <v>7987</v>
      </c>
      <c r="D2034" s="17" t="s">
        <v>7987</v>
      </c>
      <c r="E2034" s="17" t="s">
        <v>7987</v>
      </c>
      <c r="F2034" s="17" t="s">
        <v>7443</v>
      </c>
      <c r="G2034" s="17"/>
      <c r="H2034" s="51" t="s">
        <v>7987</v>
      </c>
      <c r="K2034" s="51" t="s">
        <v>7987</v>
      </c>
      <c r="L2034" s="17" t="s">
        <v>7987</v>
      </c>
      <c r="M2034" s="17" t="s">
        <v>7987</v>
      </c>
      <c r="N2034" s="17" t="s">
        <v>7987</v>
      </c>
      <c r="O2034" s="17" t="s">
        <v>7987</v>
      </c>
      <c r="P2034" s="17" t="s">
        <v>7987</v>
      </c>
      <c r="Q2034" s="17" t="s">
        <v>7987</v>
      </c>
      <c r="R2034" s="17" t="s">
        <v>7987</v>
      </c>
      <c r="S2034" s="17"/>
      <c r="T2034" s="17" t="s">
        <v>7987</v>
      </c>
      <c r="U2034" s="17"/>
      <c r="V2034" s="17"/>
      <c r="W2034" s="17" t="s">
        <v>7987</v>
      </c>
      <c r="X2034" s="17" t="s">
        <v>7987</v>
      </c>
      <c r="Y2034" s="17"/>
    </row>
    <row r="2035" ht="15.75" customHeight="1">
      <c r="A2035" s="17" t="s">
        <v>7444</v>
      </c>
      <c r="B2035" s="17"/>
      <c r="C2035" s="17" t="s">
        <v>7987</v>
      </c>
      <c r="D2035" s="17" t="s">
        <v>7987</v>
      </c>
      <c r="E2035" s="17" t="s">
        <v>7987</v>
      </c>
      <c r="F2035" s="17" t="s">
        <v>7445</v>
      </c>
      <c r="G2035" s="17"/>
      <c r="H2035" s="51" t="s">
        <v>7987</v>
      </c>
      <c r="K2035" s="51" t="s">
        <v>7987</v>
      </c>
      <c r="L2035" s="17" t="s">
        <v>7987</v>
      </c>
      <c r="M2035" s="17" t="s">
        <v>7987</v>
      </c>
      <c r="N2035" s="17" t="s">
        <v>7987</v>
      </c>
      <c r="O2035" s="17" t="s">
        <v>7987</v>
      </c>
      <c r="P2035" s="17" t="s">
        <v>7987</v>
      </c>
      <c r="Q2035" s="17" t="s">
        <v>7987</v>
      </c>
      <c r="R2035" s="17" t="s">
        <v>7987</v>
      </c>
      <c r="S2035" s="17"/>
      <c r="T2035" s="17" t="s">
        <v>7987</v>
      </c>
      <c r="U2035" s="17"/>
      <c r="V2035" s="17"/>
      <c r="W2035" s="17" t="s">
        <v>7987</v>
      </c>
      <c r="X2035" s="17" t="s">
        <v>7987</v>
      </c>
      <c r="Y2035" s="17"/>
    </row>
    <row r="2036" ht="15.75" customHeight="1">
      <c r="A2036" s="17" t="s">
        <v>7446</v>
      </c>
      <c r="B2036" s="17"/>
      <c r="C2036" s="17" t="s">
        <v>7987</v>
      </c>
      <c r="D2036" s="17" t="s">
        <v>7987</v>
      </c>
      <c r="E2036" s="17" t="s">
        <v>7987</v>
      </c>
      <c r="F2036" s="17" t="s">
        <v>7447</v>
      </c>
      <c r="G2036" s="17"/>
      <c r="H2036" s="51" t="s">
        <v>7987</v>
      </c>
      <c r="K2036" s="51" t="s">
        <v>7987</v>
      </c>
      <c r="L2036" s="17" t="s">
        <v>7987</v>
      </c>
      <c r="M2036" s="17" t="s">
        <v>7987</v>
      </c>
      <c r="N2036" s="17" t="s">
        <v>7987</v>
      </c>
      <c r="O2036" s="17" t="s">
        <v>7987</v>
      </c>
      <c r="P2036" s="17" t="s">
        <v>7987</v>
      </c>
      <c r="Q2036" s="17" t="s">
        <v>7987</v>
      </c>
      <c r="R2036" s="17" t="s">
        <v>7987</v>
      </c>
      <c r="S2036" s="17"/>
      <c r="T2036" s="17" t="s">
        <v>7987</v>
      </c>
      <c r="U2036" s="17"/>
      <c r="V2036" s="17"/>
      <c r="W2036" s="17" t="s">
        <v>7987</v>
      </c>
      <c r="X2036" s="17" t="s">
        <v>7987</v>
      </c>
      <c r="Y2036" s="17"/>
    </row>
    <row r="2037" ht="15.75" customHeight="1">
      <c r="A2037" s="17" t="s">
        <v>7448</v>
      </c>
      <c r="B2037" s="17"/>
      <c r="C2037" s="17" t="s">
        <v>7987</v>
      </c>
      <c r="D2037" s="17" t="s">
        <v>7987</v>
      </c>
      <c r="E2037" s="17" t="s">
        <v>7987</v>
      </c>
      <c r="F2037" s="17" t="s">
        <v>7449</v>
      </c>
      <c r="G2037" s="17"/>
      <c r="H2037" s="51" t="s">
        <v>7987</v>
      </c>
      <c r="K2037" s="51" t="s">
        <v>7987</v>
      </c>
      <c r="L2037" s="17" t="s">
        <v>7987</v>
      </c>
      <c r="M2037" s="17" t="s">
        <v>7987</v>
      </c>
      <c r="N2037" s="17" t="s">
        <v>7987</v>
      </c>
      <c r="O2037" s="17" t="s">
        <v>7987</v>
      </c>
      <c r="P2037" s="17" t="s">
        <v>7987</v>
      </c>
      <c r="Q2037" s="17" t="s">
        <v>7987</v>
      </c>
      <c r="R2037" s="17" t="s">
        <v>7987</v>
      </c>
      <c r="S2037" s="17"/>
      <c r="T2037" s="17" t="s">
        <v>7987</v>
      </c>
      <c r="U2037" s="17"/>
      <c r="V2037" s="17"/>
      <c r="W2037" s="17" t="s">
        <v>7987</v>
      </c>
      <c r="X2037" s="17" t="s">
        <v>7987</v>
      </c>
      <c r="Y2037" s="17"/>
    </row>
    <row r="2038" ht="15.75" customHeight="1">
      <c r="A2038" s="17" t="s">
        <v>7450</v>
      </c>
      <c r="B2038" s="17"/>
      <c r="C2038" s="17" t="s">
        <v>7987</v>
      </c>
      <c r="D2038" s="17" t="s">
        <v>7987</v>
      </c>
      <c r="E2038" s="17" t="s">
        <v>7987</v>
      </c>
      <c r="F2038" s="17" t="s">
        <v>3761</v>
      </c>
      <c r="G2038" s="17"/>
      <c r="H2038" s="51" t="s">
        <v>7987</v>
      </c>
      <c r="K2038" s="51" t="s">
        <v>7987</v>
      </c>
      <c r="L2038" s="17" t="s">
        <v>7987</v>
      </c>
      <c r="M2038" s="17" t="s">
        <v>7987</v>
      </c>
      <c r="N2038" s="17" t="s">
        <v>7987</v>
      </c>
      <c r="O2038" s="17" t="s">
        <v>7987</v>
      </c>
      <c r="P2038" s="17" t="s">
        <v>7987</v>
      </c>
      <c r="Q2038" s="17" t="s">
        <v>7987</v>
      </c>
      <c r="R2038" s="17" t="s">
        <v>7987</v>
      </c>
      <c r="S2038" s="17"/>
      <c r="T2038" s="17" t="s">
        <v>7987</v>
      </c>
      <c r="U2038" s="17"/>
      <c r="V2038" s="17"/>
      <c r="W2038" s="17" t="s">
        <v>7987</v>
      </c>
      <c r="X2038" s="17" t="s">
        <v>7987</v>
      </c>
      <c r="Y2038" s="17"/>
    </row>
    <row r="2039" ht="15.75" customHeight="1">
      <c r="A2039" s="17" t="s">
        <v>7451</v>
      </c>
      <c r="B2039" s="17"/>
      <c r="C2039" s="17" t="s">
        <v>7987</v>
      </c>
      <c r="D2039" s="17" t="s">
        <v>7987</v>
      </c>
      <c r="E2039" s="17" t="s">
        <v>7987</v>
      </c>
      <c r="F2039" s="17" t="s">
        <v>7452</v>
      </c>
      <c r="G2039" s="17"/>
      <c r="H2039" s="51" t="s">
        <v>7987</v>
      </c>
      <c r="K2039" s="51" t="s">
        <v>7987</v>
      </c>
      <c r="L2039" s="17" t="s">
        <v>7987</v>
      </c>
      <c r="M2039" s="17" t="s">
        <v>7987</v>
      </c>
      <c r="N2039" s="17" t="s">
        <v>7987</v>
      </c>
      <c r="O2039" s="17" t="s">
        <v>7987</v>
      </c>
      <c r="P2039" s="17" t="s">
        <v>7987</v>
      </c>
      <c r="Q2039" s="17" t="s">
        <v>7987</v>
      </c>
      <c r="R2039" s="17" t="s">
        <v>7987</v>
      </c>
      <c r="S2039" s="17"/>
      <c r="T2039" s="17" t="s">
        <v>7987</v>
      </c>
      <c r="U2039" s="17"/>
      <c r="V2039" s="17"/>
      <c r="W2039" s="17" t="s">
        <v>7987</v>
      </c>
      <c r="X2039" s="17" t="s">
        <v>7987</v>
      </c>
      <c r="Y2039" s="17"/>
    </row>
    <row r="2040" ht="15.75" customHeight="1">
      <c r="A2040" s="17" t="s">
        <v>7453</v>
      </c>
      <c r="B2040" s="17"/>
      <c r="C2040" s="17" t="s">
        <v>7987</v>
      </c>
      <c r="D2040" s="17" t="s">
        <v>7987</v>
      </c>
      <c r="E2040" s="17" t="s">
        <v>7987</v>
      </c>
      <c r="F2040" s="17" t="s">
        <v>7454</v>
      </c>
      <c r="G2040" s="17"/>
      <c r="H2040" s="51" t="s">
        <v>7987</v>
      </c>
      <c r="K2040" s="51" t="s">
        <v>7987</v>
      </c>
      <c r="L2040" s="17" t="s">
        <v>7987</v>
      </c>
      <c r="M2040" s="17" t="s">
        <v>7987</v>
      </c>
      <c r="N2040" s="17" t="s">
        <v>7987</v>
      </c>
      <c r="O2040" s="17" t="s">
        <v>7987</v>
      </c>
      <c r="P2040" s="17" t="s">
        <v>7987</v>
      </c>
      <c r="Q2040" s="17" t="s">
        <v>7987</v>
      </c>
      <c r="R2040" s="17" t="s">
        <v>7987</v>
      </c>
      <c r="S2040" s="17"/>
      <c r="T2040" s="17" t="s">
        <v>7987</v>
      </c>
      <c r="U2040" s="17"/>
      <c r="V2040" s="17"/>
      <c r="W2040" s="17" t="s">
        <v>7987</v>
      </c>
      <c r="X2040" s="17" t="s">
        <v>7987</v>
      </c>
      <c r="Y2040" s="17"/>
    </row>
    <row r="2041" ht="15.75" customHeight="1">
      <c r="A2041" s="17" t="s">
        <v>7455</v>
      </c>
      <c r="B2041" s="17"/>
      <c r="C2041" s="17" t="s">
        <v>7987</v>
      </c>
      <c r="D2041" s="17" t="s">
        <v>7987</v>
      </c>
      <c r="E2041" s="17" t="s">
        <v>7987</v>
      </c>
      <c r="F2041" s="17" t="s">
        <v>7456</v>
      </c>
      <c r="G2041" s="17"/>
      <c r="H2041" s="51" t="s">
        <v>7987</v>
      </c>
      <c r="K2041" s="51" t="s">
        <v>7987</v>
      </c>
      <c r="L2041" s="17" t="s">
        <v>7987</v>
      </c>
      <c r="M2041" s="17" t="s">
        <v>7987</v>
      </c>
      <c r="N2041" s="17" t="s">
        <v>7987</v>
      </c>
      <c r="O2041" s="17" t="s">
        <v>7987</v>
      </c>
      <c r="P2041" s="17" t="s">
        <v>7987</v>
      </c>
      <c r="Q2041" s="17" t="s">
        <v>7987</v>
      </c>
      <c r="R2041" s="17" t="s">
        <v>7987</v>
      </c>
      <c r="S2041" s="17"/>
      <c r="T2041" s="17" t="s">
        <v>7987</v>
      </c>
      <c r="U2041" s="17"/>
      <c r="V2041" s="17"/>
      <c r="W2041" s="17" t="s">
        <v>7987</v>
      </c>
      <c r="X2041" s="17" t="s">
        <v>7987</v>
      </c>
      <c r="Y2041" s="17"/>
    </row>
    <row r="2042" ht="15.75" customHeight="1">
      <c r="A2042" s="17" t="s">
        <v>7457</v>
      </c>
      <c r="B2042" s="17"/>
      <c r="C2042" s="17" t="s">
        <v>7987</v>
      </c>
      <c r="D2042" s="17" t="s">
        <v>7987</v>
      </c>
      <c r="E2042" s="17" t="s">
        <v>7987</v>
      </c>
      <c r="F2042" s="17" t="s">
        <v>7380</v>
      </c>
      <c r="G2042" s="17"/>
      <c r="H2042" s="51" t="s">
        <v>7987</v>
      </c>
      <c r="K2042" s="51" t="s">
        <v>7987</v>
      </c>
      <c r="L2042" s="17" t="s">
        <v>7987</v>
      </c>
      <c r="M2042" s="17" t="s">
        <v>7987</v>
      </c>
      <c r="N2042" s="17" t="s">
        <v>7987</v>
      </c>
      <c r="O2042" s="17" t="s">
        <v>7987</v>
      </c>
      <c r="P2042" s="17" t="s">
        <v>7987</v>
      </c>
      <c r="Q2042" s="17" t="s">
        <v>7987</v>
      </c>
      <c r="R2042" s="17" t="s">
        <v>7987</v>
      </c>
      <c r="S2042" s="17"/>
      <c r="T2042" s="17" t="s">
        <v>7987</v>
      </c>
      <c r="U2042" s="17"/>
      <c r="V2042" s="17"/>
      <c r="W2042" s="17" t="s">
        <v>7987</v>
      </c>
      <c r="X2042" s="17" t="s">
        <v>7987</v>
      </c>
      <c r="Y2042" s="17"/>
    </row>
    <row r="2043" ht="15.75" customHeight="1">
      <c r="A2043" s="17" t="s">
        <v>7458</v>
      </c>
      <c r="B2043" s="17"/>
      <c r="C2043" s="17" t="s">
        <v>7987</v>
      </c>
      <c r="D2043" s="17" t="s">
        <v>7987</v>
      </c>
      <c r="E2043" s="17" t="s">
        <v>7987</v>
      </c>
      <c r="F2043" s="17" t="s">
        <v>7380</v>
      </c>
      <c r="G2043" s="17"/>
      <c r="H2043" s="51" t="s">
        <v>7987</v>
      </c>
      <c r="K2043" s="51" t="s">
        <v>7987</v>
      </c>
      <c r="L2043" s="17" t="s">
        <v>7987</v>
      </c>
      <c r="M2043" s="17" t="s">
        <v>7987</v>
      </c>
      <c r="N2043" s="17" t="s">
        <v>7987</v>
      </c>
      <c r="O2043" s="17" t="s">
        <v>7987</v>
      </c>
      <c r="P2043" s="17" t="s">
        <v>7987</v>
      </c>
      <c r="Q2043" s="17" t="s">
        <v>7987</v>
      </c>
      <c r="R2043" s="17" t="s">
        <v>7987</v>
      </c>
      <c r="S2043" s="17"/>
      <c r="T2043" s="17" t="s">
        <v>7987</v>
      </c>
      <c r="U2043" s="17"/>
      <c r="V2043" s="17"/>
      <c r="W2043" s="17" t="s">
        <v>7987</v>
      </c>
      <c r="X2043" s="17" t="s">
        <v>7987</v>
      </c>
      <c r="Y2043" s="17"/>
    </row>
    <row r="2044" ht="15.75" customHeight="1">
      <c r="A2044" s="17" t="s">
        <v>7459</v>
      </c>
      <c r="B2044" s="17"/>
      <c r="C2044" s="17" t="s">
        <v>7987</v>
      </c>
      <c r="D2044" s="17" t="s">
        <v>7987</v>
      </c>
      <c r="E2044" s="17" t="s">
        <v>7987</v>
      </c>
      <c r="F2044" s="17" t="s">
        <v>7460</v>
      </c>
      <c r="G2044" s="17"/>
      <c r="H2044" s="51" t="s">
        <v>7987</v>
      </c>
      <c r="K2044" s="51" t="s">
        <v>7987</v>
      </c>
      <c r="L2044" s="17" t="s">
        <v>7987</v>
      </c>
      <c r="M2044" s="17" t="s">
        <v>7987</v>
      </c>
      <c r="N2044" s="17" t="s">
        <v>7987</v>
      </c>
      <c r="O2044" s="17" t="s">
        <v>7987</v>
      </c>
      <c r="P2044" s="17" t="s">
        <v>7987</v>
      </c>
      <c r="Q2044" s="17" t="s">
        <v>7987</v>
      </c>
      <c r="R2044" s="17" t="s">
        <v>7987</v>
      </c>
      <c r="S2044" s="17"/>
      <c r="T2044" s="17" t="s">
        <v>7987</v>
      </c>
      <c r="U2044" s="17"/>
      <c r="V2044" s="17"/>
      <c r="W2044" s="17" t="s">
        <v>7987</v>
      </c>
      <c r="X2044" s="17" t="s">
        <v>7987</v>
      </c>
      <c r="Y2044" s="17"/>
    </row>
    <row r="2045" ht="15.75" customHeight="1">
      <c r="A2045" s="17" t="s">
        <v>7461</v>
      </c>
      <c r="B2045" s="17"/>
      <c r="C2045" s="17" t="s">
        <v>7987</v>
      </c>
      <c r="D2045" s="17" t="s">
        <v>7987</v>
      </c>
      <c r="E2045" s="17" t="s">
        <v>7987</v>
      </c>
      <c r="F2045" s="17" t="s">
        <v>7462</v>
      </c>
      <c r="G2045" s="17"/>
      <c r="H2045" s="51" t="s">
        <v>7987</v>
      </c>
      <c r="K2045" s="51" t="s">
        <v>7987</v>
      </c>
      <c r="L2045" s="17" t="s">
        <v>7987</v>
      </c>
      <c r="M2045" s="17" t="s">
        <v>7987</v>
      </c>
      <c r="N2045" s="17" t="s">
        <v>7987</v>
      </c>
      <c r="O2045" s="17" t="s">
        <v>7987</v>
      </c>
      <c r="P2045" s="17" t="s">
        <v>7987</v>
      </c>
      <c r="Q2045" s="17" t="s">
        <v>7987</v>
      </c>
      <c r="R2045" s="17" t="s">
        <v>7987</v>
      </c>
      <c r="S2045" s="17"/>
      <c r="T2045" s="17" t="s">
        <v>7987</v>
      </c>
      <c r="U2045" s="17"/>
      <c r="V2045" s="17"/>
      <c r="W2045" s="17" t="s">
        <v>7987</v>
      </c>
      <c r="X2045" s="17" t="s">
        <v>7987</v>
      </c>
      <c r="Y2045" s="17"/>
    </row>
    <row r="2046" ht="15.75" customHeight="1">
      <c r="A2046" s="17" t="s">
        <v>7463</v>
      </c>
      <c r="B2046" s="17"/>
      <c r="C2046" s="17" t="s">
        <v>7987</v>
      </c>
      <c r="D2046" s="17" t="s">
        <v>7987</v>
      </c>
      <c r="E2046" s="17" t="s">
        <v>7987</v>
      </c>
      <c r="F2046" s="17" t="s">
        <v>7464</v>
      </c>
      <c r="G2046" s="17"/>
      <c r="H2046" s="51" t="s">
        <v>7987</v>
      </c>
      <c r="K2046" s="51" t="s">
        <v>7987</v>
      </c>
      <c r="L2046" s="17" t="s">
        <v>7987</v>
      </c>
      <c r="M2046" s="17" t="s">
        <v>7987</v>
      </c>
      <c r="N2046" s="17" t="s">
        <v>7987</v>
      </c>
      <c r="O2046" s="17" t="s">
        <v>7987</v>
      </c>
      <c r="P2046" s="17" t="s">
        <v>7987</v>
      </c>
      <c r="Q2046" s="17" t="s">
        <v>7987</v>
      </c>
      <c r="R2046" s="17" t="s">
        <v>7987</v>
      </c>
      <c r="S2046" s="17"/>
      <c r="T2046" s="17" t="s">
        <v>7987</v>
      </c>
      <c r="U2046" s="17"/>
      <c r="V2046" s="17"/>
      <c r="W2046" s="17" t="s">
        <v>7987</v>
      </c>
      <c r="X2046" s="17" t="s">
        <v>7987</v>
      </c>
      <c r="Y2046" s="17"/>
    </row>
    <row r="2047" ht="15.75" customHeight="1">
      <c r="A2047" s="17" t="s">
        <v>7465</v>
      </c>
      <c r="B2047" s="17"/>
      <c r="C2047" s="17" t="s">
        <v>7987</v>
      </c>
      <c r="D2047" s="17" t="s">
        <v>7987</v>
      </c>
      <c r="E2047" s="17" t="s">
        <v>7987</v>
      </c>
      <c r="F2047" s="17" t="s">
        <v>7466</v>
      </c>
      <c r="G2047" s="17"/>
      <c r="H2047" s="51" t="s">
        <v>7987</v>
      </c>
      <c r="K2047" s="51" t="s">
        <v>7987</v>
      </c>
      <c r="L2047" s="17" t="s">
        <v>7987</v>
      </c>
      <c r="M2047" s="17" t="s">
        <v>7987</v>
      </c>
      <c r="N2047" s="17" t="s">
        <v>7987</v>
      </c>
      <c r="O2047" s="17" t="s">
        <v>7987</v>
      </c>
      <c r="P2047" s="17" t="s">
        <v>7987</v>
      </c>
      <c r="Q2047" s="17" t="s">
        <v>7987</v>
      </c>
      <c r="R2047" s="17" t="s">
        <v>7987</v>
      </c>
      <c r="S2047" s="17"/>
      <c r="T2047" s="17" t="s">
        <v>7987</v>
      </c>
      <c r="U2047" s="17"/>
      <c r="V2047" s="17"/>
      <c r="W2047" s="17" t="s">
        <v>7987</v>
      </c>
      <c r="X2047" s="17" t="s">
        <v>7987</v>
      </c>
      <c r="Y2047" s="17"/>
    </row>
    <row r="2048" ht="15.75" customHeight="1">
      <c r="A2048" s="17" t="s">
        <v>7467</v>
      </c>
      <c r="B2048" s="17"/>
      <c r="C2048" s="17" t="s">
        <v>7987</v>
      </c>
      <c r="D2048" s="17" t="s">
        <v>7987</v>
      </c>
      <c r="E2048" s="17" t="s">
        <v>7987</v>
      </c>
      <c r="F2048" s="17" t="s">
        <v>7468</v>
      </c>
      <c r="G2048" s="17"/>
      <c r="H2048" s="51" t="s">
        <v>7987</v>
      </c>
      <c r="K2048" s="51" t="s">
        <v>7987</v>
      </c>
      <c r="L2048" s="17" t="s">
        <v>7987</v>
      </c>
      <c r="M2048" s="17" t="s">
        <v>7987</v>
      </c>
      <c r="N2048" s="17" t="s">
        <v>7987</v>
      </c>
      <c r="O2048" s="17" t="s">
        <v>7987</v>
      </c>
      <c r="P2048" s="17" t="s">
        <v>7987</v>
      </c>
      <c r="Q2048" s="17" t="s">
        <v>7987</v>
      </c>
      <c r="R2048" s="17" t="s">
        <v>7987</v>
      </c>
      <c r="S2048" s="17"/>
      <c r="T2048" s="17" t="s">
        <v>7987</v>
      </c>
      <c r="U2048" s="17"/>
      <c r="V2048" s="17"/>
      <c r="W2048" s="17" t="s">
        <v>7987</v>
      </c>
      <c r="X2048" s="17" t="s">
        <v>7987</v>
      </c>
      <c r="Y2048" s="17"/>
    </row>
    <row r="2049" ht="15.75" customHeight="1">
      <c r="A2049" s="17" t="s">
        <v>7469</v>
      </c>
      <c r="B2049" s="17"/>
      <c r="C2049" s="17" t="s">
        <v>7987</v>
      </c>
      <c r="D2049" s="17" t="s">
        <v>7987</v>
      </c>
      <c r="E2049" s="17" t="s">
        <v>7987</v>
      </c>
      <c r="F2049" s="17" t="s">
        <v>7468</v>
      </c>
      <c r="G2049" s="17"/>
      <c r="H2049" s="51" t="s">
        <v>7987</v>
      </c>
      <c r="K2049" s="51" t="s">
        <v>7987</v>
      </c>
      <c r="L2049" s="17" t="s">
        <v>7987</v>
      </c>
      <c r="M2049" s="17" t="s">
        <v>7987</v>
      </c>
      <c r="N2049" s="17" t="s">
        <v>7987</v>
      </c>
      <c r="O2049" s="17" t="s">
        <v>7987</v>
      </c>
      <c r="P2049" s="17" t="s">
        <v>7987</v>
      </c>
      <c r="Q2049" s="17" t="s">
        <v>7987</v>
      </c>
      <c r="R2049" s="17" t="s">
        <v>7987</v>
      </c>
      <c r="S2049" s="17"/>
      <c r="T2049" s="17" t="s">
        <v>7987</v>
      </c>
      <c r="U2049" s="17"/>
      <c r="V2049" s="17"/>
      <c r="W2049" s="17" t="s">
        <v>7987</v>
      </c>
      <c r="X2049" s="17" t="s">
        <v>7987</v>
      </c>
      <c r="Y2049" s="17"/>
    </row>
    <row r="2050" ht="15.75" customHeight="1">
      <c r="A2050" s="17" t="s">
        <v>7470</v>
      </c>
      <c r="B2050" s="17"/>
      <c r="C2050" s="17" t="s">
        <v>7987</v>
      </c>
      <c r="D2050" s="17" t="s">
        <v>7987</v>
      </c>
      <c r="E2050" s="17" t="s">
        <v>7987</v>
      </c>
      <c r="F2050" s="17" t="s">
        <v>7471</v>
      </c>
      <c r="G2050" s="17"/>
      <c r="H2050" s="51" t="s">
        <v>7987</v>
      </c>
      <c r="K2050" s="51" t="s">
        <v>7987</v>
      </c>
      <c r="L2050" s="17" t="s">
        <v>7987</v>
      </c>
      <c r="M2050" s="17" t="s">
        <v>7987</v>
      </c>
      <c r="N2050" s="17" t="s">
        <v>7987</v>
      </c>
      <c r="O2050" s="17" t="s">
        <v>7987</v>
      </c>
      <c r="P2050" s="17" t="s">
        <v>7987</v>
      </c>
      <c r="Q2050" s="17" t="s">
        <v>7987</v>
      </c>
      <c r="R2050" s="17" t="s">
        <v>7987</v>
      </c>
      <c r="S2050" s="17"/>
      <c r="T2050" s="17" t="s">
        <v>7987</v>
      </c>
      <c r="U2050" s="17"/>
      <c r="V2050" s="17"/>
      <c r="W2050" s="17" t="s">
        <v>7987</v>
      </c>
      <c r="X2050" s="17" t="s">
        <v>7987</v>
      </c>
      <c r="Y2050" s="17"/>
    </row>
    <row r="2051" ht="15.75" customHeight="1">
      <c r="A2051" s="17" t="s">
        <v>7472</v>
      </c>
      <c r="B2051" s="17"/>
      <c r="C2051" s="17" t="s">
        <v>7987</v>
      </c>
      <c r="D2051" s="17" t="s">
        <v>7987</v>
      </c>
      <c r="E2051" s="17" t="s">
        <v>7987</v>
      </c>
      <c r="F2051" s="17" t="s">
        <v>7473</v>
      </c>
      <c r="G2051" s="17"/>
      <c r="H2051" s="51" t="s">
        <v>7987</v>
      </c>
      <c r="K2051" s="51" t="s">
        <v>7987</v>
      </c>
      <c r="L2051" s="17" t="s">
        <v>7987</v>
      </c>
      <c r="M2051" s="17" t="s">
        <v>7987</v>
      </c>
      <c r="N2051" s="17" t="s">
        <v>7987</v>
      </c>
      <c r="O2051" s="17" t="s">
        <v>7987</v>
      </c>
      <c r="P2051" s="17" t="s">
        <v>7987</v>
      </c>
      <c r="Q2051" s="17" t="s">
        <v>7987</v>
      </c>
      <c r="R2051" s="17" t="s">
        <v>7987</v>
      </c>
      <c r="S2051" s="17"/>
      <c r="T2051" s="17" t="s">
        <v>7987</v>
      </c>
      <c r="U2051" s="17"/>
      <c r="V2051" s="17"/>
      <c r="W2051" s="17" t="s">
        <v>7987</v>
      </c>
      <c r="X2051" s="17" t="s">
        <v>7987</v>
      </c>
      <c r="Y2051" s="17"/>
    </row>
    <row r="2052" ht="15.75" customHeight="1">
      <c r="A2052" s="17" t="s">
        <v>7474</v>
      </c>
      <c r="B2052" s="17"/>
      <c r="C2052" s="17" t="s">
        <v>7987</v>
      </c>
      <c r="D2052" s="17" t="s">
        <v>7987</v>
      </c>
      <c r="E2052" s="17" t="s">
        <v>7987</v>
      </c>
      <c r="F2052" s="17" t="s">
        <v>7409</v>
      </c>
      <c r="G2052" s="17"/>
      <c r="H2052" s="51" t="s">
        <v>7987</v>
      </c>
      <c r="K2052" s="51" t="s">
        <v>7987</v>
      </c>
      <c r="L2052" s="17" t="s">
        <v>7987</v>
      </c>
      <c r="M2052" s="17" t="s">
        <v>7987</v>
      </c>
      <c r="N2052" s="17" t="s">
        <v>7987</v>
      </c>
      <c r="O2052" s="17" t="s">
        <v>7987</v>
      </c>
      <c r="P2052" s="17" t="s">
        <v>7987</v>
      </c>
      <c r="Q2052" s="17" t="s">
        <v>7987</v>
      </c>
      <c r="R2052" s="17" t="s">
        <v>7987</v>
      </c>
      <c r="S2052" s="17"/>
      <c r="T2052" s="17" t="s">
        <v>7987</v>
      </c>
      <c r="U2052" s="17"/>
      <c r="V2052" s="17"/>
      <c r="W2052" s="17" t="s">
        <v>7987</v>
      </c>
      <c r="X2052" s="17" t="s">
        <v>7987</v>
      </c>
      <c r="Y2052" s="17"/>
    </row>
    <row r="2053" ht="15.75" customHeight="1">
      <c r="A2053" s="17" t="s">
        <v>7475</v>
      </c>
      <c r="B2053" s="17"/>
      <c r="C2053" s="17" t="s">
        <v>7987</v>
      </c>
      <c r="D2053" s="17" t="s">
        <v>7987</v>
      </c>
      <c r="E2053" s="17" t="s">
        <v>7987</v>
      </c>
      <c r="F2053" s="17" t="s">
        <v>7476</v>
      </c>
      <c r="G2053" s="17"/>
      <c r="H2053" s="51" t="s">
        <v>7987</v>
      </c>
      <c r="K2053" s="51" t="s">
        <v>7987</v>
      </c>
      <c r="L2053" s="17" t="s">
        <v>7987</v>
      </c>
      <c r="M2053" s="17" t="s">
        <v>7987</v>
      </c>
      <c r="N2053" s="17" t="s">
        <v>7987</v>
      </c>
      <c r="O2053" s="17" t="s">
        <v>7987</v>
      </c>
      <c r="P2053" s="17" t="s">
        <v>7987</v>
      </c>
      <c r="Q2053" s="17" t="s">
        <v>7987</v>
      </c>
      <c r="R2053" s="17" t="s">
        <v>7987</v>
      </c>
      <c r="S2053" s="17"/>
      <c r="T2053" s="17" t="s">
        <v>7987</v>
      </c>
      <c r="U2053" s="17"/>
      <c r="V2053" s="17"/>
      <c r="W2053" s="17" t="s">
        <v>7987</v>
      </c>
      <c r="X2053" s="17" t="s">
        <v>7987</v>
      </c>
      <c r="Y2053" s="17"/>
    </row>
    <row r="2054" ht="15.75" customHeight="1">
      <c r="A2054" s="17" t="s">
        <v>7477</v>
      </c>
      <c r="B2054" s="17"/>
      <c r="C2054" s="17" t="s">
        <v>7987</v>
      </c>
      <c r="D2054" s="17" t="s">
        <v>7987</v>
      </c>
      <c r="E2054" s="17" t="s">
        <v>7987</v>
      </c>
      <c r="F2054" s="17" t="s">
        <v>1298</v>
      </c>
      <c r="G2054" s="17"/>
      <c r="H2054" s="51" t="s">
        <v>7987</v>
      </c>
      <c r="K2054" s="51" t="s">
        <v>7987</v>
      </c>
      <c r="L2054" s="17" t="s">
        <v>7987</v>
      </c>
      <c r="M2054" s="17" t="s">
        <v>7987</v>
      </c>
      <c r="N2054" s="17" t="s">
        <v>7987</v>
      </c>
      <c r="O2054" s="17" t="s">
        <v>7987</v>
      </c>
      <c r="P2054" s="17" t="s">
        <v>7987</v>
      </c>
      <c r="Q2054" s="17" t="s">
        <v>7987</v>
      </c>
      <c r="R2054" s="17" t="s">
        <v>7987</v>
      </c>
      <c r="S2054" s="17"/>
      <c r="T2054" s="17" t="s">
        <v>7987</v>
      </c>
      <c r="U2054" s="17"/>
      <c r="V2054" s="17"/>
      <c r="W2054" s="17" t="s">
        <v>7987</v>
      </c>
      <c r="X2054" s="17" t="s">
        <v>7987</v>
      </c>
      <c r="Y2054" s="17"/>
    </row>
    <row r="2055" ht="15.75" customHeight="1">
      <c r="A2055" s="17" t="s">
        <v>7478</v>
      </c>
      <c r="B2055" s="17"/>
      <c r="C2055" s="17" t="s">
        <v>7987</v>
      </c>
      <c r="D2055" s="17" t="s">
        <v>7987</v>
      </c>
      <c r="E2055" s="17" t="s">
        <v>7987</v>
      </c>
      <c r="F2055" s="17" t="s">
        <v>1298</v>
      </c>
      <c r="G2055" s="17"/>
      <c r="H2055" s="51" t="s">
        <v>7987</v>
      </c>
      <c r="K2055" s="51" t="s">
        <v>7987</v>
      </c>
      <c r="L2055" s="17" t="s">
        <v>7987</v>
      </c>
      <c r="M2055" s="17" t="s">
        <v>7987</v>
      </c>
      <c r="N2055" s="17" t="s">
        <v>7987</v>
      </c>
      <c r="O2055" s="17" t="s">
        <v>7987</v>
      </c>
      <c r="P2055" s="17" t="s">
        <v>7987</v>
      </c>
      <c r="Q2055" s="17" t="s">
        <v>7987</v>
      </c>
      <c r="R2055" s="17" t="s">
        <v>7987</v>
      </c>
      <c r="S2055" s="17"/>
      <c r="T2055" s="17" t="s">
        <v>7987</v>
      </c>
      <c r="U2055" s="17"/>
      <c r="V2055" s="17"/>
      <c r="W2055" s="17" t="s">
        <v>7987</v>
      </c>
      <c r="X2055" s="17" t="s">
        <v>7987</v>
      </c>
      <c r="Y2055" s="17"/>
    </row>
    <row r="2056" ht="15.75" customHeight="1">
      <c r="A2056" s="17" t="s">
        <v>7479</v>
      </c>
      <c r="B2056" s="17"/>
      <c r="C2056" s="17" t="s">
        <v>7987</v>
      </c>
      <c r="D2056" s="17" t="s">
        <v>7987</v>
      </c>
      <c r="E2056" s="17" t="s">
        <v>7987</v>
      </c>
      <c r="F2056" s="17" t="s">
        <v>7480</v>
      </c>
      <c r="G2056" s="17"/>
      <c r="H2056" s="51" t="s">
        <v>7987</v>
      </c>
      <c r="K2056" s="51" t="s">
        <v>7987</v>
      </c>
      <c r="L2056" s="17" t="s">
        <v>7987</v>
      </c>
      <c r="M2056" s="17" t="s">
        <v>7987</v>
      </c>
      <c r="N2056" s="17" t="s">
        <v>7987</v>
      </c>
      <c r="O2056" s="17" t="s">
        <v>7987</v>
      </c>
      <c r="P2056" s="17" t="s">
        <v>7987</v>
      </c>
      <c r="Q2056" s="17" t="s">
        <v>7987</v>
      </c>
      <c r="R2056" s="17" t="s">
        <v>7987</v>
      </c>
      <c r="S2056" s="17"/>
      <c r="T2056" s="17" t="s">
        <v>7987</v>
      </c>
      <c r="U2056" s="17"/>
      <c r="V2056" s="17"/>
      <c r="W2056" s="17" t="s">
        <v>7987</v>
      </c>
      <c r="X2056" s="17" t="s">
        <v>7987</v>
      </c>
      <c r="Y2056" s="17"/>
    </row>
    <row r="2057" ht="15.75" customHeight="1">
      <c r="A2057" s="17" t="s">
        <v>7481</v>
      </c>
      <c r="B2057" s="17"/>
      <c r="C2057" s="17" t="s">
        <v>7987</v>
      </c>
      <c r="D2057" s="17" t="s">
        <v>7987</v>
      </c>
      <c r="E2057" s="17" t="s">
        <v>7987</v>
      </c>
      <c r="F2057" s="17" t="s">
        <v>7482</v>
      </c>
      <c r="G2057" s="17"/>
      <c r="H2057" s="51" t="s">
        <v>7987</v>
      </c>
      <c r="K2057" s="51" t="s">
        <v>7987</v>
      </c>
      <c r="L2057" s="17" t="s">
        <v>7987</v>
      </c>
      <c r="M2057" s="17" t="s">
        <v>7987</v>
      </c>
      <c r="N2057" s="17" t="s">
        <v>7987</v>
      </c>
      <c r="O2057" s="17" t="s">
        <v>7987</v>
      </c>
      <c r="P2057" s="17" t="s">
        <v>7987</v>
      </c>
      <c r="Q2057" s="17" t="s">
        <v>7987</v>
      </c>
      <c r="R2057" s="17" t="s">
        <v>7987</v>
      </c>
      <c r="S2057" s="17"/>
      <c r="T2057" s="17" t="s">
        <v>7987</v>
      </c>
      <c r="U2057" s="17"/>
      <c r="V2057" s="17"/>
      <c r="W2057" s="17" t="s">
        <v>7987</v>
      </c>
      <c r="X2057" s="17" t="s">
        <v>7987</v>
      </c>
      <c r="Y2057" s="17"/>
    </row>
    <row r="2058" ht="15.75" customHeight="1">
      <c r="A2058" s="17" t="s">
        <v>7483</v>
      </c>
      <c r="B2058" s="17"/>
      <c r="C2058" s="17" t="s">
        <v>7987</v>
      </c>
      <c r="D2058" s="17" t="s">
        <v>7987</v>
      </c>
      <c r="E2058" s="17" t="s">
        <v>7987</v>
      </c>
      <c r="F2058" s="17" t="s">
        <v>7482</v>
      </c>
      <c r="G2058" s="17"/>
      <c r="H2058" s="51" t="s">
        <v>7987</v>
      </c>
      <c r="K2058" s="51" t="s">
        <v>7987</v>
      </c>
      <c r="L2058" s="17" t="s">
        <v>7987</v>
      </c>
      <c r="M2058" s="17" t="s">
        <v>7987</v>
      </c>
      <c r="N2058" s="17" t="s">
        <v>7987</v>
      </c>
      <c r="O2058" s="17" t="s">
        <v>7987</v>
      </c>
      <c r="P2058" s="17" t="s">
        <v>7987</v>
      </c>
      <c r="Q2058" s="17" t="s">
        <v>7987</v>
      </c>
      <c r="R2058" s="17" t="s">
        <v>7987</v>
      </c>
      <c r="S2058" s="17"/>
      <c r="T2058" s="17" t="s">
        <v>7987</v>
      </c>
      <c r="U2058" s="17"/>
      <c r="V2058" s="17"/>
      <c r="W2058" s="17" t="s">
        <v>7987</v>
      </c>
      <c r="X2058" s="17" t="s">
        <v>7987</v>
      </c>
      <c r="Y2058" s="17"/>
    </row>
    <row r="2059" ht="15.75" customHeight="1">
      <c r="A2059" s="17" t="s">
        <v>7484</v>
      </c>
      <c r="B2059" s="17"/>
      <c r="C2059" s="17" t="s">
        <v>7987</v>
      </c>
      <c r="D2059" s="17" t="s">
        <v>7987</v>
      </c>
      <c r="E2059" s="17" t="s">
        <v>7987</v>
      </c>
      <c r="F2059" s="17" t="s">
        <v>7482</v>
      </c>
      <c r="G2059" s="17"/>
      <c r="H2059" s="51" t="s">
        <v>7987</v>
      </c>
      <c r="K2059" s="51" t="s">
        <v>7987</v>
      </c>
      <c r="L2059" s="17" t="s">
        <v>7987</v>
      </c>
      <c r="M2059" s="17" t="s">
        <v>7987</v>
      </c>
      <c r="N2059" s="17" t="s">
        <v>7987</v>
      </c>
      <c r="O2059" s="17" t="s">
        <v>7987</v>
      </c>
      <c r="P2059" s="17" t="s">
        <v>7987</v>
      </c>
      <c r="Q2059" s="17" t="s">
        <v>7987</v>
      </c>
      <c r="R2059" s="17" t="s">
        <v>7987</v>
      </c>
      <c r="S2059" s="17"/>
      <c r="T2059" s="17" t="s">
        <v>7987</v>
      </c>
      <c r="U2059" s="17"/>
      <c r="V2059" s="17"/>
      <c r="W2059" s="17" t="s">
        <v>7987</v>
      </c>
      <c r="X2059" s="17" t="s">
        <v>7987</v>
      </c>
      <c r="Y2059" s="17"/>
    </row>
    <row r="2060" ht="15.75" customHeight="1">
      <c r="A2060" s="17" t="s">
        <v>7485</v>
      </c>
      <c r="B2060" s="17"/>
      <c r="C2060" s="17" t="s">
        <v>7987</v>
      </c>
      <c r="D2060" s="17" t="s">
        <v>7987</v>
      </c>
      <c r="E2060" s="17" t="s">
        <v>7987</v>
      </c>
      <c r="F2060" s="17" t="s">
        <v>7482</v>
      </c>
      <c r="G2060" s="17"/>
      <c r="H2060" s="51" t="s">
        <v>7987</v>
      </c>
      <c r="K2060" s="51" t="s">
        <v>7987</v>
      </c>
      <c r="L2060" s="17" t="s">
        <v>7987</v>
      </c>
      <c r="M2060" s="17" t="s">
        <v>7987</v>
      </c>
      <c r="N2060" s="17" t="s">
        <v>7987</v>
      </c>
      <c r="O2060" s="17" t="s">
        <v>7987</v>
      </c>
      <c r="P2060" s="17" t="s">
        <v>7987</v>
      </c>
      <c r="Q2060" s="17" t="s">
        <v>7987</v>
      </c>
      <c r="R2060" s="17" t="s">
        <v>7987</v>
      </c>
      <c r="S2060" s="17"/>
      <c r="T2060" s="17" t="s">
        <v>7987</v>
      </c>
      <c r="U2060" s="17"/>
      <c r="V2060" s="17"/>
      <c r="W2060" s="17" t="s">
        <v>7987</v>
      </c>
      <c r="X2060" s="17" t="s">
        <v>7987</v>
      </c>
      <c r="Y2060" s="17"/>
    </row>
    <row r="2061" ht="15.75" customHeight="1">
      <c r="A2061" s="17" t="s">
        <v>7486</v>
      </c>
      <c r="B2061" s="17"/>
      <c r="C2061" s="17" t="s">
        <v>7987</v>
      </c>
      <c r="D2061" s="17" t="s">
        <v>7987</v>
      </c>
      <c r="E2061" s="17" t="s">
        <v>7987</v>
      </c>
      <c r="F2061" s="17" t="s">
        <v>7487</v>
      </c>
      <c r="G2061" s="17"/>
      <c r="H2061" s="51" t="s">
        <v>7987</v>
      </c>
      <c r="K2061" s="51" t="s">
        <v>7987</v>
      </c>
      <c r="L2061" s="17" t="s">
        <v>7987</v>
      </c>
      <c r="M2061" s="17" t="s">
        <v>7987</v>
      </c>
      <c r="N2061" s="17" t="s">
        <v>7987</v>
      </c>
      <c r="O2061" s="17" t="s">
        <v>7987</v>
      </c>
      <c r="P2061" s="17" t="s">
        <v>7987</v>
      </c>
      <c r="Q2061" s="17" t="s">
        <v>7987</v>
      </c>
      <c r="R2061" s="17" t="s">
        <v>7987</v>
      </c>
      <c r="S2061" s="17"/>
      <c r="T2061" s="17" t="s">
        <v>7987</v>
      </c>
      <c r="U2061" s="17"/>
      <c r="V2061" s="17"/>
      <c r="W2061" s="17" t="s">
        <v>7987</v>
      </c>
      <c r="X2061" s="17" t="s">
        <v>7987</v>
      </c>
      <c r="Y2061" s="17"/>
    </row>
    <row r="2062" ht="15.75" customHeight="1">
      <c r="A2062" s="17" t="s">
        <v>7488</v>
      </c>
      <c r="B2062" s="17"/>
      <c r="C2062" s="17" t="s">
        <v>7987</v>
      </c>
      <c r="D2062" s="17" t="s">
        <v>7987</v>
      </c>
      <c r="E2062" s="17" t="s">
        <v>7987</v>
      </c>
      <c r="F2062" s="17" t="s">
        <v>7489</v>
      </c>
      <c r="G2062" s="17"/>
      <c r="H2062" s="51" t="s">
        <v>7987</v>
      </c>
      <c r="K2062" s="51" t="s">
        <v>7987</v>
      </c>
      <c r="L2062" s="17" t="s">
        <v>7987</v>
      </c>
      <c r="M2062" s="17" t="s">
        <v>7987</v>
      </c>
      <c r="N2062" s="17" t="s">
        <v>7987</v>
      </c>
      <c r="O2062" s="17" t="s">
        <v>7987</v>
      </c>
      <c r="P2062" s="17" t="s">
        <v>7987</v>
      </c>
      <c r="Q2062" s="17" t="s">
        <v>7987</v>
      </c>
      <c r="R2062" s="17" t="s">
        <v>7987</v>
      </c>
      <c r="S2062" s="17"/>
      <c r="T2062" s="17" t="s">
        <v>7987</v>
      </c>
      <c r="U2062" s="17"/>
      <c r="V2062" s="17"/>
      <c r="W2062" s="17" t="s">
        <v>7987</v>
      </c>
      <c r="X2062" s="17" t="s">
        <v>7987</v>
      </c>
      <c r="Y2062" s="17"/>
    </row>
    <row r="2063" ht="15.75" customHeight="1">
      <c r="A2063" s="17" t="s">
        <v>7490</v>
      </c>
      <c r="B2063" s="17"/>
      <c r="C2063" s="17" t="s">
        <v>7987</v>
      </c>
      <c r="D2063" s="17" t="s">
        <v>7987</v>
      </c>
      <c r="E2063" s="17" t="s">
        <v>7987</v>
      </c>
      <c r="F2063" s="17" t="s">
        <v>7491</v>
      </c>
      <c r="G2063" s="17"/>
      <c r="H2063" s="51" t="s">
        <v>7987</v>
      </c>
      <c r="K2063" s="51" t="s">
        <v>7987</v>
      </c>
      <c r="L2063" s="17" t="s">
        <v>7987</v>
      </c>
      <c r="M2063" s="17" t="s">
        <v>7987</v>
      </c>
      <c r="N2063" s="17" t="s">
        <v>7987</v>
      </c>
      <c r="O2063" s="17" t="s">
        <v>7987</v>
      </c>
      <c r="P2063" s="17" t="s">
        <v>7987</v>
      </c>
      <c r="Q2063" s="17" t="s">
        <v>7987</v>
      </c>
      <c r="R2063" s="17" t="s">
        <v>7987</v>
      </c>
      <c r="S2063" s="17"/>
      <c r="T2063" s="17" t="s">
        <v>7987</v>
      </c>
      <c r="U2063" s="17"/>
      <c r="V2063" s="17"/>
      <c r="W2063" s="17" t="s">
        <v>7987</v>
      </c>
      <c r="X2063" s="17" t="s">
        <v>7987</v>
      </c>
      <c r="Y2063" s="17"/>
    </row>
    <row r="2064" ht="15.75" customHeight="1">
      <c r="A2064" s="17" t="s">
        <v>7492</v>
      </c>
      <c r="B2064" s="17"/>
      <c r="C2064" s="17" t="s">
        <v>7987</v>
      </c>
      <c r="D2064" s="17" t="s">
        <v>7987</v>
      </c>
      <c r="E2064" s="17" t="s">
        <v>7987</v>
      </c>
      <c r="F2064" s="17" t="s">
        <v>7493</v>
      </c>
      <c r="G2064" s="17"/>
      <c r="H2064" s="51" t="s">
        <v>7987</v>
      </c>
      <c r="K2064" s="51" t="s">
        <v>7987</v>
      </c>
      <c r="L2064" s="17" t="s">
        <v>7987</v>
      </c>
      <c r="M2064" s="17" t="s">
        <v>7987</v>
      </c>
      <c r="N2064" s="17" t="s">
        <v>7987</v>
      </c>
      <c r="O2064" s="17" t="s">
        <v>7987</v>
      </c>
      <c r="P2064" s="17" t="s">
        <v>7987</v>
      </c>
      <c r="Q2064" s="17" t="s">
        <v>7987</v>
      </c>
      <c r="R2064" s="17" t="s">
        <v>7987</v>
      </c>
      <c r="S2064" s="17"/>
      <c r="T2064" s="17" t="s">
        <v>7987</v>
      </c>
      <c r="U2064" s="17"/>
      <c r="V2064" s="17"/>
      <c r="W2064" s="17" t="s">
        <v>7987</v>
      </c>
      <c r="X2064" s="17" t="s">
        <v>7987</v>
      </c>
      <c r="Y2064" s="17"/>
    </row>
    <row r="2065" ht="15.75" customHeight="1">
      <c r="A2065" s="17" t="s">
        <v>7494</v>
      </c>
      <c r="B2065" s="17"/>
      <c r="C2065" s="17" t="s">
        <v>7987</v>
      </c>
      <c r="D2065" s="17" t="s">
        <v>7987</v>
      </c>
      <c r="E2065" s="17" t="s">
        <v>7987</v>
      </c>
      <c r="F2065" s="17" t="s">
        <v>7495</v>
      </c>
      <c r="G2065" s="17"/>
      <c r="H2065" s="51" t="s">
        <v>7987</v>
      </c>
      <c r="K2065" s="51" t="s">
        <v>7987</v>
      </c>
      <c r="L2065" s="17" t="s">
        <v>7987</v>
      </c>
      <c r="M2065" s="17" t="s">
        <v>7987</v>
      </c>
      <c r="N2065" s="17" t="s">
        <v>7987</v>
      </c>
      <c r="O2065" s="17" t="s">
        <v>7987</v>
      </c>
      <c r="P2065" s="17" t="s">
        <v>7987</v>
      </c>
      <c r="Q2065" s="17" t="s">
        <v>7987</v>
      </c>
      <c r="R2065" s="17" t="s">
        <v>7987</v>
      </c>
      <c r="S2065" s="17"/>
      <c r="T2065" s="17" t="s">
        <v>7987</v>
      </c>
      <c r="U2065" s="17"/>
      <c r="V2065" s="17"/>
      <c r="W2065" s="17" t="s">
        <v>7987</v>
      </c>
      <c r="X2065" s="17" t="s">
        <v>7987</v>
      </c>
      <c r="Y2065" s="17"/>
    </row>
    <row r="2066" ht="15.75" customHeight="1">
      <c r="A2066" s="17" t="s">
        <v>7496</v>
      </c>
      <c r="B2066" s="17"/>
      <c r="C2066" s="17" t="s">
        <v>7987</v>
      </c>
      <c r="D2066" s="17" t="s">
        <v>7987</v>
      </c>
      <c r="E2066" s="17" t="s">
        <v>7987</v>
      </c>
      <c r="F2066" s="17" t="s">
        <v>7497</v>
      </c>
      <c r="G2066" s="17"/>
      <c r="H2066" s="51" t="s">
        <v>7987</v>
      </c>
      <c r="K2066" s="51" t="s">
        <v>7987</v>
      </c>
      <c r="L2066" s="17" t="s">
        <v>7987</v>
      </c>
      <c r="M2066" s="17" t="s">
        <v>7987</v>
      </c>
      <c r="N2066" s="17" t="s">
        <v>7987</v>
      </c>
      <c r="O2066" s="17" t="s">
        <v>7987</v>
      </c>
      <c r="P2066" s="17" t="s">
        <v>7987</v>
      </c>
      <c r="Q2066" s="17" t="s">
        <v>7987</v>
      </c>
      <c r="R2066" s="17" t="s">
        <v>7987</v>
      </c>
      <c r="S2066" s="17"/>
      <c r="T2066" s="17" t="s">
        <v>7987</v>
      </c>
      <c r="U2066" s="17"/>
      <c r="V2066" s="17"/>
      <c r="W2066" s="17" t="s">
        <v>7987</v>
      </c>
      <c r="X2066" s="17" t="s">
        <v>7987</v>
      </c>
      <c r="Y2066" s="17"/>
    </row>
    <row r="2067" ht="15.75" customHeight="1">
      <c r="A2067" s="17" t="s">
        <v>7498</v>
      </c>
      <c r="B2067" s="17"/>
      <c r="C2067" s="17" t="s">
        <v>7987</v>
      </c>
      <c r="D2067" s="17" t="s">
        <v>7987</v>
      </c>
      <c r="E2067" s="17" t="s">
        <v>7987</v>
      </c>
      <c r="F2067" s="17" t="s">
        <v>7499</v>
      </c>
      <c r="G2067" s="17"/>
      <c r="H2067" s="51" t="s">
        <v>7987</v>
      </c>
      <c r="K2067" s="51" t="s">
        <v>7987</v>
      </c>
      <c r="L2067" s="17" t="s">
        <v>7987</v>
      </c>
      <c r="M2067" s="17" t="s">
        <v>7987</v>
      </c>
      <c r="N2067" s="17" t="s">
        <v>7987</v>
      </c>
      <c r="O2067" s="17" t="s">
        <v>7987</v>
      </c>
      <c r="P2067" s="17" t="s">
        <v>7987</v>
      </c>
      <c r="Q2067" s="17" t="s">
        <v>7987</v>
      </c>
      <c r="R2067" s="17" t="s">
        <v>7987</v>
      </c>
      <c r="S2067" s="17"/>
      <c r="T2067" s="17" t="s">
        <v>7987</v>
      </c>
      <c r="U2067" s="17"/>
      <c r="V2067" s="17"/>
      <c r="W2067" s="17" t="s">
        <v>7987</v>
      </c>
      <c r="X2067" s="17" t="s">
        <v>7987</v>
      </c>
      <c r="Y2067" s="17"/>
    </row>
    <row r="2068" ht="15.75" customHeight="1">
      <c r="A2068" s="17" t="s">
        <v>7500</v>
      </c>
      <c r="B2068" s="17"/>
      <c r="C2068" s="17" t="s">
        <v>7987</v>
      </c>
      <c r="D2068" s="17" t="s">
        <v>7987</v>
      </c>
      <c r="E2068" s="17" t="s">
        <v>7987</v>
      </c>
      <c r="F2068" s="17" t="s">
        <v>7501</v>
      </c>
      <c r="G2068" s="17"/>
      <c r="H2068" s="51" t="s">
        <v>7987</v>
      </c>
      <c r="K2068" s="51" t="s">
        <v>7987</v>
      </c>
      <c r="L2068" s="17" t="s">
        <v>7987</v>
      </c>
      <c r="M2068" s="17" t="s">
        <v>7987</v>
      </c>
      <c r="N2068" s="17" t="s">
        <v>7987</v>
      </c>
      <c r="O2068" s="17" t="s">
        <v>7987</v>
      </c>
      <c r="P2068" s="17" t="s">
        <v>7987</v>
      </c>
      <c r="Q2068" s="17" t="s">
        <v>7987</v>
      </c>
      <c r="R2068" s="17" t="s">
        <v>7987</v>
      </c>
      <c r="S2068" s="17"/>
      <c r="T2068" s="17" t="s">
        <v>7987</v>
      </c>
      <c r="U2068" s="17"/>
      <c r="V2068" s="17"/>
      <c r="W2068" s="17" t="s">
        <v>7987</v>
      </c>
      <c r="X2068" s="17" t="s">
        <v>7987</v>
      </c>
      <c r="Y2068" s="17"/>
    </row>
    <row r="2069" ht="15.75" customHeight="1">
      <c r="A2069" s="17" t="s">
        <v>7502</v>
      </c>
      <c r="B2069" s="17"/>
      <c r="C2069" s="17" t="s">
        <v>7987</v>
      </c>
      <c r="D2069" s="17" t="s">
        <v>7987</v>
      </c>
      <c r="E2069" s="17" t="s">
        <v>7987</v>
      </c>
      <c r="F2069" s="17" t="s">
        <v>7503</v>
      </c>
      <c r="G2069" s="17"/>
      <c r="H2069" s="51" t="s">
        <v>7987</v>
      </c>
      <c r="K2069" s="51" t="s">
        <v>7987</v>
      </c>
      <c r="L2069" s="17" t="s">
        <v>7987</v>
      </c>
      <c r="M2069" s="17" t="s">
        <v>7987</v>
      </c>
      <c r="N2069" s="17" t="s">
        <v>7987</v>
      </c>
      <c r="O2069" s="17" t="s">
        <v>7987</v>
      </c>
      <c r="P2069" s="17" t="s">
        <v>7987</v>
      </c>
      <c r="Q2069" s="17" t="s">
        <v>7987</v>
      </c>
      <c r="R2069" s="17" t="s">
        <v>7987</v>
      </c>
      <c r="S2069" s="17"/>
      <c r="T2069" s="17" t="s">
        <v>7987</v>
      </c>
      <c r="U2069" s="17"/>
      <c r="V2069" s="17"/>
      <c r="W2069" s="17" t="s">
        <v>7987</v>
      </c>
      <c r="X2069" s="17" t="s">
        <v>7987</v>
      </c>
      <c r="Y2069" s="17"/>
    </row>
    <row r="2070" ht="15.75" customHeight="1">
      <c r="A2070" s="17" t="s">
        <v>7504</v>
      </c>
      <c r="B2070" s="17"/>
      <c r="C2070" s="17" t="s">
        <v>7987</v>
      </c>
      <c r="D2070" s="17" t="s">
        <v>7987</v>
      </c>
      <c r="E2070" s="17" t="s">
        <v>7987</v>
      </c>
      <c r="F2070" s="17" t="s">
        <v>7505</v>
      </c>
      <c r="G2070" s="17"/>
      <c r="H2070" s="51" t="s">
        <v>7987</v>
      </c>
      <c r="K2070" s="51" t="s">
        <v>7987</v>
      </c>
      <c r="L2070" s="17" t="s">
        <v>7987</v>
      </c>
      <c r="M2070" s="17" t="s">
        <v>7987</v>
      </c>
      <c r="N2070" s="17" t="s">
        <v>7987</v>
      </c>
      <c r="O2070" s="17" t="s">
        <v>7987</v>
      </c>
      <c r="P2070" s="17" t="s">
        <v>7987</v>
      </c>
      <c r="Q2070" s="17" t="s">
        <v>7987</v>
      </c>
      <c r="R2070" s="17" t="s">
        <v>7987</v>
      </c>
      <c r="S2070" s="17"/>
      <c r="T2070" s="17" t="s">
        <v>7987</v>
      </c>
      <c r="U2070" s="17"/>
      <c r="V2070" s="17"/>
      <c r="W2070" s="17" t="s">
        <v>7987</v>
      </c>
      <c r="X2070" s="17" t="s">
        <v>7987</v>
      </c>
      <c r="Y2070" s="17"/>
    </row>
    <row r="2071" ht="15.75" customHeight="1">
      <c r="A2071" s="17" t="s">
        <v>7506</v>
      </c>
      <c r="B2071" s="17"/>
      <c r="C2071" s="17" t="s">
        <v>7987</v>
      </c>
      <c r="D2071" s="17" t="s">
        <v>7987</v>
      </c>
      <c r="E2071" s="17" t="s">
        <v>7987</v>
      </c>
      <c r="F2071" s="17" t="s">
        <v>7507</v>
      </c>
      <c r="G2071" s="17"/>
      <c r="H2071" s="51" t="s">
        <v>7987</v>
      </c>
      <c r="K2071" s="51" t="s">
        <v>7987</v>
      </c>
      <c r="L2071" s="17" t="s">
        <v>7987</v>
      </c>
      <c r="M2071" s="17" t="s">
        <v>7987</v>
      </c>
      <c r="N2071" s="17" t="s">
        <v>7987</v>
      </c>
      <c r="O2071" s="17" t="s">
        <v>7987</v>
      </c>
      <c r="P2071" s="17" t="s">
        <v>7987</v>
      </c>
      <c r="Q2071" s="17" t="s">
        <v>7987</v>
      </c>
      <c r="R2071" s="17" t="s">
        <v>7987</v>
      </c>
      <c r="S2071" s="17"/>
      <c r="T2071" s="17" t="s">
        <v>7987</v>
      </c>
      <c r="U2071" s="17"/>
      <c r="V2071" s="17"/>
      <c r="W2071" s="17" t="s">
        <v>7987</v>
      </c>
      <c r="X2071" s="17" t="s">
        <v>7987</v>
      </c>
      <c r="Y2071" s="17"/>
    </row>
    <row r="2072" ht="15.75" customHeight="1">
      <c r="A2072" s="17" t="s">
        <v>7508</v>
      </c>
      <c r="B2072" s="17"/>
      <c r="C2072" s="17" t="s">
        <v>7987</v>
      </c>
      <c r="D2072" s="17" t="s">
        <v>7987</v>
      </c>
      <c r="E2072" s="17" t="s">
        <v>7987</v>
      </c>
      <c r="F2072" s="17" t="s">
        <v>7509</v>
      </c>
      <c r="G2072" s="17"/>
      <c r="H2072" s="51" t="s">
        <v>7987</v>
      </c>
      <c r="K2072" s="51" t="s">
        <v>7987</v>
      </c>
      <c r="L2072" s="17" t="s">
        <v>7987</v>
      </c>
      <c r="M2072" s="17" t="s">
        <v>7987</v>
      </c>
      <c r="N2072" s="17" t="s">
        <v>7987</v>
      </c>
      <c r="O2072" s="17" t="s">
        <v>7987</v>
      </c>
      <c r="P2072" s="17" t="s">
        <v>7987</v>
      </c>
      <c r="Q2072" s="17" t="s">
        <v>7987</v>
      </c>
      <c r="R2072" s="17" t="s">
        <v>7987</v>
      </c>
      <c r="S2072" s="17"/>
      <c r="T2072" s="17" t="s">
        <v>7987</v>
      </c>
      <c r="U2072" s="17"/>
      <c r="V2072" s="17"/>
      <c r="W2072" s="17" t="s">
        <v>7987</v>
      </c>
      <c r="X2072" s="17" t="s">
        <v>7987</v>
      </c>
      <c r="Y2072" s="17"/>
    </row>
    <row r="2073" ht="15.75" customHeight="1">
      <c r="A2073" s="17" t="s">
        <v>7510</v>
      </c>
      <c r="B2073" s="17"/>
      <c r="C2073" s="17" t="s">
        <v>7987</v>
      </c>
      <c r="D2073" s="17" t="s">
        <v>7987</v>
      </c>
      <c r="E2073" s="17" t="s">
        <v>7987</v>
      </c>
      <c r="F2073" s="17" t="s">
        <v>7511</v>
      </c>
      <c r="G2073" s="17"/>
      <c r="H2073" s="51" t="s">
        <v>7987</v>
      </c>
      <c r="K2073" s="51" t="s">
        <v>7987</v>
      </c>
      <c r="L2073" s="17" t="s">
        <v>7987</v>
      </c>
      <c r="M2073" s="17" t="s">
        <v>7987</v>
      </c>
      <c r="N2073" s="17" t="s">
        <v>7987</v>
      </c>
      <c r="O2073" s="17" t="s">
        <v>7987</v>
      </c>
      <c r="P2073" s="17" t="s">
        <v>7987</v>
      </c>
      <c r="Q2073" s="17" t="s">
        <v>7987</v>
      </c>
      <c r="R2073" s="17" t="s">
        <v>7987</v>
      </c>
      <c r="S2073" s="17"/>
      <c r="T2073" s="17" t="s">
        <v>7987</v>
      </c>
      <c r="U2073" s="17"/>
      <c r="V2073" s="17"/>
      <c r="W2073" s="17" t="s">
        <v>7987</v>
      </c>
      <c r="X2073" s="17" t="s">
        <v>7987</v>
      </c>
      <c r="Y2073" s="17"/>
    </row>
    <row r="2074" ht="15.75" customHeight="1">
      <c r="A2074" s="17" t="s">
        <v>7512</v>
      </c>
      <c r="B2074" s="17"/>
      <c r="C2074" s="17" t="s">
        <v>7987</v>
      </c>
      <c r="D2074" s="17" t="s">
        <v>7987</v>
      </c>
      <c r="E2074" s="17" t="s">
        <v>7987</v>
      </c>
      <c r="F2074" s="17" t="s">
        <v>1298</v>
      </c>
      <c r="G2074" s="17"/>
      <c r="H2074" s="51" t="s">
        <v>7987</v>
      </c>
      <c r="K2074" s="51" t="s">
        <v>7987</v>
      </c>
      <c r="L2074" s="17" t="s">
        <v>7987</v>
      </c>
      <c r="M2074" s="17" t="s">
        <v>7987</v>
      </c>
      <c r="N2074" s="17" t="s">
        <v>7987</v>
      </c>
      <c r="O2074" s="17" t="s">
        <v>7987</v>
      </c>
      <c r="P2074" s="17" t="s">
        <v>7987</v>
      </c>
      <c r="Q2074" s="17" t="s">
        <v>7987</v>
      </c>
      <c r="R2074" s="17" t="s">
        <v>7987</v>
      </c>
      <c r="S2074" s="17"/>
      <c r="T2074" s="17" t="s">
        <v>7987</v>
      </c>
      <c r="U2074" s="17"/>
      <c r="V2074" s="17"/>
      <c r="W2074" s="17" t="s">
        <v>7987</v>
      </c>
      <c r="X2074" s="17" t="s">
        <v>7987</v>
      </c>
      <c r="Y2074" s="17"/>
    </row>
    <row r="2075" ht="15.75" customHeight="1">
      <c r="A2075" s="17" t="s">
        <v>7513</v>
      </c>
      <c r="B2075" s="17"/>
      <c r="C2075" s="17" t="s">
        <v>7987</v>
      </c>
      <c r="D2075" s="17" t="s">
        <v>7987</v>
      </c>
      <c r="E2075" s="17" t="s">
        <v>7987</v>
      </c>
      <c r="F2075" s="17" t="s">
        <v>7482</v>
      </c>
      <c r="G2075" s="17"/>
      <c r="H2075" s="51" t="s">
        <v>7987</v>
      </c>
      <c r="K2075" s="51" t="s">
        <v>7987</v>
      </c>
      <c r="L2075" s="17" t="s">
        <v>7987</v>
      </c>
      <c r="M2075" s="17" t="s">
        <v>7987</v>
      </c>
      <c r="N2075" s="17" t="s">
        <v>7987</v>
      </c>
      <c r="O2075" s="17" t="s">
        <v>7987</v>
      </c>
      <c r="P2075" s="17" t="s">
        <v>7987</v>
      </c>
      <c r="Q2075" s="17" t="s">
        <v>7987</v>
      </c>
      <c r="R2075" s="17" t="s">
        <v>7987</v>
      </c>
      <c r="S2075" s="17"/>
      <c r="T2075" s="17" t="s">
        <v>7987</v>
      </c>
      <c r="U2075" s="17"/>
      <c r="V2075" s="17"/>
      <c r="W2075" s="17" t="s">
        <v>7987</v>
      </c>
      <c r="X2075" s="17" t="s">
        <v>7987</v>
      </c>
      <c r="Y2075" s="17"/>
    </row>
    <row r="2076" ht="15.75" customHeight="1">
      <c r="A2076" s="17" t="s">
        <v>7514</v>
      </c>
      <c r="B2076" s="17"/>
      <c r="C2076" s="17" t="s">
        <v>7987</v>
      </c>
      <c r="D2076" s="17" t="s">
        <v>7987</v>
      </c>
      <c r="E2076" s="17" t="s">
        <v>7987</v>
      </c>
      <c r="F2076" s="17" t="s">
        <v>7515</v>
      </c>
      <c r="G2076" s="17"/>
      <c r="H2076" s="51" t="s">
        <v>7987</v>
      </c>
      <c r="K2076" s="51" t="s">
        <v>7987</v>
      </c>
      <c r="L2076" s="17" t="s">
        <v>7987</v>
      </c>
      <c r="M2076" s="17" t="s">
        <v>7987</v>
      </c>
      <c r="N2076" s="17" t="s">
        <v>7987</v>
      </c>
      <c r="O2076" s="17" t="s">
        <v>7987</v>
      </c>
      <c r="P2076" s="17" t="s">
        <v>7987</v>
      </c>
      <c r="Q2076" s="17" t="s">
        <v>7987</v>
      </c>
      <c r="R2076" s="17" t="s">
        <v>7987</v>
      </c>
      <c r="S2076" s="17"/>
      <c r="T2076" s="17" t="s">
        <v>7987</v>
      </c>
      <c r="U2076" s="17"/>
      <c r="V2076" s="17"/>
      <c r="W2076" s="17" t="s">
        <v>7987</v>
      </c>
      <c r="X2076" s="17" t="s">
        <v>7987</v>
      </c>
      <c r="Y2076" s="17"/>
    </row>
    <row r="2077" ht="15.75" customHeight="1">
      <c r="A2077" s="17" t="s">
        <v>7516</v>
      </c>
      <c r="B2077" s="17"/>
      <c r="C2077" s="17" t="s">
        <v>7987</v>
      </c>
      <c r="D2077" s="17" t="s">
        <v>7987</v>
      </c>
      <c r="E2077" s="17" t="s">
        <v>7987</v>
      </c>
      <c r="F2077" s="17" t="s">
        <v>7380</v>
      </c>
      <c r="G2077" s="17"/>
      <c r="H2077" s="51" t="s">
        <v>7987</v>
      </c>
      <c r="K2077" s="51" t="s">
        <v>7987</v>
      </c>
      <c r="L2077" s="17" t="s">
        <v>7987</v>
      </c>
      <c r="M2077" s="17" t="s">
        <v>7987</v>
      </c>
      <c r="N2077" s="17" t="s">
        <v>7987</v>
      </c>
      <c r="O2077" s="17" t="s">
        <v>7987</v>
      </c>
      <c r="P2077" s="17" t="s">
        <v>7987</v>
      </c>
      <c r="Q2077" s="17" t="s">
        <v>7987</v>
      </c>
      <c r="R2077" s="17" t="s">
        <v>7987</v>
      </c>
      <c r="S2077" s="17"/>
      <c r="T2077" s="17" t="s">
        <v>7987</v>
      </c>
      <c r="U2077" s="17"/>
      <c r="V2077" s="17"/>
      <c r="W2077" s="17" t="s">
        <v>7987</v>
      </c>
      <c r="X2077" s="17" t="s">
        <v>7987</v>
      </c>
      <c r="Y2077" s="17"/>
    </row>
    <row r="2078" ht="15.75" customHeight="1">
      <c r="A2078" s="17" t="s">
        <v>7517</v>
      </c>
      <c r="B2078" s="17"/>
      <c r="C2078" s="17" t="s">
        <v>7987</v>
      </c>
      <c r="D2078" s="17" t="s">
        <v>7987</v>
      </c>
      <c r="E2078" s="17" t="s">
        <v>7987</v>
      </c>
      <c r="F2078" s="17" t="s">
        <v>7460</v>
      </c>
      <c r="G2078" s="17"/>
      <c r="H2078" s="51" t="s">
        <v>7987</v>
      </c>
      <c r="K2078" s="51" t="s">
        <v>7987</v>
      </c>
      <c r="L2078" s="17" t="s">
        <v>7987</v>
      </c>
      <c r="M2078" s="17" t="s">
        <v>7987</v>
      </c>
      <c r="N2078" s="17" t="s">
        <v>7987</v>
      </c>
      <c r="O2078" s="17" t="s">
        <v>7987</v>
      </c>
      <c r="P2078" s="17" t="s">
        <v>7987</v>
      </c>
      <c r="Q2078" s="17" t="s">
        <v>7987</v>
      </c>
      <c r="R2078" s="17" t="s">
        <v>7987</v>
      </c>
      <c r="S2078" s="17"/>
      <c r="T2078" s="17" t="s">
        <v>7987</v>
      </c>
      <c r="U2078" s="17"/>
      <c r="V2078" s="17"/>
      <c r="W2078" s="17" t="s">
        <v>7987</v>
      </c>
      <c r="X2078" s="17" t="s">
        <v>7987</v>
      </c>
      <c r="Y2078" s="17"/>
    </row>
    <row r="2079" ht="15.75" customHeight="1">
      <c r="A2079" s="17" t="s">
        <v>7518</v>
      </c>
      <c r="B2079" s="17"/>
      <c r="C2079" s="17" t="s">
        <v>7987</v>
      </c>
      <c r="D2079" s="17" t="s">
        <v>7987</v>
      </c>
      <c r="E2079" s="17" t="s">
        <v>7987</v>
      </c>
      <c r="F2079" s="17" t="s">
        <v>7460</v>
      </c>
      <c r="G2079" s="17"/>
      <c r="H2079" s="51" t="s">
        <v>7987</v>
      </c>
      <c r="K2079" s="51" t="s">
        <v>7987</v>
      </c>
      <c r="L2079" s="17" t="s">
        <v>7987</v>
      </c>
      <c r="M2079" s="17" t="s">
        <v>7987</v>
      </c>
      <c r="N2079" s="17" t="s">
        <v>7987</v>
      </c>
      <c r="O2079" s="17" t="s">
        <v>7987</v>
      </c>
      <c r="P2079" s="17" t="s">
        <v>7987</v>
      </c>
      <c r="Q2079" s="17" t="s">
        <v>7987</v>
      </c>
      <c r="R2079" s="17" t="s">
        <v>7987</v>
      </c>
      <c r="S2079" s="17"/>
      <c r="T2079" s="17" t="s">
        <v>7987</v>
      </c>
      <c r="U2079" s="17"/>
      <c r="V2079" s="17"/>
      <c r="W2079" s="17" t="s">
        <v>7987</v>
      </c>
      <c r="X2079" s="17" t="s">
        <v>7987</v>
      </c>
      <c r="Y2079" s="17"/>
    </row>
    <row r="2080" ht="15.75" customHeight="1">
      <c r="A2080" s="17" t="s">
        <v>7519</v>
      </c>
      <c r="B2080" s="17"/>
      <c r="C2080" s="17" t="s">
        <v>7987</v>
      </c>
      <c r="D2080" s="17" t="s">
        <v>7987</v>
      </c>
      <c r="E2080" s="17" t="s">
        <v>7987</v>
      </c>
      <c r="F2080" s="17" t="s">
        <v>7520</v>
      </c>
      <c r="G2080" s="17"/>
      <c r="H2080" s="51" t="s">
        <v>7987</v>
      </c>
      <c r="K2080" s="51" t="s">
        <v>7987</v>
      </c>
      <c r="L2080" s="17" t="s">
        <v>7987</v>
      </c>
      <c r="M2080" s="17" t="s">
        <v>7987</v>
      </c>
      <c r="N2080" s="17" t="s">
        <v>7987</v>
      </c>
      <c r="O2080" s="17" t="s">
        <v>7987</v>
      </c>
      <c r="P2080" s="17" t="s">
        <v>7987</v>
      </c>
      <c r="Q2080" s="17" t="s">
        <v>7987</v>
      </c>
      <c r="R2080" s="17" t="s">
        <v>7987</v>
      </c>
      <c r="S2080" s="17"/>
      <c r="T2080" s="17" t="s">
        <v>7987</v>
      </c>
      <c r="U2080" s="17"/>
      <c r="V2080" s="17"/>
      <c r="W2080" s="17" t="s">
        <v>7987</v>
      </c>
      <c r="X2080" s="17" t="s">
        <v>7987</v>
      </c>
      <c r="Y2080" s="17"/>
    </row>
    <row r="2081" ht="15.75" customHeight="1">
      <c r="A2081" s="17" t="s">
        <v>7521</v>
      </c>
      <c r="B2081" s="17"/>
      <c r="C2081" s="17" t="s">
        <v>7987</v>
      </c>
      <c r="D2081" s="17" t="s">
        <v>7987</v>
      </c>
      <c r="E2081" s="17" t="s">
        <v>7987</v>
      </c>
      <c r="F2081" s="17" t="s">
        <v>4502</v>
      </c>
      <c r="G2081" s="17"/>
      <c r="H2081" s="51" t="s">
        <v>7987</v>
      </c>
      <c r="K2081" s="51" t="s">
        <v>7987</v>
      </c>
      <c r="L2081" s="17" t="s">
        <v>7987</v>
      </c>
      <c r="M2081" s="17" t="s">
        <v>7987</v>
      </c>
      <c r="N2081" s="17" t="s">
        <v>7987</v>
      </c>
      <c r="O2081" s="17" t="s">
        <v>7987</v>
      </c>
      <c r="P2081" s="17" t="s">
        <v>7987</v>
      </c>
      <c r="Q2081" s="17" t="s">
        <v>7987</v>
      </c>
      <c r="R2081" s="17" t="s">
        <v>7987</v>
      </c>
      <c r="S2081" s="17"/>
      <c r="T2081" s="17" t="s">
        <v>7987</v>
      </c>
      <c r="U2081" s="17"/>
      <c r="V2081" s="17"/>
      <c r="W2081" s="17" t="s">
        <v>7987</v>
      </c>
      <c r="X2081" s="17" t="s">
        <v>7987</v>
      </c>
      <c r="Y2081" s="17"/>
    </row>
    <row r="2082" ht="15.75" customHeight="1">
      <c r="A2082" s="17" t="s">
        <v>7522</v>
      </c>
      <c r="B2082" s="17"/>
      <c r="C2082" s="17" t="s">
        <v>7987</v>
      </c>
      <c r="D2082" s="17" t="s">
        <v>7987</v>
      </c>
      <c r="E2082" s="17" t="s">
        <v>7987</v>
      </c>
      <c r="F2082" s="17" t="s">
        <v>4502</v>
      </c>
      <c r="G2082" s="17"/>
      <c r="H2082" s="51" t="s">
        <v>7987</v>
      </c>
      <c r="K2082" s="51" t="s">
        <v>7987</v>
      </c>
      <c r="L2082" s="17" t="s">
        <v>7987</v>
      </c>
      <c r="M2082" s="17" t="s">
        <v>7987</v>
      </c>
      <c r="N2082" s="17" t="s">
        <v>7987</v>
      </c>
      <c r="O2082" s="17" t="s">
        <v>7987</v>
      </c>
      <c r="P2082" s="17" t="s">
        <v>7987</v>
      </c>
      <c r="Q2082" s="17" t="s">
        <v>7987</v>
      </c>
      <c r="R2082" s="17" t="s">
        <v>7987</v>
      </c>
      <c r="S2082" s="17"/>
      <c r="T2082" s="17" t="s">
        <v>7987</v>
      </c>
      <c r="U2082" s="17"/>
      <c r="V2082" s="17"/>
      <c r="W2082" s="17" t="s">
        <v>7987</v>
      </c>
      <c r="X2082" s="17" t="s">
        <v>7987</v>
      </c>
      <c r="Y2082" s="17"/>
    </row>
    <row r="2083" ht="15.75" customHeight="1">
      <c r="A2083" s="17" t="s">
        <v>7523</v>
      </c>
      <c r="B2083" s="17"/>
      <c r="C2083" s="17" t="s">
        <v>7987</v>
      </c>
      <c r="D2083" s="17" t="s">
        <v>7987</v>
      </c>
      <c r="E2083" s="17" t="s">
        <v>7987</v>
      </c>
      <c r="F2083" s="17" t="s">
        <v>7524</v>
      </c>
      <c r="G2083" s="17"/>
      <c r="H2083" s="51" t="s">
        <v>7987</v>
      </c>
      <c r="K2083" s="51" t="s">
        <v>7987</v>
      </c>
      <c r="L2083" s="17" t="s">
        <v>7987</v>
      </c>
      <c r="M2083" s="17" t="s">
        <v>7987</v>
      </c>
      <c r="N2083" s="17" t="s">
        <v>7987</v>
      </c>
      <c r="O2083" s="17" t="s">
        <v>7987</v>
      </c>
      <c r="P2083" s="17" t="s">
        <v>7987</v>
      </c>
      <c r="Q2083" s="17" t="s">
        <v>7987</v>
      </c>
      <c r="R2083" s="17" t="s">
        <v>7987</v>
      </c>
      <c r="S2083" s="17"/>
      <c r="T2083" s="17" t="s">
        <v>7987</v>
      </c>
      <c r="U2083" s="17"/>
      <c r="V2083" s="17"/>
      <c r="W2083" s="17" t="s">
        <v>7987</v>
      </c>
      <c r="X2083" s="17" t="s">
        <v>7987</v>
      </c>
      <c r="Y2083" s="17"/>
    </row>
    <row r="2084" ht="15.75" customHeight="1">
      <c r="A2084" s="17" t="s">
        <v>7525</v>
      </c>
      <c r="B2084" s="17"/>
      <c r="C2084" s="17" t="s">
        <v>7987</v>
      </c>
      <c r="D2084" s="17" t="s">
        <v>7987</v>
      </c>
      <c r="E2084" s="17" t="s">
        <v>7987</v>
      </c>
      <c r="F2084" s="17" t="s">
        <v>7526</v>
      </c>
      <c r="G2084" s="17"/>
      <c r="H2084" s="51" t="s">
        <v>7987</v>
      </c>
      <c r="K2084" s="51" t="s">
        <v>7987</v>
      </c>
      <c r="L2084" s="17" t="s">
        <v>7987</v>
      </c>
      <c r="M2084" s="17" t="s">
        <v>7987</v>
      </c>
      <c r="N2084" s="17" t="s">
        <v>7987</v>
      </c>
      <c r="O2084" s="17" t="s">
        <v>7987</v>
      </c>
      <c r="P2084" s="17" t="s">
        <v>7987</v>
      </c>
      <c r="Q2084" s="17" t="s">
        <v>7987</v>
      </c>
      <c r="R2084" s="17" t="s">
        <v>7987</v>
      </c>
      <c r="S2084" s="17"/>
      <c r="T2084" s="17" t="s">
        <v>7987</v>
      </c>
      <c r="U2084" s="17"/>
      <c r="V2084" s="17"/>
      <c r="W2084" s="17" t="s">
        <v>7987</v>
      </c>
      <c r="X2084" s="17" t="s">
        <v>7987</v>
      </c>
      <c r="Y2084" s="17"/>
    </row>
    <row r="2085" ht="15.75" customHeight="1">
      <c r="A2085" s="17" t="s">
        <v>7527</v>
      </c>
      <c r="B2085" s="17"/>
      <c r="C2085" s="17" t="s">
        <v>7987</v>
      </c>
      <c r="D2085" s="17" t="s">
        <v>7987</v>
      </c>
      <c r="E2085" s="17" t="s">
        <v>7987</v>
      </c>
      <c r="F2085" s="17" t="s">
        <v>7528</v>
      </c>
      <c r="G2085" s="17"/>
      <c r="H2085" s="51" t="s">
        <v>7987</v>
      </c>
      <c r="K2085" s="51" t="s">
        <v>7987</v>
      </c>
      <c r="L2085" s="17" t="s">
        <v>7987</v>
      </c>
      <c r="M2085" s="17" t="s">
        <v>7987</v>
      </c>
      <c r="N2085" s="17" t="s">
        <v>7987</v>
      </c>
      <c r="O2085" s="17" t="s">
        <v>7987</v>
      </c>
      <c r="P2085" s="17" t="s">
        <v>7987</v>
      </c>
      <c r="Q2085" s="17" t="s">
        <v>7987</v>
      </c>
      <c r="R2085" s="17" t="s">
        <v>7987</v>
      </c>
      <c r="S2085" s="17"/>
      <c r="T2085" s="17" t="s">
        <v>7987</v>
      </c>
      <c r="U2085" s="17"/>
      <c r="V2085" s="17"/>
      <c r="W2085" s="17" t="s">
        <v>7987</v>
      </c>
      <c r="X2085" s="17" t="s">
        <v>7987</v>
      </c>
      <c r="Y2085" s="17"/>
    </row>
    <row r="2086" ht="15.75" customHeight="1">
      <c r="A2086" s="17" t="s">
        <v>7529</v>
      </c>
      <c r="B2086" s="17"/>
      <c r="C2086" s="17" t="s">
        <v>7987</v>
      </c>
      <c r="D2086" s="17" t="s">
        <v>7987</v>
      </c>
      <c r="E2086" s="17" t="s">
        <v>7987</v>
      </c>
      <c r="F2086" s="17" t="s">
        <v>7530</v>
      </c>
      <c r="G2086" s="17"/>
      <c r="H2086" s="51" t="s">
        <v>7987</v>
      </c>
      <c r="K2086" s="51" t="s">
        <v>7987</v>
      </c>
      <c r="L2086" s="17" t="s">
        <v>7987</v>
      </c>
      <c r="M2086" s="17" t="s">
        <v>7987</v>
      </c>
      <c r="N2086" s="17" t="s">
        <v>7987</v>
      </c>
      <c r="O2086" s="17" t="s">
        <v>7987</v>
      </c>
      <c r="P2086" s="17" t="s">
        <v>7987</v>
      </c>
      <c r="Q2086" s="17" t="s">
        <v>7987</v>
      </c>
      <c r="R2086" s="17" t="s">
        <v>7987</v>
      </c>
      <c r="S2086" s="17"/>
      <c r="T2086" s="17" t="s">
        <v>7987</v>
      </c>
      <c r="U2086" s="17"/>
      <c r="V2086" s="17"/>
      <c r="W2086" s="17" t="s">
        <v>7987</v>
      </c>
      <c r="X2086" s="17" t="s">
        <v>7987</v>
      </c>
      <c r="Y2086" s="17"/>
    </row>
    <row r="2087" ht="15.75" customHeight="1">
      <c r="A2087" s="17" t="s">
        <v>7531</v>
      </c>
      <c r="B2087" s="17"/>
      <c r="C2087" s="17" t="s">
        <v>7987</v>
      </c>
      <c r="D2087" s="17" t="s">
        <v>7987</v>
      </c>
      <c r="E2087" s="17" t="s">
        <v>7987</v>
      </c>
      <c r="F2087" s="17" t="s">
        <v>7532</v>
      </c>
      <c r="G2087" s="17"/>
      <c r="H2087" s="51" t="s">
        <v>7987</v>
      </c>
      <c r="K2087" s="51" t="s">
        <v>7987</v>
      </c>
      <c r="L2087" s="17" t="s">
        <v>7987</v>
      </c>
      <c r="M2087" s="17" t="s">
        <v>7987</v>
      </c>
      <c r="N2087" s="17" t="s">
        <v>7987</v>
      </c>
      <c r="O2087" s="17" t="s">
        <v>7987</v>
      </c>
      <c r="P2087" s="17" t="s">
        <v>7987</v>
      </c>
      <c r="Q2087" s="17" t="s">
        <v>7987</v>
      </c>
      <c r="R2087" s="17" t="s">
        <v>7987</v>
      </c>
      <c r="S2087" s="17"/>
      <c r="T2087" s="17" t="s">
        <v>7987</v>
      </c>
      <c r="U2087" s="17"/>
      <c r="V2087" s="17"/>
      <c r="W2087" s="17" t="s">
        <v>7987</v>
      </c>
      <c r="X2087" s="17" t="s">
        <v>7987</v>
      </c>
      <c r="Y2087" s="17"/>
    </row>
    <row r="2088" ht="15.75" customHeight="1">
      <c r="A2088" s="17" t="s">
        <v>7533</v>
      </c>
      <c r="B2088" s="17"/>
      <c r="C2088" s="17" t="s">
        <v>7987</v>
      </c>
      <c r="D2088" s="17" t="s">
        <v>7987</v>
      </c>
      <c r="E2088" s="17" t="s">
        <v>7987</v>
      </c>
      <c r="F2088" s="17" t="s">
        <v>7534</v>
      </c>
      <c r="G2088" s="17"/>
      <c r="H2088" s="51" t="s">
        <v>7987</v>
      </c>
      <c r="K2088" s="51" t="s">
        <v>7987</v>
      </c>
      <c r="L2088" s="17" t="s">
        <v>7987</v>
      </c>
      <c r="M2088" s="17" t="s">
        <v>7987</v>
      </c>
      <c r="N2088" s="17" t="s">
        <v>7987</v>
      </c>
      <c r="O2088" s="17" t="s">
        <v>7987</v>
      </c>
      <c r="P2088" s="17" t="s">
        <v>7987</v>
      </c>
      <c r="Q2088" s="17" t="s">
        <v>7987</v>
      </c>
      <c r="R2088" s="17" t="s">
        <v>7987</v>
      </c>
      <c r="S2088" s="17"/>
      <c r="T2088" s="17" t="s">
        <v>7987</v>
      </c>
      <c r="U2088" s="17"/>
      <c r="V2088" s="17"/>
      <c r="W2088" s="17" t="s">
        <v>7987</v>
      </c>
      <c r="X2088" s="17" t="s">
        <v>7987</v>
      </c>
      <c r="Y2088" s="17"/>
    </row>
    <row r="2089" ht="15.75" customHeight="1">
      <c r="A2089" s="17" t="s">
        <v>7535</v>
      </c>
      <c r="B2089" s="17"/>
      <c r="C2089" s="17" t="s">
        <v>7987</v>
      </c>
      <c r="D2089" s="17" t="s">
        <v>7987</v>
      </c>
      <c r="E2089" s="17" t="s">
        <v>7987</v>
      </c>
      <c r="F2089" s="17" t="s">
        <v>7536</v>
      </c>
      <c r="G2089" s="17"/>
      <c r="H2089" s="51" t="s">
        <v>7987</v>
      </c>
      <c r="K2089" s="51" t="s">
        <v>7987</v>
      </c>
      <c r="L2089" s="17" t="s">
        <v>7987</v>
      </c>
      <c r="M2089" s="17" t="s">
        <v>7987</v>
      </c>
      <c r="N2089" s="17" t="s">
        <v>7987</v>
      </c>
      <c r="O2089" s="17" t="s">
        <v>7987</v>
      </c>
      <c r="P2089" s="17" t="s">
        <v>7987</v>
      </c>
      <c r="Q2089" s="17" t="s">
        <v>7987</v>
      </c>
      <c r="R2089" s="17" t="s">
        <v>7987</v>
      </c>
      <c r="S2089" s="17"/>
      <c r="T2089" s="17" t="s">
        <v>7987</v>
      </c>
      <c r="U2089" s="17"/>
      <c r="V2089" s="17"/>
      <c r="W2089" s="17" t="s">
        <v>7987</v>
      </c>
      <c r="X2089" s="17" t="s">
        <v>7987</v>
      </c>
      <c r="Y2089" s="17"/>
    </row>
    <row r="2090" ht="15.75" customHeight="1">
      <c r="A2090" s="17" t="s">
        <v>7537</v>
      </c>
      <c r="B2090" s="17"/>
      <c r="C2090" s="17" t="s">
        <v>7987</v>
      </c>
      <c r="D2090" s="17" t="s">
        <v>7987</v>
      </c>
      <c r="E2090" s="17" t="s">
        <v>7987</v>
      </c>
      <c r="F2090" s="17" t="s">
        <v>7538</v>
      </c>
      <c r="G2090" s="17"/>
      <c r="H2090" s="51" t="s">
        <v>7987</v>
      </c>
      <c r="K2090" s="51" t="s">
        <v>7987</v>
      </c>
      <c r="L2090" s="17" t="s">
        <v>7987</v>
      </c>
      <c r="M2090" s="17" t="s">
        <v>7987</v>
      </c>
      <c r="N2090" s="17" t="s">
        <v>7987</v>
      </c>
      <c r="O2090" s="17" t="s">
        <v>7987</v>
      </c>
      <c r="P2090" s="17" t="s">
        <v>7987</v>
      </c>
      <c r="Q2090" s="17" t="s">
        <v>7987</v>
      </c>
      <c r="R2090" s="17" t="s">
        <v>7987</v>
      </c>
      <c r="S2090" s="17"/>
      <c r="T2090" s="17" t="s">
        <v>7987</v>
      </c>
      <c r="U2090" s="17"/>
      <c r="V2090" s="17"/>
      <c r="W2090" s="17" t="s">
        <v>7987</v>
      </c>
      <c r="X2090" s="17" t="s">
        <v>7987</v>
      </c>
      <c r="Y2090" s="17"/>
    </row>
    <row r="2091" ht="15.75" customHeight="1">
      <c r="A2091" s="17" t="s">
        <v>7539</v>
      </c>
      <c r="B2091" s="17"/>
      <c r="C2091" s="17" t="s">
        <v>7987</v>
      </c>
      <c r="D2091" s="17" t="s">
        <v>7987</v>
      </c>
      <c r="E2091" s="17" t="s">
        <v>7987</v>
      </c>
      <c r="F2091" s="17" t="s">
        <v>7540</v>
      </c>
      <c r="G2091" s="17"/>
      <c r="H2091" s="51" t="s">
        <v>7987</v>
      </c>
      <c r="K2091" s="51" t="s">
        <v>7987</v>
      </c>
      <c r="L2091" s="17" t="s">
        <v>7987</v>
      </c>
      <c r="M2091" s="17" t="s">
        <v>7987</v>
      </c>
      <c r="N2091" s="17" t="s">
        <v>7987</v>
      </c>
      <c r="O2091" s="17" t="s">
        <v>7987</v>
      </c>
      <c r="P2091" s="17" t="s">
        <v>7987</v>
      </c>
      <c r="Q2091" s="17" t="s">
        <v>7987</v>
      </c>
      <c r="R2091" s="17" t="s">
        <v>7987</v>
      </c>
      <c r="S2091" s="17"/>
      <c r="T2091" s="17" t="s">
        <v>7987</v>
      </c>
      <c r="U2091" s="17"/>
      <c r="V2091" s="17"/>
      <c r="W2091" s="17" t="s">
        <v>7987</v>
      </c>
      <c r="X2091" s="17" t="s">
        <v>7987</v>
      </c>
      <c r="Y2091" s="17"/>
    </row>
    <row r="2092" ht="15.75" customHeight="1">
      <c r="A2092" s="17" t="s">
        <v>7541</v>
      </c>
      <c r="B2092" s="17"/>
      <c r="C2092" s="17" t="s">
        <v>7987</v>
      </c>
      <c r="D2092" s="17" t="s">
        <v>7987</v>
      </c>
      <c r="E2092" s="17" t="s">
        <v>7987</v>
      </c>
      <c r="F2092" s="17" t="s">
        <v>7371</v>
      </c>
      <c r="G2092" s="17"/>
      <c r="H2092" s="51" t="s">
        <v>7987</v>
      </c>
      <c r="K2092" s="51" t="s">
        <v>7987</v>
      </c>
      <c r="L2092" s="17" t="s">
        <v>7987</v>
      </c>
      <c r="M2092" s="17" t="s">
        <v>7987</v>
      </c>
      <c r="N2092" s="17" t="s">
        <v>7987</v>
      </c>
      <c r="O2092" s="17" t="s">
        <v>7987</v>
      </c>
      <c r="P2092" s="17" t="s">
        <v>7987</v>
      </c>
      <c r="Q2092" s="17" t="s">
        <v>7987</v>
      </c>
      <c r="R2092" s="17" t="s">
        <v>7987</v>
      </c>
      <c r="S2092" s="17"/>
      <c r="T2092" s="17" t="s">
        <v>7987</v>
      </c>
      <c r="U2092" s="17"/>
      <c r="V2092" s="17"/>
      <c r="W2092" s="17" t="s">
        <v>7987</v>
      </c>
      <c r="X2092" s="17" t="s">
        <v>7987</v>
      </c>
      <c r="Y2092" s="17"/>
    </row>
    <row r="2093" ht="15.75" customHeight="1">
      <c r="A2093" s="17" t="s">
        <v>7542</v>
      </c>
      <c r="B2093" s="17"/>
      <c r="C2093" s="17" t="s">
        <v>7987</v>
      </c>
      <c r="D2093" s="17" t="s">
        <v>7987</v>
      </c>
      <c r="E2093" s="17" t="s">
        <v>7987</v>
      </c>
      <c r="F2093" s="17" t="s">
        <v>7386</v>
      </c>
      <c r="G2093" s="17"/>
      <c r="H2093" s="51" t="s">
        <v>7987</v>
      </c>
      <c r="K2093" s="51" t="s">
        <v>7987</v>
      </c>
      <c r="L2093" s="17" t="s">
        <v>7987</v>
      </c>
      <c r="M2093" s="17" t="s">
        <v>7987</v>
      </c>
      <c r="N2093" s="17" t="s">
        <v>7987</v>
      </c>
      <c r="O2093" s="17" t="s">
        <v>7987</v>
      </c>
      <c r="P2093" s="17" t="s">
        <v>7987</v>
      </c>
      <c r="Q2093" s="17" t="s">
        <v>7987</v>
      </c>
      <c r="R2093" s="17" t="s">
        <v>7987</v>
      </c>
      <c r="S2093" s="17"/>
      <c r="T2093" s="17" t="s">
        <v>7987</v>
      </c>
      <c r="U2093" s="17"/>
      <c r="V2093" s="17"/>
      <c r="W2093" s="17" t="s">
        <v>7987</v>
      </c>
      <c r="X2093" s="17" t="s">
        <v>7987</v>
      </c>
      <c r="Y2093" s="17"/>
    </row>
    <row r="2094" ht="15.75" customHeight="1">
      <c r="A2094" s="17" t="s">
        <v>7543</v>
      </c>
      <c r="B2094" s="17"/>
      <c r="C2094" s="17" t="s">
        <v>7987</v>
      </c>
      <c r="D2094" s="17" t="s">
        <v>7987</v>
      </c>
      <c r="E2094" s="17" t="s">
        <v>7987</v>
      </c>
      <c r="F2094" s="17" t="s">
        <v>7544</v>
      </c>
      <c r="G2094" s="17"/>
      <c r="H2094" s="51" t="s">
        <v>7987</v>
      </c>
      <c r="K2094" s="51" t="s">
        <v>7987</v>
      </c>
      <c r="L2094" s="17" t="s">
        <v>7987</v>
      </c>
      <c r="M2094" s="17" t="s">
        <v>7987</v>
      </c>
      <c r="N2094" s="17" t="s">
        <v>7987</v>
      </c>
      <c r="O2094" s="17" t="s">
        <v>7987</v>
      </c>
      <c r="P2094" s="17" t="s">
        <v>7987</v>
      </c>
      <c r="Q2094" s="17" t="s">
        <v>7987</v>
      </c>
      <c r="R2094" s="17" t="s">
        <v>7987</v>
      </c>
      <c r="S2094" s="17"/>
      <c r="T2094" s="17" t="s">
        <v>7987</v>
      </c>
      <c r="U2094" s="17"/>
      <c r="V2094" s="17"/>
      <c r="W2094" s="17" t="s">
        <v>7987</v>
      </c>
      <c r="X2094" s="17" t="s">
        <v>7987</v>
      </c>
      <c r="Y2094" s="17"/>
    </row>
    <row r="2095" ht="15.75" customHeight="1">
      <c r="A2095" s="17" t="s">
        <v>7545</v>
      </c>
      <c r="B2095" s="17"/>
      <c r="C2095" s="17" t="s">
        <v>7987</v>
      </c>
      <c r="D2095" s="17" t="s">
        <v>7987</v>
      </c>
      <c r="E2095" s="17" t="s">
        <v>7987</v>
      </c>
      <c r="F2095" s="17" t="s">
        <v>4502</v>
      </c>
      <c r="G2095" s="17"/>
      <c r="H2095" s="51" t="s">
        <v>7987</v>
      </c>
      <c r="K2095" s="51" t="s">
        <v>7987</v>
      </c>
      <c r="L2095" s="17" t="s">
        <v>7987</v>
      </c>
      <c r="M2095" s="17" t="s">
        <v>7987</v>
      </c>
      <c r="N2095" s="17" t="s">
        <v>7987</v>
      </c>
      <c r="O2095" s="17" t="s">
        <v>7987</v>
      </c>
      <c r="P2095" s="17" t="s">
        <v>7987</v>
      </c>
      <c r="Q2095" s="17" t="s">
        <v>7987</v>
      </c>
      <c r="R2095" s="17" t="s">
        <v>7987</v>
      </c>
      <c r="S2095" s="17"/>
      <c r="T2095" s="17" t="s">
        <v>7987</v>
      </c>
      <c r="U2095" s="17"/>
      <c r="V2095" s="17"/>
      <c r="W2095" s="17" t="s">
        <v>7987</v>
      </c>
      <c r="X2095" s="17" t="s">
        <v>7987</v>
      </c>
      <c r="Y2095" s="17"/>
    </row>
    <row r="2096" ht="15.75" customHeight="1">
      <c r="A2096" s="17" t="s">
        <v>7546</v>
      </c>
      <c r="B2096" s="17"/>
      <c r="C2096" s="17" t="s">
        <v>7987</v>
      </c>
      <c r="D2096" s="17" t="s">
        <v>7987</v>
      </c>
      <c r="E2096" s="17" t="s">
        <v>7987</v>
      </c>
      <c r="F2096" s="17" t="s">
        <v>7409</v>
      </c>
      <c r="G2096" s="17"/>
      <c r="H2096" s="51" t="s">
        <v>7987</v>
      </c>
      <c r="K2096" s="51" t="s">
        <v>7987</v>
      </c>
      <c r="L2096" s="17" t="s">
        <v>7987</v>
      </c>
      <c r="M2096" s="17" t="s">
        <v>7987</v>
      </c>
      <c r="N2096" s="17" t="s">
        <v>7987</v>
      </c>
      <c r="O2096" s="17" t="s">
        <v>7987</v>
      </c>
      <c r="P2096" s="17" t="s">
        <v>7987</v>
      </c>
      <c r="Q2096" s="17" t="s">
        <v>7987</v>
      </c>
      <c r="R2096" s="17" t="s">
        <v>7987</v>
      </c>
      <c r="S2096" s="17"/>
      <c r="T2096" s="17" t="s">
        <v>7987</v>
      </c>
      <c r="U2096" s="17"/>
      <c r="V2096" s="17"/>
      <c r="W2096" s="17" t="s">
        <v>7987</v>
      </c>
      <c r="X2096" s="17" t="s">
        <v>7987</v>
      </c>
      <c r="Y2096" s="17"/>
    </row>
    <row r="2097" ht="15.75" customHeight="1">
      <c r="A2097" s="17" t="s">
        <v>7547</v>
      </c>
      <c r="B2097" s="17"/>
      <c r="C2097" s="17" t="s">
        <v>7987</v>
      </c>
      <c r="D2097" s="17" t="s">
        <v>7987</v>
      </c>
      <c r="E2097" s="17" t="s">
        <v>7987</v>
      </c>
      <c r="F2097" s="17" t="s">
        <v>7548</v>
      </c>
      <c r="G2097" s="17"/>
      <c r="H2097" s="51" t="s">
        <v>7987</v>
      </c>
      <c r="K2097" s="51" t="s">
        <v>7987</v>
      </c>
      <c r="L2097" s="17" t="s">
        <v>7987</v>
      </c>
      <c r="M2097" s="17" t="s">
        <v>7987</v>
      </c>
      <c r="N2097" s="17" t="s">
        <v>7987</v>
      </c>
      <c r="O2097" s="17" t="s">
        <v>7987</v>
      </c>
      <c r="P2097" s="17" t="s">
        <v>7987</v>
      </c>
      <c r="Q2097" s="17" t="s">
        <v>7987</v>
      </c>
      <c r="R2097" s="17" t="s">
        <v>7987</v>
      </c>
      <c r="S2097" s="17"/>
      <c r="T2097" s="17" t="s">
        <v>7987</v>
      </c>
      <c r="U2097" s="17"/>
      <c r="V2097" s="17"/>
      <c r="W2097" s="17" t="s">
        <v>7987</v>
      </c>
      <c r="X2097" s="17" t="s">
        <v>7987</v>
      </c>
      <c r="Y2097" s="17"/>
    </row>
    <row r="2098" ht="15.75" customHeight="1">
      <c r="A2098" s="17" t="s">
        <v>7549</v>
      </c>
      <c r="B2098" s="17"/>
      <c r="C2098" s="17" t="s">
        <v>7987</v>
      </c>
      <c r="D2098" s="17" t="s">
        <v>7987</v>
      </c>
      <c r="E2098" s="17" t="s">
        <v>7987</v>
      </c>
      <c r="F2098" s="17" t="s">
        <v>7550</v>
      </c>
      <c r="G2098" s="17"/>
      <c r="H2098" s="51" t="s">
        <v>7987</v>
      </c>
      <c r="K2098" s="51" t="s">
        <v>7987</v>
      </c>
      <c r="L2098" s="17" t="s">
        <v>7987</v>
      </c>
      <c r="M2098" s="17" t="s">
        <v>7987</v>
      </c>
      <c r="N2098" s="17" t="s">
        <v>7987</v>
      </c>
      <c r="O2098" s="17" t="s">
        <v>7987</v>
      </c>
      <c r="P2098" s="17" t="s">
        <v>7987</v>
      </c>
      <c r="Q2098" s="17" t="s">
        <v>7987</v>
      </c>
      <c r="R2098" s="17" t="s">
        <v>7987</v>
      </c>
      <c r="S2098" s="17"/>
      <c r="T2098" s="17" t="s">
        <v>7987</v>
      </c>
      <c r="U2098" s="17"/>
      <c r="V2098" s="17"/>
      <c r="W2098" s="17" t="s">
        <v>7987</v>
      </c>
      <c r="X2098" s="17" t="s">
        <v>7987</v>
      </c>
      <c r="Y2098" s="17"/>
    </row>
    <row r="2099" ht="15.75" customHeight="1">
      <c r="A2099" s="17" t="s">
        <v>7551</v>
      </c>
      <c r="B2099" s="17"/>
      <c r="C2099" s="17" t="s">
        <v>7987</v>
      </c>
      <c r="D2099" s="17" t="s">
        <v>7987</v>
      </c>
      <c r="E2099" s="17" t="s">
        <v>7987</v>
      </c>
      <c r="F2099" s="17" t="s">
        <v>7552</v>
      </c>
      <c r="G2099" s="17"/>
      <c r="H2099" s="51" t="s">
        <v>7987</v>
      </c>
      <c r="K2099" s="51" t="s">
        <v>7987</v>
      </c>
      <c r="L2099" s="17" t="s">
        <v>7987</v>
      </c>
      <c r="M2099" s="17" t="s">
        <v>7987</v>
      </c>
      <c r="N2099" s="17" t="s">
        <v>7987</v>
      </c>
      <c r="O2099" s="17" t="s">
        <v>7987</v>
      </c>
      <c r="P2099" s="17" t="s">
        <v>7987</v>
      </c>
      <c r="Q2099" s="17" t="s">
        <v>7987</v>
      </c>
      <c r="R2099" s="17" t="s">
        <v>7987</v>
      </c>
      <c r="S2099" s="17"/>
      <c r="T2099" s="17" t="s">
        <v>7987</v>
      </c>
      <c r="U2099" s="17"/>
      <c r="V2099" s="17"/>
      <c r="W2099" s="17" t="s">
        <v>7987</v>
      </c>
      <c r="X2099" s="17" t="s">
        <v>7987</v>
      </c>
      <c r="Y2099" s="17"/>
    </row>
    <row r="2100" ht="15.75" customHeight="1">
      <c r="A2100" s="17" t="s">
        <v>7553</v>
      </c>
      <c r="B2100" s="17"/>
      <c r="C2100" s="17" t="s">
        <v>7987</v>
      </c>
      <c r="D2100" s="17" t="s">
        <v>7987</v>
      </c>
      <c r="E2100" s="17" t="s">
        <v>7987</v>
      </c>
      <c r="F2100" s="17" t="s">
        <v>7554</v>
      </c>
      <c r="G2100" s="17"/>
      <c r="H2100" s="51" t="s">
        <v>7987</v>
      </c>
      <c r="K2100" s="51" t="s">
        <v>7987</v>
      </c>
      <c r="L2100" s="17" t="s">
        <v>7987</v>
      </c>
      <c r="M2100" s="17" t="s">
        <v>7987</v>
      </c>
      <c r="N2100" s="17" t="s">
        <v>7987</v>
      </c>
      <c r="O2100" s="17" t="s">
        <v>7987</v>
      </c>
      <c r="P2100" s="17" t="s">
        <v>7987</v>
      </c>
      <c r="Q2100" s="17" t="s">
        <v>7987</v>
      </c>
      <c r="R2100" s="17" t="s">
        <v>7987</v>
      </c>
      <c r="S2100" s="17"/>
      <c r="T2100" s="17" t="s">
        <v>7987</v>
      </c>
      <c r="U2100" s="17"/>
      <c r="V2100" s="17"/>
      <c r="W2100" s="17" t="s">
        <v>7987</v>
      </c>
      <c r="X2100" s="17" t="s">
        <v>7987</v>
      </c>
      <c r="Y2100" s="17"/>
    </row>
    <row r="2101" ht="15.75" customHeight="1">
      <c r="A2101" s="17" t="s">
        <v>7555</v>
      </c>
      <c r="B2101" s="17"/>
      <c r="C2101" s="17" t="s">
        <v>7987</v>
      </c>
      <c r="D2101" s="17" t="s">
        <v>7987</v>
      </c>
      <c r="E2101" s="17" t="s">
        <v>7987</v>
      </c>
      <c r="F2101" s="17" t="s">
        <v>7554</v>
      </c>
      <c r="G2101" s="17"/>
      <c r="H2101" s="51" t="s">
        <v>7987</v>
      </c>
      <c r="K2101" s="51" t="s">
        <v>7987</v>
      </c>
      <c r="L2101" s="17" t="s">
        <v>7987</v>
      </c>
      <c r="M2101" s="17" t="s">
        <v>7987</v>
      </c>
      <c r="N2101" s="17" t="s">
        <v>7987</v>
      </c>
      <c r="O2101" s="17" t="s">
        <v>7987</v>
      </c>
      <c r="P2101" s="17" t="s">
        <v>7987</v>
      </c>
      <c r="Q2101" s="17" t="s">
        <v>7987</v>
      </c>
      <c r="R2101" s="17" t="s">
        <v>7987</v>
      </c>
      <c r="S2101" s="17"/>
      <c r="T2101" s="17" t="s">
        <v>7987</v>
      </c>
      <c r="U2101" s="17"/>
      <c r="V2101" s="17"/>
      <c r="W2101" s="17" t="s">
        <v>7987</v>
      </c>
      <c r="X2101" s="17" t="s">
        <v>7987</v>
      </c>
      <c r="Y2101" s="17"/>
    </row>
    <row r="2102" ht="15.75" customHeight="1">
      <c r="A2102" s="17" t="s">
        <v>7556</v>
      </c>
      <c r="B2102" s="17"/>
      <c r="C2102" s="17" t="s">
        <v>7987</v>
      </c>
      <c r="D2102" s="17" t="s">
        <v>7987</v>
      </c>
      <c r="E2102" s="17" t="s">
        <v>7987</v>
      </c>
      <c r="F2102" s="17" t="s">
        <v>7557</v>
      </c>
      <c r="G2102" s="17"/>
      <c r="H2102" s="51" t="s">
        <v>7987</v>
      </c>
      <c r="K2102" s="51" t="s">
        <v>7987</v>
      </c>
      <c r="L2102" s="17" t="s">
        <v>7987</v>
      </c>
      <c r="M2102" s="17" t="s">
        <v>7987</v>
      </c>
      <c r="N2102" s="17" t="s">
        <v>7987</v>
      </c>
      <c r="O2102" s="17" t="s">
        <v>7987</v>
      </c>
      <c r="P2102" s="17" t="s">
        <v>7987</v>
      </c>
      <c r="Q2102" s="17" t="s">
        <v>7987</v>
      </c>
      <c r="R2102" s="17" t="s">
        <v>7987</v>
      </c>
      <c r="S2102" s="17"/>
      <c r="T2102" s="17" t="s">
        <v>7987</v>
      </c>
      <c r="U2102" s="17"/>
      <c r="V2102" s="17"/>
      <c r="W2102" s="17" t="s">
        <v>7987</v>
      </c>
      <c r="X2102" s="17" t="s">
        <v>7987</v>
      </c>
      <c r="Y2102" s="17"/>
    </row>
    <row r="2103" ht="15.75" customHeight="1">
      <c r="A2103" s="17" t="s">
        <v>7558</v>
      </c>
      <c r="B2103" s="17"/>
      <c r="C2103" s="17" t="s">
        <v>7987</v>
      </c>
      <c r="D2103" s="17" t="s">
        <v>7987</v>
      </c>
      <c r="E2103" s="17" t="s">
        <v>7987</v>
      </c>
      <c r="F2103" s="17" t="s">
        <v>7559</v>
      </c>
      <c r="G2103" s="17"/>
      <c r="H2103" s="51" t="s">
        <v>7987</v>
      </c>
      <c r="K2103" s="51" t="s">
        <v>7987</v>
      </c>
      <c r="L2103" s="17" t="s">
        <v>7987</v>
      </c>
      <c r="M2103" s="17" t="s">
        <v>7987</v>
      </c>
      <c r="N2103" s="17" t="s">
        <v>7987</v>
      </c>
      <c r="O2103" s="17" t="s">
        <v>7987</v>
      </c>
      <c r="P2103" s="17" t="s">
        <v>7987</v>
      </c>
      <c r="Q2103" s="17" t="s">
        <v>7987</v>
      </c>
      <c r="R2103" s="17" t="s">
        <v>7987</v>
      </c>
      <c r="S2103" s="17"/>
      <c r="T2103" s="17" t="s">
        <v>7987</v>
      </c>
      <c r="U2103" s="17"/>
      <c r="V2103" s="17"/>
      <c r="W2103" s="17" t="s">
        <v>7987</v>
      </c>
      <c r="X2103" s="17" t="s">
        <v>7987</v>
      </c>
      <c r="Y2103" s="17"/>
    </row>
    <row r="2104" ht="15.75" customHeight="1">
      <c r="A2104" s="17" t="s">
        <v>7560</v>
      </c>
      <c r="B2104" s="17"/>
      <c r="C2104" s="17" t="s">
        <v>7987</v>
      </c>
      <c r="D2104" s="17" t="s">
        <v>7987</v>
      </c>
      <c r="E2104" s="17" t="s">
        <v>7987</v>
      </c>
      <c r="F2104" s="17" t="s">
        <v>7561</v>
      </c>
      <c r="G2104" s="17"/>
      <c r="H2104" s="51" t="s">
        <v>7987</v>
      </c>
      <c r="K2104" s="51" t="s">
        <v>7987</v>
      </c>
      <c r="L2104" s="17" t="s">
        <v>7987</v>
      </c>
      <c r="M2104" s="17" t="s">
        <v>7987</v>
      </c>
      <c r="N2104" s="17" t="s">
        <v>7987</v>
      </c>
      <c r="O2104" s="17" t="s">
        <v>7987</v>
      </c>
      <c r="P2104" s="17" t="s">
        <v>7987</v>
      </c>
      <c r="Q2104" s="17" t="s">
        <v>7987</v>
      </c>
      <c r="R2104" s="17" t="s">
        <v>7987</v>
      </c>
      <c r="S2104" s="17"/>
      <c r="T2104" s="17" t="s">
        <v>7987</v>
      </c>
      <c r="U2104" s="17"/>
      <c r="V2104" s="17"/>
      <c r="W2104" s="17" t="s">
        <v>7987</v>
      </c>
      <c r="X2104" s="17" t="s">
        <v>7987</v>
      </c>
      <c r="Y2104" s="17"/>
    </row>
    <row r="2105" ht="15.75" customHeight="1">
      <c r="A2105" s="17" t="s">
        <v>7562</v>
      </c>
      <c r="B2105" s="17"/>
      <c r="C2105" s="17" t="s">
        <v>7987</v>
      </c>
      <c r="D2105" s="17" t="s">
        <v>7987</v>
      </c>
      <c r="E2105" s="17" t="s">
        <v>7987</v>
      </c>
      <c r="F2105" s="17" t="s">
        <v>7563</v>
      </c>
      <c r="G2105" s="17"/>
      <c r="H2105" s="51" t="s">
        <v>7987</v>
      </c>
      <c r="K2105" s="51" t="s">
        <v>7987</v>
      </c>
      <c r="L2105" s="17" t="s">
        <v>7987</v>
      </c>
      <c r="M2105" s="17" t="s">
        <v>7987</v>
      </c>
      <c r="N2105" s="17" t="s">
        <v>7987</v>
      </c>
      <c r="O2105" s="17" t="s">
        <v>7987</v>
      </c>
      <c r="P2105" s="17" t="s">
        <v>7987</v>
      </c>
      <c r="Q2105" s="17" t="s">
        <v>7987</v>
      </c>
      <c r="R2105" s="17" t="s">
        <v>7987</v>
      </c>
      <c r="S2105" s="17"/>
      <c r="T2105" s="17" t="s">
        <v>7987</v>
      </c>
      <c r="U2105" s="17"/>
      <c r="V2105" s="17"/>
      <c r="W2105" s="17" t="s">
        <v>7987</v>
      </c>
      <c r="X2105" s="17" t="s">
        <v>7987</v>
      </c>
      <c r="Y2105" s="17"/>
    </row>
    <row r="2106" ht="15.75" customHeight="1">
      <c r="A2106" s="17" t="s">
        <v>7564</v>
      </c>
      <c r="B2106" s="17"/>
      <c r="C2106" s="17" t="s">
        <v>7987</v>
      </c>
      <c r="D2106" s="17" t="s">
        <v>7987</v>
      </c>
      <c r="E2106" s="17" t="s">
        <v>7987</v>
      </c>
      <c r="F2106" s="17" t="s">
        <v>7565</v>
      </c>
      <c r="G2106" s="17"/>
      <c r="H2106" s="51" t="s">
        <v>7987</v>
      </c>
      <c r="K2106" s="51" t="s">
        <v>7987</v>
      </c>
      <c r="L2106" s="17" t="s">
        <v>7987</v>
      </c>
      <c r="M2106" s="17" t="s">
        <v>7987</v>
      </c>
      <c r="N2106" s="17" t="s">
        <v>7987</v>
      </c>
      <c r="O2106" s="17" t="s">
        <v>7987</v>
      </c>
      <c r="P2106" s="17" t="s">
        <v>7987</v>
      </c>
      <c r="Q2106" s="17" t="s">
        <v>7987</v>
      </c>
      <c r="R2106" s="17" t="s">
        <v>7987</v>
      </c>
      <c r="S2106" s="17"/>
      <c r="T2106" s="17" t="s">
        <v>7987</v>
      </c>
      <c r="U2106" s="17"/>
      <c r="V2106" s="17"/>
      <c r="W2106" s="17" t="s">
        <v>7987</v>
      </c>
      <c r="X2106" s="17" t="s">
        <v>7987</v>
      </c>
      <c r="Y2106" s="17"/>
    </row>
    <row r="2107" ht="15.75" customHeight="1">
      <c r="A2107" s="17" t="s">
        <v>6051</v>
      </c>
      <c r="B2107" s="17"/>
      <c r="C2107" s="17" t="s">
        <v>7987</v>
      </c>
      <c r="D2107" s="17" t="s">
        <v>7987</v>
      </c>
      <c r="E2107" s="17">
        <v>0.0</v>
      </c>
      <c r="F2107" s="17" t="s">
        <v>7566</v>
      </c>
      <c r="G2107" s="17"/>
      <c r="H2107" s="51" t="s">
        <v>7987</v>
      </c>
      <c r="K2107" s="51" t="s">
        <v>6052</v>
      </c>
      <c r="L2107" s="17" t="s">
        <v>17</v>
      </c>
      <c r="M2107" s="17" t="s">
        <v>18</v>
      </c>
      <c r="N2107" s="17">
        <v>10.0</v>
      </c>
      <c r="O2107" s="17" t="s">
        <v>35</v>
      </c>
      <c r="P2107" s="17" t="s">
        <v>20</v>
      </c>
      <c r="Q2107" s="17" t="s">
        <v>4752</v>
      </c>
      <c r="R2107" s="17" t="s">
        <v>7987</v>
      </c>
      <c r="S2107" s="17"/>
      <c r="T2107" s="17" t="s">
        <v>7987</v>
      </c>
      <c r="U2107" s="17"/>
      <c r="V2107" s="17"/>
      <c r="W2107" s="17" t="s">
        <v>7987</v>
      </c>
      <c r="X2107" s="17" t="s">
        <v>7987</v>
      </c>
      <c r="Y2107" s="17"/>
    </row>
    <row r="2108" ht="15.75" customHeight="1">
      <c r="A2108" s="17" t="s">
        <v>6049</v>
      </c>
      <c r="B2108" s="17"/>
      <c r="C2108" s="17" t="s">
        <v>7987</v>
      </c>
      <c r="D2108" s="17" t="s">
        <v>7987</v>
      </c>
      <c r="E2108" s="17">
        <v>0.0</v>
      </c>
      <c r="F2108" s="17" t="s">
        <v>7567</v>
      </c>
      <c r="G2108" s="17"/>
      <c r="H2108" s="51" t="s">
        <v>7987</v>
      </c>
      <c r="K2108" s="51" t="s">
        <v>6050</v>
      </c>
      <c r="L2108" s="17" t="s">
        <v>17</v>
      </c>
      <c r="M2108" s="17" t="s">
        <v>18</v>
      </c>
      <c r="N2108" s="17">
        <v>1.0</v>
      </c>
      <c r="O2108" s="17" t="s">
        <v>35</v>
      </c>
      <c r="P2108" s="17" t="s">
        <v>20</v>
      </c>
      <c r="Q2108" s="17" t="s">
        <v>4752</v>
      </c>
      <c r="R2108" s="17" t="s">
        <v>7987</v>
      </c>
      <c r="S2108" s="17"/>
      <c r="T2108" s="17" t="s">
        <v>7987</v>
      </c>
      <c r="U2108" s="17"/>
      <c r="V2108" s="17"/>
      <c r="W2108" s="17" t="s">
        <v>7987</v>
      </c>
      <c r="X2108" s="17" t="s">
        <v>7987</v>
      </c>
      <c r="Y2108" s="17"/>
    </row>
    <row r="2109" ht="15.75" customHeight="1">
      <c r="A2109" s="17" t="s">
        <v>7568</v>
      </c>
      <c r="B2109" s="17"/>
      <c r="C2109" s="17" t="s">
        <v>7987</v>
      </c>
      <c r="D2109" s="17" t="s">
        <v>7987</v>
      </c>
      <c r="E2109" s="17" t="s">
        <v>7987</v>
      </c>
      <c r="F2109" s="17" t="s">
        <v>7569</v>
      </c>
      <c r="G2109" s="17"/>
      <c r="H2109" s="51" t="s">
        <v>7987</v>
      </c>
      <c r="K2109" s="51" t="s">
        <v>7987</v>
      </c>
      <c r="L2109" s="17" t="s">
        <v>7987</v>
      </c>
      <c r="M2109" s="17" t="s">
        <v>7987</v>
      </c>
      <c r="N2109" s="17" t="s">
        <v>7987</v>
      </c>
      <c r="O2109" s="17" t="s">
        <v>7987</v>
      </c>
      <c r="P2109" s="17" t="s">
        <v>7987</v>
      </c>
      <c r="Q2109" s="17" t="s">
        <v>7987</v>
      </c>
      <c r="R2109" s="17" t="s">
        <v>7987</v>
      </c>
      <c r="S2109" s="17"/>
      <c r="T2109" s="17" t="s">
        <v>7987</v>
      </c>
      <c r="U2109" s="17"/>
      <c r="V2109" s="17"/>
      <c r="W2109" s="17" t="s">
        <v>7987</v>
      </c>
      <c r="X2109" s="17" t="s">
        <v>7987</v>
      </c>
      <c r="Y2109" s="17"/>
    </row>
    <row r="2110" ht="15.75" customHeight="1">
      <c r="A2110" s="17" t="s">
        <v>7570</v>
      </c>
      <c r="B2110" s="17"/>
      <c r="C2110" s="17" t="s">
        <v>7987</v>
      </c>
      <c r="D2110" s="17" t="s">
        <v>7987</v>
      </c>
      <c r="E2110" s="17" t="s">
        <v>7987</v>
      </c>
      <c r="F2110" s="17" t="s">
        <v>7571</v>
      </c>
      <c r="G2110" s="17"/>
      <c r="H2110" s="51" t="s">
        <v>7987</v>
      </c>
      <c r="K2110" s="51" t="s">
        <v>7987</v>
      </c>
      <c r="L2110" s="17" t="s">
        <v>7987</v>
      </c>
      <c r="M2110" s="17" t="s">
        <v>7987</v>
      </c>
      <c r="N2110" s="17" t="s">
        <v>7987</v>
      </c>
      <c r="O2110" s="17" t="s">
        <v>7987</v>
      </c>
      <c r="P2110" s="17" t="s">
        <v>7987</v>
      </c>
      <c r="Q2110" s="17" t="s">
        <v>7987</v>
      </c>
      <c r="R2110" s="17" t="s">
        <v>7987</v>
      </c>
      <c r="S2110" s="17"/>
      <c r="T2110" s="17" t="s">
        <v>7987</v>
      </c>
      <c r="U2110" s="17"/>
      <c r="V2110" s="17"/>
      <c r="W2110" s="17" t="s">
        <v>7987</v>
      </c>
      <c r="X2110" s="17" t="s">
        <v>7987</v>
      </c>
      <c r="Y2110" s="17"/>
    </row>
    <row r="2111" ht="15.75" customHeight="1">
      <c r="A2111" s="17" t="s">
        <v>7572</v>
      </c>
      <c r="B2111" s="17"/>
      <c r="C2111" s="17" t="s">
        <v>7987</v>
      </c>
      <c r="D2111" s="17" t="s">
        <v>7987</v>
      </c>
      <c r="E2111" s="17" t="s">
        <v>7987</v>
      </c>
      <c r="F2111" s="17" t="s">
        <v>7573</v>
      </c>
      <c r="G2111" s="17"/>
      <c r="H2111" s="51" t="s">
        <v>7987</v>
      </c>
      <c r="K2111" s="51" t="s">
        <v>7987</v>
      </c>
      <c r="L2111" s="17" t="s">
        <v>7987</v>
      </c>
      <c r="M2111" s="17" t="s">
        <v>7987</v>
      </c>
      <c r="N2111" s="17" t="s">
        <v>7987</v>
      </c>
      <c r="O2111" s="17" t="s">
        <v>7987</v>
      </c>
      <c r="P2111" s="17" t="s">
        <v>7987</v>
      </c>
      <c r="Q2111" s="17" t="s">
        <v>7987</v>
      </c>
      <c r="R2111" s="17" t="s">
        <v>7987</v>
      </c>
      <c r="S2111" s="17"/>
      <c r="T2111" s="17" t="s">
        <v>7987</v>
      </c>
      <c r="U2111" s="17"/>
      <c r="V2111" s="17"/>
      <c r="W2111" s="17" t="s">
        <v>7987</v>
      </c>
      <c r="X2111" s="17" t="s">
        <v>7987</v>
      </c>
      <c r="Y2111" s="17"/>
    </row>
    <row r="2112" ht="15.75" customHeight="1">
      <c r="A2112" s="17" t="s">
        <v>7574</v>
      </c>
      <c r="B2112" s="17"/>
      <c r="C2112" s="17" t="s">
        <v>7987</v>
      </c>
      <c r="D2112" s="17" t="s">
        <v>7987</v>
      </c>
      <c r="E2112" s="17" t="s">
        <v>7987</v>
      </c>
      <c r="F2112" s="17" t="s">
        <v>7575</v>
      </c>
      <c r="G2112" s="17"/>
      <c r="H2112" s="51" t="s">
        <v>7987</v>
      </c>
      <c r="K2112" s="51" t="s">
        <v>7987</v>
      </c>
      <c r="L2112" s="17" t="s">
        <v>7987</v>
      </c>
      <c r="M2112" s="17" t="s">
        <v>7987</v>
      </c>
      <c r="N2112" s="17" t="s">
        <v>7987</v>
      </c>
      <c r="O2112" s="17" t="s">
        <v>7987</v>
      </c>
      <c r="P2112" s="17" t="s">
        <v>7987</v>
      </c>
      <c r="Q2112" s="17" t="s">
        <v>7987</v>
      </c>
      <c r="R2112" s="17" t="s">
        <v>7987</v>
      </c>
      <c r="S2112" s="17"/>
      <c r="T2112" s="17" t="s">
        <v>7987</v>
      </c>
      <c r="U2112" s="17"/>
      <c r="V2112" s="17"/>
      <c r="W2112" s="17" t="s">
        <v>7987</v>
      </c>
      <c r="X2112" s="17" t="s">
        <v>7987</v>
      </c>
      <c r="Y2112" s="17"/>
    </row>
    <row r="2113" ht="15.75" customHeight="1">
      <c r="A2113" s="17" t="s">
        <v>7576</v>
      </c>
      <c r="B2113" s="17"/>
      <c r="C2113" s="17" t="s">
        <v>7987</v>
      </c>
      <c r="D2113" s="17" t="s">
        <v>7987</v>
      </c>
      <c r="E2113" s="17" t="s">
        <v>7987</v>
      </c>
      <c r="F2113" s="17" t="s">
        <v>7577</v>
      </c>
      <c r="G2113" s="17"/>
      <c r="H2113" s="51" t="s">
        <v>7987</v>
      </c>
      <c r="K2113" s="51" t="s">
        <v>7987</v>
      </c>
      <c r="L2113" s="17" t="s">
        <v>7987</v>
      </c>
      <c r="M2113" s="17" t="s">
        <v>7987</v>
      </c>
      <c r="N2113" s="17" t="s">
        <v>7987</v>
      </c>
      <c r="O2113" s="17" t="s">
        <v>7987</v>
      </c>
      <c r="P2113" s="17" t="s">
        <v>7987</v>
      </c>
      <c r="Q2113" s="17" t="s">
        <v>7987</v>
      </c>
      <c r="R2113" s="17" t="s">
        <v>7987</v>
      </c>
      <c r="S2113" s="17"/>
      <c r="T2113" s="17" t="s">
        <v>7987</v>
      </c>
      <c r="U2113" s="17"/>
      <c r="V2113" s="17"/>
      <c r="W2113" s="17" t="s">
        <v>7987</v>
      </c>
      <c r="X2113" s="17" t="s">
        <v>7987</v>
      </c>
      <c r="Y2113" s="17"/>
    </row>
    <row r="2114" ht="15.75" customHeight="1">
      <c r="A2114" s="17" t="s">
        <v>7578</v>
      </c>
      <c r="B2114" s="17"/>
      <c r="C2114" s="17" t="s">
        <v>7987</v>
      </c>
      <c r="D2114" s="17" t="s">
        <v>7987</v>
      </c>
      <c r="E2114" s="17" t="s">
        <v>7987</v>
      </c>
      <c r="F2114" s="17" t="s">
        <v>7579</v>
      </c>
      <c r="G2114" s="17"/>
      <c r="H2114" s="51" t="s">
        <v>7987</v>
      </c>
      <c r="K2114" s="51" t="s">
        <v>7987</v>
      </c>
      <c r="L2114" s="17" t="s">
        <v>7987</v>
      </c>
      <c r="M2114" s="17" t="s">
        <v>7987</v>
      </c>
      <c r="N2114" s="17" t="s">
        <v>7987</v>
      </c>
      <c r="O2114" s="17" t="s">
        <v>7987</v>
      </c>
      <c r="P2114" s="17" t="s">
        <v>7987</v>
      </c>
      <c r="Q2114" s="17" t="s">
        <v>7987</v>
      </c>
      <c r="R2114" s="17" t="s">
        <v>7987</v>
      </c>
      <c r="S2114" s="17"/>
      <c r="T2114" s="17" t="s">
        <v>7987</v>
      </c>
      <c r="U2114" s="17"/>
      <c r="V2114" s="17"/>
      <c r="W2114" s="17" t="s">
        <v>7987</v>
      </c>
      <c r="X2114" s="17" t="s">
        <v>7987</v>
      </c>
      <c r="Y2114" s="17"/>
    </row>
    <row r="2115" ht="15.75" customHeight="1">
      <c r="A2115" s="17" t="s">
        <v>7580</v>
      </c>
      <c r="B2115" s="17"/>
      <c r="C2115" s="17" t="s">
        <v>7987</v>
      </c>
      <c r="D2115" s="17" t="s">
        <v>7987</v>
      </c>
      <c r="E2115" s="17" t="s">
        <v>7987</v>
      </c>
      <c r="F2115" s="17" t="s">
        <v>7581</v>
      </c>
      <c r="G2115" s="17"/>
      <c r="H2115" s="51" t="s">
        <v>7987</v>
      </c>
      <c r="K2115" s="51" t="s">
        <v>7987</v>
      </c>
      <c r="L2115" s="17" t="s">
        <v>7987</v>
      </c>
      <c r="M2115" s="17" t="s">
        <v>7987</v>
      </c>
      <c r="N2115" s="17" t="s">
        <v>7987</v>
      </c>
      <c r="O2115" s="17" t="s">
        <v>7987</v>
      </c>
      <c r="P2115" s="17" t="s">
        <v>7987</v>
      </c>
      <c r="Q2115" s="17" t="s">
        <v>7987</v>
      </c>
      <c r="R2115" s="17" t="s">
        <v>7987</v>
      </c>
      <c r="S2115" s="17"/>
      <c r="T2115" s="17" t="s">
        <v>7987</v>
      </c>
      <c r="U2115" s="17"/>
      <c r="V2115" s="17"/>
      <c r="W2115" s="17" t="s">
        <v>7987</v>
      </c>
      <c r="X2115" s="17" t="s">
        <v>7987</v>
      </c>
      <c r="Y2115" s="17"/>
    </row>
    <row r="2116" ht="15.75" customHeight="1">
      <c r="A2116" s="17" t="s">
        <v>7582</v>
      </c>
      <c r="B2116" s="17"/>
      <c r="C2116" s="17" t="s">
        <v>7987</v>
      </c>
      <c r="D2116" s="17" t="s">
        <v>7987</v>
      </c>
      <c r="E2116" s="17" t="s">
        <v>7987</v>
      </c>
      <c r="F2116" s="17" t="s">
        <v>7583</v>
      </c>
      <c r="G2116" s="17"/>
      <c r="H2116" s="51" t="s">
        <v>7987</v>
      </c>
      <c r="K2116" s="51" t="s">
        <v>7987</v>
      </c>
      <c r="L2116" s="17" t="s">
        <v>7987</v>
      </c>
      <c r="M2116" s="17" t="s">
        <v>7987</v>
      </c>
      <c r="N2116" s="17" t="s">
        <v>7987</v>
      </c>
      <c r="O2116" s="17" t="s">
        <v>7987</v>
      </c>
      <c r="P2116" s="17" t="s">
        <v>7987</v>
      </c>
      <c r="Q2116" s="17" t="s">
        <v>7987</v>
      </c>
      <c r="R2116" s="17" t="s">
        <v>7987</v>
      </c>
      <c r="S2116" s="17"/>
      <c r="T2116" s="17" t="s">
        <v>7987</v>
      </c>
      <c r="U2116" s="17"/>
      <c r="V2116" s="17"/>
      <c r="W2116" s="17" t="s">
        <v>7987</v>
      </c>
      <c r="X2116" s="17" t="s">
        <v>7987</v>
      </c>
      <c r="Y2116" s="17"/>
    </row>
    <row r="2117" ht="15.75" customHeight="1">
      <c r="A2117" s="17" t="s">
        <v>7584</v>
      </c>
      <c r="B2117" s="17"/>
      <c r="C2117" s="17" t="s">
        <v>7987</v>
      </c>
      <c r="D2117" s="17" t="s">
        <v>7987</v>
      </c>
      <c r="E2117" s="17" t="s">
        <v>7987</v>
      </c>
      <c r="F2117" s="17" t="s">
        <v>7585</v>
      </c>
      <c r="G2117" s="17"/>
      <c r="H2117" s="51" t="s">
        <v>7987</v>
      </c>
      <c r="K2117" s="51" t="s">
        <v>7987</v>
      </c>
      <c r="L2117" s="17" t="s">
        <v>7987</v>
      </c>
      <c r="M2117" s="17" t="s">
        <v>7987</v>
      </c>
      <c r="N2117" s="17" t="s">
        <v>7987</v>
      </c>
      <c r="O2117" s="17" t="s">
        <v>7987</v>
      </c>
      <c r="P2117" s="17" t="s">
        <v>7987</v>
      </c>
      <c r="Q2117" s="17" t="s">
        <v>7987</v>
      </c>
      <c r="R2117" s="17" t="s">
        <v>7987</v>
      </c>
      <c r="S2117" s="17"/>
      <c r="T2117" s="17" t="s">
        <v>7987</v>
      </c>
      <c r="U2117" s="17"/>
      <c r="V2117" s="17"/>
      <c r="W2117" s="17" t="s">
        <v>7987</v>
      </c>
      <c r="X2117" s="17" t="s">
        <v>7987</v>
      </c>
      <c r="Y2117" s="17"/>
    </row>
    <row r="2118" ht="15.75" customHeight="1">
      <c r="A2118" s="17" t="s">
        <v>7586</v>
      </c>
      <c r="B2118" s="17"/>
      <c r="C2118" s="17" t="s">
        <v>7987</v>
      </c>
      <c r="D2118" s="17" t="s">
        <v>7987</v>
      </c>
      <c r="E2118" s="17" t="s">
        <v>7987</v>
      </c>
      <c r="F2118" s="17" t="s">
        <v>7587</v>
      </c>
      <c r="G2118" s="17"/>
      <c r="H2118" s="51" t="s">
        <v>7987</v>
      </c>
      <c r="K2118" s="51" t="s">
        <v>7987</v>
      </c>
      <c r="L2118" s="17" t="s">
        <v>7987</v>
      </c>
      <c r="M2118" s="17" t="s">
        <v>7987</v>
      </c>
      <c r="N2118" s="17" t="s">
        <v>7987</v>
      </c>
      <c r="O2118" s="17" t="s">
        <v>7987</v>
      </c>
      <c r="P2118" s="17" t="s">
        <v>7987</v>
      </c>
      <c r="Q2118" s="17" t="s">
        <v>7987</v>
      </c>
      <c r="R2118" s="17" t="s">
        <v>7987</v>
      </c>
      <c r="S2118" s="17"/>
      <c r="T2118" s="17" t="s">
        <v>7987</v>
      </c>
      <c r="U2118" s="17"/>
      <c r="V2118" s="17"/>
      <c r="W2118" s="17" t="s">
        <v>7987</v>
      </c>
      <c r="X2118" s="17" t="s">
        <v>7987</v>
      </c>
      <c r="Y2118" s="17"/>
    </row>
    <row r="2119" ht="15.75" customHeight="1">
      <c r="A2119" s="17" t="s">
        <v>7588</v>
      </c>
      <c r="B2119" s="17"/>
      <c r="C2119" s="17" t="s">
        <v>7987</v>
      </c>
      <c r="D2119" s="17" t="s">
        <v>7987</v>
      </c>
      <c r="E2119" s="17" t="s">
        <v>7987</v>
      </c>
      <c r="F2119" s="17" t="s">
        <v>7589</v>
      </c>
      <c r="G2119" s="17"/>
      <c r="H2119" s="51" t="s">
        <v>7987</v>
      </c>
      <c r="K2119" s="51" t="s">
        <v>7987</v>
      </c>
      <c r="L2119" s="17" t="s">
        <v>7987</v>
      </c>
      <c r="M2119" s="17" t="s">
        <v>7987</v>
      </c>
      <c r="N2119" s="17" t="s">
        <v>7987</v>
      </c>
      <c r="O2119" s="17" t="s">
        <v>7987</v>
      </c>
      <c r="P2119" s="17" t="s">
        <v>7987</v>
      </c>
      <c r="Q2119" s="17" t="s">
        <v>7987</v>
      </c>
      <c r="R2119" s="17" t="s">
        <v>7987</v>
      </c>
      <c r="S2119" s="17"/>
      <c r="T2119" s="17" t="s">
        <v>7987</v>
      </c>
      <c r="U2119" s="17"/>
      <c r="V2119" s="17"/>
      <c r="W2119" s="17" t="s">
        <v>7987</v>
      </c>
      <c r="X2119" s="17" t="s">
        <v>7987</v>
      </c>
      <c r="Y2119" s="17"/>
    </row>
    <row r="2120" ht="15.75" customHeight="1">
      <c r="A2120" s="17" t="s">
        <v>7590</v>
      </c>
      <c r="B2120" s="17"/>
      <c r="C2120" s="17" t="s">
        <v>7987</v>
      </c>
      <c r="D2120" s="17" t="s">
        <v>7987</v>
      </c>
      <c r="E2120" s="17" t="s">
        <v>7987</v>
      </c>
      <c r="F2120" s="17" t="s">
        <v>7591</v>
      </c>
      <c r="G2120" s="17"/>
      <c r="H2120" s="51" t="s">
        <v>7987</v>
      </c>
      <c r="K2120" s="51" t="s">
        <v>7987</v>
      </c>
      <c r="L2120" s="17" t="s">
        <v>7987</v>
      </c>
      <c r="M2120" s="17" t="s">
        <v>7987</v>
      </c>
      <c r="N2120" s="17" t="s">
        <v>7987</v>
      </c>
      <c r="O2120" s="17" t="s">
        <v>7987</v>
      </c>
      <c r="P2120" s="17" t="s">
        <v>7987</v>
      </c>
      <c r="Q2120" s="17" t="s">
        <v>7987</v>
      </c>
      <c r="R2120" s="17" t="s">
        <v>7987</v>
      </c>
      <c r="S2120" s="17"/>
      <c r="T2120" s="17" t="s">
        <v>7987</v>
      </c>
      <c r="U2120" s="17"/>
      <c r="V2120" s="17"/>
      <c r="W2120" s="17" t="s">
        <v>7987</v>
      </c>
      <c r="X2120" s="17" t="s">
        <v>7987</v>
      </c>
      <c r="Y2120" s="17"/>
    </row>
    <row r="2121" ht="15.75" customHeight="1">
      <c r="A2121" s="17" t="s">
        <v>7592</v>
      </c>
      <c r="B2121" s="17"/>
      <c r="C2121" s="17" t="s">
        <v>7987</v>
      </c>
      <c r="D2121" s="17" t="s">
        <v>7987</v>
      </c>
      <c r="E2121" s="17" t="s">
        <v>7987</v>
      </c>
      <c r="F2121" s="17" t="s">
        <v>7593</v>
      </c>
      <c r="G2121" s="17"/>
      <c r="H2121" s="51" t="s">
        <v>7987</v>
      </c>
      <c r="K2121" s="51" t="s">
        <v>7987</v>
      </c>
      <c r="L2121" s="17" t="s">
        <v>7987</v>
      </c>
      <c r="M2121" s="17" t="s">
        <v>7987</v>
      </c>
      <c r="N2121" s="17" t="s">
        <v>7987</v>
      </c>
      <c r="O2121" s="17" t="s">
        <v>7987</v>
      </c>
      <c r="P2121" s="17" t="s">
        <v>7987</v>
      </c>
      <c r="Q2121" s="17" t="s">
        <v>7987</v>
      </c>
      <c r="R2121" s="17" t="s">
        <v>7987</v>
      </c>
      <c r="S2121" s="17"/>
      <c r="T2121" s="17" t="s">
        <v>7987</v>
      </c>
      <c r="U2121" s="17"/>
      <c r="V2121" s="17"/>
      <c r="W2121" s="17" t="s">
        <v>7987</v>
      </c>
      <c r="X2121" s="17" t="s">
        <v>7987</v>
      </c>
      <c r="Y2121" s="17"/>
    </row>
    <row r="2122" ht="15.75" customHeight="1">
      <c r="A2122" s="17" t="s">
        <v>7594</v>
      </c>
      <c r="B2122" s="17"/>
      <c r="C2122" s="17" t="s">
        <v>7987</v>
      </c>
      <c r="D2122" s="17" t="s">
        <v>7987</v>
      </c>
      <c r="E2122" s="17" t="s">
        <v>7987</v>
      </c>
      <c r="F2122" s="17" t="s">
        <v>7595</v>
      </c>
      <c r="G2122" s="17"/>
      <c r="H2122" s="51" t="s">
        <v>7987</v>
      </c>
      <c r="K2122" s="51" t="s">
        <v>7987</v>
      </c>
      <c r="L2122" s="17" t="s">
        <v>7987</v>
      </c>
      <c r="M2122" s="17" t="s">
        <v>7987</v>
      </c>
      <c r="N2122" s="17" t="s">
        <v>7987</v>
      </c>
      <c r="O2122" s="17" t="s">
        <v>7987</v>
      </c>
      <c r="P2122" s="17" t="s">
        <v>7987</v>
      </c>
      <c r="Q2122" s="17" t="s">
        <v>7987</v>
      </c>
      <c r="R2122" s="17" t="s">
        <v>7987</v>
      </c>
      <c r="S2122" s="17"/>
      <c r="T2122" s="17" t="s">
        <v>7987</v>
      </c>
      <c r="U2122" s="17"/>
      <c r="V2122" s="17"/>
      <c r="W2122" s="17" t="s">
        <v>7987</v>
      </c>
      <c r="X2122" s="17" t="s">
        <v>7987</v>
      </c>
      <c r="Y2122" s="17"/>
    </row>
    <row r="2123" ht="15.75" customHeight="1">
      <c r="A2123" s="17" t="s">
        <v>7596</v>
      </c>
      <c r="B2123" s="17"/>
      <c r="C2123" s="17" t="s">
        <v>7987</v>
      </c>
      <c r="D2123" s="17" t="s">
        <v>7987</v>
      </c>
      <c r="E2123" s="17" t="s">
        <v>7987</v>
      </c>
      <c r="F2123" s="17" t="s">
        <v>7597</v>
      </c>
      <c r="G2123" s="17"/>
      <c r="H2123" s="51" t="s">
        <v>7987</v>
      </c>
      <c r="K2123" s="51" t="s">
        <v>7987</v>
      </c>
      <c r="L2123" s="17" t="s">
        <v>7987</v>
      </c>
      <c r="M2123" s="17" t="s">
        <v>7987</v>
      </c>
      <c r="N2123" s="17" t="s">
        <v>7987</v>
      </c>
      <c r="O2123" s="17" t="s">
        <v>7987</v>
      </c>
      <c r="P2123" s="17" t="s">
        <v>7987</v>
      </c>
      <c r="Q2123" s="17" t="s">
        <v>7987</v>
      </c>
      <c r="R2123" s="17" t="s">
        <v>7987</v>
      </c>
      <c r="S2123" s="17"/>
      <c r="T2123" s="17" t="s">
        <v>7987</v>
      </c>
      <c r="U2123" s="17"/>
      <c r="V2123" s="17"/>
      <c r="W2123" s="17" t="s">
        <v>7987</v>
      </c>
      <c r="X2123" s="17" t="s">
        <v>7987</v>
      </c>
      <c r="Y2123" s="17"/>
    </row>
    <row r="2124" ht="15.75" customHeight="1">
      <c r="A2124" s="17" t="s">
        <v>7598</v>
      </c>
      <c r="B2124" s="17"/>
      <c r="C2124" s="17" t="s">
        <v>7987</v>
      </c>
      <c r="D2124" s="17" t="s">
        <v>7987</v>
      </c>
      <c r="E2124" s="17" t="s">
        <v>7987</v>
      </c>
      <c r="F2124" s="17" t="s">
        <v>7599</v>
      </c>
      <c r="G2124" s="17"/>
      <c r="H2124" s="51" t="s">
        <v>7987</v>
      </c>
      <c r="K2124" s="51" t="s">
        <v>7987</v>
      </c>
      <c r="L2124" s="17" t="s">
        <v>7987</v>
      </c>
      <c r="M2124" s="17" t="s">
        <v>7987</v>
      </c>
      <c r="N2124" s="17" t="s">
        <v>7987</v>
      </c>
      <c r="O2124" s="17" t="s">
        <v>7987</v>
      </c>
      <c r="P2124" s="17" t="s">
        <v>7987</v>
      </c>
      <c r="Q2124" s="17" t="s">
        <v>7987</v>
      </c>
      <c r="R2124" s="17" t="s">
        <v>7987</v>
      </c>
      <c r="S2124" s="17"/>
      <c r="T2124" s="17" t="s">
        <v>7987</v>
      </c>
      <c r="U2124" s="17"/>
      <c r="V2124" s="17"/>
      <c r="W2124" s="17" t="s">
        <v>7987</v>
      </c>
      <c r="X2124" s="17" t="s">
        <v>7987</v>
      </c>
      <c r="Y2124" s="17"/>
    </row>
    <row r="2125" ht="15.75" customHeight="1">
      <c r="A2125" s="17" t="s">
        <v>7600</v>
      </c>
      <c r="B2125" s="17"/>
      <c r="C2125" s="17" t="s">
        <v>7987</v>
      </c>
      <c r="D2125" s="17" t="s">
        <v>7987</v>
      </c>
      <c r="E2125" s="17" t="s">
        <v>7987</v>
      </c>
      <c r="F2125" s="17" t="s">
        <v>7601</v>
      </c>
      <c r="G2125" s="17"/>
      <c r="H2125" s="51" t="s">
        <v>7987</v>
      </c>
      <c r="K2125" s="51" t="s">
        <v>7987</v>
      </c>
      <c r="L2125" s="17" t="s">
        <v>7987</v>
      </c>
      <c r="M2125" s="17" t="s">
        <v>7987</v>
      </c>
      <c r="N2125" s="17" t="s">
        <v>7987</v>
      </c>
      <c r="O2125" s="17" t="s">
        <v>7987</v>
      </c>
      <c r="P2125" s="17" t="s">
        <v>7987</v>
      </c>
      <c r="Q2125" s="17" t="s">
        <v>7987</v>
      </c>
      <c r="R2125" s="17" t="s">
        <v>7987</v>
      </c>
      <c r="S2125" s="17"/>
      <c r="T2125" s="17" t="s">
        <v>7987</v>
      </c>
      <c r="U2125" s="17"/>
      <c r="V2125" s="17"/>
      <c r="W2125" s="17" t="s">
        <v>7987</v>
      </c>
      <c r="X2125" s="17" t="s">
        <v>7987</v>
      </c>
      <c r="Y2125" s="17"/>
    </row>
    <row r="2126" ht="15.75" customHeight="1">
      <c r="A2126" s="17" t="s">
        <v>7602</v>
      </c>
      <c r="B2126" s="17"/>
      <c r="C2126" s="17" t="s">
        <v>7987</v>
      </c>
      <c r="D2126" s="17" t="s">
        <v>7987</v>
      </c>
      <c r="E2126" s="17" t="s">
        <v>7987</v>
      </c>
      <c r="F2126" s="17" t="s">
        <v>7603</v>
      </c>
      <c r="G2126" s="17"/>
      <c r="H2126" s="51" t="s">
        <v>7987</v>
      </c>
      <c r="K2126" s="51" t="s">
        <v>7987</v>
      </c>
      <c r="L2126" s="17" t="s">
        <v>7987</v>
      </c>
      <c r="M2126" s="17" t="s">
        <v>7987</v>
      </c>
      <c r="N2126" s="17" t="s">
        <v>7987</v>
      </c>
      <c r="O2126" s="17" t="s">
        <v>7987</v>
      </c>
      <c r="P2126" s="17" t="s">
        <v>7987</v>
      </c>
      <c r="Q2126" s="17" t="s">
        <v>7987</v>
      </c>
      <c r="R2126" s="17" t="s">
        <v>7987</v>
      </c>
      <c r="S2126" s="17"/>
      <c r="T2126" s="17" t="s">
        <v>7987</v>
      </c>
      <c r="U2126" s="17"/>
      <c r="V2126" s="17"/>
      <c r="W2126" s="17" t="s">
        <v>7987</v>
      </c>
      <c r="X2126" s="17" t="s">
        <v>7987</v>
      </c>
      <c r="Y2126" s="17"/>
    </row>
    <row r="2127" ht="15.75" customHeight="1">
      <c r="A2127" s="17" t="s">
        <v>6077</v>
      </c>
      <c r="B2127" s="17"/>
      <c r="C2127" s="17" t="s">
        <v>7987</v>
      </c>
      <c r="D2127" s="17" t="s">
        <v>7987</v>
      </c>
      <c r="E2127" s="17">
        <v>0.0</v>
      </c>
      <c r="F2127" s="17" t="s">
        <v>7604</v>
      </c>
      <c r="G2127" s="17"/>
      <c r="H2127" s="51" t="s">
        <v>7987</v>
      </c>
      <c r="K2127" s="51" t="s">
        <v>6079</v>
      </c>
      <c r="L2127" s="17" t="s">
        <v>6080</v>
      </c>
      <c r="M2127" s="17" t="s">
        <v>6081</v>
      </c>
      <c r="N2127" s="17">
        <v>1.0</v>
      </c>
      <c r="O2127" s="17" t="s">
        <v>35</v>
      </c>
      <c r="P2127" s="17" t="s">
        <v>20</v>
      </c>
      <c r="Q2127" s="17" t="s">
        <v>6078</v>
      </c>
      <c r="R2127" s="17" t="s">
        <v>7987</v>
      </c>
      <c r="S2127" s="17"/>
      <c r="T2127" s="17" t="s">
        <v>7987</v>
      </c>
      <c r="U2127" s="17"/>
      <c r="V2127" s="17"/>
      <c r="W2127" s="17" t="s">
        <v>7987</v>
      </c>
      <c r="X2127" s="17" t="s">
        <v>7987</v>
      </c>
      <c r="Y2127" s="17"/>
    </row>
    <row r="2128" ht="15.75" customHeight="1">
      <c r="A2128" s="17" t="s">
        <v>5722</v>
      </c>
      <c r="B2128" s="17"/>
      <c r="C2128" s="17" t="s">
        <v>7987</v>
      </c>
      <c r="D2128" s="17" t="s">
        <v>7987</v>
      </c>
      <c r="E2128" s="17">
        <v>0.0</v>
      </c>
      <c r="F2128" s="17" t="s">
        <v>7605</v>
      </c>
      <c r="G2128" s="17"/>
      <c r="H2128" s="51" t="s">
        <v>7987</v>
      </c>
      <c r="K2128" s="51" t="s">
        <v>5723</v>
      </c>
      <c r="L2128" s="17" t="s">
        <v>17</v>
      </c>
      <c r="M2128" s="17" t="s">
        <v>18</v>
      </c>
      <c r="N2128" s="17">
        <v>2.0</v>
      </c>
      <c r="O2128" s="17" t="s">
        <v>35</v>
      </c>
      <c r="P2128" s="17" t="s">
        <v>20</v>
      </c>
      <c r="Q2128" s="17" t="s">
        <v>4764</v>
      </c>
      <c r="R2128" s="17" t="s">
        <v>7987</v>
      </c>
      <c r="S2128" s="17"/>
      <c r="T2128" s="17" t="s">
        <v>7987</v>
      </c>
      <c r="U2128" s="17"/>
      <c r="V2128" s="17"/>
      <c r="W2128" s="17" t="s">
        <v>7987</v>
      </c>
      <c r="X2128" s="17" t="s">
        <v>7987</v>
      </c>
      <c r="Y2128" s="17"/>
    </row>
    <row r="2129" ht="15.75" customHeight="1">
      <c r="A2129" s="17" t="s">
        <v>5724</v>
      </c>
      <c r="B2129" s="17"/>
      <c r="C2129" s="17" t="s">
        <v>7987</v>
      </c>
      <c r="D2129" s="17" t="s">
        <v>7987</v>
      </c>
      <c r="E2129" s="17">
        <v>0.0</v>
      </c>
      <c r="F2129" s="17" t="s">
        <v>7606</v>
      </c>
      <c r="G2129" s="17"/>
      <c r="H2129" s="51" t="s">
        <v>7987</v>
      </c>
      <c r="K2129" s="51" t="s">
        <v>5725</v>
      </c>
      <c r="L2129" s="17" t="s">
        <v>17</v>
      </c>
      <c r="M2129" s="17" t="s">
        <v>18</v>
      </c>
      <c r="N2129" s="17">
        <v>1.0</v>
      </c>
      <c r="O2129" s="17" t="s">
        <v>35</v>
      </c>
      <c r="P2129" s="17" t="s">
        <v>20</v>
      </c>
      <c r="Q2129" s="17">
        <v>7.326909807E9</v>
      </c>
      <c r="R2129" s="17" t="s">
        <v>7987</v>
      </c>
      <c r="S2129" s="17"/>
      <c r="T2129" s="17" t="s">
        <v>7987</v>
      </c>
      <c r="U2129" s="17"/>
      <c r="V2129" s="17"/>
      <c r="W2129" s="17" t="s">
        <v>7987</v>
      </c>
      <c r="X2129" s="17" t="s">
        <v>7987</v>
      </c>
      <c r="Y2129" s="17"/>
    </row>
    <row r="2130" ht="15.75" customHeight="1">
      <c r="A2130" s="17" t="s">
        <v>5720</v>
      </c>
      <c r="B2130" s="17"/>
      <c r="C2130" s="17" t="s">
        <v>7987</v>
      </c>
      <c r="D2130" s="17" t="s">
        <v>7987</v>
      </c>
      <c r="E2130" s="17">
        <v>0.0</v>
      </c>
      <c r="F2130" s="17" t="s">
        <v>7607</v>
      </c>
      <c r="G2130" s="17"/>
      <c r="H2130" s="51" t="s">
        <v>7987</v>
      </c>
      <c r="K2130" s="51" t="s">
        <v>5721</v>
      </c>
      <c r="L2130" s="17" t="s">
        <v>17</v>
      </c>
      <c r="M2130" s="17" t="s">
        <v>18</v>
      </c>
      <c r="N2130" s="17">
        <v>4.0</v>
      </c>
      <c r="O2130" s="17" t="s">
        <v>35</v>
      </c>
      <c r="P2130" s="17" t="s">
        <v>20</v>
      </c>
      <c r="Q2130" s="17">
        <v>7.326909807E9</v>
      </c>
      <c r="R2130" s="17" t="s">
        <v>7987</v>
      </c>
      <c r="S2130" s="17"/>
      <c r="T2130" s="17" t="s">
        <v>7987</v>
      </c>
      <c r="U2130" s="17"/>
      <c r="V2130" s="17"/>
      <c r="W2130" s="17" t="s">
        <v>7987</v>
      </c>
      <c r="X2130" s="17" t="s">
        <v>7987</v>
      </c>
      <c r="Y2130" s="17"/>
    </row>
    <row r="2131" ht="15.75" customHeight="1">
      <c r="A2131" s="17" t="s">
        <v>5593</v>
      </c>
      <c r="B2131" s="17"/>
      <c r="C2131" s="17" t="s">
        <v>7987</v>
      </c>
      <c r="D2131" s="17" t="s">
        <v>7987</v>
      </c>
      <c r="E2131" s="17">
        <v>0.0</v>
      </c>
      <c r="F2131" s="17" t="s">
        <v>7608</v>
      </c>
      <c r="G2131" s="17"/>
      <c r="H2131" s="51" t="s">
        <v>7987</v>
      </c>
      <c r="K2131" s="51" t="s">
        <v>5594</v>
      </c>
      <c r="L2131" s="17" t="s">
        <v>17</v>
      </c>
      <c r="M2131" s="17" t="s">
        <v>18</v>
      </c>
      <c r="N2131" s="17">
        <v>1.0</v>
      </c>
      <c r="O2131" s="17" t="s">
        <v>35</v>
      </c>
      <c r="P2131" s="17" t="s">
        <v>20</v>
      </c>
      <c r="Q2131" s="17">
        <v>8.2089E9</v>
      </c>
      <c r="R2131" s="17" t="s">
        <v>7987</v>
      </c>
      <c r="S2131" s="17"/>
      <c r="T2131" s="17" t="s">
        <v>7987</v>
      </c>
      <c r="U2131" s="17"/>
      <c r="V2131" s="17"/>
      <c r="W2131" s="17" t="s">
        <v>7987</v>
      </c>
      <c r="X2131" s="17" t="s">
        <v>7987</v>
      </c>
      <c r="Y2131" s="17"/>
    </row>
    <row r="2132" ht="15.75" customHeight="1">
      <c r="A2132" s="17" t="s">
        <v>5097</v>
      </c>
      <c r="B2132" s="17"/>
      <c r="C2132" s="17" t="s">
        <v>7987</v>
      </c>
      <c r="D2132" s="17" t="s">
        <v>7987</v>
      </c>
      <c r="E2132" s="17">
        <v>0.0</v>
      </c>
      <c r="F2132" s="17" t="s">
        <v>7609</v>
      </c>
      <c r="G2132" s="17"/>
      <c r="H2132" s="51" t="s">
        <v>7987</v>
      </c>
      <c r="K2132" s="51" t="s">
        <v>5098</v>
      </c>
      <c r="L2132" s="17" t="s">
        <v>17</v>
      </c>
      <c r="M2132" s="17" t="s">
        <v>18</v>
      </c>
      <c r="N2132" s="17">
        <v>1.0</v>
      </c>
      <c r="O2132" s="17" t="s">
        <v>35</v>
      </c>
      <c r="P2132" s="17" t="s">
        <v>20</v>
      </c>
      <c r="Q2132" s="17">
        <v>8.5159E9</v>
      </c>
      <c r="R2132" s="17" t="s">
        <v>7987</v>
      </c>
      <c r="S2132" s="17"/>
      <c r="T2132" s="17" t="s">
        <v>7987</v>
      </c>
      <c r="U2132" s="17"/>
      <c r="V2132" s="17"/>
      <c r="W2132" s="17" t="s">
        <v>7987</v>
      </c>
      <c r="X2132" s="17" t="s">
        <v>7987</v>
      </c>
      <c r="Y2132" s="17"/>
    </row>
    <row r="2133" ht="15.75" customHeight="1">
      <c r="A2133" s="17" t="s">
        <v>5095</v>
      </c>
      <c r="B2133" s="17"/>
      <c r="C2133" s="17" t="s">
        <v>7987</v>
      </c>
      <c r="D2133" s="17" t="s">
        <v>7987</v>
      </c>
      <c r="E2133" s="17">
        <v>0.0</v>
      </c>
      <c r="F2133" s="17" t="s">
        <v>7609</v>
      </c>
      <c r="G2133" s="17"/>
      <c r="H2133" s="51" t="s">
        <v>7987</v>
      </c>
      <c r="K2133" s="51" t="s">
        <v>5096</v>
      </c>
      <c r="L2133" s="17" t="s">
        <v>17</v>
      </c>
      <c r="M2133" s="17" t="s">
        <v>18</v>
      </c>
      <c r="N2133" s="17">
        <v>1.0</v>
      </c>
      <c r="O2133" s="17" t="s">
        <v>35</v>
      </c>
      <c r="P2133" s="17" t="s">
        <v>20</v>
      </c>
      <c r="Q2133" s="17">
        <v>8.5159E9</v>
      </c>
      <c r="R2133" s="17" t="s">
        <v>7987</v>
      </c>
      <c r="S2133" s="17"/>
      <c r="T2133" s="17" t="s">
        <v>7987</v>
      </c>
      <c r="U2133" s="17"/>
      <c r="V2133" s="17"/>
      <c r="W2133" s="17" t="s">
        <v>7987</v>
      </c>
      <c r="X2133" s="17" t="s">
        <v>7987</v>
      </c>
      <c r="Y2133" s="17"/>
    </row>
    <row r="2134" ht="15.75" customHeight="1">
      <c r="A2134" s="17">
        <v>5.46000215E9</v>
      </c>
      <c r="B2134" s="17"/>
      <c r="C2134" s="17" t="s">
        <v>7987</v>
      </c>
      <c r="D2134" s="17" t="s">
        <v>7987</v>
      </c>
      <c r="E2134" s="17" t="s">
        <v>7987</v>
      </c>
      <c r="F2134" s="17" t="s">
        <v>7610</v>
      </c>
      <c r="G2134" s="17"/>
      <c r="H2134" s="51" t="s">
        <v>7987</v>
      </c>
      <c r="K2134" s="51" t="s">
        <v>7987</v>
      </c>
      <c r="L2134" s="17" t="s">
        <v>7987</v>
      </c>
      <c r="M2134" s="17" t="s">
        <v>7987</v>
      </c>
      <c r="N2134" s="17" t="s">
        <v>7987</v>
      </c>
      <c r="O2134" s="17" t="s">
        <v>7987</v>
      </c>
      <c r="P2134" s="17" t="s">
        <v>7987</v>
      </c>
      <c r="Q2134" s="17" t="s">
        <v>7987</v>
      </c>
      <c r="R2134" s="17" t="s">
        <v>7987</v>
      </c>
      <c r="S2134" s="17"/>
      <c r="T2134" s="17" t="s">
        <v>7987</v>
      </c>
      <c r="U2134" s="17"/>
      <c r="V2134" s="17"/>
      <c r="W2134" s="17" t="s">
        <v>7987</v>
      </c>
      <c r="X2134" s="17" t="s">
        <v>7987</v>
      </c>
      <c r="Y2134" s="17"/>
    </row>
    <row r="2135" ht="15.75" customHeight="1">
      <c r="A2135" s="17">
        <v>2.06602005E9</v>
      </c>
      <c r="B2135" s="17"/>
      <c r="C2135" s="17" t="s">
        <v>7987</v>
      </c>
      <c r="D2135" s="17" t="s">
        <v>7987</v>
      </c>
      <c r="E2135" s="17" t="s">
        <v>7987</v>
      </c>
      <c r="F2135" s="17" t="s">
        <v>7611</v>
      </c>
      <c r="G2135" s="17"/>
      <c r="H2135" s="51" t="s">
        <v>7987</v>
      </c>
      <c r="K2135" s="51" t="s">
        <v>7987</v>
      </c>
      <c r="L2135" s="17" t="s">
        <v>7987</v>
      </c>
      <c r="M2135" s="17" t="s">
        <v>7987</v>
      </c>
      <c r="N2135" s="17" t="s">
        <v>7987</v>
      </c>
      <c r="O2135" s="17" t="s">
        <v>7987</v>
      </c>
      <c r="P2135" s="17" t="s">
        <v>7987</v>
      </c>
      <c r="Q2135" s="17" t="s">
        <v>7987</v>
      </c>
      <c r="R2135" s="17" t="s">
        <v>7987</v>
      </c>
      <c r="S2135" s="17"/>
      <c r="T2135" s="17" t="s">
        <v>7987</v>
      </c>
      <c r="U2135" s="17"/>
      <c r="V2135" s="17"/>
      <c r="W2135" s="17" t="s">
        <v>7987</v>
      </c>
      <c r="X2135" s="17" t="s">
        <v>7987</v>
      </c>
      <c r="Y2135" s="17"/>
    </row>
    <row r="2136" ht="15.75" customHeight="1">
      <c r="A2136" s="17">
        <v>5.460002084E9</v>
      </c>
      <c r="B2136" s="17"/>
      <c r="C2136" s="17" t="s">
        <v>7987</v>
      </c>
      <c r="D2136" s="17" t="s">
        <v>7987</v>
      </c>
      <c r="E2136" s="17" t="s">
        <v>7987</v>
      </c>
      <c r="F2136" s="17" t="s">
        <v>7612</v>
      </c>
      <c r="G2136" s="17"/>
      <c r="H2136" s="51" t="s">
        <v>7987</v>
      </c>
      <c r="K2136" s="51" t="s">
        <v>7987</v>
      </c>
      <c r="L2136" s="17" t="s">
        <v>7987</v>
      </c>
      <c r="M2136" s="17" t="s">
        <v>7987</v>
      </c>
      <c r="N2136" s="17" t="s">
        <v>7987</v>
      </c>
      <c r="O2136" s="17" t="s">
        <v>7987</v>
      </c>
      <c r="P2136" s="17" t="s">
        <v>7987</v>
      </c>
      <c r="Q2136" s="17" t="s">
        <v>7987</v>
      </c>
      <c r="R2136" s="17" t="s">
        <v>7987</v>
      </c>
      <c r="S2136" s="17"/>
      <c r="T2136" s="17" t="s">
        <v>7987</v>
      </c>
      <c r="U2136" s="17"/>
      <c r="V2136" s="17"/>
      <c r="W2136" s="17" t="s">
        <v>7987</v>
      </c>
      <c r="X2136" s="17" t="s">
        <v>7987</v>
      </c>
      <c r="Y2136" s="17"/>
    </row>
    <row r="2137" ht="15.75" customHeight="1">
      <c r="A2137" s="17">
        <v>2.47471005E9</v>
      </c>
      <c r="B2137" s="17"/>
      <c r="C2137" s="17" t="s">
        <v>7987</v>
      </c>
      <c r="D2137" s="17" t="s">
        <v>7987</v>
      </c>
      <c r="E2137" s="17" t="s">
        <v>7987</v>
      </c>
      <c r="F2137" s="17" t="s">
        <v>7613</v>
      </c>
      <c r="G2137" s="17"/>
      <c r="H2137" s="51" t="s">
        <v>7987</v>
      </c>
      <c r="K2137" s="51" t="s">
        <v>7987</v>
      </c>
      <c r="L2137" s="17" t="s">
        <v>7987</v>
      </c>
      <c r="M2137" s="17" t="s">
        <v>7987</v>
      </c>
      <c r="N2137" s="17" t="s">
        <v>7987</v>
      </c>
      <c r="O2137" s="17" t="s">
        <v>7987</v>
      </c>
      <c r="P2137" s="17" t="s">
        <v>7987</v>
      </c>
      <c r="Q2137" s="17" t="s">
        <v>7987</v>
      </c>
      <c r="R2137" s="17" t="s">
        <v>7987</v>
      </c>
      <c r="S2137" s="17"/>
      <c r="T2137" s="17" t="s">
        <v>7987</v>
      </c>
      <c r="U2137" s="17"/>
      <c r="V2137" s="17"/>
      <c r="W2137" s="17" t="s">
        <v>7987</v>
      </c>
      <c r="X2137" s="17" t="s">
        <v>7987</v>
      </c>
      <c r="Y2137" s="17"/>
    </row>
    <row r="2138" ht="15.75" customHeight="1">
      <c r="A2138" s="17" t="s">
        <v>5729</v>
      </c>
      <c r="B2138" s="17"/>
      <c r="C2138" s="17" t="s">
        <v>7987</v>
      </c>
      <c r="D2138" s="17" t="s">
        <v>7987</v>
      </c>
      <c r="E2138" s="17">
        <v>0.0</v>
      </c>
      <c r="F2138" s="17" t="s">
        <v>7605</v>
      </c>
      <c r="G2138" s="17"/>
      <c r="H2138" s="51" t="s">
        <v>7987</v>
      </c>
      <c r="K2138" s="51">
        <v>0.0</v>
      </c>
      <c r="L2138" s="17" t="s">
        <v>17</v>
      </c>
      <c r="M2138" s="17" t="s">
        <v>18</v>
      </c>
      <c r="N2138" s="17">
        <v>2.0</v>
      </c>
      <c r="O2138" s="17" t="s">
        <v>35</v>
      </c>
      <c r="P2138" s="17" t="s">
        <v>20</v>
      </c>
      <c r="Q2138" s="17" t="s">
        <v>4764</v>
      </c>
      <c r="R2138" s="17" t="s">
        <v>7987</v>
      </c>
      <c r="S2138" s="17"/>
      <c r="T2138" s="17" t="s">
        <v>7987</v>
      </c>
      <c r="U2138" s="17"/>
      <c r="V2138" s="17"/>
      <c r="W2138" s="17" t="s">
        <v>7987</v>
      </c>
      <c r="X2138" s="17" t="s">
        <v>7987</v>
      </c>
      <c r="Y2138" s="17"/>
    </row>
    <row r="2139" ht="15.75" customHeight="1">
      <c r="A2139" s="17" t="s">
        <v>5730</v>
      </c>
      <c r="B2139" s="17"/>
      <c r="C2139" s="17" t="s">
        <v>7987</v>
      </c>
      <c r="D2139" s="17" t="s">
        <v>7987</v>
      </c>
      <c r="E2139" s="17">
        <v>0.0</v>
      </c>
      <c r="F2139" s="17" t="s">
        <v>7614</v>
      </c>
      <c r="G2139" s="17"/>
      <c r="H2139" s="51" t="s">
        <v>7987</v>
      </c>
      <c r="K2139" s="51">
        <v>0.0</v>
      </c>
      <c r="L2139" s="17" t="s">
        <v>17</v>
      </c>
      <c r="M2139" s="17" t="s">
        <v>18</v>
      </c>
      <c r="N2139" s="17">
        <v>2.0</v>
      </c>
      <c r="O2139" s="17" t="s">
        <v>35</v>
      </c>
      <c r="P2139" s="17" t="s">
        <v>20</v>
      </c>
      <c r="Q2139" s="17" t="s">
        <v>4764</v>
      </c>
      <c r="R2139" s="17" t="s">
        <v>7987</v>
      </c>
      <c r="S2139" s="17"/>
      <c r="T2139" s="17" t="s">
        <v>7987</v>
      </c>
      <c r="U2139" s="17"/>
      <c r="V2139" s="17"/>
      <c r="W2139" s="17" t="s">
        <v>7987</v>
      </c>
      <c r="X2139" s="17" t="s">
        <v>7987</v>
      </c>
      <c r="Y2139" s="17"/>
    </row>
    <row r="2140" ht="15.75" customHeight="1">
      <c r="A2140" s="17" t="s">
        <v>7615</v>
      </c>
      <c r="B2140" s="17"/>
      <c r="C2140" s="17" t="s">
        <v>7987</v>
      </c>
      <c r="D2140" s="17" t="s">
        <v>7987</v>
      </c>
      <c r="E2140" s="17" t="s">
        <v>7987</v>
      </c>
      <c r="F2140" s="17" t="s">
        <v>7616</v>
      </c>
      <c r="G2140" s="17"/>
      <c r="H2140" s="51" t="s">
        <v>7987</v>
      </c>
      <c r="K2140" s="51" t="s">
        <v>7987</v>
      </c>
      <c r="L2140" s="17" t="s">
        <v>7987</v>
      </c>
      <c r="M2140" s="17" t="s">
        <v>7987</v>
      </c>
      <c r="N2140" s="17" t="s">
        <v>7987</v>
      </c>
      <c r="O2140" s="17" t="s">
        <v>7987</v>
      </c>
      <c r="P2140" s="17" t="s">
        <v>7987</v>
      </c>
      <c r="Q2140" s="17" t="s">
        <v>7987</v>
      </c>
      <c r="R2140" s="17" t="s">
        <v>7987</v>
      </c>
      <c r="S2140" s="17"/>
      <c r="T2140" s="17" t="s">
        <v>7987</v>
      </c>
      <c r="U2140" s="17"/>
      <c r="V2140" s="17"/>
      <c r="W2140" s="17" t="s">
        <v>7987</v>
      </c>
      <c r="X2140" s="17" t="s">
        <v>7987</v>
      </c>
      <c r="Y2140" s="17"/>
    </row>
    <row r="2141" ht="15.75" customHeight="1">
      <c r="A2141" s="17" t="s">
        <v>7617</v>
      </c>
      <c r="B2141" s="17"/>
      <c r="C2141" s="17" t="s">
        <v>7987</v>
      </c>
      <c r="D2141" s="17" t="s">
        <v>7987</v>
      </c>
      <c r="E2141" s="17" t="s">
        <v>7987</v>
      </c>
      <c r="F2141" s="17" t="s">
        <v>7618</v>
      </c>
      <c r="G2141" s="17"/>
      <c r="H2141" s="51" t="s">
        <v>7987</v>
      </c>
      <c r="K2141" s="51" t="s">
        <v>7987</v>
      </c>
      <c r="L2141" s="17" t="s">
        <v>7987</v>
      </c>
      <c r="M2141" s="17" t="s">
        <v>7987</v>
      </c>
      <c r="N2141" s="17" t="s">
        <v>7987</v>
      </c>
      <c r="O2141" s="17" t="s">
        <v>7987</v>
      </c>
      <c r="P2141" s="17" t="s">
        <v>7987</v>
      </c>
      <c r="Q2141" s="17" t="s">
        <v>7987</v>
      </c>
      <c r="R2141" s="17" t="s">
        <v>7987</v>
      </c>
      <c r="S2141" s="17"/>
      <c r="T2141" s="17" t="s">
        <v>7987</v>
      </c>
      <c r="U2141" s="17"/>
      <c r="V2141" s="17"/>
      <c r="W2141" s="17" t="s">
        <v>7987</v>
      </c>
      <c r="X2141" s="17" t="s">
        <v>7987</v>
      </c>
      <c r="Y2141" s="17"/>
    </row>
    <row r="2142" ht="15.75" customHeight="1">
      <c r="A2142" s="17" t="s">
        <v>7619</v>
      </c>
      <c r="B2142" s="17"/>
      <c r="C2142" s="17" t="s">
        <v>7987</v>
      </c>
      <c r="D2142" s="17" t="s">
        <v>7987</v>
      </c>
      <c r="E2142" s="17" t="s">
        <v>7987</v>
      </c>
      <c r="F2142" s="17" t="s">
        <v>7620</v>
      </c>
      <c r="G2142" s="17"/>
      <c r="H2142" s="51" t="s">
        <v>7987</v>
      </c>
      <c r="K2142" s="51" t="s">
        <v>7987</v>
      </c>
      <c r="L2142" s="17" t="s">
        <v>7987</v>
      </c>
      <c r="M2142" s="17" t="s">
        <v>7987</v>
      </c>
      <c r="N2142" s="17" t="s">
        <v>7987</v>
      </c>
      <c r="O2142" s="17" t="s">
        <v>7987</v>
      </c>
      <c r="P2142" s="17" t="s">
        <v>7987</v>
      </c>
      <c r="Q2142" s="17" t="s">
        <v>7987</v>
      </c>
      <c r="R2142" s="17" t="s">
        <v>7987</v>
      </c>
      <c r="S2142" s="17"/>
      <c r="T2142" s="17" t="s">
        <v>7987</v>
      </c>
      <c r="U2142" s="17"/>
      <c r="V2142" s="17"/>
      <c r="W2142" s="17" t="s">
        <v>7987</v>
      </c>
      <c r="X2142" s="17" t="s">
        <v>7987</v>
      </c>
      <c r="Y2142" s="17"/>
    </row>
    <row r="2143" ht="15.75" customHeight="1">
      <c r="A2143" s="17" t="s">
        <v>7621</v>
      </c>
      <c r="B2143" s="17"/>
      <c r="C2143" s="17" t="s">
        <v>7987</v>
      </c>
      <c r="D2143" s="17" t="s">
        <v>7987</v>
      </c>
      <c r="E2143" s="17" t="s">
        <v>7987</v>
      </c>
      <c r="F2143" s="17" t="s">
        <v>7622</v>
      </c>
      <c r="G2143" s="17"/>
      <c r="H2143" s="51" t="s">
        <v>7987</v>
      </c>
      <c r="K2143" s="51" t="s">
        <v>7987</v>
      </c>
      <c r="L2143" s="17" t="s">
        <v>7987</v>
      </c>
      <c r="M2143" s="17" t="s">
        <v>7987</v>
      </c>
      <c r="N2143" s="17" t="s">
        <v>7987</v>
      </c>
      <c r="O2143" s="17" t="s">
        <v>7987</v>
      </c>
      <c r="P2143" s="17" t="s">
        <v>7987</v>
      </c>
      <c r="Q2143" s="17" t="s">
        <v>7987</v>
      </c>
      <c r="R2143" s="17" t="s">
        <v>7987</v>
      </c>
      <c r="S2143" s="17"/>
      <c r="T2143" s="17" t="s">
        <v>7987</v>
      </c>
      <c r="U2143" s="17"/>
      <c r="V2143" s="17"/>
      <c r="W2143" s="17" t="s">
        <v>7987</v>
      </c>
      <c r="X2143" s="17" t="s">
        <v>7987</v>
      </c>
      <c r="Y2143" s="17"/>
    </row>
    <row r="2144" ht="15.75" customHeight="1">
      <c r="A2144" s="17" t="s">
        <v>7623</v>
      </c>
      <c r="B2144" s="17"/>
      <c r="C2144" s="17" t="s">
        <v>7987</v>
      </c>
      <c r="D2144" s="17" t="s">
        <v>7987</v>
      </c>
      <c r="E2144" s="17" t="s">
        <v>7987</v>
      </c>
      <c r="F2144" s="17" t="s">
        <v>7624</v>
      </c>
      <c r="G2144" s="17"/>
      <c r="H2144" s="51" t="s">
        <v>7987</v>
      </c>
      <c r="K2144" s="51" t="s">
        <v>7987</v>
      </c>
      <c r="L2144" s="17" t="s">
        <v>7987</v>
      </c>
      <c r="M2144" s="17" t="s">
        <v>7987</v>
      </c>
      <c r="N2144" s="17" t="s">
        <v>7987</v>
      </c>
      <c r="O2144" s="17" t="s">
        <v>7987</v>
      </c>
      <c r="P2144" s="17" t="s">
        <v>7987</v>
      </c>
      <c r="Q2144" s="17" t="s">
        <v>7987</v>
      </c>
      <c r="R2144" s="17" t="s">
        <v>7987</v>
      </c>
      <c r="S2144" s="17"/>
      <c r="T2144" s="17" t="s">
        <v>7987</v>
      </c>
      <c r="U2144" s="17"/>
      <c r="V2144" s="17"/>
      <c r="W2144" s="17" t="s">
        <v>7987</v>
      </c>
      <c r="X2144" s="17" t="s">
        <v>7987</v>
      </c>
      <c r="Y2144" s="17"/>
    </row>
    <row r="2145" ht="15.75" customHeight="1">
      <c r="A2145" s="17" t="s">
        <v>5731</v>
      </c>
      <c r="B2145" s="17"/>
      <c r="C2145" s="17" t="s">
        <v>7987</v>
      </c>
      <c r="D2145" s="17" t="s">
        <v>7987</v>
      </c>
      <c r="E2145" s="17" t="s">
        <v>5732</v>
      </c>
      <c r="F2145" s="17" t="s">
        <v>7625</v>
      </c>
      <c r="G2145" s="17"/>
      <c r="H2145" s="51" t="s">
        <v>7987</v>
      </c>
      <c r="K2145" s="51" t="s">
        <v>5734</v>
      </c>
      <c r="L2145" s="17" t="s">
        <v>17</v>
      </c>
      <c r="M2145" s="17" t="s">
        <v>18</v>
      </c>
      <c r="N2145" s="17">
        <v>4.0</v>
      </c>
      <c r="O2145" s="17" t="s">
        <v>19</v>
      </c>
      <c r="P2145" s="17" t="s">
        <v>20</v>
      </c>
      <c r="Q2145" s="17">
        <v>8.5159E9</v>
      </c>
      <c r="R2145" s="17" t="s">
        <v>7987</v>
      </c>
      <c r="S2145" s="17"/>
      <c r="T2145" s="17" t="s">
        <v>7987</v>
      </c>
      <c r="U2145" s="17"/>
      <c r="V2145" s="17"/>
      <c r="W2145" s="17" t="s">
        <v>7987</v>
      </c>
      <c r="X2145" s="17" t="s">
        <v>7987</v>
      </c>
      <c r="Y2145" s="17"/>
    </row>
    <row r="2146" ht="15.75" customHeight="1">
      <c r="A2146" s="17">
        <v>2.19371602E9</v>
      </c>
      <c r="B2146" s="17"/>
      <c r="C2146" s="17" t="s">
        <v>7987</v>
      </c>
      <c r="D2146" s="17" t="s">
        <v>7987</v>
      </c>
      <c r="E2146" s="17" t="s">
        <v>7987</v>
      </c>
      <c r="F2146" s="17" t="s">
        <v>7626</v>
      </c>
      <c r="G2146" s="17"/>
      <c r="H2146" s="51" t="s">
        <v>7987</v>
      </c>
      <c r="K2146" s="51" t="s">
        <v>7987</v>
      </c>
      <c r="L2146" s="17" t="s">
        <v>7987</v>
      </c>
      <c r="M2146" s="17" t="s">
        <v>7987</v>
      </c>
      <c r="N2146" s="17" t="s">
        <v>7987</v>
      </c>
      <c r="O2146" s="17" t="s">
        <v>7987</v>
      </c>
      <c r="P2146" s="17" t="s">
        <v>7987</v>
      </c>
      <c r="Q2146" s="17" t="s">
        <v>7987</v>
      </c>
      <c r="R2146" s="17" t="s">
        <v>7987</v>
      </c>
      <c r="S2146" s="17"/>
      <c r="T2146" s="17" t="s">
        <v>7987</v>
      </c>
      <c r="U2146" s="17"/>
      <c r="V2146" s="17"/>
      <c r="W2146" s="17" t="s">
        <v>7987</v>
      </c>
      <c r="X2146" s="17" t="s">
        <v>7987</v>
      </c>
      <c r="Y2146" s="17"/>
    </row>
    <row r="2147" ht="15.75" customHeight="1">
      <c r="A2147" s="17">
        <v>2.090720081E9</v>
      </c>
      <c r="B2147" s="17"/>
      <c r="C2147" s="17" t="s">
        <v>7987</v>
      </c>
      <c r="D2147" s="17" t="s">
        <v>7987</v>
      </c>
      <c r="E2147" s="17" t="s">
        <v>7987</v>
      </c>
      <c r="F2147" s="17" t="s">
        <v>7627</v>
      </c>
      <c r="G2147" s="17"/>
      <c r="H2147" s="51" t="s">
        <v>7987</v>
      </c>
      <c r="K2147" s="51" t="s">
        <v>7987</v>
      </c>
      <c r="L2147" s="17" t="s">
        <v>7987</v>
      </c>
      <c r="M2147" s="17" t="s">
        <v>7987</v>
      </c>
      <c r="N2147" s="17" t="s">
        <v>7987</v>
      </c>
      <c r="O2147" s="17" t="s">
        <v>7987</v>
      </c>
      <c r="P2147" s="17" t="s">
        <v>7987</v>
      </c>
      <c r="Q2147" s="17" t="s">
        <v>7987</v>
      </c>
      <c r="R2147" s="17" t="s">
        <v>7987</v>
      </c>
      <c r="S2147" s="17"/>
      <c r="T2147" s="17" t="s">
        <v>7987</v>
      </c>
      <c r="U2147" s="17"/>
      <c r="V2147" s="17"/>
      <c r="W2147" s="17" t="s">
        <v>7987</v>
      </c>
      <c r="X2147" s="17" t="s">
        <v>7987</v>
      </c>
      <c r="Y2147" s="17"/>
    </row>
    <row r="2148" ht="15.75" customHeight="1">
      <c r="A2148" s="17">
        <v>2.490720011E9</v>
      </c>
      <c r="B2148" s="17"/>
      <c r="C2148" s="17" t="s">
        <v>7987</v>
      </c>
      <c r="D2148" s="17" t="s">
        <v>7987</v>
      </c>
      <c r="E2148" s="17" t="s">
        <v>7987</v>
      </c>
      <c r="F2148" s="17" t="s">
        <v>7628</v>
      </c>
      <c r="G2148" s="17"/>
      <c r="H2148" s="51" t="s">
        <v>7987</v>
      </c>
      <c r="K2148" s="51" t="s">
        <v>7987</v>
      </c>
      <c r="L2148" s="17" t="s">
        <v>7987</v>
      </c>
      <c r="M2148" s="17" t="s">
        <v>7987</v>
      </c>
      <c r="N2148" s="17" t="s">
        <v>7987</v>
      </c>
      <c r="O2148" s="17" t="s">
        <v>7987</v>
      </c>
      <c r="P2148" s="17" t="s">
        <v>7987</v>
      </c>
      <c r="Q2148" s="17" t="s">
        <v>7987</v>
      </c>
      <c r="R2148" s="17" t="s">
        <v>7987</v>
      </c>
      <c r="S2148" s="17"/>
      <c r="T2148" s="17" t="s">
        <v>7987</v>
      </c>
      <c r="U2148" s="17"/>
      <c r="V2148" s="17"/>
      <c r="W2148" s="17" t="s">
        <v>7987</v>
      </c>
      <c r="X2148" s="17" t="s">
        <v>7987</v>
      </c>
      <c r="Y2148" s="17"/>
    </row>
    <row r="2149" ht="15.75" customHeight="1">
      <c r="A2149" s="17" t="s">
        <v>7629</v>
      </c>
      <c r="B2149" s="17"/>
      <c r="C2149" s="17" t="s">
        <v>7987</v>
      </c>
      <c r="D2149" s="17" t="s">
        <v>7987</v>
      </c>
      <c r="E2149" s="17" t="s">
        <v>7987</v>
      </c>
      <c r="F2149" s="17" t="s">
        <v>7630</v>
      </c>
      <c r="G2149" s="17"/>
      <c r="H2149" s="51" t="s">
        <v>7987</v>
      </c>
      <c r="K2149" s="51" t="s">
        <v>7987</v>
      </c>
      <c r="L2149" s="17" t="s">
        <v>7987</v>
      </c>
      <c r="M2149" s="17" t="s">
        <v>7987</v>
      </c>
      <c r="N2149" s="17" t="s">
        <v>7987</v>
      </c>
      <c r="O2149" s="17" t="s">
        <v>7987</v>
      </c>
      <c r="P2149" s="17" t="s">
        <v>7987</v>
      </c>
      <c r="Q2149" s="17" t="s">
        <v>7987</v>
      </c>
      <c r="R2149" s="17" t="s">
        <v>7987</v>
      </c>
      <c r="S2149" s="17"/>
      <c r="T2149" s="17" t="s">
        <v>7987</v>
      </c>
      <c r="U2149" s="17"/>
      <c r="V2149" s="17"/>
      <c r="W2149" s="17" t="s">
        <v>7987</v>
      </c>
      <c r="X2149" s="17" t="s">
        <v>7987</v>
      </c>
      <c r="Y2149" s="17"/>
    </row>
    <row r="2150" ht="15.75" customHeight="1">
      <c r="A2150" s="17" t="s">
        <v>7631</v>
      </c>
      <c r="B2150" s="17"/>
      <c r="C2150" s="17" t="s">
        <v>7987</v>
      </c>
      <c r="D2150" s="17" t="s">
        <v>7987</v>
      </c>
      <c r="E2150" s="17" t="s">
        <v>7987</v>
      </c>
      <c r="F2150" s="17" t="s">
        <v>7632</v>
      </c>
      <c r="G2150" s="17"/>
      <c r="H2150" s="51" t="s">
        <v>7987</v>
      </c>
      <c r="K2150" s="51" t="s">
        <v>7987</v>
      </c>
      <c r="L2150" s="17" t="s">
        <v>7987</v>
      </c>
      <c r="M2150" s="17" t="s">
        <v>7987</v>
      </c>
      <c r="N2150" s="17" t="s">
        <v>7987</v>
      </c>
      <c r="O2150" s="17" t="s">
        <v>7987</v>
      </c>
      <c r="P2150" s="17" t="s">
        <v>7987</v>
      </c>
      <c r="Q2150" s="17" t="s">
        <v>7987</v>
      </c>
      <c r="R2150" s="17" t="s">
        <v>7987</v>
      </c>
      <c r="S2150" s="17"/>
      <c r="T2150" s="17" t="s">
        <v>7987</v>
      </c>
      <c r="U2150" s="17"/>
      <c r="V2150" s="17"/>
      <c r="W2150" s="17" t="s">
        <v>7987</v>
      </c>
      <c r="X2150" s="17" t="s">
        <v>7987</v>
      </c>
      <c r="Y2150" s="17"/>
    </row>
    <row r="2151" ht="15.75" customHeight="1">
      <c r="A2151" s="17" t="s">
        <v>7633</v>
      </c>
      <c r="B2151" s="17"/>
      <c r="C2151" s="17" t="s">
        <v>7987</v>
      </c>
      <c r="D2151" s="17" t="s">
        <v>7987</v>
      </c>
      <c r="E2151" s="17" t="s">
        <v>7987</v>
      </c>
      <c r="F2151" s="17" t="s">
        <v>7634</v>
      </c>
      <c r="G2151" s="17"/>
      <c r="H2151" s="51" t="s">
        <v>7987</v>
      </c>
      <c r="K2151" s="51" t="s">
        <v>7987</v>
      </c>
      <c r="L2151" s="17" t="s">
        <v>7987</v>
      </c>
      <c r="M2151" s="17" t="s">
        <v>7987</v>
      </c>
      <c r="N2151" s="17" t="s">
        <v>7987</v>
      </c>
      <c r="O2151" s="17" t="s">
        <v>7987</v>
      </c>
      <c r="P2151" s="17" t="s">
        <v>7987</v>
      </c>
      <c r="Q2151" s="17" t="s">
        <v>7987</v>
      </c>
      <c r="R2151" s="17" t="s">
        <v>7987</v>
      </c>
      <c r="S2151" s="17"/>
      <c r="T2151" s="17" t="s">
        <v>7987</v>
      </c>
      <c r="U2151" s="17"/>
      <c r="V2151" s="17"/>
      <c r="W2151" s="17" t="s">
        <v>7987</v>
      </c>
      <c r="X2151" s="17" t="s">
        <v>7987</v>
      </c>
      <c r="Y2151" s="17"/>
    </row>
    <row r="2152" ht="15.75" customHeight="1">
      <c r="A2152" s="17" t="s">
        <v>7635</v>
      </c>
      <c r="B2152" s="17"/>
      <c r="C2152" s="17" t="s">
        <v>7987</v>
      </c>
      <c r="D2152" s="17" t="s">
        <v>7987</v>
      </c>
      <c r="E2152" s="17" t="s">
        <v>7987</v>
      </c>
      <c r="F2152" s="17" t="s">
        <v>7636</v>
      </c>
      <c r="G2152" s="17"/>
      <c r="H2152" s="51" t="s">
        <v>7987</v>
      </c>
      <c r="K2152" s="51" t="s">
        <v>7987</v>
      </c>
      <c r="L2152" s="17" t="s">
        <v>7987</v>
      </c>
      <c r="M2152" s="17" t="s">
        <v>7987</v>
      </c>
      <c r="N2152" s="17" t="s">
        <v>7987</v>
      </c>
      <c r="O2152" s="17" t="s">
        <v>7987</v>
      </c>
      <c r="P2152" s="17" t="s">
        <v>7987</v>
      </c>
      <c r="Q2152" s="17" t="s">
        <v>7987</v>
      </c>
      <c r="R2152" s="17" t="s">
        <v>7987</v>
      </c>
      <c r="S2152" s="17"/>
      <c r="T2152" s="17" t="s">
        <v>7987</v>
      </c>
      <c r="U2152" s="17"/>
      <c r="V2152" s="17"/>
      <c r="W2152" s="17" t="s">
        <v>7987</v>
      </c>
      <c r="X2152" s="17" t="s">
        <v>7987</v>
      </c>
      <c r="Y2152" s="17"/>
    </row>
    <row r="2153" ht="15.75" customHeight="1">
      <c r="A2153" s="17">
        <v>2.488312163E9</v>
      </c>
      <c r="B2153" s="17"/>
      <c r="C2153" s="17" t="s">
        <v>7987</v>
      </c>
      <c r="D2153" s="17" t="s">
        <v>7987</v>
      </c>
      <c r="E2153" s="17" t="s">
        <v>7987</v>
      </c>
      <c r="F2153" s="17" t="s">
        <v>7637</v>
      </c>
      <c r="G2153" s="17"/>
      <c r="H2153" s="51" t="s">
        <v>7987</v>
      </c>
      <c r="K2153" s="51" t="s">
        <v>7987</v>
      </c>
      <c r="L2153" s="17" t="s">
        <v>7987</v>
      </c>
      <c r="M2153" s="17" t="s">
        <v>7987</v>
      </c>
      <c r="N2153" s="17" t="s">
        <v>7987</v>
      </c>
      <c r="O2153" s="17" t="s">
        <v>7987</v>
      </c>
      <c r="P2153" s="17" t="s">
        <v>7987</v>
      </c>
      <c r="Q2153" s="17" t="s">
        <v>7987</v>
      </c>
      <c r="R2153" s="17" t="s">
        <v>7987</v>
      </c>
      <c r="S2153" s="17"/>
      <c r="T2153" s="17" t="s">
        <v>7987</v>
      </c>
      <c r="U2153" s="17"/>
      <c r="V2153" s="17"/>
      <c r="W2153" s="17" t="s">
        <v>7987</v>
      </c>
      <c r="X2153" s="17" t="s">
        <v>7987</v>
      </c>
      <c r="Y2153" s="17"/>
    </row>
    <row r="2154" ht="15.75" customHeight="1">
      <c r="A2154" s="17">
        <v>3.188312004E9</v>
      </c>
      <c r="B2154" s="17"/>
      <c r="C2154" s="17" t="s">
        <v>7987</v>
      </c>
      <c r="D2154" s="17" t="s">
        <v>7987</v>
      </c>
      <c r="E2154" s="17" t="s">
        <v>7987</v>
      </c>
      <c r="F2154" s="17" t="s">
        <v>7638</v>
      </c>
      <c r="G2154" s="17"/>
      <c r="H2154" s="51" t="s">
        <v>7987</v>
      </c>
      <c r="K2154" s="51" t="s">
        <v>7987</v>
      </c>
      <c r="L2154" s="17" t="s">
        <v>7987</v>
      </c>
      <c r="M2154" s="17" t="s">
        <v>7987</v>
      </c>
      <c r="N2154" s="17" t="s">
        <v>7987</v>
      </c>
      <c r="O2154" s="17" t="s">
        <v>7987</v>
      </c>
      <c r="P2154" s="17" t="s">
        <v>7987</v>
      </c>
      <c r="Q2154" s="17" t="s">
        <v>7987</v>
      </c>
      <c r="R2154" s="17" t="s">
        <v>7987</v>
      </c>
      <c r="S2154" s="17"/>
      <c r="T2154" s="17" t="s">
        <v>7987</v>
      </c>
      <c r="U2154" s="17"/>
      <c r="V2154" s="17"/>
      <c r="W2154" s="17" t="s">
        <v>7987</v>
      </c>
      <c r="X2154" s="17" t="s">
        <v>7987</v>
      </c>
      <c r="Y2154" s="17"/>
    </row>
    <row r="2155" ht="15.75" customHeight="1">
      <c r="A2155" s="17">
        <v>6.28872102E9</v>
      </c>
      <c r="B2155" s="17"/>
      <c r="C2155" s="17" t="s">
        <v>7987</v>
      </c>
      <c r="D2155" s="17" t="s">
        <v>7987</v>
      </c>
      <c r="E2155" s="17" t="s">
        <v>7987</v>
      </c>
      <c r="F2155" s="17" t="s">
        <v>7639</v>
      </c>
      <c r="G2155" s="17"/>
      <c r="H2155" s="51" t="s">
        <v>7987</v>
      </c>
      <c r="K2155" s="51" t="s">
        <v>7987</v>
      </c>
      <c r="L2155" s="17" t="s">
        <v>7987</v>
      </c>
      <c r="M2155" s="17" t="s">
        <v>7987</v>
      </c>
      <c r="N2155" s="17" t="s">
        <v>7987</v>
      </c>
      <c r="O2155" s="17" t="s">
        <v>7987</v>
      </c>
      <c r="P2155" s="17" t="s">
        <v>7987</v>
      </c>
      <c r="Q2155" s="17" t="s">
        <v>7987</v>
      </c>
      <c r="R2155" s="17" t="s">
        <v>7987</v>
      </c>
      <c r="S2155" s="17"/>
      <c r="T2155" s="17" t="s">
        <v>7987</v>
      </c>
      <c r="U2155" s="17"/>
      <c r="V2155" s="17"/>
      <c r="W2155" s="17" t="s">
        <v>7987</v>
      </c>
      <c r="X2155" s="17" t="s">
        <v>7987</v>
      </c>
      <c r="Y2155" s="17"/>
    </row>
    <row r="2156" ht="15.75" customHeight="1">
      <c r="A2156" s="17" t="s">
        <v>7640</v>
      </c>
      <c r="B2156" s="17"/>
      <c r="C2156" s="17" t="s">
        <v>7987</v>
      </c>
      <c r="D2156" s="17" t="s">
        <v>7987</v>
      </c>
      <c r="E2156" s="17" t="s">
        <v>7987</v>
      </c>
      <c r="F2156" s="17" t="s">
        <v>7641</v>
      </c>
      <c r="G2156" s="17"/>
      <c r="H2156" s="51" t="s">
        <v>7987</v>
      </c>
      <c r="K2156" s="51" t="s">
        <v>7987</v>
      </c>
      <c r="L2156" s="17" t="s">
        <v>7987</v>
      </c>
      <c r="M2156" s="17" t="s">
        <v>7987</v>
      </c>
      <c r="N2156" s="17" t="s">
        <v>7987</v>
      </c>
      <c r="O2156" s="17" t="s">
        <v>7987</v>
      </c>
      <c r="P2156" s="17" t="s">
        <v>7987</v>
      </c>
      <c r="Q2156" s="17" t="s">
        <v>7987</v>
      </c>
      <c r="R2156" s="17" t="s">
        <v>7987</v>
      </c>
      <c r="S2156" s="17"/>
      <c r="T2156" s="17" t="s">
        <v>7987</v>
      </c>
      <c r="U2156" s="17"/>
      <c r="V2156" s="17"/>
      <c r="W2156" s="17" t="s">
        <v>7987</v>
      </c>
      <c r="X2156" s="17" t="s">
        <v>7987</v>
      </c>
      <c r="Y2156" s="17"/>
    </row>
    <row r="2157" ht="15.75" customHeight="1">
      <c r="A2157" s="17" t="s">
        <v>7642</v>
      </c>
      <c r="B2157" s="17"/>
      <c r="C2157" s="17" t="s">
        <v>7987</v>
      </c>
      <c r="D2157" s="17" t="s">
        <v>7987</v>
      </c>
      <c r="E2157" s="17" t="s">
        <v>7987</v>
      </c>
      <c r="F2157" s="17" t="s">
        <v>7643</v>
      </c>
      <c r="G2157" s="17"/>
      <c r="H2157" s="51" t="s">
        <v>7987</v>
      </c>
      <c r="K2157" s="51" t="s">
        <v>7987</v>
      </c>
      <c r="L2157" s="17" t="s">
        <v>7987</v>
      </c>
      <c r="M2157" s="17" t="s">
        <v>7987</v>
      </c>
      <c r="N2157" s="17" t="s">
        <v>7987</v>
      </c>
      <c r="O2157" s="17" t="s">
        <v>7987</v>
      </c>
      <c r="P2157" s="17" t="s">
        <v>7987</v>
      </c>
      <c r="Q2157" s="17" t="s">
        <v>7987</v>
      </c>
      <c r="R2157" s="17" t="s">
        <v>7987</v>
      </c>
      <c r="S2157" s="17"/>
      <c r="T2157" s="17" t="s">
        <v>7987</v>
      </c>
      <c r="U2157" s="17"/>
      <c r="V2157" s="17"/>
      <c r="W2157" s="17" t="s">
        <v>7987</v>
      </c>
      <c r="X2157" s="17" t="s">
        <v>7987</v>
      </c>
      <c r="Y2157" s="17"/>
    </row>
    <row r="2158" ht="15.75" customHeight="1">
      <c r="A2158" s="17" t="s">
        <v>7644</v>
      </c>
      <c r="B2158" s="17"/>
      <c r="C2158" s="17" t="s">
        <v>7987</v>
      </c>
      <c r="D2158" s="17" t="s">
        <v>7987</v>
      </c>
      <c r="E2158" s="17" t="s">
        <v>7987</v>
      </c>
      <c r="F2158" s="17" t="s">
        <v>7645</v>
      </c>
      <c r="G2158" s="17"/>
      <c r="H2158" s="51" t="s">
        <v>7987</v>
      </c>
      <c r="K2158" s="51" t="s">
        <v>7987</v>
      </c>
      <c r="L2158" s="17" t="s">
        <v>7987</v>
      </c>
      <c r="M2158" s="17" t="s">
        <v>7987</v>
      </c>
      <c r="N2158" s="17" t="s">
        <v>7987</v>
      </c>
      <c r="O2158" s="17" t="s">
        <v>7987</v>
      </c>
      <c r="P2158" s="17" t="s">
        <v>7987</v>
      </c>
      <c r="Q2158" s="17" t="s">
        <v>7987</v>
      </c>
      <c r="R2158" s="17" t="s">
        <v>7987</v>
      </c>
      <c r="S2158" s="17"/>
      <c r="T2158" s="17" t="s">
        <v>7987</v>
      </c>
      <c r="U2158" s="17"/>
      <c r="V2158" s="17"/>
      <c r="W2158" s="17" t="s">
        <v>7987</v>
      </c>
      <c r="X2158" s="17" t="s">
        <v>7987</v>
      </c>
      <c r="Y2158" s="17"/>
    </row>
    <row r="2159" ht="15.75" customHeight="1">
      <c r="A2159" s="17" t="s">
        <v>7646</v>
      </c>
      <c r="B2159" s="17"/>
      <c r="C2159" s="17" t="s">
        <v>7987</v>
      </c>
      <c r="D2159" s="17" t="s">
        <v>7987</v>
      </c>
      <c r="E2159" s="17" t="s">
        <v>7987</v>
      </c>
      <c r="F2159" s="17" t="s">
        <v>7647</v>
      </c>
      <c r="G2159" s="17"/>
      <c r="H2159" s="51" t="s">
        <v>7987</v>
      </c>
      <c r="K2159" s="51" t="s">
        <v>7987</v>
      </c>
      <c r="L2159" s="17" t="s">
        <v>7987</v>
      </c>
      <c r="M2159" s="17" t="s">
        <v>7987</v>
      </c>
      <c r="N2159" s="17" t="s">
        <v>7987</v>
      </c>
      <c r="O2159" s="17" t="s">
        <v>7987</v>
      </c>
      <c r="P2159" s="17" t="s">
        <v>7987</v>
      </c>
      <c r="Q2159" s="17" t="s">
        <v>7987</v>
      </c>
      <c r="R2159" s="17" t="s">
        <v>7987</v>
      </c>
      <c r="S2159" s="17"/>
      <c r="T2159" s="17" t="s">
        <v>7987</v>
      </c>
      <c r="U2159" s="17"/>
      <c r="V2159" s="17"/>
      <c r="W2159" s="17" t="s">
        <v>7987</v>
      </c>
      <c r="X2159" s="17" t="s">
        <v>7987</v>
      </c>
      <c r="Y2159" s="17"/>
    </row>
    <row r="2160" ht="15.75" customHeight="1">
      <c r="A2160" s="17" t="s">
        <v>7648</v>
      </c>
      <c r="B2160" s="17"/>
      <c r="C2160" s="17" t="s">
        <v>7987</v>
      </c>
      <c r="D2160" s="17" t="s">
        <v>7987</v>
      </c>
      <c r="E2160" s="17" t="s">
        <v>7987</v>
      </c>
      <c r="F2160" s="17" t="s">
        <v>7649</v>
      </c>
      <c r="G2160" s="17"/>
      <c r="H2160" s="51" t="s">
        <v>7987</v>
      </c>
      <c r="K2160" s="51" t="s">
        <v>7987</v>
      </c>
      <c r="L2160" s="17" t="s">
        <v>7987</v>
      </c>
      <c r="M2160" s="17" t="s">
        <v>7987</v>
      </c>
      <c r="N2160" s="17" t="s">
        <v>7987</v>
      </c>
      <c r="O2160" s="17" t="s">
        <v>7987</v>
      </c>
      <c r="P2160" s="17" t="s">
        <v>7987</v>
      </c>
      <c r="Q2160" s="17" t="s">
        <v>7987</v>
      </c>
      <c r="R2160" s="17" t="s">
        <v>7987</v>
      </c>
      <c r="S2160" s="17"/>
      <c r="T2160" s="17" t="s">
        <v>7987</v>
      </c>
      <c r="U2160" s="17"/>
      <c r="V2160" s="17"/>
      <c r="W2160" s="17" t="s">
        <v>7987</v>
      </c>
      <c r="X2160" s="17" t="s">
        <v>7987</v>
      </c>
      <c r="Y2160" s="17"/>
    </row>
    <row r="2161" ht="15.75" customHeight="1">
      <c r="A2161" s="17" t="s">
        <v>7650</v>
      </c>
      <c r="B2161" s="17"/>
      <c r="C2161" s="17" t="s">
        <v>7987</v>
      </c>
      <c r="D2161" s="17" t="s">
        <v>7987</v>
      </c>
      <c r="E2161" s="17" t="s">
        <v>7987</v>
      </c>
      <c r="F2161" s="17" t="s">
        <v>7651</v>
      </c>
      <c r="G2161" s="17"/>
      <c r="H2161" s="51" t="s">
        <v>7987</v>
      </c>
      <c r="K2161" s="51" t="s">
        <v>7987</v>
      </c>
      <c r="L2161" s="17" t="s">
        <v>7987</v>
      </c>
      <c r="M2161" s="17" t="s">
        <v>7987</v>
      </c>
      <c r="N2161" s="17" t="s">
        <v>7987</v>
      </c>
      <c r="O2161" s="17" t="s">
        <v>7987</v>
      </c>
      <c r="P2161" s="17" t="s">
        <v>7987</v>
      </c>
      <c r="Q2161" s="17" t="s">
        <v>7987</v>
      </c>
      <c r="R2161" s="17" t="s">
        <v>7987</v>
      </c>
      <c r="S2161" s="17"/>
      <c r="T2161" s="17" t="s">
        <v>7987</v>
      </c>
      <c r="U2161" s="17"/>
      <c r="V2161" s="17"/>
      <c r="W2161" s="17" t="s">
        <v>7987</v>
      </c>
      <c r="X2161" s="17" t="s">
        <v>7987</v>
      </c>
      <c r="Y2161" s="17"/>
    </row>
    <row r="2162" ht="15.75" customHeight="1">
      <c r="A2162" s="17" t="s">
        <v>7652</v>
      </c>
      <c r="B2162" s="17"/>
      <c r="C2162" s="17" t="s">
        <v>7987</v>
      </c>
      <c r="D2162" s="17" t="s">
        <v>7987</v>
      </c>
      <c r="E2162" s="17" t="s">
        <v>7987</v>
      </c>
      <c r="F2162" s="17" t="s">
        <v>7653</v>
      </c>
      <c r="G2162" s="17"/>
      <c r="H2162" s="51" t="s">
        <v>7987</v>
      </c>
      <c r="K2162" s="51" t="s">
        <v>7987</v>
      </c>
      <c r="L2162" s="17" t="s">
        <v>7987</v>
      </c>
      <c r="M2162" s="17" t="s">
        <v>7987</v>
      </c>
      <c r="N2162" s="17" t="s">
        <v>7987</v>
      </c>
      <c r="O2162" s="17" t="s">
        <v>7987</v>
      </c>
      <c r="P2162" s="17" t="s">
        <v>7987</v>
      </c>
      <c r="Q2162" s="17" t="s">
        <v>7987</v>
      </c>
      <c r="R2162" s="17" t="s">
        <v>7987</v>
      </c>
      <c r="S2162" s="17"/>
      <c r="T2162" s="17" t="s">
        <v>7987</v>
      </c>
      <c r="U2162" s="17"/>
      <c r="V2162" s="17"/>
      <c r="W2162" s="17" t="s">
        <v>7987</v>
      </c>
      <c r="X2162" s="17" t="s">
        <v>7987</v>
      </c>
      <c r="Y2162" s="17"/>
    </row>
    <row r="2163" ht="15.75" customHeight="1">
      <c r="A2163" s="17" t="s">
        <v>7654</v>
      </c>
      <c r="B2163" s="17"/>
      <c r="C2163" s="17" t="s">
        <v>7987</v>
      </c>
      <c r="D2163" s="17" t="s">
        <v>7987</v>
      </c>
      <c r="E2163" s="17" t="s">
        <v>7987</v>
      </c>
      <c r="F2163" s="17" t="s">
        <v>7655</v>
      </c>
      <c r="G2163" s="17"/>
      <c r="H2163" s="51" t="s">
        <v>7987</v>
      </c>
      <c r="K2163" s="51" t="s">
        <v>7987</v>
      </c>
      <c r="L2163" s="17" t="s">
        <v>7987</v>
      </c>
      <c r="M2163" s="17" t="s">
        <v>7987</v>
      </c>
      <c r="N2163" s="17" t="s">
        <v>7987</v>
      </c>
      <c r="O2163" s="17" t="s">
        <v>7987</v>
      </c>
      <c r="P2163" s="17" t="s">
        <v>7987</v>
      </c>
      <c r="Q2163" s="17" t="s">
        <v>7987</v>
      </c>
      <c r="R2163" s="17" t="s">
        <v>7987</v>
      </c>
      <c r="S2163" s="17"/>
      <c r="T2163" s="17" t="s">
        <v>7987</v>
      </c>
      <c r="U2163" s="17"/>
      <c r="V2163" s="17"/>
      <c r="W2163" s="17" t="s">
        <v>7987</v>
      </c>
      <c r="X2163" s="17" t="s">
        <v>7987</v>
      </c>
      <c r="Y2163" s="17"/>
    </row>
    <row r="2164" ht="15.75" customHeight="1">
      <c r="A2164" s="17" t="s">
        <v>7656</v>
      </c>
      <c r="B2164" s="17"/>
      <c r="C2164" s="17" t="s">
        <v>7987</v>
      </c>
      <c r="D2164" s="17" t="s">
        <v>7987</v>
      </c>
      <c r="E2164" s="17" t="s">
        <v>7987</v>
      </c>
      <c r="F2164" s="17" t="s">
        <v>7657</v>
      </c>
      <c r="G2164" s="17"/>
      <c r="H2164" s="51" t="s">
        <v>7987</v>
      </c>
      <c r="K2164" s="51" t="s">
        <v>7987</v>
      </c>
      <c r="L2164" s="17" t="s">
        <v>7987</v>
      </c>
      <c r="M2164" s="17" t="s">
        <v>7987</v>
      </c>
      <c r="N2164" s="17" t="s">
        <v>7987</v>
      </c>
      <c r="O2164" s="17" t="s">
        <v>7987</v>
      </c>
      <c r="P2164" s="17" t="s">
        <v>7987</v>
      </c>
      <c r="Q2164" s="17" t="s">
        <v>7987</v>
      </c>
      <c r="R2164" s="17" t="s">
        <v>7987</v>
      </c>
      <c r="S2164" s="17"/>
      <c r="T2164" s="17" t="s">
        <v>7987</v>
      </c>
      <c r="U2164" s="17"/>
      <c r="V2164" s="17"/>
      <c r="W2164" s="17" t="s">
        <v>7987</v>
      </c>
      <c r="X2164" s="17" t="s">
        <v>7987</v>
      </c>
      <c r="Y2164" s="17"/>
    </row>
    <row r="2165" ht="15.75" customHeight="1">
      <c r="A2165" s="17" t="s">
        <v>7658</v>
      </c>
      <c r="B2165" s="17"/>
      <c r="C2165" s="17" t="s">
        <v>7987</v>
      </c>
      <c r="D2165" s="17" t="s">
        <v>7987</v>
      </c>
      <c r="E2165" s="17" t="s">
        <v>7987</v>
      </c>
      <c r="F2165" s="17" t="s">
        <v>7659</v>
      </c>
      <c r="G2165" s="17"/>
      <c r="H2165" s="51" t="s">
        <v>7987</v>
      </c>
      <c r="K2165" s="51" t="s">
        <v>7987</v>
      </c>
      <c r="L2165" s="17" t="s">
        <v>7987</v>
      </c>
      <c r="M2165" s="17" t="s">
        <v>7987</v>
      </c>
      <c r="N2165" s="17" t="s">
        <v>7987</v>
      </c>
      <c r="O2165" s="17" t="s">
        <v>7987</v>
      </c>
      <c r="P2165" s="17" t="s">
        <v>7987</v>
      </c>
      <c r="Q2165" s="17" t="s">
        <v>7987</v>
      </c>
      <c r="R2165" s="17" t="s">
        <v>7987</v>
      </c>
      <c r="S2165" s="17"/>
      <c r="T2165" s="17" t="s">
        <v>7987</v>
      </c>
      <c r="U2165" s="17"/>
      <c r="V2165" s="17"/>
      <c r="W2165" s="17" t="s">
        <v>7987</v>
      </c>
      <c r="X2165" s="17" t="s">
        <v>7987</v>
      </c>
      <c r="Y2165" s="17"/>
    </row>
    <row r="2166" ht="15.75" customHeight="1">
      <c r="A2166" s="17" t="s">
        <v>7660</v>
      </c>
      <c r="B2166" s="17"/>
      <c r="C2166" s="17" t="s">
        <v>7987</v>
      </c>
      <c r="D2166" s="17" t="s">
        <v>7987</v>
      </c>
      <c r="E2166" s="17" t="s">
        <v>7987</v>
      </c>
      <c r="F2166" s="17" t="s">
        <v>7661</v>
      </c>
      <c r="G2166" s="17"/>
      <c r="H2166" s="51" t="s">
        <v>7987</v>
      </c>
      <c r="K2166" s="51" t="s">
        <v>7987</v>
      </c>
      <c r="L2166" s="17" t="s">
        <v>7987</v>
      </c>
      <c r="M2166" s="17" t="s">
        <v>7987</v>
      </c>
      <c r="N2166" s="17" t="s">
        <v>7987</v>
      </c>
      <c r="O2166" s="17" t="s">
        <v>7987</v>
      </c>
      <c r="P2166" s="17" t="s">
        <v>7987</v>
      </c>
      <c r="Q2166" s="17" t="s">
        <v>7987</v>
      </c>
      <c r="R2166" s="17" t="s">
        <v>7987</v>
      </c>
      <c r="S2166" s="17"/>
      <c r="T2166" s="17" t="s">
        <v>7987</v>
      </c>
      <c r="U2166" s="17"/>
      <c r="V2166" s="17"/>
      <c r="W2166" s="17" t="s">
        <v>7987</v>
      </c>
      <c r="X2166" s="17" t="s">
        <v>7987</v>
      </c>
      <c r="Y2166" s="17"/>
    </row>
    <row r="2167" ht="15.75" customHeight="1">
      <c r="A2167" s="17" t="s">
        <v>7662</v>
      </c>
      <c r="B2167" s="17"/>
      <c r="C2167" s="17" t="s">
        <v>7987</v>
      </c>
      <c r="D2167" s="17" t="s">
        <v>7987</v>
      </c>
      <c r="E2167" s="17" t="s">
        <v>7987</v>
      </c>
      <c r="F2167" s="17" t="s">
        <v>7663</v>
      </c>
      <c r="G2167" s="17"/>
      <c r="H2167" s="51" t="s">
        <v>7987</v>
      </c>
      <c r="K2167" s="51" t="s">
        <v>7987</v>
      </c>
      <c r="L2167" s="17" t="s">
        <v>7987</v>
      </c>
      <c r="M2167" s="17" t="s">
        <v>7987</v>
      </c>
      <c r="N2167" s="17" t="s">
        <v>7987</v>
      </c>
      <c r="O2167" s="17" t="s">
        <v>7987</v>
      </c>
      <c r="P2167" s="17" t="s">
        <v>7987</v>
      </c>
      <c r="Q2167" s="17" t="s">
        <v>7987</v>
      </c>
      <c r="R2167" s="17" t="s">
        <v>7987</v>
      </c>
      <c r="S2167" s="17"/>
      <c r="T2167" s="17" t="s">
        <v>7987</v>
      </c>
      <c r="U2167" s="17"/>
      <c r="V2167" s="17"/>
      <c r="W2167" s="17" t="s">
        <v>7987</v>
      </c>
      <c r="X2167" s="17" t="s">
        <v>7987</v>
      </c>
      <c r="Y2167" s="17"/>
    </row>
    <row r="2168" ht="15.75" customHeight="1">
      <c r="A2168" s="17">
        <v>2.46601009E9</v>
      </c>
      <c r="B2168" s="17"/>
      <c r="C2168" s="17" t="s">
        <v>7987</v>
      </c>
      <c r="D2168" s="17" t="s">
        <v>7987</v>
      </c>
      <c r="E2168" s="17" t="s">
        <v>7987</v>
      </c>
      <c r="F2168" s="17" t="s">
        <v>7664</v>
      </c>
      <c r="G2168" s="17"/>
      <c r="H2168" s="51" t="s">
        <v>7987</v>
      </c>
      <c r="K2168" s="51" t="s">
        <v>7987</v>
      </c>
      <c r="L2168" s="17" t="s">
        <v>7987</v>
      </c>
      <c r="M2168" s="17" t="s">
        <v>7987</v>
      </c>
      <c r="N2168" s="17" t="s">
        <v>7987</v>
      </c>
      <c r="O2168" s="17" t="s">
        <v>7987</v>
      </c>
      <c r="P2168" s="17" t="s">
        <v>7987</v>
      </c>
      <c r="Q2168" s="17" t="s">
        <v>7987</v>
      </c>
      <c r="R2168" s="17" t="s">
        <v>7987</v>
      </c>
      <c r="S2168" s="17"/>
      <c r="T2168" s="17" t="s">
        <v>7987</v>
      </c>
      <c r="U2168" s="17"/>
      <c r="V2168" s="17"/>
      <c r="W2168" s="17" t="s">
        <v>7987</v>
      </c>
      <c r="X2168" s="17" t="s">
        <v>7987</v>
      </c>
      <c r="Y2168" s="17"/>
    </row>
    <row r="2169" ht="15.75" customHeight="1">
      <c r="A2169" s="17">
        <v>2.48830103E9</v>
      </c>
      <c r="B2169" s="17"/>
      <c r="C2169" s="17" t="s">
        <v>7987</v>
      </c>
      <c r="D2169" s="17" t="s">
        <v>7987</v>
      </c>
      <c r="E2169" s="17" t="s">
        <v>1816</v>
      </c>
      <c r="F2169" s="17" t="s">
        <v>7665</v>
      </c>
      <c r="G2169" s="17"/>
      <c r="H2169" s="51" t="s">
        <v>7987</v>
      </c>
      <c r="K2169" s="51" t="s">
        <v>1818</v>
      </c>
      <c r="L2169" s="17" t="s">
        <v>17</v>
      </c>
      <c r="M2169" s="17" t="s">
        <v>18</v>
      </c>
      <c r="N2169" s="17">
        <v>2.0</v>
      </c>
      <c r="O2169" s="17" t="s">
        <v>19</v>
      </c>
      <c r="P2169" s="17" t="s">
        <v>20</v>
      </c>
      <c r="Q2169" s="17">
        <v>8.4831095E9</v>
      </c>
      <c r="R2169" s="17" t="s">
        <v>7987</v>
      </c>
      <c r="S2169" s="17"/>
      <c r="T2169" s="17" t="s">
        <v>7987</v>
      </c>
      <c r="U2169" s="17"/>
      <c r="V2169" s="17"/>
      <c r="W2169" s="17" t="s">
        <v>7987</v>
      </c>
      <c r="X2169" s="17" t="s">
        <v>7987</v>
      </c>
      <c r="Y2169" s="17"/>
    </row>
    <row r="2170" ht="15.75" customHeight="1">
      <c r="A2170" s="17">
        <v>5.630201026E9</v>
      </c>
      <c r="B2170" s="17"/>
      <c r="C2170" s="17" t="s">
        <v>7987</v>
      </c>
      <c r="D2170" s="17" t="s">
        <v>7987</v>
      </c>
      <c r="E2170" s="17" t="s">
        <v>7987</v>
      </c>
      <c r="F2170" s="17" t="s">
        <v>7666</v>
      </c>
      <c r="G2170" s="17"/>
      <c r="H2170" s="51" t="s">
        <v>7987</v>
      </c>
      <c r="K2170" s="51" t="s">
        <v>7987</v>
      </c>
      <c r="L2170" s="17" t="s">
        <v>7987</v>
      </c>
      <c r="M2170" s="17" t="s">
        <v>7987</v>
      </c>
      <c r="N2170" s="17" t="s">
        <v>7987</v>
      </c>
      <c r="O2170" s="17" t="s">
        <v>7987</v>
      </c>
      <c r="P2170" s="17" t="s">
        <v>7987</v>
      </c>
      <c r="Q2170" s="17" t="s">
        <v>7987</v>
      </c>
      <c r="R2170" s="17" t="s">
        <v>7987</v>
      </c>
      <c r="S2170" s="17"/>
      <c r="T2170" s="17" t="s">
        <v>7987</v>
      </c>
      <c r="U2170" s="17"/>
      <c r="V2170" s="17"/>
      <c r="W2170" s="17" t="s">
        <v>7987</v>
      </c>
      <c r="X2170" s="17" t="s">
        <v>7987</v>
      </c>
      <c r="Y2170" s="17"/>
    </row>
    <row r="2171" ht="15.75" customHeight="1">
      <c r="A2171" s="17">
        <v>5.630201028E9</v>
      </c>
      <c r="B2171" s="17"/>
      <c r="C2171" s="17" t="s">
        <v>7987</v>
      </c>
      <c r="D2171" s="17" t="s">
        <v>7987</v>
      </c>
      <c r="E2171" s="17" t="s">
        <v>7987</v>
      </c>
      <c r="F2171" s="17" t="s">
        <v>7667</v>
      </c>
      <c r="G2171" s="17"/>
      <c r="H2171" s="51" t="s">
        <v>7987</v>
      </c>
      <c r="K2171" s="51" t="s">
        <v>7987</v>
      </c>
      <c r="L2171" s="17" t="s">
        <v>7987</v>
      </c>
      <c r="M2171" s="17" t="s">
        <v>7987</v>
      </c>
      <c r="N2171" s="17" t="s">
        <v>7987</v>
      </c>
      <c r="O2171" s="17" t="s">
        <v>7987</v>
      </c>
      <c r="P2171" s="17" t="s">
        <v>7987</v>
      </c>
      <c r="Q2171" s="17" t="s">
        <v>7987</v>
      </c>
      <c r="R2171" s="17" t="s">
        <v>7987</v>
      </c>
      <c r="S2171" s="17"/>
      <c r="T2171" s="17" t="s">
        <v>7987</v>
      </c>
      <c r="U2171" s="17"/>
      <c r="V2171" s="17"/>
      <c r="W2171" s="17" t="s">
        <v>7987</v>
      </c>
      <c r="X2171" s="17" t="s">
        <v>7987</v>
      </c>
      <c r="Y2171" s="17"/>
    </row>
    <row r="2172" ht="15.75" customHeight="1">
      <c r="A2172" s="17">
        <v>2.08912009E9</v>
      </c>
      <c r="B2172" s="17"/>
      <c r="C2172" s="17" t="s">
        <v>7987</v>
      </c>
      <c r="D2172" s="17" t="s">
        <v>7987</v>
      </c>
      <c r="E2172" s="17" t="s">
        <v>7987</v>
      </c>
      <c r="F2172" s="17" t="s">
        <v>7668</v>
      </c>
      <c r="G2172" s="17"/>
      <c r="H2172" s="51" t="s">
        <v>7987</v>
      </c>
      <c r="K2172" s="51" t="s">
        <v>7987</v>
      </c>
      <c r="L2172" s="17" t="s">
        <v>7987</v>
      </c>
      <c r="M2172" s="17" t="s">
        <v>7987</v>
      </c>
      <c r="N2172" s="17" t="s">
        <v>7987</v>
      </c>
      <c r="O2172" s="17" t="s">
        <v>7987</v>
      </c>
      <c r="P2172" s="17" t="s">
        <v>7987</v>
      </c>
      <c r="Q2172" s="17" t="s">
        <v>7987</v>
      </c>
      <c r="R2172" s="17" t="s">
        <v>7987</v>
      </c>
      <c r="S2172" s="17"/>
      <c r="T2172" s="17" t="s">
        <v>7987</v>
      </c>
      <c r="U2172" s="17"/>
      <c r="V2172" s="17"/>
      <c r="W2172" s="17" t="s">
        <v>7987</v>
      </c>
      <c r="X2172" s="17" t="s">
        <v>7987</v>
      </c>
      <c r="Y2172" s="17"/>
    </row>
    <row r="2173" ht="15.75" customHeight="1">
      <c r="A2173" s="17">
        <v>5.630007534E9</v>
      </c>
      <c r="B2173" s="17"/>
      <c r="C2173" s="17" t="s">
        <v>7987</v>
      </c>
      <c r="D2173" s="17" t="s">
        <v>7987</v>
      </c>
      <c r="E2173" s="17" t="s">
        <v>7987</v>
      </c>
      <c r="F2173" s="17" t="s">
        <v>7669</v>
      </c>
      <c r="G2173" s="17"/>
      <c r="H2173" s="51" t="s">
        <v>7987</v>
      </c>
      <c r="K2173" s="51" t="s">
        <v>7987</v>
      </c>
      <c r="L2173" s="17" t="s">
        <v>7987</v>
      </c>
      <c r="M2173" s="17" t="s">
        <v>7987</v>
      </c>
      <c r="N2173" s="17" t="s">
        <v>7987</v>
      </c>
      <c r="O2173" s="17" t="s">
        <v>7987</v>
      </c>
      <c r="P2173" s="17" t="s">
        <v>7987</v>
      </c>
      <c r="Q2173" s="17" t="s">
        <v>7987</v>
      </c>
      <c r="R2173" s="17" t="s">
        <v>7987</v>
      </c>
      <c r="S2173" s="17"/>
      <c r="T2173" s="17" t="s">
        <v>7987</v>
      </c>
      <c r="U2173" s="17"/>
      <c r="V2173" s="17"/>
      <c r="W2173" s="17" t="s">
        <v>7987</v>
      </c>
      <c r="X2173" s="17" t="s">
        <v>7987</v>
      </c>
      <c r="Y2173" s="17"/>
    </row>
    <row r="2174" ht="15.75" customHeight="1">
      <c r="A2174" s="17">
        <v>5.002001153E9</v>
      </c>
      <c r="B2174" s="17"/>
      <c r="C2174" s="17" t="s">
        <v>7987</v>
      </c>
      <c r="D2174" s="17" t="s">
        <v>7987</v>
      </c>
      <c r="E2174" s="17" t="s">
        <v>2121</v>
      </c>
      <c r="F2174" s="17" t="s">
        <v>7670</v>
      </c>
      <c r="G2174" s="17"/>
      <c r="H2174" s="51" t="s">
        <v>7987</v>
      </c>
      <c r="K2174" s="51" t="s">
        <v>2123</v>
      </c>
      <c r="L2174" s="17" t="s">
        <v>17</v>
      </c>
      <c r="M2174" s="17" t="s">
        <v>18</v>
      </c>
      <c r="N2174" s="17">
        <v>1.0</v>
      </c>
      <c r="O2174" s="17" t="s">
        <v>19</v>
      </c>
      <c r="P2174" s="17" t="s">
        <v>20</v>
      </c>
      <c r="Q2174" s="17">
        <v>8.5389091E9</v>
      </c>
      <c r="R2174" s="17" t="s">
        <v>7987</v>
      </c>
      <c r="S2174" s="17"/>
      <c r="T2174" s="17" t="s">
        <v>7987</v>
      </c>
      <c r="U2174" s="17"/>
      <c r="V2174" s="17"/>
      <c r="W2174" s="17" t="s">
        <v>7987</v>
      </c>
      <c r="X2174" s="17" t="s">
        <v>7987</v>
      </c>
      <c r="Y2174" s="17"/>
    </row>
    <row r="2175" ht="15.75" customHeight="1">
      <c r="A2175" s="17">
        <v>5.002001123E9</v>
      </c>
      <c r="B2175" s="17"/>
      <c r="C2175" s="17" t="s">
        <v>7987</v>
      </c>
      <c r="D2175" s="17" t="s">
        <v>7987</v>
      </c>
      <c r="E2175" s="17" t="s">
        <v>7987</v>
      </c>
      <c r="F2175" s="17" t="s">
        <v>7671</v>
      </c>
      <c r="G2175" s="17"/>
      <c r="H2175" s="51" t="s">
        <v>7987</v>
      </c>
      <c r="K2175" s="51" t="s">
        <v>7987</v>
      </c>
      <c r="L2175" s="17" t="s">
        <v>7987</v>
      </c>
      <c r="M2175" s="17" t="s">
        <v>7987</v>
      </c>
      <c r="N2175" s="17" t="s">
        <v>7987</v>
      </c>
      <c r="O2175" s="17" t="s">
        <v>7987</v>
      </c>
      <c r="P2175" s="17" t="s">
        <v>7987</v>
      </c>
      <c r="Q2175" s="17" t="s">
        <v>7987</v>
      </c>
      <c r="R2175" s="17" t="s">
        <v>7987</v>
      </c>
      <c r="S2175" s="17"/>
      <c r="T2175" s="17" t="s">
        <v>7987</v>
      </c>
      <c r="U2175" s="17"/>
      <c r="V2175" s="17"/>
      <c r="W2175" s="17" t="s">
        <v>7987</v>
      </c>
      <c r="X2175" s="17" t="s">
        <v>7987</v>
      </c>
      <c r="Y2175" s="17"/>
    </row>
    <row r="2176" ht="15.75" customHeight="1">
      <c r="A2176" s="17">
        <v>5.002001189E9</v>
      </c>
      <c r="B2176" s="17"/>
      <c r="C2176" s="17" t="s">
        <v>7987</v>
      </c>
      <c r="D2176" s="17" t="s">
        <v>7987</v>
      </c>
      <c r="E2176" s="17" t="s">
        <v>2130</v>
      </c>
      <c r="F2176" s="17" t="s">
        <v>7672</v>
      </c>
      <c r="G2176" s="17"/>
      <c r="H2176" s="51" t="s">
        <v>7987</v>
      </c>
      <c r="K2176" s="51" t="s">
        <v>2132</v>
      </c>
      <c r="L2176" s="17" t="s">
        <v>17</v>
      </c>
      <c r="M2176" s="17" t="s">
        <v>18</v>
      </c>
      <c r="N2176" s="17">
        <v>1.0</v>
      </c>
      <c r="O2176" s="17" t="s">
        <v>19</v>
      </c>
      <c r="P2176" s="17" t="s">
        <v>20</v>
      </c>
      <c r="Q2176" s="17">
        <v>8.5389091E9</v>
      </c>
      <c r="R2176" s="17" t="s">
        <v>7987</v>
      </c>
      <c r="S2176" s="17"/>
      <c r="T2176" s="17" t="s">
        <v>7987</v>
      </c>
      <c r="U2176" s="17"/>
      <c r="V2176" s="17"/>
      <c r="W2176" s="17" t="s">
        <v>7987</v>
      </c>
      <c r="X2176" s="17" t="s">
        <v>7987</v>
      </c>
      <c r="Y2176" s="17"/>
    </row>
    <row r="2177" ht="15.75" customHeight="1">
      <c r="A2177" s="17">
        <v>5.002001138E9</v>
      </c>
      <c r="B2177" s="17"/>
      <c r="C2177" s="17" t="s">
        <v>7987</v>
      </c>
      <c r="D2177" s="17" t="s">
        <v>7987</v>
      </c>
      <c r="E2177" s="17" t="s">
        <v>7987</v>
      </c>
      <c r="F2177" s="17" t="s">
        <v>7673</v>
      </c>
      <c r="G2177" s="17"/>
      <c r="H2177" s="51" t="s">
        <v>7987</v>
      </c>
      <c r="K2177" s="51" t="s">
        <v>7987</v>
      </c>
      <c r="L2177" s="17" t="s">
        <v>7987</v>
      </c>
      <c r="M2177" s="17" t="s">
        <v>7987</v>
      </c>
      <c r="N2177" s="17" t="s">
        <v>7987</v>
      </c>
      <c r="O2177" s="17" t="s">
        <v>7987</v>
      </c>
      <c r="P2177" s="17" t="s">
        <v>7987</v>
      </c>
      <c r="Q2177" s="17" t="s">
        <v>7987</v>
      </c>
      <c r="R2177" s="17" t="s">
        <v>7987</v>
      </c>
      <c r="S2177" s="17"/>
      <c r="T2177" s="17" t="s">
        <v>7987</v>
      </c>
      <c r="U2177" s="17"/>
      <c r="V2177" s="17"/>
      <c r="W2177" s="17" t="s">
        <v>7987</v>
      </c>
      <c r="X2177" s="17" t="s">
        <v>7987</v>
      </c>
      <c r="Y2177" s="17"/>
    </row>
    <row r="2178" ht="15.75" customHeight="1">
      <c r="A2178" s="17">
        <v>5.459000205E9</v>
      </c>
      <c r="B2178" s="17"/>
      <c r="C2178" s="17" t="s">
        <v>7987</v>
      </c>
      <c r="D2178" s="17" t="s">
        <v>7987</v>
      </c>
      <c r="E2178" s="17" t="s">
        <v>7987</v>
      </c>
      <c r="F2178" s="17" t="s">
        <v>7674</v>
      </c>
      <c r="G2178" s="17"/>
      <c r="H2178" s="51" t="s">
        <v>7987</v>
      </c>
      <c r="K2178" s="51" t="s">
        <v>7987</v>
      </c>
      <c r="L2178" s="17" t="s">
        <v>7987</v>
      </c>
      <c r="M2178" s="17" t="s">
        <v>7987</v>
      </c>
      <c r="N2178" s="17" t="s">
        <v>7987</v>
      </c>
      <c r="O2178" s="17" t="s">
        <v>7987</v>
      </c>
      <c r="P2178" s="17" t="s">
        <v>7987</v>
      </c>
      <c r="Q2178" s="17" t="s">
        <v>7987</v>
      </c>
      <c r="R2178" s="17" t="s">
        <v>7987</v>
      </c>
      <c r="S2178" s="17"/>
      <c r="T2178" s="17" t="s">
        <v>7987</v>
      </c>
      <c r="U2178" s="17"/>
      <c r="V2178" s="17"/>
      <c r="W2178" s="17" t="s">
        <v>7987</v>
      </c>
      <c r="X2178" s="17" t="s">
        <v>7987</v>
      </c>
      <c r="Y2178" s="17"/>
    </row>
    <row r="2179" ht="15.75" customHeight="1">
      <c r="A2179" s="17">
        <v>5.459000204E9</v>
      </c>
      <c r="B2179" s="17"/>
      <c r="C2179" s="17" t="s">
        <v>7987</v>
      </c>
      <c r="D2179" s="17" t="s">
        <v>7987</v>
      </c>
      <c r="E2179" s="17" t="s">
        <v>7987</v>
      </c>
      <c r="F2179" s="17" t="s">
        <v>7675</v>
      </c>
      <c r="G2179" s="17"/>
      <c r="H2179" s="51" t="s">
        <v>7987</v>
      </c>
      <c r="K2179" s="51" t="s">
        <v>7987</v>
      </c>
      <c r="L2179" s="17" t="s">
        <v>7987</v>
      </c>
      <c r="M2179" s="17" t="s">
        <v>7987</v>
      </c>
      <c r="N2179" s="17" t="s">
        <v>7987</v>
      </c>
      <c r="O2179" s="17" t="s">
        <v>7987</v>
      </c>
      <c r="P2179" s="17" t="s">
        <v>7987</v>
      </c>
      <c r="Q2179" s="17" t="s">
        <v>7987</v>
      </c>
      <c r="R2179" s="17" t="s">
        <v>7987</v>
      </c>
      <c r="S2179" s="17"/>
      <c r="T2179" s="17" t="s">
        <v>7987</v>
      </c>
      <c r="U2179" s="17"/>
      <c r="V2179" s="17"/>
      <c r="W2179" s="17" t="s">
        <v>7987</v>
      </c>
      <c r="X2179" s="17" t="s">
        <v>7987</v>
      </c>
      <c r="Y2179" s="17"/>
    </row>
    <row r="2180" ht="15.75" customHeight="1">
      <c r="A2180" s="17">
        <v>2.48910134E9</v>
      </c>
      <c r="B2180" s="17"/>
      <c r="C2180" s="17" t="s">
        <v>7987</v>
      </c>
      <c r="D2180" s="17" t="s">
        <v>7987</v>
      </c>
      <c r="E2180" s="17" t="s">
        <v>7987</v>
      </c>
      <c r="F2180" s="17" t="s">
        <v>7676</v>
      </c>
      <c r="G2180" s="17"/>
      <c r="H2180" s="51" t="s">
        <v>7987</v>
      </c>
      <c r="K2180" s="51" t="s">
        <v>7987</v>
      </c>
      <c r="L2180" s="17" t="s">
        <v>7987</v>
      </c>
      <c r="M2180" s="17" t="s">
        <v>7987</v>
      </c>
      <c r="N2180" s="17" t="s">
        <v>7987</v>
      </c>
      <c r="O2180" s="17" t="s">
        <v>7987</v>
      </c>
      <c r="P2180" s="17" t="s">
        <v>7987</v>
      </c>
      <c r="Q2180" s="17" t="s">
        <v>7987</v>
      </c>
      <c r="R2180" s="17" t="s">
        <v>7987</v>
      </c>
      <c r="S2180" s="17"/>
      <c r="T2180" s="17" t="s">
        <v>7987</v>
      </c>
      <c r="U2180" s="17"/>
      <c r="V2180" s="17"/>
      <c r="W2180" s="17" t="s">
        <v>7987</v>
      </c>
      <c r="X2180" s="17" t="s">
        <v>7987</v>
      </c>
      <c r="Y2180" s="17"/>
    </row>
    <row r="2181" ht="15.75" customHeight="1">
      <c r="A2181" s="17">
        <v>2.08910807E9</v>
      </c>
      <c r="B2181" s="17"/>
      <c r="C2181" s="17" t="s">
        <v>7987</v>
      </c>
      <c r="D2181" s="17" t="s">
        <v>7987</v>
      </c>
      <c r="E2181" s="17" t="s">
        <v>7987</v>
      </c>
      <c r="F2181" s="17" t="s">
        <v>7677</v>
      </c>
      <c r="G2181" s="17"/>
      <c r="H2181" s="51" t="s">
        <v>7987</v>
      </c>
      <c r="K2181" s="51" t="s">
        <v>7987</v>
      </c>
      <c r="L2181" s="17" t="s">
        <v>7987</v>
      </c>
      <c r="M2181" s="17" t="s">
        <v>7987</v>
      </c>
      <c r="N2181" s="17" t="s">
        <v>7987</v>
      </c>
      <c r="O2181" s="17" t="s">
        <v>7987</v>
      </c>
      <c r="P2181" s="17" t="s">
        <v>7987</v>
      </c>
      <c r="Q2181" s="17" t="s">
        <v>7987</v>
      </c>
      <c r="R2181" s="17" t="s">
        <v>7987</v>
      </c>
      <c r="S2181" s="17"/>
      <c r="T2181" s="17" t="s">
        <v>7987</v>
      </c>
      <c r="U2181" s="17"/>
      <c r="V2181" s="17"/>
      <c r="W2181" s="17" t="s">
        <v>7987</v>
      </c>
      <c r="X2181" s="17" t="s">
        <v>7987</v>
      </c>
      <c r="Y2181" s="17"/>
    </row>
    <row r="2182" ht="15.75" customHeight="1">
      <c r="A2182" s="17">
        <v>2.08910808E9</v>
      </c>
      <c r="B2182" s="17"/>
      <c r="C2182" s="17" t="s">
        <v>7987</v>
      </c>
      <c r="D2182" s="17" t="s">
        <v>7987</v>
      </c>
      <c r="E2182" s="17" t="s">
        <v>7987</v>
      </c>
      <c r="F2182" s="17" t="s">
        <v>7678</v>
      </c>
      <c r="G2182" s="17"/>
      <c r="H2182" s="51" t="s">
        <v>7987</v>
      </c>
      <c r="K2182" s="51" t="s">
        <v>7987</v>
      </c>
      <c r="L2182" s="17" t="s">
        <v>7987</v>
      </c>
      <c r="M2182" s="17" t="s">
        <v>7987</v>
      </c>
      <c r="N2182" s="17" t="s">
        <v>7987</v>
      </c>
      <c r="O2182" s="17" t="s">
        <v>7987</v>
      </c>
      <c r="P2182" s="17" t="s">
        <v>7987</v>
      </c>
      <c r="Q2182" s="17" t="s">
        <v>7987</v>
      </c>
      <c r="R2182" s="17" t="s">
        <v>7987</v>
      </c>
      <c r="S2182" s="17"/>
      <c r="T2182" s="17" t="s">
        <v>7987</v>
      </c>
      <c r="U2182" s="17"/>
      <c r="V2182" s="17"/>
      <c r="W2182" s="17" t="s">
        <v>7987</v>
      </c>
      <c r="X2182" s="17" t="s">
        <v>7987</v>
      </c>
      <c r="Y2182" s="17"/>
    </row>
    <row r="2183" ht="15.75" customHeight="1">
      <c r="A2183" s="17">
        <v>2.08910413E9</v>
      </c>
      <c r="B2183" s="17"/>
      <c r="C2183" s="17" t="s">
        <v>7987</v>
      </c>
      <c r="D2183" s="17" t="s">
        <v>7987</v>
      </c>
      <c r="E2183" s="17" t="s">
        <v>7987</v>
      </c>
      <c r="F2183" s="17" t="s">
        <v>7679</v>
      </c>
      <c r="G2183" s="17"/>
      <c r="H2183" s="51" t="s">
        <v>7987</v>
      </c>
      <c r="K2183" s="51" t="s">
        <v>7987</v>
      </c>
      <c r="L2183" s="17" t="s">
        <v>7987</v>
      </c>
      <c r="M2183" s="17" t="s">
        <v>7987</v>
      </c>
      <c r="N2183" s="17" t="s">
        <v>7987</v>
      </c>
      <c r="O2183" s="17" t="s">
        <v>7987</v>
      </c>
      <c r="P2183" s="17" t="s">
        <v>7987</v>
      </c>
      <c r="Q2183" s="17" t="s">
        <v>7987</v>
      </c>
      <c r="R2183" s="17" t="s">
        <v>7987</v>
      </c>
      <c r="S2183" s="17"/>
      <c r="T2183" s="17" t="s">
        <v>7987</v>
      </c>
      <c r="U2183" s="17"/>
      <c r="V2183" s="17"/>
      <c r="W2183" s="17" t="s">
        <v>7987</v>
      </c>
      <c r="X2183" s="17" t="s">
        <v>7987</v>
      </c>
      <c r="Y2183" s="17"/>
    </row>
    <row r="2184" ht="15.75" customHeight="1">
      <c r="A2184" s="17" t="s">
        <v>7680</v>
      </c>
      <c r="B2184" s="17"/>
      <c r="C2184" s="17" t="s">
        <v>7987</v>
      </c>
      <c r="D2184" s="17" t="s">
        <v>7987</v>
      </c>
      <c r="E2184" s="17" t="s">
        <v>7987</v>
      </c>
      <c r="F2184" s="17" t="s">
        <v>7681</v>
      </c>
      <c r="G2184" s="17"/>
      <c r="H2184" s="51" t="s">
        <v>7987</v>
      </c>
      <c r="K2184" s="51" t="s">
        <v>7987</v>
      </c>
      <c r="L2184" s="17" t="s">
        <v>7987</v>
      </c>
      <c r="M2184" s="17" t="s">
        <v>7987</v>
      </c>
      <c r="N2184" s="17" t="s">
        <v>7987</v>
      </c>
      <c r="O2184" s="17" t="s">
        <v>7987</v>
      </c>
      <c r="P2184" s="17" t="s">
        <v>7987</v>
      </c>
      <c r="Q2184" s="17" t="s">
        <v>7987</v>
      </c>
      <c r="R2184" s="17" t="s">
        <v>7987</v>
      </c>
      <c r="S2184" s="17"/>
      <c r="T2184" s="17" t="s">
        <v>7987</v>
      </c>
      <c r="U2184" s="17"/>
      <c r="V2184" s="17"/>
      <c r="W2184" s="17" t="s">
        <v>7987</v>
      </c>
      <c r="X2184" s="17" t="s">
        <v>7987</v>
      </c>
      <c r="Y2184" s="17"/>
    </row>
    <row r="2185" ht="15.75" customHeight="1">
      <c r="A2185" s="17">
        <v>5.430510129E9</v>
      </c>
      <c r="B2185" s="17"/>
      <c r="C2185" s="17" t="s">
        <v>7987</v>
      </c>
      <c r="D2185" s="17" t="s">
        <v>7987</v>
      </c>
      <c r="E2185" s="17" t="s">
        <v>7987</v>
      </c>
      <c r="F2185" s="17" t="s">
        <v>7682</v>
      </c>
      <c r="G2185" s="17"/>
      <c r="H2185" s="51" t="s">
        <v>7987</v>
      </c>
      <c r="K2185" s="51" t="s">
        <v>7987</v>
      </c>
      <c r="L2185" s="17" t="s">
        <v>7987</v>
      </c>
      <c r="M2185" s="17" t="s">
        <v>7987</v>
      </c>
      <c r="N2185" s="17" t="s">
        <v>7987</v>
      </c>
      <c r="O2185" s="17" t="s">
        <v>7987</v>
      </c>
      <c r="P2185" s="17" t="s">
        <v>7987</v>
      </c>
      <c r="Q2185" s="17" t="s">
        <v>7987</v>
      </c>
      <c r="R2185" s="17" t="s">
        <v>7987</v>
      </c>
      <c r="S2185" s="17"/>
      <c r="T2185" s="17" t="s">
        <v>7987</v>
      </c>
      <c r="U2185" s="17"/>
      <c r="V2185" s="17"/>
      <c r="W2185" s="17" t="s">
        <v>7987</v>
      </c>
      <c r="X2185" s="17" t="s">
        <v>7987</v>
      </c>
      <c r="Y2185" s="17"/>
    </row>
    <row r="2186" ht="15.75" customHeight="1">
      <c r="A2186" s="17">
        <v>2.0883025E9</v>
      </c>
      <c r="B2186" s="17"/>
      <c r="C2186" s="17" t="s">
        <v>7987</v>
      </c>
      <c r="D2186" s="17" t="s">
        <v>7987</v>
      </c>
      <c r="E2186" s="17" t="s">
        <v>7987</v>
      </c>
      <c r="F2186" s="17" t="s">
        <v>7683</v>
      </c>
      <c r="G2186" s="17"/>
      <c r="H2186" s="51" t="s">
        <v>7987</v>
      </c>
      <c r="K2186" s="51" t="s">
        <v>7987</v>
      </c>
      <c r="L2186" s="17" t="s">
        <v>7987</v>
      </c>
      <c r="M2186" s="17" t="s">
        <v>7987</v>
      </c>
      <c r="N2186" s="17" t="s">
        <v>7987</v>
      </c>
      <c r="O2186" s="17" t="s">
        <v>7987</v>
      </c>
      <c r="P2186" s="17" t="s">
        <v>7987</v>
      </c>
      <c r="Q2186" s="17" t="s">
        <v>7987</v>
      </c>
      <c r="R2186" s="17" t="s">
        <v>7987</v>
      </c>
      <c r="S2186" s="17"/>
      <c r="T2186" s="17" t="s">
        <v>7987</v>
      </c>
      <c r="U2186" s="17"/>
      <c r="V2186" s="17"/>
      <c r="W2186" s="17" t="s">
        <v>7987</v>
      </c>
      <c r="X2186" s="17" t="s">
        <v>7987</v>
      </c>
      <c r="Y2186" s="17"/>
    </row>
    <row r="2187" ht="15.75" customHeight="1">
      <c r="A2187" s="17">
        <v>2.48830212E9</v>
      </c>
      <c r="B2187" s="17"/>
      <c r="C2187" s="17" t="s">
        <v>7987</v>
      </c>
      <c r="D2187" s="17" t="s">
        <v>7987</v>
      </c>
      <c r="E2187" s="17" t="s">
        <v>7987</v>
      </c>
      <c r="F2187" s="17" t="s">
        <v>7684</v>
      </c>
      <c r="G2187" s="17"/>
      <c r="H2187" s="51" t="s">
        <v>7987</v>
      </c>
      <c r="K2187" s="51" t="s">
        <v>7987</v>
      </c>
      <c r="L2187" s="17" t="s">
        <v>7987</v>
      </c>
      <c r="M2187" s="17" t="s">
        <v>7987</v>
      </c>
      <c r="N2187" s="17" t="s">
        <v>7987</v>
      </c>
      <c r="O2187" s="17" t="s">
        <v>7987</v>
      </c>
      <c r="P2187" s="17" t="s">
        <v>7987</v>
      </c>
      <c r="Q2187" s="17" t="s">
        <v>7987</v>
      </c>
      <c r="R2187" s="17" t="s">
        <v>7987</v>
      </c>
      <c r="S2187" s="17"/>
      <c r="T2187" s="17" t="s">
        <v>7987</v>
      </c>
      <c r="U2187" s="17"/>
      <c r="V2187" s="17"/>
      <c r="W2187" s="17" t="s">
        <v>7987</v>
      </c>
      <c r="X2187" s="17" t="s">
        <v>7987</v>
      </c>
      <c r="Y2187" s="17"/>
    </row>
    <row r="2188" ht="15.75" customHeight="1">
      <c r="A2188" s="17">
        <v>2.488302091E9</v>
      </c>
      <c r="B2188" s="17"/>
      <c r="C2188" s="17" t="s">
        <v>7987</v>
      </c>
      <c r="D2188" s="17" t="s">
        <v>7987</v>
      </c>
      <c r="E2188" s="17" t="s">
        <v>7987</v>
      </c>
      <c r="F2188" s="17" t="s">
        <v>7685</v>
      </c>
      <c r="G2188" s="17"/>
      <c r="H2188" s="51" t="s">
        <v>7987</v>
      </c>
      <c r="K2188" s="51" t="s">
        <v>7987</v>
      </c>
      <c r="L2188" s="17" t="s">
        <v>7987</v>
      </c>
      <c r="M2188" s="17" t="s">
        <v>7987</v>
      </c>
      <c r="N2188" s="17" t="s">
        <v>7987</v>
      </c>
      <c r="O2188" s="17" t="s">
        <v>7987</v>
      </c>
      <c r="P2188" s="17" t="s">
        <v>7987</v>
      </c>
      <c r="Q2188" s="17" t="s">
        <v>7987</v>
      </c>
      <c r="R2188" s="17" t="s">
        <v>7987</v>
      </c>
      <c r="S2188" s="17"/>
      <c r="T2188" s="17" t="s">
        <v>7987</v>
      </c>
      <c r="U2188" s="17"/>
      <c r="V2188" s="17"/>
      <c r="W2188" s="17" t="s">
        <v>7987</v>
      </c>
      <c r="X2188" s="17" t="s">
        <v>7987</v>
      </c>
      <c r="Y2188" s="17"/>
    </row>
    <row r="2189" ht="15.75" customHeight="1">
      <c r="A2189" s="17">
        <v>2.48830208E9</v>
      </c>
      <c r="B2189" s="17"/>
      <c r="C2189" s="17" t="s">
        <v>7987</v>
      </c>
      <c r="D2189" s="17" t="s">
        <v>7987</v>
      </c>
      <c r="E2189" s="17" t="s">
        <v>7987</v>
      </c>
      <c r="F2189" s="17" t="s">
        <v>7686</v>
      </c>
      <c r="G2189" s="17"/>
      <c r="H2189" s="51" t="s">
        <v>7987</v>
      </c>
      <c r="K2189" s="51" t="s">
        <v>7987</v>
      </c>
      <c r="L2189" s="17" t="s">
        <v>7987</v>
      </c>
      <c r="M2189" s="17" t="s">
        <v>7987</v>
      </c>
      <c r="N2189" s="17" t="s">
        <v>7987</v>
      </c>
      <c r="O2189" s="17" t="s">
        <v>7987</v>
      </c>
      <c r="P2189" s="17" t="s">
        <v>7987</v>
      </c>
      <c r="Q2189" s="17" t="s">
        <v>7987</v>
      </c>
      <c r="R2189" s="17" t="s">
        <v>7987</v>
      </c>
      <c r="S2189" s="17"/>
      <c r="T2189" s="17" t="s">
        <v>7987</v>
      </c>
      <c r="U2189" s="17"/>
      <c r="V2189" s="17"/>
      <c r="W2189" s="17" t="s">
        <v>7987</v>
      </c>
      <c r="X2189" s="17" t="s">
        <v>7987</v>
      </c>
      <c r="Y2189" s="17"/>
    </row>
    <row r="2190" ht="15.75" customHeight="1">
      <c r="A2190" s="17" t="s">
        <v>7687</v>
      </c>
      <c r="B2190" s="17"/>
      <c r="C2190" s="17" t="s">
        <v>7987</v>
      </c>
      <c r="D2190" s="17" t="s">
        <v>7987</v>
      </c>
      <c r="E2190" s="17" t="s">
        <v>7987</v>
      </c>
      <c r="F2190" s="17" t="s">
        <v>7688</v>
      </c>
      <c r="G2190" s="17"/>
      <c r="H2190" s="51" t="s">
        <v>7987</v>
      </c>
      <c r="K2190" s="51" t="s">
        <v>7987</v>
      </c>
      <c r="L2190" s="17" t="s">
        <v>7987</v>
      </c>
      <c r="M2190" s="17" t="s">
        <v>7987</v>
      </c>
      <c r="N2190" s="17" t="s">
        <v>7987</v>
      </c>
      <c r="O2190" s="17" t="s">
        <v>7987</v>
      </c>
      <c r="P2190" s="17" t="s">
        <v>7987</v>
      </c>
      <c r="Q2190" s="17" t="s">
        <v>7987</v>
      </c>
      <c r="R2190" s="17" t="s">
        <v>7987</v>
      </c>
      <c r="S2190" s="17"/>
      <c r="T2190" s="17" t="s">
        <v>7987</v>
      </c>
      <c r="U2190" s="17"/>
      <c r="V2190" s="17"/>
      <c r="W2190" s="17" t="s">
        <v>7987</v>
      </c>
      <c r="X2190" s="17" t="s">
        <v>7987</v>
      </c>
      <c r="Y2190" s="17"/>
    </row>
    <row r="2191" ht="15.75" customHeight="1">
      <c r="A2191" s="17" t="s">
        <v>7689</v>
      </c>
      <c r="B2191" s="17"/>
      <c r="C2191" s="17" t="s">
        <v>7987</v>
      </c>
      <c r="D2191" s="17" t="s">
        <v>7987</v>
      </c>
      <c r="E2191" s="17" t="s">
        <v>7987</v>
      </c>
      <c r="F2191" s="17" t="s">
        <v>7690</v>
      </c>
      <c r="G2191" s="17"/>
      <c r="H2191" s="51" t="s">
        <v>7987</v>
      </c>
      <c r="K2191" s="51" t="s">
        <v>7987</v>
      </c>
      <c r="L2191" s="17" t="s">
        <v>7987</v>
      </c>
      <c r="M2191" s="17" t="s">
        <v>7987</v>
      </c>
      <c r="N2191" s="17" t="s">
        <v>7987</v>
      </c>
      <c r="O2191" s="17" t="s">
        <v>7987</v>
      </c>
      <c r="P2191" s="17" t="s">
        <v>7987</v>
      </c>
      <c r="Q2191" s="17" t="s">
        <v>7987</v>
      </c>
      <c r="R2191" s="17" t="s">
        <v>7987</v>
      </c>
      <c r="S2191" s="17"/>
      <c r="T2191" s="17" t="s">
        <v>7987</v>
      </c>
      <c r="U2191" s="17"/>
      <c r="V2191" s="17"/>
      <c r="W2191" s="17" t="s">
        <v>7987</v>
      </c>
      <c r="X2191" s="17" t="s">
        <v>7987</v>
      </c>
      <c r="Y2191" s="17"/>
    </row>
    <row r="2192" ht="15.75" customHeight="1">
      <c r="A2192" s="17" t="s">
        <v>7691</v>
      </c>
      <c r="B2192" s="17"/>
      <c r="C2192" s="17" t="s">
        <v>7987</v>
      </c>
      <c r="D2192" s="17" t="s">
        <v>7987</v>
      </c>
      <c r="E2192" s="17" t="s">
        <v>7987</v>
      </c>
      <c r="F2192" s="17" t="s">
        <v>7692</v>
      </c>
      <c r="G2192" s="17"/>
      <c r="H2192" s="51" t="s">
        <v>7987</v>
      </c>
      <c r="K2192" s="51" t="s">
        <v>7987</v>
      </c>
      <c r="L2192" s="17" t="s">
        <v>7987</v>
      </c>
      <c r="M2192" s="17" t="s">
        <v>7987</v>
      </c>
      <c r="N2192" s="17" t="s">
        <v>7987</v>
      </c>
      <c r="O2192" s="17" t="s">
        <v>7987</v>
      </c>
      <c r="P2192" s="17" t="s">
        <v>7987</v>
      </c>
      <c r="Q2192" s="17" t="s">
        <v>7987</v>
      </c>
      <c r="R2192" s="17" t="s">
        <v>7987</v>
      </c>
      <c r="S2192" s="17"/>
      <c r="T2192" s="17" t="s">
        <v>7987</v>
      </c>
      <c r="U2192" s="17"/>
      <c r="V2192" s="17"/>
      <c r="W2192" s="17" t="s">
        <v>7987</v>
      </c>
      <c r="X2192" s="17" t="s">
        <v>7987</v>
      </c>
      <c r="Y2192" s="17"/>
    </row>
    <row r="2193" ht="15.75" customHeight="1">
      <c r="A2193" s="17" t="s">
        <v>7693</v>
      </c>
      <c r="B2193" s="17"/>
      <c r="C2193" s="17" t="s">
        <v>7987</v>
      </c>
      <c r="D2193" s="17" t="s">
        <v>7987</v>
      </c>
      <c r="E2193" s="17" t="s">
        <v>7987</v>
      </c>
      <c r="F2193" s="17" t="s">
        <v>7694</v>
      </c>
      <c r="G2193" s="17"/>
      <c r="H2193" s="51" t="s">
        <v>7987</v>
      </c>
      <c r="K2193" s="51" t="s">
        <v>7987</v>
      </c>
      <c r="L2193" s="17" t="s">
        <v>7987</v>
      </c>
      <c r="M2193" s="17" t="s">
        <v>7987</v>
      </c>
      <c r="N2193" s="17" t="s">
        <v>7987</v>
      </c>
      <c r="O2193" s="17" t="s">
        <v>7987</v>
      </c>
      <c r="P2193" s="17" t="s">
        <v>7987</v>
      </c>
      <c r="Q2193" s="17" t="s">
        <v>7987</v>
      </c>
      <c r="R2193" s="17" t="s">
        <v>7987</v>
      </c>
      <c r="S2193" s="17"/>
      <c r="T2193" s="17" t="s">
        <v>7987</v>
      </c>
      <c r="U2193" s="17"/>
      <c r="V2193" s="17"/>
      <c r="W2193" s="17" t="s">
        <v>7987</v>
      </c>
      <c r="X2193" s="17" t="s">
        <v>7987</v>
      </c>
      <c r="Y2193" s="17"/>
    </row>
    <row r="2194" ht="15.75" customHeight="1">
      <c r="A2194" s="17">
        <v>2.063636281E9</v>
      </c>
      <c r="B2194" s="17"/>
      <c r="C2194" s="17" t="s">
        <v>7987</v>
      </c>
      <c r="D2194" s="17" t="s">
        <v>7987</v>
      </c>
      <c r="E2194" s="17" t="s">
        <v>7987</v>
      </c>
      <c r="F2194" s="17" t="s">
        <v>7695</v>
      </c>
      <c r="G2194" s="17"/>
      <c r="H2194" s="51" t="s">
        <v>7987</v>
      </c>
      <c r="K2194" s="51" t="s">
        <v>7987</v>
      </c>
      <c r="L2194" s="17" t="s">
        <v>7987</v>
      </c>
      <c r="M2194" s="17" t="s">
        <v>7987</v>
      </c>
      <c r="N2194" s="17" t="s">
        <v>7987</v>
      </c>
      <c r="O2194" s="17" t="s">
        <v>7987</v>
      </c>
      <c r="P2194" s="17" t="s">
        <v>7987</v>
      </c>
      <c r="Q2194" s="17" t="s">
        <v>7987</v>
      </c>
      <c r="R2194" s="17" t="s">
        <v>7987</v>
      </c>
      <c r="S2194" s="17"/>
      <c r="T2194" s="17" t="s">
        <v>7987</v>
      </c>
      <c r="U2194" s="17"/>
      <c r="V2194" s="17"/>
      <c r="W2194" s="17" t="s">
        <v>7987</v>
      </c>
      <c r="X2194" s="17" t="s">
        <v>7987</v>
      </c>
      <c r="Y2194" s="17"/>
    </row>
    <row r="2195" ht="15.75" customHeight="1">
      <c r="A2195" s="17">
        <v>2.86503507E9</v>
      </c>
      <c r="B2195" s="17"/>
      <c r="C2195" s="17" t="s">
        <v>7987</v>
      </c>
      <c r="D2195" s="17" t="s">
        <v>7987</v>
      </c>
      <c r="E2195" s="17" t="s">
        <v>7987</v>
      </c>
      <c r="F2195" s="17" t="s">
        <v>7696</v>
      </c>
      <c r="G2195" s="17"/>
      <c r="H2195" s="51" t="s">
        <v>7987</v>
      </c>
      <c r="K2195" s="51" t="s">
        <v>7987</v>
      </c>
      <c r="L2195" s="17" t="s">
        <v>7987</v>
      </c>
      <c r="M2195" s="17" t="s">
        <v>7987</v>
      </c>
      <c r="N2195" s="17" t="s">
        <v>7987</v>
      </c>
      <c r="O2195" s="17" t="s">
        <v>7987</v>
      </c>
      <c r="P2195" s="17" t="s">
        <v>7987</v>
      </c>
      <c r="Q2195" s="17" t="s">
        <v>7987</v>
      </c>
      <c r="R2195" s="17" t="s">
        <v>7987</v>
      </c>
      <c r="S2195" s="17"/>
      <c r="T2195" s="17" t="s">
        <v>7987</v>
      </c>
      <c r="U2195" s="17"/>
      <c r="V2195" s="17"/>
      <c r="W2195" s="17" t="s">
        <v>7987</v>
      </c>
      <c r="X2195" s="17" t="s">
        <v>7987</v>
      </c>
      <c r="Y2195" s="17"/>
    </row>
    <row r="2196" ht="15.75" customHeight="1">
      <c r="A2196" s="17">
        <v>5.435201114E9</v>
      </c>
      <c r="B2196" s="17"/>
      <c r="C2196" s="17" t="s">
        <v>7987</v>
      </c>
      <c r="D2196" s="17" t="s">
        <v>7987</v>
      </c>
      <c r="E2196" s="17" t="s">
        <v>7987</v>
      </c>
      <c r="F2196" s="17" t="s">
        <v>7697</v>
      </c>
      <c r="G2196" s="17"/>
      <c r="H2196" s="51" t="s">
        <v>7987</v>
      </c>
      <c r="K2196" s="51" t="s">
        <v>7987</v>
      </c>
      <c r="L2196" s="17" t="s">
        <v>7987</v>
      </c>
      <c r="M2196" s="17" t="s">
        <v>7987</v>
      </c>
      <c r="N2196" s="17" t="s">
        <v>7987</v>
      </c>
      <c r="O2196" s="17" t="s">
        <v>7987</v>
      </c>
      <c r="P2196" s="17" t="s">
        <v>7987</v>
      </c>
      <c r="Q2196" s="17" t="s">
        <v>7987</v>
      </c>
      <c r="R2196" s="17" t="s">
        <v>7987</v>
      </c>
      <c r="S2196" s="17"/>
      <c r="T2196" s="17" t="s">
        <v>7987</v>
      </c>
      <c r="U2196" s="17"/>
      <c r="V2196" s="17"/>
      <c r="W2196" s="17" t="s">
        <v>7987</v>
      </c>
      <c r="X2196" s="17" t="s">
        <v>7987</v>
      </c>
      <c r="Y2196" s="17"/>
    </row>
    <row r="2197" ht="15.75" customHeight="1">
      <c r="A2197" s="17">
        <v>5.460002039E9</v>
      </c>
      <c r="B2197" s="17"/>
      <c r="C2197" s="17" t="s">
        <v>7987</v>
      </c>
      <c r="D2197" s="17" t="s">
        <v>7987</v>
      </c>
      <c r="E2197" s="17" t="s">
        <v>7987</v>
      </c>
      <c r="F2197" s="17" t="s">
        <v>7698</v>
      </c>
      <c r="G2197" s="17"/>
      <c r="H2197" s="51" t="s">
        <v>7987</v>
      </c>
      <c r="K2197" s="51" t="s">
        <v>7987</v>
      </c>
      <c r="L2197" s="17" t="s">
        <v>7987</v>
      </c>
      <c r="M2197" s="17" t="s">
        <v>7987</v>
      </c>
      <c r="N2197" s="17" t="s">
        <v>7987</v>
      </c>
      <c r="O2197" s="17" t="s">
        <v>7987</v>
      </c>
      <c r="P2197" s="17" t="s">
        <v>7987</v>
      </c>
      <c r="Q2197" s="17" t="s">
        <v>7987</v>
      </c>
      <c r="R2197" s="17" t="s">
        <v>7987</v>
      </c>
      <c r="S2197" s="17"/>
      <c r="T2197" s="17" t="s">
        <v>7987</v>
      </c>
      <c r="U2197" s="17"/>
      <c r="V2197" s="17"/>
      <c r="W2197" s="17" t="s">
        <v>7987</v>
      </c>
      <c r="X2197" s="17" t="s">
        <v>7987</v>
      </c>
      <c r="Y2197" s="17"/>
    </row>
    <row r="2198" ht="15.75" customHeight="1">
      <c r="A2198" s="17" t="s">
        <v>7699</v>
      </c>
      <c r="B2198" s="17"/>
      <c r="C2198" s="17" t="s">
        <v>7987</v>
      </c>
      <c r="D2198" s="17" t="s">
        <v>7987</v>
      </c>
      <c r="E2198" s="17" t="s">
        <v>7987</v>
      </c>
      <c r="F2198" s="17" t="s">
        <v>7700</v>
      </c>
      <c r="G2198" s="17"/>
      <c r="H2198" s="51" t="s">
        <v>7987</v>
      </c>
      <c r="K2198" s="51" t="s">
        <v>7987</v>
      </c>
      <c r="L2198" s="17" t="s">
        <v>7987</v>
      </c>
      <c r="M2198" s="17" t="s">
        <v>7987</v>
      </c>
      <c r="N2198" s="17" t="s">
        <v>7987</v>
      </c>
      <c r="O2198" s="17" t="s">
        <v>7987</v>
      </c>
      <c r="P2198" s="17" t="s">
        <v>7987</v>
      </c>
      <c r="Q2198" s="17" t="s">
        <v>7987</v>
      </c>
      <c r="R2198" s="17" t="s">
        <v>7987</v>
      </c>
      <c r="S2198" s="17"/>
      <c r="T2198" s="17" t="s">
        <v>7987</v>
      </c>
      <c r="U2198" s="17"/>
      <c r="V2198" s="17"/>
      <c r="W2198" s="17" t="s">
        <v>7987</v>
      </c>
      <c r="X2198" s="17" t="s">
        <v>7987</v>
      </c>
      <c r="Y2198" s="17"/>
    </row>
    <row r="2199" ht="15.75" customHeight="1">
      <c r="A2199" s="17" t="s">
        <v>7701</v>
      </c>
      <c r="B2199" s="17"/>
      <c r="C2199" s="17" t="s">
        <v>7987</v>
      </c>
      <c r="D2199" s="17" t="s">
        <v>7987</v>
      </c>
      <c r="E2199" s="17" t="s">
        <v>7987</v>
      </c>
      <c r="F2199" s="17" t="s">
        <v>7702</v>
      </c>
      <c r="G2199" s="17"/>
      <c r="H2199" s="51" t="s">
        <v>7987</v>
      </c>
      <c r="K2199" s="51" t="s">
        <v>7987</v>
      </c>
      <c r="L2199" s="17" t="s">
        <v>7987</v>
      </c>
      <c r="M2199" s="17" t="s">
        <v>7987</v>
      </c>
      <c r="N2199" s="17" t="s">
        <v>7987</v>
      </c>
      <c r="O2199" s="17" t="s">
        <v>7987</v>
      </c>
      <c r="P2199" s="17" t="s">
        <v>7987</v>
      </c>
      <c r="Q2199" s="17" t="s">
        <v>7987</v>
      </c>
      <c r="R2199" s="17" t="s">
        <v>7987</v>
      </c>
      <c r="S2199" s="17"/>
      <c r="T2199" s="17" t="s">
        <v>7987</v>
      </c>
      <c r="U2199" s="17"/>
      <c r="V2199" s="17"/>
      <c r="W2199" s="17" t="s">
        <v>7987</v>
      </c>
      <c r="X2199" s="17" t="s">
        <v>7987</v>
      </c>
      <c r="Y2199" s="17"/>
    </row>
    <row r="2200" ht="15.75" customHeight="1">
      <c r="A2200" s="17" t="s">
        <v>7703</v>
      </c>
      <c r="B2200" s="17"/>
      <c r="C2200" s="17" t="s">
        <v>7987</v>
      </c>
      <c r="D2200" s="17" t="s">
        <v>7987</v>
      </c>
      <c r="E2200" s="17" t="s">
        <v>7987</v>
      </c>
      <c r="F2200" s="17" t="s">
        <v>7704</v>
      </c>
      <c r="G2200" s="17"/>
      <c r="H2200" s="51" t="s">
        <v>7987</v>
      </c>
      <c r="K2200" s="51" t="s">
        <v>7987</v>
      </c>
      <c r="L2200" s="17" t="s">
        <v>7987</v>
      </c>
      <c r="M2200" s="17" t="s">
        <v>7987</v>
      </c>
      <c r="N2200" s="17" t="s">
        <v>7987</v>
      </c>
      <c r="O2200" s="17" t="s">
        <v>7987</v>
      </c>
      <c r="P2200" s="17" t="s">
        <v>7987</v>
      </c>
      <c r="Q2200" s="17" t="s">
        <v>7987</v>
      </c>
      <c r="R2200" s="17" t="s">
        <v>7987</v>
      </c>
      <c r="S2200" s="17"/>
      <c r="T2200" s="17" t="s">
        <v>7987</v>
      </c>
      <c r="U2200" s="17"/>
      <c r="V2200" s="17"/>
      <c r="W2200" s="17" t="s">
        <v>7987</v>
      </c>
      <c r="X2200" s="17" t="s">
        <v>7987</v>
      </c>
      <c r="Y2200" s="17"/>
    </row>
    <row r="2201" ht="15.75" customHeight="1">
      <c r="A2201" s="17" t="s">
        <v>7705</v>
      </c>
      <c r="B2201" s="17"/>
      <c r="C2201" s="17" t="s">
        <v>7987</v>
      </c>
      <c r="D2201" s="17" t="s">
        <v>7987</v>
      </c>
      <c r="E2201" s="17" t="s">
        <v>7987</v>
      </c>
      <c r="F2201" s="17" t="s">
        <v>7706</v>
      </c>
      <c r="G2201" s="17"/>
      <c r="H2201" s="51" t="s">
        <v>7987</v>
      </c>
      <c r="K2201" s="51" t="s">
        <v>7987</v>
      </c>
      <c r="L2201" s="17" t="s">
        <v>7987</v>
      </c>
      <c r="M2201" s="17" t="s">
        <v>7987</v>
      </c>
      <c r="N2201" s="17" t="s">
        <v>7987</v>
      </c>
      <c r="O2201" s="17" t="s">
        <v>7987</v>
      </c>
      <c r="P2201" s="17" t="s">
        <v>7987</v>
      </c>
      <c r="Q2201" s="17" t="s">
        <v>7987</v>
      </c>
      <c r="R2201" s="17" t="s">
        <v>7987</v>
      </c>
      <c r="S2201" s="17"/>
      <c r="T2201" s="17" t="s">
        <v>7987</v>
      </c>
      <c r="U2201" s="17"/>
      <c r="V2201" s="17"/>
      <c r="W2201" s="17" t="s">
        <v>7987</v>
      </c>
      <c r="X2201" s="17" t="s">
        <v>7987</v>
      </c>
      <c r="Y2201" s="17"/>
    </row>
    <row r="2202" ht="15.75" customHeight="1">
      <c r="A2202" s="17" t="s">
        <v>7707</v>
      </c>
      <c r="B2202" s="17"/>
      <c r="C2202" s="17" t="s">
        <v>7987</v>
      </c>
      <c r="D2202" s="17" t="s">
        <v>7987</v>
      </c>
      <c r="E2202" s="17" t="s">
        <v>7987</v>
      </c>
      <c r="F2202" s="17" t="s">
        <v>7708</v>
      </c>
      <c r="G2202" s="17"/>
      <c r="H2202" s="51" t="s">
        <v>7987</v>
      </c>
      <c r="K2202" s="51" t="s">
        <v>7987</v>
      </c>
      <c r="L2202" s="17" t="s">
        <v>7987</v>
      </c>
      <c r="M2202" s="17" t="s">
        <v>7987</v>
      </c>
      <c r="N2202" s="17" t="s">
        <v>7987</v>
      </c>
      <c r="O2202" s="17" t="s">
        <v>7987</v>
      </c>
      <c r="P2202" s="17" t="s">
        <v>7987</v>
      </c>
      <c r="Q2202" s="17" t="s">
        <v>7987</v>
      </c>
      <c r="R2202" s="17" t="s">
        <v>7987</v>
      </c>
      <c r="S2202" s="17"/>
      <c r="T2202" s="17" t="s">
        <v>7987</v>
      </c>
      <c r="U2202" s="17"/>
      <c r="V2202" s="17"/>
      <c r="W2202" s="17" t="s">
        <v>7987</v>
      </c>
      <c r="X2202" s="17" t="s">
        <v>7987</v>
      </c>
      <c r="Y2202" s="17"/>
    </row>
    <row r="2203" ht="15.75" customHeight="1">
      <c r="A2203" s="17" t="s">
        <v>7709</v>
      </c>
      <c r="B2203" s="17"/>
      <c r="C2203" s="17" t="s">
        <v>7987</v>
      </c>
      <c r="D2203" s="17" t="s">
        <v>7987</v>
      </c>
      <c r="E2203" s="17" t="s">
        <v>7987</v>
      </c>
      <c r="F2203" s="17" t="s">
        <v>7710</v>
      </c>
      <c r="G2203" s="17"/>
      <c r="H2203" s="51" t="s">
        <v>7987</v>
      </c>
      <c r="K2203" s="51" t="s">
        <v>7987</v>
      </c>
      <c r="L2203" s="17" t="s">
        <v>7987</v>
      </c>
      <c r="M2203" s="17" t="s">
        <v>7987</v>
      </c>
      <c r="N2203" s="17" t="s">
        <v>7987</v>
      </c>
      <c r="O2203" s="17" t="s">
        <v>7987</v>
      </c>
      <c r="P2203" s="17" t="s">
        <v>7987</v>
      </c>
      <c r="Q2203" s="17" t="s">
        <v>7987</v>
      </c>
      <c r="R2203" s="17" t="s">
        <v>7987</v>
      </c>
      <c r="S2203" s="17"/>
      <c r="T2203" s="17" t="s">
        <v>7987</v>
      </c>
      <c r="U2203" s="17"/>
      <c r="V2203" s="17"/>
      <c r="W2203" s="17" t="s">
        <v>7987</v>
      </c>
      <c r="X2203" s="17" t="s">
        <v>7987</v>
      </c>
      <c r="Y2203" s="17"/>
    </row>
    <row r="2204" ht="15.75" customHeight="1">
      <c r="A2204" s="17" t="s">
        <v>7711</v>
      </c>
      <c r="B2204" s="17"/>
      <c r="C2204" s="17" t="s">
        <v>7987</v>
      </c>
      <c r="D2204" s="17" t="s">
        <v>7987</v>
      </c>
      <c r="E2204" s="17" t="s">
        <v>7987</v>
      </c>
      <c r="F2204" s="17" t="s">
        <v>7712</v>
      </c>
      <c r="G2204" s="17"/>
      <c r="H2204" s="51" t="s">
        <v>7987</v>
      </c>
      <c r="K2204" s="51" t="s">
        <v>7987</v>
      </c>
      <c r="L2204" s="17" t="s">
        <v>7987</v>
      </c>
      <c r="M2204" s="17" t="s">
        <v>7987</v>
      </c>
      <c r="N2204" s="17" t="s">
        <v>7987</v>
      </c>
      <c r="O2204" s="17" t="s">
        <v>7987</v>
      </c>
      <c r="P2204" s="17" t="s">
        <v>7987</v>
      </c>
      <c r="Q2204" s="17" t="s">
        <v>7987</v>
      </c>
      <c r="R2204" s="17" t="s">
        <v>7987</v>
      </c>
      <c r="S2204" s="17"/>
      <c r="T2204" s="17" t="s">
        <v>7987</v>
      </c>
      <c r="U2204" s="17"/>
      <c r="V2204" s="17"/>
      <c r="W2204" s="17" t="s">
        <v>7987</v>
      </c>
      <c r="X2204" s="17" t="s">
        <v>7987</v>
      </c>
      <c r="Y2204" s="17"/>
    </row>
    <row r="2205" ht="15.75" customHeight="1">
      <c r="A2205" s="17" t="s">
        <v>7713</v>
      </c>
      <c r="B2205" s="17"/>
      <c r="C2205" s="17" t="s">
        <v>7987</v>
      </c>
      <c r="D2205" s="17" t="s">
        <v>7987</v>
      </c>
      <c r="E2205" s="17" t="s">
        <v>7987</v>
      </c>
      <c r="F2205" s="17" t="s">
        <v>7714</v>
      </c>
      <c r="G2205" s="17"/>
      <c r="H2205" s="51" t="s">
        <v>7987</v>
      </c>
      <c r="K2205" s="51" t="s">
        <v>7987</v>
      </c>
      <c r="L2205" s="17" t="s">
        <v>7987</v>
      </c>
      <c r="M2205" s="17" t="s">
        <v>7987</v>
      </c>
      <c r="N2205" s="17" t="s">
        <v>7987</v>
      </c>
      <c r="O2205" s="17" t="s">
        <v>7987</v>
      </c>
      <c r="P2205" s="17" t="s">
        <v>7987</v>
      </c>
      <c r="Q2205" s="17" t="s">
        <v>7987</v>
      </c>
      <c r="R2205" s="17" t="s">
        <v>7987</v>
      </c>
      <c r="S2205" s="17"/>
      <c r="T2205" s="17" t="s">
        <v>7987</v>
      </c>
      <c r="U2205" s="17"/>
      <c r="V2205" s="17"/>
      <c r="W2205" s="17" t="s">
        <v>7987</v>
      </c>
      <c r="X2205" s="17" t="s">
        <v>7987</v>
      </c>
      <c r="Y2205" s="17"/>
    </row>
    <row r="2206" ht="15.75" customHeight="1">
      <c r="A2206" s="17">
        <v>5.43668008E9</v>
      </c>
      <c r="B2206" s="17"/>
      <c r="C2206" s="17" t="s">
        <v>7987</v>
      </c>
      <c r="D2206" s="17" t="s">
        <v>7987</v>
      </c>
      <c r="E2206" s="17" t="s">
        <v>7987</v>
      </c>
      <c r="F2206" s="17" t="s">
        <v>7715</v>
      </c>
      <c r="G2206" s="17"/>
      <c r="H2206" s="51" t="s">
        <v>7987</v>
      </c>
      <c r="K2206" s="51" t="s">
        <v>7987</v>
      </c>
      <c r="L2206" s="17" t="s">
        <v>7987</v>
      </c>
      <c r="M2206" s="17" t="s">
        <v>7987</v>
      </c>
      <c r="N2206" s="17" t="s">
        <v>7987</v>
      </c>
      <c r="O2206" s="17" t="s">
        <v>7987</v>
      </c>
      <c r="P2206" s="17" t="s">
        <v>7987</v>
      </c>
      <c r="Q2206" s="17" t="s">
        <v>7987</v>
      </c>
      <c r="R2206" s="17" t="s">
        <v>7987</v>
      </c>
      <c r="S2206" s="17"/>
      <c r="T2206" s="17" t="s">
        <v>7987</v>
      </c>
      <c r="U2206" s="17"/>
      <c r="V2206" s="17"/>
      <c r="W2206" s="17" t="s">
        <v>7987</v>
      </c>
      <c r="X2206" s="17" t="s">
        <v>7987</v>
      </c>
      <c r="Y2206" s="17"/>
    </row>
    <row r="2207" ht="15.75" customHeight="1">
      <c r="A2207" s="17">
        <v>6.91832214E9</v>
      </c>
      <c r="B2207" s="17"/>
      <c r="C2207" s="17" t="s">
        <v>7987</v>
      </c>
      <c r="D2207" s="17" t="s">
        <v>7987</v>
      </c>
      <c r="E2207" s="17" t="s">
        <v>7987</v>
      </c>
      <c r="F2207" s="17" t="s">
        <v>7716</v>
      </c>
      <c r="G2207" s="17"/>
      <c r="H2207" s="51" t="s">
        <v>7987</v>
      </c>
      <c r="K2207" s="51" t="s">
        <v>7987</v>
      </c>
      <c r="L2207" s="17" t="s">
        <v>7987</v>
      </c>
      <c r="M2207" s="17" t="s">
        <v>7987</v>
      </c>
      <c r="N2207" s="17" t="s">
        <v>7987</v>
      </c>
      <c r="O2207" s="17" t="s">
        <v>7987</v>
      </c>
      <c r="P2207" s="17" t="s">
        <v>7987</v>
      </c>
      <c r="Q2207" s="17" t="s">
        <v>7987</v>
      </c>
      <c r="R2207" s="17" t="s">
        <v>7987</v>
      </c>
      <c r="S2207" s="17"/>
      <c r="T2207" s="17" t="s">
        <v>7987</v>
      </c>
      <c r="U2207" s="17"/>
      <c r="V2207" s="17"/>
      <c r="W2207" s="17" t="s">
        <v>7987</v>
      </c>
      <c r="X2207" s="17" t="s">
        <v>7987</v>
      </c>
      <c r="Y2207" s="17"/>
    </row>
    <row r="2208" ht="15.75" customHeight="1">
      <c r="A2208" s="17">
        <v>2.46473501E9</v>
      </c>
      <c r="B2208" s="17"/>
      <c r="C2208" s="17" t="s">
        <v>7987</v>
      </c>
      <c r="D2208" s="17" t="s">
        <v>7987</v>
      </c>
      <c r="E2208" s="17" t="s">
        <v>7987</v>
      </c>
      <c r="F2208" s="17" t="s">
        <v>7717</v>
      </c>
      <c r="G2208" s="17"/>
      <c r="H2208" s="51" t="s">
        <v>7987</v>
      </c>
      <c r="K2208" s="51" t="s">
        <v>7987</v>
      </c>
      <c r="L2208" s="17" t="s">
        <v>7987</v>
      </c>
      <c r="M2208" s="17" t="s">
        <v>7987</v>
      </c>
      <c r="N2208" s="17" t="s">
        <v>7987</v>
      </c>
      <c r="O2208" s="17" t="s">
        <v>7987</v>
      </c>
      <c r="P2208" s="17" t="s">
        <v>7987</v>
      </c>
      <c r="Q2208" s="17" t="s">
        <v>7987</v>
      </c>
      <c r="R2208" s="17" t="s">
        <v>7987</v>
      </c>
      <c r="S2208" s="17"/>
      <c r="T2208" s="17" t="s">
        <v>7987</v>
      </c>
      <c r="U2208" s="17"/>
      <c r="V2208" s="17"/>
      <c r="W2208" s="17" t="s">
        <v>7987</v>
      </c>
      <c r="X2208" s="17" t="s">
        <v>7987</v>
      </c>
      <c r="Y2208" s="17"/>
    </row>
    <row r="2209" ht="15.75" customHeight="1">
      <c r="A2209" s="17">
        <v>2.464735021E9</v>
      </c>
      <c r="B2209" s="17"/>
      <c r="C2209" s="17" t="s">
        <v>7987</v>
      </c>
      <c r="D2209" s="17" t="s">
        <v>7987</v>
      </c>
      <c r="E2209" s="17" t="s">
        <v>7987</v>
      </c>
      <c r="F2209" s="17" t="s">
        <v>7718</v>
      </c>
      <c r="G2209" s="17"/>
      <c r="H2209" s="51" t="s">
        <v>7987</v>
      </c>
      <c r="K2209" s="51" t="s">
        <v>7987</v>
      </c>
      <c r="L2209" s="17" t="s">
        <v>7987</v>
      </c>
      <c r="M2209" s="17" t="s">
        <v>7987</v>
      </c>
      <c r="N2209" s="17" t="s">
        <v>7987</v>
      </c>
      <c r="O2209" s="17" t="s">
        <v>7987</v>
      </c>
      <c r="P2209" s="17" t="s">
        <v>7987</v>
      </c>
      <c r="Q2209" s="17" t="s">
        <v>7987</v>
      </c>
      <c r="R2209" s="17" t="s">
        <v>7987</v>
      </c>
      <c r="S2209" s="17"/>
      <c r="T2209" s="17" t="s">
        <v>7987</v>
      </c>
      <c r="U2209" s="17"/>
      <c r="V2209" s="17"/>
      <c r="W2209" s="17" t="s">
        <v>7987</v>
      </c>
      <c r="X2209" s="17" t="s">
        <v>7987</v>
      </c>
      <c r="Y2209" s="17"/>
    </row>
    <row r="2210" ht="15.75" customHeight="1">
      <c r="A2210" s="17">
        <v>2.46471501E9</v>
      </c>
      <c r="B2210" s="17"/>
      <c r="C2210" s="17" t="s">
        <v>7987</v>
      </c>
      <c r="D2210" s="17" t="s">
        <v>7987</v>
      </c>
      <c r="E2210" s="17" t="s">
        <v>7987</v>
      </c>
      <c r="F2210" s="17" t="s">
        <v>7719</v>
      </c>
      <c r="G2210" s="17"/>
      <c r="H2210" s="51" t="s">
        <v>7987</v>
      </c>
      <c r="K2210" s="51" t="s">
        <v>7987</v>
      </c>
      <c r="L2210" s="17" t="s">
        <v>7987</v>
      </c>
      <c r="M2210" s="17" t="s">
        <v>7987</v>
      </c>
      <c r="N2210" s="17" t="s">
        <v>7987</v>
      </c>
      <c r="O2210" s="17" t="s">
        <v>7987</v>
      </c>
      <c r="P2210" s="17" t="s">
        <v>7987</v>
      </c>
      <c r="Q2210" s="17" t="s">
        <v>7987</v>
      </c>
      <c r="R2210" s="17" t="s">
        <v>7987</v>
      </c>
      <c r="S2210" s="17"/>
      <c r="T2210" s="17" t="s">
        <v>7987</v>
      </c>
      <c r="U2210" s="17"/>
      <c r="V2210" s="17"/>
      <c r="W2210" s="17" t="s">
        <v>7987</v>
      </c>
      <c r="X2210" s="17" t="s">
        <v>7987</v>
      </c>
      <c r="Y2210" s="17"/>
    </row>
    <row r="2211" ht="15.75" customHeight="1">
      <c r="A2211" s="17">
        <v>2.46471502E9</v>
      </c>
      <c r="B2211" s="17"/>
      <c r="C2211" s="17" t="s">
        <v>7987</v>
      </c>
      <c r="D2211" s="17" t="s">
        <v>7987</v>
      </c>
      <c r="E2211" s="17" t="s">
        <v>7987</v>
      </c>
      <c r="F2211" s="17" t="s">
        <v>7720</v>
      </c>
      <c r="G2211" s="17"/>
      <c r="H2211" s="51" t="s">
        <v>7987</v>
      </c>
      <c r="K2211" s="51" t="s">
        <v>7987</v>
      </c>
      <c r="L2211" s="17" t="s">
        <v>7987</v>
      </c>
      <c r="M2211" s="17" t="s">
        <v>7987</v>
      </c>
      <c r="N2211" s="17" t="s">
        <v>7987</v>
      </c>
      <c r="O2211" s="17" t="s">
        <v>7987</v>
      </c>
      <c r="P2211" s="17" t="s">
        <v>7987</v>
      </c>
      <c r="Q2211" s="17" t="s">
        <v>7987</v>
      </c>
      <c r="R2211" s="17" t="s">
        <v>7987</v>
      </c>
      <c r="S2211" s="17"/>
      <c r="T2211" s="17" t="s">
        <v>7987</v>
      </c>
      <c r="U2211" s="17"/>
      <c r="V2211" s="17"/>
      <c r="W2211" s="17" t="s">
        <v>7987</v>
      </c>
      <c r="X2211" s="17" t="s">
        <v>7987</v>
      </c>
      <c r="Y2211" s="17"/>
    </row>
    <row r="2212" ht="15.75" customHeight="1">
      <c r="A2212" s="17">
        <v>2.46471503E9</v>
      </c>
      <c r="B2212" s="17"/>
      <c r="C2212" s="17" t="s">
        <v>7987</v>
      </c>
      <c r="D2212" s="17" t="s">
        <v>7987</v>
      </c>
      <c r="E2212" s="17" t="s">
        <v>7987</v>
      </c>
      <c r="F2212" s="17" t="s">
        <v>7721</v>
      </c>
      <c r="G2212" s="17"/>
      <c r="H2212" s="51" t="s">
        <v>7987</v>
      </c>
      <c r="K2212" s="51" t="s">
        <v>7987</v>
      </c>
      <c r="L2212" s="17" t="s">
        <v>7987</v>
      </c>
      <c r="M2212" s="17" t="s">
        <v>7987</v>
      </c>
      <c r="N2212" s="17" t="s">
        <v>7987</v>
      </c>
      <c r="O2212" s="17" t="s">
        <v>7987</v>
      </c>
      <c r="P2212" s="17" t="s">
        <v>7987</v>
      </c>
      <c r="Q2212" s="17" t="s">
        <v>7987</v>
      </c>
      <c r="R2212" s="17" t="s">
        <v>7987</v>
      </c>
      <c r="S2212" s="17"/>
      <c r="T2212" s="17" t="s">
        <v>7987</v>
      </c>
      <c r="U2212" s="17"/>
      <c r="V2212" s="17"/>
      <c r="W2212" s="17" t="s">
        <v>7987</v>
      </c>
      <c r="X2212" s="17" t="s">
        <v>7987</v>
      </c>
      <c r="Y2212" s="17"/>
    </row>
    <row r="2213" ht="15.75" customHeight="1">
      <c r="A2213" s="17">
        <v>2.46471504E9</v>
      </c>
      <c r="B2213" s="17"/>
      <c r="C2213" s="17" t="s">
        <v>7987</v>
      </c>
      <c r="D2213" s="17" t="s">
        <v>7987</v>
      </c>
      <c r="E2213" s="17" t="s">
        <v>7987</v>
      </c>
      <c r="F2213" s="17" t="s">
        <v>7722</v>
      </c>
      <c r="G2213" s="17"/>
      <c r="H2213" s="51" t="s">
        <v>7987</v>
      </c>
      <c r="K2213" s="51" t="s">
        <v>7987</v>
      </c>
      <c r="L2213" s="17" t="s">
        <v>7987</v>
      </c>
      <c r="M2213" s="17" t="s">
        <v>7987</v>
      </c>
      <c r="N2213" s="17" t="s">
        <v>7987</v>
      </c>
      <c r="O2213" s="17" t="s">
        <v>7987</v>
      </c>
      <c r="P2213" s="17" t="s">
        <v>7987</v>
      </c>
      <c r="Q2213" s="17" t="s">
        <v>7987</v>
      </c>
      <c r="R2213" s="17" t="s">
        <v>7987</v>
      </c>
      <c r="S2213" s="17"/>
      <c r="T2213" s="17" t="s">
        <v>7987</v>
      </c>
      <c r="U2213" s="17"/>
      <c r="V2213" s="17"/>
      <c r="W2213" s="17" t="s">
        <v>7987</v>
      </c>
      <c r="X2213" s="17" t="s">
        <v>7987</v>
      </c>
      <c r="Y2213" s="17"/>
    </row>
    <row r="2214" ht="15.75" customHeight="1">
      <c r="A2214" s="17">
        <v>6.26472103E9</v>
      </c>
      <c r="B2214" s="17"/>
      <c r="C2214" s="17" t="s">
        <v>7987</v>
      </c>
      <c r="D2214" s="17" t="s">
        <v>7987</v>
      </c>
      <c r="E2214" s="17" t="s">
        <v>7987</v>
      </c>
      <c r="F2214" s="17" t="s">
        <v>7723</v>
      </c>
      <c r="G2214" s="17"/>
      <c r="H2214" s="51" t="s">
        <v>7987</v>
      </c>
      <c r="K2214" s="51" t="s">
        <v>7987</v>
      </c>
      <c r="L2214" s="17" t="s">
        <v>7987</v>
      </c>
      <c r="M2214" s="17" t="s">
        <v>7987</v>
      </c>
      <c r="N2214" s="17" t="s">
        <v>7987</v>
      </c>
      <c r="O2214" s="17" t="s">
        <v>7987</v>
      </c>
      <c r="P2214" s="17" t="s">
        <v>7987</v>
      </c>
      <c r="Q2214" s="17" t="s">
        <v>7987</v>
      </c>
      <c r="R2214" s="17" t="s">
        <v>7987</v>
      </c>
      <c r="S2214" s="17"/>
      <c r="T2214" s="17" t="s">
        <v>7987</v>
      </c>
      <c r="U2214" s="17"/>
      <c r="V2214" s="17"/>
      <c r="W2214" s="17" t="s">
        <v>7987</v>
      </c>
      <c r="X2214" s="17" t="s">
        <v>7987</v>
      </c>
      <c r="Y2214" s="17"/>
    </row>
    <row r="2215" ht="15.75" customHeight="1">
      <c r="A2215" s="17">
        <v>5.433090261E9</v>
      </c>
      <c r="B2215" s="17"/>
      <c r="C2215" s="17" t="s">
        <v>7987</v>
      </c>
      <c r="D2215" s="17" t="s">
        <v>7987</v>
      </c>
      <c r="E2215" s="17" t="s">
        <v>7987</v>
      </c>
      <c r="F2215" s="17" t="s">
        <v>7724</v>
      </c>
      <c r="G2215" s="17"/>
      <c r="H2215" s="51" t="s">
        <v>7987</v>
      </c>
      <c r="K2215" s="51" t="s">
        <v>7987</v>
      </c>
      <c r="L2215" s="17" t="s">
        <v>7987</v>
      </c>
      <c r="M2215" s="17" t="s">
        <v>7987</v>
      </c>
      <c r="N2215" s="17" t="s">
        <v>7987</v>
      </c>
      <c r="O2215" s="17" t="s">
        <v>7987</v>
      </c>
      <c r="P2215" s="17" t="s">
        <v>7987</v>
      </c>
      <c r="Q2215" s="17" t="s">
        <v>7987</v>
      </c>
      <c r="R2215" s="17" t="s">
        <v>7987</v>
      </c>
      <c r="S2215" s="17"/>
      <c r="T2215" s="17" t="s">
        <v>7987</v>
      </c>
      <c r="U2215" s="17"/>
      <c r="V2215" s="17"/>
      <c r="W2215" s="17" t="s">
        <v>7987</v>
      </c>
      <c r="X2215" s="17" t="s">
        <v>7987</v>
      </c>
      <c r="Y2215" s="17"/>
    </row>
    <row r="2216" ht="15.75" customHeight="1">
      <c r="A2216" s="17">
        <v>5.43309026E9</v>
      </c>
      <c r="B2216" s="17"/>
      <c r="C2216" s="17" t="s">
        <v>7987</v>
      </c>
      <c r="D2216" s="17" t="s">
        <v>7987</v>
      </c>
      <c r="E2216" s="17" t="s">
        <v>2776</v>
      </c>
      <c r="F2216" s="17" t="s">
        <v>7725</v>
      </c>
      <c r="G2216" s="17"/>
      <c r="H2216" s="51" t="s">
        <v>7987</v>
      </c>
      <c r="K2216" s="51" t="s">
        <v>2777</v>
      </c>
      <c r="L2216" s="17" t="s">
        <v>2778</v>
      </c>
      <c r="M2216" s="17" t="s">
        <v>2350</v>
      </c>
      <c r="N2216" s="17">
        <v>5.0</v>
      </c>
      <c r="O2216" s="17" t="s">
        <v>35</v>
      </c>
      <c r="P2216" s="17" t="s">
        <v>2091</v>
      </c>
      <c r="Q2216" s="17">
        <v>8.544499101E9</v>
      </c>
      <c r="R2216" s="17" t="s">
        <v>7987</v>
      </c>
      <c r="S2216" s="17"/>
      <c r="T2216" s="17" t="s">
        <v>7987</v>
      </c>
      <c r="U2216" s="17"/>
      <c r="V2216" s="17"/>
      <c r="W2216" s="17" t="s">
        <v>7987</v>
      </c>
      <c r="X2216" s="17" t="s">
        <v>7987</v>
      </c>
      <c r="Y2216" s="17"/>
    </row>
    <row r="2217" ht="15.75" customHeight="1">
      <c r="A2217" s="17">
        <v>6.26472104E9</v>
      </c>
      <c r="B2217" s="17"/>
      <c r="C2217" s="17" t="s">
        <v>7987</v>
      </c>
      <c r="D2217" s="17" t="s">
        <v>7987</v>
      </c>
      <c r="E2217" s="17" t="s">
        <v>7987</v>
      </c>
      <c r="F2217" s="17" t="s">
        <v>7726</v>
      </c>
      <c r="G2217" s="17"/>
      <c r="H2217" s="51" t="s">
        <v>7987</v>
      </c>
      <c r="K2217" s="51" t="s">
        <v>7987</v>
      </c>
      <c r="L2217" s="17" t="s">
        <v>7987</v>
      </c>
      <c r="M2217" s="17" t="s">
        <v>7987</v>
      </c>
      <c r="N2217" s="17" t="s">
        <v>7987</v>
      </c>
      <c r="O2217" s="17" t="s">
        <v>7987</v>
      </c>
      <c r="P2217" s="17" t="s">
        <v>7987</v>
      </c>
      <c r="Q2217" s="17" t="s">
        <v>7987</v>
      </c>
      <c r="R2217" s="17" t="s">
        <v>7987</v>
      </c>
      <c r="S2217" s="17"/>
      <c r="T2217" s="17" t="s">
        <v>7987</v>
      </c>
      <c r="U2217" s="17"/>
      <c r="V2217" s="17"/>
      <c r="W2217" s="17" t="s">
        <v>7987</v>
      </c>
      <c r="X2217" s="17" t="s">
        <v>7987</v>
      </c>
      <c r="Y2217" s="17"/>
    </row>
    <row r="2218" ht="15.75" customHeight="1">
      <c r="A2218" s="17">
        <v>6.26472105E9</v>
      </c>
      <c r="B2218" s="17"/>
      <c r="C2218" s="17" t="s">
        <v>7987</v>
      </c>
      <c r="D2218" s="17" t="s">
        <v>7987</v>
      </c>
      <c r="E2218" s="17" t="s">
        <v>7987</v>
      </c>
      <c r="F2218" s="17" t="s">
        <v>7726</v>
      </c>
      <c r="G2218" s="17"/>
      <c r="H2218" s="51" t="s">
        <v>7987</v>
      </c>
      <c r="K2218" s="51" t="s">
        <v>7987</v>
      </c>
      <c r="L2218" s="17" t="s">
        <v>7987</v>
      </c>
      <c r="M2218" s="17" t="s">
        <v>7987</v>
      </c>
      <c r="N2218" s="17" t="s">
        <v>7987</v>
      </c>
      <c r="O2218" s="17" t="s">
        <v>7987</v>
      </c>
      <c r="P2218" s="17" t="s">
        <v>7987</v>
      </c>
      <c r="Q2218" s="17" t="s">
        <v>7987</v>
      </c>
      <c r="R2218" s="17" t="s">
        <v>7987</v>
      </c>
      <c r="S2218" s="17"/>
      <c r="T2218" s="17" t="s">
        <v>7987</v>
      </c>
      <c r="U2218" s="17"/>
      <c r="V2218" s="17"/>
      <c r="W2218" s="17" t="s">
        <v>7987</v>
      </c>
      <c r="X2218" s="17" t="s">
        <v>7987</v>
      </c>
      <c r="Y2218" s="17"/>
    </row>
    <row r="2219" ht="15.75" customHeight="1">
      <c r="A2219" s="17">
        <v>2.063535013E9</v>
      </c>
      <c r="B2219" s="17"/>
      <c r="C2219" s="17" t="s">
        <v>7987</v>
      </c>
      <c r="D2219" s="17" t="s">
        <v>7987</v>
      </c>
      <c r="E2219" s="17" t="s">
        <v>7987</v>
      </c>
      <c r="F2219" s="17" t="s">
        <v>7727</v>
      </c>
      <c r="G2219" s="17"/>
      <c r="H2219" s="51" t="s">
        <v>7987</v>
      </c>
      <c r="K2219" s="51" t="s">
        <v>7987</v>
      </c>
      <c r="L2219" s="17" t="s">
        <v>7987</v>
      </c>
      <c r="M2219" s="17" t="s">
        <v>7987</v>
      </c>
      <c r="N2219" s="17" t="s">
        <v>7987</v>
      </c>
      <c r="O2219" s="17" t="s">
        <v>7987</v>
      </c>
      <c r="P2219" s="17" t="s">
        <v>7987</v>
      </c>
      <c r="Q2219" s="17" t="s">
        <v>7987</v>
      </c>
      <c r="R2219" s="17" t="s">
        <v>7987</v>
      </c>
      <c r="S2219" s="17"/>
      <c r="T2219" s="17" t="s">
        <v>7987</v>
      </c>
      <c r="U2219" s="17"/>
      <c r="V2219" s="17"/>
      <c r="W2219" s="17" t="s">
        <v>7987</v>
      </c>
      <c r="X2219" s="17" t="s">
        <v>7987</v>
      </c>
      <c r="Y2219" s="17"/>
    </row>
    <row r="2220" ht="15.75" customHeight="1">
      <c r="A2220" s="17">
        <v>2.063511091E9</v>
      </c>
      <c r="B2220" s="17"/>
      <c r="C2220" s="17" t="s">
        <v>7987</v>
      </c>
      <c r="D2220" s="17" t="s">
        <v>7987</v>
      </c>
      <c r="E2220" s="17" t="s">
        <v>7987</v>
      </c>
      <c r="F2220" s="17" t="s">
        <v>7728</v>
      </c>
      <c r="G2220" s="17"/>
      <c r="H2220" s="51" t="s">
        <v>7987</v>
      </c>
      <c r="K2220" s="51" t="s">
        <v>7987</v>
      </c>
      <c r="L2220" s="17" t="s">
        <v>7987</v>
      </c>
      <c r="M2220" s="17" t="s">
        <v>7987</v>
      </c>
      <c r="N2220" s="17" t="s">
        <v>7987</v>
      </c>
      <c r="O2220" s="17" t="s">
        <v>7987</v>
      </c>
      <c r="P2220" s="17" t="s">
        <v>7987</v>
      </c>
      <c r="Q2220" s="17" t="s">
        <v>7987</v>
      </c>
      <c r="R2220" s="17" t="s">
        <v>7987</v>
      </c>
      <c r="S2220" s="17"/>
      <c r="T2220" s="17" t="s">
        <v>7987</v>
      </c>
      <c r="U2220" s="17"/>
      <c r="V2220" s="17"/>
      <c r="W2220" s="17" t="s">
        <v>7987</v>
      </c>
      <c r="X2220" s="17" t="s">
        <v>7987</v>
      </c>
      <c r="Y2220" s="17"/>
    </row>
    <row r="2221" ht="15.75" customHeight="1">
      <c r="A2221" s="17" t="s">
        <v>7729</v>
      </c>
      <c r="B2221" s="17"/>
      <c r="C2221" s="17" t="s">
        <v>7987</v>
      </c>
      <c r="D2221" s="17" t="s">
        <v>7987</v>
      </c>
      <c r="E2221" s="17" t="s">
        <v>7987</v>
      </c>
      <c r="F2221" s="17" t="s">
        <v>7730</v>
      </c>
      <c r="G2221" s="17"/>
      <c r="H2221" s="51" t="s">
        <v>7987</v>
      </c>
      <c r="K2221" s="51" t="s">
        <v>7987</v>
      </c>
      <c r="L2221" s="17" t="s">
        <v>7987</v>
      </c>
      <c r="M2221" s="17" t="s">
        <v>7987</v>
      </c>
      <c r="N2221" s="17" t="s">
        <v>7987</v>
      </c>
      <c r="O2221" s="17" t="s">
        <v>7987</v>
      </c>
      <c r="P2221" s="17" t="s">
        <v>7987</v>
      </c>
      <c r="Q2221" s="17" t="s">
        <v>7987</v>
      </c>
      <c r="R2221" s="17" t="s">
        <v>7987</v>
      </c>
      <c r="S2221" s="17"/>
      <c r="T2221" s="17" t="s">
        <v>7987</v>
      </c>
      <c r="U2221" s="17"/>
      <c r="V2221" s="17"/>
      <c r="W2221" s="17" t="s">
        <v>7987</v>
      </c>
      <c r="X2221" s="17" t="s">
        <v>7987</v>
      </c>
      <c r="Y2221" s="17"/>
    </row>
    <row r="2222" ht="15.75" customHeight="1">
      <c r="A2222" s="17" t="s">
        <v>7731</v>
      </c>
      <c r="B2222" s="17"/>
      <c r="C2222" s="17" t="s">
        <v>7987</v>
      </c>
      <c r="D2222" s="17" t="s">
        <v>7987</v>
      </c>
      <c r="E2222" s="17" t="s">
        <v>7987</v>
      </c>
      <c r="F2222" s="17" t="s">
        <v>7732</v>
      </c>
      <c r="G2222" s="17"/>
      <c r="H2222" s="51" t="s">
        <v>7987</v>
      </c>
      <c r="K2222" s="51" t="s">
        <v>7987</v>
      </c>
      <c r="L2222" s="17" t="s">
        <v>7987</v>
      </c>
      <c r="M2222" s="17" t="s">
        <v>7987</v>
      </c>
      <c r="N2222" s="17" t="s">
        <v>7987</v>
      </c>
      <c r="O2222" s="17" t="s">
        <v>7987</v>
      </c>
      <c r="P2222" s="17" t="s">
        <v>7987</v>
      </c>
      <c r="Q2222" s="17" t="s">
        <v>7987</v>
      </c>
      <c r="R2222" s="17" t="s">
        <v>7987</v>
      </c>
      <c r="S2222" s="17"/>
      <c r="T2222" s="17" t="s">
        <v>7987</v>
      </c>
      <c r="U2222" s="17"/>
      <c r="V2222" s="17"/>
      <c r="W2222" s="17" t="s">
        <v>7987</v>
      </c>
      <c r="X2222" s="17" t="s">
        <v>7987</v>
      </c>
      <c r="Y2222" s="17"/>
    </row>
    <row r="2223" ht="15.75" customHeight="1">
      <c r="A2223" s="17">
        <v>2.02200501E9</v>
      </c>
      <c r="B2223" s="17"/>
      <c r="C2223" s="17" t="s">
        <v>7987</v>
      </c>
      <c r="D2223" s="17" t="s">
        <v>7987</v>
      </c>
      <c r="E2223" s="17" t="s">
        <v>7987</v>
      </c>
      <c r="F2223" s="17" t="s">
        <v>7733</v>
      </c>
      <c r="G2223" s="17"/>
      <c r="H2223" s="51" t="s">
        <v>7987</v>
      </c>
      <c r="K2223" s="51" t="s">
        <v>7987</v>
      </c>
      <c r="L2223" s="17" t="s">
        <v>7987</v>
      </c>
      <c r="M2223" s="17" t="s">
        <v>7987</v>
      </c>
      <c r="N2223" s="17" t="s">
        <v>7987</v>
      </c>
      <c r="O2223" s="17" t="s">
        <v>7987</v>
      </c>
      <c r="P2223" s="17" t="s">
        <v>7987</v>
      </c>
      <c r="Q2223" s="17" t="s">
        <v>7987</v>
      </c>
      <c r="R2223" s="17" t="s">
        <v>7987</v>
      </c>
      <c r="S2223" s="17"/>
      <c r="T2223" s="17" t="s">
        <v>7987</v>
      </c>
      <c r="U2223" s="17"/>
      <c r="V2223" s="17"/>
      <c r="W2223" s="17" t="s">
        <v>7987</v>
      </c>
      <c r="X2223" s="17" t="s">
        <v>7987</v>
      </c>
      <c r="Y2223" s="17"/>
    </row>
    <row r="2224" ht="15.75" customHeight="1">
      <c r="A2224" s="17">
        <v>2.088314021E9</v>
      </c>
      <c r="B2224" s="17"/>
      <c r="C2224" s="17" t="s">
        <v>7987</v>
      </c>
      <c r="D2224" s="17" t="s">
        <v>7987</v>
      </c>
      <c r="E2224" s="17" t="s">
        <v>7987</v>
      </c>
      <c r="F2224" s="17" t="s">
        <v>7734</v>
      </c>
      <c r="G2224" s="17"/>
      <c r="H2224" s="51" t="s">
        <v>7987</v>
      </c>
      <c r="K2224" s="51" t="s">
        <v>7987</v>
      </c>
      <c r="L2224" s="17" t="s">
        <v>7987</v>
      </c>
      <c r="M2224" s="17" t="s">
        <v>7987</v>
      </c>
      <c r="N2224" s="17" t="s">
        <v>7987</v>
      </c>
      <c r="O2224" s="17" t="s">
        <v>7987</v>
      </c>
      <c r="P2224" s="17" t="s">
        <v>7987</v>
      </c>
      <c r="Q2224" s="17" t="s">
        <v>7987</v>
      </c>
      <c r="R2224" s="17" t="s">
        <v>7987</v>
      </c>
      <c r="S2224" s="17"/>
      <c r="T2224" s="17" t="s">
        <v>7987</v>
      </c>
      <c r="U2224" s="17"/>
      <c r="V2224" s="17"/>
      <c r="W2224" s="17" t="s">
        <v>7987</v>
      </c>
      <c r="X2224" s="17" t="s">
        <v>7987</v>
      </c>
      <c r="Y2224" s="17"/>
    </row>
    <row r="2225" ht="15.75" customHeight="1">
      <c r="A2225" s="17">
        <v>5.630007654E9</v>
      </c>
      <c r="B2225" s="17"/>
      <c r="C2225" s="17" t="s">
        <v>7987</v>
      </c>
      <c r="D2225" s="17" t="s">
        <v>7987</v>
      </c>
      <c r="E2225" s="17" t="s">
        <v>3760</v>
      </c>
      <c r="F2225" s="17" t="s">
        <v>7735</v>
      </c>
      <c r="G2225" s="17"/>
      <c r="H2225" s="51" t="s">
        <v>7987</v>
      </c>
      <c r="K2225" s="51" t="s">
        <v>3762</v>
      </c>
      <c r="L2225" s="17" t="s">
        <v>933</v>
      </c>
      <c r="M2225" s="17" t="s">
        <v>933</v>
      </c>
      <c r="N2225" s="17">
        <v>5.0</v>
      </c>
      <c r="O2225" s="17" t="s">
        <v>19</v>
      </c>
      <c r="P2225" s="17">
        <v>0.0</v>
      </c>
      <c r="Q2225" s="17">
        <v>8.412310009E9</v>
      </c>
      <c r="R2225" s="17" t="s">
        <v>7987</v>
      </c>
      <c r="S2225" s="17"/>
      <c r="T2225" s="17" t="s">
        <v>7987</v>
      </c>
      <c r="U2225" s="17"/>
      <c r="V2225" s="17"/>
      <c r="W2225" s="17" t="s">
        <v>7987</v>
      </c>
      <c r="X2225" s="17" t="s">
        <v>7987</v>
      </c>
      <c r="Y2225" s="17"/>
    </row>
    <row r="2226" ht="15.75" customHeight="1">
      <c r="A2226" s="17" t="s">
        <v>7736</v>
      </c>
      <c r="B2226" s="17"/>
      <c r="C2226" s="17" t="s">
        <v>7987</v>
      </c>
      <c r="D2226" s="17" t="s">
        <v>7987</v>
      </c>
      <c r="E2226" s="17" t="s">
        <v>7987</v>
      </c>
      <c r="F2226" s="17" t="s">
        <v>7737</v>
      </c>
      <c r="G2226" s="17"/>
      <c r="H2226" s="51" t="s">
        <v>7987</v>
      </c>
      <c r="K2226" s="51" t="s">
        <v>7987</v>
      </c>
      <c r="L2226" s="17" t="s">
        <v>7987</v>
      </c>
      <c r="M2226" s="17" t="s">
        <v>7987</v>
      </c>
      <c r="N2226" s="17" t="s">
        <v>7987</v>
      </c>
      <c r="O2226" s="17" t="s">
        <v>7987</v>
      </c>
      <c r="P2226" s="17" t="s">
        <v>7987</v>
      </c>
      <c r="Q2226" s="17" t="s">
        <v>7987</v>
      </c>
      <c r="R2226" s="17" t="s">
        <v>7987</v>
      </c>
      <c r="S2226" s="17"/>
      <c r="T2226" s="17" t="s">
        <v>7987</v>
      </c>
      <c r="U2226" s="17"/>
      <c r="V2226" s="17"/>
      <c r="W2226" s="17" t="s">
        <v>7987</v>
      </c>
      <c r="X2226" s="17" t="s">
        <v>7987</v>
      </c>
      <c r="Y2226" s="17"/>
    </row>
    <row r="2227" ht="15.75" customHeight="1">
      <c r="A2227" s="17" t="s">
        <v>7738</v>
      </c>
      <c r="B2227" s="17"/>
      <c r="C2227" s="17" t="s">
        <v>7987</v>
      </c>
      <c r="D2227" s="17" t="s">
        <v>7987</v>
      </c>
      <c r="E2227" s="17" t="s">
        <v>7987</v>
      </c>
      <c r="F2227" s="17" t="s">
        <v>634</v>
      </c>
      <c r="G2227" s="17"/>
      <c r="H2227" s="51" t="s">
        <v>7987</v>
      </c>
      <c r="K2227" s="51" t="s">
        <v>7987</v>
      </c>
      <c r="L2227" s="17" t="s">
        <v>7987</v>
      </c>
      <c r="M2227" s="17" t="s">
        <v>7987</v>
      </c>
      <c r="N2227" s="17" t="s">
        <v>7987</v>
      </c>
      <c r="O2227" s="17" t="s">
        <v>7987</v>
      </c>
      <c r="P2227" s="17" t="s">
        <v>7987</v>
      </c>
      <c r="Q2227" s="17" t="s">
        <v>7987</v>
      </c>
      <c r="R2227" s="17" t="s">
        <v>7987</v>
      </c>
      <c r="S2227" s="17"/>
      <c r="T2227" s="17" t="s">
        <v>7987</v>
      </c>
      <c r="U2227" s="17"/>
      <c r="V2227" s="17"/>
      <c r="W2227" s="17" t="s">
        <v>7987</v>
      </c>
      <c r="X2227" s="17" t="s">
        <v>7987</v>
      </c>
      <c r="Y2227" s="17"/>
    </row>
    <row r="2228" ht="15.75" customHeight="1">
      <c r="A2228" s="17" t="s">
        <v>7739</v>
      </c>
      <c r="B2228" s="17"/>
      <c r="C2228" s="17" t="s">
        <v>7987</v>
      </c>
      <c r="D2228" s="17" t="s">
        <v>7987</v>
      </c>
      <c r="E2228" s="17" t="s">
        <v>7987</v>
      </c>
      <c r="F2228" s="17" t="s">
        <v>667</v>
      </c>
      <c r="G2228" s="17"/>
      <c r="H2228" s="51" t="s">
        <v>7987</v>
      </c>
      <c r="K2228" s="51" t="s">
        <v>7987</v>
      </c>
      <c r="L2228" s="17" t="s">
        <v>7987</v>
      </c>
      <c r="M2228" s="17" t="s">
        <v>7987</v>
      </c>
      <c r="N2228" s="17" t="s">
        <v>7987</v>
      </c>
      <c r="O2228" s="17" t="s">
        <v>7987</v>
      </c>
      <c r="P2228" s="17" t="s">
        <v>7987</v>
      </c>
      <c r="Q2228" s="17" t="s">
        <v>7987</v>
      </c>
      <c r="R2228" s="17" t="s">
        <v>7987</v>
      </c>
      <c r="S2228" s="17"/>
      <c r="T2228" s="17" t="s">
        <v>7987</v>
      </c>
      <c r="U2228" s="17"/>
      <c r="V2228" s="17"/>
      <c r="W2228" s="17" t="s">
        <v>7987</v>
      </c>
      <c r="X2228" s="17" t="s">
        <v>7987</v>
      </c>
      <c r="Y2228" s="17"/>
    </row>
    <row r="2229" ht="15.75" customHeight="1">
      <c r="A2229" s="17" t="s">
        <v>7740</v>
      </c>
      <c r="B2229" s="17"/>
      <c r="C2229" s="17" t="s">
        <v>7987</v>
      </c>
      <c r="D2229" s="17" t="s">
        <v>7987</v>
      </c>
      <c r="E2229" s="17" t="s">
        <v>7987</v>
      </c>
      <c r="F2229" s="17" t="s">
        <v>7741</v>
      </c>
      <c r="G2229" s="17"/>
      <c r="H2229" s="51" t="s">
        <v>7987</v>
      </c>
      <c r="K2229" s="51" t="s">
        <v>7987</v>
      </c>
      <c r="L2229" s="17" t="s">
        <v>7987</v>
      </c>
      <c r="M2229" s="17" t="s">
        <v>7987</v>
      </c>
      <c r="N2229" s="17" t="s">
        <v>7987</v>
      </c>
      <c r="O2229" s="17" t="s">
        <v>7987</v>
      </c>
      <c r="P2229" s="17" t="s">
        <v>7987</v>
      </c>
      <c r="Q2229" s="17" t="s">
        <v>7987</v>
      </c>
      <c r="R2229" s="17" t="s">
        <v>7987</v>
      </c>
      <c r="S2229" s="17"/>
      <c r="T2229" s="17" t="s">
        <v>7987</v>
      </c>
      <c r="U2229" s="17"/>
      <c r="V2229" s="17"/>
      <c r="W2229" s="17" t="s">
        <v>7987</v>
      </c>
      <c r="X2229" s="17" t="s">
        <v>7987</v>
      </c>
      <c r="Y2229" s="17"/>
    </row>
    <row r="2230" ht="15.75" customHeight="1">
      <c r="A2230" s="17" t="s">
        <v>7742</v>
      </c>
      <c r="B2230" s="17"/>
      <c r="C2230" s="17" t="s">
        <v>7987</v>
      </c>
      <c r="D2230" s="17" t="s">
        <v>7987</v>
      </c>
      <c r="E2230" s="17" t="s">
        <v>7987</v>
      </c>
      <c r="F2230" s="17" t="s">
        <v>7743</v>
      </c>
      <c r="G2230" s="17"/>
      <c r="H2230" s="51" t="s">
        <v>7987</v>
      </c>
      <c r="K2230" s="51" t="s">
        <v>7987</v>
      </c>
      <c r="L2230" s="17" t="s">
        <v>7987</v>
      </c>
      <c r="M2230" s="17" t="s">
        <v>7987</v>
      </c>
      <c r="N2230" s="17" t="s">
        <v>7987</v>
      </c>
      <c r="O2230" s="17" t="s">
        <v>7987</v>
      </c>
      <c r="P2230" s="17" t="s">
        <v>7987</v>
      </c>
      <c r="Q2230" s="17" t="s">
        <v>7987</v>
      </c>
      <c r="R2230" s="17" t="s">
        <v>7987</v>
      </c>
      <c r="S2230" s="17"/>
      <c r="T2230" s="17" t="s">
        <v>7987</v>
      </c>
      <c r="U2230" s="17"/>
      <c r="V2230" s="17"/>
      <c r="W2230" s="17" t="s">
        <v>7987</v>
      </c>
      <c r="X2230" s="17" t="s">
        <v>7987</v>
      </c>
      <c r="Y2230" s="17"/>
    </row>
    <row r="2231" ht="15.75" customHeight="1">
      <c r="A2231" s="17" t="s">
        <v>7744</v>
      </c>
      <c r="B2231" s="17"/>
      <c r="C2231" s="17" t="s">
        <v>7987</v>
      </c>
      <c r="D2231" s="17" t="s">
        <v>7987</v>
      </c>
      <c r="E2231" s="17" t="s">
        <v>7987</v>
      </c>
      <c r="F2231" s="17" t="s">
        <v>1963</v>
      </c>
      <c r="G2231" s="17"/>
      <c r="H2231" s="51" t="s">
        <v>7987</v>
      </c>
      <c r="K2231" s="51" t="s">
        <v>7987</v>
      </c>
      <c r="L2231" s="17" t="s">
        <v>7987</v>
      </c>
      <c r="M2231" s="17" t="s">
        <v>7987</v>
      </c>
      <c r="N2231" s="17" t="s">
        <v>7987</v>
      </c>
      <c r="O2231" s="17" t="s">
        <v>7987</v>
      </c>
      <c r="P2231" s="17" t="s">
        <v>7987</v>
      </c>
      <c r="Q2231" s="17" t="s">
        <v>7987</v>
      </c>
      <c r="R2231" s="17" t="s">
        <v>7987</v>
      </c>
      <c r="S2231" s="17"/>
      <c r="T2231" s="17" t="s">
        <v>7987</v>
      </c>
      <c r="U2231" s="17"/>
      <c r="V2231" s="17"/>
      <c r="W2231" s="17" t="s">
        <v>7987</v>
      </c>
      <c r="X2231" s="17" t="s">
        <v>7987</v>
      </c>
      <c r="Y2231" s="17"/>
    </row>
    <row r="2232" ht="15.75" customHeight="1">
      <c r="A2232" s="17" t="s">
        <v>7745</v>
      </c>
      <c r="B2232" s="17"/>
      <c r="C2232" s="17" t="s">
        <v>7987</v>
      </c>
      <c r="D2232" s="17" t="s">
        <v>7987</v>
      </c>
      <c r="E2232" s="17" t="s">
        <v>7987</v>
      </c>
      <c r="F2232" s="17" t="s">
        <v>7746</v>
      </c>
      <c r="G2232" s="17"/>
      <c r="H2232" s="51" t="s">
        <v>7987</v>
      </c>
      <c r="K2232" s="51" t="s">
        <v>7987</v>
      </c>
      <c r="L2232" s="17" t="s">
        <v>7987</v>
      </c>
      <c r="M2232" s="17" t="s">
        <v>7987</v>
      </c>
      <c r="N2232" s="17" t="s">
        <v>7987</v>
      </c>
      <c r="O2232" s="17" t="s">
        <v>7987</v>
      </c>
      <c r="P2232" s="17" t="s">
        <v>7987</v>
      </c>
      <c r="Q2232" s="17" t="s">
        <v>7987</v>
      </c>
      <c r="R2232" s="17" t="s">
        <v>7987</v>
      </c>
      <c r="S2232" s="17"/>
      <c r="T2232" s="17" t="s">
        <v>7987</v>
      </c>
      <c r="U2232" s="17"/>
      <c r="V2232" s="17"/>
      <c r="W2232" s="17" t="s">
        <v>7987</v>
      </c>
      <c r="X2232" s="17" t="s">
        <v>7987</v>
      </c>
      <c r="Y2232" s="17"/>
    </row>
    <row r="2233" ht="15.75" customHeight="1">
      <c r="A2233" s="17" t="s">
        <v>7747</v>
      </c>
      <c r="B2233" s="17"/>
      <c r="C2233" s="17" t="s">
        <v>7987</v>
      </c>
      <c r="D2233" s="17" t="s">
        <v>7987</v>
      </c>
      <c r="E2233" s="17" t="s">
        <v>7987</v>
      </c>
      <c r="F2233" s="17" t="s">
        <v>822</v>
      </c>
      <c r="G2233" s="17"/>
      <c r="H2233" s="51" t="s">
        <v>7987</v>
      </c>
      <c r="K2233" s="51" t="s">
        <v>7987</v>
      </c>
      <c r="L2233" s="17" t="s">
        <v>7987</v>
      </c>
      <c r="M2233" s="17" t="s">
        <v>7987</v>
      </c>
      <c r="N2233" s="17" t="s">
        <v>7987</v>
      </c>
      <c r="O2233" s="17" t="s">
        <v>7987</v>
      </c>
      <c r="P2233" s="17" t="s">
        <v>7987</v>
      </c>
      <c r="Q2233" s="17" t="s">
        <v>7987</v>
      </c>
      <c r="R2233" s="17" t="s">
        <v>7987</v>
      </c>
      <c r="S2233" s="17"/>
      <c r="T2233" s="17" t="s">
        <v>7987</v>
      </c>
      <c r="U2233" s="17"/>
      <c r="V2233" s="17"/>
      <c r="W2233" s="17" t="s">
        <v>7987</v>
      </c>
      <c r="X2233" s="17" t="s">
        <v>7987</v>
      </c>
      <c r="Y2233" s="17"/>
    </row>
    <row r="2234" ht="15.75" customHeight="1">
      <c r="A2234" s="17">
        <v>5.459955001E9</v>
      </c>
      <c r="B2234" s="17"/>
      <c r="C2234" s="17" t="s">
        <v>7987</v>
      </c>
      <c r="D2234" s="17" t="s">
        <v>7987</v>
      </c>
      <c r="E2234" s="17" t="s">
        <v>7987</v>
      </c>
      <c r="F2234" s="17" t="s">
        <v>7748</v>
      </c>
      <c r="G2234" s="17"/>
      <c r="H2234" s="51" t="s">
        <v>7987</v>
      </c>
      <c r="K2234" s="51" t="s">
        <v>7987</v>
      </c>
      <c r="L2234" s="17" t="s">
        <v>7987</v>
      </c>
      <c r="M2234" s="17" t="s">
        <v>7987</v>
      </c>
      <c r="N2234" s="17" t="s">
        <v>7987</v>
      </c>
      <c r="O2234" s="17" t="s">
        <v>7987</v>
      </c>
      <c r="P2234" s="17" t="s">
        <v>7987</v>
      </c>
      <c r="Q2234" s="17" t="s">
        <v>7987</v>
      </c>
      <c r="R2234" s="17" t="s">
        <v>7987</v>
      </c>
      <c r="S2234" s="17"/>
      <c r="T2234" s="17" t="s">
        <v>7987</v>
      </c>
      <c r="U2234" s="17"/>
      <c r="V2234" s="17"/>
      <c r="W2234" s="17" t="s">
        <v>7987</v>
      </c>
      <c r="X2234" s="17" t="s">
        <v>7987</v>
      </c>
      <c r="Y2234" s="17"/>
    </row>
    <row r="2235" ht="15.75" customHeight="1">
      <c r="A2235" s="17">
        <v>5.638200019E9</v>
      </c>
      <c r="B2235" s="17"/>
      <c r="C2235" s="17" t="s">
        <v>7987</v>
      </c>
      <c r="D2235" s="17" t="s">
        <v>7987</v>
      </c>
      <c r="E2235" s="17" t="s">
        <v>7987</v>
      </c>
      <c r="F2235" s="17" t="s">
        <v>7749</v>
      </c>
      <c r="G2235" s="17"/>
      <c r="H2235" s="51" t="s">
        <v>7987</v>
      </c>
      <c r="K2235" s="51" t="s">
        <v>7987</v>
      </c>
      <c r="L2235" s="17" t="s">
        <v>7987</v>
      </c>
      <c r="M2235" s="17" t="s">
        <v>7987</v>
      </c>
      <c r="N2235" s="17" t="s">
        <v>7987</v>
      </c>
      <c r="O2235" s="17" t="s">
        <v>7987</v>
      </c>
      <c r="P2235" s="17" t="s">
        <v>7987</v>
      </c>
      <c r="Q2235" s="17" t="s">
        <v>7987</v>
      </c>
      <c r="R2235" s="17" t="s">
        <v>7987</v>
      </c>
      <c r="S2235" s="17"/>
      <c r="T2235" s="17" t="s">
        <v>7987</v>
      </c>
      <c r="U2235" s="17"/>
      <c r="V2235" s="17"/>
      <c r="W2235" s="17" t="s">
        <v>7987</v>
      </c>
      <c r="X2235" s="17" t="s">
        <v>7987</v>
      </c>
      <c r="Y2235" s="17"/>
    </row>
    <row r="2236" ht="15.75" customHeight="1">
      <c r="A2236" s="17" t="s">
        <v>7750</v>
      </c>
      <c r="B2236" s="17"/>
      <c r="C2236" s="17" t="s">
        <v>7987</v>
      </c>
      <c r="D2236" s="17" t="s">
        <v>7987</v>
      </c>
      <c r="E2236" s="17" t="s">
        <v>7987</v>
      </c>
      <c r="F2236" s="17" t="s">
        <v>7751</v>
      </c>
      <c r="G2236" s="17"/>
      <c r="H2236" s="51" t="s">
        <v>7987</v>
      </c>
      <c r="K2236" s="51" t="s">
        <v>7987</v>
      </c>
      <c r="L2236" s="17" t="s">
        <v>7987</v>
      </c>
      <c r="M2236" s="17" t="s">
        <v>7987</v>
      </c>
      <c r="N2236" s="17" t="s">
        <v>7987</v>
      </c>
      <c r="O2236" s="17" t="s">
        <v>7987</v>
      </c>
      <c r="P2236" s="17" t="s">
        <v>7987</v>
      </c>
      <c r="Q2236" s="17" t="s">
        <v>7987</v>
      </c>
      <c r="R2236" s="17" t="s">
        <v>7987</v>
      </c>
      <c r="S2236" s="17"/>
      <c r="T2236" s="17" t="s">
        <v>7987</v>
      </c>
      <c r="U2236" s="17"/>
      <c r="V2236" s="17"/>
      <c r="W2236" s="17" t="s">
        <v>7987</v>
      </c>
      <c r="X2236" s="17" t="s">
        <v>7987</v>
      </c>
      <c r="Y2236" s="17"/>
    </row>
    <row r="2237" ht="15.75" customHeight="1">
      <c r="A2237" s="17" t="s">
        <v>7752</v>
      </c>
      <c r="B2237" s="17"/>
      <c r="C2237" s="17" t="s">
        <v>7987</v>
      </c>
      <c r="D2237" s="17" t="s">
        <v>7987</v>
      </c>
      <c r="E2237" s="17" t="s">
        <v>7987</v>
      </c>
      <c r="F2237" s="17" t="s">
        <v>7753</v>
      </c>
      <c r="G2237" s="17"/>
      <c r="H2237" s="51" t="s">
        <v>7987</v>
      </c>
      <c r="K2237" s="51" t="s">
        <v>7987</v>
      </c>
      <c r="L2237" s="17" t="s">
        <v>7987</v>
      </c>
      <c r="M2237" s="17" t="s">
        <v>7987</v>
      </c>
      <c r="N2237" s="17" t="s">
        <v>7987</v>
      </c>
      <c r="O2237" s="17" t="s">
        <v>7987</v>
      </c>
      <c r="P2237" s="17" t="s">
        <v>7987</v>
      </c>
      <c r="Q2237" s="17" t="s">
        <v>7987</v>
      </c>
      <c r="R2237" s="17" t="s">
        <v>7987</v>
      </c>
      <c r="S2237" s="17"/>
      <c r="T2237" s="17" t="s">
        <v>7987</v>
      </c>
      <c r="U2237" s="17"/>
      <c r="V2237" s="17"/>
      <c r="W2237" s="17" t="s">
        <v>7987</v>
      </c>
      <c r="X2237" s="17" t="s">
        <v>7987</v>
      </c>
      <c r="Y2237" s="17"/>
    </row>
    <row r="2238" ht="15.75" customHeight="1">
      <c r="A2238" s="17" t="s">
        <v>7754</v>
      </c>
      <c r="B2238" s="17"/>
      <c r="C2238" s="17" t="s">
        <v>7987</v>
      </c>
      <c r="D2238" s="17" t="s">
        <v>7987</v>
      </c>
      <c r="E2238" s="17" t="s">
        <v>7987</v>
      </c>
      <c r="F2238" s="17" t="s">
        <v>7755</v>
      </c>
      <c r="G2238" s="17"/>
      <c r="H2238" s="51" t="s">
        <v>7987</v>
      </c>
      <c r="K2238" s="51" t="s">
        <v>7987</v>
      </c>
      <c r="L2238" s="17" t="s">
        <v>7987</v>
      </c>
      <c r="M2238" s="17" t="s">
        <v>7987</v>
      </c>
      <c r="N2238" s="17" t="s">
        <v>7987</v>
      </c>
      <c r="O2238" s="17" t="s">
        <v>7987</v>
      </c>
      <c r="P2238" s="17" t="s">
        <v>7987</v>
      </c>
      <c r="Q2238" s="17" t="s">
        <v>7987</v>
      </c>
      <c r="R2238" s="17" t="s">
        <v>7987</v>
      </c>
      <c r="S2238" s="17"/>
      <c r="T2238" s="17" t="s">
        <v>7987</v>
      </c>
      <c r="U2238" s="17"/>
      <c r="V2238" s="17"/>
      <c r="W2238" s="17" t="s">
        <v>7987</v>
      </c>
      <c r="X2238" s="17" t="s">
        <v>7987</v>
      </c>
      <c r="Y2238" s="17"/>
    </row>
    <row r="2239" ht="15.75" customHeight="1">
      <c r="A2239" s="17" t="s">
        <v>7756</v>
      </c>
      <c r="B2239" s="17"/>
      <c r="C2239" s="17" t="s">
        <v>7987</v>
      </c>
      <c r="D2239" s="17" t="s">
        <v>7987</v>
      </c>
      <c r="E2239" s="17" t="s">
        <v>7987</v>
      </c>
      <c r="F2239" s="17" t="s">
        <v>7757</v>
      </c>
      <c r="G2239" s="17"/>
      <c r="H2239" s="51" t="s">
        <v>7987</v>
      </c>
      <c r="K2239" s="51" t="s">
        <v>7987</v>
      </c>
      <c r="L2239" s="17" t="s">
        <v>7987</v>
      </c>
      <c r="M2239" s="17" t="s">
        <v>7987</v>
      </c>
      <c r="N2239" s="17" t="s">
        <v>7987</v>
      </c>
      <c r="O2239" s="17" t="s">
        <v>7987</v>
      </c>
      <c r="P2239" s="17" t="s">
        <v>7987</v>
      </c>
      <c r="Q2239" s="17" t="s">
        <v>7987</v>
      </c>
      <c r="R2239" s="17" t="s">
        <v>7987</v>
      </c>
      <c r="S2239" s="17"/>
      <c r="T2239" s="17" t="s">
        <v>7987</v>
      </c>
      <c r="U2239" s="17"/>
      <c r="V2239" s="17"/>
      <c r="W2239" s="17" t="s">
        <v>7987</v>
      </c>
      <c r="X2239" s="17" t="s">
        <v>7987</v>
      </c>
      <c r="Y2239" s="17"/>
    </row>
    <row r="2240" ht="15.75" customHeight="1">
      <c r="A2240" s="17" t="s">
        <v>7758</v>
      </c>
      <c r="B2240" s="17"/>
      <c r="C2240" s="17" t="s">
        <v>7987</v>
      </c>
      <c r="D2240" s="17" t="s">
        <v>7987</v>
      </c>
      <c r="E2240" s="17" t="s">
        <v>7987</v>
      </c>
      <c r="F2240" s="17" t="s">
        <v>7759</v>
      </c>
      <c r="G2240" s="17"/>
      <c r="H2240" s="51" t="s">
        <v>7987</v>
      </c>
      <c r="K2240" s="51" t="s">
        <v>7987</v>
      </c>
      <c r="L2240" s="17" t="s">
        <v>7987</v>
      </c>
      <c r="M2240" s="17" t="s">
        <v>7987</v>
      </c>
      <c r="N2240" s="17" t="s">
        <v>7987</v>
      </c>
      <c r="O2240" s="17" t="s">
        <v>7987</v>
      </c>
      <c r="P2240" s="17" t="s">
        <v>7987</v>
      </c>
      <c r="Q2240" s="17" t="s">
        <v>7987</v>
      </c>
      <c r="R2240" s="17" t="s">
        <v>7987</v>
      </c>
      <c r="S2240" s="17"/>
      <c r="T2240" s="17" t="s">
        <v>7987</v>
      </c>
      <c r="U2240" s="17"/>
      <c r="V2240" s="17"/>
      <c r="W2240" s="17" t="s">
        <v>7987</v>
      </c>
      <c r="X2240" s="17" t="s">
        <v>7987</v>
      </c>
      <c r="Y2240" s="17"/>
    </row>
    <row r="2241" ht="15.75" customHeight="1">
      <c r="A2241" s="17">
        <v>5.431100066E9</v>
      </c>
      <c r="B2241" s="17"/>
      <c r="C2241" s="17" t="s">
        <v>7987</v>
      </c>
      <c r="D2241" s="17" t="s">
        <v>7987</v>
      </c>
      <c r="E2241" s="17" t="s">
        <v>7987</v>
      </c>
      <c r="F2241" s="17" t="s">
        <v>7760</v>
      </c>
      <c r="G2241" s="17"/>
      <c r="H2241" s="51" t="s">
        <v>7987</v>
      </c>
      <c r="K2241" s="51" t="s">
        <v>7987</v>
      </c>
      <c r="L2241" s="17" t="s">
        <v>7987</v>
      </c>
      <c r="M2241" s="17" t="s">
        <v>7987</v>
      </c>
      <c r="N2241" s="17" t="s">
        <v>7987</v>
      </c>
      <c r="O2241" s="17" t="s">
        <v>7987</v>
      </c>
      <c r="P2241" s="17" t="s">
        <v>7987</v>
      </c>
      <c r="Q2241" s="17" t="s">
        <v>7987</v>
      </c>
      <c r="R2241" s="17" t="s">
        <v>7987</v>
      </c>
      <c r="S2241" s="17"/>
      <c r="T2241" s="17" t="s">
        <v>7987</v>
      </c>
      <c r="U2241" s="17"/>
      <c r="V2241" s="17"/>
      <c r="W2241" s="17" t="s">
        <v>7987</v>
      </c>
      <c r="X2241" s="17" t="s">
        <v>7987</v>
      </c>
      <c r="Y2241" s="17"/>
    </row>
    <row r="2242" ht="15.75" customHeight="1">
      <c r="A2242" s="17" t="s">
        <v>7761</v>
      </c>
      <c r="B2242" s="17"/>
      <c r="C2242" s="17" t="s">
        <v>7987</v>
      </c>
      <c r="D2242" s="17" t="s">
        <v>7987</v>
      </c>
      <c r="E2242" s="17" t="s">
        <v>7987</v>
      </c>
      <c r="F2242" s="17" t="s">
        <v>7762</v>
      </c>
      <c r="G2242" s="17"/>
      <c r="H2242" s="51" t="s">
        <v>7987</v>
      </c>
      <c r="K2242" s="51" t="s">
        <v>7987</v>
      </c>
      <c r="L2242" s="17" t="s">
        <v>7987</v>
      </c>
      <c r="M2242" s="17" t="s">
        <v>7987</v>
      </c>
      <c r="N2242" s="17" t="s">
        <v>7987</v>
      </c>
      <c r="O2242" s="17" t="s">
        <v>7987</v>
      </c>
      <c r="P2242" s="17" t="s">
        <v>7987</v>
      </c>
      <c r="Q2242" s="17" t="s">
        <v>7987</v>
      </c>
      <c r="R2242" s="17" t="s">
        <v>7987</v>
      </c>
      <c r="S2242" s="17"/>
      <c r="T2242" s="17" t="s">
        <v>7987</v>
      </c>
      <c r="U2242" s="17"/>
      <c r="V2242" s="17"/>
      <c r="W2242" s="17" t="s">
        <v>7987</v>
      </c>
      <c r="X2242" s="17" t="s">
        <v>7987</v>
      </c>
      <c r="Y2242" s="17"/>
    </row>
    <row r="2243" ht="15.75" customHeight="1">
      <c r="A2243" s="17">
        <v>2.46351152E9</v>
      </c>
      <c r="B2243" s="17"/>
      <c r="C2243" s="17" t="s">
        <v>7987</v>
      </c>
      <c r="D2243" s="17" t="s">
        <v>7987</v>
      </c>
      <c r="E2243" s="17" t="s">
        <v>7987</v>
      </c>
      <c r="F2243" s="17" t="s">
        <v>7763</v>
      </c>
      <c r="G2243" s="17"/>
      <c r="H2243" s="51" t="s">
        <v>7987</v>
      </c>
      <c r="K2243" s="51" t="s">
        <v>7987</v>
      </c>
      <c r="L2243" s="17" t="s">
        <v>7987</v>
      </c>
      <c r="M2243" s="17" t="s">
        <v>7987</v>
      </c>
      <c r="N2243" s="17" t="s">
        <v>7987</v>
      </c>
      <c r="O2243" s="17" t="s">
        <v>7987</v>
      </c>
      <c r="P2243" s="17" t="s">
        <v>7987</v>
      </c>
      <c r="Q2243" s="17" t="s">
        <v>7987</v>
      </c>
      <c r="R2243" s="17" t="s">
        <v>7987</v>
      </c>
      <c r="S2243" s="17"/>
      <c r="T2243" s="17" t="s">
        <v>7987</v>
      </c>
      <c r="U2243" s="17"/>
      <c r="V2243" s="17"/>
      <c r="W2243" s="17" t="s">
        <v>7987</v>
      </c>
      <c r="X2243" s="17" t="s">
        <v>7987</v>
      </c>
      <c r="Y2243" s="17"/>
    </row>
    <row r="2244" ht="15.75" customHeight="1">
      <c r="A2244" s="17">
        <v>3.832202604E9</v>
      </c>
      <c r="B2244" s="17"/>
      <c r="C2244" s="17" t="s">
        <v>7987</v>
      </c>
      <c r="D2244" s="17" t="s">
        <v>7987</v>
      </c>
      <c r="E2244" s="17" t="s">
        <v>7987</v>
      </c>
      <c r="F2244" s="17" t="s">
        <v>7764</v>
      </c>
      <c r="G2244" s="17"/>
      <c r="H2244" s="51" t="s">
        <v>7987</v>
      </c>
      <c r="K2244" s="51" t="s">
        <v>7987</v>
      </c>
      <c r="L2244" s="17" t="s">
        <v>7987</v>
      </c>
      <c r="M2244" s="17" t="s">
        <v>7987</v>
      </c>
      <c r="N2244" s="17" t="s">
        <v>7987</v>
      </c>
      <c r="O2244" s="17" t="s">
        <v>7987</v>
      </c>
      <c r="P2244" s="17" t="s">
        <v>7987</v>
      </c>
      <c r="Q2244" s="17" t="s">
        <v>7987</v>
      </c>
      <c r="R2244" s="17" t="s">
        <v>7987</v>
      </c>
      <c r="S2244" s="17"/>
      <c r="T2244" s="17" t="s">
        <v>7987</v>
      </c>
      <c r="U2244" s="17"/>
      <c r="V2244" s="17"/>
      <c r="W2244" s="17" t="s">
        <v>7987</v>
      </c>
      <c r="X2244" s="17" t="s">
        <v>7987</v>
      </c>
      <c r="Y2244" s="17"/>
    </row>
    <row r="2245" ht="15.75" customHeight="1">
      <c r="A2245" s="17">
        <v>3.852020405E9</v>
      </c>
      <c r="B2245" s="17"/>
      <c r="C2245" s="17" t="s">
        <v>7987</v>
      </c>
      <c r="D2245" s="17" t="s">
        <v>7987</v>
      </c>
      <c r="E2245" s="17" t="s">
        <v>7987</v>
      </c>
      <c r="F2245" s="17" t="s">
        <v>7765</v>
      </c>
      <c r="G2245" s="17"/>
      <c r="H2245" s="51" t="s">
        <v>7987</v>
      </c>
      <c r="K2245" s="51" t="s">
        <v>7987</v>
      </c>
      <c r="L2245" s="17" t="s">
        <v>7987</v>
      </c>
      <c r="M2245" s="17" t="s">
        <v>7987</v>
      </c>
      <c r="N2245" s="17" t="s">
        <v>7987</v>
      </c>
      <c r="O2245" s="17" t="s">
        <v>7987</v>
      </c>
      <c r="P2245" s="17" t="s">
        <v>7987</v>
      </c>
      <c r="Q2245" s="17" t="s">
        <v>7987</v>
      </c>
      <c r="R2245" s="17" t="s">
        <v>7987</v>
      </c>
      <c r="S2245" s="17"/>
      <c r="T2245" s="17" t="s">
        <v>7987</v>
      </c>
      <c r="U2245" s="17"/>
      <c r="V2245" s="17"/>
      <c r="W2245" s="17" t="s">
        <v>7987</v>
      </c>
      <c r="X2245" s="17" t="s">
        <v>7987</v>
      </c>
      <c r="Y2245" s="17"/>
    </row>
    <row r="2246" ht="15.75" customHeight="1">
      <c r="A2246" s="17" t="s">
        <v>7766</v>
      </c>
      <c r="B2246" s="17"/>
      <c r="C2246" s="17" t="s">
        <v>7987</v>
      </c>
      <c r="D2246" s="17" t="s">
        <v>7987</v>
      </c>
      <c r="E2246" s="17" t="s">
        <v>7987</v>
      </c>
      <c r="F2246" s="17" t="s">
        <v>7767</v>
      </c>
      <c r="G2246" s="17"/>
      <c r="H2246" s="51" t="s">
        <v>7987</v>
      </c>
      <c r="K2246" s="51" t="s">
        <v>7987</v>
      </c>
      <c r="L2246" s="17" t="s">
        <v>7987</v>
      </c>
      <c r="M2246" s="17" t="s">
        <v>7987</v>
      </c>
      <c r="N2246" s="17" t="s">
        <v>7987</v>
      </c>
      <c r="O2246" s="17" t="s">
        <v>7987</v>
      </c>
      <c r="P2246" s="17" t="s">
        <v>7987</v>
      </c>
      <c r="Q2246" s="17" t="s">
        <v>7987</v>
      </c>
      <c r="R2246" s="17" t="s">
        <v>7987</v>
      </c>
      <c r="S2246" s="17"/>
      <c r="T2246" s="17" t="s">
        <v>7987</v>
      </c>
      <c r="U2246" s="17"/>
      <c r="V2246" s="17"/>
      <c r="W2246" s="17" t="s">
        <v>7987</v>
      </c>
      <c r="X2246" s="17" t="s">
        <v>7987</v>
      </c>
      <c r="Y2246" s="17"/>
    </row>
    <row r="2247" ht="15.75" customHeight="1">
      <c r="A2247" s="17">
        <v>3.2322525E9</v>
      </c>
      <c r="B2247" s="17"/>
      <c r="C2247" s="17" t="s">
        <v>7987</v>
      </c>
      <c r="D2247" s="17" t="s">
        <v>7987</v>
      </c>
      <c r="E2247" s="17" t="s">
        <v>7987</v>
      </c>
      <c r="F2247" s="17" t="s">
        <v>7768</v>
      </c>
      <c r="G2247" s="17"/>
      <c r="H2247" s="51" t="s">
        <v>7987</v>
      </c>
      <c r="K2247" s="51" t="s">
        <v>7987</v>
      </c>
      <c r="L2247" s="17" t="s">
        <v>7987</v>
      </c>
      <c r="M2247" s="17" t="s">
        <v>7987</v>
      </c>
      <c r="N2247" s="17" t="s">
        <v>7987</v>
      </c>
      <c r="O2247" s="17" t="s">
        <v>7987</v>
      </c>
      <c r="P2247" s="17" t="s">
        <v>7987</v>
      </c>
      <c r="Q2247" s="17" t="s">
        <v>7987</v>
      </c>
      <c r="R2247" s="17" t="s">
        <v>7987</v>
      </c>
      <c r="S2247" s="17"/>
      <c r="T2247" s="17" t="s">
        <v>7987</v>
      </c>
      <c r="U2247" s="17"/>
      <c r="V2247" s="17"/>
      <c r="W2247" s="17" t="s">
        <v>7987</v>
      </c>
      <c r="X2247" s="17" t="s">
        <v>7987</v>
      </c>
      <c r="Y2247" s="17"/>
    </row>
    <row r="2248" ht="15.75" customHeight="1">
      <c r="A2248" s="17">
        <v>3.8014143E9</v>
      </c>
      <c r="B2248" s="17"/>
      <c r="C2248" s="17" t="s">
        <v>7987</v>
      </c>
      <c r="D2248" s="17" t="s">
        <v>7987</v>
      </c>
      <c r="E2248" s="17" t="s">
        <v>7987</v>
      </c>
      <c r="F2248" s="17" t="s">
        <v>7765</v>
      </c>
      <c r="G2248" s="17"/>
      <c r="H2248" s="51" t="s">
        <v>7987</v>
      </c>
      <c r="K2248" s="51" t="s">
        <v>7987</v>
      </c>
      <c r="L2248" s="17" t="s">
        <v>7987</v>
      </c>
      <c r="M2248" s="17" t="s">
        <v>7987</v>
      </c>
      <c r="N2248" s="17" t="s">
        <v>7987</v>
      </c>
      <c r="O2248" s="17" t="s">
        <v>7987</v>
      </c>
      <c r="P2248" s="17" t="s">
        <v>7987</v>
      </c>
      <c r="Q2248" s="17" t="s">
        <v>7987</v>
      </c>
      <c r="R2248" s="17" t="s">
        <v>7987</v>
      </c>
      <c r="S2248" s="17"/>
      <c r="T2248" s="17" t="s">
        <v>7987</v>
      </c>
      <c r="U2248" s="17"/>
      <c r="V2248" s="17"/>
      <c r="W2248" s="17" t="s">
        <v>7987</v>
      </c>
      <c r="X2248" s="17" t="s">
        <v>7987</v>
      </c>
      <c r="Y2248" s="17"/>
    </row>
    <row r="2249" ht="15.75" customHeight="1">
      <c r="A2249" s="17">
        <v>3.8016745E9</v>
      </c>
      <c r="B2249" s="17"/>
      <c r="C2249" s="17" t="s">
        <v>7987</v>
      </c>
      <c r="D2249" s="17" t="s">
        <v>7987</v>
      </c>
      <c r="E2249" s="17" t="s">
        <v>7987</v>
      </c>
      <c r="F2249" s="17" t="s">
        <v>7769</v>
      </c>
      <c r="G2249" s="17"/>
      <c r="H2249" s="51" t="s">
        <v>7987</v>
      </c>
      <c r="K2249" s="51" t="s">
        <v>7987</v>
      </c>
      <c r="L2249" s="17" t="s">
        <v>7987</v>
      </c>
      <c r="M2249" s="17" t="s">
        <v>7987</v>
      </c>
      <c r="N2249" s="17" t="s">
        <v>7987</v>
      </c>
      <c r="O2249" s="17" t="s">
        <v>7987</v>
      </c>
      <c r="P2249" s="17" t="s">
        <v>7987</v>
      </c>
      <c r="Q2249" s="17" t="s">
        <v>7987</v>
      </c>
      <c r="R2249" s="17" t="s">
        <v>7987</v>
      </c>
      <c r="S2249" s="17"/>
      <c r="T2249" s="17" t="s">
        <v>7987</v>
      </c>
      <c r="U2249" s="17"/>
      <c r="V2249" s="17"/>
      <c r="W2249" s="17" t="s">
        <v>7987</v>
      </c>
      <c r="X2249" s="17" t="s">
        <v>7987</v>
      </c>
      <c r="Y2249" s="17"/>
    </row>
    <row r="2250" ht="15.75" customHeight="1">
      <c r="A2250" s="17">
        <v>3.84106745E9</v>
      </c>
      <c r="B2250" s="17"/>
      <c r="C2250" s="17" t="s">
        <v>7987</v>
      </c>
      <c r="D2250" s="17" t="s">
        <v>7987</v>
      </c>
      <c r="E2250" s="17" t="s">
        <v>7987</v>
      </c>
      <c r="F2250" s="17" t="s">
        <v>7770</v>
      </c>
      <c r="G2250" s="17"/>
      <c r="H2250" s="51" t="s">
        <v>7987</v>
      </c>
      <c r="K2250" s="51" t="s">
        <v>7987</v>
      </c>
      <c r="L2250" s="17" t="s">
        <v>7987</v>
      </c>
      <c r="M2250" s="17" t="s">
        <v>7987</v>
      </c>
      <c r="N2250" s="17" t="s">
        <v>7987</v>
      </c>
      <c r="O2250" s="17" t="s">
        <v>7987</v>
      </c>
      <c r="P2250" s="17" t="s">
        <v>7987</v>
      </c>
      <c r="Q2250" s="17" t="s">
        <v>7987</v>
      </c>
      <c r="R2250" s="17" t="s">
        <v>7987</v>
      </c>
      <c r="S2250" s="17"/>
      <c r="T2250" s="17" t="s">
        <v>7987</v>
      </c>
      <c r="U2250" s="17"/>
      <c r="V2250" s="17"/>
      <c r="W2250" s="17" t="s">
        <v>7987</v>
      </c>
      <c r="X2250" s="17" t="s">
        <v>7987</v>
      </c>
      <c r="Y2250" s="17"/>
    </row>
    <row r="2251" ht="15.75" customHeight="1">
      <c r="A2251" s="17">
        <v>3.85620001E9</v>
      </c>
      <c r="B2251" s="17"/>
      <c r="C2251" s="17" t="s">
        <v>7987</v>
      </c>
      <c r="D2251" s="17" t="s">
        <v>7987</v>
      </c>
      <c r="E2251" s="17" t="s">
        <v>7987</v>
      </c>
      <c r="F2251" s="17" t="s">
        <v>7770</v>
      </c>
      <c r="G2251" s="17"/>
      <c r="H2251" s="51" t="s">
        <v>7987</v>
      </c>
      <c r="K2251" s="51" t="s">
        <v>7987</v>
      </c>
      <c r="L2251" s="17" t="s">
        <v>7987</v>
      </c>
      <c r="M2251" s="17" t="s">
        <v>7987</v>
      </c>
      <c r="N2251" s="17" t="s">
        <v>7987</v>
      </c>
      <c r="O2251" s="17" t="s">
        <v>7987</v>
      </c>
      <c r="P2251" s="17" t="s">
        <v>7987</v>
      </c>
      <c r="Q2251" s="17" t="s">
        <v>7987</v>
      </c>
      <c r="R2251" s="17" t="s">
        <v>7987</v>
      </c>
      <c r="S2251" s="17"/>
      <c r="T2251" s="17" t="s">
        <v>7987</v>
      </c>
      <c r="U2251" s="17"/>
      <c r="V2251" s="17"/>
      <c r="W2251" s="17" t="s">
        <v>7987</v>
      </c>
      <c r="X2251" s="17" t="s">
        <v>7987</v>
      </c>
      <c r="Y2251" s="17"/>
    </row>
    <row r="2252" ht="15.75" customHeight="1">
      <c r="A2252" s="17">
        <v>3.85512001E9</v>
      </c>
      <c r="B2252" s="17"/>
      <c r="C2252" s="17" t="s">
        <v>7987</v>
      </c>
      <c r="D2252" s="17" t="s">
        <v>7987</v>
      </c>
      <c r="E2252" s="17" t="s">
        <v>7987</v>
      </c>
      <c r="F2252" s="17" t="s">
        <v>7771</v>
      </c>
      <c r="G2252" s="17"/>
      <c r="H2252" s="51" t="s">
        <v>7987</v>
      </c>
      <c r="K2252" s="51" t="s">
        <v>7987</v>
      </c>
      <c r="L2252" s="17" t="s">
        <v>7987</v>
      </c>
      <c r="M2252" s="17" t="s">
        <v>7987</v>
      </c>
      <c r="N2252" s="17" t="s">
        <v>7987</v>
      </c>
      <c r="O2252" s="17" t="s">
        <v>7987</v>
      </c>
      <c r="P2252" s="17" t="s">
        <v>7987</v>
      </c>
      <c r="Q2252" s="17" t="s">
        <v>7987</v>
      </c>
      <c r="R2252" s="17" t="s">
        <v>7987</v>
      </c>
      <c r="S2252" s="17"/>
      <c r="T2252" s="17" t="s">
        <v>7987</v>
      </c>
      <c r="U2252" s="17"/>
      <c r="V2252" s="17"/>
      <c r="W2252" s="17" t="s">
        <v>7987</v>
      </c>
      <c r="X2252" s="17" t="s">
        <v>7987</v>
      </c>
      <c r="Y2252" s="17"/>
    </row>
    <row r="2253" ht="15.75" customHeight="1">
      <c r="A2253" s="17">
        <v>3.8651202E9</v>
      </c>
      <c r="B2253" s="17"/>
      <c r="C2253" s="17" t="s">
        <v>7987</v>
      </c>
      <c r="D2253" s="17" t="s">
        <v>7987</v>
      </c>
      <c r="E2253" s="17" t="s">
        <v>7987</v>
      </c>
      <c r="F2253" s="17" t="s">
        <v>7987</v>
      </c>
      <c r="G2253" s="17"/>
      <c r="H2253" s="51" t="s">
        <v>7987</v>
      </c>
      <c r="K2253" s="51" t="s">
        <v>7987</v>
      </c>
      <c r="L2253" s="17" t="s">
        <v>7987</v>
      </c>
      <c r="M2253" s="17" t="s">
        <v>7987</v>
      </c>
      <c r="N2253" s="17" t="s">
        <v>7987</v>
      </c>
      <c r="O2253" s="17" t="s">
        <v>7987</v>
      </c>
      <c r="P2253" s="17" t="s">
        <v>7987</v>
      </c>
      <c r="Q2253" s="17" t="s">
        <v>7987</v>
      </c>
      <c r="R2253" s="17" t="s">
        <v>7987</v>
      </c>
      <c r="S2253" s="17"/>
      <c r="T2253" s="17" t="s">
        <v>7987</v>
      </c>
      <c r="U2253" s="17"/>
      <c r="V2253" s="17"/>
      <c r="W2253" s="17" t="s">
        <v>7987</v>
      </c>
      <c r="X2253" s="17" t="s">
        <v>7987</v>
      </c>
      <c r="Y2253" s="17"/>
    </row>
    <row r="2254" ht="15.75" customHeight="1">
      <c r="A2254" s="17">
        <v>3.831253204E9</v>
      </c>
      <c r="B2254" s="17"/>
      <c r="C2254" s="17" t="s">
        <v>7987</v>
      </c>
      <c r="D2254" s="17" t="s">
        <v>7987</v>
      </c>
      <c r="E2254" s="17" t="s">
        <v>7987</v>
      </c>
      <c r="F2254" s="17" t="s">
        <v>7987</v>
      </c>
      <c r="G2254" s="17"/>
      <c r="H2254" s="51" t="s">
        <v>7987</v>
      </c>
      <c r="K2254" s="51" t="s">
        <v>7987</v>
      </c>
      <c r="L2254" s="17" t="s">
        <v>7987</v>
      </c>
      <c r="M2254" s="17" t="s">
        <v>7987</v>
      </c>
      <c r="N2254" s="17" t="s">
        <v>7987</v>
      </c>
      <c r="O2254" s="17" t="s">
        <v>7987</v>
      </c>
      <c r="P2254" s="17" t="s">
        <v>7987</v>
      </c>
      <c r="Q2254" s="17" t="s">
        <v>7987</v>
      </c>
      <c r="R2254" s="17" t="s">
        <v>7987</v>
      </c>
      <c r="S2254" s="17"/>
      <c r="T2254" s="17" t="s">
        <v>7987</v>
      </c>
      <c r="U2254" s="17"/>
      <c r="V2254" s="17"/>
      <c r="W2254" s="17" t="s">
        <v>7987</v>
      </c>
      <c r="X2254" s="17" t="s">
        <v>7987</v>
      </c>
      <c r="Y2254" s="17"/>
    </row>
    <row r="2255" ht="15.75" customHeight="1">
      <c r="A2255" s="17" t="s">
        <v>7774</v>
      </c>
      <c r="B2255" s="17"/>
      <c r="C2255" s="17" t="s">
        <v>7987</v>
      </c>
      <c r="D2255" s="17" t="s">
        <v>7987</v>
      </c>
      <c r="E2255" s="17" t="s">
        <v>7987</v>
      </c>
      <c r="F2255" s="17" t="s">
        <v>7775</v>
      </c>
      <c r="G2255" s="17"/>
      <c r="H2255" s="51" t="s">
        <v>7987</v>
      </c>
      <c r="K2255" s="51" t="s">
        <v>7987</v>
      </c>
      <c r="L2255" s="17" t="s">
        <v>7987</v>
      </c>
      <c r="M2255" s="17" t="s">
        <v>7987</v>
      </c>
      <c r="N2255" s="17" t="s">
        <v>7987</v>
      </c>
      <c r="O2255" s="17" t="s">
        <v>7987</v>
      </c>
      <c r="P2255" s="17" t="s">
        <v>7987</v>
      </c>
      <c r="Q2255" s="17" t="s">
        <v>7987</v>
      </c>
      <c r="R2255" s="17" t="s">
        <v>7987</v>
      </c>
      <c r="S2255" s="17"/>
      <c r="T2255" s="17" t="s">
        <v>7987</v>
      </c>
      <c r="U2255" s="17"/>
      <c r="V2255" s="17"/>
      <c r="W2255" s="17" t="s">
        <v>7987</v>
      </c>
      <c r="X2255" s="17" t="s">
        <v>7987</v>
      </c>
      <c r="Y2255" s="17"/>
    </row>
    <row r="2256" ht="15.75" customHeight="1">
      <c r="A2256" s="17" t="s">
        <v>7776</v>
      </c>
      <c r="B2256" s="17"/>
      <c r="C2256" s="17" t="s">
        <v>7987</v>
      </c>
      <c r="D2256" s="17" t="s">
        <v>7987</v>
      </c>
      <c r="E2256" s="17" t="s">
        <v>7987</v>
      </c>
      <c r="F2256" s="17" t="s">
        <v>7775</v>
      </c>
      <c r="G2256" s="17"/>
      <c r="H2256" s="51" t="s">
        <v>7987</v>
      </c>
      <c r="K2256" s="51" t="s">
        <v>7987</v>
      </c>
      <c r="L2256" s="17" t="s">
        <v>7987</v>
      </c>
      <c r="M2256" s="17" t="s">
        <v>7987</v>
      </c>
      <c r="N2256" s="17" t="s">
        <v>7987</v>
      </c>
      <c r="O2256" s="17" t="s">
        <v>7987</v>
      </c>
      <c r="P2256" s="17" t="s">
        <v>7987</v>
      </c>
      <c r="Q2256" s="17" t="s">
        <v>7987</v>
      </c>
      <c r="R2256" s="17" t="s">
        <v>7987</v>
      </c>
      <c r="S2256" s="17"/>
      <c r="T2256" s="17" t="s">
        <v>7987</v>
      </c>
      <c r="U2256" s="17"/>
      <c r="V2256" s="17"/>
      <c r="W2256" s="17" t="s">
        <v>7987</v>
      </c>
      <c r="X2256" s="17" t="s">
        <v>7987</v>
      </c>
      <c r="Y2256" s="17"/>
    </row>
    <row r="2257" ht="15.75" customHeight="1">
      <c r="A2257" s="17" t="s">
        <v>7777</v>
      </c>
      <c r="B2257" s="17"/>
      <c r="C2257" s="17" t="s">
        <v>7987</v>
      </c>
      <c r="D2257" s="17" t="s">
        <v>7987</v>
      </c>
      <c r="E2257" s="17" t="s">
        <v>7987</v>
      </c>
      <c r="F2257" s="17" t="s">
        <v>7768</v>
      </c>
      <c r="G2257" s="17"/>
      <c r="H2257" s="51" t="s">
        <v>7987</v>
      </c>
      <c r="K2257" s="51" t="s">
        <v>7987</v>
      </c>
      <c r="L2257" s="17" t="s">
        <v>7987</v>
      </c>
      <c r="M2257" s="17" t="s">
        <v>7987</v>
      </c>
      <c r="N2257" s="17" t="s">
        <v>7987</v>
      </c>
      <c r="O2257" s="17" t="s">
        <v>7987</v>
      </c>
      <c r="P2257" s="17" t="s">
        <v>7987</v>
      </c>
      <c r="Q2257" s="17" t="s">
        <v>7987</v>
      </c>
      <c r="R2257" s="17" t="s">
        <v>7987</v>
      </c>
      <c r="S2257" s="17"/>
      <c r="T2257" s="17" t="s">
        <v>7987</v>
      </c>
      <c r="U2257" s="17"/>
      <c r="V2257" s="17"/>
      <c r="W2257" s="17" t="s">
        <v>7987</v>
      </c>
      <c r="X2257" s="17" t="s">
        <v>7987</v>
      </c>
      <c r="Y2257" s="17"/>
    </row>
    <row r="2258" ht="15.75" customHeight="1">
      <c r="A2258" s="17" t="s">
        <v>7778</v>
      </c>
      <c r="B2258" s="17"/>
      <c r="C2258" s="17" t="s">
        <v>7987</v>
      </c>
      <c r="D2258" s="17" t="s">
        <v>7987</v>
      </c>
      <c r="E2258" s="17" t="s">
        <v>7987</v>
      </c>
      <c r="F2258" s="17" t="s">
        <v>7768</v>
      </c>
      <c r="G2258" s="17"/>
      <c r="H2258" s="51" t="s">
        <v>7987</v>
      </c>
      <c r="K2258" s="51" t="s">
        <v>7987</v>
      </c>
      <c r="L2258" s="17" t="s">
        <v>7987</v>
      </c>
      <c r="M2258" s="17" t="s">
        <v>7987</v>
      </c>
      <c r="N2258" s="17" t="s">
        <v>7987</v>
      </c>
      <c r="O2258" s="17" t="s">
        <v>7987</v>
      </c>
      <c r="P2258" s="17" t="s">
        <v>7987</v>
      </c>
      <c r="Q2258" s="17" t="s">
        <v>7987</v>
      </c>
      <c r="R2258" s="17" t="s">
        <v>7987</v>
      </c>
      <c r="S2258" s="17"/>
      <c r="T2258" s="17" t="s">
        <v>7987</v>
      </c>
      <c r="U2258" s="17"/>
      <c r="V2258" s="17"/>
      <c r="W2258" s="17" t="s">
        <v>7987</v>
      </c>
      <c r="X2258" s="17" t="s">
        <v>7987</v>
      </c>
      <c r="Y2258" s="17"/>
    </row>
    <row r="2259" ht="15.75" customHeight="1">
      <c r="A2259" s="17" t="s">
        <v>7779</v>
      </c>
      <c r="B2259" s="17"/>
      <c r="C2259" s="17" t="s">
        <v>7987</v>
      </c>
      <c r="D2259" s="17" t="s">
        <v>7987</v>
      </c>
      <c r="E2259" s="17" t="s">
        <v>7987</v>
      </c>
      <c r="F2259" s="17" t="s">
        <v>7765</v>
      </c>
      <c r="G2259" s="17"/>
      <c r="H2259" s="51" t="s">
        <v>7987</v>
      </c>
      <c r="K2259" s="51" t="s">
        <v>7987</v>
      </c>
      <c r="L2259" s="17" t="s">
        <v>7987</v>
      </c>
      <c r="M2259" s="17" t="s">
        <v>7987</v>
      </c>
      <c r="N2259" s="17" t="s">
        <v>7987</v>
      </c>
      <c r="O2259" s="17" t="s">
        <v>7987</v>
      </c>
      <c r="P2259" s="17" t="s">
        <v>7987</v>
      </c>
      <c r="Q2259" s="17" t="s">
        <v>7987</v>
      </c>
      <c r="R2259" s="17" t="s">
        <v>7987</v>
      </c>
      <c r="S2259" s="17"/>
      <c r="T2259" s="17" t="s">
        <v>7987</v>
      </c>
      <c r="U2259" s="17"/>
      <c r="V2259" s="17"/>
      <c r="W2259" s="17" t="s">
        <v>7987</v>
      </c>
      <c r="X2259" s="17" t="s">
        <v>7987</v>
      </c>
      <c r="Y2259" s="17"/>
    </row>
    <row r="2260" ht="15.75" customHeight="1">
      <c r="A2260" s="17" t="s">
        <v>7780</v>
      </c>
      <c r="B2260" s="17"/>
      <c r="C2260" s="17" t="s">
        <v>7987</v>
      </c>
      <c r="D2260" s="17" t="s">
        <v>7987</v>
      </c>
      <c r="E2260" s="17" t="s">
        <v>7987</v>
      </c>
      <c r="F2260" s="17" t="s">
        <v>7765</v>
      </c>
      <c r="G2260" s="17"/>
      <c r="H2260" s="51" t="s">
        <v>7987</v>
      </c>
      <c r="K2260" s="51" t="s">
        <v>7987</v>
      </c>
      <c r="L2260" s="17" t="s">
        <v>7987</v>
      </c>
      <c r="M2260" s="17" t="s">
        <v>7987</v>
      </c>
      <c r="N2260" s="17" t="s">
        <v>7987</v>
      </c>
      <c r="O2260" s="17" t="s">
        <v>7987</v>
      </c>
      <c r="P2260" s="17" t="s">
        <v>7987</v>
      </c>
      <c r="Q2260" s="17" t="s">
        <v>7987</v>
      </c>
      <c r="R2260" s="17" t="s">
        <v>7987</v>
      </c>
      <c r="S2260" s="17"/>
      <c r="T2260" s="17" t="s">
        <v>7987</v>
      </c>
      <c r="U2260" s="17"/>
      <c r="V2260" s="17"/>
      <c r="W2260" s="17" t="s">
        <v>7987</v>
      </c>
      <c r="X2260" s="17" t="s">
        <v>7987</v>
      </c>
      <c r="Y2260" s="17"/>
    </row>
    <row r="2261" ht="15.75" customHeight="1">
      <c r="A2261" s="17">
        <v>3.8650302E9</v>
      </c>
      <c r="B2261" s="17"/>
      <c r="C2261" s="17" t="s">
        <v>7987</v>
      </c>
      <c r="D2261" s="17" t="s">
        <v>7987</v>
      </c>
      <c r="E2261" s="17" t="s">
        <v>7987</v>
      </c>
      <c r="F2261" s="17" t="s">
        <v>7987</v>
      </c>
      <c r="G2261" s="17"/>
      <c r="H2261" s="51" t="s">
        <v>7987</v>
      </c>
      <c r="K2261" s="51" t="s">
        <v>7987</v>
      </c>
      <c r="L2261" s="17" t="s">
        <v>7987</v>
      </c>
      <c r="M2261" s="17" t="s">
        <v>7987</v>
      </c>
      <c r="N2261" s="17" t="s">
        <v>7987</v>
      </c>
      <c r="O2261" s="17" t="s">
        <v>7987</v>
      </c>
      <c r="P2261" s="17" t="s">
        <v>7987</v>
      </c>
      <c r="Q2261" s="17" t="s">
        <v>7987</v>
      </c>
      <c r="R2261" s="17" t="s">
        <v>7987</v>
      </c>
      <c r="S2261" s="17"/>
      <c r="T2261" s="17" t="s">
        <v>7987</v>
      </c>
      <c r="U2261" s="17"/>
      <c r="V2261" s="17"/>
      <c r="W2261" s="17" t="s">
        <v>7987</v>
      </c>
      <c r="X2261" s="17" t="s">
        <v>7987</v>
      </c>
      <c r="Y2261" s="17"/>
    </row>
    <row r="2262" ht="15.75" customHeight="1">
      <c r="A2262" s="17">
        <v>3.232203E9</v>
      </c>
      <c r="B2262" s="17"/>
      <c r="C2262" s="17" t="s">
        <v>7987</v>
      </c>
      <c r="D2262" s="17" t="s">
        <v>7987</v>
      </c>
      <c r="E2262" s="17" t="s">
        <v>7987</v>
      </c>
      <c r="F2262" s="17" t="s">
        <v>7987</v>
      </c>
      <c r="G2262" s="17"/>
      <c r="H2262" s="51" t="s">
        <v>7987</v>
      </c>
      <c r="K2262" s="51" t="s">
        <v>7987</v>
      </c>
      <c r="L2262" s="17" t="s">
        <v>7987</v>
      </c>
      <c r="M2262" s="17" t="s">
        <v>7987</v>
      </c>
      <c r="N2262" s="17" t="s">
        <v>7987</v>
      </c>
      <c r="O2262" s="17" t="s">
        <v>7987</v>
      </c>
      <c r="P2262" s="17" t="s">
        <v>7987</v>
      </c>
      <c r="Q2262" s="17" t="s">
        <v>7987</v>
      </c>
      <c r="R2262" s="17" t="s">
        <v>7987</v>
      </c>
      <c r="S2262" s="17"/>
      <c r="T2262" s="17" t="s">
        <v>7987</v>
      </c>
      <c r="U2262" s="17"/>
      <c r="V2262" s="17"/>
      <c r="W2262" s="17" t="s">
        <v>7987</v>
      </c>
      <c r="X2262" s="17" t="s">
        <v>7987</v>
      </c>
      <c r="Y2262" s="17"/>
    </row>
    <row r="2263" ht="15.75" customHeight="1">
      <c r="A2263" s="17">
        <v>2.46352161E9</v>
      </c>
      <c r="B2263" s="17"/>
      <c r="C2263" s="17" t="s">
        <v>7987</v>
      </c>
      <c r="D2263" s="17" t="s">
        <v>7987</v>
      </c>
      <c r="E2263" s="17" t="s">
        <v>7987</v>
      </c>
      <c r="F2263" s="17" t="s">
        <v>7783</v>
      </c>
      <c r="G2263" s="17"/>
      <c r="H2263" s="51" t="s">
        <v>7987</v>
      </c>
      <c r="K2263" s="51" t="s">
        <v>7987</v>
      </c>
      <c r="L2263" s="17" t="s">
        <v>7987</v>
      </c>
      <c r="M2263" s="17" t="s">
        <v>7987</v>
      </c>
      <c r="N2263" s="17" t="s">
        <v>7987</v>
      </c>
      <c r="O2263" s="17" t="s">
        <v>7987</v>
      </c>
      <c r="P2263" s="17" t="s">
        <v>7987</v>
      </c>
      <c r="Q2263" s="17" t="s">
        <v>7987</v>
      </c>
      <c r="R2263" s="17" t="s">
        <v>7987</v>
      </c>
      <c r="S2263" s="17"/>
      <c r="T2263" s="17" t="s">
        <v>7987</v>
      </c>
      <c r="U2263" s="17"/>
      <c r="V2263" s="17"/>
      <c r="W2263" s="17" t="s">
        <v>7987</v>
      </c>
      <c r="X2263" s="17" t="s">
        <v>7987</v>
      </c>
      <c r="Y2263" s="17"/>
    </row>
    <row r="2264" ht="15.75" customHeight="1">
      <c r="A2264" s="17">
        <v>3.063511013E9</v>
      </c>
      <c r="B2264" s="17"/>
      <c r="C2264" s="17" t="s">
        <v>7987</v>
      </c>
      <c r="D2264" s="17" t="s">
        <v>7987</v>
      </c>
      <c r="E2264" s="17" t="s">
        <v>7987</v>
      </c>
      <c r="F2264" s="17" t="s">
        <v>7784</v>
      </c>
      <c r="G2264" s="17"/>
      <c r="H2264" s="51" t="s">
        <v>7987</v>
      </c>
      <c r="K2264" s="51" t="s">
        <v>7987</v>
      </c>
      <c r="L2264" s="17" t="s">
        <v>7987</v>
      </c>
      <c r="M2264" s="17" t="s">
        <v>7987</v>
      </c>
      <c r="N2264" s="17" t="s">
        <v>7987</v>
      </c>
      <c r="O2264" s="17" t="s">
        <v>7987</v>
      </c>
      <c r="P2264" s="17" t="s">
        <v>7987</v>
      </c>
      <c r="Q2264" s="17" t="s">
        <v>7987</v>
      </c>
      <c r="R2264" s="17" t="s">
        <v>7987</v>
      </c>
      <c r="S2264" s="17"/>
      <c r="T2264" s="17" t="s">
        <v>7987</v>
      </c>
      <c r="U2264" s="17"/>
      <c r="V2264" s="17"/>
      <c r="W2264" s="17" t="s">
        <v>7987</v>
      </c>
      <c r="X2264" s="17" t="s">
        <v>7987</v>
      </c>
      <c r="Y2264" s="17"/>
    </row>
    <row r="2265" ht="15.75" customHeight="1">
      <c r="A2265" s="17">
        <v>5.431212001E9</v>
      </c>
      <c r="B2265" s="17"/>
      <c r="C2265" s="17" t="s">
        <v>7987</v>
      </c>
      <c r="D2265" s="17" t="s">
        <v>7987</v>
      </c>
      <c r="E2265" s="17" t="s">
        <v>7987</v>
      </c>
      <c r="F2265" s="17" t="s">
        <v>7785</v>
      </c>
      <c r="G2265" s="17"/>
      <c r="H2265" s="51" t="s">
        <v>7987</v>
      </c>
      <c r="K2265" s="51" t="s">
        <v>7987</v>
      </c>
      <c r="L2265" s="17" t="s">
        <v>7987</v>
      </c>
      <c r="M2265" s="17" t="s">
        <v>7987</v>
      </c>
      <c r="N2265" s="17" t="s">
        <v>7987</v>
      </c>
      <c r="O2265" s="17" t="s">
        <v>7987</v>
      </c>
      <c r="P2265" s="17" t="s">
        <v>7987</v>
      </c>
      <c r="Q2265" s="17" t="s">
        <v>7987</v>
      </c>
      <c r="R2265" s="17" t="s">
        <v>7987</v>
      </c>
      <c r="S2265" s="17"/>
      <c r="T2265" s="17" t="s">
        <v>7987</v>
      </c>
      <c r="U2265" s="17"/>
      <c r="V2265" s="17"/>
      <c r="W2265" s="17" t="s">
        <v>7987</v>
      </c>
      <c r="X2265" s="17" t="s">
        <v>7987</v>
      </c>
      <c r="Y2265" s="17"/>
    </row>
    <row r="2266" ht="15.75" customHeight="1">
      <c r="A2266" s="17">
        <v>5.638600029E9</v>
      </c>
      <c r="B2266" s="17"/>
      <c r="C2266" s="17" t="s">
        <v>7987</v>
      </c>
      <c r="D2266" s="17" t="s">
        <v>7987</v>
      </c>
      <c r="E2266" s="17" t="s">
        <v>7987</v>
      </c>
      <c r="F2266" s="17" t="s">
        <v>7786</v>
      </c>
      <c r="G2266" s="17"/>
      <c r="H2266" s="51" t="s">
        <v>7987</v>
      </c>
      <c r="K2266" s="51" t="s">
        <v>7987</v>
      </c>
      <c r="L2266" s="17" t="s">
        <v>7987</v>
      </c>
      <c r="M2266" s="17" t="s">
        <v>7987</v>
      </c>
      <c r="N2266" s="17" t="s">
        <v>7987</v>
      </c>
      <c r="O2266" s="17" t="s">
        <v>7987</v>
      </c>
      <c r="P2266" s="17" t="s">
        <v>7987</v>
      </c>
      <c r="Q2266" s="17" t="s">
        <v>7987</v>
      </c>
      <c r="R2266" s="17" t="s">
        <v>7987</v>
      </c>
      <c r="S2266" s="17"/>
      <c r="T2266" s="17" t="s">
        <v>7987</v>
      </c>
      <c r="U2266" s="17"/>
      <c r="V2266" s="17"/>
      <c r="W2266" s="17" t="s">
        <v>7987</v>
      </c>
      <c r="X2266" s="17" t="s">
        <v>7987</v>
      </c>
      <c r="Y2266" s="17"/>
    </row>
    <row r="2267" ht="15.75" customHeight="1">
      <c r="A2267" s="17" t="s">
        <v>7787</v>
      </c>
      <c r="B2267" s="17"/>
      <c r="C2267" s="17" t="s">
        <v>7987</v>
      </c>
      <c r="D2267" s="17" t="s">
        <v>7987</v>
      </c>
      <c r="E2267" s="17" t="s">
        <v>7987</v>
      </c>
      <c r="F2267" s="17" t="s">
        <v>7788</v>
      </c>
      <c r="G2267" s="17"/>
      <c r="H2267" s="51" t="s">
        <v>7987</v>
      </c>
      <c r="K2267" s="51" t="s">
        <v>7987</v>
      </c>
      <c r="L2267" s="17" t="s">
        <v>7987</v>
      </c>
      <c r="M2267" s="17" t="s">
        <v>7987</v>
      </c>
      <c r="N2267" s="17" t="s">
        <v>7987</v>
      </c>
      <c r="O2267" s="17" t="s">
        <v>7987</v>
      </c>
      <c r="P2267" s="17" t="s">
        <v>7987</v>
      </c>
      <c r="Q2267" s="17" t="s">
        <v>7987</v>
      </c>
      <c r="R2267" s="17" t="s">
        <v>7987</v>
      </c>
      <c r="S2267" s="17"/>
      <c r="T2267" s="17" t="s">
        <v>7987</v>
      </c>
      <c r="U2267" s="17"/>
      <c r="V2267" s="17"/>
      <c r="W2267" s="17" t="s">
        <v>7987</v>
      </c>
      <c r="X2267" s="17" t="s">
        <v>7987</v>
      </c>
      <c r="Y2267" s="17"/>
    </row>
    <row r="2268" ht="15.75" customHeight="1">
      <c r="A2268" s="17" t="s">
        <v>7789</v>
      </c>
      <c r="B2268" s="17"/>
      <c r="C2268" s="17" t="s">
        <v>7987</v>
      </c>
      <c r="D2268" s="17" t="s">
        <v>7987</v>
      </c>
      <c r="E2268" s="17" t="s">
        <v>7987</v>
      </c>
      <c r="F2268" s="17" t="s">
        <v>7790</v>
      </c>
      <c r="G2268" s="17"/>
      <c r="H2268" s="51" t="s">
        <v>7987</v>
      </c>
      <c r="K2268" s="51" t="s">
        <v>7987</v>
      </c>
      <c r="L2268" s="17" t="s">
        <v>7987</v>
      </c>
      <c r="M2268" s="17" t="s">
        <v>7987</v>
      </c>
      <c r="N2268" s="17" t="s">
        <v>7987</v>
      </c>
      <c r="O2268" s="17" t="s">
        <v>7987</v>
      </c>
      <c r="P2268" s="17" t="s">
        <v>7987</v>
      </c>
      <c r="Q2268" s="17" t="s">
        <v>7987</v>
      </c>
      <c r="R2268" s="17" t="s">
        <v>7987</v>
      </c>
      <c r="S2268" s="17"/>
      <c r="T2268" s="17" t="s">
        <v>7987</v>
      </c>
      <c r="U2268" s="17"/>
      <c r="V2268" s="17"/>
      <c r="W2268" s="17" t="s">
        <v>7987</v>
      </c>
      <c r="X2268" s="17" t="s">
        <v>7987</v>
      </c>
      <c r="Y2268" s="17"/>
    </row>
    <row r="2269" ht="15.75" customHeight="1">
      <c r="A2269" s="17" t="s">
        <v>7791</v>
      </c>
      <c r="B2269" s="17"/>
      <c r="C2269" s="17" t="s">
        <v>7987</v>
      </c>
      <c r="D2269" s="17" t="s">
        <v>7987</v>
      </c>
      <c r="E2269" s="17" t="s">
        <v>7987</v>
      </c>
      <c r="F2269" s="17" t="s">
        <v>7792</v>
      </c>
      <c r="G2269" s="17"/>
      <c r="H2269" s="51" t="s">
        <v>7987</v>
      </c>
      <c r="K2269" s="51" t="s">
        <v>7987</v>
      </c>
      <c r="L2269" s="17" t="s">
        <v>7987</v>
      </c>
      <c r="M2269" s="17" t="s">
        <v>7987</v>
      </c>
      <c r="N2269" s="17" t="s">
        <v>7987</v>
      </c>
      <c r="O2269" s="17" t="s">
        <v>7987</v>
      </c>
      <c r="P2269" s="17" t="s">
        <v>7987</v>
      </c>
      <c r="Q2269" s="17" t="s">
        <v>7987</v>
      </c>
      <c r="R2269" s="17" t="s">
        <v>7987</v>
      </c>
      <c r="S2269" s="17"/>
      <c r="T2269" s="17" t="s">
        <v>7987</v>
      </c>
      <c r="U2269" s="17"/>
      <c r="V2269" s="17"/>
      <c r="W2269" s="17" t="s">
        <v>7987</v>
      </c>
      <c r="X2269" s="17" t="s">
        <v>7987</v>
      </c>
      <c r="Y2269" s="17"/>
    </row>
    <row r="2270" ht="15.75" customHeight="1">
      <c r="A2270" s="17" t="s">
        <v>7793</v>
      </c>
      <c r="B2270" s="17"/>
      <c r="C2270" s="17" t="s">
        <v>7987</v>
      </c>
      <c r="D2270" s="17" t="s">
        <v>7987</v>
      </c>
      <c r="E2270" s="17" t="s">
        <v>7987</v>
      </c>
      <c r="F2270" s="17" t="s">
        <v>7794</v>
      </c>
      <c r="G2270" s="17"/>
      <c r="H2270" s="51" t="s">
        <v>7987</v>
      </c>
      <c r="K2270" s="51" t="s">
        <v>7987</v>
      </c>
      <c r="L2270" s="17" t="s">
        <v>7987</v>
      </c>
      <c r="M2270" s="17" t="s">
        <v>7987</v>
      </c>
      <c r="N2270" s="17" t="s">
        <v>7987</v>
      </c>
      <c r="O2270" s="17" t="s">
        <v>7987</v>
      </c>
      <c r="P2270" s="17" t="s">
        <v>7987</v>
      </c>
      <c r="Q2270" s="17" t="s">
        <v>7987</v>
      </c>
      <c r="R2270" s="17" t="s">
        <v>7987</v>
      </c>
      <c r="S2270" s="17"/>
      <c r="T2270" s="17" t="s">
        <v>7987</v>
      </c>
      <c r="U2270" s="17"/>
      <c r="V2270" s="17"/>
      <c r="W2270" s="17" t="s">
        <v>7987</v>
      </c>
      <c r="X2270" s="17" t="s">
        <v>7987</v>
      </c>
      <c r="Y2270" s="17"/>
    </row>
    <row r="2271" ht="15.75" customHeight="1">
      <c r="A2271" s="17" t="s">
        <v>7795</v>
      </c>
      <c r="B2271" s="17"/>
      <c r="C2271" s="17" t="s">
        <v>7987</v>
      </c>
      <c r="D2271" s="17" t="s">
        <v>7987</v>
      </c>
      <c r="E2271" s="17" t="s">
        <v>7987</v>
      </c>
      <c r="F2271" s="17" t="s">
        <v>7796</v>
      </c>
      <c r="G2271" s="17"/>
      <c r="H2271" s="51" t="s">
        <v>7987</v>
      </c>
      <c r="K2271" s="51" t="s">
        <v>7987</v>
      </c>
      <c r="L2271" s="17" t="s">
        <v>7987</v>
      </c>
      <c r="M2271" s="17" t="s">
        <v>7987</v>
      </c>
      <c r="N2271" s="17" t="s">
        <v>7987</v>
      </c>
      <c r="O2271" s="17" t="s">
        <v>7987</v>
      </c>
      <c r="P2271" s="17" t="s">
        <v>7987</v>
      </c>
      <c r="Q2271" s="17" t="s">
        <v>7987</v>
      </c>
      <c r="R2271" s="17" t="s">
        <v>7987</v>
      </c>
      <c r="S2271" s="17"/>
      <c r="T2271" s="17" t="s">
        <v>7987</v>
      </c>
      <c r="U2271" s="17"/>
      <c r="V2271" s="17"/>
      <c r="W2271" s="17" t="s">
        <v>7987</v>
      </c>
      <c r="X2271" s="17" t="s">
        <v>7987</v>
      </c>
      <c r="Y2271" s="17"/>
    </row>
    <row r="2272" ht="15.75" customHeight="1">
      <c r="A2272" s="17">
        <v>2.86350601E9</v>
      </c>
      <c r="B2272" s="17"/>
      <c r="C2272" s="17" t="s">
        <v>7987</v>
      </c>
      <c r="D2272" s="17" t="s">
        <v>7987</v>
      </c>
      <c r="E2272" s="17" t="s">
        <v>7987</v>
      </c>
      <c r="F2272" s="17" t="s">
        <v>7797</v>
      </c>
      <c r="G2272" s="17"/>
      <c r="H2272" s="51" t="s">
        <v>7987</v>
      </c>
      <c r="K2272" s="51" t="s">
        <v>7987</v>
      </c>
      <c r="L2272" s="17" t="s">
        <v>7987</v>
      </c>
      <c r="M2272" s="17" t="s">
        <v>7987</v>
      </c>
      <c r="N2272" s="17" t="s">
        <v>7987</v>
      </c>
      <c r="O2272" s="17" t="s">
        <v>7987</v>
      </c>
      <c r="P2272" s="17" t="s">
        <v>7987</v>
      </c>
      <c r="Q2272" s="17" t="s">
        <v>7987</v>
      </c>
      <c r="R2272" s="17" t="s">
        <v>7987</v>
      </c>
      <c r="S2272" s="17"/>
      <c r="T2272" s="17" t="s">
        <v>7987</v>
      </c>
      <c r="U2272" s="17"/>
      <c r="V2272" s="17"/>
      <c r="W2272" s="17" t="s">
        <v>7987</v>
      </c>
      <c r="X2272" s="17" t="s">
        <v>7987</v>
      </c>
      <c r="Y2272" s="17"/>
    </row>
    <row r="2273" ht="15.75" customHeight="1">
      <c r="A2273" s="17">
        <v>2.86350603E9</v>
      </c>
      <c r="B2273" s="17"/>
      <c r="C2273" s="17" t="s">
        <v>7987</v>
      </c>
      <c r="D2273" s="17" t="s">
        <v>7987</v>
      </c>
      <c r="E2273" s="17" t="s">
        <v>7987</v>
      </c>
      <c r="F2273" s="17" t="s">
        <v>7798</v>
      </c>
      <c r="G2273" s="17"/>
      <c r="H2273" s="51" t="s">
        <v>7987</v>
      </c>
      <c r="K2273" s="51" t="s">
        <v>7987</v>
      </c>
      <c r="L2273" s="17" t="s">
        <v>7987</v>
      </c>
      <c r="M2273" s="17" t="s">
        <v>7987</v>
      </c>
      <c r="N2273" s="17" t="s">
        <v>7987</v>
      </c>
      <c r="O2273" s="17" t="s">
        <v>7987</v>
      </c>
      <c r="P2273" s="17" t="s">
        <v>7987</v>
      </c>
      <c r="Q2273" s="17" t="s">
        <v>7987</v>
      </c>
      <c r="R2273" s="17" t="s">
        <v>7987</v>
      </c>
      <c r="S2273" s="17"/>
      <c r="T2273" s="17" t="s">
        <v>7987</v>
      </c>
      <c r="U2273" s="17"/>
      <c r="V2273" s="17"/>
      <c r="W2273" s="17" t="s">
        <v>7987</v>
      </c>
      <c r="X2273" s="17" t="s">
        <v>7987</v>
      </c>
      <c r="Y2273" s="17"/>
    </row>
    <row r="2274" ht="15.75" customHeight="1">
      <c r="A2274" s="17" t="s">
        <v>7799</v>
      </c>
      <c r="B2274" s="17"/>
      <c r="C2274" s="17" t="s">
        <v>7987</v>
      </c>
      <c r="D2274" s="17" t="s">
        <v>7987</v>
      </c>
      <c r="E2274" s="17" t="s">
        <v>7987</v>
      </c>
      <c r="F2274" s="17" t="s">
        <v>7800</v>
      </c>
      <c r="G2274" s="17"/>
      <c r="H2274" s="51" t="s">
        <v>7987</v>
      </c>
      <c r="K2274" s="51" t="s">
        <v>7987</v>
      </c>
      <c r="L2274" s="17" t="s">
        <v>7987</v>
      </c>
      <c r="M2274" s="17" t="s">
        <v>7987</v>
      </c>
      <c r="N2274" s="17" t="s">
        <v>7987</v>
      </c>
      <c r="O2274" s="17" t="s">
        <v>7987</v>
      </c>
      <c r="P2274" s="17" t="s">
        <v>7987</v>
      </c>
      <c r="Q2274" s="17" t="s">
        <v>7987</v>
      </c>
      <c r="R2274" s="17" t="s">
        <v>7987</v>
      </c>
      <c r="S2274" s="17"/>
      <c r="T2274" s="17" t="s">
        <v>7987</v>
      </c>
      <c r="U2274" s="17"/>
      <c r="V2274" s="17"/>
      <c r="W2274" s="17" t="s">
        <v>7987</v>
      </c>
      <c r="X2274" s="17" t="s">
        <v>7987</v>
      </c>
      <c r="Y2274" s="17"/>
    </row>
    <row r="2275" ht="15.75" customHeight="1">
      <c r="A2275" s="17">
        <v>2.015601792E9</v>
      </c>
      <c r="B2275" s="17"/>
      <c r="C2275" s="17" t="s">
        <v>7987</v>
      </c>
      <c r="D2275" s="17" t="s">
        <v>7987</v>
      </c>
      <c r="E2275" s="17" t="s">
        <v>7987</v>
      </c>
      <c r="F2275" s="17" t="s">
        <v>7801</v>
      </c>
      <c r="G2275" s="17"/>
      <c r="H2275" s="51" t="s">
        <v>7987</v>
      </c>
      <c r="K2275" s="51" t="s">
        <v>7987</v>
      </c>
      <c r="L2275" s="17" t="s">
        <v>7987</v>
      </c>
      <c r="M2275" s="17" t="s">
        <v>7987</v>
      </c>
      <c r="N2275" s="17" t="s">
        <v>7987</v>
      </c>
      <c r="O2275" s="17" t="s">
        <v>7987</v>
      </c>
      <c r="P2275" s="17" t="s">
        <v>7987</v>
      </c>
      <c r="Q2275" s="17" t="s">
        <v>7987</v>
      </c>
      <c r="R2275" s="17" t="s">
        <v>7987</v>
      </c>
      <c r="S2275" s="17"/>
      <c r="T2275" s="17" t="s">
        <v>7987</v>
      </c>
      <c r="U2275" s="17"/>
      <c r="V2275" s="17"/>
      <c r="W2275" s="17" t="s">
        <v>7987</v>
      </c>
      <c r="X2275" s="17" t="s">
        <v>7987</v>
      </c>
      <c r="Y2275" s="17"/>
    </row>
    <row r="2276" ht="15.75" customHeight="1">
      <c r="A2276" s="17" t="s">
        <v>7802</v>
      </c>
      <c r="B2276" s="17"/>
      <c r="C2276" s="17" t="s">
        <v>7987</v>
      </c>
      <c r="D2276" s="17" t="s">
        <v>7987</v>
      </c>
      <c r="E2276" s="17" t="s">
        <v>7987</v>
      </c>
      <c r="F2276" s="17" t="s">
        <v>7803</v>
      </c>
      <c r="G2276" s="17"/>
      <c r="H2276" s="51" t="s">
        <v>7987</v>
      </c>
      <c r="K2276" s="51" t="s">
        <v>7987</v>
      </c>
      <c r="L2276" s="17" t="s">
        <v>7987</v>
      </c>
      <c r="M2276" s="17" t="s">
        <v>7987</v>
      </c>
      <c r="N2276" s="17" t="s">
        <v>7987</v>
      </c>
      <c r="O2276" s="17" t="s">
        <v>7987</v>
      </c>
      <c r="P2276" s="17" t="s">
        <v>7987</v>
      </c>
      <c r="Q2276" s="17" t="s">
        <v>7987</v>
      </c>
      <c r="R2276" s="17" t="s">
        <v>7987</v>
      </c>
      <c r="S2276" s="17"/>
      <c r="T2276" s="17" t="s">
        <v>7987</v>
      </c>
      <c r="U2276" s="17"/>
      <c r="V2276" s="17"/>
      <c r="W2276" s="17" t="s">
        <v>7987</v>
      </c>
      <c r="X2276" s="17" t="s">
        <v>7987</v>
      </c>
      <c r="Y2276" s="17"/>
    </row>
    <row r="2277" ht="15.75" customHeight="1">
      <c r="A2277" s="17">
        <v>3.84103156E9</v>
      </c>
      <c r="B2277" s="17"/>
      <c r="C2277" s="17" t="s">
        <v>7987</v>
      </c>
      <c r="D2277" s="17" t="s">
        <v>7987</v>
      </c>
      <c r="E2277" s="17" t="s">
        <v>7987</v>
      </c>
      <c r="F2277" s="17" t="s">
        <v>7804</v>
      </c>
      <c r="G2277" s="17"/>
      <c r="H2277" s="51" t="s">
        <v>7987</v>
      </c>
      <c r="K2277" s="51" t="s">
        <v>7987</v>
      </c>
      <c r="L2277" s="17" t="s">
        <v>7987</v>
      </c>
      <c r="M2277" s="17" t="s">
        <v>7987</v>
      </c>
      <c r="N2277" s="17" t="s">
        <v>7987</v>
      </c>
      <c r="O2277" s="17" t="s">
        <v>7987</v>
      </c>
      <c r="P2277" s="17" t="s">
        <v>7987</v>
      </c>
      <c r="Q2277" s="17" t="s">
        <v>7987</v>
      </c>
      <c r="R2277" s="17" t="s">
        <v>7987</v>
      </c>
      <c r="S2277" s="17"/>
      <c r="T2277" s="17" t="s">
        <v>7987</v>
      </c>
      <c r="U2277" s="17"/>
      <c r="V2277" s="17"/>
      <c r="W2277" s="17" t="s">
        <v>7987</v>
      </c>
      <c r="X2277" s="17" t="s">
        <v>7987</v>
      </c>
      <c r="Y2277" s="17"/>
    </row>
    <row r="2278" ht="15.75" customHeight="1">
      <c r="A2278" s="17">
        <v>3.852020804E9</v>
      </c>
      <c r="B2278" s="17"/>
      <c r="C2278" s="17" t="s">
        <v>7987</v>
      </c>
      <c r="D2278" s="17" t="s">
        <v>7987</v>
      </c>
      <c r="E2278" s="17" t="s">
        <v>7987</v>
      </c>
      <c r="F2278" s="17" t="s">
        <v>7805</v>
      </c>
      <c r="G2278" s="17"/>
      <c r="H2278" s="51" t="s">
        <v>7987</v>
      </c>
      <c r="K2278" s="51" t="s">
        <v>7987</v>
      </c>
      <c r="L2278" s="17" t="s">
        <v>7987</v>
      </c>
      <c r="M2278" s="17" t="s">
        <v>7987</v>
      </c>
      <c r="N2278" s="17" t="s">
        <v>7987</v>
      </c>
      <c r="O2278" s="17" t="s">
        <v>7987</v>
      </c>
      <c r="P2278" s="17" t="s">
        <v>7987</v>
      </c>
      <c r="Q2278" s="17" t="s">
        <v>7987</v>
      </c>
      <c r="R2278" s="17" t="s">
        <v>7987</v>
      </c>
      <c r="S2278" s="17"/>
      <c r="T2278" s="17" t="s">
        <v>7987</v>
      </c>
      <c r="U2278" s="17"/>
      <c r="V2278" s="17"/>
      <c r="W2278" s="17" t="s">
        <v>7987</v>
      </c>
      <c r="X2278" s="17" t="s">
        <v>7987</v>
      </c>
      <c r="Y2278" s="17"/>
    </row>
    <row r="2279" ht="15.75" customHeight="1">
      <c r="A2279" s="17">
        <v>3.8013156E9</v>
      </c>
      <c r="B2279" s="17"/>
      <c r="C2279" s="17" t="s">
        <v>7987</v>
      </c>
      <c r="D2279" s="17" t="s">
        <v>7987</v>
      </c>
      <c r="E2279" s="17" t="s">
        <v>7987</v>
      </c>
      <c r="F2279" s="17" t="s">
        <v>7806</v>
      </c>
      <c r="G2279" s="17"/>
      <c r="H2279" s="51" t="s">
        <v>7987</v>
      </c>
      <c r="K2279" s="51" t="s">
        <v>7987</v>
      </c>
      <c r="L2279" s="17" t="s">
        <v>7987</v>
      </c>
      <c r="M2279" s="17" t="s">
        <v>7987</v>
      </c>
      <c r="N2279" s="17" t="s">
        <v>7987</v>
      </c>
      <c r="O2279" s="17" t="s">
        <v>7987</v>
      </c>
      <c r="P2279" s="17" t="s">
        <v>7987</v>
      </c>
      <c r="Q2279" s="17" t="s">
        <v>7987</v>
      </c>
      <c r="R2279" s="17" t="s">
        <v>7987</v>
      </c>
      <c r="S2279" s="17"/>
      <c r="T2279" s="17" t="s">
        <v>7987</v>
      </c>
      <c r="U2279" s="17"/>
      <c r="V2279" s="17"/>
      <c r="W2279" s="17" t="s">
        <v>7987</v>
      </c>
      <c r="X2279" s="17" t="s">
        <v>7987</v>
      </c>
      <c r="Y2279" s="17"/>
    </row>
    <row r="2280" ht="15.75" customHeight="1">
      <c r="A2280" s="17">
        <v>3.85604501E9</v>
      </c>
      <c r="B2280" s="17"/>
      <c r="C2280" s="17" t="s">
        <v>7987</v>
      </c>
      <c r="D2280" s="17" t="s">
        <v>7987</v>
      </c>
      <c r="E2280" s="17" t="s">
        <v>7987</v>
      </c>
      <c r="F2280" s="17" t="s">
        <v>7807</v>
      </c>
      <c r="G2280" s="17"/>
      <c r="H2280" s="51" t="s">
        <v>7987</v>
      </c>
      <c r="K2280" s="51" t="s">
        <v>7987</v>
      </c>
      <c r="L2280" s="17" t="s">
        <v>7987</v>
      </c>
      <c r="M2280" s="17" t="s">
        <v>7987</v>
      </c>
      <c r="N2280" s="17" t="s">
        <v>7987</v>
      </c>
      <c r="O2280" s="17" t="s">
        <v>7987</v>
      </c>
      <c r="P2280" s="17" t="s">
        <v>7987</v>
      </c>
      <c r="Q2280" s="17" t="s">
        <v>7987</v>
      </c>
      <c r="R2280" s="17" t="s">
        <v>7987</v>
      </c>
      <c r="S2280" s="17"/>
      <c r="T2280" s="17" t="s">
        <v>7987</v>
      </c>
      <c r="U2280" s="17"/>
      <c r="V2280" s="17"/>
      <c r="W2280" s="17" t="s">
        <v>7987</v>
      </c>
      <c r="X2280" s="17" t="s">
        <v>7987</v>
      </c>
      <c r="Y2280" s="17"/>
    </row>
    <row r="2281" ht="15.75" customHeight="1">
      <c r="A2281" s="17" t="s">
        <v>7808</v>
      </c>
      <c r="B2281" s="17"/>
      <c r="C2281" s="17" t="s">
        <v>7987</v>
      </c>
      <c r="D2281" s="17" t="s">
        <v>7987</v>
      </c>
      <c r="E2281" s="17" t="s">
        <v>7987</v>
      </c>
      <c r="F2281" s="17" t="s">
        <v>7809</v>
      </c>
      <c r="G2281" s="17"/>
      <c r="H2281" s="51" t="s">
        <v>7987</v>
      </c>
      <c r="K2281" s="51" t="s">
        <v>7987</v>
      </c>
      <c r="L2281" s="17" t="s">
        <v>7987</v>
      </c>
      <c r="M2281" s="17" t="s">
        <v>7987</v>
      </c>
      <c r="N2281" s="17" t="s">
        <v>7987</v>
      </c>
      <c r="O2281" s="17" t="s">
        <v>7987</v>
      </c>
      <c r="P2281" s="17" t="s">
        <v>7987</v>
      </c>
      <c r="Q2281" s="17" t="s">
        <v>7987</v>
      </c>
      <c r="R2281" s="17" t="s">
        <v>7987</v>
      </c>
      <c r="S2281" s="17"/>
      <c r="T2281" s="17" t="s">
        <v>7987</v>
      </c>
      <c r="U2281" s="17"/>
      <c r="V2281" s="17"/>
      <c r="W2281" s="17" t="s">
        <v>7987</v>
      </c>
      <c r="X2281" s="17" t="s">
        <v>7987</v>
      </c>
      <c r="Y2281" s="17"/>
    </row>
    <row r="2282" ht="15.75" customHeight="1">
      <c r="A2282" s="17" t="s">
        <v>7810</v>
      </c>
      <c r="B2282" s="17"/>
      <c r="C2282" s="17" t="s">
        <v>7987</v>
      </c>
      <c r="D2282" s="17" t="s">
        <v>7987</v>
      </c>
      <c r="E2282" s="17" t="s">
        <v>7987</v>
      </c>
      <c r="F2282" s="17" t="s">
        <v>7811</v>
      </c>
      <c r="G2282" s="17"/>
      <c r="H2282" s="51" t="s">
        <v>7987</v>
      </c>
      <c r="K2282" s="51" t="s">
        <v>7987</v>
      </c>
      <c r="L2282" s="17" t="s">
        <v>7987</v>
      </c>
      <c r="M2282" s="17" t="s">
        <v>7987</v>
      </c>
      <c r="N2282" s="17" t="s">
        <v>7987</v>
      </c>
      <c r="O2282" s="17" t="s">
        <v>7987</v>
      </c>
      <c r="P2282" s="17" t="s">
        <v>7987</v>
      </c>
      <c r="Q2282" s="17" t="s">
        <v>7987</v>
      </c>
      <c r="R2282" s="17" t="s">
        <v>7987</v>
      </c>
      <c r="S2282" s="17"/>
      <c r="T2282" s="17" t="s">
        <v>7987</v>
      </c>
      <c r="U2282" s="17"/>
      <c r="V2282" s="17"/>
      <c r="W2282" s="17" t="s">
        <v>7987</v>
      </c>
      <c r="X2282" s="17" t="s">
        <v>7987</v>
      </c>
      <c r="Y2282" s="17"/>
    </row>
    <row r="2283" ht="15.75" customHeight="1">
      <c r="A2283" s="17">
        <v>4.0058477E9</v>
      </c>
      <c r="B2283" s="17"/>
      <c r="C2283" s="17" t="s">
        <v>7987</v>
      </c>
      <c r="D2283" s="17" t="s">
        <v>7987</v>
      </c>
      <c r="E2283" s="17" t="s">
        <v>7987</v>
      </c>
      <c r="F2283" s="17" t="s">
        <v>7812</v>
      </c>
      <c r="G2283" s="17"/>
      <c r="H2283" s="51" t="s">
        <v>7987</v>
      </c>
      <c r="K2283" s="51" t="s">
        <v>7987</v>
      </c>
      <c r="L2283" s="17" t="s">
        <v>7987</v>
      </c>
      <c r="M2283" s="17" t="s">
        <v>7987</v>
      </c>
      <c r="N2283" s="17" t="s">
        <v>7987</v>
      </c>
      <c r="O2283" s="17" t="s">
        <v>7987</v>
      </c>
      <c r="P2283" s="17" t="s">
        <v>7987</v>
      </c>
      <c r="Q2283" s="17" t="s">
        <v>7987</v>
      </c>
      <c r="R2283" s="17" t="s">
        <v>7987</v>
      </c>
      <c r="S2283" s="17"/>
      <c r="T2283" s="17" t="s">
        <v>7987</v>
      </c>
      <c r="U2283" s="17"/>
      <c r="V2283" s="17"/>
      <c r="W2283" s="17" t="s">
        <v>7987</v>
      </c>
      <c r="X2283" s="17" t="s">
        <v>7987</v>
      </c>
      <c r="Y2283" s="17"/>
    </row>
    <row r="2284" ht="15.75" customHeight="1">
      <c r="A2284" s="17" t="s">
        <v>7813</v>
      </c>
      <c r="B2284" s="17"/>
      <c r="C2284" s="17" t="s">
        <v>7987</v>
      </c>
      <c r="D2284" s="17" t="s">
        <v>7987</v>
      </c>
      <c r="E2284" s="17" t="s">
        <v>7987</v>
      </c>
      <c r="F2284" s="17" t="s">
        <v>7814</v>
      </c>
      <c r="G2284" s="17"/>
      <c r="H2284" s="51" t="s">
        <v>7987</v>
      </c>
      <c r="K2284" s="51" t="s">
        <v>7987</v>
      </c>
      <c r="L2284" s="17" t="s">
        <v>7987</v>
      </c>
      <c r="M2284" s="17" t="s">
        <v>7987</v>
      </c>
      <c r="N2284" s="17" t="s">
        <v>7987</v>
      </c>
      <c r="O2284" s="17" t="s">
        <v>7987</v>
      </c>
      <c r="P2284" s="17" t="s">
        <v>7987</v>
      </c>
      <c r="Q2284" s="17" t="s">
        <v>7987</v>
      </c>
      <c r="R2284" s="17" t="s">
        <v>7987</v>
      </c>
      <c r="S2284" s="17"/>
      <c r="T2284" s="17" t="s">
        <v>7987</v>
      </c>
      <c r="U2284" s="17"/>
      <c r="V2284" s="17"/>
      <c r="W2284" s="17" t="s">
        <v>7987</v>
      </c>
      <c r="X2284" s="17" t="s">
        <v>7987</v>
      </c>
      <c r="Y2284" s="17"/>
    </row>
    <row r="2285" ht="15.75" customHeight="1">
      <c r="A2285" s="17" t="s">
        <v>7815</v>
      </c>
      <c r="B2285" s="17"/>
      <c r="C2285" s="17" t="s">
        <v>7987</v>
      </c>
      <c r="D2285" s="17" t="s">
        <v>7987</v>
      </c>
      <c r="E2285" s="17" t="s">
        <v>7987</v>
      </c>
      <c r="F2285" s="17" t="s">
        <v>7816</v>
      </c>
      <c r="G2285" s="17"/>
      <c r="H2285" s="51" t="s">
        <v>7987</v>
      </c>
      <c r="K2285" s="51" t="s">
        <v>7987</v>
      </c>
      <c r="L2285" s="17" t="s">
        <v>7987</v>
      </c>
      <c r="M2285" s="17" t="s">
        <v>7987</v>
      </c>
      <c r="N2285" s="17" t="s">
        <v>7987</v>
      </c>
      <c r="O2285" s="17" t="s">
        <v>7987</v>
      </c>
      <c r="P2285" s="17" t="s">
        <v>7987</v>
      </c>
      <c r="Q2285" s="17" t="s">
        <v>7987</v>
      </c>
      <c r="R2285" s="17" t="s">
        <v>7987</v>
      </c>
      <c r="S2285" s="17"/>
      <c r="T2285" s="17" t="s">
        <v>7987</v>
      </c>
      <c r="U2285" s="17"/>
      <c r="V2285" s="17"/>
      <c r="W2285" s="17" t="s">
        <v>7987</v>
      </c>
      <c r="X2285" s="17" t="s">
        <v>7987</v>
      </c>
      <c r="Y2285" s="17"/>
    </row>
    <row r="2286" ht="15.75" customHeight="1">
      <c r="A2286" s="17" t="s">
        <v>7817</v>
      </c>
      <c r="B2286" s="17"/>
      <c r="C2286" s="17" t="s">
        <v>7987</v>
      </c>
      <c r="D2286" s="17" t="s">
        <v>7987</v>
      </c>
      <c r="E2286" s="17" t="s">
        <v>7987</v>
      </c>
      <c r="F2286" s="17" t="s">
        <v>7818</v>
      </c>
      <c r="G2286" s="17"/>
      <c r="H2286" s="51" t="s">
        <v>7987</v>
      </c>
      <c r="K2286" s="51" t="s">
        <v>7987</v>
      </c>
      <c r="L2286" s="17" t="s">
        <v>7987</v>
      </c>
      <c r="M2286" s="17" t="s">
        <v>7987</v>
      </c>
      <c r="N2286" s="17" t="s">
        <v>7987</v>
      </c>
      <c r="O2286" s="17" t="s">
        <v>7987</v>
      </c>
      <c r="P2286" s="17" t="s">
        <v>7987</v>
      </c>
      <c r="Q2286" s="17" t="s">
        <v>7987</v>
      </c>
      <c r="R2286" s="17" t="s">
        <v>7987</v>
      </c>
      <c r="S2286" s="17"/>
      <c r="T2286" s="17" t="s">
        <v>7987</v>
      </c>
      <c r="U2286" s="17"/>
      <c r="V2286" s="17"/>
      <c r="W2286" s="17" t="s">
        <v>7987</v>
      </c>
      <c r="X2286" s="17" t="s">
        <v>7987</v>
      </c>
      <c r="Y2286" s="17"/>
    </row>
    <row r="2287" ht="15.75" customHeight="1">
      <c r="A2287" s="17">
        <v>3.8010112E9</v>
      </c>
      <c r="B2287" s="17"/>
      <c r="C2287" s="17" t="s">
        <v>7987</v>
      </c>
      <c r="D2287" s="17" t="s">
        <v>7987</v>
      </c>
      <c r="E2287" s="17" t="s">
        <v>7987</v>
      </c>
      <c r="F2287" s="17" t="s">
        <v>7819</v>
      </c>
      <c r="G2287" s="17"/>
      <c r="H2287" s="51" t="s">
        <v>7987</v>
      </c>
      <c r="K2287" s="51" t="s">
        <v>7987</v>
      </c>
      <c r="L2287" s="17" t="s">
        <v>7987</v>
      </c>
      <c r="M2287" s="17" t="s">
        <v>7987</v>
      </c>
      <c r="N2287" s="17" t="s">
        <v>7987</v>
      </c>
      <c r="O2287" s="17" t="s">
        <v>7987</v>
      </c>
      <c r="P2287" s="17" t="s">
        <v>7987</v>
      </c>
      <c r="Q2287" s="17" t="s">
        <v>7987</v>
      </c>
      <c r="R2287" s="17" t="s">
        <v>7987</v>
      </c>
      <c r="S2287" s="17"/>
      <c r="T2287" s="17" t="s">
        <v>7987</v>
      </c>
      <c r="U2287" s="17"/>
      <c r="V2287" s="17"/>
      <c r="W2287" s="17" t="s">
        <v>7987</v>
      </c>
      <c r="X2287" s="17" t="s">
        <v>7987</v>
      </c>
      <c r="Y2287" s="17"/>
    </row>
    <row r="2288" ht="15.75" customHeight="1">
      <c r="A2288" s="17">
        <v>3.8010119E9</v>
      </c>
      <c r="B2288" s="17"/>
      <c r="C2288" s="17" t="s">
        <v>7987</v>
      </c>
      <c r="D2288" s="17" t="s">
        <v>7987</v>
      </c>
      <c r="E2288" s="17" t="s">
        <v>7987</v>
      </c>
      <c r="F2288" s="17" t="s">
        <v>7820</v>
      </c>
      <c r="G2288" s="17"/>
      <c r="H2288" s="51" t="s">
        <v>7987</v>
      </c>
      <c r="K2288" s="51" t="s">
        <v>7987</v>
      </c>
      <c r="L2288" s="17" t="s">
        <v>7987</v>
      </c>
      <c r="M2288" s="17" t="s">
        <v>7987</v>
      </c>
      <c r="N2288" s="17" t="s">
        <v>7987</v>
      </c>
      <c r="O2288" s="17" t="s">
        <v>7987</v>
      </c>
      <c r="P2288" s="17" t="s">
        <v>7987</v>
      </c>
      <c r="Q2288" s="17" t="s">
        <v>7987</v>
      </c>
      <c r="R2288" s="17" t="s">
        <v>7987</v>
      </c>
      <c r="S2288" s="17"/>
      <c r="T2288" s="17" t="s">
        <v>7987</v>
      </c>
      <c r="U2288" s="17"/>
      <c r="V2288" s="17"/>
      <c r="W2288" s="17" t="s">
        <v>7987</v>
      </c>
      <c r="X2288" s="17" t="s">
        <v>7987</v>
      </c>
      <c r="Y2288" s="17"/>
    </row>
    <row r="2289" ht="15.75" customHeight="1">
      <c r="A2289" s="17">
        <v>4.0064137E9</v>
      </c>
      <c r="B2289" s="17"/>
      <c r="C2289" s="17" t="s">
        <v>7987</v>
      </c>
      <c r="D2289" s="17" t="s">
        <v>7987</v>
      </c>
      <c r="E2289" s="17" t="s">
        <v>7987</v>
      </c>
      <c r="F2289" s="17" t="s">
        <v>7821</v>
      </c>
      <c r="G2289" s="17"/>
      <c r="H2289" s="51" t="s">
        <v>7987</v>
      </c>
      <c r="K2289" s="51" t="s">
        <v>7987</v>
      </c>
      <c r="L2289" s="17" t="s">
        <v>7987</v>
      </c>
      <c r="M2289" s="17" t="s">
        <v>7987</v>
      </c>
      <c r="N2289" s="17" t="s">
        <v>7987</v>
      </c>
      <c r="O2289" s="17" t="s">
        <v>7987</v>
      </c>
      <c r="P2289" s="17" t="s">
        <v>7987</v>
      </c>
      <c r="Q2289" s="17" t="s">
        <v>7987</v>
      </c>
      <c r="R2289" s="17" t="s">
        <v>7987</v>
      </c>
      <c r="S2289" s="17"/>
      <c r="T2289" s="17" t="s">
        <v>7987</v>
      </c>
      <c r="U2289" s="17"/>
      <c r="V2289" s="17"/>
      <c r="W2289" s="17" t="s">
        <v>7987</v>
      </c>
      <c r="X2289" s="17" t="s">
        <v>7987</v>
      </c>
      <c r="Y2289" s="17"/>
    </row>
    <row r="2290" ht="15.75" customHeight="1">
      <c r="A2290" s="17">
        <v>4.0064139E9</v>
      </c>
      <c r="B2290" s="17"/>
      <c r="C2290" s="17" t="s">
        <v>7987</v>
      </c>
      <c r="D2290" s="17" t="s">
        <v>7987</v>
      </c>
      <c r="E2290" s="17" t="s">
        <v>7987</v>
      </c>
      <c r="F2290" s="17" t="s">
        <v>7822</v>
      </c>
      <c r="G2290" s="17"/>
      <c r="H2290" s="51" t="s">
        <v>7987</v>
      </c>
      <c r="K2290" s="51" t="s">
        <v>7987</v>
      </c>
      <c r="L2290" s="17" t="s">
        <v>7987</v>
      </c>
      <c r="M2290" s="17" t="s">
        <v>7987</v>
      </c>
      <c r="N2290" s="17" t="s">
        <v>7987</v>
      </c>
      <c r="O2290" s="17" t="s">
        <v>7987</v>
      </c>
      <c r="P2290" s="17" t="s">
        <v>7987</v>
      </c>
      <c r="Q2290" s="17" t="s">
        <v>7987</v>
      </c>
      <c r="R2290" s="17" t="s">
        <v>7987</v>
      </c>
      <c r="S2290" s="17"/>
      <c r="T2290" s="17" t="s">
        <v>7987</v>
      </c>
      <c r="U2290" s="17"/>
      <c r="V2290" s="17"/>
      <c r="W2290" s="17" t="s">
        <v>7987</v>
      </c>
      <c r="X2290" s="17" t="s">
        <v>7987</v>
      </c>
      <c r="Y2290" s="17"/>
    </row>
    <row r="2291" ht="15.75" customHeight="1">
      <c r="A2291" s="17">
        <v>4.006414E9</v>
      </c>
      <c r="B2291" s="17"/>
      <c r="C2291" s="17" t="s">
        <v>7987</v>
      </c>
      <c r="D2291" s="17" t="s">
        <v>7987</v>
      </c>
      <c r="E2291" s="17" t="s">
        <v>7987</v>
      </c>
      <c r="F2291" s="17" t="s">
        <v>7823</v>
      </c>
      <c r="G2291" s="17"/>
      <c r="H2291" s="51" t="s">
        <v>7987</v>
      </c>
      <c r="K2291" s="51" t="s">
        <v>7987</v>
      </c>
      <c r="L2291" s="17" t="s">
        <v>7987</v>
      </c>
      <c r="M2291" s="17" t="s">
        <v>7987</v>
      </c>
      <c r="N2291" s="17" t="s">
        <v>7987</v>
      </c>
      <c r="O2291" s="17" t="s">
        <v>7987</v>
      </c>
      <c r="P2291" s="17" t="s">
        <v>7987</v>
      </c>
      <c r="Q2291" s="17" t="s">
        <v>7987</v>
      </c>
      <c r="R2291" s="17" t="s">
        <v>7987</v>
      </c>
      <c r="S2291" s="17"/>
      <c r="T2291" s="17" t="s">
        <v>7987</v>
      </c>
      <c r="U2291" s="17"/>
      <c r="V2291" s="17"/>
      <c r="W2291" s="17" t="s">
        <v>7987</v>
      </c>
      <c r="X2291" s="17" t="s">
        <v>7987</v>
      </c>
      <c r="Y2291" s="17"/>
    </row>
    <row r="2292" ht="15.75" customHeight="1">
      <c r="A2292" s="17">
        <v>4.0064141E9</v>
      </c>
      <c r="B2292" s="17"/>
      <c r="C2292" s="17" t="s">
        <v>7987</v>
      </c>
      <c r="D2292" s="17" t="s">
        <v>7987</v>
      </c>
      <c r="E2292" s="17" t="s">
        <v>7987</v>
      </c>
      <c r="F2292" s="17" t="s">
        <v>7824</v>
      </c>
      <c r="G2292" s="17"/>
      <c r="H2292" s="51" t="s">
        <v>7987</v>
      </c>
      <c r="K2292" s="51" t="s">
        <v>7987</v>
      </c>
      <c r="L2292" s="17" t="s">
        <v>7987</v>
      </c>
      <c r="M2292" s="17" t="s">
        <v>7987</v>
      </c>
      <c r="N2292" s="17" t="s">
        <v>7987</v>
      </c>
      <c r="O2292" s="17" t="s">
        <v>7987</v>
      </c>
      <c r="P2292" s="17" t="s">
        <v>7987</v>
      </c>
      <c r="Q2292" s="17" t="s">
        <v>7987</v>
      </c>
      <c r="R2292" s="17" t="s">
        <v>7987</v>
      </c>
      <c r="S2292" s="17"/>
      <c r="T2292" s="17" t="s">
        <v>7987</v>
      </c>
      <c r="U2292" s="17"/>
      <c r="V2292" s="17"/>
      <c r="W2292" s="17" t="s">
        <v>7987</v>
      </c>
      <c r="X2292" s="17" t="s">
        <v>7987</v>
      </c>
      <c r="Y2292" s="17"/>
    </row>
    <row r="2293" ht="15.75" customHeight="1">
      <c r="A2293" s="17">
        <v>4.0064144E9</v>
      </c>
      <c r="B2293" s="17"/>
      <c r="C2293" s="17" t="s">
        <v>7987</v>
      </c>
      <c r="D2293" s="17" t="s">
        <v>7987</v>
      </c>
      <c r="E2293" s="17" t="s">
        <v>7987</v>
      </c>
      <c r="F2293" s="17" t="s">
        <v>7825</v>
      </c>
      <c r="G2293" s="17"/>
      <c r="H2293" s="51" t="s">
        <v>7987</v>
      </c>
      <c r="K2293" s="51" t="s">
        <v>7987</v>
      </c>
      <c r="L2293" s="17" t="s">
        <v>7987</v>
      </c>
      <c r="M2293" s="17" t="s">
        <v>7987</v>
      </c>
      <c r="N2293" s="17" t="s">
        <v>7987</v>
      </c>
      <c r="O2293" s="17" t="s">
        <v>7987</v>
      </c>
      <c r="P2293" s="17" t="s">
        <v>7987</v>
      </c>
      <c r="Q2293" s="17" t="s">
        <v>7987</v>
      </c>
      <c r="R2293" s="17" t="s">
        <v>7987</v>
      </c>
      <c r="S2293" s="17"/>
      <c r="T2293" s="17" t="s">
        <v>7987</v>
      </c>
      <c r="U2293" s="17"/>
      <c r="V2293" s="17"/>
      <c r="W2293" s="17" t="s">
        <v>7987</v>
      </c>
      <c r="X2293" s="17" t="s">
        <v>7987</v>
      </c>
      <c r="Y2293" s="17"/>
    </row>
    <row r="2294" ht="15.75" customHeight="1">
      <c r="A2294" s="17">
        <v>4.0064145E9</v>
      </c>
      <c r="B2294" s="17"/>
      <c r="C2294" s="17" t="s">
        <v>7987</v>
      </c>
      <c r="D2294" s="17" t="s">
        <v>7987</v>
      </c>
      <c r="E2294" s="17" t="s">
        <v>7987</v>
      </c>
      <c r="F2294" s="17" t="s">
        <v>7826</v>
      </c>
      <c r="G2294" s="17"/>
      <c r="H2294" s="51" t="s">
        <v>7987</v>
      </c>
      <c r="K2294" s="51" t="s">
        <v>7987</v>
      </c>
      <c r="L2294" s="17" t="s">
        <v>7987</v>
      </c>
      <c r="M2294" s="17" t="s">
        <v>7987</v>
      </c>
      <c r="N2294" s="17" t="s">
        <v>7987</v>
      </c>
      <c r="O2294" s="17" t="s">
        <v>7987</v>
      </c>
      <c r="P2294" s="17" t="s">
        <v>7987</v>
      </c>
      <c r="Q2294" s="17" t="s">
        <v>7987</v>
      </c>
      <c r="R2294" s="17" t="s">
        <v>7987</v>
      </c>
      <c r="S2294" s="17"/>
      <c r="T2294" s="17" t="s">
        <v>7987</v>
      </c>
      <c r="U2294" s="17"/>
      <c r="V2294" s="17"/>
      <c r="W2294" s="17" t="s">
        <v>7987</v>
      </c>
      <c r="X2294" s="17" t="s">
        <v>7987</v>
      </c>
      <c r="Y2294" s="17"/>
    </row>
    <row r="2295" ht="15.75" customHeight="1">
      <c r="A2295" s="17">
        <v>4.0064146E9</v>
      </c>
      <c r="B2295" s="17"/>
      <c r="C2295" s="17" t="s">
        <v>7987</v>
      </c>
      <c r="D2295" s="17" t="s">
        <v>7987</v>
      </c>
      <c r="E2295" s="17" t="s">
        <v>7987</v>
      </c>
      <c r="F2295" s="17" t="s">
        <v>7827</v>
      </c>
      <c r="G2295" s="17"/>
      <c r="H2295" s="51" t="s">
        <v>7987</v>
      </c>
      <c r="K2295" s="51" t="s">
        <v>7987</v>
      </c>
      <c r="L2295" s="17" t="s">
        <v>7987</v>
      </c>
      <c r="M2295" s="17" t="s">
        <v>7987</v>
      </c>
      <c r="N2295" s="17" t="s">
        <v>7987</v>
      </c>
      <c r="O2295" s="17" t="s">
        <v>7987</v>
      </c>
      <c r="P2295" s="17" t="s">
        <v>7987</v>
      </c>
      <c r="Q2295" s="17" t="s">
        <v>7987</v>
      </c>
      <c r="R2295" s="17" t="s">
        <v>7987</v>
      </c>
      <c r="S2295" s="17"/>
      <c r="T2295" s="17" t="s">
        <v>7987</v>
      </c>
      <c r="U2295" s="17"/>
      <c r="V2295" s="17"/>
      <c r="W2295" s="17" t="s">
        <v>7987</v>
      </c>
      <c r="X2295" s="17" t="s">
        <v>7987</v>
      </c>
      <c r="Y2295" s="17"/>
    </row>
    <row r="2296" ht="15.75" customHeight="1">
      <c r="A2296" s="17">
        <v>4.006415E9</v>
      </c>
      <c r="B2296" s="17"/>
      <c r="C2296" s="17" t="s">
        <v>7987</v>
      </c>
      <c r="D2296" s="17" t="s">
        <v>7987</v>
      </c>
      <c r="E2296" s="17" t="s">
        <v>7987</v>
      </c>
      <c r="F2296" s="17" t="s">
        <v>7828</v>
      </c>
      <c r="G2296" s="17"/>
      <c r="H2296" s="51" t="s">
        <v>7987</v>
      </c>
      <c r="K2296" s="51" t="s">
        <v>7987</v>
      </c>
      <c r="L2296" s="17" t="s">
        <v>7987</v>
      </c>
      <c r="M2296" s="17" t="s">
        <v>7987</v>
      </c>
      <c r="N2296" s="17" t="s">
        <v>7987</v>
      </c>
      <c r="O2296" s="17" t="s">
        <v>7987</v>
      </c>
      <c r="P2296" s="17" t="s">
        <v>7987</v>
      </c>
      <c r="Q2296" s="17" t="s">
        <v>7987</v>
      </c>
      <c r="R2296" s="17" t="s">
        <v>7987</v>
      </c>
      <c r="S2296" s="17"/>
      <c r="T2296" s="17" t="s">
        <v>7987</v>
      </c>
      <c r="U2296" s="17"/>
      <c r="V2296" s="17"/>
      <c r="W2296" s="17" t="s">
        <v>7987</v>
      </c>
      <c r="X2296" s="17" t="s">
        <v>7987</v>
      </c>
      <c r="Y2296" s="17"/>
    </row>
    <row r="2297" ht="15.75" customHeight="1">
      <c r="A2297" s="17">
        <v>4.0064152E9</v>
      </c>
      <c r="B2297" s="17"/>
      <c r="C2297" s="17" t="s">
        <v>7987</v>
      </c>
      <c r="D2297" s="17" t="s">
        <v>7987</v>
      </c>
      <c r="E2297" s="17" t="s">
        <v>7987</v>
      </c>
      <c r="F2297" s="17" t="s">
        <v>7829</v>
      </c>
      <c r="G2297" s="17"/>
      <c r="H2297" s="51" t="s">
        <v>7987</v>
      </c>
      <c r="K2297" s="51" t="s">
        <v>7987</v>
      </c>
      <c r="L2297" s="17" t="s">
        <v>7987</v>
      </c>
      <c r="M2297" s="17" t="s">
        <v>7987</v>
      </c>
      <c r="N2297" s="17" t="s">
        <v>7987</v>
      </c>
      <c r="O2297" s="17" t="s">
        <v>7987</v>
      </c>
      <c r="P2297" s="17" t="s">
        <v>7987</v>
      </c>
      <c r="Q2297" s="17" t="s">
        <v>7987</v>
      </c>
      <c r="R2297" s="17" t="s">
        <v>7987</v>
      </c>
      <c r="S2297" s="17"/>
      <c r="T2297" s="17" t="s">
        <v>7987</v>
      </c>
      <c r="U2297" s="17"/>
      <c r="V2297" s="17"/>
      <c r="W2297" s="17" t="s">
        <v>7987</v>
      </c>
      <c r="X2297" s="17" t="s">
        <v>7987</v>
      </c>
      <c r="Y2297" s="17"/>
    </row>
    <row r="2298" ht="15.75" customHeight="1">
      <c r="A2298" s="17">
        <v>4.0064157E9</v>
      </c>
      <c r="B2298" s="17"/>
      <c r="C2298" s="17" t="s">
        <v>7987</v>
      </c>
      <c r="D2298" s="17" t="s">
        <v>7987</v>
      </c>
      <c r="E2298" s="17" t="s">
        <v>7987</v>
      </c>
      <c r="F2298" s="17" t="s">
        <v>7830</v>
      </c>
      <c r="G2298" s="17"/>
      <c r="H2298" s="51" t="s">
        <v>7987</v>
      </c>
      <c r="K2298" s="51" t="s">
        <v>7987</v>
      </c>
      <c r="L2298" s="17" t="s">
        <v>7987</v>
      </c>
      <c r="M2298" s="17" t="s">
        <v>7987</v>
      </c>
      <c r="N2298" s="17" t="s">
        <v>7987</v>
      </c>
      <c r="O2298" s="17" t="s">
        <v>7987</v>
      </c>
      <c r="P2298" s="17" t="s">
        <v>7987</v>
      </c>
      <c r="Q2298" s="17" t="s">
        <v>7987</v>
      </c>
      <c r="R2298" s="17" t="s">
        <v>7987</v>
      </c>
      <c r="S2298" s="17"/>
      <c r="T2298" s="17" t="s">
        <v>7987</v>
      </c>
      <c r="U2298" s="17"/>
      <c r="V2298" s="17"/>
      <c r="W2298" s="17" t="s">
        <v>7987</v>
      </c>
      <c r="X2298" s="17" t="s">
        <v>7987</v>
      </c>
      <c r="Y2298" s="17"/>
    </row>
    <row r="2299" ht="15.75" customHeight="1">
      <c r="A2299" s="17">
        <v>3.237206086E9</v>
      </c>
      <c r="B2299" s="17"/>
      <c r="C2299" s="17" t="s">
        <v>7987</v>
      </c>
      <c r="D2299" s="17" t="s">
        <v>7987</v>
      </c>
      <c r="E2299" s="17" t="s">
        <v>7987</v>
      </c>
      <c r="F2299" s="17" t="s">
        <v>7831</v>
      </c>
      <c r="G2299" s="17"/>
      <c r="H2299" s="51" t="s">
        <v>7987</v>
      </c>
      <c r="K2299" s="51" t="s">
        <v>7987</v>
      </c>
      <c r="L2299" s="17" t="s">
        <v>7987</v>
      </c>
      <c r="M2299" s="17" t="s">
        <v>7987</v>
      </c>
      <c r="N2299" s="17" t="s">
        <v>7987</v>
      </c>
      <c r="O2299" s="17" t="s">
        <v>7987</v>
      </c>
      <c r="P2299" s="17" t="s">
        <v>7987</v>
      </c>
      <c r="Q2299" s="17" t="s">
        <v>7987</v>
      </c>
      <c r="R2299" s="17" t="s">
        <v>7987</v>
      </c>
      <c r="S2299" s="17"/>
      <c r="T2299" s="17" t="s">
        <v>7987</v>
      </c>
      <c r="U2299" s="17"/>
      <c r="V2299" s="17"/>
      <c r="W2299" s="17" t="s">
        <v>7987</v>
      </c>
      <c r="X2299" s="17" t="s">
        <v>7987</v>
      </c>
      <c r="Y2299" s="17"/>
    </row>
    <row r="2300" ht="15.75" customHeight="1">
      <c r="A2300" s="17">
        <v>3.84104362E9</v>
      </c>
      <c r="B2300" s="17"/>
      <c r="C2300" s="17" t="s">
        <v>7987</v>
      </c>
      <c r="D2300" s="17" t="s">
        <v>7987</v>
      </c>
      <c r="E2300" s="17" t="s">
        <v>7987</v>
      </c>
      <c r="F2300" s="17" t="s">
        <v>7832</v>
      </c>
      <c r="G2300" s="17"/>
      <c r="H2300" s="51" t="s">
        <v>7987</v>
      </c>
      <c r="K2300" s="51" t="s">
        <v>7987</v>
      </c>
      <c r="L2300" s="17" t="s">
        <v>7987</v>
      </c>
      <c r="M2300" s="17" t="s">
        <v>7987</v>
      </c>
      <c r="N2300" s="17" t="s">
        <v>7987</v>
      </c>
      <c r="O2300" s="17" t="s">
        <v>7987</v>
      </c>
      <c r="P2300" s="17" t="s">
        <v>7987</v>
      </c>
      <c r="Q2300" s="17" t="s">
        <v>7987</v>
      </c>
      <c r="R2300" s="17" t="s">
        <v>7987</v>
      </c>
      <c r="S2300" s="17"/>
      <c r="T2300" s="17" t="s">
        <v>7987</v>
      </c>
      <c r="U2300" s="17"/>
      <c r="V2300" s="17"/>
      <c r="W2300" s="17" t="s">
        <v>7987</v>
      </c>
      <c r="X2300" s="17" t="s">
        <v>7987</v>
      </c>
      <c r="Y2300" s="17"/>
    </row>
    <row r="2301" ht="15.75" customHeight="1">
      <c r="A2301" s="17">
        <v>3.84104375E9</v>
      </c>
      <c r="B2301" s="17"/>
      <c r="C2301" s="17" t="s">
        <v>7987</v>
      </c>
      <c r="D2301" s="17" t="s">
        <v>7987</v>
      </c>
      <c r="E2301" s="17" t="s">
        <v>7987</v>
      </c>
      <c r="F2301" s="17" t="s">
        <v>7833</v>
      </c>
      <c r="G2301" s="17"/>
      <c r="H2301" s="51" t="s">
        <v>7987</v>
      </c>
      <c r="K2301" s="51" t="s">
        <v>7987</v>
      </c>
      <c r="L2301" s="17" t="s">
        <v>7987</v>
      </c>
      <c r="M2301" s="17" t="s">
        <v>7987</v>
      </c>
      <c r="N2301" s="17" t="s">
        <v>7987</v>
      </c>
      <c r="O2301" s="17" t="s">
        <v>7987</v>
      </c>
      <c r="P2301" s="17" t="s">
        <v>7987</v>
      </c>
      <c r="Q2301" s="17" t="s">
        <v>7987</v>
      </c>
      <c r="R2301" s="17" t="s">
        <v>7987</v>
      </c>
      <c r="S2301" s="17"/>
      <c r="T2301" s="17" t="s">
        <v>7987</v>
      </c>
      <c r="U2301" s="17"/>
      <c r="V2301" s="17"/>
      <c r="W2301" s="17" t="s">
        <v>7987</v>
      </c>
      <c r="X2301" s="17" t="s">
        <v>7987</v>
      </c>
      <c r="Y2301" s="17"/>
    </row>
    <row r="2302" ht="15.75" customHeight="1">
      <c r="A2302" s="17">
        <v>3.8650702E9</v>
      </c>
      <c r="B2302" s="17"/>
      <c r="C2302" s="17" t="s">
        <v>7987</v>
      </c>
      <c r="D2302" s="17" t="s">
        <v>7987</v>
      </c>
      <c r="E2302" s="17" t="s">
        <v>7987</v>
      </c>
      <c r="F2302" s="17" t="s">
        <v>7834</v>
      </c>
      <c r="G2302" s="17"/>
      <c r="H2302" s="51" t="s">
        <v>7987</v>
      </c>
      <c r="K2302" s="51" t="s">
        <v>7987</v>
      </c>
      <c r="L2302" s="17" t="s">
        <v>7987</v>
      </c>
      <c r="M2302" s="17" t="s">
        <v>7987</v>
      </c>
      <c r="N2302" s="17" t="s">
        <v>7987</v>
      </c>
      <c r="O2302" s="17" t="s">
        <v>7987</v>
      </c>
      <c r="P2302" s="17" t="s">
        <v>7987</v>
      </c>
      <c r="Q2302" s="17" t="s">
        <v>7987</v>
      </c>
      <c r="R2302" s="17" t="s">
        <v>7987</v>
      </c>
      <c r="S2302" s="17"/>
      <c r="T2302" s="17" t="s">
        <v>7987</v>
      </c>
      <c r="U2302" s="17"/>
      <c r="V2302" s="17"/>
      <c r="W2302" s="17" t="s">
        <v>7987</v>
      </c>
      <c r="X2302" s="17" t="s">
        <v>7987</v>
      </c>
      <c r="Y2302" s="17"/>
    </row>
    <row r="2303" ht="15.75" customHeight="1">
      <c r="A2303" s="17">
        <v>3.8014362E9</v>
      </c>
      <c r="B2303" s="17"/>
      <c r="C2303" s="17" t="s">
        <v>7987</v>
      </c>
      <c r="D2303" s="17" t="s">
        <v>7987</v>
      </c>
      <c r="E2303" s="17" t="s">
        <v>7987</v>
      </c>
      <c r="F2303" s="17" t="s">
        <v>7835</v>
      </c>
      <c r="G2303" s="17"/>
      <c r="H2303" s="51" t="s">
        <v>7987</v>
      </c>
      <c r="K2303" s="51" t="s">
        <v>7987</v>
      </c>
      <c r="L2303" s="17" t="s">
        <v>7987</v>
      </c>
      <c r="M2303" s="17" t="s">
        <v>7987</v>
      </c>
      <c r="N2303" s="17" t="s">
        <v>7987</v>
      </c>
      <c r="O2303" s="17" t="s">
        <v>7987</v>
      </c>
      <c r="P2303" s="17" t="s">
        <v>7987</v>
      </c>
      <c r="Q2303" s="17" t="s">
        <v>7987</v>
      </c>
      <c r="R2303" s="17" t="s">
        <v>7987</v>
      </c>
      <c r="S2303" s="17"/>
      <c r="T2303" s="17" t="s">
        <v>7987</v>
      </c>
      <c r="U2303" s="17"/>
      <c r="V2303" s="17"/>
      <c r="W2303" s="17" t="s">
        <v>7987</v>
      </c>
      <c r="X2303" s="17" t="s">
        <v>7987</v>
      </c>
      <c r="Y2303" s="17"/>
    </row>
    <row r="2304" ht="15.75" customHeight="1">
      <c r="A2304" s="17">
        <v>3.8014375E9</v>
      </c>
      <c r="B2304" s="17"/>
      <c r="C2304" s="17" t="s">
        <v>7987</v>
      </c>
      <c r="D2304" s="17" t="s">
        <v>7987</v>
      </c>
      <c r="E2304" s="17" t="s">
        <v>7987</v>
      </c>
      <c r="F2304" s="17" t="s">
        <v>7836</v>
      </c>
      <c r="G2304" s="17"/>
      <c r="H2304" s="51" t="s">
        <v>7987</v>
      </c>
      <c r="K2304" s="51" t="s">
        <v>7987</v>
      </c>
      <c r="L2304" s="17" t="s">
        <v>7987</v>
      </c>
      <c r="M2304" s="17" t="s">
        <v>7987</v>
      </c>
      <c r="N2304" s="17" t="s">
        <v>7987</v>
      </c>
      <c r="O2304" s="17" t="s">
        <v>7987</v>
      </c>
      <c r="P2304" s="17" t="s">
        <v>7987</v>
      </c>
      <c r="Q2304" s="17" t="s">
        <v>7987</v>
      </c>
      <c r="R2304" s="17" t="s">
        <v>7987</v>
      </c>
      <c r="S2304" s="17"/>
      <c r="T2304" s="17" t="s">
        <v>7987</v>
      </c>
      <c r="U2304" s="17"/>
      <c r="V2304" s="17"/>
      <c r="W2304" s="17" t="s">
        <v>7987</v>
      </c>
      <c r="X2304" s="17" t="s">
        <v>7987</v>
      </c>
      <c r="Y2304" s="17"/>
    </row>
    <row r="2305" ht="15.75" customHeight="1">
      <c r="A2305" s="17">
        <v>3.85610001E9</v>
      </c>
      <c r="B2305" s="17"/>
      <c r="C2305" s="17" t="s">
        <v>7987</v>
      </c>
      <c r="D2305" s="17" t="s">
        <v>7987</v>
      </c>
      <c r="E2305" s="17" t="s">
        <v>7987</v>
      </c>
      <c r="F2305" s="17" t="s">
        <v>7837</v>
      </c>
      <c r="G2305" s="17"/>
      <c r="H2305" s="51" t="s">
        <v>7987</v>
      </c>
      <c r="K2305" s="51" t="s">
        <v>7987</v>
      </c>
      <c r="L2305" s="17" t="s">
        <v>7987</v>
      </c>
      <c r="M2305" s="17" t="s">
        <v>7987</v>
      </c>
      <c r="N2305" s="17" t="s">
        <v>7987</v>
      </c>
      <c r="O2305" s="17" t="s">
        <v>7987</v>
      </c>
      <c r="P2305" s="17" t="s">
        <v>7987</v>
      </c>
      <c r="Q2305" s="17" t="s">
        <v>7987</v>
      </c>
      <c r="R2305" s="17" t="s">
        <v>7987</v>
      </c>
      <c r="S2305" s="17"/>
      <c r="T2305" s="17" t="s">
        <v>7987</v>
      </c>
      <c r="U2305" s="17"/>
      <c r="V2305" s="17"/>
      <c r="W2305" s="17" t="s">
        <v>7987</v>
      </c>
      <c r="X2305" s="17" t="s">
        <v>7987</v>
      </c>
      <c r="Y2305" s="17"/>
    </row>
    <row r="2306" ht="15.75" customHeight="1">
      <c r="A2306" s="17">
        <v>3.85507001E9</v>
      </c>
      <c r="B2306" s="17"/>
      <c r="C2306" s="17" t="s">
        <v>7987</v>
      </c>
      <c r="D2306" s="17" t="s">
        <v>7987</v>
      </c>
      <c r="E2306" s="17" t="s">
        <v>7987</v>
      </c>
      <c r="F2306" s="17" t="s">
        <v>7838</v>
      </c>
      <c r="G2306" s="17"/>
      <c r="H2306" s="51" t="s">
        <v>7987</v>
      </c>
      <c r="K2306" s="51" t="s">
        <v>7987</v>
      </c>
      <c r="L2306" s="17" t="s">
        <v>7987</v>
      </c>
      <c r="M2306" s="17" t="s">
        <v>7987</v>
      </c>
      <c r="N2306" s="17" t="s">
        <v>7987</v>
      </c>
      <c r="O2306" s="17" t="s">
        <v>7987</v>
      </c>
      <c r="P2306" s="17" t="s">
        <v>7987</v>
      </c>
      <c r="Q2306" s="17" t="s">
        <v>7987</v>
      </c>
      <c r="R2306" s="17" t="s">
        <v>7987</v>
      </c>
      <c r="S2306" s="17"/>
      <c r="T2306" s="17" t="s">
        <v>7987</v>
      </c>
      <c r="U2306" s="17"/>
      <c r="V2306" s="17"/>
      <c r="W2306" s="17" t="s">
        <v>7987</v>
      </c>
      <c r="X2306" s="17" t="s">
        <v>7987</v>
      </c>
      <c r="Y2306" s="17"/>
    </row>
    <row r="2307" ht="15.75" customHeight="1">
      <c r="A2307" s="17">
        <v>4.0037637E9</v>
      </c>
      <c r="B2307" s="17"/>
      <c r="C2307" s="17" t="s">
        <v>7987</v>
      </c>
      <c r="D2307" s="17" t="s">
        <v>7987</v>
      </c>
      <c r="E2307" s="17" t="s">
        <v>7987</v>
      </c>
      <c r="F2307" s="17" t="s">
        <v>7839</v>
      </c>
      <c r="G2307" s="17"/>
      <c r="H2307" s="51" t="s">
        <v>7987</v>
      </c>
      <c r="K2307" s="51" t="s">
        <v>7987</v>
      </c>
      <c r="L2307" s="17" t="s">
        <v>7987</v>
      </c>
      <c r="M2307" s="17" t="s">
        <v>7987</v>
      </c>
      <c r="N2307" s="17" t="s">
        <v>7987</v>
      </c>
      <c r="O2307" s="17" t="s">
        <v>7987</v>
      </c>
      <c r="P2307" s="17" t="s">
        <v>7987</v>
      </c>
      <c r="Q2307" s="17" t="s">
        <v>7987</v>
      </c>
      <c r="R2307" s="17" t="s">
        <v>7987</v>
      </c>
      <c r="S2307" s="17"/>
      <c r="T2307" s="17" t="s">
        <v>7987</v>
      </c>
      <c r="U2307" s="17"/>
      <c r="V2307" s="17"/>
      <c r="W2307" s="17" t="s">
        <v>7987</v>
      </c>
      <c r="X2307" s="17" t="s">
        <v>7987</v>
      </c>
      <c r="Y2307" s="17"/>
    </row>
    <row r="2308" ht="15.75" customHeight="1">
      <c r="A2308" s="17">
        <v>4.0039255E9</v>
      </c>
      <c r="B2308" s="17"/>
      <c r="C2308" s="17" t="s">
        <v>7987</v>
      </c>
      <c r="D2308" s="17" t="s">
        <v>7987</v>
      </c>
      <c r="E2308" s="17" t="s">
        <v>7987</v>
      </c>
      <c r="F2308" s="17" t="s">
        <v>7840</v>
      </c>
      <c r="G2308" s="17"/>
      <c r="H2308" s="51" t="s">
        <v>7987</v>
      </c>
      <c r="K2308" s="51" t="s">
        <v>7987</v>
      </c>
      <c r="L2308" s="17" t="s">
        <v>7987</v>
      </c>
      <c r="M2308" s="17" t="s">
        <v>7987</v>
      </c>
      <c r="N2308" s="17" t="s">
        <v>7987</v>
      </c>
      <c r="O2308" s="17" t="s">
        <v>7987</v>
      </c>
      <c r="P2308" s="17" t="s">
        <v>7987</v>
      </c>
      <c r="Q2308" s="17" t="s">
        <v>7987</v>
      </c>
      <c r="R2308" s="17" t="s">
        <v>7987</v>
      </c>
      <c r="S2308" s="17"/>
      <c r="T2308" s="17" t="s">
        <v>7987</v>
      </c>
      <c r="U2308" s="17"/>
      <c r="V2308" s="17"/>
      <c r="W2308" s="17" t="s">
        <v>7987</v>
      </c>
      <c r="X2308" s="17" t="s">
        <v>7987</v>
      </c>
      <c r="Y2308" s="17"/>
    </row>
    <row r="2309" ht="15.75" customHeight="1">
      <c r="A2309" s="17">
        <v>4.0058902E9</v>
      </c>
      <c r="B2309" s="17"/>
      <c r="C2309" s="17" t="s">
        <v>7987</v>
      </c>
      <c r="D2309" s="17" t="s">
        <v>7987</v>
      </c>
      <c r="E2309" s="17" t="s">
        <v>7987</v>
      </c>
      <c r="F2309" s="17" t="s">
        <v>7841</v>
      </c>
      <c r="G2309" s="17"/>
      <c r="H2309" s="51" t="s">
        <v>7987</v>
      </c>
      <c r="K2309" s="51" t="s">
        <v>7987</v>
      </c>
      <c r="L2309" s="17" t="s">
        <v>7987</v>
      </c>
      <c r="M2309" s="17" t="s">
        <v>7987</v>
      </c>
      <c r="N2309" s="17" t="s">
        <v>7987</v>
      </c>
      <c r="O2309" s="17" t="s">
        <v>7987</v>
      </c>
      <c r="P2309" s="17" t="s">
        <v>7987</v>
      </c>
      <c r="Q2309" s="17" t="s">
        <v>7987</v>
      </c>
      <c r="R2309" s="17" t="s">
        <v>7987</v>
      </c>
      <c r="S2309" s="17"/>
      <c r="T2309" s="17" t="s">
        <v>7987</v>
      </c>
      <c r="U2309" s="17"/>
      <c r="V2309" s="17"/>
      <c r="W2309" s="17" t="s">
        <v>7987</v>
      </c>
      <c r="X2309" s="17" t="s">
        <v>7987</v>
      </c>
      <c r="Y2309" s="17"/>
    </row>
    <row r="2310" ht="15.75" customHeight="1">
      <c r="A2310" s="17">
        <v>4.0058903E9</v>
      </c>
      <c r="B2310" s="17"/>
      <c r="C2310" s="17" t="s">
        <v>7987</v>
      </c>
      <c r="D2310" s="17" t="s">
        <v>7987</v>
      </c>
      <c r="E2310" s="17" t="s">
        <v>7987</v>
      </c>
      <c r="F2310" s="17" t="s">
        <v>7842</v>
      </c>
      <c r="G2310" s="17"/>
      <c r="H2310" s="51" t="s">
        <v>7987</v>
      </c>
      <c r="K2310" s="51" t="s">
        <v>7987</v>
      </c>
      <c r="L2310" s="17" t="s">
        <v>7987</v>
      </c>
      <c r="M2310" s="17" t="s">
        <v>7987</v>
      </c>
      <c r="N2310" s="17" t="s">
        <v>7987</v>
      </c>
      <c r="O2310" s="17" t="s">
        <v>7987</v>
      </c>
      <c r="P2310" s="17" t="s">
        <v>7987</v>
      </c>
      <c r="Q2310" s="17" t="s">
        <v>7987</v>
      </c>
      <c r="R2310" s="17" t="s">
        <v>7987</v>
      </c>
      <c r="S2310" s="17"/>
      <c r="T2310" s="17" t="s">
        <v>7987</v>
      </c>
      <c r="U2310" s="17"/>
      <c r="V2310" s="17"/>
      <c r="W2310" s="17" t="s">
        <v>7987</v>
      </c>
      <c r="X2310" s="17" t="s">
        <v>7987</v>
      </c>
      <c r="Y2310" s="17"/>
    </row>
    <row r="2311" ht="15.75" customHeight="1">
      <c r="A2311" s="17">
        <v>4.0058906E9</v>
      </c>
      <c r="B2311" s="17"/>
      <c r="C2311" s="17" t="s">
        <v>7987</v>
      </c>
      <c r="D2311" s="17" t="s">
        <v>7987</v>
      </c>
      <c r="E2311" s="17" t="s">
        <v>7987</v>
      </c>
      <c r="F2311" s="17" t="s">
        <v>7843</v>
      </c>
      <c r="G2311" s="17"/>
      <c r="H2311" s="51" t="s">
        <v>7987</v>
      </c>
      <c r="K2311" s="51" t="s">
        <v>7987</v>
      </c>
      <c r="L2311" s="17" t="s">
        <v>7987</v>
      </c>
      <c r="M2311" s="17" t="s">
        <v>7987</v>
      </c>
      <c r="N2311" s="17" t="s">
        <v>7987</v>
      </c>
      <c r="O2311" s="17" t="s">
        <v>7987</v>
      </c>
      <c r="P2311" s="17" t="s">
        <v>7987</v>
      </c>
      <c r="Q2311" s="17" t="s">
        <v>7987</v>
      </c>
      <c r="R2311" s="17" t="s">
        <v>7987</v>
      </c>
      <c r="S2311" s="17"/>
      <c r="T2311" s="17" t="s">
        <v>7987</v>
      </c>
      <c r="U2311" s="17"/>
      <c r="V2311" s="17"/>
      <c r="W2311" s="17" t="s">
        <v>7987</v>
      </c>
      <c r="X2311" s="17" t="s">
        <v>7987</v>
      </c>
      <c r="Y2311" s="17"/>
    </row>
    <row r="2312" ht="15.75" customHeight="1">
      <c r="A2312" s="17">
        <v>4.0058905E9</v>
      </c>
      <c r="B2312" s="17"/>
      <c r="C2312" s="17" t="s">
        <v>7987</v>
      </c>
      <c r="D2312" s="17" t="s">
        <v>7987</v>
      </c>
      <c r="E2312" s="17" t="s">
        <v>7987</v>
      </c>
      <c r="F2312" s="17" t="s">
        <v>7844</v>
      </c>
      <c r="G2312" s="17"/>
      <c r="H2312" s="51" t="s">
        <v>7987</v>
      </c>
      <c r="K2312" s="51" t="s">
        <v>7987</v>
      </c>
      <c r="L2312" s="17" t="s">
        <v>7987</v>
      </c>
      <c r="M2312" s="17" t="s">
        <v>7987</v>
      </c>
      <c r="N2312" s="17" t="s">
        <v>7987</v>
      </c>
      <c r="O2312" s="17" t="s">
        <v>7987</v>
      </c>
      <c r="P2312" s="17" t="s">
        <v>7987</v>
      </c>
      <c r="Q2312" s="17" t="s">
        <v>7987</v>
      </c>
      <c r="R2312" s="17" t="s">
        <v>7987</v>
      </c>
      <c r="S2312" s="17"/>
      <c r="T2312" s="17" t="s">
        <v>7987</v>
      </c>
      <c r="U2312" s="17"/>
      <c r="V2312" s="17"/>
      <c r="W2312" s="17" t="s">
        <v>7987</v>
      </c>
      <c r="X2312" s="17" t="s">
        <v>7987</v>
      </c>
      <c r="Y2312" s="17"/>
    </row>
    <row r="2313" ht="15.75" customHeight="1">
      <c r="A2313" s="17">
        <v>3.852020905E9</v>
      </c>
      <c r="B2313" s="17"/>
      <c r="C2313" s="17" t="s">
        <v>7987</v>
      </c>
      <c r="D2313" s="17" t="s">
        <v>7987</v>
      </c>
      <c r="E2313" s="17" t="s">
        <v>7987</v>
      </c>
      <c r="F2313" s="17" t="s">
        <v>7845</v>
      </c>
      <c r="G2313" s="17"/>
      <c r="H2313" s="51" t="s">
        <v>7987</v>
      </c>
      <c r="K2313" s="51" t="s">
        <v>7987</v>
      </c>
      <c r="L2313" s="17" t="s">
        <v>7987</v>
      </c>
      <c r="M2313" s="17" t="s">
        <v>7987</v>
      </c>
      <c r="N2313" s="17" t="s">
        <v>7987</v>
      </c>
      <c r="O2313" s="17" t="s">
        <v>7987</v>
      </c>
      <c r="P2313" s="17" t="s">
        <v>7987</v>
      </c>
      <c r="Q2313" s="17" t="s">
        <v>7987</v>
      </c>
      <c r="R2313" s="17" t="s">
        <v>7987</v>
      </c>
      <c r="S2313" s="17"/>
      <c r="T2313" s="17" t="s">
        <v>7987</v>
      </c>
      <c r="U2313" s="17"/>
      <c r="V2313" s="17"/>
      <c r="W2313" s="17" t="s">
        <v>7987</v>
      </c>
      <c r="X2313" s="17" t="s">
        <v>7987</v>
      </c>
      <c r="Y2313" s="17"/>
    </row>
    <row r="2314" ht="15.75" customHeight="1">
      <c r="A2314" s="17">
        <v>3.85704501E9</v>
      </c>
      <c r="B2314" s="17"/>
      <c r="C2314" s="17" t="s">
        <v>7987</v>
      </c>
      <c r="D2314" s="17" t="s">
        <v>7987</v>
      </c>
      <c r="E2314" s="17" t="s">
        <v>7987</v>
      </c>
      <c r="F2314" s="17" t="s">
        <v>7846</v>
      </c>
      <c r="G2314" s="17"/>
      <c r="H2314" s="51" t="s">
        <v>7987</v>
      </c>
      <c r="K2314" s="51" t="s">
        <v>7987</v>
      </c>
      <c r="L2314" s="17" t="s">
        <v>7987</v>
      </c>
      <c r="M2314" s="17" t="s">
        <v>7987</v>
      </c>
      <c r="N2314" s="17" t="s">
        <v>7987</v>
      </c>
      <c r="O2314" s="17" t="s">
        <v>7987</v>
      </c>
      <c r="P2314" s="17" t="s">
        <v>7987</v>
      </c>
      <c r="Q2314" s="17" t="s">
        <v>7987</v>
      </c>
      <c r="R2314" s="17" t="s">
        <v>7987</v>
      </c>
      <c r="S2314" s="17"/>
      <c r="T2314" s="17" t="s">
        <v>7987</v>
      </c>
      <c r="U2314" s="17"/>
      <c r="V2314" s="17"/>
      <c r="W2314" s="17" t="s">
        <v>7987</v>
      </c>
      <c r="X2314" s="17" t="s">
        <v>7987</v>
      </c>
      <c r="Y2314" s="17"/>
    </row>
    <row r="2315" ht="15.75" customHeight="1">
      <c r="A2315" s="17">
        <v>3.863203007E9</v>
      </c>
      <c r="B2315" s="17"/>
      <c r="C2315" s="17" t="s">
        <v>7987</v>
      </c>
      <c r="D2315" s="17" t="s">
        <v>7987</v>
      </c>
      <c r="E2315" s="17" t="s">
        <v>7987</v>
      </c>
      <c r="F2315" s="17" t="s">
        <v>7847</v>
      </c>
      <c r="G2315" s="17"/>
      <c r="H2315" s="51" t="s">
        <v>7987</v>
      </c>
      <c r="K2315" s="51" t="s">
        <v>7987</v>
      </c>
      <c r="L2315" s="17" t="s">
        <v>7987</v>
      </c>
      <c r="M2315" s="17" t="s">
        <v>7987</v>
      </c>
      <c r="N2315" s="17" t="s">
        <v>7987</v>
      </c>
      <c r="O2315" s="17" t="s">
        <v>7987</v>
      </c>
      <c r="P2315" s="17" t="s">
        <v>7987</v>
      </c>
      <c r="Q2315" s="17" t="s">
        <v>7987</v>
      </c>
      <c r="R2315" s="17" t="s">
        <v>7987</v>
      </c>
      <c r="S2315" s="17"/>
      <c r="T2315" s="17" t="s">
        <v>7987</v>
      </c>
      <c r="U2315" s="17"/>
      <c r="V2315" s="17"/>
      <c r="W2315" s="17" t="s">
        <v>7987</v>
      </c>
      <c r="X2315" s="17" t="s">
        <v>7987</v>
      </c>
      <c r="Y2315" s="17"/>
    </row>
    <row r="2316" ht="15.75" customHeight="1">
      <c r="A2316" s="17">
        <v>4.0034846E9</v>
      </c>
      <c r="B2316" s="17"/>
      <c r="C2316" s="17" t="s">
        <v>7987</v>
      </c>
      <c r="D2316" s="17" t="s">
        <v>7987</v>
      </c>
      <c r="E2316" s="17" t="s">
        <v>7987</v>
      </c>
      <c r="F2316" s="17" t="s">
        <v>7848</v>
      </c>
      <c r="G2316" s="17"/>
      <c r="H2316" s="51" t="s">
        <v>7987</v>
      </c>
      <c r="K2316" s="51" t="s">
        <v>7987</v>
      </c>
      <c r="L2316" s="17" t="s">
        <v>7987</v>
      </c>
      <c r="M2316" s="17" t="s">
        <v>7987</v>
      </c>
      <c r="N2316" s="17" t="s">
        <v>7987</v>
      </c>
      <c r="O2316" s="17" t="s">
        <v>7987</v>
      </c>
      <c r="P2316" s="17" t="s">
        <v>7987</v>
      </c>
      <c r="Q2316" s="17" t="s">
        <v>7987</v>
      </c>
      <c r="R2316" s="17" t="s">
        <v>7987</v>
      </c>
      <c r="S2316" s="17"/>
      <c r="T2316" s="17" t="s">
        <v>7987</v>
      </c>
      <c r="U2316" s="17"/>
      <c r="V2316" s="17"/>
      <c r="W2316" s="17" t="s">
        <v>7987</v>
      </c>
      <c r="X2316" s="17" t="s">
        <v>7987</v>
      </c>
      <c r="Y2316" s="17"/>
    </row>
    <row r="2317" ht="15.75" customHeight="1">
      <c r="A2317" s="17" t="s">
        <v>7849</v>
      </c>
      <c r="B2317" s="17"/>
      <c r="C2317" s="17" t="s">
        <v>7987</v>
      </c>
      <c r="D2317" s="17" t="s">
        <v>7987</v>
      </c>
      <c r="E2317" s="17" t="s">
        <v>7987</v>
      </c>
      <c r="F2317" s="17" t="s">
        <v>7850</v>
      </c>
      <c r="G2317" s="17"/>
      <c r="H2317" s="51" t="s">
        <v>7987</v>
      </c>
      <c r="K2317" s="51" t="s">
        <v>7987</v>
      </c>
      <c r="L2317" s="17" t="s">
        <v>7987</v>
      </c>
      <c r="M2317" s="17" t="s">
        <v>7987</v>
      </c>
      <c r="N2317" s="17" t="s">
        <v>7987</v>
      </c>
      <c r="O2317" s="17" t="s">
        <v>7987</v>
      </c>
      <c r="P2317" s="17" t="s">
        <v>7987</v>
      </c>
      <c r="Q2317" s="17" t="s">
        <v>7987</v>
      </c>
      <c r="R2317" s="17" t="s">
        <v>7987</v>
      </c>
      <c r="S2317" s="17"/>
      <c r="T2317" s="17" t="s">
        <v>7987</v>
      </c>
      <c r="U2317" s="17"/>
      <c r="V2317" s="17"/>
      <c r="W2317" s="17" t="s">
        <v>7987</v>
      </c>
      <c r="X2317" s="17" t="s">
        <v>7987</v>
      </c>
      <c r="Y2317" s="17"/>
    </row>
    <row r="2318" ht="15.75" customHeight="1">
      <c r="A2318" s="17">
        <v>4.0034847E9</v>
      </c>
      <c r="B2318" s="17"/>
      <c r="C2318" s="17" t="s">
        <v>7987</v>
      </c>
      <c r="D2318" s="17" t="s">
        <v>7987</v>
      </c>
      <c r="E2318" s="17" t="s">
        <v>7987</v>
      </c>
      <c r="F2318" s="17" t="s">
        <v>7851</v>
      </c>
      <c r="G2318" s="17"/>
      <c r="H2318" s="51" t="s">
        <v>7987</v>
      </c>
      <c r="K2318" s="51" t="s">
        <v>7987</v>
      </c>
      <c r="L2318" s="17" t="s">
        <v>7987</v>
      </c>
      <c r="M2318" s="17" t="s">
        <v>7987</v>
      </c>
      <c r="N2318" s="17" t="s">
        <v>7987</v>
      </c>
      <c r="O2318" s="17" t="s">
        <v>7987</v>
      </c>
      <c r="P2318" s="17" t="s">
        <v>7987</v>
      </c>
      <c r="Q2318" s="17" t="s">
        <v>7987</v>
      </c>
      <c r="R2318" s="17" t="s">
        <v>7987</v>
      </c>
      <c r="S2318" s="17"/>
      <c r="T2318" s="17" t="s">
        <v>7987</v>
      </c>
      <c r="U2318" s="17"/>
      <c r="V2318" s="17"/>
      <c r="W2318" s="17" t="s">
        <v>7987</v>
      </c>
      <c r="X2318" s="17" t="s">
        <v>7987</v>
      </c>
      <c r="Y2318" s="17"/>
    </row>
    <row r="2319" ht="15.75" customHeight="1">
      <c r="A2319" s="17">
        <v>3.86340508E9</v>
      </c>
      <c r="B2319" s="17"/>
      <c r="C2319" s="17" t="s">
        <v>7987</v>
      </c>
      <c r="D2319" s="17" t="s">
        <v>7987</v>
      </c>
      <c r="E2319" s="17" t="s">
        <v>7987</v>
      </c>
      <c r="F2319" s="17" t="s">
        <v>7852</v>
      </c>
      <c r="G2319" s="17"/>
      <c r="H2319" s="51" t="s">
        <v>7987</v>
      </c>
      <c r="K2319" s="51" t="s">
        <v>7987</v>
      </c>
      <c r="L2319" s="17" t="s">
        <v>7987</v>
      </c>
      <c r="M2319" s="17" t="s">
        <v>7987</v>
      </c>
      <c r="N2319" s="17" t="s">
        <v>7987</v>
      </c>
      <c r="O2319" s="17" t="s">
        <v>7987</v>
      </c>
      <c r="P2319" s="17" t="s">
        <v>7987</v>
      </c>
      <c r="Q2319" s="17" t="s">
        <v>7987</v>
      </c>
      <c r="R2319" s="17" t="s">
        <v>7987</v>
      </c>
      <c r="S2319" s="17"/>
      <c r="T2319" s="17" t="s">
        <v>7987</v>
      </c>
      <c r="U2319" s="17"/>
      <c r="V2319" s="17"/>
      <c r="W2319" s="17" t="s">
        <v>7987</v>
      </c>
      <c r="X2319" s="17" t="s">
        <v>7987</v>
      </c>
      <c r="Y2319" s="17"/>
    </row>
    <row r="2320" ht="15.75" customHeight="1">
      <c r="A2320" s="17">
        <v>3.23420252E9</v>
      </c>
      <c r="B2320" s="17"/>
      <c r="C2320" s="17" t="s">
        <v>7987</v>
      </c>
      <c r="D2320" s="17" t="s">
        <v>7987</v>
      </c>
      <c r="E2320" s="17" t="s">
        <v>7987</v>
      </c>
      <c r="F2320" s="17" t="s">
        <v>7853</v>
      </c>
      <c r="G2320" s="17"/>
      <c r="H2320" s="51" t="s">
        <v>7987</v>
      </c>
      <c r="K2320" s="51" t="s">
        <v>7987</v>
      </c>
      <c r="L2320" s="17" t="s">
        <v>7987</v>
      </c>
      <c r="M2320" s="17" t="s">
        <v>7987</v>
      </c>
      <c r="N2320" s="17" t="s">
        <v>7987</v>
      </c>
      <c r="O2320" s="17" t="s">
        <v>7987</v>
      </c>
      <c r="P2320" s="17" t="s">
        <v>7987</v>
      </c>
      <c r="Q2320" s="17" t="s">
        <v>7987</v>
      </c>
      <c r="R2320" s="17" t="s">
        <v>7987</v>
      </c>
      <c r="S2320" s="17"/>
      <c r="T2320" s="17" t="s">
        <v>7987</v>
      </c>
      <c r="U2320" s="17"/>
      <c r="V2320" s="17"/>
      <c r="W2320" s="17" t="s">
        <v>7987</v>
      </c>
      <c r="X2320" s="17" t="s">
        <v>7987</v>
      </c>
      <c r="Y2320" s="17"/>
    </row>
    <row r="2321" ht="15.75" customHeight="1">
      <c r="A2321" s="17">
        <v>3.8013325E9</v>
      </c>
      <c r="B2321" s="17"/>
      <c r="C2321" s="17" t="s">
        <v>7987</v>
      </c>
      <c r="D2321" s="17" t="s">
        <v>7987</v>
      </c>
      <c r="E2321" s="17" t="s">
        <v>7987</v>
      </c>
      <c r="F2321" s="17" t="s">
        <v>7854</v>
      </c>
      <c r="G2321" s="17"/>
      <c r="H2321" s="51" t="s">
        <v>7987</v>
      </c>
      <c r="K2321" s="51" t="s">
        <v>7987</v>
      </c>
      <c r="L2321" s="17" t="s">
        <v>7987</v>
      </c>
      <c r="M2321" s="17" t="s">
        <v>7987</v>
      </c>
      <c r="N2321" s="17" t="s">
        <v>7987</v>
      </c>
      <c r="O2321" s="17" t="s">
        <v>7987</v>
      </c>
      <c r="P2321" s="17" t="s">
        <v>7987</v>
      </c>
      <c r="Q2321" s="17" t="s">
        <v>7987</v>
      </c>
      <c r="R2321" s="17" t="s">
        <v>7987</v>
      </c>
      <c r="S2321" s="17"/>
      <c r="T2321" s="17" t="s">
        <v>7987</v>
      </c>
      <c r="U2321" s="17"/>
      <c r="V2321" s="17"/>
      <c r="W2321" s="17" t="s">
        <v>7987</v>
      </c>
      <c r="X2321" s="17" t="s">
        <v>7987</v>
      </c>
      <c r="Y2321" s="17"/>
    </row>
    <row r="2322" ht="15.75" customHeight="1">
      <c r="A2322" s="17" t="s">
        <v>7855</v>
      </c>
      <c r="B2322" s="17"/>
      <c r="C2322" s="17" t="s">
        <v>7987</v>
      </c>
      <c r="D2322" s="17" t="s">
        <v>7987</v>
      </c>
      <c r="E2322" s="17" t="s">
        <v>7987</v>
      </c>
      <c r="F2322" s="17" t="s">
        <v>7856</v>
      </c>
      <c r="G2322" s="17"/>
      <c r="H2322" s="51" t="s">
        <v>7987</v>
      </c>
      <c r="K2322" s="51" t="s">
        <v>7987</v>
      </c>
      <c r="L2322" s="17" t="s">
        <v>7987</v>
      </c>
      <c r="M2322" s="17" t="s">
        <v>7987</v>
      </c>
      <c r="N2322" s="17" t="s">
        <v>7987</v>
      </c>
      <c r="O2322" s="17" t="s">
        <v>7987</v>
      </c>
      <c r="P2322" s="17" t="s">
        <v>7987</v>
      </c>
      <c r="Q2322" s="17" t="s">
        <v>7987</v>
      </c>
      <c r="R2322" s="17" t="s">
        <v>7987</v>
      </c>
      <c r="S2322" s="17"/>
      <c r="T2322" s="17" t="s">
        <v>7987</v>
      </c>
      <c r="U2322" s="17"/>
      <c r="V2322" s="17"/>
      <c r="W2322" s="17" t="s">
        <v>7987</v>
      </c>
      <c r="X2322" s="17" t="s">
        <v>7987</v>
      </c>
      <c r="Y2322" s="17"/>
    </row>
    <row r="2323" ht="15.75" customHeight="1">
      <c r="A2323" s="17">
        <v>4.0026143E9</v>
      </c>
      <c r="B2323" s="17"/>
      <c r="C2323" s="17" t="s">
        <v>7987</v>
      </c>
      <c r="D2323" s="17" t="s">
        <v>7987</v>
      </c>
      <c r="E2323" s="17" t="s">
        <v>7987</v>
      </c>
      <c r="F2323" s="17" t="s">
        <v>7857</v>
      </c>
      <c r="G2323" s="17"/>
      <c r="H2323" s="51" t="s">
        <v>7987</v>
      </c>
      <c r="K2323" s="51" t="s">
        <v>7987</v>
      </c>
      <c r="L2323" s="17" t="s">
        <v>7987</v>
      </c>
      <c r="M2323" s="17" t="s">
        <v>7987</v>
      </c>
      <c r="N2323" s="17" t="s">
        <v>7987</v>
      </c>
      <c r="O2323" s="17" t="s">
        <v>7987</v>
      </c>
      <c r="P2323" s="17" t="s">
        <v>7987</v>
      </c>
      <c r="Q2323" s="17" t="s">
        <v>7987</v>
      </c>
      <c r="R2323" s="17" t="s">
        <v>7987</v>
      </c>
      <c r="S2323" s="17"/>
      <c r="T2323" s="17" t="s">
        <v>7987</v>
      </c>
      <c r="U2323" s="17"/>
      <c r="V2323" s="17"/>
      <c r="W2323" s="17" t="s">
        <v>7987</v>
      </c>
      <c r="X2323" s="17" t="s">
        <v>7987</v>
      </c>
      <c r="Y2323" s="17"/>
    </row>
    <row r="2324" ht="15.75" customHeight="1">
      <c r="A2324" s="17">
        <v>3.8012137E9</v>
      </c>
      <c r="B2324" s="17"/>
      <c r="C2324" s="17" t="s">
        <v>7987</v>
      </c>
      <c r="D2324" s="17" t="s">
        <v>7987</v>
      </c>
      <c r="E2324" s="17" t="s">
        <v>7987</v>
      </c>
      <c r="F2324" s="17" t="s">
        <v>7858</v>
      </c>
      <c r="G2324" s="17"/>
      <c r="H2324" s="51" t="s">
        <v>7987</v>
      </c>
      <c r="K2324" s="51" t="s">
        <v>7987</v>
      </c>
      <c r="L2324" s="17" t="s">
        <v>7987</v>
      </c>
      <c r="M2324" s="17" t="s">
        <v>7987</v>
      </c>
      <c r="N2324" s="17" t="s">
        <v>7987</v>
      </c>
      <c r="O2324" s="17" t="s">
        <v>7987</v>
      </c>
      <c r="P2324" s="17" t="s">
        <v>7987</v>
      </c>
      <c r="Q2324" s="17" t="s">
        <v>7987</v>
      </c>
      <c r="R2324" s="17" t="s">
        <v>7987</v>
      </c>
      <c r="S2324" s="17"/>
      <c r="T2324" s="17" t="s">
        <v>7987</v>
      </c>
      <c r="U2324" s="17"/>
      <c r="V2324" s="17"/>
      <c r="W2324" s="17" t="s">
        <v>7987</v>
      </c>
      <c r="X2324" s="17" t="s">
        <v>7987</v>
      </c>
      <c r="Y2324" s="17"/>
    </row>
    <row r="2325" ht="15.75" customHeight="1">
      <c r="A2325" s="17">
        <v>4.005436E9</v>
      </c>
      <c r="B2325" s="17"/>
      <c r="C2325" s="17" t="s">
        <v>7987</v>
      </c>
      <c r="D2325" s="17" t="s">
        <v>7987</v>
      </c>
      <c r="E2325" s="17" t="s">
        <v>7987</v>
      </c>
      <c r="F2325" s="17" t="s">
        <v>7859</v>
      </c>
      <c r="G2325" s="17"/>
      <c r="H2325" s="51" t="s">
        <v>7987</v>
      </c>
      <c r="K2325" s="51" t="s">
        <v>7987</v>
      </c>
      <c r="L2325" s="17" t="s">
        <v>7987</v>
      </c>
      <c r="M2325" s="17" t="s">
        <v>7987</v>
      </c>
      <c r="N2325" s="17" t="s">
        <v>7987</v>
      </c>
      <c r="O2325" s="17" t="s">
        <v>7987</v>
      </c>
      <c r="P2325" s="17" t="s">
        <v>7987</v>
      </c>
      <c r="Q2325" s="17" t="s">
        <v>7987</v>
      </c>
      <c r="R2325" s="17" t="s">
        <v>7987</v>
      </c>
      <c r="S2325" s="17"/>
      <c r="T2325" s="17" t="s">
        <v>7987</v>
      </c>
      <c r="U2325" s="17"/>
      <c r="V2325" s="17"/>
      <c r="W2325" s="17" t="s">
        <v>7987</v>
      </c>
      <c r="X2325" s="17" t="s">
        <v>7987</v>
      </c>
      <c r="Y2325" s="17"/>
    </row>
    <row r="2326" ht="15.75" customHeight="1">
      <c r="A2326" s="17">
        <v>4.0038137E9</v>
      </c>
      <c r="B2326" s="17"/>
      <c r="C2326" s="17" t="s">
        <v>7987</v>
      </c>
      <c r="D2326" s="17" t="s">
        <v>7987</v>
      </c>
      <c r="E2326" s="17" t="s">
        <v>7987</v>
      </c>
      <c r="F2326" s="17" t="s">
        <v>7860</v>
      </c>
      <c r="G2326" s="17"/>
      <c r="H2326" s="51" t="s">
        <v>7987</v>
      </c>
      <c r="K2326" s="51" t="s">
        <v>7987</v>
      </c>
      <c r="L2326" s="17" t="s">
        <v>7987</v>
      </c>
      <c r="M2326" s="17" t="s">
        <v>7987</v>
      </c>
      <c r="N2326" s="17" t="s">
        <v>7987</v>
      </c>
      <c r="O2326" s="17" t="s">
        <v>7987</v>
      </c>
      <c r="P2326" s="17" t="s">
        <v>7987</v>
      </c>
      <c r="Q2326" s="17" t="s">
        <v>7987</v>
      </c>
      <c r="R2326" s="17" t="s">
        <v>7987</v>
      </c>
      <c r="S2326" s="17"/>
      <c r="T2326" s="17" t="s">
        <v>7987</v>
      </c>
      <c r="U2326" s="17"/>
      <c r="V2326" s="17"/>
      <c r="W2326" s="17" t="s">
        <v>7987</v>
      </c>
      <c r="X2326" s="17" t="s">
        <v>7987</v>
      </c>
      <c r="Y2326" s="17"/>
    </row>
    <row r="2327" ht="15.75" customHeight="1">
      <c r="A2327" s="17">
        <v>4.0054361E9</v>
      </c>
      <c r="B2327" s="17"/>
      <c r="C2327" s="17" t="s">
        <v>7987</v>
      </c>
      <c r="D2327" s="17" t="s">
        <v>7987</v>
      </c>
      <c r="E2327" s="17" t="s">
        <v>7987</v>
      </c>
      <c r="F2327" s="17" t="s">
        <v>7861</v>
      </c>
      <c r="G2327" s="17"/>
      <c r="H2327" s="51" t="s">
        <v>7987</v>
      </c>
      <c r="K2327" s="51" t="s">
        <v>7987</v>
      </c>
      <c r="L2327" s="17" t="s">
        <v>7987</v>
      </c>
      <c r="M2327" s="17" t="s">
        <v>7987</v>
      </c>
      <c r="N2327" s="17" t="s">
        <v>7987</v>
      </c>
      <c r="O2327" s="17" t="s">
        <v>7987</v>
      </c>
      <c r="P2327" s="17" t="s">
        <v>7987</v>
      </c>
      <c r="Q2327" s="17" t="s">
        <v>7987</v>
      </c>
      <c r="R2327" s="17" t="s">
        <v>7987</v>
      </c>
      <c r="S2327" s="17"/>
      <c r="T2327" s="17" t="s">
        <v>7987</v>
      </c>
      <c r="U2327" s="17"/>
      <c r="V2327" s="17"/>
      <c r="W2327" s="17" t="s">
        <v>7987</v>
      </c>
      <c r="X2327" s="17" t="s">
        <v>7987</v>
      </c>
      <c r="Y2327" s="17"/>
    </row>
    <row r="2328" ht="15.75" customHeight="1">
      <c r="A2328" s="17">
        <v>4.0054362E9</v>
      </c>
      <c r="B2328" s="17"/>
      <c r="C2328" s="17" t="s">
        <v>7987</v>
      </c>
      <c r="D2328" s="17" t="s">
        <v>7987</v>
      </c>
      <c r="E2328" s="17" t="s">
        <v>7987</v>
      </c>
      <c r="F2328" s="17" t="s">
        <v>7862</v>
      </c>
      <c r="G2328" s="17"/>
      <c r="H2328" s="51" t="s">
        <v>7987</v>
      </c>
      <c r="K2328" s="51" t="s">
        <v>7987</v>
      </c>
      <c r="L2328" s="17" t="s">
        <v>7987</v>
      </c>
      <c r="M2328" s="17" t="s">
        <v>7987</v>
      </c>
      <c r="N2328" s="17" t="s">
        <v>7987</v>
      </c>
      <c r="O2328" s="17" t="s">
        <v>7987</v>
      </c>
      <c r="P2328" s="17" t="s">
        <v>7987</v>
      </c>
      <c r="Q2328" s="17" t="s">
        <v>7987</v>
      </c>
      <c r="R2328" s="17" t="s">
        <v>7987</v>
      </c>
      <c r="S2328" s="17"/>
      <c r="T2328" s="17" t="s">
        <v>7987</v>
      </c>
      <c r="U2328" s="17"/>
      <c r="V2328" s="17"/>
      <c r="W2328" s="17" t="s">
        <v>7987</v>
      </c>
      <c r="X2328" s="17" t="s">
        <v>7987</v>
      </c>
      <c r="Y2328" s="17"/>
    </row>
    <row r="2329" ht="15.75" customHeight="1">
      <c r="A2329" s="17">
        <v>4.0055094E9</v>
      </c>
      <c r="B2329" s="17"/>
      <c r="C2329" s="17" t="s">
        <v>7987</v>
      </c>
      <c r="D2329" s="17" t="s">
        <v>7987</v>
      </c>
      <c r="E2329" s="17" t="s">
        <v>7987</v>
      </c>
      <c r="F2329" s="17" t="s">
        <v>7863</v>
      </c>
      <c r="G2329" s="17"/>
      <c r="H2329" s="51" t="s">
        <v>7987</v>
      </c>
      <c r="K2329" s="51" t="s">
        <v>7987</v>
      </c>
      <c r="L2329" s="17" t="s">
        <v>7987</v>
      </c>
      <c r="M2329" s="17" t="s">
        <v>7987</v>
      </c>
      <c r="N2329" s="17" t="s">
        <v>7987</v>
      </c>
      <c r="O2329" s="17" t="s">
        <v>7987</v>
      </c>
      <c r="P2329" s="17" t="s">
        <v>7987</v>
      </c>
      <c r="Q2329" s="17" t="s">
        <v>7987</v>
      </c>
      <c r="R2329" s="17" t="s">
        <v>7987</v>
      </c>
      <c r="S2329" s="17"/>
      <c r="T2329" s="17" t="s">
        <v>7987</v>
      </c>
      <c r="U2329" s="17"/>
      <c r="V2329" s="17"/>
      <c r="W2329" s="17" t="s">
        <v>7987</v>
      </c>
      <c r="X2329" s="17" t="s">
        <v>7987</v>
      </c>
      <c r="Y2329" s="17"/>
    </row>
    <row r="2330" ht="15.75" customHeight="1">
      <c r="A2330" s="17" t="s">
        <v>7864</v>
      </c>
      <c r="B2330" s="17"/>
      <c r="C2330" s="17" t="s">
        <v>7987</v>
      </c>
      <c r="D2330" s="17" t="s">
        <v>7987</v>
      </c>
      <c r="E2330" s="17" t="s">
        <v>7987</v>
      </c>
      <c r="F2330" s="17" t="s">
        <v>7865</v>
      </c>
      <c r="G2330" s="17"/>
      <c r="H2330" s="51" t="s">
        <v>7987</v>
      </c>
      <c r="K2330" s="51" t="s">
        <v>7987</v>
      </c>
      <c r="L2330" s="17" t="s">
        <v>7987</v>
      </c>
      <c r="M2330" s="17" t="s">
        <v>7987</v>
      </c>
      <c r="N2330" s="17" t="s">
        <v>7987</v>
      </c>
      <c r="O2330" s="17" t="s">
        <v>7987</v>
      </c>
      <c r="P2330" s="17" t="s">
        <v>7987</v>
      </c>
      <c r="Q2330" s="17" t="s">
        <v>7987</v>
      </c>
      <c r="R2330" s="17" t="s">
        <v>7987</v>
      </c>
      <c r="S2330" s="17"/>
      <c r="T2330" s="17" t="s">
        <v>7987</v>
      </c>
      <c r="U2330" s="17"/>
      <c r="V2330" s="17"/>
      <c r="W2330" s="17" t="s">
        <v>7987</v>
      </c>
      <c r="X2330" s="17" t="s">
        <v>7987</v>
      </c>
      <c r="Y2330" s="17"/>
    </row>
    <row r="2331" ht="15.75" customHeight="1">
      <c r="A2331" s="17">
        <v>4.0068505E9</v>
      </c>
      <c r="B2331" s="17"/>
      <c r="C2331" s="17" t="s">
        <v>7987</v>
      </c>
      <c r="D2331" s="17" t="s">
        <v>7987</v>
      </c>
      <c r="E2331" s="17" t="s">
        <v>7987</v>
      </c>
      <c r="F2331" s="17" t="s">
        <v>7866</v>
      </c>
      <c r="G2331" s="17"/>
      <c r="H2331" s="51" t="s">
        <v>7987</v>
      </c>
      <c r="K2331" s="51" t="s">
        <v>7987</v>
      </c>
      <c r="L2331" s="17" t="s">
        <v>7987</v>
      </c>
      <c r="M2331" s="17" t="s">
        <v>7987</v>
      </c>
      <c r="N2331" s="17" t="s">
        <v>7987</v>
      </c>
      <c r="O2331" s="17" t="s">
        <v>7987</v>
      </c>
      <c r="P2331" s="17" t="s">
        <v>7987</v>
      </c>
      <c r="Q2331" s="17" t="s">
        <v>7987</v>
      </c>
      <c r="R2331" s="17" t="s">
        <v>7987</v>
      </c>
      <c r="S2331" s="17"/>
      <c r="T2331" s="17" t="s">
        <v>7987</v>
      </c>
      <c r="U2331" s="17"/>
      <c r="V2331" s="17"/>
      <c r="W2331" s="17" t="s">
        <v>7987</v>
      </c>
      <c r="X2331" s="17" t="s">
        <v>7987</v>
      </c>
      <c r="Y2331" s="17"/>
    </row>
    <row r="2332" ht="15.75" customHeight="1">
      <c r="A2332" s="17">
        <v>4.0068506E9</v>
      </c>
      <c r="B2332" s="17"/>
      <c r="C2332" s="17" t="s">
        <v>7987</v>
      </c>
      <c r="D2332" s="17" t="s">
        <v>7987</v>
      </c>
      <c r="E2332" s="17" t="s">
        <v>7987</v>
      </c>
      <c r="F2332" s="17" t="s">
        <v>7867</v>
      </c>
      <c r="G2332" s="17"/>
      <c r="H2332" s="51" t="s">
        <v>7987</v>
      </c>
      <c r="K2332" s="51" t="s">
        <v>7987</v>
      </c>
      <c r="L2332" s="17" t="s">
        <v>7987</v>
      </c>
      <c r="M2332" s="17" t="s">
        <v>7987</v>
      </c>
      <c r="N2332" s="17" t="s">
        <v>7987</v>
      </c>
      <c r="O2332" s="17" t="s">
        <v>7987</v>
      </c>
      <c r="P2332" s="17" t="s">
        <v>7987</v>
      </c>
      <c r="Q2332" s="17" t="s">
        <v>7987</v>
      </c>
      <c r="R2332" s="17" t="s">
        <v>7987</v>
      </c>
      <c r="S2332" s="17"/>
      <c r="T2332" s="17" t="s">
        <v>7987</v>
      </c>
      <c r="U2332" s="17"/>
      <c r="V2332" s="17"/>
      <c r="W2332" s="17" t="s">
        <v>7987</v>
      </c>
      <c r="X2332" s="17" t="s">
        <v>7987</v>
      </c>
      <c r="Y2332" s="17"/>
    </row>
    <row r="2333" ht="15.75" customHeight="1">
      <c r="A2333" s="17">
        <v>4.0059608E9</v>
      </c>
      <c r="B2333" s="17"/>
      <c r="C2333" s="17" t="s">
        <v>7987</v>
      </c>
      <c r="D2333" s="17" t="s">
        <v>7987</v>
      </c>
      <c r="E2333" s="17" t="s">
        <v>7987</v>
      </c>
      <c r="F2333" s="17" t="s">
        <v>7868</v>
      </c>
      <c r="G2333" s="17"/>
      <c r="H2333" s="51" t="s">
        <v>7987</v>
      </c>
      <c r="K2333" s="51" t="s">
        <v>7987</v>
      </c>
      <c r="L2333" s="17" t="s">
        <v>7987</v>
      </c>
      <c r="M2333" s="17" t="s">
        <v>7987</v>
      </c>
      <c r="N2333" s="17" t="s">
        <v>7987</v>
      </c>
      <c r="O2333" s="17" t="s">
        <v>7987</v>
      </c>
      <c r="P2333" s="17" t="s">
        <v>7987</v>
      </c>
      <c r="Q2333" s="17" t="s">
        <v>7987</v>
      </c>
      <c r="R2333" s="17" t="s">
        <v>7987</v>
      </c>
      <c r="S2333" s="17"/>
      <c r="T2333" s="17" t="s">
        <v>7987</v>
      </c>
      <c r="U2333" s="17"/>
      <c r="V2333" s="17"/>
      <c r="W2333" s="17" t="s">
        <v>7987</v>
      </c>
      <c r="X2333" s="17" t="s">
        <v>7987</v>
      </c>
      <c r="Y2333" s="17"/>
    </row>
    <row r="2334" ht="15.75" customHeight="1">
      <c r="A2334" s="17">
        <v>4.005962E9</v>
      </c>
      <c r="B2334" s="17"/>
      <c r="C2334" s="17" t="s">
        <v>7987</v>
      </c>
      <c r="D2334" s="17" t="s">
        <v>7987</v>
      </c>
      <c r="E2334" s="17" t="s">
        <v>7987</v>
      </c>
      <c r="F2334" s="17" t="s">
        <v>7869</v>
      </c>
      <c r="G2334" s="17"/>
      <c r="H2334" s="51" t="s">
        <v>7987</v>
      </c>
      <c r="K2334" s="51" t="s">
        <v>7987</v>
      </c>
      <c r="L2334" s="17" t="s">
        <v>7987</v>
      </c>
      <c r="M2334" s="17" t="s">
        <v>7987</v>
      </c>
      <c r="N2334" s="17" t="s">
        <v>7987</v>
      </c>
      <c r="O2334" s="17" t="s">
        <v>7987</v>
      </c>
      <c r="P2334" s="17" t="s">
        <v>7987</v>
      </c>
      <c r="Q2334" s="17" t="s">
        <v>7987</v>
      </c>
      <c r="R2334" s="17" t="s">
        <v>7987</v>
      </c>
      <c r="S2334" s="17"/>
      <c r="T2334" s="17" t="s">
        <v>7987</v>
      </c>
      <c r="U2334" s="17"/>
      <c r="V2334" s="17"/>
      <c r="W2334" s="17" t="s">
        <v>7987</v>
      </c>
      <c r="X2334" s="17" t="s">
        <v>7987</v>
      </c>
      <c r="Y2334" s="17"/>
    </row>
    <row r="2335" ht="15.75" customHeight="1">
      <c r="A2335" s="17">
        <v>4.0059609E9</v>
      </c>
      <c r="B2335" s="17"/>
      <c r="C2335" s="17" t="s">
        <v>7987</v>
      </c>
      <c r="D2335" s="17" t="s">
        <v>7987</v>
      </c>
      <c r="E2335" s="17" t="s">
        <v>7987</v>
      </c>
      <c r="F2335" s="17" t="s">
        <v>7870</v>
      </c>
      <c r="G2335" s="17"/>
      <c r="H2335" s="51" t="s">
        <v>7987</v>
      </c>
      <c r="K2335" s="51" t="s">
        <v>7987</v>
      </c>
      <c r="L2335" s="17" t="s">
        <v>7987</v>
      </c>
      <c r="M2335" s="17" t="s">
        <v>7987</v>
      </c>
      <c r="N2335" s="17" t="s">
        <v>7987</v>
      </c>
      <c r="O2335" s="17" t="s">
        <v>7987</v>
      </c>
      <c r="P2335" s="17" t="s">
        <v>7987</v>
      </c>
      <c r="Q2335" s="17" t="s">
        <v>7987</v>
      </c>
      <c r="R2335" s="17" t="s">
        <v>7987</v>
      </c>
      <c r="S2335" s="17"/>
      <c r="T2335" s="17" t="s">
        <v>7987</v>
      </c>
      <c r="U2335" s="17"/>
      <c r="V2335" s="17"/>
      <c r="W2335" s="17" t="s">
        <v>7987</v>
      </c>
      <c r="X2335" s="17" t="s">
        <v>7987</v>
      </c>
      <c r="Y2335" s="17"/>
    </row>
    <row r="2336" ht="15.75" customHeight="1">
      <c r="A2336" s="17">
        <v>4.005961E9</v>
      </c>
      <c r="B2336" s="17"/>
      <c r="C2336" s="17" t="s">
        <v>7987</v>
      </c>
      <c r="D2336" s="17" t="s">
        <v>7987</v>
      </c>
      <c r="E2336" s="17" t="s">
        <v>7987</v>
      </c>
      <c r="F2336" s="17" t="s">
        <v>7871</v>
      </c>
      <c r="G2336" s="17"/>
      <c r="H2336" s="51" t="s">
        <v>7987</v>
      </c>
      <c r="K2336" s="51" t="s">
        <v>7987</v>
      </c>
      <c r="L2336" s="17" t="s">
        <v>7987</v>
      </c>
      <c r="M2336" s="17" t="s">
        <v>7987</v>
      </c>
      <c r="N2336" s="17" t="s">
        <v>7987</v>
      </c>
      <c r="O2336" s="17" t="s">
        <v>7987</v>
      </c>
      <c r="P2336" s="17" t="s">
        <v>7987</v>
      </c>
      <c r="Q2336" s="17" t="s">
        <v>7987</v>
      </c>
      <c r="R2336" s="17" t="s">
        <v>7987</v>
      </c>
      <c r="S2336" s="17"/>
      <c r="T2336" s="17" t="s">
        <v>7987</v>
      </c>
      <c r="U2336" s="17"/>
      <c r="V2336" s="17"/>
      <c r="W2336" s="17" t="s">
        <v>7987</v>
      </c>
      <c r="X2336" s="17" t="s">
        <v>7987</v>
      </c>
      <c r="Y2336" s="17"/>
    </row>
    <row r="2337" ht="15.75" customHeight="1">
      <c r="A2337" s="17" t="s">
        <v>7872</v>
      </c>
      <c r="B2337" s="17"/>
      <c r="C2337" s="17" t="s">
        <v>7987</v>
      </c>
      <c r="D2337" s="17" t="s">
        <v>7987</v>
      </c>
      <c r="E2337" s="17" t="s">
        <v>7987</v>
      </c>
      <c r="F2337" s="17" t="s">
        <v>7873</v>
      </c>
      <c r="G2337" s="17"/>
      <c r="H2337" s="51" t="s">
        <v>7987</v>
      </c>
      <c r="K2337" s="51" t="s">
        <v>7987</v>
      </c>
      <c r="L2337" s="17" t="s">
        <v>7987</v>
      </c>
      <c r="M2337" s="17" t="s">
        <v>7987</v>
      </c>
      <c r="N2337" s="17" t="s">
        <v>7987</v>
      </c>
      <c r="O2337" s="17" t="s">
        <v>7987</v>
      </c>
      <c r="P2337" s="17" t="s">
        <v>7987</v>
      </c>
      <c r="Q2337" s="17" t="s">
        <v>7987</v>
      </c>
      <c r="R2337" s="17" t="s">
        <v>7987</v>
      </c>
      <c r="S2337" s="17"/>
      <c r="T2337" s="17" t="s">
        <v>7987</v>
      </c>
      <c r="U2337" s="17"/>
      <c r="V2337" s="17"/>
      <c r="W2337" s="17" t="s">
        <v>7987</v>
      </c>
      <c r="X2337" s="17" t="s">
        <v>7987</v>
      </c>
      <c r="Y2337" s="17"/>
    </row>
    <row r="2338" ht="15.75" customHeight="1">
      <c r="A2338" s="17">
        <v>4.0059932E9</v>
      </c>
      <c r="B2338" s="17"/>
      <c r="C2338" s="17" t="s">
        <v>7987</v>
      </c>
      <c r="D2338" s="17" t="s">
        <v>7987</v>
      </c>
      <c r="E2338" s="17" t="s">
        <v>7987</v>
      </c>
      <c r="F2338" s="17" t="s">
        <v>7874</v>
      </c>
      <c r="G2338" s="17"/>
      <c r="H2338" s="51" t="s">
        <v>7987</v>
      </c>
      <c r="K2338" s="51" t="s">
        <v>7987</v>
      </c>
      <c r="L2338" s="17" t="s">
        <v>7987</v>
      </c>
      <c r="M2338" s="17" t="s">
        <v>7987</v>
      </c>
      <c r="N2338" s="17" t="s">
        <v>7987</v>
      </c>
      <c r="O2338" s="17" t="s">
        <v>7987</v>
      </c>
      <c r="P2338" s="17" t="s">
        <v>7987</v>
      </c>
      <c r="Q2338" s="17" t="s">
        <v>7987</v>
      </c>
      <c r="R2338" s="17" t="s">
        <v>7987</v>
      </c>
      <c r="S2338" s="17"/>
      <c r="T2338" s="17" t="s">
        <v>7987</v>
      </c>
      <c r="U2338" s="17"/>
      <c r="V2338" s="17"/>
      <c r="W2338" s="17" t="s">
        <v>7987</v>
      </c>
      <c r="X2338" s="17" t="s">
        <v>7987</v>
      </c>
      <c r="Y2338" s="17"/>
    </row>
    <row r="2339" ht="15.75" customHeight="1">
      <c r="A2339" s="17">
        <v>4.0059933E9</v>
      </c>
      <c r="B2339" s="17"/>
      <c r="C2339" s="17" t="s">
        <v>7987</v>
      </c>
      <c r="D2339" s="17" t="s">
        <v>7987</v>
      </c>
      <c r="E2339" s="17" t="s">
        <v>7987</v>
      </c>
      <c r="F2339" s="17" t="s">
        <v>7875</v>
      </c>
      <c r="G2339" s="17"/>
      <c r="H2339" s="51" t="s">
        <v>7987</v>
      </c>
      <c r="K2339" s="51" t="s">
        <v>7987</v>
      </c>
      <c r="L2339" s="17" t="s">
        <v>7987</v>
      </c>
      <c r="M2339" s="17" t="s">
        <v>7987</v>
      </c>
      <c r="N2339" s="17" t="s">
        <v>7987</v>
      </c>
      <c r="O2339" s="17" t="s">
        <v>7987</v>
      </c>
      <c r="P2339" s="17" t="s">
        <v>7987</v>
      </c>
      <c r="Q2339" s="17" t="s">
        <v>7987</v>
      </c>
      <c r="R2339" s="17" t="s">
        <v>7987</v>
      </c>
      <c r="S2339" s="17"/>
      <c r="T2339" s="17" t="s">
        <v>7987</v>
      </c>
      <c r="U2339" s="17"/>
      <c r="V2339" s="17"/>
      <c r="W2339" s="17" t="s">
        <v>7987</v>
      </c>
      <c r="X2339" s="17" t="s">
        <v>7987</v>
      </c>
      <c r="Y2339" s="17"/>
    </row>
    <row r="2340" ht="15.75" customHeight="1">
      <c r="A2340" s="17">
        <v>3.84104325E9</v>
      </c>
      <c r="B2340" s="17"/>
      <c r="C2340" s="17" t="s">
        <v>7987</v>
      </c>
      <c r="D2340" s="17" t="s">
        <v>7987</v>
      </c>
      <c r="E2340" s="17" t="s">
        <v>7987</v>
      </c>
      <c r="F2340" s="17" t="s">
        <v>7876</v>
      </c>
      <c r="G2340" s="17"/>
      <c r="H2340" s="51" t="s">
        <v>7987</v>
      </c>
      <c r="K2340" s="51" t="s">
        <v>7987</v>
      </c>
      <c r="L2340" s="17" t="s">
        <v>7987</v>
      </c>
      <c r="M2340" s="17" t="s">
        <v>7987</v>
      </c>
      <c r="N2340" s="17" t="s">
        <v>7987</v>
      </c>
      <c r="O2340" s="17" t="s">
        <v>7987</v>
      </c>
      <c r="P2340" s="17" t="s">
        <v>7987</v>
      </c>
      <c r="Q2340" s="17" t="s">
        <v>7987</v>
      </c>
      <c r="R2340" s="17" t="s">
        <v>7987</v>
      </c>
      <c r="S2340" s="17"/>
      <c r="T2340" s="17" t="s">
        <v>7987</v>
      </c>
      <c r="U2340" s="17"/>
      <c r="V2340" s="17"/>
      <c r="W2340" s="17" t="s">
        <v>7987</v>
      </c>
      <c r="X2340" s="17" t="s">
        <v>7987</v>
      </c>
      <c r="Y2340" s="17"/>
    </row>
    <row r="2341" ht="15.75" customHeight="1">
      <c r="A2341" s="17">
        <v>3.84104337E9</v>
      </c>
      <c r="B2341" s="17"/>
      <c r="C2341" s="17" t="s">
        <v>7987</v>
      </c>
      <c r="D2341" s="17" t="s">
        <v>7987</v>
      </c>
      <c r="E2341" s="17" t="s">
        <v>7987</v>
      </c>
      <c r="F2341" s="17" t="s">
        <v>7877</v>
      </c>
      <c r="G2341" s="17"/>
      <c r="H2341" s="51" t="s">
        <v>7987</v>
      </c>
      <c r="K2341" s="51" t="s">
        <v>7987</v>
      </c>
      <c r="L2341" s="17" t="s">
        <v>7987</v>
      </c>
      <c r="M2341" s="17" t="s">
        <v>7987</v>
      </c>
      <c r="N2341" s="17" t="s">
        <v>7987</v>
      </c>
      <c r="O2341" s="17" t="s">
        <v>7987</v>
      </c>
      <c r="P2341" s="17" t="s">
        <v>7987</v>
      </c>
      <c r="Q2341" s="17" t="s">
        <v>7987</v>
      </c>
      <c r="R2341" s="17" t="s">
        <v>7987</v>
      </c>
      <c r="S2341" s="17"/>
      <c r="T2341" s="17" t="s">
        <v>7987</v>
      </c>
      <c r="U2341" s="17"/>
      <c r="V2341" s="17"/>
      <c r="W2341" s="17" t="s">
        <v>7987</v>
      </c>
      <c r="X2341" s="17" t="s">
        <v>7987</v>
      </c>
      <c r="Y2341" s="17"/>
    </row>
    <row r="2342" ht="15.75" customHeight="1">
      <c r="A2342" s="17" t="s">
        <v>7878</v>
      </c>
      <c r="B2342" s="17"/>
      <c r="C2342" s="17" t="s">
        <v>7987</v>
      </c>
      <c r="D2342" s="17" t="s">
        <v>7987</v>
      </c>
      <c r="E2342" s="17" t="s">
        <v>7987</v>
      </c>
      <c r="F2342" s="17" t="s">
        <v>7879</v>
      </c>
      <c r="G2342" s="17"/>
      <c r="H2342" s="51" t="s">
        <v>7987</v>
      </c>
      <c r="K2342" s="51" t="s">
        <v>7987</v>
      </c>
      <c r="L2342" s="17" t="s">
        <v>7987</v>
      </c>
      <c r="M2342" s="17" t="s">
        <v>7987</v>
      </c>
      <c r="N2342" s="17" t="s">
        <v>7987</v>
      </c>
      <c r="O2342" s="17" t="s">
        <v>7987</v>
      </c>
      <c r="P2342" s="17" t="s">
        <v>7987</v>
      </c>
      <c r="Q2342" s="17" t="s">
        <v>7987</v>
      </c>
      <c r="R2342" s="17" t="s">
        <v>7987</v>
      </c>
      <c r="S2342" s="17"/>
      <c r="T2342" s="17" t="s">
        <v>7987</v>
      </c>
      <c r="U2342" s="17"/>
      <c r="V2342" s="17"/>
      <c r="W2342" s="17" t="s">
        <v>7987</v>
      </c>
      <c r="X2342" s="17" t="s">
        <v>7987</v>
      </c>
      <c r="Y2342" s="17"/>
    </row>
    <row r="2343" ht="15.75" customHeight="1">
      <c r="A2343" s="17">
        <v>3.8013068E9</v>
      </c>
      <c r="B2343" s="17"/>
      <c r="C2343" s="17" t="s">
        <v>7987</v>
      </c>
      <c r="D2343" s="17" t="s">
        <v>7987</v>
      </c>
      <c r="E2343" s="17" t="s">
        <v>7987</v>
      </c>
      <c r="F2343" s="17" t="s">
        <v>7880</v>
      </c>
      <c r="G2343" s="17"/>
      <c r="H2343" s="51" t="s">
        <v>7987</v>
      </c>
      <c r="K2343" s="51" t="s">
        <v>7987</v>
      </c>
      <c r="L2343" s="17" t="s">
        <v>7987</v>
      </c>
      <c r="M2343" s="17" t="s">
        <v>7987</v>
      </c>
      <c r="N2343" s="17" t="s">
        <v>7987</v>
      </c>
      <c r="O2343" s="17" t="s">
        <v>7987</v>
      </c>
      <c r="P2343" s="17" t="s">
        <v>7987</v>
      </c>
      <c r="Q2343" s="17" t="s">
        <v>7987</v>
      </c>
      <c r="R2343" s="17" t="s">
        <v>7987</v>
      </c>
      <c r="S2343" s="17"/>
      <c r="T2343" s="17" t="s">
        <v>7987</v>
      </c>
      <c r="U2343" s="17"/>
      <c r="V2343" s="17"/>
      <c r="W2343" s="17" t="s">
        <v>7987</v>
      </c>
      <c r="X2343" s="17" t="s">
        <v>7987</v>
      </c>
      <c r="Y2343" s="17"/>
    </row>
    <row r="2344" ht="15.75" customHeight="1">
      <c r="A2344" s="17">
        <v>3.8014325E9</v>
      </c>
      <c r="B2344" s="17"/>
      <c r="C2344" s="17" t="s">
        <v>7987</v>
      </c>
      <c r="D2344" s="17" t="s">
        <v>7987</v>
      </c>
      <c r="E2344" s="17" t="s">
        <v>7987</v>
      </c>
      <c r="F2344" s="17" t="s">
        <v>7881</v>
      </c>
      <c r="G2344" s="17"/>
      <c r="H2344" s="51" t="s">
        <v>7987</v>
      </c>
      <c r="K2344" s="51" t="s">
        <v>7987</v>
      </c>
      <c r="L2344" s="17" t="s">
        <v>7987</v>
      </c>
      <c r="M2344" s="17" t="s">
        <v>7987</v>
      </c>
      <c r="N2344" s="17" t="s">
        <v>7987</v>
      </c>
      <c r="O2344" s="17" t="s">
        <v>7987</v>
      </c>
      <c r="P2344" s="17" t="s">
        <v>7987</v>
      </c>
      <c r="Q2344" s="17" t="s">
        <v>7987</v>
      </c>
      <c r="R2344" s="17" t="s">
        <v>7987</v>
      </c>
      <c r="S2344" s="17"/>
      <c r="T2344" s="17" t="s">
        <v>7987</v>
      </c>
      <c r="U2344" s="17"/>
      <c r="V2344" s="17"/>
      <c r="W2344" s="17" t="s">
        <v>7987</v>
      </c>
      <c r="X2344" s="17" t="s">
        <v>7987</v>
      </c>
      <c r="Y2344" s="17"/>
    </row>
    <row r="2345" ht="15.75" customHeight="1">
      <c r="A2345" s="17">
        <v>3.8014337E9</v>
      </c>
      <c r="B2345" s="17"/>
      <c r="C2345" s="17" t="s">
        <v>7987</v>
      </c>
      <c r="D2345" s="17" t="s">
        <v>7987</v>
      </c>
      <c r="E2345" s="17" t="s">
        <v>7987</v>
      </c>
      <c r="F2345" s="17" t="s">
        <v>7882</v>
      </c>
      <c r="G2345" s="17"/>
      <c r="H2345" s="51" t="s">
        <v>7987</v>
      </c>
      <c r="K2345" s="51" t="s">
        <v>7987</v>
      </c>
      <c r="L2345" s="17" t="s">
        <v>7987</v>
      </c>
      <c r="M2345" s="17" t="s">
        <v>7987</v>
      </c>
      <c r="N2345" s="17" t="s">
        <v>7987</v>
      </c>
      <c r="O2345" s="17" t="s">
        <v>7987</v>
      </c>
      <c r="P2345" s="17" t="s">
        <v>7987</v>
      </c>
      <c r="Q2345" s="17" t="s">
        <v>7987</v>
      </c>
      <c r="R2345" s="17" t="s">
        <v>7987</v>
      </c>
      <c r="S2345" s="17"/>
      <c r="T2345" s="17" t="s">
        <v>7987</v>
      </c>
      <c r="U2345" s="17"/>
      <c r="V2345" s="17"/>
      <c r="W2345" s="17" t="s">
        <v>7987</v>
      </c>
      <c r="X2345" s="17" t="s">
        <v>7987</v>
      </c>
      <c r="Y2345" s="17"/>
    </row>
    <row r="2346" ht="15.75" customHeight="1">
      <c r="A2346" s="17">
        <v>3.85609001E9</v>
      </c>
      <c r="B2346" s="17"/>
      <c r="C2346" s="17" t="s">
        <v>7987</v>
      </c>
      <c r="D2346" s="17" t="s">
        <v>7987</v>
      </c>
      <c r="E2346" s="17" t="s">
        <v>7987</v>
      </c>
      <c r="F2346" s="17" t="s">
        <v>7883</v>
      </c>
      <c r="G2346" s="17"/>
      <c r="H2346" s="51" t="s">
        <v>7987</v>
      </c>
      <c r="K2346" s="51" t="s">
        <v>7987</v>
      </c>
      <c r="L2346" s="17" t="s">
        <v>7987</v>
      </c>
      <c r="M2346" s="17" t="s">
        <v>7987</v>
      </c>
      <c r="N2346" s="17" t="s">
        <v>7987</v>
      </c>
      <c r="O2346" s="17" t="s">
        <v>7987</v>
      </c>
      <c r="P2346" s="17" t="s">
        <v>7987</v>
      </c>
      <c r="Q2346" s="17" t="s">
        <v>7987</v>
      </c>
      <c r="R2346" s="17" t="s">
        <v>7987</v>
      </c>
      <c r="S2346" s="17"/>
      <c r="T2346" s="17" t="s">
        <v>7987</v>
      </c>
      <c r="U2346" s="17"/>
      <c r="V2346" s="17"/>
      <c r="W2346" s="17" t="s">
        <v>7987</v>
      </c>
      <c r="X2346" s="17" t="s">
        <v>7987</v>
      </c>
      <c r="Y2346" s="17"/>
    </row>
    <row r="2347" ht="15.75" customHeight="1">
      <c r="A2347" s="17" t="s">
        <v>7884</v>
      </c>
      <c r="B2347" s="17"/>
      <c r="C2347" s="17" t="s">
        <v>7987</v>
      </c>
      <c r="D2347" s="17" t="s">
        <v>7987</v>
      </c>
      <c r="E2347" s="17" t="s">
        <v>7987</v>
      </c>
      <c r="F2347" s="17" t="s">
        <v>7885</v>
      </c>
      <c r="G2347" s="17"/>
      <c r="H2347" s="51" t="s">
        <v>7987</v>
      </c>
      <c r="K2347" s="51" t="s">
        <v>7987</v>
      </c>
      <c r="L2347" s="17" t="s">
        <v>7987</v>
      </c>
      <c r="M2347" s="17" t="s">
        <v>7987</v>
      </c>
      <c r="N2347" s="17" t="s">
        <v>7987</v>
      </c>
      <c r="O2347" s="17" t="s">
        <v>7987</v>
      </c>
      <c r="P2347" s="17" t="s">
        <v>7987</v>
      </c>
      <c r="Q2347" s="17" t="s">
        <v>7987</v>
      </c>
      <c r="R2347" s="17" t="s">
        <v>7987</v>
      </c>
      <c r="S2347" s="17"/>
      <c r="T2347" s="17" t="s">
        <v>7987</v>
      </c>
      <c r="U2347" s="17"/>
      <c r="V2347" s="17"/>
      <c r="W2347" s="17" t="s">
        <v>7987</v>
      </c>
      <c r="X2347" s="17" t="s">
        <v>7987</v>
      </c>
      <c r="Y2347" s="17"/>
    </row>
    <row r="2348" ht="15.75" customHeight="1">
      <c r="A2348" s="17" t="s">
        <v>7886</v>
      </c>
      <c r="B2348" s="17"/>
      <c r="C2348" s="17" t="s">
        <v>7987</v>
      </c>
      <c r="D2348" s="17" t="s">
        <v>7987</v>
      </c>
      <c r="E2348" s="17" t="s">
        <v>7987</v>
      </c>
      <c r="F2348" s="17" t="s">
        <v>7887</v>
      </c>
      <c r="G2348" s="17"/>
      <c r="H2348" s="51" t="s">
        <v>7987</v>
      </c>
      <c r="K2348" s="51" t="s">
        <v>7987</v>
      </c>
      <c r="L2348" s="17" t="s">
        <v>7987</v>
      </c>
      <c r="M2348" s="17" t="s">
        <v>7987</v>
      </c>
      <c r="N2348" s="17" t="s">
        <v>7987</v>
      </c>
      <c r="O2348" s="17" t="s">
        <v>7987</v>
      </c>
      <c r="P2348" s="17" t="s">
        <v>7987</v>
      </c>
      <c r="Q2348" s="17" t="s">
        <v>7987</v>
      </c>
      <c r="R2348" s="17" t="s">
        <v>7987</v>
      </c>
      <c r="S2348" s="17"/>
      <c r="T2348" s="17" t="s">
        <v>7987</v>
      </c>
      <c r="U2348" s="17"/>
      <c r="V2348" s="17"/>
      <c r="W2348" s="17" t="s">
        <v>7987</v>
      </c>
      <c r="X2348" s="17" t="s">
        <v>7987</v>
      </c>
      <c r="Y2348" s="17"/>
    </row>
    <row r="2349" ht="15.75" customHeight="1">
      <c r="A2349" s="17">
        <v>5.437129007E9</v>
      </c>
      <c r="B2349" s="17"/>
      <c r="C2349" s="17" t="s">
        <v>7987</v>
      </c>
      <c r="D2349" s="17" t="s">
        <v>7987</v>
      </c>
      <c r="E2349" s="17" t="s">
        <v>7987</v>
      </c>
      <c r="F2349" s="17" t="s">
        <v>7888</v>
      </c>
      <c r="G2349" s="17"/>
      <c r="H2349" s="51" t="s">
        <v>7987</v>
      </c>
      <c r="K2349" s="51" t="s">
        <v>7987</v>
      </c>
      <c r="L2349" s="17" t="s">
        <v>7987</v>
      </c>
      <c r="M2349" s="17" t="s">
        <v>7987</v>
      </c>
      <c r="N2349" s="17" t="s">
        <v>7987</v>
      </c>
      <c r="O2349" s="17" t="s">
        <v>7987</v>
      </c>
      <c r="P2349" s="17" t="s">
        <v>7987</v>
      </c>
      <c r="Q2349" s="17" t="s">
        <v>7987</v>
      </c>
      <c r="R2349" s="17" t="s">
        <v>7987</v>
      </c>
      <c r="S2349" s="17"/>
      <c r="T2349" s="17" t="s">
        <v>7987</v>
      </c>
      <c r="U2349" s="17"/>
      <c r="V2349" s="17"/>
      <c r="W2349" s="17" t="s">
        <v>7987</v>
      </c>
      <c r="X2349" s="17" t="s">
        <v>7987</v>
      </c>
      <c r="Y2349" s="17"/>
    </row>
    <row r="2350" ht="15.75" customHeight="1">
      <c r="A2350" s="17">
        <v>5.458043101E9</v>
      </c>
      <c r="B2350" s="17"/>
      <c r="C2350" s="17" t="s">
        <v>7987</v>
      </c>
      <c r="D2350" s="17" t="s">
        <v>7987</v>
      </c>
      <c r="E2350" s="17" t="s">
        <v>7987</v>
      </c>
      <c r="F2350" s="17" t="s">
        <v>7889</v>
      </c>
      <c r="G2350" s="17"/>
      <c r="H2350" s="51" t="s">
        <v>7987</v>
      </c>
      <c r="K2350" s="51" t="s">
        <v>7987</v>
      </c>
      <c r="L2350" s="17" t="s">
        <v>7987</v>
      </c>
      <c r="M2350" s="17" t="s">
        <v>7987</v>
      </c>
      <c r="N2350" s="17" t="s">
        <v>7987</v>
      </c>
      <c r="O2350" s="17" t="s">
        <v>7987</v>
      </c>
      <c r="P2350" s="17" t="s">
        <v>7987</v>
      </c>
      <c r="Q2350" s="17" t="s">
        <v>7987</v>
      </c>
      <c r="R2350" s="17" t="s">
        <v>7987</v>
      </c>
      <c r="S2350" s="17"/>
      <c r="T2350" s="17" t="s">
        <v>7987</v>
      </c>
      <c r="U2350" s="17"/>
      <c r="V2350" s="17"/>
      <c r="W2350" s="17" t="s">
        <v>7987</v>
      </c>
      <c r="X2350" s="17" t="s">
        <v>7987</v>
      </c>
      <c r="Y2350" s="17"/>
    </row>
    <row r="2351" ht="15.75" customHeight="1">
      <c r="A2351" s="17">
        <v>4.0065207E9</v>
      </c>
      <c r="B2351" s="17"/>
      <c r="C2351" s="17" t="s">
        <v>7987</v>
      </c>
      <c r="D2351" s="17" t="s">
        <v>7987</v>
      </c>
      <c r="E2351" s="17" t="s">
        <v>7987</v>
      </c>
      <c r="F2351" s="17" t="s">
        <v>7890</v>
      </c>
      <c r="G2351" s="17"/>
      <c r="H2351" s="51" t="s">
        <v>7987</v>
      </c>
      <c r="K2351" s="51" t="s">
        <v>7987</v>
      </c>
      <c r="L2351" s="17" t="s">
        <v>7987</v>
      </c>
      <c r="M2351" s="17" t="s">
        <v>7987</v>
      </c>
      <c r="N2351" s="17" t="s">
        <v>7987</v>
      </c>
      <c r="O2351" s="17" t="s">
        <v>7987</v>
      </c>
      <c r="P2351" s="17" t="s">
        <v>7987</v>
      </c>
      <c r="Q2351" s="17" t="s">
        <v>7987</v>
      </c>
      <c r="R2351" s="17" t="s">
        <v>7987</v>
      </c>
      <c r="S2351" s="17"/>
      <c r="T2351" s="17" t="s">
        <v>7987</v>
      </c>
      <c r="U2351" s="17"/>
      <c r="V2351" s="17"/>
      <c r="W2351" s="17" t="s">
        <v>7987</v>
      </c>
      <c r="X2351" s="17" t="s">
        <v>7987</v>
      </c>
      <c r="Y2351" s="17"/>
    </row>
    <row r="2352" ht="15.75" customHeight="1">
      <c r="A2352" s="17">
        <v>3.84103112E9</v>
      </c>
      <c r="B2352" s="17"/>
      <c r="C2352" s="17" t="s">
        <v>7987</v>
      </c>
      <c r="D2352" s="17" t="s">
        <v>7987</v>
      </c>
      <c r="E2352" s="17" t="s">
        <v>7987</v>
      </c>
      <c r="F2352" s="17" t="s">
        <v>7891</v>
      </c>
      <c r="G2352" s="17"/>
      <c r="H2352" s="51" t="s">
        <v>7987</v>
      </c>
      <c r="K2352" s="51" t="s">
        <v>7987</v>
      </c>
      <c r="L2352" s="17" t="s">
        <v>7987</v>
      </c>
      <c r="M2352" s="17" t="s">
        <v>7987</v>
      </c>
      <c r="N2352" s="17" t="s">
        <v>7987</v>
      </c>
      <c r="O2352" s="17" t="s">
        <v>7987</v>
      </c>
      <c r="P2352" s="17" t="s">
        <v>7987</v>
      </c>
      <c r="Q2352" s="17" t="s">
        <v>7987</v>
      </c>
      <c r="R2352" s="17" t="s">
        <v>7987</v>
      </c>
      <c r="S2352" s="17"/>
      <c r="T2352" s="17" t="s">
        <v>7987</v>
      </c>
      <c r="U2352" s="17"/>
      <c r="V2352" s="17"/>
      <c r="W2352" s="17" t="s">
        <v>7987</v>
      </c>
      <c r="X2352" s="17" t="s">
        <v>7987</v>
      </c>
      <c r="Y2352" s="17"/>
    </row>
    <row r="2353" ht="15.75" customHeight="1">
      <c r="A2353" s="17">
        <v>3.8650152E9</v>
      </c>
      <c r="B2353" s="17"/>
      <c r="C2353" s="17" t="s">
        <v>7987</v>
      </c>
      <c r="D2353" s="17" t="s">
        <v>7987</v>
      </c>
      <c r="E2353" s="17" t="s">
        <v>7987</v>
      </c>
      <c r="F2353" s="17" t="s">
        <v>7892</v>
      </c>
      <c r="G2353" s="17"/>
      <c r="H2353" s="51" t="s">
        <v>7987</v>
      </c>
      <c r="K2353" s="51" t="s">
        <v>7987</v>
      </c>
      <c r="L2353" s="17" t="s">
        <v>7987</v>
      </c>
      <c r="M2353" s="17" t="s">
        <v>7987</v>
      </c>
      <c r="N2353" s="17" t="s">
        <v>7987</v>
      </c>
      <c r="O2353" s="17" t="s">
        <v>7987</v>
      </c>
      <c r="P2353" s="17" t="s">
        <v>7987</v>
      </c>
      <c r="Q2353" s="17" t="s">
        <v>7987</v>
      </c>
      <c r="R2353" s="17" t="s">
        <v>7987</v>
      </c>
      <c r="S2353" s="17"/>
      <c r="T2353" s="17" t="s">
        <v>7987</v>
      </c>
      <c r="U2353" s="17"/>
      <c r="V2353" s="17"/>
      <c r="W2353" s="17" t="s">
        <v>7987</v>
      </c>
      <c r="X2353" s="17" t="s">
        <v>7987</v>
      </c>
      <c r="Y2353" s="17"/>
    </row>
    <row r="2354" ht="15.75" customHeight="1">
      <c r="A2354" s="17">
        <v>3.8650304E9</v>
      </c>
      <c r="B2354" s="17"/>
      <c r="C2354" s="17" t="s">
        <v>7987</v>
      </c>
      <c r="D2354" s="17" t="s">
        <v>7987</v>
      </c>
      <c r="E2354" s="17" t="s">
        <v>7987</v>
      </c>
      <c r="F2354" s="17" t="s">
        <v>7893</v>
      </c>
      <c r="G2354" s="17"/>
      <c r="H2354" s="51" t="s">
        <v>7987</v>
      </c>
      <c r="K2354" s="51" t="s">
        <v>7987</v>
      </c>
      <c r="L2354" s="17" t="s">
        <v>7987</v>
      </c>
      <c r="M2354" s="17" t="s">
        <v>7987</v>
      </c>
      <c r="N2354" s="17" t="s">
        <v>7987</v>
      </c>
      <c r="O2354" s="17" t="s">
        <v>7987</v>
      </c>
      <c r="P2354" s="17" t="s">
        <v>7987</v>
      </c>
      <c r="Q2354" s="17" t="s">
        <v>7987</v>
      </c>
      <c r="R2354" s="17" t="s">
        <v>7987</v>
      </c>
      <c r="S2354" s="17"/>
      <c r="T2354" s="17" t="s">
        <v>7987</v>
      </c>
      <c r="U2354" s="17"/>
      <c r="V2354" s="17"/>
      <c r="W2354" s="17" t="s">
        <v>7987</v>
      </c>
      <c r="X2354" s="17" t="s">
        <v>7987</v>
      </c>
      <c r="Y2354" s="17"/>
    </row>
    <row r="2355" ht="15.75" customHeight="1">
      <c r="A2355" s="17">
        <v>3.8013112E9</v>
      </c>
      <c r="B2355" s="17"/>
      <c r="C2355" s="17" t="s">
        <v>7987</v>
      </c>
      <c r="D2355" s="17" t="s">
        <v>7987</v>
      </c>
      <c r="E2355" s="17" t="s">
        <v>7987</v>
      </c>
      <c r="F2355" s="17" t="s">
        <v>7894</v>
      </c>
      <c r="G2355" s="17"/>
      <c r="H2355" s="51" t="s">
        <v>7987</v>
      </c>
      <c r="K2355" s="51" t="s">
        <v>7987</v>
      </c>
      <c r="L2355" s="17" t="s">
        <v>7987</v>
      </c>
      <c r="M2355" s="17" t="s">
        <v>7987</v>
      </c>
      <c r="N2355" s="17" t="s">
        <v>7987</v>
      </c>
      <c r="O2355" s="17" t="s">
        <v>7987</v>
      </c>
      <c r="P2355" s="17" t="s">
        <v>7987</v>
      </c>
      <c r="Q2355" s="17" t="s">
        <v>7987</v>
      </c>
      <c r="R2355" s="17" t="s">
        <v>7987</v>
      </c>
      <c r="S2355" s="17"/>
      <c r="T2355" s="17" t="s">
        <v>7987</v>
      </c>
      <c r="U2355" s="17"/>
      <c r="V2355" s="17"/>
      <c r="W2355" s="17" t="s">
        <v>7987</v>
      </c>
      <c r="X2355" s="17" t="s">
        <v>7987</v>
      </c>
      <c r="Y2355" s="17"/>
    </row>
    <row r="2356" ht="15.75" customHeight="1">
      <c r="A2356" s="17">
        <v>3.85702501E9</v>
      </c>
      <c r="B2356" s="17"/>
      <c r="C2356" s="17" t="s">
        <v>7987</v>
      </c>
      <c r="D2356" s="17" t="s">
        <v>7987</v>
      </c>
      <c r="E2356" s="17" t="s">
        <v>7987</v>
      </c>
      <c r="F2356" s="17" t="s">
        <v>7895</v>
      </c>
      <c r="G2356" s="17"/>
      <c r="H2356" s="51" t="s">
        <v>7987</v>
      </c>
      <c r="K2356" s="51" t="s">
        <v>7987</v>
      </c>
      <c r="L2356" s="17" t="s">
        <v>7987</v>
      </c>
      <c r="M2356" s="17" t="s">
        <v>7987</v>
      </c>
      <c r="N2356" s="17" t="s">
        <v>7987</v>
      </c>
      <c r="O2356" s="17" t="s">
        <v>7987</v>
      </c>
      <c r="P2356" s="17" t="s">
        <v>7987</v>
      </c>
      <c r="Q2356" s="17" t="s">
        <v>7987</v>
      </c>
      <c r="R2356" s="17" t="s">
        <v>7987</v>
      </c>
      <c r="S2356" s="17"/>
      <c r="T2356" s="17" t="s">
        <v>7987</v>
      </c>
      <c r="U2356" s="17"/>
      <c r="V2356" s="17"/>
      <c r="W2356" s="17" t="s">
        <v>7987</v>
      </c>
      <c r="X2356" s="17" t="s">
        <v>7987</v>
      </c>
      <c r="Y2356" s="17"/>
    </row>
    <row r="2357" ht="15.75" customHeight="1">
      <c r="A2357" s="17">
        <v>3.85501501E9</v>
      </c>
      <c r="B2357" s="17"/>
      <c r="C2357" s="17" t="s">
        <v>7987</v>
      </c>
      <c r="D2357" s="17" t="s">
        <v>7987</v>
      </c>
      <c r="E2357" s="17" t="s">
        <v>7987</v>
      </c>
      <c r="F2357" s="17" t="s">
        <v>7896</v>
      </c>
      <c r="G2357" s="17"/>
      <c r="H2357" s="51" t="s">
        <v>7987</v>
      </c>
      <c r="K2357" s="51" t="s">
        <v>7987</v>
      </c>
      <c r="L2357" s="17" t="s">
        <v>7987</v>
      </c>
      <c r="M2357" s="17" t="s">
        <v>7987</v>
      </c>
      <c r="N2357" s="17" t="s">
        <v>7987</v>
      </c>
      <c r="O2357" s="17" t="s">
        <v>7987</v>
      </c>
      <c r="P2357" s="17" t="s">
        <v>7987</v>
      </c>
      <c r="Q2357" s="17" t="s">
        <v>7987</v>
      </c>
      <c r="R2357" s="17" t="s">
        <v>7987</v>
      </c>
      <c r="S2357" s="17"/>
      <c r="T2357" s="17" t="s">
        <v>7987</v>
      </c>
      <c r="U2357" s="17"/>
      <c r="V2357" s="17"/>
      <c r="W2357" s="17" t="s">
        <v>7987</v>
      </c>
      <c r="X2357" s="17" t="s">
        <v>7987</v>
      </c>
      <c r="Y2357" s="17"/>
    </row>
    <row r="2358" ht="15.75" customHeight="1">
      <c r="A2358" s="17" t="s">
        <v>7897</v>
      </c>
      <c r="B2358" s="17"/>
      <c r="C2358" s="17" t="s">
        <v>7987</v>
      </c>
      <c r="D2358" s="17" t="s">
        <v>7987</v>
      </c>
      <c r="E2358" s="17" t="s">
        <v>7987</v>
      </c>
      <c r="F2358" s="17" t="s">
        <v>7898</v>
      </c>
      <c r="G2358" s="17"/>
      <c r="H2358" s="51" t="s">
        <v>7987</v>
      </c>
      <c r="K2358" s="51" t="s">
        <v>7987</v>
      </c>
      <c r="L2358" s="17" t="s">
        <v>7987</v>
      </c>
      <c r="M2358" s="17" t="s">
        <v>7987</v>
      </c>
      <c r="N2358" s="17" t="s">
        <v>7987</v>
      </c>
      <c r="O2358" s="17" t="s">
        <v>7987</v>
      </c>
      <c r="P2358" s="17" t="s">
        <v>7987</v>
      </c>
      <c r="Q2358" s="17" t="s">
        <v>7987</v>
      </c>
      <c r="R2358" s="17" t="s">
        <v>7987</v>
      </c>
      <c r="S2358" s="17"/>
      <c r="T2358" s="17" t="s">
        <v>7987</v>
      </c>
      <c r="U2358" s="17"/>
      <c r="V2358" s="17"/>
      <c r="W2358" s="17" t="s">
        <v>7987</v>
      </c>
      <c r="X2358" s="17" t="s">
        <v>7987</v>
      </c>
      <c r="Y2358" s="17"/>
    </row>
    <row r="2359" ht="15.75" customHeight="1">
      <c r="A2359" s="17">
        <v>3.237512142E9</v>
      </c>
      <c r="B2359" s="17"/>
      <c r="C2359" s="17" t="s">
        <v>7987</v>
      </c>
      <c r="D2359" s="17" t="s">
        <v>7987</v>
      </c>
      <c r="E2359" s="17" t="s">
        <v>7987</v>
      </c>
      <c r="F2359" s="17" t="s">
        <v>7899</v>
      </c>
      <c r="G2359" s="17"/>
      <c r="H2359" s="51" t="s">
        <v>7987</v>
      </c>
      <c r="K2359" s="51" t="s">
        <v>7987</v>
      </c>
      <c r="L2359" s="17" t="s">
        <v>7987</v>
      </c>
      <c r="M2359" s="17" t="s">
        <v>7987</v>
      </c>
      <c r="N2359" s="17" t="s">
        <v>7987</v>
      </c>
      <c r="O2359" s="17" t="s">
        <v>7987</v>
      </c>
      <c r="P2359" s="17" t="s">
        <v>7987</v>
      </c>
      <c r="Q2359" s="17" t="s">
        <v>7987</v>
      </c>
      <c r="R2359" s="17" t="s">
        <v>7987</v>
      </c>
      <c r="S2359" s="17"/>
      <c r="T2359" s="17" t="s">
        <v>7987</v>
      </c>
      <c r="U2359" s="17"/>
      <c r="V2359" s="17"/>
      <c r="W2359" s="17" t="s">
        <v>7987</v>
      </c>
      <c r="X2359" s="17" t="s">
        <v>7987</v>
      </c>
      <c r="Y2359" s="17"/>
    </row>
    <row r="2360" ht="15.75" customHeight="1">
      <c r="A2360" s="17" t="s">
        <v>7900</v>
      </c>
      <c r="B2360" s="17"/>
      <c r="C2360" s="17" t="s">
        <v>7987</v>
      </c>
      <c r="D2360" s="17" t="s">
        <v>7987</v>
      </c>
      <c r="E2360" s="17" t="s">
        <v>7987</v>
      </c>
      <c r="F2360" s="17" t="s">
        <v>7901</v>
      </c>
      <c r="G2360" s="17"/>
      <c r="H2360" s="51" t="s">
        <v>7987</v>
      </c>
      <c r="K2360" s="51" t="s">
        <v>7987</v>
      </c>
      <c r="L2360" s="17" t="s">
        <v>7987</v>
      </c>
      <c r="M2360" s="17" t="s">
        <v>7987</v>
      </c>
      <c r="N2360" s="17" t="s">
        <v>7987</v>
      </c>
      <c r="O2360" s="17" t="s">
        <v>7987</v>
      </c>
      <c r="P2360" s="17" t="s">
        <v>7987</v>
      </c>
      <c r="Q2360" s="17" t="s">
        <v>7987</v>
      </c>
      <c r="R2360" s="17" t="s">
        <v>7987</v>
      </c>
      <c r="S2360" s="17"/>
      <c r="T2360" s="17" t="s">
        <v>7987</v>
      </c>
      <c r="U2360" s="17"/>
      <c r="V2360" s="17"/>
      <c r="W2360" s="17" t="s">
        <v>7987</v>
      </c>
      <c r="X2360" s="17" t="s">
        <v>7987</v>
      </c>
      <c r="Y2360" s="17"/>
    </row>
    <row r="2361" ht="15.75" customHeight="1">
      <c r="A2361" s="17">
        <v>3.237210122E9</v>
      </c>
      <c r="B2361" s="17"/>
      <c r="C2361" s="17" t="s">
        <v>7987</v>
      </c>
      <c r="D2361" s="17" t="s">
        <v>7987</v>
      </c>
      <c r="E2361" s="17" t="s">
        <v>7987</v>
      </c>
      <c r="F2361" s="17" t="s">
        <v>7902</v>
      </c>
      <c r="G2361" s="17"/>
      <c r="H2361" s="51" t="s">
        <v>7987</v>
      </c>
      <c r="K2361" s="51" t="s">
        <v>7987</v>
      </c>
      <c r="L2361" s="17" t="s">
        <v>7987</v>
      </c>
      <c r="M2361" s="17" t="s">
        <v>7987</v>
      </c>
      <c r="N2361" s="17" t="s">
        <v>7987</v>
      </c>
      <c r="O2361" s="17" t="s">
        <v>7987</v>
      </c>
      <c r="P2361" s="17" t="s">
        <v>7987</v>
      </c>
      <c r="Q2361" s="17" t="s">
        <v>7987</v>
      </c>
      <c r="R2361" s="17" t="s">
        <v>7987</v>
      </c>
      <c r="S2361" s="17"/>
      <c r="T2361" s="17" t="s">
        <v>7987</v>
      </c>
      <c r="U2361" s="17"/>
      <c r="V2361" s="17"/>
      <c r="W2361" s="17" t="s">
        <v>7987</v>
      </c>
      <c r="X2361" s="17" t="s">
        <v>7987</v>
      </c>
      <c r="Y2361" s="17"/>
    </row>
    <row r="2362" ht="15.75" customHeight="1">
      <c r="A2362" s="17" t="s">
        <v>7903</v>
      </c>
      <c r="B2362" s="17"/>
      <c r="C2362" s="17" t="s">
        <v>7987</v>
      </c>
      <c r="D2362" s="17" t="s">
        <v>7987</v>
      </c>
      <c r="E2362" s="17" t="s">
        <v>7987</v>
      </c>
      <c r="F2362" s="17" t="s">
        <v>7904</v>
      </c>
      <c r="G2362" s="17"/>
      <c r="H2362" s="51" t="s">
        <v>7987</v>
      </c>
      <c r="K2362" s="51" t="s">
        <v>7987</v>
      </c>
      <c r="L2362" s="17" t="s">
        <v>7987</v>
      </c>
      <c r="M2362" s="17" t="s">
        <v>7987</v>
      </c>
      <c r="N2362" s="17" t="s">
        <v>7987</v>
      </c>
      <c r="O2362" s="17" t="s">
        <v>7987</v>
      </c>
      <c r="P2362" s="17" t="s">
        <v>7987</v>
      </c>
      <c r="Q2362" s="17" t="s">
        <v>7987</v>
      </c>
      <c r="R2362" s="17" t="s">
        <v>7987</v>
      </c>
      <c r="S2362" s="17"/>
      <c r="T2362" s="17" t="s">
        <v>7987</v>
      </c>
      <c r="U2362" s="17"/>
      <c r="V2362" s="17"/>
      <c r="W2362" s="17" t="s">
        <v>7987</v>
      </c>
      <c r="X2362" s="17" t="s">
        <v>7987</v>
      </c>
      <c r="Y2362" s="17"/>
    </row>
    <row r="2363" ht="15.75" customHeight="1">
      <c r="A2363" s="17" t="s">
        <v>7905</v>
      </c>
      <c r="B2363" s="17"/>
      <c r="C2363" s="17" t="s">
        <v>7987</v>
      </c>
      <c r="D2363" s="17" t="s">
        <v>7987</v>
      </c>
      <c r="E2363" s="17" t="s">
        <v>7987</v>
      </c>
      <c r="F2363" s="17" t="s">
        <v>7906</v>
      </c>
      <c r="G2363" s="17"/>
      <c r="H2363" s="51" t="s">
        <v>7987</v>
      </c>
      <c r="K2363" s="51" t="s">
        <v>7987</v>
      </c>
      <c r="L2363" s="17" t="s">
        <v>7987</v>
      </c>
      <c r="M2363" s="17" t="s">
        <v>7987</v>
      </c>
      <c r="N2363" s="17" t="s">
        <v>7987</v>
      </c>
      <c r="O2363" s="17" t="s">
        <v>7987</v>
      </c>
      <c r="P2363" s="17" t="s">
        <v>7987</v>
      </c>
      <c r="Q2363" s="17" t="s">
        <v>7987</v>
      </c>
      <c r="R2363" s="17" t="s">
        <v>7987</v>
      </c>
      <c r="S2363" s="17"/>
      <c r="T2363" s="17" t="s">
        <v>7987</v>
      </c>
      <c r="U2363" s="17"/>
      <c r="V2363" s="17"/>
      <c r="W2363" s="17" t="s">
        <v>7987</v>
      </c>
      <c r="X2363" s="17" t="s">
        <v>7987</v>
      </c>
      <c r="Y2363" s="17"/>
    </row>
    <row r="2364" ht="15.75" customHeight="1">
      <c r="A2364" s="17" t="s">
        <v>7907</v>
      </c>
      <c r="B2364" s="17"/>
      <c r="C2364" s="17" t="s">
        <v>7987</v>
      </c>
      <c r="D2364" s="17" t="s">
        <v>7987</v>
      </c>
      <c r="E2364" s="17" t="s">
        <v>7987</v>
      </c>
      <c r="F2364" s="17" t="s">
        <v>7908</v>
      </c>
      <c r="G2364" s="17"/>
      <c r="H2364" s="51" t="s">
        <v>7987</v>
      </c>
      <c r="K2364" s="51" t="s">
        <v>7987</v>
      </c>
      <c r="L2364" s="17" t="s">
        <v>7987</v>
      </c>
      <c r="M2364" s="17" t="s">
        <v>7987</v>
      </c>
      <c r="N2364" s="17" t="s">
        <v>7987</v>
      </c>
      <c r="O2364" s="17" t="s">
        <v>7987</v>
      </c>
      <c r="P2364" s="17" t="s">
        <v>7987</v>
      </c>
      <c r="Q2364" s="17" t="s">
        <v>7987</v>
      </c>
      <c r="R2364" s="17" t="s">
        <v>7987</v>
      </c>
      <c r="S2364" s="17"/>
      <c r="T2364" s="17" t="s">
        <v>7987</v>
      </c>
      <c r="U2364" s="17"/>
      <c r="V2364" s="17"/>
      <c r="W2364" s="17" t="s">
        <v>7987</v>
      </c>
      <c r="X2364" s="17" t="s">
        <v>7987</v>
      </c>
      <c r="Y2364" s="17"/>
    </row>
    <row r="2365" ht="15.75" customHeight="1">
      <c r="A2365" s="17">
        <v>2.46351161E9</v>
      </c>
      <c r="B2365" s="17"/>
      <c r="C2365" s="17" t="s">
        <v>7987</v>
      </c>
      <c r="D2365" s="17" t="s">
        <v>7987</v>
      </c>
      <c r="E2365" s="17" t="s">
        <v>7987</v>
      </c>
      <c r="F2365" s="17" t="s">
        <v>7909</v>
      </c>
      <c r="G2365" s="17"/>
      <c r="H2365" s="51" t="s">
        <v>7987</v>
      </c>
      <c r="K2365" s="51" t="s">
        <v>7987</v>
      </c>
      <c r="L2365" s="17" t="s">
        <v>7987</v>
      </c>
      <c r="M2365" s="17" t="s">
        <v>7987</v>
      </c>
      <c r="N2365" s="17" t="s">
        <v>7987</v>
      </c>
      <c r="O2365" s="17" t="s">
        <v>7987</v>
      </c>
      <c r="P2365" s="17" t="s">
        <v>7987</v>
      </c>
      <c r="Q2365" s="17" t="s">
        <v>7987</v>
      </c>
      <c r="R2365" s="17" t="s">
        <v>7987</v>
      </c>
      <c r="S2365" s="17"/>
      <c r="T2365" s="17" t="s">
        <v>7987</v>
      </c>
      <c r="U2365" s="17"/>
      <c r="V2365" s="17"/>
      <c r="W2365" s="17" t="s">
        <v>7987</v>
      </c>
      <c r="X2365" s="17" t="s">
        <v>7987</v>
      </c>
      <c r="Y2365" s="17"/>
    </row>
    <row r="2366" ht="15.75" customHeight="1">
      <c r="A2366" s="17">
        <v>5.905812075E9</v>
      </c>
      <c r="B2366" s="17"/>
      <c r="C2366" s="17" t="s">
        <v>7987</v>
      </c>
      <c r="D2366" s="17" t="s">
        <v>7987</v>
      </c>
      <c r="E2366" s="17" t="s">
        <v>7987</v>
      </c>
      <c r="F2366" s="17" t="s">
        <v>7910</v>
      </c>
      <c r="G2366" s="17"/>
      <c r="H2366" s="51" t="s">
        <v>7987</v>
      </c>
      <c r="K2366" s="51" t="s">
        <v>7987</v>
      </c>
      <c r="L2366" s="17" t="s">
        <v>7987</v>
      </c>
      <c r="M2366" s="17" t="s">
        <v>7987</v>
      </c>
      <c r="N2366" s="17" t="s">
        <v>7987</v>
      </c>
      <c r="O2366" s="17" t="s">
        <v>7987</v>
      </c>
      <c r="P2366" s="17" t="s">
        <v>7987</v>
      </c>
      <c r="Q2366" s="17" t="s">
        <v>7987</v>
      </c>
      <c r="R2366" s="17" t="s">
        <v>7987</v>
      </c>
      <c r="S2366" s="17"/>
      <c r="T2366" s="17" t="s">
        <v>7987</v>
      </c>
      <c r="U2366" s="17"/>
      <c r="V2366" s="17"/>
      <c r="W2366" s="17" t="s">
        <v>7987</v>
      </c>
      <c r="X2366" s="17" t="s">
        <v>7987</v>
      </c>
      <c r="Y2366" s="17"/>
    </row>
    <row r="2367" ht="15.75" customHeight="1">
      <c r="A2367" s="17">
        <v>5.90581214E9</v>
      </c>
      <c r="B2367" s="17"/>
      <c r="C2367" s="17" t="s">
        <v>7987</v>
      </c>
      <c r="D2367" s="17" t="s">
        <v>7987</v>
      </c>
      <c r="E2367" s="17" t="s">
        <v>7987</v>
      </c>
      <c r="F2367" s="17" t="s">
        <v>7911</v>
      </c>
      <c r="G2367" s="17"/>
      <c r="H2367" s="51" t="s">
        <v>7987</v>
      </c>
      <c r="K2367" s="51" t="s">
        <v>7987</v>
      </c>
      <c r="L2367" s="17" t="s">
        <v>7987</v>
      </c>
      <c r="M2367" s="17" t="s">
        <v>7987</v>
      </c>
      <c r="N2367" s="17" t="s">
        <v>7987</v>
      </c>
      <c r="O2367" s="17" t="s">
        <v>7987</v>
      </c>
      <c r="P2367" s="17" t="s">
        <v>7987</v>
      </c>
      <c r="Q2367" s="17" t="s">
        <v>7987</v>
      </c>
      <c r="R2367" s="17" t="s">
        <v>7987</v>
      </c>
      <c r="S2367" s="17"/>
      <c r="T2367" s="17" t="s">
        <v>7987</v>
      </c>
      <c r="U2367" s="17"/>
      <c r="V2367" s="17"/>
      <c r="W2367" s="17" t="s">
        <v>7987</v>
      </c>
      <c r="X2367" s="17" t="s">
        <v>7987</v>
      </c>
      <c r="Y2367" s="17"/>
    </row>
    <row r="2368" ht="15.75" customHeight="1">
      <c r="A2368" s="17" t="s">
        <v>7912</v>
      </c>
      <c r="B2368" s="17"/>
      <c r="C2368" s="17" t="s">
        <v>7987</v>
      </c>
      <c r="D2368" s="17" t="s">
        <v>7987</v>
      </c>
      <c r="E2368" s="17" t="s">
        <v>7987</v>
      </c>
      <c r="F2368" s="17" t="s">
        <v>7913</v>
      </c>
      <c r="G2368" s="17"/>
      <c r="H2368" s="51" t="s">
        <v>7987</v>
      </c>
      <c r="K2368" s="51" t="s">
        <v>7987</v>
      </c>
      <c r="L2368" s="17" t="s">
        <v>7987</v>
      </c>
      <c r="M2368" s="17" t="s">
        <v>7987</v>
      </c>
      <c r="N2368" s="17" t="s">
        <v>7987</v>
      </c>
      <c r="O2368" s="17" t="s">
        <v>7987</v>
      </c>
      <c r="P2368" s="17" t="s">
        <v>7987</v>
      </c>
      <c r="Q2368" s="17" t="s">
        <v>7987</v>
      </c>
      <c r="R2368" s="17" t="s">
        <v>7987</v>
      </c>
      <c r="S2368" s="17"/>
      <c r="T2368" s="17" t="s">
        <v>7987</v>
      </c>
      <c r="U2368" s="17"/>
      <c r="V2368" s="17"/>
      <c r="W2368" s="17" t="s">
        <v>7987</v>
      </c>
      <c r="X2368" s="17" t="s">
        <v>7987</v>
      </c>
      <c r="Y2368" s="17"/>
    </row>
    <row r="2369" ht="15.75" customHeight="1">
      <c r="A2369" s="17" t="s">
        <v>7914</v>
      </c>
      <c r="B2369" s="17"/>
      <c r="C2369" s="17" t="s">
        <v>7987</v>
      </c>
      <c r="D2369" s="17" t="s">
        <v>7987</v>
      </c>
      <c r="E2369" s="17" t="s">
        <v>7987</v>
      </c>
      <c r="F2369" s="17" t="s">
        <v>7915</v>
      </c>
      <c r="G2369" s="17"/>
      <c r="H2369" s="51" t="s">
        <v>7987</v>
      </c>
      <c r="K2369" s="51" t="s">
        <v>7987</v>
      </c>
      <c r="L2369" s="17" t="s">
        <v>7987</v>
      </c>
      <c r="M2369" s="17" t="s">
        <v>7987</v>
      </c>
      <c r="N2369" s="17" t="s">
        <v>7987</v>
      </c>
      <c r="O2369" s="17" t="s">
        <v>7987</v>
      </c>
      <c r="P2369" s="17" t="s">
        <v>7987</v>
      </c>
      <c r="Q2369" s="17" t="s">
        <v>7987</v>
      </c>
      <c r="R2369" s="17" t="s">
        <v>7987</v>
      </c>
      <c r="S2369" s="17"/>
      <c r="T2369" s="17" t="s">
        <v>7987</v>
      </c>
      <c r="U2369" s="17"/>
      <c r="V2369" s="17"/>
      <c r="W2369" s="17" t="s">
        <v>7987</v>
      </c>
      <c r="X2369" s="17" t="s">
        <v>7987</v>
      </c>
      <c r="Y2369" s="17"/>
    </row>
    <row r="2370" ht="15.75" customHeight="1">
      <c r="A2370" s="17">
        <v>2.07332006E9</v>
      </c>
      <c r="B2370" s="17"/>
      <c r="C2370" s="17" t="s">
        <v>7987</v>
      </c>
      <c r="D2370" s="17" t="s">
        <v>7987</v>
      </c>
      <c r="E2370" s="17" t="s">
        <v>7987</v>
      </c>
      <c r="F2370" s="17" t="s">
        <v>7916</v>
      </c>
      <c r="G2370" s="17"/>
      <c r="H2370" s="51" t="s">
        <v>7987</v>
      </c>
      <c r="K2370" s="51" t="s">
        <v>7987</v>
      </c>
      <c r="L2370" s="17" t="s">
        <v>7987</v>
      </c>
      <c r="M2370" s="17" t="s">
        <v>7987</v>
      </c>
      <c r="N2370" s="17" t="s">
        <v>7987</v>
      </c>
      <c r="O2370" s="17" t="s">
        <v>7987</v>
      </c>
      <c r="P2370" s="17" t="s">
        <v>7987</v>
      </c>
      <c r="Q2370" s="17" t="s">
        <v>7987</v>
      </c>
      <c r="R2370" s="17" t="s">
        <v>7987</v>
      </c>
      <c r="S2370" s="17"/>
      <c r="T2370" s="17" t="s">
        <v>7987</v>
      </c>
      <c r="U2370" s="17"/>
      <c r="V2370" s="17"/>
      <c r="W2370" s="17" t="s">
        <v>7987</v>
      </c>
      <c r="X2370" s="17" t="s">
        <v>7987</v>
      </c>
      <c r="Y2370" s="17"/>
    </row>
    <row r="2371" ht="15.75" customHeight="1">
      <c r="A2371" s="17">
        <v>2.00723001E9</v>
      </c>
      <c r="B2371" s="17"/>
      <c r="C2371" s="17" t="s">
        <v>7987</v>
      </c>
      <c r="D2371" s="17" t="s">
        <v>7987</v>
      </c>
      <c r="E2371" s="17" t="s">
        <v>7987</v>
      </c>
      <c r="F2371" s="17" t="s">
        <v>7917</v>
      </c>
      <c r="G2371" s="17"/>
      <c r="H2371" s="51" t="s">
        <v>7987</v>
      </c>
      <c r="K2371" s="51" t="s">
        <v>7987</v>
      </c>
      <c r="L2371" s="17" t="s">
        <v>7987</v>
      </c>
      <c r="M2371" s="17" t="s">
        <v>7987</v>
      </c>
      <c r="N2371" s="17" t="s">
        <v>7987</v>
      </c>
      <c r="O2371" s="17" t="s">
        <v>7987</v>
      </c>
      <c r="P2371" s="17" t="s">
        <v>7987</v>
      </c>
      <c r="Q2371" s="17" t="s">
        <v>7987</v>
      </c>
      <c r="R2371" s="17" t="s">
        <v>7987</v>
      </c>
      <c r="S2371" s="17"/>
      <c r="T2371" s="17" t="s">
        <v>7987</v>
      </c>
      <c r="U2371" s="17"/>
      <c r="V2371" s="17"/>
      <c r="W2371" s="17" t="s">
        <v>7987</v>
      </c>
      <c r="X2371" s="17" t="s">
        <v>7987</v>
      </c>
      <c r="Y2371" s="17"/>
    </row>
    <row r="2372" ht="15.75" customHeight="1">
      <c r="A2372" s="17">
        <v>5.437119017E9</v>
      </c>
      <c r="B2372" s="17"/>
      <c r="C2372" s="17" t="s">
        <v>7987</v>
      </c>
      <c r="D2372" s="17" t="s">
        <v>7987</v>
      </c>
      <c r="E2372" s="17" t="s">
        <v>7987</v>
      </c>
      <c r="F2372" s="17" t="s">
        <v>7918</v>
      </c>
      <c r="G2372" s="17"/>
      <c r="H2372" s="51" t="s">
        <v>7987</v>
      </c>
      <c r="K2372" s="51" t="s">
        <v>7987</v>
      </c>
      <c r="L2372" s="17" t="s">
        <v>7987</v>
      </c>
      <c r="M2372" s="17" t="s">
        <v>7987</v>
      </c>
      <c r="N2372" s="17" t="s">
        <v>7987</v>
      </c>
      <c r="O2372" s="17" t="s">
        <v>7987</v>
      </c>
      <c r="P2372" s="17" t="s">
        <v>7987</v>
      </c>
      <c r="Q2372" s="17" t="s">
        <v>7987</v>
      </c>
      <c r="R2372" s="17" t="s">
        <v>7987</v>
      </c>
      <c r="S2372" s="17"/>
      <c r="T2372" s="17" t="s">
        <v>7987</v>
      </c>
      <c r="U2372" s="17"/>
      <c r="V2372" s="17"/>
      <c r="W2372" s="17" t="s">
        <v>7987</v>
      </c>
      <c r="X2372" s="17" t="s">
        <v>7987</v>
      </c>
      <c r="Y2372" s="17"/>
    </row>
    <row r="2373" ht="15.75" customHeight="1">
      <c r="A2373" s="17">
        <v>5.430111004E9</v>
      </c>
      <c r="B2373" s="17"/>
      <c r="C2373" s="17" t="s">
        <v>7987</v>
      </c>
      <c r="D2373" s="17" t="s">
        <v>7987</v>
      </c>
      <c r="E2373" s="17" t="s">
        <v>7987</v>
      </c>
      <c r="F2373" s="17" t="s">
        <v>7919</v>
      </c>
      <c r="G2373" s="17"/>
      <c r="H2373" s="51" t="s">
        <v>7987</v>
      </c>
      <c r="K2373" s="51" t="s">
        <v>7987</v>
      </c>
      <c r="L2373" s="17" t="s">
        <v>7987</v>
      </c>
      <c r="M2373" s="17" t="s">
        <v>7987</v>
      </c>
      <c r="N2373" s="17" t="s">
        <v>7987</v>
      </c>
      <c r="O2373" s="17" t="s">
        <v>7987</v>
      </c>
      <c r="P2373" s="17" t="s">
        <v>7987</v>
      </c>
      <c r="Q2373" s="17" t="s">
        <v>7987</v>
      </c>
      <c r="R2373" s="17" t="s">
        <v>7987</v>
      </c>
      <c r="S2373" s="17"/>
      <c r="T2373" s="17" t="s">
        <v>7987</v>
      </c>
      <c r="U2373" s="17"/>
      <c r="V2373" s="17"/>
      <c r="W2373" s="17" t="s">
        <v>7987</v>
      </c>
      <c r="X2373" s="17" t="s">
        <v>7987</v>
      </c>
      <c r="Y2373" s="17"/>
    </row>
    <row r="2374" ht="15.75" customHeight="1">
      <c r="A2374" s="17">
        <v>3.690000635E9</v>
      </c>
      <c r="B2374" s="17"/>
      <c r="C2374" s="17" t="s">
        <v>7987</v>
      </c>
      <c r="D2374" s="17" t="s">
        <v>7987</v>
      </c>
      <c r="E2374" s="17" t="s">
        <v>7987</v>
      </c>
      <c r="F2374" s="17" t="s">
        <v>7920</v>
      </c>
      <c r="G2374" s="17"/>
      <c r="H2374" s="51" t="s">
        <v>7987</v>
      </c>
      <c r="K2374" s="51" t="s">
        <v>7987</v>
      </c>
      <c r="L2374" s="17" t="s">
        <v>7987</v>
      </c>
      <c r="M2374" s="17" t="s">
        <v>7987</v>
      </c>
      <c r="N2374" s="17" t="s">
        <v>7987</v>
      </c>
      <c r="O2374" s="17" t="s">
        <v>7987</v>
      </c>
      <c r="P2374" s="17" t="s">
        <v>7987</v>
      </c>
      <c r="Q2374" s="17" t="s">
        <v>7987</v>
      </c>
      <c r="R2374" s="17" t="s">
        <v>7987</v>
      </c>
      <c r="S2374" s="17"/>
      <c r="T2374" s="17" t="s">
        <v>7987</v>
      </c>
      <c r="U2374" s="17"/>
      <c r="V2374" s="17"/>
      <c r="W2374" s="17" t="s">
        <v>7987</v>
      </c>
      <c r="X2374" s="17" t="s">
        <v>7987</v>
      </c>
      <c r="Y2374" s="17"/>
    </row>
    <row r="2375" ht="15.75" customHeight="1">
      <c r="A2375" s="17">
        <v>3.690000636E9</v>
      </c>
      <c r="B2375" s="17"/>
      <c r="C2375" s="17" t="s">
        <v>7987</v>
      </c>
      <c r="D2375" s="17" t="s">
        <v>7987</v>
      </c>
      <c r="E2375" s="17" t="s">
        <v>7987</v>
      </c>
      <c r="F2375" s="17" t="s">
        <v>7921</v>
      </c>
      <c r="G2375" s="17"/>
      <c r="H2375" s="51" t="s">
        <v>7987</v>
      </c>
      <c r="K2375" s="51" t="s">
        <v>7987</v>
      </c>
      <c r="L2375" s="17" t="s">
        <v>7987</v>
      </c>
      <c r="M2375" s="17" t="s">
        <v>7987</v>
      </c>
      <c r="N2375" s="17" t="s">
        <v>7987</v>
      </c>
      <c r="O2375" s="17" t="s">
        <v>7987</v>
      </c>
      <c r="P2375" s="17" t="s">
        <v>7987</v>
      </c>
      <c r="Q2375" s="17" t="s">
        <v>7987</v>
      </c>
      <c r="R2375" s="17" t="s">
        <v>7987</v>
      </c>
      <c r="S2375" s="17"/>
      <c r="T2375" s="17" t="s">
        <v>7987</v>
      </c>
      <c r="U2375" s="17"/>
      <c r="V2375" s="17"/>
      <c r="W2375" s="17" t="s">
        <v>7987</v>
      </c>
      <c r="X2375" s="17" t="s">
        <v>7987</v>
      </c>
      <c r="Y2375" s="17"/>
    </row>
    <row r="2376" ht="15.75" customHeight="1">
      <c r="A2376" s="17">
        <v>3.690000691E9</v>
      </c>
      <c r="B2376" s="17"/>
      <c r="C2376" s="17" t="s">
        <v>7987</v>
      </c>
      <c r="D2376" s="17" t="s">
        <v>7987</v>
      </c>
      <c r="E2376" s="17" t="s">
        <v>7987</v>
      </c>
      <c r="F2376" s="17" t="s">
        <v>7922</v>
      </c>
      <c r="G2376" s="17"/>
      <c r="H2376" s="51" t="s">
        <v>7987</v>
      </c>
      <c r="K2376" s="51" t="s">
        <v>7987</v>
      </c>
      <c r="L2376" s="17" t="s">
        <v>7987</v>
      </c>
      <c r="M2376" s="17" t="s">
        <v>7987</v>
      </c>
      <c r="N2376" s="17" t="s">
        <v>7987</v>
      </c>
      <c r="O2376" s="17" t="s">
        <v>7987</v>
      </c>
      <c r="P2376" s="17" t="s">
        <v>7987</v>
      </c>
      <c r="Q2376" s="17" t="s">
        <v>7987</v>
      </c>
      <c r="R2376" s="17" t="s">
        <v>7987</v>
      </c>
      <c r="S2376" s="17"/>
      <c r="T2376" s="17" t="s">
        <v>7987</v>
      </c>
      <c r="U2376" s="17"/>
      <c r="V2376" s="17"/>
      <c r="W2376" s="17" t="s">
        <v>7987</v>
      </c>
      <c r="X2376" s="17" t="s">
        <v>7987</v>
      </c>
      <c r="Y2376" s="17"/>
    </row>
    <row r="2377" ht="15.75" customHeight="1">
      <c r="A2377" s="17">
        <v>5.458089006E9</v>
      </c>
      <c r="B2377" s="17"/>
      <c r="C2377" s="17" t="s">
        <v>7987</v>
      </c>
      <c r="D2377" s="17" t="s">
        <v>7987</v>
      </c>
      <c r="E2377" s="17" t="s">
        <v>7987</v>
      </c>
      <c r="F2377" s="17" t="s">
        <v>7923</v>
      </c>
      <c r="G2377" s="17"/>
      <c r="H2377" s="51" t="s">
        <v>7987</v>
      </c>
      <c r="K2377" s="51" t="s">
        <v>7987</v>
      </c>
      <c r="L2377" s="17" t="s">
        <v>7987</v>
      </c>
      <c r="M2377" s="17" t="s">
        <v>7987</v>
      </c>
      <c r="N2377" s="17" t="s">
        <v>7987</v>
      </c>
      <c r="O2377" s="17" t="s">
        <v>7987</v>
      </c>
      <c r="P2377" s="17" t="s">
        <v>7987</v>
      </c>
      <c r="Q2377" s="17" t="s">
        <v>7987</v>
      </c>
      <c r="R2377" s="17" t="s">
        <v>7987</v>
      </c>
      <c r="S2377" s="17"/>
      <c r="T2377" s="17" t="s">
        <v>7987</v>
      </c>
      <c r="U2377" s="17"/>
      <c r="V2377" s="17"/>
      <c r="W2377" s="17" t="s">
        <v>7987</v>
      </c>
      <c r="X2377" s="17" t="s">
        <v>7987</v>
      </c>
      <c r="Y2377" s="17"/>
    </row>
    <row r="2378" ht="15.75" customHeight="1">
      <c r="A2378" s="17">
        <v>5.459000155E9</v>
      </c>
      <c r="B2378" s="17"/>
      <c r="C2378" s="17" t="s">
        <v>7987</v>
      </c>
      <c r="D2378" s="17" t="s">
        <v>7987</v>
      </c>
      <c r="E2378" s="17">
        <v>0.0</v>
      </c>
      <c r="F2378" s="17" t="s">
        <v>7924</v>
      </c>
      <c r="G2378" s="17"/>
      <c r="H2378" s="51" t="s">
        <v>7987</v>
      </c>
      <c r="K2378" s="51" t="s">
        <v>3121</v>
      </c>
      <c r="L2378" s="17" t="s">
        <v>2843</v>
      </c>
      <c r="M2378" s="17" t="s">
        <v>2631</v>
      </c>
      <c r="N2378" s="17">
        <v>1.0</v>
      </c>
      <c r="O2378" s="17" t="s">
        <v>35</v>
      </c>
      <c r="P2378" s="17" t="s">
        <v>2091</v>
      </c>
      <c r="Q2378" s="17">
        <v>8.501523E9</v>
      </c>
      <c r="R2378" s="17" t="s">
        <v>7987</v>
      </c>
      <c r="S2378" s="17"/>
      <c r="T2378" s="17" t="s">
        <v>7987</v>
      </c>
      <c r="U2378" s="17"/>
      <c r="V2378" s="17"/>
      <c r="W2378" s="17" t="s">
        <v>7987</v>
      </c>
      <c r="X2378" s="17" t="s">
        <v>7987</v>
      </c>
      <c r="Y2378" s="17"/>
    </row>
    <row r="2379" ht="15.75" customHeight="1">
      <c r="A2379" s="17">
        <v>2.07405134E9</v>
      </c>
      <c r="B2379" s="17"/>
      <c r="C2379" s="17" t="s">
        <v>7987</v>
      </c>
      <c r="D2379" s="17" t="s">
        <v>7987</v>
      </c>
      <c r="E2379" s="17" t="s">
        <v>7987</v>
      </c>
      <c r="F2379" s="17" t="s">
        <v>7925</v>
      </c>
      <c r="G2379" s="17"/>
      <c r="H2379" s="51" t="s">
        <v>7987</v>
      </c>
      <c r="K2379" s="51" t="s">
        <v>7987</v>
      </c>
      <c r="L2379" s="17" t="s">
        <v>7987</v>
      </c>
      <c r="M2379" s="17" t="s">
        <v>7987</v>
      </c>
      <c r="N2379" s="17" t="s">
        <v>7987</v>
      </c>
      <c r="O2379" s="17" t="s">
        <v>7987</v>
      </c>
      <c r="P2379" s="17" t="s">
        <v>7987</v>
      </c>
      <c r="Q2379" s="17" t="s">
        <v>7987</v>
      </c>
      <c r="R2379" s="17" t="s">
        <v>7987</v>
      </c>
      <c r="S2379" s="17"/>
      <c r="T2379" s="17" t="s">
        <v>7987</v>
      </c>
      <c r="U2379" s="17"/>
      <c r="V2379" s="17"/>
      <c r="W2379" s="17" t="s">
        <v>7987</v>
      </c>
      <c r="X2379" s="17" t="s">
        <v>7987</v>
      </c>
      <c r="Y2379" s="17"/>
    </row>
    <row r="2380" ht="15.75" customHeight="1">
      <c r="A2380" s="17">
        <v>2.47300514E9</v>
      </c>
      <c r="B2380" s="17"/>
      <c r="C2380" s="17" t="s">
        <v>7987</v>
      </c>
      <c r="D2380" s="17" t="s">
        <v>7987</v>
      </c>
      <c r="E2380" s="17" t="s">
        <v>7987</v>
      </c>
      <c r="F2380" s="17" t="s">
        <v>7926</v>
      </c>
      <c r="G2380" s="17"/>
      <c r="H2380" s="51" t="s">
        <v>7987</v>
      </c>
      <c r="K2380" s="51" t="s">
        <v>7987</v>
      </c>
      <c r="L2380" s="17" t="s">
        <v>7987</v>
      </c>
      <c r="M2380" s="17" t="s">
        <v>7987</v>
      </c>
      <c r="N2380" s="17" t="s">
        <v>7987</v>
      </c>
      <c r="O2380" s="17" t="s">
        <v>7987</v>
      </c>
      <c r="P2380" s="17" t="s">
        <v>7987</v>
      </c>
      <c r="Q2380" s="17" t="s">
        <v>7987</v>
      </c>
      <c r="R2380" s="17" t="s">
        <v>7987</v>
      </c>
      <c r="S2380" s="17"/>
      <c r="T2380" s="17" t="s">
        <v>7987</v>
      </c>
      <c r="U2380" s="17"/>
      <c r="V2380" s="17"/>
      <c r="W2380" s="17" t="s">
        <v>7987</v>
      </c>
      <c r="X2380" s="17" t="s">
        <v>7987</v>
      </c>
      <c r="Y2380" s="17"/>
    </row>
    <row r="2381" ht="15.75" customHeight="1">
      <c r="A2381" s="17">
        <v>2.074021092E9</v>
      </c>
      <c r="B2381" s="17"/>
      <c r="C2381" s="17" t="s">
        <v>7987</v>
      </c>
      <c r="D2381" s="17" t="s">
        <v>7987</v>
      </c>
      <c r="E2381" s="17" t="s">
        <v>7987</v>
      </c>
      <c r="F2381" s="17" t="s">
        <v>7927</v>
      </c>
      <c r="G2381" s="17"/>
      <c r="H2381" s="51" t="s">
        <v>7987</v>
      </c>
      <c r="K2381" s="51" t="s">
        <v>7987</v>
      </c>
      <c r="L2381" s="17" t="s">
        <v>7987</v>
      </c>
      <c r="M2381" s="17" t="s">
        <v>7987</v>
      </c>
      <c r="N2381" s="17" t="s">
        <v>7987</v>
      </c>
      <c r="O2381" s="17" t="s">
        <v>7987</v>
      </c>
      <c r="P2381" s="17" t="s">
        <v>7987</v>
      </c>
      <c r="Q2381" s="17" t="s">
        <v>7987</v>
      </c>
      <c r="R2381" s="17" t="s">
        <v>7987</v>
      </c>
      <c r="S2381" s="17"/>
      <c r="T2381" s="17" t="s">
        <v>7987</v>
      </c>
      <c r="U2381" s="17"/>
      <c r="V2381" s="17"/>
      <c r="W2381" s="17" t="s">
        <v>7987</v>
      </c>
      <c r="X2381" s="17" t="s">
        <v>7987</v>
      </c>
      <c r="Y2381" s="17"/>
    </row>
    <row r="2382" ht="15.75" customHeight="1">
      <c r="A2382" s="17">
        <v>5.97211207E9</v>
      </c>
      <c r="B2382" s="17"/>
      <c r="C2382" s="17" t="s">
        <v>7987</v>
      </c>
      <c r="D2382" s="17" t="s">
        <v>7987</v>
      </c>
      <c r="E2382" s="17" t="s">
        <v>7987</v>
      </c>
      <c r="F2382" s="17" t="s">
        <v>7928</v>
      </c>
      <c r="G2382" s="17"/>
      <c r="H2382" s="51" t="s">
        <v>7987</v>
      </c>
      <c r="K2382" s="51" t="s">
        <v>7987</v>
      </c>
      <c r="L2382" s="17" t="s">
        <v>7987</v>
      </c>
      <c r="M2382" s="17" t="s">
        <v>7987</v>
      </c>
      <c r="N2382" s="17" t="s">
        <v>7987</v>
      </c>
      <c r="O2382" s="17" t="s">
        <v>7987</v>
      </c>
      <c r="P2382" s="17" t="s">
        <v>7987</v>
      </c>
      <c r="Q2382" s="17" t="s">
        <v>7987</v>
      </c>
      <c r="R2382" s="17" t="s">
        <v>7987</v>
      </c>
      <c r="S2382" s="17"/>
      <c r="T2382" s="17" t="s">
        <v>7987</v>
      </c>
      <c r="U2382" s="17"/>
      <c r="V2382" s="17"/>
      <c r="W2382" s="17" t="s">
        <v>7987</v>
      </c>
      <c r="X2382" s="17" t="s">
        <v>7987</v>
      </c>
      <c r="Y2382" s="17"/>
    </row>
    <row r="2383" ht="15.75" customHeight="1">
      <c r="A2383" s="17">
        <v>5.948052012E9</v>
      </c>
      <c r="B2383" s="17"/>
      <c r="C2383" s="17" t="s">
        <v>7987</v>
      </c>
      <c r="D2383" s="17" t="s">
        <v>7987</v>
      </c>
      <c r="E2383" s="17" t="s">
        <v>4463</v>
      </c>
      <c r="F2383" s="17" t="s">
        <v>7929</v>
      </c>
      <c r="G2383" s="17"/>
      <c r="H2383" s="51" t="s">
        <v>7987</v>
      </c>
      <c r="K2383" s="51" t="s">
        <v>4464</v>
      </c>
      <c r="L2383" s="17" t="s">
        <v>17</v>
      </c>
      <c r="M2383" s="17" t="s">
        <v>18</v>
      </c>
      <c r="N2383" s="17">
        <v>46.0</v>
      </c>
      <c r="O2383" s="17" t="s">
        <v>19</v>
      </c>
      <c r="P2383" s="17" t="s">
        <v>20</v>
      </c>
      <c r="Q2383" s="17">
        <v>7.318210009E9</v>
      </c>
      <c r="R2383" s="17" t="s">
        <v>7987</v>
      </c>
      <c r="S2383" s="17"/>
      <c r="T2383" s="17" t="s">
        <v>7987</v>
      </c>
      <c r="U2383" s="17"/>
      <c r="V2383" s="17"/>
      <c r="W2383" s="17" t="s">
        <v>7987</v>
      </c>
      <c r="X2383" s="17" t="s">
        <v>7987</v>
      </c>
      <c r="Y2383" s="17"/>
    </row>
    <row r="2384" ht="15.75" customHeight="1">
      <c r="A2384" s="17">
        <v>2.07382008E9</v>
      </c>
      <c r="B2384" s="17"/>
      <c r="C2384" s="17" t="s">
        <v>7987</v>
      </c>
      <c r="D2384" s="17" t="s">
        <v>7987</v>
      </c>
      <c r="E2384" s="17" t="s">
        <v>7987</v>
      </c>
      <c r="F2384" s="17" t="s">
        <v>7930</v>
      </c>
      <c r="G2384" s="17"/>
      <c r="H2384" s="51" t="s">
        <v>7987</v>
      </c>
      <c r="K2384" s="51" t="s">
        <v>7987</v>
      </c>
      <c r="L2384" s="17" t="s">
        <v>7987</v>
      </c>
      <c r="M2384" s="17" t="s">
        <v>7987</v>
      </c>
      <c r="N2384" s="17" t="s">
        <v>7987</v>
      </c>
      <c r="O2384" s="17" t="s">
        <v>7987</v>
      </c>
      <c r="P2384" s="17" t="s">
        <v>7987</v>
      </c>
      <c r="Q2384" s="17" t="s">
        <v>7987</v>
      </c>
      <c r="R2384" s="17" t="s">
        <v>7987</v>
      </c>
      <c r="S2384" s="17"/>
      <c r="T2384" s="17" t="s">
        <v>7987</v>
      </c>
      <c r="U2384" s="17"/>
      <c r="V2384" s="17"/>
      <c r="W2384" s="17" t="s">
        <v>7987</v>
      </c>
      <c r="X2384" s="17" t="s">
        <v>7987</v>
      </c>
      <c r="Y2384" s="17"/>
    </row>
    <row r="2385" ht="15.75" customHeight="1">
      <c r="A2385" s="17">
        <v>2.074021112E9</v>
      </c>
      <c r="B2385" s="17"/>
      <c r="C2385" s="17" t="s">
        <v>7987</v>
      </c>
      <c r="D2385" s="17" t="s">
        <v>7987</v>
      </c>
      <c r="E2385" s="17" t="s">
        <v>7987</v>
      </c>
      <c r="F2385" s="17" t="s">
        <v>7931</v>
      </c>
      <c r="G2385" s="17"/>
      <c r="H2385" s="51" t="s">
        <v>7987</v>
      </c>
      <c r="K2385" s="51" t="s">
        <v>7987</v>
      </c>
      <c r="L2385" s="17" t="s">
        <v>7987</v>
      </c>
      <c r="M2385" s="17" t="s">
        <v>7987</v>
      </c>
      <c r="N2385" s="17" t="s">
        <v>7987</v>
      </c>
      <c r="O2385" s="17" t="s">
        <v>7987</v>
      </c>
      <c r="P2385" s="17" t="s">
        <v>7987</v>
      </c>
      <c r="Q2385" s="17" t="s">
        <v>7987</v>
      </c>
      <c r="R2385" s="17" t="s">
        <v>7987</v>
      </c>
      <c r="S2385" s="17"/>
      <c r="T2385" s="17" t="s">
        <v>7987</v>
      </c>
      <c r="U2385" s="17"/>
      <c r="V2385" s="17"/>
      <c r="W2385" s="17" t="s">
        <v>7987</v>
      </c>
      <c r="X2385" s="17" t="s">
        <v>7987</v>
      </c>
      <c r="Y2385" s="17"/>
    </row>
    <row r="2386" ht="15.75" customHeight="1">
      <c r="A2386" s="17">
        <v>5.972112045E9</v>
      </c>
      <c r="B2386" s="17"/>
      <c r="C2386" s="17" t="s">
        <v>7987</v>
      </c>
      <c r="D2386" s="17" t="s">
        <v>7987</v>
      </c>
      <c r="E2386" s="17" t="s">
        <v>7987</v>
      </c>
      <c r="F2386" s="17" t="s">
        <v>7932</v>
      </c>
      <c r="G2386" s="17"/>
      <c r="H2386" s="51" t="s">
        <v>7987</v>
      </c>
      <c r="K2386" s="51" t="s">
        <v>7987</v>
      </c>
      <c r="L2386" s="17" t="s">
        <v>7987</v>
      </c>
      <c r="M2386" s="17" t="s">
        <v>7987</v>
      </c>
      <c r="N2386" s="17" t="s">
        <v>7987</v>
      </c>
      <c r="O2386" s="17" t="s">
        <v>7987</v>
      </c>
      <c r="P2386" s="17" t="s">
        <v>7987</v>
      </c>
      <c r="Q2386" s="17" t="s">
        <v>7987</v>
      </c>
      <c r="R2386" s="17" t="s">
        <v>7987</v>
      </c>
      <c r="S2386" s="17"/>
      <c r="T2386" s="17" t="s">
        <v>7987</v>
      </c>
      <c r="U2386" s="17"/>
      <c r="V2386" s="17"/>
      <c r="W2386" s="17" t="s">
        <v>7987</v>
      </c>
      <c r="X2386" s="17" t="s">
        <v>7987</v>
      </c>
      <c r="Y2386" s="17"/>
    </row>
    <row r="2387" ht="15.75" customHeight="1">
      <c r="A2387" s="17">
        <v>2.07382006E9</v>
      </c>
      <c r="B2387" s="17"/>
      <c r="C2387" s="17" t="s">
        <v>7987</v>
      </c>
      <c r="D2387" s="17" t="s">
        <v>7987</v>
      </c>
      <c r="E2387" s="17" t="s">
        <v>7987</v>
      </c>
      <c r="F2387" s="17" t="s">
        <v>7933</v>
      </c>
      <c r="G2387" s="17"/>
      <c r="H2387" s="51" t="s">
        <v>7987</v>
      </c>
      <c r="K2387" s="51" t="s">
        <v>7987</v>
      </c>
      <c r="L2387" s="17" t="s">
        <v>7987</v>
      </c>
      <c r="M2387" s="17" t="s">
        <v>7987</v>
      </c>
      <c r="N2387" s="17" t="s">
        <v>7987</v>
      </c>
      <c r="O2387" s="17" t="s">
        <v>7987</v>
      </c>
      <c r="P2387" s="17" t="s">
        <v>7987</v>
      </c>
      <c r="Q2387" s="17" t="s">
        <v>7987</v>
      </c>
      <c r="R2387" s="17" t="s">
        <v>7987</v>
      </c>
      <c r="S2387" s="17"/>
      <c r="T2387" s="17" t="s">
        <v>7987</v>
      </c>
      <c r="U2387" s="17"/>
      <c r="V2387" s="17"/>
      <c r="W2387" s="17" t="s">
        <v>7987</v>
      </c>
      <c r="X2387" s="17" t="s">
        <v>7987</v>
      </c>
      <c r="Y2387" s="17"/>
    </row>
    <row r="2388" ht="15.75" customHeight="1">
      <c r="A2388" s="17">
        <v>5.63000782E9</v>
      </c>
      <c r="B2388" s="17"/>
      <c r="C2388" s="17" t="s">
        <v>7987</v>
      </c>
      <c r="D2388" s="17" t="s">
        <v>7987</v>
      </c>
      <c r="E2388" s="17" t="s">
        <v>7987</v>
      </c>
      <c r="F2388" s="17" t="s">
        <v>7934</v>
      </c>
      <c r="G2388" s="17"/>
      <c r="H2388" s="51" t="s">
        <v>7987</v>
      </c>
      <c r="K2388" s="51" t="s">
        <v>7987</v>
      </c>
      <c r="L2388" s="17" t="s">
        <v>7987</v>
      </c>
      <c r="M2388" s="17" t="s">
        <v>7987</v>
      </c>
      <c r="N2388" s="17" t="s">
        <v>7987</v>
      </c>
      <c r="O2388" s="17" t="s">
        <v>7987</v>
      </c>
      <c r="P2388" s="17" t="s">
        <v>7987</v>
      </c>
      <c r="Q2388" s="17" t="s">
        <v>7987</v>
      </c>
      <c r="R2388" s="17" t="s">
        <v>7987</v>
      </c>
      <c r="S2388" s="17"/>
      <c r="T2388" s="17" t="s">
        <v>7987</v>
      </c>
      <c r="U2388" s="17"/>
      <c r="V2388" s="17"/>
      <c r="W2388" s="17" t="s">
        <v>7987</v>
      </c>
      <c r="X2388" s="17" t="s">
        <v>7987</v>
      </c>
      <c r="Y2388" s="17"/>
    </row>
    <row r="2389" ht="15.75" customHeight="1">
      <c r="A2389" s="17">
        <v>5.436800103E9</v>
      </c>
      <c r="B2389" s="17"/>
      <c r="C2389" s="17" t="s">
        <v>7987</v>
      </c>
      <c r="D2389" s="17" t="s">
        <v>7987</v>
      </c>
      <c r="E2389" s="17" t="s">
        <v>7987</v>
      </c>
      <c r="F2389" s="17" t="s">
        <v>7935</v>
      </c>
      <c r="G2389" s="17"/>
      <c r="H2389" s="51" t="s">
        <v>7987</v>
      </c>
      <c r="K2389" s="51" t="s">
        <v>7987</v>
      </c>
      <c r="L2389" s="17" t="s">
        <v>7987</v>
      </c>
      <c r="M2389" s="17" t="s">
        <v>7987</v>
      </c>
      <c r="N2389" s="17" t="s">
        <v>7987</v>
      </c>
      <c r="O2389" s="17" t="s">
        <v>7987</v>
      </c>
      <c r="P2389" s="17" t="s">
        <v>7987</v>
      </c>
      <c r="Q2389" s="17" t="s">
        <v>7987</v>
      </c>
      <c r="R2389" s="17" t="s">
        <v>7987</v>
      </c>
      <c r="S2389" s="17"/>
      <c r="T2389" s="17" t="s">
        <v>7987</v>
      </c>
      <c r="U2389" s="17"/>
      <c r="V2389" s="17"/>
      <c r="W2389" s="17" t="s">
        <v>7987</v>
      </c>
      <c r="X2389" s="17" t="s">
        <v>7987</v>
      </c>
      <c r="Y2389" s="17"/>
    </row>
    <row r="2390" ht="15.75" customHeight="1">
      <c r="A2390" s="17">
        <v>5.436800101E9</v>
      </c>
      <c r="B2390" s="17"/>
      <c r="C2390" s="17" t="s">
        <v>7987</v>
      </c>
      <c r="D2390" s="17" t="s">
        <v>7987</v>
      </c>
      <c r="E2390" s="17" t="s">
        <v>7987</v>
      </c>
      <c r="F2390" s="17" t="s">
        <v>7936</v>
      </c>
      <c r="G2390" s="17"/>
      <c r="H2390" s="51" t="s">
        <v>7987</v>
      </c>
      <c r="K2390" s="51" t="s">
        <v>7987</v>
      </c>
      <c r="L2390" s="17" t="s">
        <v>7987</v>
      </c>
      <c r="M2390" s="17" t="s">
        <v>7987</v>
      </c>
      <c r="N2390" s="17" t="s">
        <v>7987</v>
      </c>
      <c r="O2390" s="17" t="s">
        <v>7987</v>
      </c>
      <c r="P2390" s="17" t="s">
        <v>7987</v>
      </c>
      <c r="Q2390" s="17" t="s">
        <v>7987</v>
      </c>
      <c r="R2390" s="17" t="s">
        <v>7987</v>
      </c>
      <c r="S2390" s="17"/>
      <c r="T2390" s="17" t="s">
        <v>7987</v>
      </c>
      <c r="U2390" s="17"/>
      <c r="V2390" s="17"/>
      <c r="W2390" s="17" t="s">
        <v>7987</v>
      </c>
      <c r="X2390" s="17" t="s">
        <v>7987</v>
      </c>
      <c r="Y2390" s="17"/>
    </row>
    <row r="2391" ht="15.75" customHeight="1">
      <c r="A2391" s="17" t="s">
        <v>7937</v>
      </c>
      <c r="B2391" s="17"/>
      <c r="C2391" s="17" t="s">
        <v>7987</v>
      </c>
      <c r="D2391" s="17" t="s">
        <v>7987</v>
      </c>
      <c r="E2391" s="17" t="s">
        <v>7987</v>
      </c>
      <c r="F2391" s="17" t="s">
        <v>7938</v>
      </c>
      <c r="G2391" s="17"/>
      <c r="H2391" s="51" t="s">
        <v>7987</v>
      </c>
      <c r="K2391" s="51" t="s">
        <v>7987</v>
      </c>
      <c r="L2391" s="17" t="s">
        <v>7987</v>
      </c>
      <c r="M2391" s="17" t="s">
        <v>7987</v>
      </c>
      <c r="N2391" s="17" t="s">
        <v>7987</v>
      </c>
      <c r="O2391" s="17" t="s">
        <v>7987</v>
      </c>
      <c r="P2391" s="17" t="s">
        <v>7987</v>
      </c>
      <c r="Q2391" s="17" t="s">
        <v>7987</v>
      </c>
      <c r="R2391" s="17" t="s">
        <v>7987</v>
      </c>
      <c r="S2391" s="17"/>
      <c r="T2391" s="17" t="s">
        <v>7987</v>
      </c>
      <c r="U2391" s="17"/>
      <c r="V2391" s="17"/>
      <c r="W2391" s="17" t="s">
        <v>7987</v>
      </c>
      <c r="X2391" s="17" t="s">
        <v>7987</v>
      </c>
      <c r="Y2391" s="17"/>
    </row>
    <row r="2392" ht="15.75" customHeight="1">
      <c r="A2392" s="17">
        <v>2.57571501E9</v>
      </c>
      <c r="B2392" s="17"/>
      <c r="C2392" s="17" t="s">
        <v>7987</v>
      </c>
      <c r="D2392" s="17" t="s">
        <v>7987</v>
      </c>
      <c r="E2392" s="17" t="s">
        <v>7987</v>
      </c>
      <c r="F2392" s="17" t="s">
        <v>6743</v>
      </c>
      <c r="G2392" s="17"/>
      <c r="H2392" s="51" t="s">
        <v>7987</v>
      </c>
      <c r="K2392" s="51" t="s">
        <v>7987</v>
      </c>
      <c r="L2392" s="17" t="s">
        <v>7987</v>
      </c>
      <c r="M2392" s="17" t="s">
        <v>7987</v>
      </c>
      <c r="N2392" s="17" t="s">
        <v>7987</v>
      </c>
      <c r="O2392" s="17" t="s">
        <v>7987</v>
      </c>
      <c r="P2392" s="17" t="s">
        <v>7987</v>
      </c>
      <c r="Q2392" s="17" t="s">
        <v>7987</v>
      </c>
      <c r="R2392" s="17" t="s">
        <v>7987</v>
      </c>
      <c r="S2392" s="17"/>
      <c r="T2392" s="17" t="s">
        <v>7987</v>
      </c>
      <c r="U2392" s="17"/>
      <c r="V2392" s="17"/>
      <c r="W2392" s="17" t="s">
        <v>7987</v>
      </c>
      <c r="X2392" s="17" t="s">
        <v>7987</v>
      </c>
      <c r="Y2392" s="17"/>
    </row>
    <row r="2393" ht="15.75" customHeight="1">
      <c r="A2393" s="17">
        <v>2.07571556E9</v>
      </c>
      <c r="B2393" s="17"/>
      <c r="C2393" s="17" t="s">
        <v>7987</v>
      </c>
      <c r="D2393" s="17" t="s">
        <v>7987</v>
      </c>
      <c r="E2393" s="17" t="s">
        <v>7987</v>
      </c>
      <c r="F2393" s="17" t="s">
        <v>7939</v>
      </c>
      <c r="G2393" s="17"/>
      <c r="H2393" s="51" t="s">
        <v>7987</v>
      </c>
      <c r="K2393" s="51" t="s">
        <v>7987</v>
      </c>
      <c r="L2393" s="17" t="s">
        <v>7987</v>
      </c>
      <c r="M2393" s="17" t="s">
        <v>7987</v>
      </c>
      <c r="N2393" s="17" t="s">
        <v>7987</v>
      </c>
      <c r="O2393" s="17" t="s">
        <v>7987</v>
      </c>
      <c r="P2393" s="17" t="s">
        <v>7987</v>
      </c>
      <c r="Q2393" s="17" t="s">
        <v>7987</v>
      </c>
      <c r="R2393" s="17" t="s">
        <v>7987</v>
      </c>
      <c r="S2393" s="17"/>
      <c r="T2393" s="17" t="s">
        <v>7987</v>
      </c>
      <c r="U2393" s="17"/>
      <c r="V2393" s="17"/>
      <c r="W2393" s="17" t="s">
        <v>7987</v>
      </c>
      <c r="X2393" s="17" t="s">
        <v>7987</v>
      </c>
      <c r="Y2393" s="17"/>
    </row>
    <row r="2394" ht="15.75" customHeight="1">
      <c r="A2394" s="17">
        <v>5.436610154E9</v>
      </c>
      <c r="B2394" s="17"/>
      <c r="C2394" s="17" t="s">
        <v>7987</v>
      </c>
      <c r="D2394" s="17" t="s">
        <v>7987</v>
      </c>
      <c r="E2394" s="17" t="s">
        <v>7987</v>
      </c>
      <c r="F2394" s="17" t="s">
        <v>7940</v>
      </c>
      <c r="G2394" s="17"/>
      <c r="H2394" s="51" t="s">
        <v>7987</v>
      </c>
      <c r="K2394" s="51" t="s">
        <v>7987</v>
      </c>
      <c r="L2394" s="17" t="s">
        <v>7987</v>
      </c>
      <c r="M2394" s="17" t="s">
        <v>7987</v>
      </c>
      <c r="N2394" s="17" t="s">
        <v>7987</v>
      </c>
      <c r="O2394" s="17" t="s">
        <v>7987</v>
      </c>
      <c r="P2394" s="17" t="s">
        <v>7987</v>
      </c>
      <c r="Q2394" s="17" t="s">
        <v>7987</v>
      </c>
      <c r="R2394" s="17" t="s">
        <v>7987</v>
      </c>
      <c r="S2394" s="17"/>
      <c r="T2394" s="17" t="s">
        <v>7987</v>
      </c>
      <c r="U2394" s="17"/>
      <c r="V2394" s="17"/>
      <c r="W2394" s="17" t="s">
        <v>7987</v>
      </c>
      <c r="X2394" s="17" t="s">
        <v>7987</v>
      </c>
      <c r="Y2394" s="17"/>
    </row>
    <row r="2395" ht="15.75" customHeight="1">
      <c r="A2395" s="17" t="s">
        <v>7941</v>
      </c>
      <c r="B2395" s="17"/>
      <c r="C2395" s="17" t="s">
        <v>7987</v>
      </c>
      <c r="D2395" s="17" t="s">
        <v>7987</v>
      </c>
      <c r="E2395" s="17" t="s">
        <v>7987</v>
      </c>
      <c r="F2395" s="17" t="s">
        <v>7942</v>
      </c>
      <c r="G2395" s="17"/>
      <c r="H2395" s="51" t="s">
        <v>7987</v>
      </c>
      <c r="K2395" s="51" t="s">
        <v>7987</v>
      </c>
      <c r="L2395" s="17" t="s">
        <v>7987</v>
      </c>
      <c r="M2395" s="17" t="s">
        <v>7987</v>
      </c>
      <c r="N2395" s="17" t="s">
        <v>7987</v>
      </c>
      <c r="O2395" s="17" t="s">
        <v>7987</v>
      </c>
      <c r="P2395" s="17" t="s">
        <v>7987</v>
      </c>
      <c r="Q2395" s="17" t="s">
        <v>7987</v>
      </c>
      <c r="R2395" s="17" t="s">
        <v>7987</v>
      </c>
      <c r="S2395" s="17"/>
      <c r="T2395" s="17" t="s">
        <v>7987</v>
      </c>
      <c r="U2395" s="17"/>
      <c r="V2395" s="17"/>
      <c r="W2395" s="17" t="s">
        <v>7987</v>
      </c>
      <c r="X2395" s="17" t="s">
        <v>7987</v>
      </c>
      <c r="Y2395" s="17"/>
    </row>
    <row r="2396" ht="15.75" customHeight="1">
      <c r="A2396" s="17">
        <v>2.46351163E9</v>
      </c>
      <c r="B2396" s="17"/>
      <c r="C2396" s="17" t="s">
        <v>7987</v>
      </c>
      <c r="D2396" s="17" t="s">
        <v>7987</v>
      </c>
      <c r="E2396" s="17" t="s">
        <v>7987</v>
      </c>
      <c r="F2396" s="17" t="s">
        <v>7943</v>
      </c>
      <c r="G2396" s="17"/>
      <c r="H2396" s="51" t="s">
        <v>7987</v>
      </c>
      <c r="K2396" s="51" t="s">
        <v>7987</v>
      </c>
      <c r="L2396" s="17" t="s">
        <v>7987</v>
      </c>
      <c r="M2396" s="17" t="s">
        <v>7987</v>
      </c>
      <c r="N2396" s="17" t="s">
        <v>7987</v>
      </c>
      <c r="O2396" s="17" t="s">
        <v>7987</v>
      </c>
      <c r="P2396" s="17" t="s">
        <v>7987</v>
      </c>
      <c r="Q2396" s="17" t="s">
        <v>7987</v>
      </c>
      <c r="R2396" s="17" t="s">
        <v>7987</v>
      </c>
      <c r="S2396" s="17"/>
      <c r="T2396" s="17" t="s">
        <v>7987</v>
      </c>
      <c r="U2396" s="17"/>
      <c r="V2396" s="17"/>
      <c r="W2396" s="17" t="s">
        <v>7987</v>
      </c>
      <c r="X2396" s="17" t="s">
        <v>7987</v>
      </c>
      <c r="Y2396" s="17"/>
    </row>
    <row r="2397" ht="15.75" customHeight="1">
      <c r="A2397" s="17">
        <v>2.46351164E9</v>
      </c>
      <c r="B2397" s="17"/>
      <c r="C2397" s="17" t="s">
        <v>7987</v>
      </c>
      <c r="D2397" s="17" t="s">
        <v>7987</v>
      </c>
      <c r="E2397" s="17" t="s">
        <v>7987</v>
      </c>
      <c r="F2397" s="17" t="s">
        <v>7944</v>
      </c>
      <c r="G2397" s="17"/>
      <c r="H2397" s="51" t="s">
        <v>7987</v>
      </c>
      <c r="K2397" s="51" t="s">
        <v>7987</v>
      </c>
      <c r="L2397" s="17" t="s">
        <v>7987</v>
      </c>
      <c r="M2397" s="17" t="s">
        <v>7987</v>
      </c>
      <c r="N2397" s="17" t="s">
        <v>7987</v>
      </c>
      <c r="O2397" s="17" t="s">
        <v>7987</v>
      </c>
      <c r="P2397" s="17" t="s">
        <v>7987</v>
      </c>
      <c r="Q2397" s="17" t="s">
        <v>7987</v>
      </c>
      <c r="R2397" s="17" t="s">
        <v>7987</v>
      </c>
      <c r="S2397" s="17"/>
      <c r="T2397" s="17" t="s">
        <v>7987</v>
      </c>
      <c r="U2397" s="17"/>
      <c r="V2397" s="17"/>
      <c r="W2397" s="17" t="s">
        <v>7987</v>
      </c>
      <c r="X2397" s="17" t="s">
        <v>7987</v>
      </c>
      <c r="Y2397" s="17"/>
    </row>
    <row r="2398" ht="15.75" customHeight="1">
      <c r="A2398" s="17">
        <v>2.86352103E9</v>
      </c>
      <c r="B2398" s="17"/>
      <c r="C2398" s="17" t="s">
        <v>7987</v>
      </c>
      <c r="D2398" s="17" t="s">
        <v>7987</v>
      </c>
      <c r="E2398" s="17" t="s">
        <v>7987</v>
      </c>
      <c r="F2398" s="17" t="s">
        <v>7945</v>
      </c>
      <c r="G2398" s="17"/>
      <c r="H2398" s="51" t="s">
        <v>7987</v>
      </c>
      <c r="K2398" s="51" t="s">
        <v>7987</v>
      </c>
      <c r="L2398" s="17" t="s">
        <v>7987</v>
      </c>
      <c r="M2398" s="17" t="s">
        <v>7987</v>
      </c>
      <c r="N2398" s="17" t="s">
        <v>7987</v>
      </c>
      <c r="O2398" s="17" t="s">
        <v>7987</v>
      </c>
      <c r="P2398" s="17" t="s">
        <v>7987</v>
      </c>
      <c r="Q2398" s="17" t="s">
        <v>7987</v>
      </c>
      <c r="R2398" s="17" t="s">
        <v>7987</v>
      </c>
      <c r="S2398" s="17"/>
      <c r="T2398" s="17" t="s">
        <v>7987</v>
      </c>
      <c r="U2398" s="17"/>
      <c r="V2398" s="17"/>
      <c r="W2398" s="17" t="s">
        <v>7987</v>
      </c>
      <c r="X2398" s="17" t="s">
        <v>7987</v>
      </c>
      <c r="Y2398" s="17"/>
    </row>
    <row r="2399" ht="15.75" customHeight="1">
      <c r="A2399" s="17">
        <v>2.8635061E9</v>
      </c>
      <c r="B2399" s="17"/>
      <c r="C2399" s="17" t="s">
        <v>7987</v>
      </c>
      <c r="D2399" s="17" t="s">
        <v>7987</v>
      </c>
      <c r="E2399" s="17" t="s">
        <v>7987</v>
      </c>
      <c r="F2399" s="17" t="s">
        <v>7946</v>
      </c>
      <c r="G2399" s="17"/>
      <c r="H2399" s="51" t="s">
        <v>7987</v>
      </c>
      <c r="K2399" s="51" t="s">
        <v>7987</v>
      </c>
      <c r="L2399" s="17" t="s">
        <v>7987</v>
      </c>
      <c r="M2399" s="17" t="s">
        <v>7987</v>
      </c>
      <c r="N2399" s="17" t="s">
        <v>7987</v>
      </c>
      <c r="O2399" s="17" t="s">
        <v>7987</v>
      </c>
      <c r="P2399" s="17" t="s">
        <v>7987</v>
      </c>
      <c r="Q2399" s="17" t="s">
        <v>7987</v>
      </c>
      <c r="R2399" s="17" t="s">
        <v>7987</v>
      </c>
      <c r="S2399" s="17"/>
      <c r="T2399" s="17" t="s">
        <v>7987</v>
      </c>
      <c r="U2399" s="17"/>
      <c r="V2399" s="17"/>
      <c r="W2399" s="17" t="s">
        <v>7987</v>
      </c>
      <c r="X2399" s="17" t="s">
        <v>7987</v>
      </c>
      <c r="Y2399" s="17"/>
    </row>
    <row r="2400" ht="15.75" customHeight="1">
      <c r="A2400" s="17" t="s">
        <v>7947</v>
      </c>
      <c r="B2400" s="17"/>
      <c r="C2400" s="17" t="s">
        <v>7987</v>
      </c>
      <c r="D2400" s="17" t="s">
        <v>7987</v>
      </c>
      <c r="E2400" s="17" t="s">
        <v>7987</v>
      </c>
      <c r="F2400" s="17" t="s">
        <v>7948</v>
      </c>
      <c r="G2400" s="17"/>
      <c r="H2400" s="51" t="s">
        <v>7987</v>
      </c>
      <c r="K2400" s="51" t="s">
        <v>7987</v>
      </c>
      <c r="L2400" s="17" t="s">
        <v>7987</v>
      </c>
      <c r="M2400" s="17" t="s">
        <v>7987</v>
      </c>
      <c r="N2400" s="17" t="s">
        <v>7987</v>
      </c>
      <c r="O2400" s="17" t="s">
        <v>7987</v>
      </c>
      <c r="P2400" s="17" t="s">
        <v>7987</v>
      </c>
      <c r="Q2400" s="17" t="s">
        <v>7987</v>
      </c>
      <c r="R2400" s="17" t="s">
        <v>7987</v>
      </c>
      <c r="S2400" s="17"/>
      <c r="T2400" s="17" t="s">
        <v>7987</v>
      </c>
      <c r="U2400" s="17"/>
      <c r="V2400" s="17"/>
      <c r="W2400" s="17" t="s">
        <v>7987</v>
      </c>
      <c r="X2400" s="17" t="s">
        <v>7987</v>
      </c>
      <c r="Y2400" s="17"/>
    </row>
    <row r="2401" ht="15.75" customHeight="1">
      <c r="A2401" s="17" t="s">
        <v>5750</v>
      </c>
      <c r="B2401" s="17"/>
      <c r="C2401" s="17" t="s">
        <v>7987</v>
      </c>
      <c r="D2401" s="17" t="s">
        <v>7987</v>
      </c>
      <c r="E2401" s="17" t="s">
        <v>5751</v>
      </c>
      <c r="F2401" s="17" t="s">
        <v>7949</v>
      </c>
      <c r="G2401" s="17"/>
      <c r="H2401" s="51" t="s">
        <v>7987</v>
      </c>
      <c r="K2401" s="51" t="s">
        <v>5753</v>
      </c>
      <c r="L2401" s="17" t="s">
        <v>17</v>
      </c>
      <c r="M2401" s="17" t="s">
        <v>18</v>
      </c>
      <c r="N2401" s="17">
        <v>2.0</v>
      </c>
      <c r="O2401" s="17" t="s">
        <v>19</v>
      </c>
      <c r="P2401" s="17" t="s">
        <v>20</v>
      </c>
      <c r="Q2401" s="17">
        <v>8.5369085E9</v>
      </c>
      <c r="R2401" s="17" t="s">
        <v>7987</v>
      </c>
      <c r="S2401" s="17"/>
      <c r="T2401" s="17" t="s">
        <v>7987</v>
      </c>
      <c r="U2401" s="17"/>
      <c r="V2401" s="17"/>
      <c r="W2401" s="17" t="s">
        <v>7987</v>
      </c>
      <c r="X2401" s="17" t="s">
        <v>7987</v>
      </c>
      <c r="Y2401" s="17"/>
    </row>
    <row r="2402" ht="15.75" customHeight="1">
      <c r="A2402" s="17" t="s">
        <v>7950</v>
      </c>
      <c r="B2402" s="17"/>
      <c r="C2402" s="17" t="s">
        <v>7987</v>
      </c>
      <c r="D2402" s="17" t="s">
        <v>7987</v>
      </c>
      <c r="E2402" s="17" t="s">
        <v>7987</v>
      </c>
      <c r="F2402" s="17" t="s">
        <v>7951</v>
      </c>
      <c r="G2402" s="17"/>
      <c r="H2402" s="51" t="s">
        <v>7987</v>
      </c>
      <c r="K2402" s="51" t="s">
        <v>7987</v>
      </c>
      <c r="L2402" s="17" t="s">
        <v>7987</v>
      </c>
      <c r="M2402" s="17" t="s">
        <v>7987</v>
      </c>
      <c r="N2402" s="17" t="s">
        <v>7987</v>
      </c>
      <c r="O2402" s="17" t="s">
        <v>7987</v>
      </c>
      <c r="P2402" s="17" t="s">
        <v>7987</v>
      </c>
      <c r="Q2402" s="17" t="s">
        <v>7987</v>
      </c>
      <c r="R2402" s="17" t="s">
        <v>7987</v>
      </c>
      <c r="S2402" s="17"/>
      <c r="T2402" s="17" t="s">
        <v>7987</v>
      </c>
      <c r="U2402" s="17"/>
      <c r="V2402" s="17"/>
      <c r="W2402" s="17" t="s">
        <v>7987</v>
      </c>
      <c r="X2402" s="17" t="s">
        <v>7987</v>
      </c>
      <c r="Y2402" s="17"/>
    </row>
    <row r="2403" ht="15.75" customHeight="1">
      <c r="A2403" s="17" t="s">
        <v>5552</v>
      </c>
      <c r="B2403" s="17"/>
      <c r="C2403" s="17" t="s">
        <v>7987</v>
      </c>
      <c r="D2403" s="17" t="s">
        <v>7987</v>
      </c>
      <c r="E2403" s="17">
        <v>0.0</v>
      </c>
      <c r="F2403" s="17" t="s">
        <v>7952</v>
      </c>
      <c r="G2403" s="17"/>
      <c r="H2403" s="51" t="s">
        <v>7987</v>
      </c>
      <c r="K2403" s="51" t="s">
        <v>5553</v>
      </c>
      <c r="L2403" s="17" t="s">
        <v>17</v>
      </c>
      <c r="M2403" s="17" t="s">
        <v>18</v>
      </c>
      <c r="N2403" s="17">
        <v>1.0</v>
      </c>
      <c r="O2403" s="17" t="s">
        <v>35</v>
      </c>
      <c r="P2403" s="17" t="s">
        <v>20</v>
      </c>
      <c r="Q2403" s="17" t="s">
        <v>4752</v>
      </c>
      <c r="R2403" s="17" t="s">
        <v>7987</v>
      </c>
      <c r="S2403" s="17"/>
      <c r="T2403" s="17" t="s">
        <v>7987</v>
      </c>
      <c r="U2403" s="17"/>
      <c r="V2403" s="17"/>
      <c r="W2403" s="17" t="s">
        <v>7987</v>
      </c>
      <c r="X2403" s="17" t="s">
        <v>7987</v>
      </c>
      <c r="Y2403" s="17"/>
    </row>
    <row r="2404" ht="15.75" customHeight="1">
      <c r="A2404" s="17">
        <v>5.003000008E9</v>
      </c>
      <c r="B2404" s="17"/>
      <c r="C2404" s="17" t="s">
        <v>7987</v>
      </c>
      <c r="D2404" s="17" t="s">
        <v>7987</v>
      </c>
      <c r="E2404" s="17" t="s">
        <v>7987</v>
      </c>
      <c r="F2404" s="17" t="s">
        <v>7953</v>
      </c>
      <c r="G2404" s="17"/>
      <c r="H2404" s="51" t="s">
        <v>7987</v>
      </c>
      <c r="K2404" s="51" t="s">
        <v>7987</v>
      </c>
      <c r="L2404" s="17" t="s">
        <v>7987</v>
      </c>
      <c r="M2404" s="17" t="s">
        <v>7987</v>
      </c>
      <c r="N2404" s="17" t="s">
        <v>7987</v>
      </c>
      <c r="O2404" s="17" t="s">
        <v>7987</v>
      </c>
      <c r="P2404" s="17" t="s">
        <v>7987</v>
      </c>
      <c r="Q2404" s="17" t="s">
        <v>7987</v>
      </c>
      <c r="R2404" s="17" t="s">
        <v>7987</v>
      </c>
      <c r="S2404" s="17"/>
      <c r="T2404" s="17" t="s">
        <v>7987</v>
      </c>
      <c r="U2404" s="17"/>
      <c r="V2404" s="17"/>
      <c r="W2404" s="17" t="s">
        <v>7987</v>
      </c>
      <c r="X2404" s="17" t="s">
        <v>7987</v>
      </c>
      <c r="Y2404" s="17"/>
    </row>
    <row r="2405" ht="15.75" customHeight="1">
      <c r="A2405" s="17" t="s">
        <v>7954</v>
      </c>
      <c r="B2405" s="17"/>
      <c r="C2405" s="17" t="s">
        <v>7987</v>
      </c>
      <c r="D2405" s="17" t="s">
        <v>7987</v>
      </c>
      <c r="E2405" s="17" t="s">
        <v>7987</v>
      </c>
      <c r="F2405" s="17" t="s">
        <v>7955</v>
      </c>
      <c r="G2405" s="17"/>
      <c r="H2405" s="51" t="s">
        <v>7987</v>
      </c>
      <c r="K2405" s="51" t="s">
        <v>7987</v>
      </c>
      <c r="L2405" s="17" t="s">
        <v>7987</v>
      </c>
      <c r="M2405" s="17" t="s">
        <v>7987</v>
      </c>
      <c r="N2405" s="17" t="s">
        <v>7987</v>
      </c>
      <c r="O2405" s="17" t="s">
        <v>7987</v>
      </c>
      <c r="P2405" s="17" t="s">
        <v>7987</v>
      </c>
      <c r="Q2405" s="17" t="s">
        <v>7987</v>
      </c>
      <c r="R2405" s="17" t="s">
        <v>7987</v>
      </c>
      <c r="S2405" s="17"/>
      <c r="T2405" s="17" t="s">
        <v>7987</v>
      </c>
      <c r="U2405" s="17"/>
      <c r="V2405" s="17"/>
      <c r="W2405" s="17" t="s">
        <v>7987</v>
      </c>
      <c r="X2405" s="17" t="s">
        <v>7987</v>
      </c>
      <c r="Y2405" s="17"/>
    </row>
    <row r="2406" ht="15.75" customHeight="1">
      <c r="A2406" s="17">
        <v>5.459940039E9</v>
      </c>
      <c r="B2406" s="17"/>
      <c r="C2406" s="17" t="s">
        <v>7987</v>
      </c>
      <c r="D2406" s="17" t="s">
        <v>7987</v>
      </c>
      <c r="E2406" s="17" t="s">
        <v>7987</v>
      </c>
      <c r="F2406" s="17" t="s">
        <v>7956</v>
      </c>
      <c r="G2406" s="17"/>
      <c r="H2406" s="51" t="s">
        <v>7987</v>
      </c>
      <c r="K2406" s="51" t="s">
        <v>7987</v>
      </c>
      <c r="L2406" s="17" t="s">
        <v>7987</v>
      </c>
      <c r="M2406" s="17" t="s">
        <v>7987</v>
      </c>
      <c r="N2406" s="17" t="s">
        <v>7987</v>
      </c>
      <c r="O2406" s="17" t="s">
        <v>7987</v>
      </c>
      <c r="P2406" s="17" t="s">
        <v>7987</v>
      </c>
      <c r="Q2406" s="17" t="s">
        <v>7987</v>
      </c>
      <c r="R2406" s="17" t="s">
        <v>7987</v>
      </c>
      <c r="S2406" s="17"/>
      <c r="T2406" s="17" t="s">
        <v>7987</v>
      </c>
      <c r="U2406" s="17"/>
      <c r="V2406" s="17"/>
      <c r="W2406" s="17" t="s">
        <v>7987</v>
      </c>
      <c r="X2406" s="17" t="s">
        <v>7987</v>
      </c>
      <c r="Y2406" s="17"/>
    </row>
    <row r="2407" ht="15.75" customHeight="1">
      <c r="A2407" s="17">
        <v>5.650300055E9</v>
      </c>
      <c r="B2407" s="17"/>
      <c r="C2407" s="17" t="s">
        <v>7987</v>
      </c>
      <c r="D2407" s="17" t="s">
        <v>7987</v>
      </c>
      <c r="E2407" s="17" t="s">
        <v>7987</v>
      </c>
      <c r="F2407" s="17" t="s">
        <v>7957</v>
      </c>
      <c r="G2407" s="17"/>
      <c r="H2407" s="51" t="s">
        <v>7987</v>
      </c>
      <c r="K2407" s="51" t="s">
        <v>7987</v>
      </c>
      <c r="L2407" s="17" t="s">
        <v>7987</v>
      </c>
      <c r="M2407" s="17" t="s">
        <v>7987</v>
      </c>
      <c r="N2407" s="17" t="s">
        <v>7987</v>
      </c>
      <c r="O2407" s="17" t="s">
        <v>7987</v>
      </c>
      <c r="P2407" s="17" t="s">
        <v>7987</v>
      </c>
      <c r="Q2407" s="17" t="s">
        <v>7987</v>
      </c>
      <c r="R2407" s="17" t="s">
        <v>7987</v>
      </c>
      <c r="S2407" s="17"/>
      <c r="T2407" s="17" t="s">
        <v>7987</v>
      </c>
      <c r="U2407" s="17"/>
      <c r="V2407" s="17"/>
      <c r="W2407" s="17" t="s">
        <v>7987</v>
      </c>
      <c r="X2407" s="17" t="s">
        <v>7987</v>
      </c>
      <c r="Y2407" s="17"/>
    </row>
    <row r="2408" ht="15.75" customHeight="1">
      <c r="A2408" s="17" t="s">
        <v>7958</v>
      </c>
      <c r="B2408" s="17"/>
      <c r="C2408" s="17" t="s">
        <v>7987</v>
      </c>
      <c r="D2408" s="17" t="s">
        <v>7987</v>
      </c>
      <c r="E2408" s="17" t="s">
        <v>7987</v>
      </c>
      <c r="F2408" s="17" t="s">
        <v>7959</v>
      </c>
      <c r="G2408" s="17"/>
      <c r="H2408" s="51" t="s">
        <v>7987</v>
      </c>
      <c r="K2408" s="51" t="s">
        <v>7987</v>
      </c>
      <c r="L2408" s="17" t="s">
        <v>7987</v>
      </c>
      <c r="M2408" s="17" t="s">
        <v>7987</v>
      </c>
      <c r="N2408" s="17" t="s">
        <v>7987</v>
      </c>
      <c r="O2408" s="17" t="s">
        <v>7987</v>
      </c>
      <c r="P2408" s="17" t="s">
        <v>7987</v>
      </c>
      <c r="Q2408" s="17" t="s">
        <v>7987</v>
      </c>
      <c r="R2408" s="17" t="s">
        <v>7987</v>
      </c>
      <c r="S2408" s="17"/>
      <c r="T2408" s="17" t="s">
        <v>7987</v>
      </c>
      <c r="U2408" s="17"/>
      <c r="V2408" s="17"/>
      <c r="W2408" s="17" t="s">
        <v>7987</v>
      </c>
      <c r="X2408" s="17" t="s">
        <v>7987</v>
      </c>
      <c r="Y2408" s="17"/>
    </row>
    <row r="2409" ht="15.75" customHeight="1">
      <c r="A2409" s="17">
        <v>3.24705111E9</v>
      </c>
      <c r="B2409" s="17"/>
      <c r="C2409" s="17" t="s">
        <v>7987</v>
      </c>
      <c r="D2409" s="17" t="s">
        <v>7987</v>
      </c>
      <c r="E2409" s="17" t="s">
        <v>7987</v>
      </c>
      <c r="F2409" s="17" t="s">
        <v>7960</v>
      </c>
      <c r="G2409" s="17"/>
      <c r="H2409" s="51" t="s">
        <v>7987</v>
      </c>
      <c r="K2409" s="51" t="s">
        <v>7987</v>
      </c>
      <c r="L2409" s="17" t="s">
        <v>7987</v>
      </c>
      <c r="M2409" s="17" t="s">
        <v>7987</v>
      </c>
      <c r="N2409" s="17" t="s">
        <v>7987</v>
      </c>
      <c r="O2409" s="17" t="s">
        <v>7987</v>
      </c>
      <c r="P2409" s="17" t="s">
        <v>7987</v>
      </c>
      <c r="Q2409" s="17" t="s">
        <v>7987</v>
      </c>
      <c r="R2409" s="17" t="s">
        <v>7987</v>
      </c>
      <c r="S2409" s="17"/>
      <c r="T2409" s="17" t="s">
        <v>7987</v>
      </c>
      <c r="U2409" s="17"/>
      <c r="V2409" s="17"/>
      <c r="W2409" s="17" t="s">
        <v>7987</v>
      </c>
      <c r="X2409" s="17" t="s">
        <v>7987</v>
      </c>
      <c r="Y2409" s="17"/>
    </row>
    <row r="2410" ht="15.75" customHeight="1">
      <c r="A2410" s="17">
        <v>4.0037895E9</v>
      </c>
      <c r="B2410" s="17"/>
      <c r="C2410" s="17" t="s">
        <v>7987</v>
      </c>
      <c r="D2410" s="17" t="s">
        <v>7987</v>
      </c>
      <c r="E2410" s="17" t="s">
        <v>7987</v>
      </c>
      <c r="F2410" s="17" t="s">
        <v>7961</v>
      </c>
      <c r="G2410" s="17"/>
      <c r="H2410" s="51" t="s">
        <v>7987</v>
      </c>
      <c r="K2410" s="51" t="s">
        <v>7987</v>
      </c>
      <c r="L2410" s="17" t="s">
        <v>7987</v>
      </c>
      <c r="M2410" s="17" t="s">
        <v>7987</v>
      </c>
      <c r="N2410" s="17" t="s">
        <v>7987</v>
      </c>
      <c r="O2410" s="17" t="s">
        <v>7987</v>
      </c>
      <c r="P2410" s="17" t="s">
        <v>7987</v>
      </c>
      <c r="Q2410" s="17" t="s">
        <v>7987</v>
      </c>
      <c r="R2410" s="17" t="s">
        <v>7987</v>
      </c>
      <c r="S2410" s="17"/>
      <c r="T2410" s="17" t="s">
        <v>7987</v>
      </c>
      <c r="U2410" s="17"/>
      <c r="V2410" s="17"/>
      <c r="W2410" s="17" t="s">
        <v>7987</v>
      </c>
      <c r="X2410" s="17" t="s">
        <v>7987</v>
      </c>
      <c r="Y2410" s="17"/>
    </row>
    <row r="2411" ht="15.75" customHeight="1">
      <c r="A2411" s="17">
        <v>5.460002083E9</v>
      </c>
      <c r="B2411" s="17"/>
      <c r="C2411" s="17" t="s">
        <v>7987</v>
      </c>
      <c r="D2411" s="17" t="s">
        <v>7987</v>
      </c>
      <c r="E2411" s="17" t="s">
        <v>7987</v>
      </c>
      <c r="F2411" s="17" t="s">
        <v>7962</v>
      </c>
      <c r="G2411" s="17"/>
      <c r="H2411" s="51" t="s">
        <v>7987</v>
      </c>
      <c r="K2411" s="51" t="s">
        <v>7987</v>
      </c>
      <c r="L2411" s="17" t="s">
        <v>7987</v>
      </c>
      <c r="M2411" s="17" t="s">
        <v>7987</v>
      </c>
      <c r="N2411" s="17" t="s">
        <v>7987</v>
      </c>
      <c r="O2411" s="17" t="s">
        <v>7987</v>
      </c>
      <c r="P2411" s="17" t="s">
        <v>7987</v>
      </c>
      <c r="Q2411" s="17" t="s">
        <v>7987</v>
      </c>
      <c r="R2411" s="17" t="s">
        <v>7987</v>
      </c>
      <c r="S2411" s="17"/>
      <c r="T2411" s="17" t="s">
        <v>7987</v>
      </c>
      <c r="U2411" s="17"/>
      <c r="V2411" s="17"/>
      <c r="W2411" s="17" t="s">
        <v>7987</v>
      </c>
      <c r="X2411" s="17" t="s">
        <v>7987</v>
      </c>
      <c r="Y2411" s="17"/>
    </row>
    <row r="2412" ht="15.75" customHeight="1">
      <c r="A2412" s="17">
        <v>5.556500001E9</v>
      </c>
      <c r="B2412" s="17"/>
      <c r="C2412" s="17" t="s">
        <v>7987</v>
      </c>
      <c r="D2412" s="17" t="s">
        <v>7987</v>
      </c>
      <c r="E2412" s="17" t="s">
        <v>7987</v>
      </c>
      <c r="F2412" s="17" t="s">
        <v>7963</v>
      </c>
      <c r="G2412" s="17"/>
      <c r="H2412" s="51" t="s">
        <v>7987</v>
      </c>
      <c r="K2412" s="51" t="s">
        <v>7987</v>
      </c>
      <c r="L2412" s="17" t="s">
        <v>7987</v>
      </c>
      <c r="M2412" s="17" t="s">
        <v>7987</v>
      </c>
      <c r="N2412" s="17" t="s">
        <v>7987</v>
      </c>
      <c r="O2412" s="17" t="s">
        <v>7987</v>
      </c>
      <c r="P2412" s="17" t="s">
        <v>7987</v>
      </c>
      <c r="Q2412" s="17" t="s">
        <v>7987</v>
      </c>
      <c r="R2412" s="17" t="s">
        <v>7987</v>
      </c>
      <c r="S2412" s="17"/>
      <c r="T2412" s="17" t="s">
        <v>7987</v>
      </c>
      <c r="U2412" s="17"/>
      <c r="V2412" s="17"/>
      <c r="W2412" s="17" t="s">
        <v>7987</v>
      </c>
      <c r="X2412" s="17" t="s">
        <v>7987</v>
      </c>
      <c r="Y2412" s="17"/>
    </row>
    <row r="2413" ht="15.75" customHeight="1">
      <c r="A2413" s="17">
        <v>4.0038509E9</v>
      </c>
      <c r="B2413" s="17"/>
      <c r="C2413" s="17" t="s">
        <v>7987</v>
      </c>
      <c r="D2413" s="17" t="s">
        <v>7987</v>
      </c>
      <c r="E2413" s="17" t="s">
        <v>7987</v>
      </c>
      <c r="F2413" s="17" t="s">
        <v>7964</v>
      </c>
      <c r="G2413" s="17"/>
      <c r="H2413" s="51" t="s">
        <v>7987</v>
      </c>
      <c r="K2413" s="51" t="s">
        <v>7987</v>
      </c>
      <c r="L2413" s="17" t="s">
        <v>7987</v>
      </c>
      <c r="M2413" s="17" t="s">
        <v>7987</v>
      </c>
      <c r="N2413" s="17" t="s">
        <v>7987</v>
      </c>
      <c r="O2413" s="17" t="s">
        <v>7987</v>
      </c>
      <c r="P2413" s="17" t="s">
        <v>7987</v>
      </c>
      <c r="Q2413" s="17" t="s">
        <v>7987</v>
      </c>
      <c r="R2413" s="17" t="s">
        <v>7987</v>
      </c>
      <c r="S2413" s="17"/>
      <c r="T2413" s="17" t="s">
        <v>7987</v>
      </c>
      <c r="U2413" s="17"/>
      <c r="V2413" s="17"/>
      <c r="W2413" s="17" t="s">
        <v>7987</v>
      </c>
      <c r="X2413" s="17" t="s">
        <v>7987</v>
      </c>
      <c r="Y2413" s="17"/>
    </row>
    <row r="2414" ht="15.75" customHeight="1">
      <c r="A2414" s="17">
        <v>3.8650202E9</v>
      </c>
      <c r="B2414" s="17"/>
      <c r="C2414" s="17" t="s">
        <v>7987</v>
      </c>
      <c r="D2414" s="17" t="s">
        <v>7987</v>
      </c>
      <c r="E2414" s="17" t="s">
        <v>7987</v>
      </c>
      <c r="F2414" s="17" t="s">
        <v>7965</v>
      </c>
      <c r="G2414" s="17"/>
      <c r="H2414" s="51" t="s">
        <v>7987</v>
      </c>
      <c r="K2414" s="51" t="s">
        <v>7987</v>
      </c>
      <c r="L2414" s="17" t="s">
        <v>7987</v>
      </c>
      <c r="M2414" s="17" t="s">
        <v>7987</v>
      </c>
      <c r="N2414" s="17" t="s">
        <v>7987</v>
      </c>
      <c r="O2414" s="17" t="s">
        <v>7987</v>
      </c>
      <c r="P2414" s="17" t="s">
        <v>7987</v>
      </c>
      <c r="Q2414" s="17" t="s">
        <v>7987</v>
      </c>
      <c r="R2414" s="17" t="s">
        <v>7987</v>
      </c>
      <c r="S2414" s="17"/>
      <c r="T2414" s="17" t="s">
        <v>7987</v>
      </c>
      <c r="U2414" s="17"/>
      <c r="V2414" s="17"/>
      <c r="W2414" s="17" t="s">
        <v>7987</v>
      </c>
      <c r="X2414" s="17" t="s">
        <v>7987</v>
      </c>
      <c r="Y2414" s="17"/>
    </row>
    <row r="2415" ht="15.75" customHeight="1">
      <c r="A2415" s="17">
        <v>3.85502001E9</v>
      </c>
      <c r="B2415" s="17"/>
      <c r="C2415" s="17" t="s">
        <v>7987</v>
      </c>
      <c r="D2415" s="17" t="s">
        <v>7987</v>
      </c>
      <c r="E2415" s="17" t="s">
        <v>7987</v>
      </c>
      <c r="F2415" s="17" t="s">
        <v>7966</v>
      </c>
      <c r="G2415" s="17"/>
      <c r="H2415" s="51" t="s">
        <v>7987</v>
      </c>
      <c r="K2415" s="51" t="s">
        <v>7987</v>
      </c>
      <c r="L2415" s="17" t="s">
        <v>7987</v>
      </c>
      <c r="M2415" s="17" t="s">
        <v>7987</v>
      </c>
      <c r="N2415" s="17" t="s">
        <v>7987</v>
      </c>
      <c r="O2415" s="17" t="s">
        <v>7987</v>
      </c>
      <c r="P2415" s="17" t="s">
        <v>7987</v>
      </c>
      <c r="Q2415" s="17" t="s">
        <v>7987</v>
      </c>
      <c r="R2415" s="17" t="s">
        <v>7987</v>
      </c>
      <c r="S2415" s="17"/>
      <c r="T2415" s="17" t="s">
        <v>7987</v>
      </c>
      <c r="U2415" s="17"/>
      <c r="V2415" s="17"/>
      <c r="W2415" s="17" t="s">
        <v>7987</v>
      </c>
      <c r="X2415" s="17" t="s">
        <v>7987</v>
      </c>
      <c r="Y2415" s="17"/>
    </row>
    <row r="2416" ht="15.75" customHeight="1">
      <c r="A2416" s="17">
        <v>3.84100162E9</v>
      </c>
      <c r="B2416" s="17"/>
      <c r="C2416" s="17" t="s">
        <v>7987</v>
      </c>
      <c r="D2416" s="17" t="s">
        <v>7987</v>
      </c>
      <c r="E2416" s="17" t="s">
        <v>7987</v>
      </c>
      <c r="F2416" s="17" t="s">
        <v>7967</v>
      </c>
      <c r="G2416" s="17"/>
      <c r="H2416" s="51" t="s">
        <v>7987</v>
      </c>
      <c r="K2416" s="51" t="s">
        <v>7987</v>
      </c>
      <c r="L2416" s="17" t="s">
        <v>7987</v>
      </c>
      <c r="M2416" s="17" t="s">
        <v>7987</v>
      </c>
      <c r="N2416" s="17" t="s">
        <v>7987</v>
      </c>
      <c r="O2416" s="17" t="s">
        <v>7987</v>
      </c>
      <c r="P2416" s="17" t="s">
        <v>7987</v>
      </c>
      <c r="Q2416" s="17" t="s">
        <v>7987</v>
      </c>
      <c r="R2416" s="17" t="s">
        <v>7987</v>
      </c>
      <c r="S2416" s="17"/>
      <c r="T2416" s="17" t="s">
        <v>7987</v>
      </c>
      <c r="U2416" s="17"/>
      <c r="V2416" s="17"/>
      <c r="W2416" s="17" t="s">
        <v>7987</v>
      </c>
      <c r="X2416" s="17" t="s">
        <v>7987</v>
      </c>
      <c r="Y2416" s="17"/>
    </row>
    <row r="2417" ht="15.75" customHeight="1">
      <c r="A2417" s="17">
        <v>3.8010162E9</v>
      </c>
      <c r="B2417" s="17"/>
      <c r="C2417" s="17" t="s">
        <v>7987</v>
      </c>
      <c r="D2417" s="17" t="s">
        <v>7987</v>
      </c>
      <c r="E2417" s="17" t="s">
        <v>7987</v>
      </c>
      <c r="F2417" s="17" t="s">
        <v>7968</v>
      </c>
      <c r="G2417" s="17"/>
      <c r="H2417" s="51" t="s">
        <v>7987</v>
      </c>
      <c r="K2417" s="51" t="s">
        <v>7987</v>
      </c>
      <c r="L2417" s="17" t="s">
        <v>7987</v>
      </c>
      <c r="M2417" s="17" t="s">
        <v>7987</v>
      </c>
      <c r="N2417" s="17" t="s">
        <v>7987</v>
      </c>
      <c r="O2417" s="17" t="s">
        <v>7987</v>
      </c>
      <c r="P2417" s="17" t="s">
        <v>7987</v>
      </c>
      <c r="Q2417" s="17" t="s">
        <v>7987</v>
      </c>
      <c r="R2417" s="17" t="s">
        <v>7987</v>
      </c>
      <c r="S2417" s="17"/>
      <c r="T2417" s="17" t="s">
        <v>7987</v>
      </c>
      <c r="U2417" s="17"/>
      <c r="V2417" s="17"/>
      <c r="W2417" s="17" t="s">
        <v>7987</v>
      </c>
      <c r="X2417" s="17" t="s">
        <v>7987</v>
      </c>
      <c r="Y2417" s="17"/>
    </row>
    <row r="2418" ht="15.75" customHeight="1">
      <c r="A2418" s="17">
        <v>4.003851E9</v>
      </c>
      <c r="B2418" s="17"/>
      <c r="C2418" s="17" t="s">
        <v>7987</v>
      </c>
      <c r="D2418" s="17" t="s">
        <v>7987</v>
      </c>
      <c r="E2418" s="17" t="s">
        <v>7987</v>
      </c>
      <c r="F2418" s="17" t="s">
        <v>7969</v>
      </c>
      <c r="G2418" s="17"/>
      <c r="H2418" s="51" t="s">
        <v>7987</v>
      </c>
      <c r="K2418" s="51" t="s">
        <v>7987</v>
      </c>
      <c r="L2418" s="17" t="s">
        <v>7987</v>
      </c>
      <c r="M2418" s="17" t="s">
        <v>7987</v>
      </c>
      <c r="N2418" s="17" t="s">
        <v>7987</v>
      </c>
      <c r="O2418" s="17" t="s">
        <v>7987</v>
      </c>
      <c r="P2418" s="17" t="s">
        <v>7987</v>
      </c>
      <c r="Q2418" s="17" t="s">
        <v>7987</v>
      </c>
      <c r="R2418" s="17" t="s">
        <v>7987</v>
      </c>
      <c r="S2418" s="17"/>
      <c r="T2418" s="17" t="s">
        <v>7987</v>
      </c>
      <c r="U2418" s="17"/>
      <c r="V2418" s="17"/>
      <c r="W2418" s="17" t="s">
        <v>7987</v>
      </c>
      <c r="X2418" s="17" t="s">
        <v>7987</v>
      </c>
      <c r="Y2418" s="17"/>
    </row>
    <row r="2419" ht="15.75" customHeight="1">
      <c r="A2419" s="17">
        <v>3.85606501E9</v>
      </c>
      <c r="B2419" s="17"/>
      <c r="C2419" s="17" t="s">
        <v>7987</v>
      </c>
      <c r="D2419" s="17" t="s">
        <v>7987</v>
      </c>
      <c r="E2419" s="17" t="s">
        <v>7987</v>
      </c>
      <c r="F2419" s="17" t="s">
        <v>7970</v>
      </c>
      <c r="G2419" s="17"/>
      <c r="H2419" s="51" t="s">
        <v>7987</v>
      </c>
      <c r="K2419" s="51" t="s">
        <v>7987</v>
      </c>
      <c r="L2419" s="17" t="s">
        <v>7987</v>
      </c>
      <c r="M2419" s="17" t="s">
        <v>7987</v>
      </c>
      <c r="N2419" s="17" t="s">
        <v>7987</v>
      </c>
      <c r="O2419" s="17" t="s">
        <v>7987</v>
      </c>
      <c r="P2419" s="17" t="s">
        <v>7987</v>
      </c>
      <c r="Q2419" s="17" t="s">
        <v>7987</v>
      </c>
      <c r="R2419" s="17" t="s">
        <v>7987</v>
      </c>
      <c r="S2419" s="17"/>
      <c r="T2419" s="17" t="s">
        <v>7987</v>
      </c>
      <c r="U2419" s="17"/>
      <c r="V2419" s="17"/>
      <c r="W2419" s="17" t="s">
        <v>7987</v>
      </c>
      <c r="X2419" s="17" t="s">
        <v>7987</v>
      </c>
      <c r="Y2419" s="17"/>
    </row>
    <row r="2420" ht="15.75" customHeight="1">
      <c r="A2420" s="17">
        <v>4.0029054E9</v>
      </c>
      <c r="B2420" s="17"/>
      <c r="C2420" s="17" t="s">
        <v>7987</v>
      </c>
      <c r="D2420" s="17" t="s">
        <v>7987</v>
      </c>
      <c r="E2420" s="17" t="s">
        <v>7987</v>
      </c>
      <c r="F2420" s="17" t="s">
        <v>7971</v>
      </c>
      <c r="G2420" s="17"/>
      <c r="H2420" s="51" t="s">
        <v>7987</v>
      </c>
      <c r="K2420" s="51" t="s">
        <v>7987</v>
      </c>
      <c r="L2420" s="17" t="s">
        <v>7987</v>
      </c>
      <c r="M2420" s="17" t="s">
        <v>7987</v>
      </c>
      <c r="N2420" s="17" t="s">
        <v>7987</v>
      </c>
      <c r="O2420" s="17" t="s">
        <v>7987</v>
      </c>
      <c r="P2420" s="17" t="s">
        <v>7987</v>
      </c>
      <c r="Q2420" s="17" t="s">
        <v>7987</v>
      </c>
      <c r="R2420" s="17" t="s">
        <v>7987</v>
      </c>
      <c r="S2420" s="17"/>
      <c r="T2420" s="17" t="s">
        <v>7987</v>
      </c>
      <c r="U2420" s="17"/>
      <c r="V2420" s="17"/>
      <c r="W2420" s="17" t="s">
        <v>7987</v>
      </c>
      <c r="X2420" s="17" t="s">
        <v>7987</v>
      </c>
      <c r="Y2420" s="17"/>
    </row>
    <row r="2421" ht="15.75" customHeight="1">
      <c r="A2421" s="17" t="s">
        <v>7972</v>
      </c>
      <c r="B2421" s="17"/>
      <c r="C2421" s="17" t="s">
        <v>7987</v>
      </c>
      <c r="D2421" s="17" t="s">
        <v>7987</v>
      </c>
      <c r="E2421" s="17" t="s">
        <v>7987</v>
      </c>
      <c r="F2421" s="17" t="s">
        <v>7973</v>
      </c>
      <c r="G2421" s="17"/>
      <c r="H2421" s="51" t="s">
        <v>7987</v>
      </c>
      <c r="K2421" s="51" t="s">
        <v>7987</v>
      </c>
      <c r="L2421" s="17" t="s">
        <v>7987</v>
      </c>
      <c r="M2421" s="17" t="s">
        <v>7987</v>
      </c>
      <c r="N2421" s="17" t="s">
        <v>7987</v>
      </c>
      <c r="O2421" s="17" t="s">
        <v>7987</v>
      </c>
      <c r="P2421" s="17" t="s">
        <v>7987</v>
      </c>
      <c r="Q2421" s="17" t="s">
        <v>7987</v>
      </c>
      <c r="R2421" s="17" t="s">
        <v>7987</v>
      </c>
      <c r="S2421" s="17"/>
      <c r="T2421" s="17" t="s">
        <v>7987</v>
      </c>
      <c r="U2421" s="17"/>
      <c r="V2421" s="17"/>
      <c r="W2421" s="17" t="s">
        <v>7987</v>
      </c>
      <c r="X2421" s="17" t="s">
        <v>7987</v>
      </c>
      <c r="Y2421" s="17"/>
    </row>
    <row r="2422" ht="15.75" customHeight="1">
      <c r="A2422" s="17">
        <v>5.436610158E9</v>
      </c>
      <c r="B2422" s="17"/>
      <c r="C2422" s="17" t="s">
        <v>7987</v>
      </c>
      <c r="D2422" s="17" t="s">
        <v>7987</v>
      </c>
      <c r="E2422" s="17" t="s">
        <v>7987</v>
      </c>
      <c r="F2422" s="17" t="s">
        <v>7974</v>
      </c>
      <c r="G2422" s="17"/>
      <c r="H2422" s="51" t="s">
        <v>7987</v>
      </c>
      <c r="K2422" s="51" t="s">
        <v>7987</v>
      </c>
      <c r="L2422" s="17" t="s">
        <v>7987</v>
      </c>
      <c r="M2422" s="17" t="s">
        <v>7987</v>
      </c>
      <c r="N2422" s="17" t="s">
        <v>7987</v>
      </c>
      <c r="O2422" s="17" t="s">
        <v>7987</v>
      </c>
      <c r="P2422" s="17" t="s">
        <v>7987</v>
      </c>
      <c r="Q2422" s="17" t="s">
        <v>7987</v>
      </c>
      <c r="R2422" s="17" t="s">
        <v>7987</v>
      </c>
      <c r="S2422" s="17"/>
      <c r="T2422" s="17" t="s">
        <v>7987</v>
      </c>
      <c r="U2422" s="17"/>
      <c r="V2422" s="17"/>
      <c r="W2422" s="17" t="s">
        <v>7987</v>
      </c>
      <c r="X2422" s="17" t="s">
        <v>7987</v>
      </c>
      <c r="Y2422" s="17"/>
    </row>
    <row r="2423" ht="15.75" customHeight="1">
      <c r="A2423" s="17" t="s">
        <v>7975</v>
      </c>
      <c r="B2423" s="17"/>
      <c r="C2423" s="17" t="s">
        <v>7987</v>
      </c>
      <c r="D2423" s="17" t="s">
        <v>7987</v>
      </c>
      <c r="E2423" s="17" t="s">
        <v>7987</v>
      </c>
      <c r="F2423" s="17" t="s">
        <v>381</v>
      </c>
      <c r="G2423" s="17"/>
      <c r="H2423" s="51" t="s">
        <v>7987</v>
      </c>
      <c r="K2423" s="51" t="s">
        <v>7987</v>
      </c>
      <c r="L2423" s="17" t="s">
        <v>7987</v>
      </c>
      <c r="M2423" s="17" t="s">
        <v>7987</v>
      </c>
      <c r="N2423" s="17" t="s">
        <v>7987</v>
      </c>
      <c r="O2423" s="17" t="s">
        <v>7987</v>
      </c>
      <c r="P2423" s="17" t="s">
        <v>7987</v>
      </c>
      <c r="Q2423" s="17" t="s">
        <v>7987</v>
      </c>
      <c r="R2423" s="17" t="s">
        <v>7987</v>
      </c>
      <c r="S2423" s="17"/>
      <c r="T2423" s="17" t="s">
        <v>7987</v>
      </c>
      <c r="U2423" s="17"/>
      <c r="V2423" s="17"/>
      <c r="W2423" s="17" t="s">
        <v>7987</v>
      </c>
      <c r="X2423" s="17" t="s">
        <v>7987</v>
      </c>
      <c r="Y2423" s="17"/>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36.57"/>
    <col customWidth="1" min="3" max="3" width="56.71"/>
    <col customWidth="1" min="4" max="4" width="15.0"/>
    <col customWidth="1" min="5" max="6" width="18.29"/>
    <col customWidth="1" min="7" max="8" width="22.86"/>
    <col customWidth="1" min="9" max="9" width="61.29"/>
    <col customWidth="1" min="10" max="10" width="17.57"/>
    <col customWidth="1" min="11" max="11" width="14.57"/>
    <col customWidth="1" min="12" max="12" width="10.14"/>
    <col customWidth="1" min="13" max="13" width="11.86"/>
    <col customWidth="1" min="14" max="14" width="12.43"/>
    <col customWidth="1" min="15" max="26" width="8.71"/>
  </cols>
  <sheetData>
    <row r="1">
      <c r="A1" s="52" t="s">
        <v>7989</v>
      </c>
      <c r="B1" s="53" t="s">
        <v>7990</v>
      </c>
      <c r="C1" s="52" t="s">
        <v>7991</v>
      </c>
      <c r="D1" s="52" t="s">
        <v>7992</v>
      </c>
      <c r="E1" s="54" t="s">
        <v>7993</v>
      </c>
      <c r="F1" s="54" t="s">
        <v>7994</v>
      </c>
      <c r="G1" s="54" t="s">
        <v>7995</v>
      </c>
      <c r="H1" s="54" t="s">
        <v>7996</v>
      </c>
      <c r="I1" s="52" t="s">
        <v>7997</v>
      </c>
      <c r="J1" s="52" t="s">
        <v>7998</v>
      </c>
      <c r="K1" s="52" t="s">
        <v>7999</v>
      </c>
      <c r="L1" s="52" t="s">
        <v>6271</v>
      </c>
      <c r="M1" s="52" t="s">
        <v>6272</v>
      </c>
      <c r="N1" s="17" t="s">
        <v>7986</v>
      </c>
    </row>
    <row r="2">
      <c r="A2" s="55" t="s">
        <v>8000</v>
      </c>
      <c r="B2" s="56" t="s">
        <v>8001</v>
      </c>
      <c r="C2" s="57">
        <v>0.0</v>
      </c>
      <c r="D2" s="57">
        <v>2.0</v>
      </c>
      <c r="E2" s="58">
        <v>43809.0</v>
      </c>
      <c r="F2" s="58"/>
      <c r="G2" s="58"/>
      <c r="H2" s="58"/>
      <c r="I2" s="59" t="s">
        <v>8002</v>
      </c>
      <c r="J2" s="59"/>
      <c r="K2" s="59"/>
      <c r="L2" s="59"/>
      <c r="M2" s="59"/>
      <c r="N2" s="17"/>
    </row>
    <row r="3">
      <c r="A3" s="60" t="s">
        <v>8003</v>
      </c>
      <c r="B3" s="56" t="s">
        <v>8004</v>
      </c>
      <c r="C3" s="57">
        <v>0.0</v>
      </c>
      <c r="D3" s="57">
        <v>2.0</v>
      </c>
      <c r="E3" s="58">
        <v>43845.0</v>
      </c>
      <c r="F3" s="58"/>
      <c r="G3" s="58"/>
      <c r="H3" s="58"/>
      <c r="I3" s="59" t="s">
        <v>8005</v>
      </c>
      <c r="J3" s="59"/>
      <c r="K3" s="59"/>
      <c r="L3" s="59"/>
      <c r="M3" s="59"/>
      <c r="N3" s="17"/>
    </row>
    <row r="4">
      <c r="A4" s="60" t="s">
        <v>8006</v>
      </c>
      <c r="B4" s="56" t="s">
        <v>8007</v>
      </c>
      <c r="C4" s="57">
        <v>0.0</v>
      </c>
      <c r="D4" s="57">
        <v>2.0</v>
      </c>
      <c r="E4" s="58">
        <v>0.0</v>
      </c>
      <c r="F4" s="58"/>
      <c r="G4" s="58"/>
      <c r="H4" s="58"/>
      <c r="I4" s="59" t="s">
        <v>8008</v>
      </c>
      <c r="J4" s="59"/>
      <c r="K4" s="59"/>
      <c r="L4" s="59"/>
      <c r="M4" s="59"/>
      <c r="N4" s="17"/>
    </row>
    <row r="5">
      <c r="A5" s="60" t="s">
        <v>8009</v>
      </c>
      <c r="B5" s="61" t="s">
        <v>8010</v>
      </c>
      <c r="C5" s="57" t="s">
        <v>8011</v>
      </c>
      <c r="D5" s="57">
        <v>2.0</v>
      </c>
      <c r="E5" s="58">
        <v>0.0</v>
      </c>
      <c r="F5" s="58"/>
      <c r="G5" s="58"/>
      <c r="H5" s="58"/>
      <c r="I5" s="59" t="s">
        <v>8012</v>
      </c>
      <c r="J5" s="59"/>
      <c r="K5" s="59"/>
      <c r="L5" s="59"/>
      <c r="M5" s="59"/>
      <c r="N5" s="17"/>
    </row>
    <row r="6">
      <c r="A6" s="62" t="s">
        <v>8013</v>
      </c>
      <c r="B6" s="56" t="s">
        <v>8014</v>
      </c>
      <c r="C6" s="57" t="s">
        <v>8015</v>
      </c>
      <c r="D6" s="57">
        <v>3.0</v>
      </c>
      <c r="E6" s="58">
        <v>0.0</v>
      </c>
      <c r="F6" s="58"/>
      <c r="G6" s="58"/>
      <c r="H6" s="58"/>
      <c r="I6" s="59" t="s">
        <v>8016</v>
      </c>
      <c r="J6" s="59"/>
      <c r="K6" s="59"/>
      <c r="L6" s="59"/>
      <c r="M6" s="62"/>
      <c r="N6" s="17"/>
    </row>
    <row r="7">
      <c r="A7" s="62" t="s">
        <v>8017</v>
      </c>
      <c r="B7" s="56" t="s">
        <v>8018</v>
      </c>
      <c r="C7" s="57" t="s">
        <v>8019</v>
      </c>
      <c r="D7" s="57">
        <v>4.0</v>
      </c>
      <c r="E7" s="58">
        <v>0.0</v>
      </c>
      <c r="F7" s="58"/>
      <c r="G7" s="58"/>
      <c r="H7" s="58"/>
      <c r="I7" s="59" t="s">
        <v>8020</v>
      </c>
      <c r="J7" s="59"/>
      <c r="K7" s="59"/>
      <c r="L7" s="59"/>
      <c r="M7" s="62"/>
      <c r="N7" s="17"/>
    </row>
    <row r="8">
      <c r="A8" s="62" t="s">
        <v>8021</v>
      </c>
      <c r="B8" s="56" t="s">
        <v>8022</v>
      </c>
      <c r="C8" s="57" t="s">
        <v>8023</v>
      </c>
      <c r="D8" s="57">
        <v>4.0</v>
      </c>
      <c r="E8" s="58">
        <v>0.0</v>
      </c>
      <c r="F8" s="58"/>
      <c r="G8" s="58"/>
      <c r="H8" s="58"/>
      <c r="I8" s="59" t="s">
        <v>8024</v>
      </c>
      <c r="J8" s="59"/>
      <c r="K8" s="59"/>
      <c r="L8" s="59"/>
      <c r="M8" s="62"/>
      <c r="N8" s="17"/>
    </row>
    <row r="9">
      <c r="A9" s="62" t="s">
        <v>8025</v>
      </c>
      <c r="B9" s="56" t="s">
        <v>8022</v>
      </c>
      <c r="C9" s="57" t="s">
        <v>8026</v>
      </c>
      <c r="D9" s="57">
        <v>4.0</v>
      </c>
      <c r="E9" s="58">
        <v>0.0</v>
      </c>
      <c r="F9" s="58"/>
      <c r="G9" s="58"/>
      <c r="H9" s="58"/>
      <c r="I9" s="59" t="s">
        <v>8027</v>
      </c>
      <c r="J9" s="59"/>
      <c r="K9" s="59"/>
      <c r="L9" s="59"/>
      <c r="M9" s="62"/>
      <c r="N9" s="17"/>
    </row>
    <row r="10">
      <c r="A10" s="62" t="s">
        <v>8028</v>
      </c>
      <c r="B10" s="56" t="s">
        <v>8029</v>
      </c>
      <c r="C10" s="57" t="s">
        <v>8030</v>
      </c>
      <c r="D10" s="57">
        <v>4.0</v>
      </c>
      <c r="E10" s="58">
        <v>0.0</v>
      </c>
      <c r="F10" s="58"/>
      <c r="G10" s="58"/>
      <c r="H10" s="58"/>
      <c r="I10" s="59" t="s">
        <v>8031</v>
      </c>
      <c r="J10" s="59"/>
      <c r="K10" s="59"/>
      <c r="L10" s="59"/>
      <c r="M10" s="62"/>
      <c r="N10" s="17"/>
    </row>
    <row r="11">
      <c r="A11" s="60" t="s">
        <v>8032</v>
      </c>
      <c r="B11" s="61" t="s">
        <v>8033</v>
      </c>
      <c r="C11" s="57" t="s">
        <v>8034</v>
      </c>
      <c r="D11" s="57">
        <v>5.0</v>
      </c>
      <c r="E11" s="58">
        <v>0.0</v>
      </c>
      <c r="F11" s="58"/>
      <c r="G11" s="58"/>
      <c r="H11" s="58"/>
      <c r="I11" s="59" t="s">
        <v>8035</v>
      </c>
      <c r="J11" s="59"/>
      <c r="K11" s="59"/>
      <c r="L11" s="59"/>
      <c r="M11" s="59"/>
      <c r="N11" s="17"/>
    </row>
    <row r="12">
      <c r="A12" s="62" t="s">
        <v>8036</v>
      </c>
      <c r="B12" s="56" t="s">
        <v>8037</v>
      </c>
      <c r="C12" s="57" t="s">
        <v>8038</v>
      </c>
      <c r="D12" s="57">
        <v>6.0</v>
      </c>
      <c r="E12" s="58">
        <v>0.0</v>
      </c>
      <c r="F12" s="58"/>
      <c r="G12" s="58"/>
      <c r="H12" s="58"/>
      <c r="I12" s="59" t="s">
        <v>8039</v>
      </c>
      <c r="J12" s="59"/>
      <c r="K12" s="59"/>
      <c r="L12" s="59"/>
      <c r="M12" s="62"/>
      <c r="N12" s="17"/>
    </row>
    <row r="13">
      <c r="A13" s="60" t="s">
        <v>8040</v>
      </c>
      <c r="B13" s="56" t="s">
        <v>8041</v>
      </c>
      <c r="C13" s="57">
        <v>0.0</v>
      </c>
      <c r="D13" s="57">
        <v>6.0</v>
      </c>
      <c r="E13" s="58">
        <v>43862.0</v>
      </c>
      <c r="F13" s="58"/>
      <c r="G13" s="58"/>
      <c r="H13" s="58"/>
      <c r="I13" s="59" t="s">
        <v>8042</v>
      </c>
      <c r="J13" s="59"/>
      <c r="K13" s="59"/>
      <c r="L13" s="59"/>
      <c r="M13" s="59"/>
      <c r="N13" s="17"/>
    </row>
    <row r="14">
      <c r="A14" s="60" t="s">
        <v>8043</v>
      </c>
      <c r="B14" s="56" t="s">
        <v>8044</v>
      </c>
      <c r="C14" s="57" t="s">
        <v>8045</v>
      </c>
      <c r="D14" s="57">
        <v>6.0</v>
      </c>
      <c r="E14" s="58">
        <v>43905.0</v>
      </c>
      <c r="F14" s="58"/>
      <c r="G14" s="58"/>
      <c r="H14" s="58"/>
      <c r="I14" s="59" t="s">
        <v>8046</v>
      </c>
      <c r="J14" s="59"/>
      <c r="K14" s="59"/>
      <c r="L14" s="59"/>
      <c r="M14" s="59"/>
      <c r="N14" s="17"/>
    </row>
    <row r="15">
      <c r="A15" s="60" t="s">
        <v>8047</v>
      </c>
      <c r="B15" s="56" t="s">
        <v>8048</v>
      </c>
      <c r="C15" s="57">
        <v>0.0</v>
      </c>
      <c r="D15" s="57">
        <v>6.0</v>
      </c>
      <c r="E15" s="58">
        <v>43905.0</v>
      </c>
      <c r="F15" s="58"/>
      <c r="G15" s="58"/>
      <c r="H15" s="58"/>
      <c r="I15" s="59" t="s">
        <v>8049</v>
      </c>
      <c r="J15" s="59"/>
      <c r="K15" s="59"/>
      <c r="L15" s="59"/>
      <c r="M15" s="59"/>
      <c r="N15" s="17"/>
    </row>
    <row r="16">
      <c r="A16" s="62" t="s">
        <v>8050</v>
      </c>
      <c r="B16" s="56" t="s">
        <v>8051</v>
      </c>
      <c r="C16" s="57" t="s">
        <v>8052</v>
      </c>
      <c r="D16" s="57">
        <v>7.0</v>
      </c>
      <c r="E16" s="58">
        <v>0.0</v>
      </c>
      <c r="F16" s="58"/>
      <c r="G16" s="58"/>
      <c r="H16" s="58"/>
      <c r="I16" s="59" t="s">
        <v>8053</v>
      </c>
      <c r="J16" s="59"/>
      <c r="K16" s="59"/>
      <c r="L16" s="59"/>
      <c r="M16" s="62"/>
      <c r="N16" s="17"/>
    </row>
    <row r="17">
      <c r="A17" s="60" t="s">
        <v>8054</v>
      </c>
      <c r="B17" s="61" t="s">
        <v>8055</v>
      </c>
      <c r="C17" s="57">
        <v>0.0</v>
      </c>
      <c r="D17" s="57">
        <v>8.0</v>
      </c>
      <c r="E17" s="58">
        <v>0.0</v>
      </c>
      <c r="F17" s="58"/>
      <c r="G17" s="58"/>
      <c r="H17" s="58"/>
      <c r="I17" s="59" t="s">
        <v>8056</v>
      </c>
      <c r="J17" s="59"/>
      <c r="K17" s="59"/>
      <c r="L17" s="59"/>
      <c r="M17" s="59"/>
      <c r="N17" s="17"/>
    </row>
    <row r="18">
      <c r="A18" s="62" t="s">
        <v>8057</v>
      </c>
      <c r="B18" s="56" t="s">
        <v>8058</v>
      </c>
      <c r="C18" s="57" t="s">
        <v>8059</v>
      </c>
      <c r="D18" s="57">
        <v>9.0</v>
      </c>
      <c r="E18" s="58">
        <v>0.0</v>
      </c>
      <c r="F18" s="58"/>
      <c r="G18" s="58"/>
      <c r="H18" s="58"/>
      <c r="I18" s="59" t="s">
        <v>8060</v>
      </c>
      <c r="J18" s="59"/>
      <c r="K18" s="59"/>
      <c r="L18" s="59"/>
      <c r="M18" s="62"/>
      <c r="N18" s="17"/>
    </row>
    <row r="19">
      <c r="A19" s="62" t="s">
        <v>8061</v>
      </c>
      <c r="B19" s="56" t="s">
        <v>8062</v>
      </c>
      <c r="C19" s="57" t="s">
        <v>8063</v>
      </c>
      <c r="D19" s="57">
        <v>9.0</v>
      </c>
      <c r="E19" s="58">
        <v>0.0</v>
      </c>
      <c r="F19" s="58"/>
      <c r="G19" s="58"/>
      <c r="H19" s="58"/>
      <c r="I19" s="59" t="s">
        <v>8064</v>
      </c>
      <c r="J19" s="59"/>
      <c r="K19" s="59"/>
      <c r="L19" s="59"/>
      <c r="M19" s="62"/>
      <c r="N19" s="17"/>
    </row>
    <row r="20">
      <c r="A20" s="62" t="s">
        <v>8065</v>
      </c>
      <c r="B20" s="56" t="s">
        <v>8066</v>
      </c>
      <c r="C20" s="57" t="s">
        <v>8067</v>
      </c>
      <c r="D20" s="57">
        <v>9.0</v>
      </c>
      <c r="E20" s="58">
        <v>0.0</v>
      </c>
      <c r="F20" s="58"/>
      <c r="G20" s="58"/>
      <c r="H20" s="58"/>
      <c r="I20" s="59" t="s">
        <v>8068</v>
      </c>
      <c r="J20" s="59"/>
      <c r="K20" s="59"/>
      <c r="L20" s="59"/>
      <c r="M20" s="62"/>
      <c r="N20" s="17"/>
    </row>
    <row r="21" ht="15.75" customHeight="1">
      <c r="A21" s="62" t="s">
        <v>8069</v>
      </c>
      <c r="B21" s="56" t="s">
        <v>8070</v>
      </c>
      <c r="C21" s="57" t="s">
        <v>8071</v>
      </c>
      <c r="D21" s="57">
        <v>9.0</v>
      </c>
      <c r="E21" s="58">
        <v>0.0</v>
      </c>
      <c r="F21" s="58"/>
      <c r="G21" s="58"/>
      <c r="H21" s="58"/>
      <c r="I21" s="59" t="s">
        <v>8072</v>
      </c>
      <c r="J21" s="59"/>
      <c r="K21" s="59"/>
      <c r="L21" s="59"/>
      <c r="M21" s="62"/>
      <c r="N21" s="17"/>
    </row>
    <row r="22" ht="15.75" customHeight="1">
      <c r="A22" s="62" t="s">
        <v>8073</v>
      </c>
      <c r="B22" s="56" t="s">
        <v>8074</v>
      </c>
      <c r="C22" s="57" t="s">
        <v>8075</v>
      </c>
      <c r="D22" s="57">
        <v>9.0</v>
      </c>
      <c r="E22" s="58">
        <v>0.0</v>
      </c>
      <c r="F22" s="58"/>
      <c r="G22" s="58"/>
      <c r="H22" s="58"/>
      <c r="I22" s="59" t="s">
        <v>8076</v>
      </c>
      <c r="J22" s="59"/>
      <c r="K22" s="59"/>
      <c r="L22" s="59"/>
      <c r="M22" s="62"/>
      <c r="N22" s="17"/>
    </row>
    <row r="23" ht="15.75" customHeight="1">
      <c r="A23" s="62" t="s">
        <v>8077</v>
      </c>
      <c r="B23" s="56" t="s">
        <v>8078</v>
      </c>
      <c r="C23" s="57" t="s">
        <v>8079</v>
      </c>
      <c r="D23" s="57">
        <v>9.0</v>
      </c>
      <c r="E23" s="58">
        <v>0.0</v>
      </c>
      <c r="F23" s="58"/>
      <c r="G23" s="58"/>
      <c r="H23" s="58"/>
      <c r="I23" s="59" t="s">
        <v>8080</v>
      </c>
      <c r="J23" s="59"/>
      <c r="K23" s="59"/>
      <c r="L23" s="59"/>
      <c r="M23" s="62"/>
      <c r="N23" s="17"/>
    </row>
    <row r="24" ht="15.75" customHeight="1">
      <c r="A24" s="62" t="s">
        <v>8081</v>
      </c>
      <c r="B24" s="56" t="s">
        <v>8004</v>
      </c>
      <c r="C24" s="57" t="s">
        <v>8082</v>
      </c>
      <c r="D24" s="57">
        <v>9.0</v>
      </c>
      <c r="E24" s="58">
        <v>0.0</v>
      </c>
      <c r="F24" s="58"/>
      <c r="G24" s="58"/>
      <c r="H24" s="58"/>
      <c r="I24" s="59" t="s">
        <v>8083</v>
      </c>
      <c r="J24" s="59"/>
      <c r="K24" s="59"/>
      <c r="L24" s="59"/>
      <c r="M24" s="62"/>
      <c r="N24" s="17"/>
    </row>
    <row r="25" ht="15.75" customHeight="1">
      <c r="A25" s="62" t="s">
        <v>8084</v>
      </c>
      <c r="B25" s="56" t="s">
        <v>8004</v>
      </c>
      <c r="C25" s="57" t="s">
        <v>8085</v>
      </c>
      <c r="D25" s="57">
        <v>9.0</v>
      </c>
      <c r="E25" s="58">
        <v>0.0</v>
      </c>
      <c r="F25" s="58"/>
      <c r="G25" s="58"/>
      <c r="H25" s="58"/>
      <c r="I25" s="59" t="s">
        <v>8086</v>
      </c>
      <c r="J25" s="59"/>
      <c r="K25" s="59"/>
      <c r="L25" s="59"/>
      <c r="M25" s="62"/>
      <c r="N25" s="17"/>
    </row>
    <row r="26" ht="15.75" customHeight="1">
      <c r="A26" s="62" t="s">
        <v>8087</v>
      </c>
      <c r="B26" s="56" t="s">
        <v>8088</v>
      </c>
      <c r="C26" s="57" t="s">
        <v>8089</v>
      </c>
      <c r="D26" s="57">
        <v>9.0</v>
      </c>
      <c r="E26" s="58">
        <v>0.0</v>
      </c>
      <c r="F26" s="58"/>
      <c r="G26" s="58"/>
      <c r="H26" s="58"/>
      <c r="I26" s="59" t="s">
        <v>8090</v>
      </c>
      <c r="J26" s="59"/>
      <c r="K26" s="59"/>
      <c r="L26" s="59"/>
      <c r="M26" s="62"/>
      <c r="N26" s="17"/>
    </row>
    <row r="27" ht="15.75" customHeight="1">
      <c r="A27" s="62" t="s">
        <v>8091</v>
      </c>
      <c r="B27" s="56" t="s">
        <v>8092</v>
      </c>
      <c r="C27" s="57" t="s">
        <v>8093</v>
      </c>
      <c r="D27" s="57">
        <v>9.0</v>
      </c>
      <c r="E27" s="58">
        <v>0.0</v>
      </c>
      <c r="F27" s="58"/>
      <c r="G27" s="58"/>
      <c r="H27" s="58"/>
      <c r="I27" s="59" t="s">
        <v>8094</v>
      </c>
      <c r="J27" s="59"/>
      <c r="K27" s="59"/>
      <c r="L27" s="59"/>
      <c r="M27" s="62"/>
      <c r="N27" s="17"/>
    </row>
    <row r="28" ht="15.75" customHeight="1">
      <c r="A28" s="62" t="s">
        <v>8095</v>
      </c>
      <c r="B28" s="56" t="s">
        <v>8092</v>
      </c>
      <c r="C28" s="57" t="s">
        <v>8093</v>
      </c>
      <c r="D28" s="57">
        <v>9.0</v>
      </c>
      <c r="E28" s="58">
        <v>0.0</v>
      </c>
      <c r="F28" s="58"/>
      <c r="G28" s="58"/>
      <c r="H28" s="58"/>
      <c r="I28" s="59" t="s">
        <v>8096</v>
      </c>
      <c r="J28" s="59"/>
      <c r="K28" s="59"/>
      <c r="L28" s="59"/>
      <c r="M28" s="62"/>
      <c r="N28" s="17"/>
    </row>
    <row r="29" ht="15.75" customHeight="1">
      <c r="A29" s="62" t="s">
        <v>8097</v>
      </c>
      <c r="B29" s="56" t="s">
        <v>8098</v>
      </c>
      <c r="C29" s="57" t="s">
        <v>8099</v>
      </c>
      <c r="D29" s="57">
        <v>9.0</v>
      </c>
      <c r="E29" s="58">
        <v>0.0</v>
      </c>
      <c r="F29" s="58"/>
      <c r="G29" s="58"/>
      <c r="H29" s="58"/>
      <c r="I29" s="59" t="s">
        <v>8100</v>
      </c>
      <c r="J29" s="59"/>
      <c r="K29" s="59"/>
      <c r="L29" s="59"/>
      <c r="M29" s="62"/>
      <c r="N29" s="17"/>
    </row>
    <row r="30" ht="15.75" customHeight="1">
      <c r="A30" s="62" t="s">
        <v>8101</v>
      </c>
      <c r="B30" s="56" t="s">
        <v>8102</v>
      </c>
      <c r="C30" s="57" t="s">
        <v>8103</v>
      </c>
      <c r="D30" s="57">
        <v>9.0</v>
      </c>
      <c r="E30" s="58">
        <v>0.0</v>
      </c>
      <c r="F30" s="58"/>
      <c r="G30" s="58"/>
      <c r="H30" s="58"/>
      <c r="I30" s="59" t="s">
        <v>8104</v>
      </c>
      <c r="J30" s="59"/>
      <c r="K30" s="59"/>
      <c r="L30" s="59"/>
      <c r="M30" s="62"/>
      <c r="N30" s="17"/>
    </row>
    <row r="31" ht="15.75" customHeight="1">
      <c r="A31" s="62" t="s">
        <v>8105</v>
      </c>
      <c r="B31" s="56" t="s">
        <v>8106</v>
      </c>
      <c r="C31" s="57" t="s">
        <v>8107</v>
      </c>
      <c r="D31" s="57">
        <v>9.0</v>
      </c>
      <c r="E31" s="58">
        <v>0.0</v>
      </c>
      <c r="F31" s="58"/>
      <c r="G31" s="58"/>
      <c r="H31" s="58"/>
      <c r="I31" s="59" t="s">
        <v>8108</v>
      </c>
      <c r="J31" s="59"/>
      <c r="K31" s="59"/>
      <c r="L31" s="59"/>
      <c r="M31" s="62"/>
      <c r="N31" s="17"/>
    </row>
    <row r="32" ht="15.75" customHeight="1">
      <c r="A32" s="62" t="s">
        <v>8109</v>
      </c>
      <c r="B32" s="56" t="s">
        <v>8106</v>
      </c>
      <c r="C32" s="57" t="s">
        <v>8110</v>
      </c>
      <c r="D32" s="57">
        <v>9.0</v>
      </c>
      <c r="E32" s="58">
        <v>0.0</v>
      </c>
      <c r="F32" s="58"/>
      <c r="G32" s="58"/>
      <c r="H32" s="58"/>
      <c r="I32" s="59" t="s">
        <v>8111</v>
      </c>
      <c r="J32" s="59"/>
      <c r="K32" s="59"/>
      <c r="L32" s="59"/>
      <c r="M32" s="62"/>
      <c r="N32" s="17"/>
    </row>
    <row r="33" ht="15.75" customHeight="1">
      <c r="A33" s="62" t="s">
        <v>8112</v>
      </c>
      <c r="B33" s="56" t="s">
        <v>8113</v>
      </c>
      <c r="C33" s="57" t="s">
        <v>8114</v>
      </c>
      <c r="D33" s="57">
        <v>9.0</v>
      </c>
      <c r="E33" s="58">
        <v>0.0</v>
      </c>
      <c r="F33" s="58"/>
      <c r="G33" s="58"/>
      <c r="H33" s="58"/>
      <c r="I33" s="59" t="s">
        <v>8115</v>
      </c>
      <c r="J33" s="59"/>
      <c r="K33" s="59"/>
      <c r="L33" s="59"/>
      <c r="M33" s="62"/>
      <c r="N33" s="17"/>
    </row>
    <row r="34" ht="15.75" customHeight="1">
      <c r="A34" s="62" t="s">
        <v>8116</v>
      </c>
      <c r="B34" s="56" t="s">
        <v>8117</v>
      </c>
      <c r="C34" s="57" t="s">
        <v>8118</v>
      </c>
      <c r="D34" s="57">
        <v>9.0</v>
      </c>
      <c r="E34" s="58">
        <v>0.0</v>
      </c>
      <c r="F34" s="58"/>
      <c r="G34" s="58"/>
      <c r="H34" s="58"/>
      <c r="I34" s="59" t="s">
        <v>8119</v>
      </c>
      <c r="J34" s="59"/>
      <c r="K34" s="59"/>
      <c r="L34" s="59"/>
      <c r="M34" s="62"/>
      <c r="N34" s="17"/>
    </row>
    <row r="35" ht="15.75" customHeight="1">
      <c r="A35" s="62" t="s">
        <v>8120</v>
      </c>
      <c r="B35" s="56" t="s">
        <v>8018</v>
      </c>
      <c r="C35" s="57" t="s">
        <v>8019</v>
      </c>
      <c r="D35" s="57">
        <v>10.0</v>
      </c>
      <c r="E35" s="58">
        <v>0.0</v>
      </c>
      <c r="F35" s="58"/>
      <c r="G35" s="58"/>
      <c r="H35" s="58"/>
      <c r="I35" s="59" t="s">
        <v>8121</v>
      </c>
      <c r="J35" s="59"/>
      <c r="K35" s="59"/>
      <c r="L35" s="59"/>
      <c r="M35" s="62"/>
      <c r="N35" s="17"/>
    </row>
    <row r="36" ht="15.75" customHeight="1">
      <c r="A36" s="60" t="s">
        <v>8122</v>
      </c>
      <c r="B36" s="61" t="s">
        <v>8123</v>
      </c>
      <c r="C36" s="57">
        <v>0.0</v>
      </c>
      <c r="D36" s="57">
        <v>11.0</v>
      </c>
      <c r="E36" s="58">
        <v>0.0</v>
      </c>
      <c r="F36" s="58"/>
      <c r="G36" s="58"/>
      <c r="H36" s="58"/>
      <c r="I36" s="59" t="s">
        <v>8124</v>
      </c>
      <c r="J36" s="59"/>
      <c r="K36" s="59"/>
      <c r="L36" s="59"/>
      <c r="M36" s="59"/>
      <c r="N36" s="17"/>
    </row>
    <row r="37" ht="15.75" customHeight="1">
      <c r="A37" s="60" t="s">
        <v>8125</v>
      </c>
      <c r="B37" s="61" t="s">
        <v>8126</v>
      </c>
      <c r="C37" s="57">
        <v>0.0</v>
      </c>
      <c r="D37" s="57">
        <v>11.0</v>
      </c>
      <c r="E37" s="58">
        <v>0.0</v>
      </c>
      <c r="F37" s="58"/>
      <c r="G37" s="58"/>
      <c r="H37" s="58"/>
      <c r="I37" s="59" t="s">
        <v>8127</v>
      </c>
      <c r="J37" s="59"/>
      <c r="K37" s="59"/>
      <c r="L37" s="59"/>
      <c r="M37" s="59"/>
      <c r="N37" s="17"/>
    </row>
    <row r="38" ht="15.75" customHeight="1">
      <c r="A38" s="63" t="s">
        <v>8128</v>
      </c>
      <c r="B38" s="61" t="s">
        <v>8129</v>
      </c>
      <c r="C38" s="57">
        <v>0.0</v>
      </c>
      <c r="D38" s="57">
        <v>11.0</v>
      </c>
      <c r="E38" s="58">
        <v>0.0</v>
      </c>
      <c r="F38" s="58"/>
      <c r="G38" s="58"/>
      <c r="H38" s="58"/>
      <c r="I38" s="59" t="s">
        <v>8130</v>
      </c>
      <c r="J38" s="59"/>
      <c r="K38" s="59"/>
      <c r="L38" s="59"/>
      <c r="M38" s="59"/>
      <c r="N38" s="17"/>
    </row>
    <row r="39" ht="15.75" customHeight="1">
      <c r="A39" s="60" t="s">
        <v>8131</v>
      </c>
      <c r="B39" s="61" t="s">
        <v>8132</v>
      </c>
      <c r="C39" s="57">
        <v>0.0</v>
      </c>
      <c r="D39" s="57">
        <v>11.0</v>
      </c>
      <c r="E39" s="58">
        <v>0.0</v>
      </c>
      <c r="F39" s="58"/>
      <c r="G39" s="58"/>
      <c r="H39" s="58"/>
      <c r="I39" s="59" t="s">
        <v>8133</v>
      </c>
      <c r="J39" s="59"/>
      <c r="K39" s="59"/>
      <c r="L39" s="59"/>
      <c r="M39" s="59"/>
      <c r="N39" s="17"/>
    </row>
    <row r="40" ht="15.75" customHeight="1">
      <c r="A40" s="62" t="s">
        <v>8134</v>
      </c>
      <c r="B40" s="56" t="s">
        <v>8135</v>
      </c>
      <c r="C40" s="57" t="s">
        <v>8136</v>
      </c>
      <c r="D40" s="57">
        <v>12.0</v>
      </c>
      <c r="E40" s="58">
        <v>0.0</v>
      </c>
      <c r="F40" s="58"/>
      <c r="G40" s="58"/>
      <c r="H40" s="58"/>
      <c r="I40" s="59" t="s">
        <v>8137</v>
      </c>
      <c r="J40" s="59"/>
      <c r="K40" s="59"/>
      <c r="L40" s="59"/>
      <c r="M40" s="62"/>
      <c r="N40" s="17"/>
    </row>
    <row r="41" ht="15.75" customHeight="1">
      <c r="A41" s="62" t="s">
        <v>8138</v>
      </c>
      <c r="B41" s="56" t="s">
        <v>8139</v>
      </c>
      <c r="C41" s="57" t="s">
        <v>8140</v>
      </c>
      <c r="D41" s="57">
        <v>12.0</v>
      </c>
      <c r="E41" s="58">
        <v>0.0</v>
      </c>
      <c r="F41" s="58"/>
      <c r="G41" s="58"/>
      <c r="H41" s="58"/>
      <c r="I41" s="59" t="s">
        <v>8141</v>
      </c>
      <c r="J41" s="59"/>
      <c r="K41" s="59"/>
      <c r="L41" s="59"/>
      <c r="M41" s="62"/>
      <c r="N41" s="17"/>
    </row>
    <row r="42" ht="15.75" customHeight="1">
      <c r="A42" s="62" t="s">
        <v>8142</v>
      </c>
      <c r="B42" s="56" t="s">
        <v>8143</v>
      </c>
      <c r="C42" s="57" t="s">
        <v>8144</v>
      </c>
      <c r="D42" s="57">
        <v>12.0</v>
      </c>
      <c r="E42" s="58">
        <v>0.0</v>
      </c>
      <c r="F42" s="58"/>
      <c r="G42" s="58"/>
      <c r="H42" s="58"/>
      <c r="I42" s="59" t="s">
        <v>8145</v>
      </c>
      <c r="J42" s="59"/>
      <c r="K42" s="59"/>
      <c r="L42" s="59"/>
      <c r="M42" s="62"/>
      <c r="N42" s="17"/>
    </row>
    <row r="43" ht="15.75" customHeight="1">
      <c r="A43" s="62" t="s">
        <v>8146</v>
      </c>
      <c r="B43" s="56" t="s">
        <v>8147</v>
      </c>
      <c r="C43" s="57" t="s">
        <v>8148</v>
      </c>
      <c r="D43" s="57">
        <v>12.0</v>
      </c>
      <c r="E43" s="58">
        <v>0.0</v>
      </c>
      <c r="F43" s="58"/>
      <c r="G43" s="58"/>
      <c r="H43" s="58"/>
      <c r="I43" s="59" t="s">
        <v>8149</v>
      </c>
      <c r="J43" s="59"/>
      <c r="K43" s="59"/>
      <c r="L43" s="59"/>
      <c r="M43" s="62"/>
      <c r="N43" s="17"/>
    </row>
    <row r="44" ht="15.75" customHeight="1">
      <c r="A44" s="62" t="s">
        <v>8150</v>
      </c>
      <c r="B44" s="56" t="s">
        <v>8098</v>
      </c>
      <c r="C44" s="57" t="s">
        <v>8151</v>
      </c>
      <c r="D44" s="57">
        <v>12.0</v>
      </c>
      <c r="E44" s="58">
        <v>0.0</v>
      </c>
      <c r="F44" s="58"/>
      <c r="G44" s="58"/>
      <c r="H44" s="58"/>
      <c r="I44" s="59" t="s">
        <v>8152</v>
      </c>
      <c r="J44" s="59"/>
      <c r="K44" s="59"/>
      <c r="L44" s="59"/>
      <c r="M44" s="62"/>
      <c r="N44" s="17"/>
    </row>
    <row r="45" ht="15.75" customHeight="1">
      <c r="A45" s="62" t="s">
        <v>8153</v>
      </c>
      <c r="B45" s="56" t="s">
        <v>8154</v>
      </c>
      <c r="C45" s="57" t="s">
        <v>8155</v>
      </c>
      <c r="D45" s="57">
        <v>12.0</v>
      </c>
      <c r="E45" s="58">
        <v>0.0</v>
      </c>
      <c r="F45" s="58"/>
      <c r="G45" s="58"/>
      <c r="H45" s="58"/>
      <c r="I45" s="59" t="s">
        <v>8156</v>
      </c>
      <c r="J45" s="59"/>
      <c r="K45" s="59"/>
      <c r="L45" s="59"/>
      <c r="M45" s="62"/>
      <c r="N45" s="17"/>
    </row>
    <row r="46" ht="15.75" customHeight="1">
      <c r="A46" s="62" t="s">
        <v>8157</v>
      </c>
      <c r="B46" s="56" t="s">
        <v>8158</v>
      </c>
      <c r="C46" s="57" t="s">
        <v>8159</v>
      </c>
      <c r="D46" s="57">
        <v>13.0</v>
      </c>
      <c r="E46" s="58">
        <v>0.0</v>
      </c>
      <c r="F46" s="58"/>
      <c r="G46" s="58"/>
      <c r="H46" s="58"/>
      <c r="I46" s="59" t="s">
        <v>8160</v>
      </c>
      <c r="J46" s="59"/>
      <c r="K46" s="59"/>
      <c r="L46" s="59"/>
      <c r="M46" s="62"/>
      <c r="N46" s="17"/>
    </row>
    <row r="47" ht="15.75" customHeight="1">
      <c r="A47" s="62" t="s">
        <v>8161</v>
      </c>
      <c r="B47" s="56" t="s">
        <v>8158</v>
      </c>
      <c r="C47" s="57">
        <v>0.0</v>
      </c>
      <c r="D47" s="57">
        <v>14.0</v>
      </c>
      <c r="E47" s="58">
        <v>0.0</v>
      </c>
      <c r="F47" s="58"/>
      <c r="G47" s="58"/>
      <c r="H47" s="58"/>
      <c r="I47" s="59" t="s">
        <v>8162</v>
      </c>
      <c r="J47" s="59"/>
      <c r="K47" s="59"/>
      <c r="L47" s="59"/>
      <c r="M47" s="59"/>
      <c r="N47" s="17"/>
    </row>
    <row r="48" ht="15.75" customHeight="1">
      <c r="A48" s="62" t="s">
        <v>8163</v>
      </c>
      <c r="B48" s="56" t="s">
        <v>8158</v>
      </c>
      <c r="C48" s="57">
        <v>0.0</v>
      </c>
      <c r="D48" s="57">
        <v>14.0</v>
      </c>
      <c r="E48" s="58">
        <v>0.0</v>
      </c>
      <c r="F48" s="58"/>
      <c r="G48" s="58"/>
      <c r="H48" s="58"/>
      <c r="I48" s="59" t="s">
        <v>8164</v>
      </c>
      <c r="J48" s="59"/>
      <c r="K48" s="59"/>
      <c r="L48" s="59"/>
      <c r="M48" s="59"/>
      <c r="N48" s="17"/>
    </row>
    <row r="49" ht="15.75" customHeight="1">
      <c r="A49" s="60" t="s">
        <v>8165</v>
      </c>
      <c r="B49" s="56" t="s">
        <v>8158</v>
      </c>
      <c r="C49" s="57">
        <v>0.0</v>
      </c>
      <c r="D49" s="57">
        <v>14.0</v>
      </c>
      <c r="E49" s="58">
        <v>0.0</v>
      </c>
      <c r="F49" s="58"/>
      <c r="G49" s="58"/>
      <c r="H49" s="58"/>
      <c r="I49" s="59" t="s">
        <v>8166</v>
      </c>
      <c r="J49" s="59"/>
      <c r="K49" s="59"/>
      <c r="L49" s="59"/>
      <c r="M49" s="59"/>
      <c r="N49" s="17"/>
    </row>
    <row r="50" ht="15.75" customHeight="1">
      <c r="A50" s="62" t="s">
        <v>8167</v>
      </c>
      <c r="B50" s="56" t="s">
        <v>8168</v>
      </c>
      <c r="C50" s="57" t="s">
        <v>8169</v>
      </c>
      <c r="D50" s="57">
        <v>15.0</v>
      </c>
      <c r="E50" s="58">
        <v>0.0</v>
      </c>
      <c r="F50" s="58"/>
      <c r="G50" s="58"/>
      <c r="H50" s="58"/>
      <c r="I50" s="59" t="s">
        <v>8170</v>
      </c>
      <c r="J50" s="59"/>
      <c r="K50" s="59"/>
      <c r="L50" s="59"/>
      <c r="M50" s="62"/>
      <c r="N50" s="17"/>
    </row>
    <row r="51" ht="15.75" customHeight="1">
      <c r="A51" s="62" t="s">
        <v>8171</v>
      </c>
      <c r="B51" s="56" t="s">
        <v>8172</v>
      </c>
      <c r="C51" s="57" t="s">
        <v>8173</v>
      </c>
      <c r="D51" s="57">
        <v>16.0</v>
      </c>
      <c r="E51" s="58">
        <v>0.0</v>
      </c>
      <c r="F51" s="58"/>
      <c r="G51" s="58"/>
      <c r="H51" s="58"/>
      <c r="I51" s="59" t="s">
        <v>8174</v>
      </c>
      <c r="J51" s="59"/>
      <c r="K51" s="59"/>
      <c r="L51" s="59"/>
      <c r="M51" s="62"/>
      <c r="N51" s="17"/>
    </row>
    <row r="52" ht="15.75" customHeight="1">
      <c r="A52" s="62" t="s">
        <v>8175</v>
      </c>
      <c r="B52" s="56" t="s">
        <v>8033</v>
      </c>
      <c r="C52" s="57" t="s">
        <v>8034</v>
      </c>
      <c r="D52" s="57">
        <v>16.0</v>
      </c>
      <c r="E52" s="58">
        <v>0.0</v>
      </c>
      <c r="F52" s="58"/>
      <c r="G52" s="58"/>
      <c r="H52" s="58"/>
      <c r="I52" s="59" t="s">
        <v>8176</v>
      </c>
      <c r="J52" s="59"/>
      <c r="K52" s="59"/>
      <c r="L52" s="59"/>
      <c r="M52" s="62"/>
      <c r="N52" s="17"/>
    </row>
    <row r="53" ht="15.75" customHeight="1">
      <c r="A53" s="62" t="s">
        <v>8177</v>
      </c>
      <c r="B53" s="56" t="s">
        <v>8178</v>
      </c>
      <c r="C53" s="57" t="s">
        <v>8179</v>
      </c>
      <c r="D53" s="57">
        <v>17.0</v>
      </c>
      <c r="E53" s="58">
        <v>0.0</v>
      </c>
      <c r="F53" s="58"/>
      <c r="G53" s="58"/>
      <c r="H53" s="58"/>
      <c r="I53" s="59" t="s">
        <v>8180</v>
      </c>
      <c r="J53" s="59"/>
      <c r="K53" s="59"/>
      <c r="L53" s="59"/>
      <c r="M53" s="62"/>
      <c r="N53" s="17"/>
    </row>
    <row r="54" ht="15.75" customHeight="1">
      <c r="A54" s="62" t="s">
        <v>8181</v>
      </c>
      <c r="B54" s="56" t="s">
        <v>8178</v>
      </c>
      <c r="C54" s="57" t="s">
        <v>8179</v>
      </c>
      <c r="D54" s="57">
        <v>18.0</v>
      </c>
      <c r="E54" s="58">
        <v>0.0</v>
      </c>
      <c r="F54" s="58"/>
      <c r="G54" s="58"/>
      <c r="H54" s="58"/>
      <c r="I54" s="59" t="s">
        <v>8182</v>
      </c>
      <c r="J54" s="59"/>
      <c r="K54" s="59"/>
      <c r="L54" s="59"/>
      <c r="M54" s="62"/>
      <c r="N54" s="17"/>
    </row>
    <row r="55" ht="15.75" customHeight="1">
      <c r="A55" s="62" t="s">
        <v>8183</v>
      </c>
      <c r="B55" s="56" t="s">
        <v>8178</v>
      </c>
      <c r="C55" s="57" t="s">
        <v>8179</v>
      </c>
      <c r="D55" s="57">
        <v>19.0</v>
      </c>
      <c r="E55" s="58">
        <v>0.0</v>
      </c>
      <c r="F55" s="58"/>
      <c r="G55" s="58"/>
      <c r="H55" s="58"/>
      <c r="I55" s="59" t="s">
        <v>8184</v>
      </c>
      <c r="J55" s="59"/>
      <c r="K55" s="59"/>
      <c r="L55" s="59"/>
      <c r="M55" s="62"/>
      <c r="N55" s="17"/>
    </row>
    <row r="56" ht="15.75" customHeight="1">
      <c r="A56" s="62" t="s">
        <v>8185</v>
      </c>
      <c r="B56" s="56" t="s">
        <v>8186</v>
      </c>
      <c r="C56" s="57" t="s">
        <v>8187</v>
      </c>
      <c r="D56" s="57">
        <v>20.0</v>
      </c>
      <c r="E56" s="58">
        <v>0.0</v>
      </c>
      <c r="F56" s="58"/>
      <c r="G56" s="58"/>
      <c r="H56" s="58"/>
      <c r="I56" s="59" t="s">
        <v>8188</v>
      </c>
      <c r="J56" s="59"/>
      <c r="K56" s="59"/>
      <c r="L56" s="59"/>
      <c r="M56" s="62"/>
      <c r="N56" s="17"/>
    </row>
    <row r="57" ht="15.75" customHeight="1">
      <c r="A57" s="62" t="s">
        <v>8189</v>
      </c>
      <c r="B57" s="56" t="s">
        <v>8190</v>
      </c>
      <c r="C57" s="57" t="s">
        <v>8191</v>
      </c>
      <c r="D57" s="57">
        <v>20.0</v>
      </c>
      <c r="E57" s="58">
        <v>0.0</v>
      </c>
      <c r="F57" s="58"/>
      <c r="G57" s="58"/>
      <c r="H57" s="58"/>
      <c r="I57" s="59" t="s">
        <v>8192</v>
      </c>
      <c r="J57" s="59"/>
      <c r="K57" s="59"/>
      <c r="L57" s="59"/>
      <c r="M57" s="62"/>
      <c r="N57" s="17"/>
    </row>
    <row r="58" ht="15.75" customHeight="1">
      <c r="A58" s="62" t="s">
        <v>8193</v>
      </c>
      <c r="B58" s="56" t="s">
        <v>8092</v>
      </c>
      <c r="C58" s="57" t="s">
        <v>8194</v>
      </c>
      <c r="D58" s="57">
        <v>20.0</v>
      </c>
      <c r="E58" s="58">
        <v>0.0</v>
      </c>
      <c r="F58" s="58"/>
      <c r="G58" s="58"/>
      <c r="H58" s="58"/>
      <c r="I58" s="59" t="s">
        <v>8195</v>
      </c>
      <c r="J58" s="59"/>
      <c r="K58" s="59"/>
      <c r="L58" s="59"/>
      <c r="M58" s="62"/>
      <c r="N58" s="17"/>
    </row>
    <row r="59" ht="15.75" customHeight="1">
      <c r="A59" s="62" t="s">
        <v>8196</v>
      </c>
      <c r="B59" s="56" t="s">
        <v>8197</v>
      </c>
      <c r="C59" s="57" t="s">
        <v>8198</v>
      </c>
      <c r="D59" s="57">
        <v>20.0</v>
      </c>
      <c r="E59" s="58">
        <v>0.0</v>
      </c>
      <c r="F59" s="58"/>
      <c r="G59" s="58"/>
      <c r="H59" s="58"/>
      <c r="I59" s="59" t="s">
        <v>8199</v>
      </c>
      <c r="J59" s="59"/>
      <c r="K59" s="59"/>
      <c r="L59" s="59"/>
      <c r="M59" s="62"/>
      <c r="N59" s="17"/>
    </row>
    <row r="60" ht="15.75" customHeight="1">
      <c r="A60" s="62" t="s">
        <v>8200</v>
      </c>
      <c r="B60" s="56" t="s">
        <v>8186</v>
      </c>
      <c r="C60" s="57" t="s">
        <v>8201</v>
      </c>
      <c r="D60" s="57">
        <v>21.0</v>
      </c>
      <c r="E60" s="58">
        <v>0.0</v>
      </c>
      <c r="F60" s="58"/>
      <c r="G60" s="58"/>
      <c r="H60" s="58"/>
      <c r="I60" s="59" t="s">
        <v>8202</v>
      </c>
      <c r="J60" s="59"/>
      <c r="K60" s="59"/>
      <c r="L60" s="59"/>
      <c r="M60" s="62"/>
      <c r="N60" s="17"/>
    </row>
    <row r="61" ht="15.75" customHeight="1">
      <c r="A61" s="62" t="s">
        <v>8203</v>
      </c>
      <c r="B61" s="56" t="s">
        <v>8113</v>
      </c>
      <c r="C61" s="57" t="s">
        <v>8204</v>
      </c>
      <c r="D61" s="57">
        <v>21.0</v>
      </c>
      <c r="E61" s="58">
        <v>0.0</v>
      </c>
      <c r="F61" s="58"/>
      <c r="G61" s="58"/>
      <c r="H61" s="58"/>
      <c r="I61" s="59" t="s">
        <v>8205</v>
      </c>
      <c r="J61" s="59"/>
      <c r="K61" s="59"/>
      <c r="L61" s="59"/>
      <c r="M61" s="62"/>
      <c r="N61" s="17"/>
    </row>
    <row r="62" ht="15.75" customHeight="1">
      <c r="A62" s="62" t="s">
        <v>8206</v>
      </c>
      <c r="B62" s="56" t="s">
        <v>8004</v>
      </c>
      <c r="C62" s="57">
        <v>0.0</v>
      </c>
      <c r="D62" s="57">
        <v>22.0</v>
      </c>
      <c r="E62" s="58">
        <v>0.0</v>
      </c>
      <c r="F62" s="58"/>
      <c r="G62" s="58"/>
      <c r="H62" s="58"/>
      <c r="I62" s="59" t="s">
        <v>8207</v>
      </c>
      <c r="J62" s="59"/>
      <c r="K62" s="59"/>
      <c r="L62" s="59"/>
      <c r="M62" s="59"/>
      <c r="N62" s="17"/>
    </row>
    <row r="63" ht="15.75" customHeight="1">
      <c r="A63" s="62" t="s">
        <v>8208</v>
      </c>
      <c r="B63" s="56" t="s">
        <v>8004</v>
      </c>
      <c r="C63" s="57">
        <v>0.0</v>
      </c>
      <c r="D63" s="57">
        <v>22.0</v>
      </c>
      <c r="E63" s="58">
        <v>0.0</v>
      </c>
      <c r="F63" s="58"/>
      <c r="G63" s="58"/>
      <c r="H63" s="58"/>
      <c r="I63" s="59" t="s">
        <v>8209</v>
      </c>
      <c r="J63" s="59"/>
      <c r="K63" s="59"/>
      <c r="L63" s="59"/>
      <c r="M63" s="59"/>
      <c r="N63" s="17"/>
    </row>
    <row r="64" ht="15.75" customHeight="1">
      <c r="A64" s="62" t="s">
        <v>8210</v>
      </c>
      <c r="B64" s="56" t="s">
        <v>8092</v>
      </c>
      <c r="C64" s="57">
        <v>0.0</v>
      </c>
      <c r="D64" s="57">
        <v>22.0</v>
      </c>
      <c r="E64" s="58">
        <v>0.0</v>
      </c>
      <c r="F64" s="58"/>
      <c r="G64" s="58"/>
      <c r="H64" s="58"/>
      <c r="I64" s="59" t="s">
        <v>8211</v>
      </c>
      <c r="J64" s="59"/>
      <c r="K64" s="59"/>
      <c r="L64" s="59"/>
      <c r="M64" s="59"/>
      <c r="N64" s="17"/>
    </row>
    <row r="65" ht="15.75" customHeight="1">
      <c r="A65" s="62" t="s">
        <v>8212</v>
      </c>
      <c r="B65" s="56" t="s">
        <v>8092</v>
      </c>
      <c r="C65" s="57">
        <v>0.0</v>
      </c>
      <c r="D65" s="57">
        <v>22.0</v>
      </c>
      <c r="E65" s="58">
        <v>0.0</v>
      </c>
      <c r="F65" s="58"/>
      <c r="G65" s="58"/>
      <c r="H65" s="58"/>
      <c r="I65" s="59" t="s">
        <v>8213</v>
      </c>
      <c r="J65" s="59"/>
      <c r="K65" s="59"/>
      <c r="L65" s="59"/>
      <c r="M65" s="59"/>
      <c r="N65" s="17"/>
    </row>
    <row r="66" ht="15.75" customHeight="1">
      <c r="A66" s="62" t="s">
        <v>8214</v>
      </c>
      <c r="B66" s="61"/>
      <c r="C66" s="57">
        <v>0.0</v>
      </c>
      <c r="D66" s="57">
        <v>22.0</v>
      </c>
      <c r="E66" s="58">
        <v>0.0</v>
      </c>
      <c r="F66" s="58"/>
      <c r="G66" s="58"/>
      <c r="H66" s="58"/>
      <c r="I66" s="59" t="s">
        <v>8215</v>
      </c>
      <c r="J66" s="59"/>
      <c r="K66" s="59"/>
      <c r="L66" s="59"/>
      <c r="M66" s="59"/>
      <c r="N66" s="17"/>
    </row>
    <row r="67" ht="15.75" customHeight="1">
      <c r="A67" s="62" t="s">
        <v>8216</v>
      </c>
      <c r="B67" s="61"/>
      <c r="C67" s="57">
        <v>0.0</v>
      </c>
      <c r="D67" s="57">
        <v>22.0</v>
      </c>
      <c r="E67" s="58">
        <v>0.0</v>
      </c>
      <c r="F67" s="58"/>
      <c r="G67" s="58"/>
      <c r="H67" s="58"/>
      <c r="I67" s="59" t="s">
        <v>8217</v>
      </c>
      <c r="J67" s="59"/>
      <c r="K67" s="59"/>
      <c r="L67" s="59"/>
      <c r="M67" s="59"/>
      <c r="N67" s="17"/>
    </row>
    <row r="68" ht="15.75" customHeight="1">
      <c r="A68" s="62" t="s">
        <v>8218</v>
      </c>
      <c r="B68" s="61"/>
      <c r="C68" s="57">
        <v>0.0</v>
      </c>
      <c r="D68" s="57">
        <v>22.0</v>
      </c>
      <c r="E68" s="58">
        <v>0.0</v>
      </c>
      <c r="F68" s="58"/>
      <c r="G68" s="58"/>
      <c r="H68" s="58"/>
      <c r="I68" s="59" t="s">
        <v>8219</v>
      </c>
      <c r="J68" s="59"/>
      <c r="K68" s="59"/>
      <c r="L68" s="59"/>
      <c r="M68" s="59"/>
      <c r="N68" s="17"/>
    </row>
    <row r="69" ht="15.75" customHeight="1">
      <c r="A69" s="62" t="s">
        <v>8220</v>
      </c>
      <c r="B69" s="61"/>
      <c r="C69" s="57">
        <v>0.0</v>
      </c>
      <c r="D69" s="57">
        <v>22.0</v>
      </c>
      <c r="E69" s="58">
        <v>0.0</v>
      </c>
      <c r="F69" s="58"/>
      <c r="G69" s="58"/>
      <c r="H69" s="58"/>
      <c r="I69" s="59" t="s">
        <v>8221</v>
      </c>
      <c r="J69" s="59"/>
      <c r="K69" s="59"/>
      <c r="L69" s="59"/>
      <c r="M69" s="59"/>
      <c r="N69" s="17"/>
    </row>
    <row r="70" ht="15.75" customHeight="1">
      <c r="A70" s="62" t="s">
        <v>8222</v>
      </c>
      <c r="B70" s="61" t="s">
        <v>8223</v>
      </c>
      <c r="C70" s="57">
        <v>0.0</v>
      </c>
      <c r="D70" s="57">
        <v>22.0</v>
      </c>
      <c r="E70" s="58">
        <v>0.0</v>
      </c>
      <c r="F70" s="58"/>
      <c r="G70" s="58"/>
      <c r="H70" s="58"/>
      <c r="I70" s="59" t="s">
        <v>8224</v>
      </c>
      <c r="J70" s="59"/>
      <c r="K70" s="59"/>
      <c r="L70" s="59"/>
      <c r="M70" s="59"/>
      <c r="N70" s="17"/>
    </row>
    <row r="71" ht="15.75" customHeight="1">
      <c r="A71" s="62" t="s">
        <v>8225</v>
      </c>
      <c r="B71" s="56" t="s">
        <v>8226</v>
      </c>
      <c r="C71" s="57" t="s">
        <v>8227</v>
      </c>
      <c r="D71" s="57">
        <v>23.0</v>
      </c>
      <c r="E71" s="58">
        <v>0.0</v>
      </c>
      <c r="F71" s="58"/>
      <c r="G71" s="58"/>
      <c r="H71" s="58"/>
      <c r="I71" s="59" t="s">
        <v>8228</v>
      </c>
      <c r="J71" s="59"/>
      <c r="K71" s="59"/>
      <c r="L71" s="59"/>
      <c r="M71" s="62"/>
      <c r="N71" s="17"/>
    </row>
    <row r="72" ht="15.75" customHeight="1">
      <c r="A72" s="62" t="s">
        <v>8229</v>
      </c>
      <c r="B72" s="56" t="s">
        <v>8004</v>
      </c>
      <c r="C72" s="57" t="s">
        <v>8230</v>
      </c>
      <c r="D72" s="57">
        <v>24.0</v>
      </c>
      <c r="E72" s="58">
        <v>0.0</v>
      </c>
      <c r="F72" s="58"/>
      <c r="G72" s="58"/>
      <c r="H72" s="58"/>
      <c r="I72" s="59" t="s">
        <v>8231</v>
      </c>
      <c r="J72" s="59"/>
      <c r="K72" s="59"/>
      <c r="L72" s="59"/>
      <c r="M72" s="62"/>
      <c r="N72" s="17"/>
    </row>
    <row r="73" ht="15.75" customHeight="1">
      <c r="A73" s="62" t="s">
        <v>8232</v>
      </c>
      <c r="B73" s="56" t="s">
        <v>8092</v>
      </c>
      <c r="C73" s="57" t="s">
        <v>8233</v>
      </c>
      <c r="D73" s="57">
        <v>24.0</v>
      </c>
      <c r="E73" s="58">
        <v>0.0</v>
      </c>
      <c r="F73" s="58"/>
      <c r="G73" s="58"/>
      <c r="H73" s="58"/>
      <c r="I73" s="59" t="s">
        <v>8234</v>
      </c>
      <c r="J73" s="59"/>
      <c r="K73" s="59"/>
      <c r="L73" s="59"/>
      <c r="M73" s="62"/>
      <c r="N73" s="17"/>
    </row>
    <row r="74" ht="15.75" customHeight="1">
      <c r="A74" s="62" t="s">
        <v>8235</v>
      </c>
      <c r="B74" s="56" t="s">
        <v>8004</v>
      </c>
      <c r="C74" s="57" t="s">
        <v>8085</v>
      </c>
      <c r="D74" s="57">
        <v>25.0</v>
      </c>
      <c r="E74" s="58">
        <v>0.0</v>
      </c>
      <c r="F74" s="58"/>
      <c r="G74" s="58"/>
      <c r="H74" s="58"/>
      <c r="I74" s="59" t="s">
        <v>8236</v>
      </c>
      <c r="J74" s="59"/>
      <c r="K74" s="59"/>
      <c r="L74" s="59"/>
      <c r="M74" s="62"/>
      <c r="N74" s="17"/>
    </row>
    <row r="75" ht="15.75" customHeight="1">
      <c r="A75" s="62" t="s">
        <v>8237</v>
      </c>
      <c r="B75" s="56" t="s">
        <v>8004</v>
      </c>
      <c r="C75" s="57" t="s">
        <v>8082</v>
      </c>
      <c r="D75" s="57">
        <v>26.0</v>
      </c>
      <c r="E75" s="58">
        <v>0.0</v>
      </c>
      <c r="F75" s="58"/>
      <c r="G75" s="58"/>
      <c r="H75" s="58"/>
      <c r="I75" s="59" t="s">
        <v>8238</v>
      </c>
      <c r="J75" s="59"/>
      <c r="K75" s="59"/>
      <c r="L75" s="59"/>
      <c r="M75" s="62"/>
      <c r="N75" s="17"/>
    </row>
    <row r="76" ht="15.75" customHeight="1">
      <c r="A76" s="62" t="s">
        <v>8239</v>
      </c>
      <c r="B76" s="56" t="s">
        <v>8240</v>
      </c>
      <c r="C76" s="57" t="s">
        <v>8241</v>
      </c>
      <c r="D76" s="57">
        <v>27.0</v>
      </c>
      <c r="E76" s="58">
        <v>0.0</v>
      </c>
      <c r="F76" s="58"/>
      <c r="G76" s="58"/>
      <c r="H76" s="58"/>
      <c r="I76" s="59" t="s">
        <v>8242</v>
      </c>
      <c r="J76" s="59"/>
      <c r="K76" s="59"/>
      <c r="L76" s="59"/>
      <c r="M76" s="62"/>
      <c r="N76" s="17"/>
    </row>
    <row r="77" ht="15.75" customHeight="1">
      <c r="A77" s="62" t="s">
        <v>8243</v>
      </c>
      <c r="B77" s="56" t="s">
        <v>8244</v>
      </c>
      <c r="C77" s="57" t="s">
        <v>8245</v>
      </c>
      <c r="D77" s="57">
        <v>27.0</v>
      </c>
      <c r="E77" s="58">
        <v>0.0</v>
      </c>
      <c r="F77" s="58"/>
      <c r="G77" s="58"/>
      <c r="H77" s="58"/>
      <c r="I77" s="59" t="s">
        <v>8246</v>
      </c>
      <c r="J77" s="59"/>
      <c r="K77" s="59"/>
      <c r="L77" s="59"/>
      <c r="M77" s="62"/>
      <c r="N77" s="17"/>
    </row>
    <row r="78" ht="15.75" customHeight="1">
      <c r="A78" s="62" t="s">
        <v>8247</v>
      </c>
      <c r="B78" s="56" t="s">
        <v>8186</v>
      </c>
      <c r="C78" s="57" t="s">
        <v>8187</v>
      </c>
      <c r="D78" s="57">
        <v>27.0</v>
      </c>
      <c r="E78" s="58">
        <v>0.0</v>
      </c>
      <c r="F78" s="58"/>
      <c r="G78" s="58"/>
      <c r="H78" s="58"/>
      <c r="I78" s="59" t="s">
        <v>8248</v>
      </c>
      <c r="J78" s="59"/>
      <c r="K78" s="59"/>
      <c r="L78" s="59"/>
      <c r="M78" s="62"/>
      <c r="N78" s="17"/>
    </row>
    <row r="79" ht="15.75" customHeight="1">
      <c r="A79" s="62" t="s">
        <v>8249</v>
      </c>
      <c r="B79" s="56" t="s">
        <v>8250</v>
      </c>
      <c r="C79" s="57" t="s">
        <v>8251</v>
      </c>
      <c r="D79" s="57">
        <v>27.0</v>
      </c>
      <c r="E79" s="58">
        <v>0.0</v>
      </c>
      <c r="F79" s="58"/>
      <c r="G79" s="58"/>
      <c r="H79" s="58"/>
      <c r="I79" s="59" t="s">
        <v>8252</v>
      </c>
      <c r="J79" s="59"/>
      <c r="K79" s="59"/>
      <c r="L79" s="59"/>
      <c r="M79" s="62"/>
      <c r="N79" s="17"/>
    </row>
    <row r="80" ht="15.75" customHeight="1">
      <c r="A80" s="62" t="s">
        <v>8253</v>
      </c>
      <c r="B80" s="56" t="s">
        <v>8178</v>
      </c>
      <c r="C80" s="57" t="s">
        <v>8179</v>
      </c>
      <c r="D80" s="57">
        <v>28.0</v>
      </c>
      <c r="E80" s="58">
        <v>0.0</v>
      </c>
      <c r="F80" s="58"/>
      <c r="G80" s="58"/>
      <c r="H80" s="58"/>
      <c r="I80" s="59" t="s">
        <v>8254</v>
      </c>
      <c r="J80" s="59"/>
      <c r="K80" s="59"/>
      <c r="L80" s="59"/>
      <c r="M80" s="62"/>
      <c r="N80" s="17"/>
    </row>
    <row r="81" ht="15.75" customHeight="1">
      <c r="A81" s="62" t="s">
        <v>8255</v>
      </c>
      <c r="B81" s="56" t="s">
        <v>8051</v>
      </c>
      <c r="C81" s="57" t="s">
        <v>8256</v>
      </c>
      <c r="D81" s="57">
        <v>29.0</v>
      </c>
      <c r="E81" s="58">
        <v>0.0</v>
      </c>
      <c r="F81" s="58"/>
      <c r="G81" s="58"/>
      <c r="H81" s="58"/>
      <c r="I81" s="59" t="s">
        <v>8257</v>
      </c>
      <c r="J81" s="59"/>
      <c r="K81" s="59"/>
      <c r="L81" s="59"/>
      <c r="M81" s="62"/>
      <c r="N81" s="17"/>
    </row>
    <row r="82" ht="15.75" customHeight="1">
      <c r="A82" s="62" t="s">
        <v>8258</v>
      </c>
      <c r="B82" s="56" t="s">
        <v>8250</v>
      </c>
      <c r="C82" s="57" t="s">
        <v>8259</v>
      </c>
      <c r="D82" s="57">
        <v>30.0</v>
      </c>
      <c r="E82" s="58">
        <v>0.0</v>
      </c>
      <c r="F82" s="58"/>
      <c r="G82" s="58"/>
      <c r="H82" s="58"/>
      <c r="I82" s="59" t="s">
        <v>8260</v>
      </c>
      <c r="J82" s="59"/>
      <c r="K82" s="59"/>
      <c r="L82" s="59"/>
      <c r="M82" s="62"/>
      <c r="N82" s="17"/>
    </row>
    <row r="83" ht="15.75" customHeight="1">
      <c r="A83" s="60" t="s">
        <v>8261</v>
      </c>
      <c r="B83" s="56" t="s">
        <v>8262</v>
      </c>
      <c r="C83" s="57">
        <v>0.0</v>
      </c>
      <c r="D83" s="57">
        <v>31.0</v>
      </c>
      <c r="E83" s="58">
        <v>43840.0</v>
      </c>
      <c r="F83" s="58"/>
      <c r="G83" s="58"/>
      <c r="H83" s="58"/>
      <c r="I83" s="59" t="s">
        <v>8263</v>
      </c>
      <c r="J83" s="59"/>
      <c r="K83" s="59"/>
      <c r="L83" s="59"/>
      <c r="M83" s="59"/>
      <c r="N83" s="17"/>
    </row>
    <row r="84" ht="15.75" customHeight="1">
      <c r="A84" s="60" t="s">
        <v>8264</v>
      </c>
      <c r="B84" s="56" t="s">
        <v>8265</v>
      </c>
      <c r="C84" s="57">
        <v>0.0</v>
      </c>
      <c r="D84" s="57">
        <v>31.0</v>
      </c>
      <c r="E84" s="58">
        <v>43840.0</v>
      </c>
      <c r="F84" s="58"/>
      <c r="G84" s="58"/>
      <c r="H84" s="58"/>
      <c r="I84" s="59" t="s">
        <v>8266</v>
      </c>
      <c r="J84" s="59"/>
      <c r="K84" s="59"/>
      <c r="L84" s="59"/>
      <c r="M84" s="59"/>
      <c r="N84" s="17"/>
    </row>
    <row r="85" ht="15.75" customHeight="1">
      <c r="A85" s="62" t="s">
        <v>8267</v>
      </c>
      <c r="B85" s="56" t="s">
        <v>8268</v>
      </c>
      <c r="C85" s="57" t="s">
        <v>8269</v>
      </c>
      <c r="D85" s="57">
        <v>32.0</v>
      </c>
      <c r="E85" s="58">
        <v>0.0</v>
      </c>
      <c r="F85" s="58"/>
      <c r="G85" s="58"/>
      <c r="H85" s="58"/>
      <c r="I85" s="59" t="s">
        <v>8270</v>
      </c>
      <c r="J85" s="59"/>
      <c r="K85" s="59"/>
      <c r="L85" s="59"/>
      <c r="M85" s="62"/>
      <c r="N85" s="17"/>
    </row>
    <row r="86" ht="15.75" customHeight="1">
      <c r="A86" s="62" t="s">
        <v>8271</v>
      </c>
      <c r="B86" s="56" t="s">
        <v>8240</v>
      </c>
      <c r="C86" s="57" t="s">
        <v>8241</v>
      </c>
      <c r="D86" s="57">
        <v>33.0</v>
      </c>
      <c r="E86" s="58">
        <v>0.0</v>
      </c>
      <c r="F86" s="58"/>
      <c r="G86" s="58"/>
      <c r="H86" s="58"/>
      <c r="I86" s="59" t="s">
        <v>8272</v>
      </c>
      <c r="J86" s="59"/>
      <c r="K86" s="59"/>
      <c r="L86" s="59"/>
      <c r="M86" s="62"/>
      <c r="N86" s="17"/>
    </row>
    <row r="87" ht="15.75" customHeight="1">
      <c r="A87" s="62" t="s">
        <v>8273</v>
      </c>
      <c r="B87" s="56" t="s">
        <v>8004</v>
      </c>
      <c r="C87" s="57" t="s">
        <v>8274</v>
      </c>
      <c r="D87" s="57">
        <v>33.0</v>
      </c>
      <c r="E87" s="58">
        <v>0.0</v>
      </c>
      <c r="F87" s="58"/>
      <c r="G87" s="58"/>
      <c r="H87" s="58"/>
      <c r="I87" s="59" t="s">
        <v>8275</v>
      </c>
      <c r="J87" s="59"/>
      <c r="K87" s="59"/>
      <c r="L87" s="59"/>
      <c r="M87" s="62"/>
      <c r="N87" s="17"/>
    </row>
    <row r="88" ht="15.75" customHeight="1">
      <c r="A88" s="62" t="s">
        <v>8276</v>
      </c>
      <c r="B88" s="56" t="s">
        <v>8277</v>
      </c>
      <c r="C88" s="57" t="s">
        <v>8278</v>
      </c>
      <c r="D88" s="57">
        <v>33.0</v>
      </c>
      <c r="E88" s="58">
        <v>0.0</v>
      </c>
      <c r="F88" s="58"/>
      <c r="G88" s="58"/>
      <c r="H88" s="58"/>
      <c r="I88" s="59" t="s">
        <v>8279</v>
      </c>
      <c r="J88" s="59"/>
      <c r="K88" s="59"/>
      <c r="L88" s="59"/>
      <c r="M88" s="62"/>
      <c r="N88" s="17"/>
    </row>
    <row r="89" ht="15.75" customHeight="1">
      <c r="A89" s="62" t="s">
        <v>8280</v>
      </c>
      <c r="B89" s="56" t="s">
        <v>8281</v>
      </c>
      <c r="C89" s="57" t="s">
        <v>8282</v>
      </c>
      <c r="D89" s="57">
        <v>100.0</v>
      </c>
      <c r="E89" s="58">
        <v>0.0</v>
      </c>
      <c r="F89" s="58"/>
      <c r="G89" s="58"/>
      <c r="H89" s="58"/>
      <c r="I89" s="59" t="s">
        <v>8283</v>
      </c>
      <c r="J89" s="59"/>
      <c r="K89" s="59"/>
      <c r="L89" s="59"/>
      <c r="M89" s="62"/>
      <c r="N89" s="17"/>
    </row>
    <row r="90" ht="15.75" customHeight="1">
      <c r="A90" s="62" t="s">
        <v>8284</v>
      </c>
      <c r="B90" s="56" t="s">
        <v>8168</v>
      </c>
      <c r="C90" s="57" t="s">
        <v>8169</v>
      </c>
      <c r="D90" s="57">
        <v>100.0</v>
      </c>
      <c r="E90" s="58">
        <v>0.0</v>
      </c>
      <c r="F90" s="58"/>
      <c r="G90" s="58"/>
      <c r="H90" s="58"/>
      <c r="I90" s="59" t="s">
        <v>8285</v>
      </c>
      <c r="J90" s="59"/>
      <c r="K90" s="59"/>
      <c r="L90" s="59"/>
      <c r="M90" s="62"/>
      <c r="N90" s="17"/>
    </row>
    <row r="91" ht="15.75" customHeight="1">
      <c r="A91" s="62" t="s">
        <v>8286</v>
      </c>
      <c r="B91" s="56" t="s">
        <v>8287</v>
      </c>
      <c r="C91" s="57" t="s">
        <v>8288</v>
      </c>
      <c r="D91" s="57">
        <v>35.0</v>
      </c>
      <c r="E91" s="58">
        <v>0.0</v>
      </c>
      <c r="F91" s="58"/>
      <c r="G91" s="58"/>
      <c r="H91" s="58"/>
      <c r="I91" s="59" t="s">
        <v>8289</v>
      </c>
      <c r="J91" s="59"/>
      <c r="K91" s="59"/>
      <c r="L91" s="59"/>
      <c r="M91" s="62"/>
      <c r="N91" s="17"/>
    </row>
    <row r="92" ht="15.75" customHeight="1">
      <c r="A92" s="62" t="s">
        <v>8290</v>
      </c>
      <c r="B92" s="56" t="s">
        <v>8268</v>
      </c>
      <c r="C92" s="57" t="s">
        <v>8291</v>
      </c>
      <c r="D92" s="57">
        <v>36.0</v>
      </c>
      <c r="E92" s="58">
        <v>0.0</v>
      </c>
      <c r="F92" s="58"/>
      <c r="G92" s="58"/>
      <c r="H92" s="58"/>
      <c r="I92" s="59" t="s">
        <v>8292</v>
      </c>
      <c r="J92" s="59"/>
      <c r="K92" s="59"/>
      <c r="L92" s="59"/>
      <c r="M92" s="62"/>
      <c r="N92" s="17"/>
    </row>
    <row r="93" ht="15.75" customHeight="1">
      <c r="A93" s="62" t="s">
        <v>8293</v>
      </c>
      <c r="B93" s="56" t="s">
        <v>8262</v>
      </c>
      <c r="C93" s="57" t="s">
        <v>8294</v>
      </c>
      <c r="D93" s="57">
        <v>36.0</v>
      </c>
      <c r="E93" s="58">
        <v>0.0</v>
      </c>
      <c r="F93" s="58"/>
      <c r="G93" s="58"/>
      <c r="H93" s="58"/>
      <c r="I93" s="59" t="s">
        <v>8295</v>
      </c>
      <c r="J93" s="59"/>
      <c r="K93" s="59"/>
      <c r="L93" s="59"/>
      <c r="M93" s="62"/>
      <c r="N93" s="17"/>
    </row>
    <row r="94" ht="15.75" customHeight="1">
      <c r="A94" s="62" t="s">
        <v>8296</v>
      </c>
      <c r="B94" s="56" t="s">
        <v>8168</v>
      </c>
      <c r="C94" s="57" t="s">
        <v>8297</v>
      </c>
      <c r="D94" s="57">
        <v>36.0</v>
      </c>
      <c r="E94" s="58">
        <v>0.0</v>
      </c>
      <c r="F94" s="58"/>
      <c r="G94" s="58"/>
      <c r="H94" s="58"/>
      <c r="I94" s="59" t="s">
        <v>8298</v>
      </c>
      <c r="J94" s="59"/>
      <c r="K94" s="59"/>
      <c r="L94" s="59"/>
      <c r="M94" s="62"/>
      <c r="N94" s="17"/>
    </row>
    <row r="95" ht="15.75" customHeight="1">
      <c r="A95" s="62" t="s">
        <v>8299</v>
      </c>
      <c r="B95" s="56" t="s">
        <v>8092</v>
      </c>
      <c r="C95" s="57" t="s">
        <v>8093</v>
      </c>
      <c r="D95" s="57">
        <v>36.0</v>
      </c>
      <c r="E95" s="58">
        <v>0.0</v>
      </c>
      <c r="F95" s="58"/>
      <c r="G95" s="58"/>
      <c r="H95" s="58"/>
      <c r="I95" s="59" t="s">
        <v>8300</v>
      </c>
      <c r="J95" s="59"/>
      <c r="K95" s="59"/>
      <c r="L95" s="59"/>
      <c r="M95" s="62"/>
      <c r="N95" s="17"/>
    </row>
    <row r="96" ht="15.75" customHeight="1">
      <c r="A96" s="60" t="s">
        <v>8301</v>
      </c>
      <c r="B96" s="61" t="s">
        <v>8302</v>
      </c>
      <c r="C96" s="57">
        <v>0.0</v>
      </c>
      <c r="D96" s="57">
        <v>36.0</v>
      </c>
      <c r="E96" s="58">
        <v>0.0</v>
      </c>
      <c r="F96" s="58"/>
      <c r="G96" s="58"/>
      <c r="H96" s="58"/>
      <c r="I96" s="59" t="s">
        <v>8303</v>
      </c>
      <c r="J96" s="59"/>
      <c r="K96" s="59"/>
      <c r="L96" s="59"/>
      <c r="M96" s="59"/>
      <c r="N96" s="17"/>
    </row>
    <row r="97" ht="15.75" customHeight="1">
      <c r="A97" s="62" t="s">
        <v>8304</v>
      </c>
      <c r="B97" s="56" t="s">
        <v>8305</v>
      </c>
      <c r="C97" s="57" t="s">
        <v>8306</v>
      </c>
      <c r="D97" s="57">
        <v>37.0</v>
      </c>
      <c r="E97" s="58">
        <v>0.0</v>
      </c>
      <c r="F97" s="58"/>
      <c r="G97" s="58"/>
      <c r="H97" s="58"/>
      <c r="I97" s="59" t="s">
        <v>8307</v>
      </c>
      <c r="J97" s="59"/>
      <c r="K97" s="59"/>
      <c r="L97" s="59"/>
      <c r="M97" s="62"/>
      <c r="N97" s="17"/>
    </row>
    <row r="98" ht="15.75" customHeight="1">
      <c r="A98" s="62" t="s">
        <v>8308</v>
      </c>
      <c r="B98" s="56" t="s">
        <v>8240</v>
      </c>
      <c r="C98" s="57" t="s">
        <v>8309</v>
      </c>
      <c r="D98" s="57">
        <v>38.0</v>
      </c>
      <c r="E98" s="58">
        <v>0.0</v>
      </c>
      <c r="F98" s="58"/>
      <c r="G98" s="58"/>
      <c r="H98" s="58"/>
      <c r="I98" s="59" t="s">
        <v>8310</v>
      </c>
      <c r="J98" s="59"/>
      <c r="K98" s="59"/>
      <c r="L98" s="59"/>
      <c r="M98" s="62"/>
      <c r="N98" s="17"/>
    </row>
    <row r="99" ht="15.75" customHeight="1">
      <c r="A99" s="60" t="s">
        <v>8311</v>
      </c>
      <c r="B99" s="61" t="s">
        <v>8312</v>
      </c>
      <c r="C99" s="57">
        <v>0.0</v>
      </c>
      <c r="D99" s="57">
        <v>39.0</v>
      </c>
      <c r="E99" s="58">
        <v>44177.0</v>
      </c>
      <c r="F99" s="58"/>
      <c r="G99" s="58"/>
      <c r="H99" s="58"/>
      <c r="I99" s="59" t="s">
        <v>8313</v>
      </c>
      <c r="J99" s="59"/>
      <c r="K99" s="59"/>
      <c r="L99" s="59"/>
      <c r="M99" s="59"/>
      <c r="N99" s="17"/>
    </row>
    <row r="100" ht="15.75" customHeight="1">
      <c r="A100" s="62" t="s">
        <v>8314</v>
      </c>
      <c r="B100" s="56" t="s">
        <v>8240</v>
      </c>
      <c r="C100" s="57" t="s">
        <v>8309</v>
      </c>
      <c r="D100" s="57">
        <v>40.0</v>
      </c>
      <c r="E100" s="58">
        <v>0.0</v>
      </c>
      <c r="F100" s="58"/>
      <c r="G100" s="58"/>
      <c r="H100" s="58"/>
      <c r="I100" s="59" t="s">
        <v>8315</v>
      </c>
      <c r="J100" s="59"/>
      <c r="K100" s="59"/>
      <c r="L100" s="59"/>
      <c r="M100" s="62"/>
      <c r="N100" s="17"/>
    </row>
    <row r="101" ht="15.75" customHeight="1">
      <c r="A101" s="62" t="s">
        <v>8316</v>
      </c>
      <c r="B101" s="56" t="s">
        <v>8317</v>
      </c>
      <c r="C101" s="57" t="s">
        <v>8318</v>
      </c>
      <c r="D101" s="57">
        <v>41.0</v>
      </c>
      <c r="E101" s="58">
        <v>0.0</v>
      </c>
      <c r="F101" s="58"/>
      <c r="G101" s="58"/>
      <c r="H101" s="58"/>
      <c r="I101" s="59" t="s">
        <v>8319</v>
      </c>
      <c r="J101" s="59"/>
      <c r="K101" s="59"/>
      <c r="L101" s="59"/>
      <c r="M101" s="62"/>
      <c r="N101" s="17"/>
    </row>
    <row r="102" ht="15.75" customHeight="1">
      <c r="A102" s="62" t="s">
        <v>8320</v>
      </c>
      <c r="B102" s="56" t="s">
        <v>8321</v>
      </c>
      <c r="C102" s="57" t="s">
        <v>8322</v>
      </c>
      <c r="D102" s="57">
        <v>42.0</v>
      </c>
      <c r="E102" s="58">
        <v>0.0</v>
      </c>
      <c r="F102" s="58"/>
      <c r="G102" s="58"/>
      <c r="H102" s="58"/>
      <c r="I102" s="59" t="s">
        <v>8323</v>
      </c>
      <c r="J102" s="59"/>
      <c r="K102" s="59"/>
      <c r="L102" s="59"/>
      <c r="M102" s="62"/>
      <c r="N102" s="17"/>
    </row>
    <row r="103" ht="15.75" customHeight="1">
      <c r="A103" s="62" t="s">
        <v>8324</v>
      </c>
      <c r="B103" s="56" t="s">
        <v>8135</v>
      </c>
      <c r="C103" s="57" t="s">
        <v>8325</v>
      </c>
      <c r="D103" s="57">
        <v>42.0</v>
      </c>
      <c r="E103" s="58">
        <v>0.0</v>
      </c>
      <c r="F103" s="58"/>
      <c r="G103" s="58"/>
      <c r="H103" s="58"/>
      <c r="I103" s="59" t="s">
        <v>8326</v>
      </c>
      <c r="J103" s="59"/>
      <c r="K103" s="59"/>
      <c r="L103" s="59"/>
      <c r="M103" s="62"/>
      <c r="N103" s="17"/>
    </row>
    <row r="104" ht="15.75" customHeight="1">
      <c r="A104" s="62" t="s">
        <v>8327</v>
      </c>
      <c r="B104" s="56" t="s">
        <v>8139</v>
      </c>
      <c r="C104" s="57" t="s">
        <v>8328</v>
      </c>
      <c r="D104" s="57">
        <v>42.0</v>
      </c>
      <c r="E104" s="58">
        <v>0.0</v>
      </c>
      <c r="F104" s="58"/>
      <c r="G104" s="58"/>
      <c r="H104" s="58"/>
      <c r="I104" s="59" t="s">
        <v>8329</v>
      </c>
      <c r="J104" s="59"/>
      <c r="K104" s="59"/>
      <c r="L104" s="59"/>
      <c r="M104" s="62"/>
      <c r="N104" s="17"/>
    </row>
    <row r="105" ht="15.75" customHeight="1">
      <c r="A105" s="62" t="s">
        <v>8330</v>
      </c>
      <c r="B105" s="56" t="s">
        <v>8139</v>
      </c>
      <c r="C105" s="57" t="s">
        <v>8331</v>
      </c>
      <c r="D105" s="57">
        <v>42.0</v>
      </c>
      <c r="E105" s="58">
        <v>0.0</v>
      </c>
      <c r="F105" s="58"/>
      <c r="G105" s="58"/>
      <c r="H105" s="58"/>
      <c r="I105" s="59" t="s">
        <v>8332</v>
      </c>
      <c r="J105" s="59"/>
      <c r="K105" s="59"/>
      <c r="L105" s="59"/>
      <c r="M105" s="62"/>
      <c r="N105" s="17"/>
    </row>
    <row r="106" ht="15.75" customHeight="1">
      <c r="A106" s="62" t="s">
        <v>8333</v>
      </c>
      <c r="B106" s="56" t="s">
        <v>8334</v>
      </c>
      <c r="C106" s="57" t="s">
        <v>8335</v>
      </c>
      <c r="D106" s="57">
        <v>42.0</v>
      </c>
      <c r="E106" s="58">
        <v>0.0</v>
      </c>
      <c r="F106" s="58"/>
      <c r="G106" s="58"/>
      <c r="H106" s="58"/>
      <c r="I106" s="59" t="s">
        <v>8336</v>
      </c>
      <c r="J106" s="59"/>
      <c r="K106" s="59"/>
      <c r="L106" s="59"/>
      <c r="M106" s="62"/>
      <c r="N106" s="17"/>
    </row>
    <row r="107" ht="15.75" customHeight="1">
      <c r="A107" s="62" t="s">
        <v>8337</v>
      </c>
      <c r="B107" s="56" t="s">
        <v>8143</v>
      </c>
      <c r="C107" s="57" t="s">
        <v>8338</v>
      </c>
      <c r="D107" s="57">
        <v>42.0</v>
      </c>
      <c r="E107" s="58">
        <v>0.0</v>
      </c>
      <c r="F107" s="58"/>
      <c r="G107" s="58"/>
      <c r="H107" s="58"/>
      <c r="I107" s="59" t="s">
        <v>8339</v>
      </c>
      <c r="J107" s="59"/>
      <c r="K107" s="59"/>
      <c r="L107" s="59"/>
      <c r="M107" s="62"/>
      <c r="N107" s="17"/>
    </row>
    <row r="108" ht="15.75" customHeight="1">
      <c r="A108" s="62" t="s">
        <v>8340</v>
      </c>
      <c r="B108" s="56" t="s">
        <v>8143</v>
      </c>
      <c r="C108" s="57" t="s">
        <v>8341</v>
      </c>
      <c r="D108" s="57">
        <v>42.0</v>
      </c>
      <c r="E108" s="58">
        <v>0.0</v>
      </c>
      <c r="F108" s="58"/>
      <c r="G108" s="58"/>
      <c r="H108" s="58"/>
      <c r="I108" s="59" t="s">
        <v>8342</v>
      </c>
      <c r="J108" s="59"/>
      <c r="K108" s="59"/>
      <c r="L108" s="59"/>
      <c r="M108" s="62"/>
      <c r="N108" s="17"/>
    </row>
    <row r="109" ht="15.75" customHeight="1">
      <c r="A109" s="62" t="s">
        <v>8343</v>
      </c>
      <c r="B109" s="56" t="s">
        <v>8147</v>
      </c>
      <c r="C109" s="57" t="s">
        <v>8344</v>
      </c>
      <c r="D109" s="57">
        <v>42.0</v>
      </c>
      <c r="E109" s="58">
        <v>0.0</v>
      </c>
      <c r="F109" s="58"/>
      <c r="G109" s="58"/>
      <c r="H109" s="58"/>
      <c r="I109" s="59" t="s">
        <v>8345</v>
      </c>
      <c r="J109" s="59"/>
      <c r="K109" s="59"/>
      <c r="L109" s="59"/>
      <c r="M109" s="62"/>
      <c r="N109" s="17"/>
    </row>
    <row r="110" ht="15.75" customHeight="1">
      <c r="A110" s="62" t="s">
        <v>8346</v>
      </c>
      <c r="B110" s="56" t="s">
        <v>8147</v>
      </c>
      <c r="C110" s="57" t="s">
        <v>8347</v>
      </c>
      <c r="D110" s="57">
        <v>42.0</v>
      </c>
      <c r="E110" s="58">
        <v>0.0</v>
      </c>
      <c r="F110" s="58"/>
      <c r="G110" s="58"/>
      <c r="H110" s="58"/>
      <c r="I110" s="59" t="s">
        <v>8348</v>
      </c>
      <c r="J110" s="59"/>
      <c r="K110" s="59"/>
      <c r="L110" s="59"/>
      <c r="M110" s="62"/>
      <c r="N110" s="17"/>
    </row>
    <row r="111" ht="15.75" customHeight="1">
      <c r="A111" s="62" t="s">
        <v>8349</v>
      </c>
      <c r="B111" s="56" t="s">
        <v>8350</v>
      </c>
      <c r="C111" s="57" t="s">
        <v>8351</v>
      </c>
      <c r="D111" s="57">
        <v>42.0</v>
      </c>
      <c r="E111" s="58">
        <v>0.0</v>
      </c>
      <c r="F111" s="58"/>
      <c r="G111" s="58"/>
      <c r="H111" s="58"/>
      <c r="I111" s="59" t="s">
        <v>8352</v>
      </c>
      <c r="J111" s="59"/>
      <c r="K111" s="59"/>
      <c r="L111" s="59"/>
      <c r="M111" s="62"/>
      <c r="N111" s="17"/>
    </row>
    <row r="112" ht="15.75" customHeight="1">
      <c r="A112" s="62" t="s">
        <v>8353</v>
      </c>
      <c r="B112" s="56" t="s">
        <v>8350</v>
      </c>
      <c r="C112" s="57" t="s">
        <v>8354</v>
      </c>
      <c r="D112" s="57">
        <v>42.0</v>
      </c>
      <c r="E112" s="58">
        <v>0.0</v>
      </c>
      <c r="F112" s="58"/>
      <c r="G112" s="58"/>
      <c r="H112" s="58"/>
      <c r="I112" s="59" t="s">
        <v>8355</v>
      </c>
      <c r="J112" s="59"/>
      <c r="K112" s="59"/>
      <c r="L112" s="59"/>
      <c r="M112" s="62"/>
      <c r="N112" s="17"/>
    </row>
    <row r="113" ht="15.75" customHeight="1">
      <c r="A113" s="62" t="s">
        <v>8356</v>
      </c>
      <c r="B113" s="56" t="s">
        <v>8357</v>
      </c>
      <c r="C113" s="57" t="s">
        <v>8358</v>
      </c>
      <c r="D113" s="57">
        <v>42.0</v>
      </c>
      <c r="E113" s="58">
        <v>0.0</v>
      </c>
      <c r="F113" s="58"/>
      <c r="G113" s="58"/>
      <c r="H113" s="58"/>
      <c r="I113" s="59" t="s">
        <v>8359</v>
      </c>
      <c r="J113" s="59"/>
      <c r="K113" s="59"/>
      <c r="L113" s="59"/>
      <c r="M113" s="62"/>
      <c r="N113" s="17"/>
    </row>
    <row r="114" ht="15.75" customHeight="1">
      <c r="A114" s="62" t="s">
        <v>8360</v>
      </c>
      <c r="B114" s="56" t="s">
        <v>8361</v>
      </c>
      <c r="C114" s="57" t="s">
        <v>8362</v>
      </c>
      <c r="D114" s="57">
        <v>42.0</v>
      </c>
      <c r="E114" s="58">
        <v>0.0</v>
      </c>
      <c r="F114" s="58"/>
      <c r="G114" s="58"/>
      <c r="H114" s="58"/>
      <c r="I114" s="59" t="s">
        <v>8363</v>
      </c>
      <c r="J114" s="59"/>
      <c r="K114" s="59"/>
      <c r="L114" s="59"/>
      <c r="M114" s="62"/>
      <c r="N114" s="17"/>
    </row>
    <row r="115" ht="15.75" customHeight="1">
      <c r="A115" s="62" t="s">
        <v>8364</v>
      </c>
      <c r="B115" s="56" t="s">
        <v>8365</v>
      </c>
      <c r="C115" s="57" t="s">
        <v>8366</v>
      </c>
      <c r="D115" s="57">
        <v>42.0</v>
      </c>
      <c r="E115" s="58">
        <v>0.0</v>
      </c>
      <c r="F115" s="58"/>
      <c r="G115" s="58"/>
      <c r="H115" s="58"/>
      <c r="I115" s="59" t="s">
        <v>8367</v>
      </c>
      <c r="J115" s="59"/>
      <c r="K115" s="59"/>
      <c r="L115" s="59"/>
      <c r="M115" s="62"/>
      <c r="N115" s="17"/>
    </row>
    <row r="116" ht="15.75" customHeight="1">
      <c r="A116" s="62" t="s">
        <v>8368</v>
      </c>
      <c r="B116" s="56" t="s">
        <v>8369</v>
      </c>
      <c r="C116" s="57" t="s">
        <v>8370</v>
      </c>
      <c r="D116" s="57">
        <v>42.0</v>
      </c>
      <c r="E116" s="58">
        <v>0.0</v>
      </c>
      <c r="F116" s="58"/>
      <c r="G116" s="58"/>
      <c r="H116" s="58"/>
      <c r="I116" s="59" t="s">
        <v>8371</v>
      </c>
      <c r="J116" s="59"/>
      <c r="K116" s="59"/>
      <c r="L116" s="59"/>
      <c r="M116" s="62"/>
      <c r="N116" s="17"/>
    </row>
    <row r="117" ht="15.75" customHeight="1">
      <c r="A117" s="62" t="s">
        <v>8372</v>
      </c>
      <c r="B117" s="56" t="s">
        <v>8373</v>
      </c>
      <c r="C117" s="57" t="s">
        <v>8374</v>
      </c>
      <c r="D117" s="57">
        <v>42.0</v>
      </c>
      <c r="E117" s="58">
        <v>0.0</v>
      </c>
      <c r="F117" s="58"/>
      <c r="G117" s="58"/>
      <c r="H117" s="58"/>
      <c r="I117" s="59" t="s">
        <v>8375</v>
      </c>
      <c r="J117" s="59"/>
      <c r="K117" s="59"/>
      <c r="L117" s="59"/>
      <c r="M117" s="62"/>
      <c r="N117" s="17"/>
    </row>
    <row r="118" ht="15.75" customHeight="1">
      <c r="A118" s="62" t="s">
        <v>8376</v>
      </c>
      <c r="B118" s="56" t="s">
        <v>8377</v>
      </c>
      <c r="C118" s="57" t="s">
        <v>8378</v>
      </c>
      <c r="D118" s="57">
        <v>42.0</v>
      </c>
      <c r="E118" s="58">
        <v>0.0</v>
      </c>
      <c r="F118" s="58"/>
      <c r="G118" s="58"/>
      <c r="H118" s="58"/>
      <c r="I118" s="59" t="s">
        <v>8379</v>
      </c>
      <c r="J118" s="59"/>
      <c r="K118" s="59"/>
      <c r="L118" s="59"/>
      <c r="M118" s="62"/>
      <c r="N118" s="17"/>
    </row>
    <row r="119" ht="15.75" customHeight="1">
      <c r="A119" s="62" t="s">
        <v>8380</v>
      </c>
      <c r="B119" s="56" t="s">
        <v>8381</v>
      </c>
      <c r="C119" s="57" t="s">
        <v>8382</v>
      </c>
      <c r="D119" s="57">
        <v>42.0</v>
      </c>
      <c r="E119" s="58">
        <v>0.0</v>
      </c>
      <c r="F119" s="58"/>
      <c r="G119" s="58"/>
      <c r="H119" s="58"/>
      <c r="I119" s="59" t="s">
        <v>8383</v>
      </c>
      <c r="J119" s="59"/>
      <c r="K119" s="59"/>
      <c r="L119" s="59"/>
      <c r="M119" s="62"/>
      <c r="N119" s="17"/>
    </row>
    <row r="120" ht="15.75" customHeight="1">
      <c r="A120" s="62" t="s">
        <v>8384</v>
      </c>
      <c r="B120" s="56" t="s">
        <v>8385</v>
      </c>
      <c r="C120" s="57" t="s">
        <v>8386</v>
      </c>
      <c r="D120" s="57">
        <v>42.0</v>
      </c>
      <c r="E120" s="58">
        <v>0.0</v>
      </c>
      <c r="F120" s="58"/>
      <c r="G120" s="58"/>
      <c r="H120" s="58"/>
      <c r="I120" s="59" t="s">
        <v>8387</v>
      </c>
      <c r="J120" s="59"/>
      <c r="K120" s="59"/>
      <c r="L120" s="59"/>
      <c r="M120" s="62"/>
      <c r="N120" s="17"/>
    </row>
    <row r="121" ht="15.75" customHeight="1">
      <c r="A121" s="62" t="s">
        <v>8388</v>
      </c>
      <c r="B121" s="56" t="s">
        <v>8389</v>
      </c>
      <c r="C121" s="57" t="s">
        <v>8390</v>
      </c>
      <c r="D121" s="57">
        <v>42.0</v>
      </c>
      <c r="E121" s="58">
        <v>0.0</v>
      </c>
      <c r="F121" s="58"/>
      <c r="G121" s="58"/>
      <c r="H121" s="58"/>
      <c r="I121" s="59" t="s">
        <v>8391</v>
      </c>
      <c r="J121" s="59"/>
      <c r="K121" s="59"/>
      <c r="L121" s="59"/>
      <c r="M121" s="62"/>
      <c r="N121" s="17"/>
    </row>
    <row r="122" ht="15.75" customHeight="1">
      <c r="A122" s="62" t="s">
        <v>8392</v>
      </c>
      <c r="B122" s="56" t="s">
        <v>8393</v>
      </c>
      <c r="C122" s="57" t="s">
        <v>8394</v>
      </c>
      <c r="D122" s="57">
        <v>42.0</v>
      </c>
      <c r="E122" s="58">
        <v>0.0</v>
      </c>
      <c r="F122" s="58"/>
      <c r="G122" s="58"/>
      <c r="H122" s="58"/>
      <c r="I122" s="59" t="s">
        <v>8395</v>
      </c>
      <c r="J122" s="59"/>
      <c r="K122" s="59"/>
      <c r="L122" s="59"/>
      <c r="M122" s="62"/>
      <c r="N122" s="17"/>
    </row>
    <row r="123" ht="15.75" customHeight="1">
      <c r="A123" s="62" t="s">
        <v>8396</v>
      </c>
      <c r="B123" s="56" t="s">
        <v>8397</v>
      </c>
      <c r="C123" s="57" t="s">
        <v>8398</v>
      </c>
      <c r="D123" s="57">
        <v>42.0</v>
      </c>
      <c r="E123" s="58">
        <v>0.0</v>
      </c>
      <c r="F123" s="58"/>
      <c r="G123" s="58"/>
      <c r="H123" s="58"/>
      <c r="I123" s="59" t="s">
        <v>8399</v>
      </c>
      <c r="J123" s="59"/>
      <c r="K123" s="59"/>
      <c r="L123" s="59"/>
      <c r="M123" s="62"/>
      <c r="N123" s="17"/>
    </row>
    <row r="124" ht="15.75" customHeight="1">
      <c r="A124" s="62" t="s">
        <v>8400</v>
      </c>
      <c r="B124" s="56" t="s">
        <v>8401</v>
      </c>
      <c r="C124" s="57" t="s">
        <v>8402</v>
      </c>
      <c r="D124" s="57">
        <v>42.0</v>
      </c>
      <c r="E124" s="58">
        <v>0.0</v>
      </c>
      <c r="F124" s="58"/>
      <c r="G124" s="58"/>
      <c r="H124" s="58"/>
      <c r="I124" s="59" t="s">
        <v>8403</v>
      </c>
      <c r="J124" s="59"/>
      <c r="K124" s="59"/>
      <c r="L124" s="59"/>
      <c r="M124" s="62"/>
      <c r="N124" s="17"/>
    </row>
    <row r="125" ht="15.75" customHeight="1">
      <c r="A125" s="60" t="s">
        <v>8404</v>
      </c>
      <c r="B125" s="56" t="s">
        <v>8098</v>
      </c>
      <c r="C125" s="57">
        <v>0.0</v>
      </c>
      <c r="D125" s="57">
        <v>42.0</v>
      </c>
      <c r="E125" s="58">
        <v>43739.0</v>
      </c>
      <c r="F125" s="58"/>
      <c r="G125" s="58"/>
      <c r="H125" s="58"/>
      <c r="I125" s="59" t="s">
        <v>8405</v>
      </c>
      <c r="J125" s="59"/>
      <c r="K125" s="59"/>
      <c r="L125" s="59"/>
      <c r="M125" s="59"/>
      <c r="N125" s="17"/>
    </row>
    <row r="126" ht="15.75" customHeight="1">
      <c r="A126" s="60" t="s">
        <v>8406</v>
      </c>
      <c r="B126" s="56" t="s">
        <v>8407</v>
      </c>
      <c r="C126" s="57">
        <v>0.0</v>
      </c>
      <c r="D126" s="57">
        <v>42.0</v>
      </c>
      <c r="E126" s="58">
        <v>43739.0</v>
      </c>
      <c r="F126" s="58"/>
      <c r="G126" s="58"/>
      <c r="H126" s="58"/>
      <c r="I126" s="59" t="s">
        <v>8408</v>
      </c>
      <c r="J126" s="59"/>
      <c r="K126" s="59"/>
      <c r="L126" s="59"/>
      <c r="M126" s="59"/>
      <c r="N126" s="17"/>
    </row>
    <row r="127" ht="15.75" customHeight="1">
      <c r="A127" s="60" t="s">
        <v>8409</v>
      </c>
      <c r="B127" s="56" t="s">
        <v>8098</v>
      </c>
      <c r="C127" s="57">
        <v>0.0</v>
      </c>
      <c r="D127" s="57">
        <v>43.0</v>
      </c>
      <c r="E127" s="58">
        <v>44032.0</v>
      </c>
      <c r="F127" s="58"/>
      <c r="G127" s="58"/>
      <c r="H127" s="58"/>
      <c r="I127" s="59" t="s">
        <v>8410</v>
      </c>
      <c r="J127" s="59"/>
      <c r="K127" s="59"/>
      <c r="L127" s="59"/>
      <c r="M127" s="59"/>
      <c r="N127" s="17"/>
    </row>
    <row r="128" ht="15.75" customHeight="1">
      <c r="A128" s="62" t="s">
        <v>8411</v>
      </c>
      <c r="B128" s="56" t="s">
        <v>8277</v>
      </c>
      <c r="C128" s="57" t="s">
        <v>8412</v>
      </c>
      <c r="D128" s="57">
        <v>44.0</v>
      </c>
      <c r="E128" s="58">
        <v>0.0</v>
      </c>
      <c r="F128" s="58"/>
      <c r="G128" s="58"/>
      <c r="H128" s="58"/>
      <c r="I128" s="59" t="s">
        <v>8413</v>
      </c>
      <c r="J128" s="59"/>
      <c r="K128" s="59"/>
      <c r="L128" s="59"/>
      <c r="M128" s="62"/>
      <c r="N128" s="17"/>
    </row>
    <row r="129" ht="15.75" customHeight="1">
      <c r="A129" s="62" t="s">
        <v>8414</v>
      </c>
      <c r="B129" s="56" t="s">
        <v>8277</v>
      </c>
      <c r="C129" s="57" t="s">
        <v>8412</v>
      </c>
      <c r="D129" s="57">
        <v>44.0</v>
      </c>
      <c r="E129" s="58">
        <v>0.0</v>
      </c>
      <c r="F129" s="58"/>
      <c r="G129" s="58"/>
      <c r="H129" s="58"/>
      <c r="I129" s="59" t="s">
        <v>8415</v>
      </c>
      <c r="J129" s="59"/>
      <c r="K129" s="59"/>
      <c r="L129" s="59"/>
      <c r="M129" s="62"/>
      <c r="N129" s="17"/>
    </row>
    <row r="130" ht="15.75" customHeight="1">
      <c r="A130" s="62" t="s">
        <v>8416</v>
      </c>
      <c r="B130" s="56" t="s">
        <v>8226</v>
      </c>
      <c r="C130" s="57" t="s">
        <v>8227</v>
      </c>
      <c r="D130" s="57">
        <v>44.0</v>
      </c>
      <c r="E130" s="58">
        <v>0.0</v>
      </c>
      <c r="F130" s="58"/>
      <c r="G130" s="58"/>
      <c r="H130" s="58"/>
      <c r="I130" s="59" t="s">
        <v>8417</v>
      </c>
      <c r="J130" s="59"/>
      <c r="K130" s="59"/>
      <c r="L130" s="59"/>
      <c r="M130" s="62"/>
      <c r="N130" s="17"/>
    </row>
    <row r="131" ht="15.75" customHeight="1">
      <c r="A131" s="62" t="s">
        <v>8418</v>
      </c>
      <c r="B131" s="56" t="s">
        <v>8098</v>
      </c>
      <c r="C131" s="57" t="s">
        <v>8419</v>
      </c>
      <c r="D131" s="57">
        <v>45.0</v>
      </c>
      <c r="E131" s="58">
        <v>0.0</v>
      </c>
      <c r="F131" s="58"/>
      <c r="G131" s="58"/>
      <c r="H131" s="58"/>
      <c r="I131" s="59" t="s">
        <v>8420</v>
      </c>
      <c r="J131" s="59"/>
      <c r="K131" s="59"/>
      <c r="L131" s="59"/>
      <c r="M131" s="62"/>
      <c r="N131" s="17"/>
    </row>
    <row r="132" ht="15.75" customHeight="1">
      <c r="A132" s="60" t="s">
        <v>8421</v>
      </c>
      <c r="B132" s="61" t="s">
        <v>8422</v>
      </c>
      <c r="C132" s="57">
        <v>0.0</v>
      </c>
      <c r="D132" s="57">
        <v>46.0</v>
      </c>
      <c r="E132" s="58">
        <v>0.0</v>
      </c>
      <c r="F132" s="58"/>
      <c r="G132" s="58"/>
      <c r="H132" s="58"/>
      <c r="I132" s="59" t="s">
        <v>8423</v>
      </c>
      <c r="J132" s="59"/>
      <c r="K132" s="59"/>
      <c r="L132" s="59"/>
      <c r="M132" s="59"/>
      <c r="N132" s="17"/>
    </row>
    <row r="133" ht="15.75" customHeight="1">
      <c r="A133" s="60" t="s">
        <v>8424</v>
      </c>
      <c r="B133" s="61" t="s">
        <v>8425</v>
      </c>
      <c r="C133" s="57">
        <v>0.0</v>
      </c>
      <c r="D133" s="57">
        <v>46.0</v>
      </c>
      <c r="E133" s="58">
        <v>0.0</v>
      </c>
      <c r="F133" s="58"/>
      <c r="G133" s="58"/>
      <c r="H133" s="58"/>
      <c r="I133" s="59" t="s">
        <v>8426</v>
      </c>
      <c r="J133" s="59"/>
      <c r="K133" s="59"/>
      <c r="L133" s="59"/>
      <c r="M133" s="59"/>
      <c r="N133" s="17"/>
    </row>
    <row r="134" ht="15.75" customHeight="1">
      <c r="A134" s="63" t="s">
        <v>8427</v>
      </c>
      <c r="B134" s="61" t="s">
        <v>8428</v>
      </c>
      <c r="C134" s="57">
        <v>0.0</v>
      </c>
      <c r="D134" s="57">
        <v>46.0</v>
      </c>
      <c r="E134" s="58">
        <v>0.0</v>
      </c>
      <c r="F134" s="58"/>
      <c r="G134" s="58"/>
      <c r="H134" s="58"/>
      <c r="I134" s="59" t="s">
        <v>8429</v>
      </c>
      <c r="J134" s="59"/>
      <c r="K134" s="59"/>
      <c r="L134" s="59"/>
      <c r="M134" s="59"/>
      <c r="N134" s="17"/>
    </row>
    <row r="135" ht="15.75" customHeight="1">
      <c r="A135" s="60" t="s">
        <v>8430</v>
      </c>
      <c r="B135" s="61" t="s">
        <v>8158</v>
      </c>
      <c r="C135" s="57">
        <v>0.0</v>
      </c>
      <c r="D135" s="57">
        <v>47.0</v>
      </c>
      <c r="E135" s="58">
        <v>44138.0</v>
      </c>
      <c r="F135" s="58"/>
      <c r="G135" s="58"/>
      <c r="H135" s="58"/>
      <c r="I135" s="59" t="s">
        <v>8431</v>
      </c>
      <c r="J135" s="59"/>
      <c r="K135" s="59"/>
      <c r="L135" s="59"/>
      <c r="M135" s="59"/>
      <c r="N135" s="17"/>
    </row>
    <row r="136" ht="15.75" customHeight="1">
      <c r="A136" s="62" t="s">
        <v>8432</v>
      </c>
      <c r="B136" s="56" t="s">
        <v>8158</v>
      </c>
      <c r="C136" s="57" t="s">
        <v>8433</v>
      </c>
      <c r="D136" s="57">
        <v>50.0</v>
      </c>
      <c r="E136" s="58">
        <v>0.0</v>
      </c>
      <c r="F136" s="58"/>
      <c r="G136" s="58"/>
      <c r="H136" s="58"/>
      <c r="I136" s="59" t="s">
        <v>8434</v>
      </c>
      <c r="J136" s="59"/>
      <c r="K136" s="59"/>
      <c r="L136" s="59"/>
      <c r="M136" s="62"/>
      <c r="N136" s="17"/>
    </row>
    <row r="137" ht="15.75" customHeight="1">
      <c r="A137" s="62" t="s">
        <v>8435</v>
      </c>
      <c r="B137" s="56" t="s">
        <v>8058</v>
      </c>
      <c r="C137" s="57" t="s">
        <v>8436</v>
      </c>
      <c r="D137" s="57">
        <v>48.0</v>
      </c>
      <c r="E137" s="58">
        <v>0.0</v>
      </c>
      <c r="F137" s="58"/>
      <c r="G137" s="58"/>
      <c r="H137" s="58"/>
      <c r="I137" s="59" t="s">
        <v>8437</v>
      </c>
      <c r="J137" s="59"/>
      <c r="K137" s="59"/>
      <c r="L137" s="59"/>
      <c r="M137" s="62"/>
      <c r="N137" s="17"/>
    </row>
    <row r="138" ht="15.75" customHeight="1">
      <c r="A138" s="62" t="s">
        <v>8438</v>
      </c>
      <c r="B138" s="56" t="s">
        <v>8439</v>
      </c>
      <c r="C138" s="57" t="s">
        <v>8440</v>
      </c>
      <c r="D138" s="57">
        <v>48.0</v>
      </c>
      <c r="E138" s="58">
        <v>0.0</v>
      </c>
      <c r="F138" s="58"/>
      <c r="G138" s="58"/>
      <c r="H138" s="58"/>
      <c r="I138" s="59" t="s">
        <v>8441</v>
      </c>
      <c r="J138" s="59"/>
      <c r="K138" s="59"/>
      <c r="L138" s="59"/>
      <c r="M138" s="62"/>
      <c r="N138" s="17"/>
    </row>
    <row r="139" ht="15.75" customHeight="1">
      <c r="A139" s="62" t="s">
        <v>8442</v>
      </c>
      <c r="B139" s="56" t="s">
        <v>8443</v>
      </c>
      <c r="C139" s="57" t="s">
        <v>8444</v>
      </c>
      <c r="D139" s="57">
        <v>48.0</v>
      </c>
      <c r="E139" s="58">
        <v>0.0</v>
      </c>
      <c r="F139" s="58"/>
      <c r="G139" s="58"/>
      <c r="H139" s="58"/>
      <c r="I139" s="59" t="s">
        <v>8445</v>
      </c>
      <c r="J139" s="59"/>
      <c r="K139" s="59"/>
      <c r="L139" s="59"/>
      <c r="M139" s="62"/>
      <c r="N139" s="17"/>
    </row>
    <row r="140" ht="15.75" customHeight="1">
      <c r="A140" s="62" t="s">
        <v>8446</v>
      </c>
      <c r="B140" s="56" t="s">
        <v>8447</v>
      </c>
      <c r="C140" s="57" t="s">
        <v>8448</v>
      </c>
      <c r="D140" s="57">
        <v>48.0</v>
      </c>
      <c r="E140" s="58">
        <v>0.0</v>
      </c>
      <c r="F140" s="58"/>
      <c r="G140" s="58"/>
      <c r="H140" s="58"/>
      <c r="I140" s="59" t="s">
        <v>8449</v>
      </c>
      <c r="J140" s="59"/>
      <c r="K140" s="59"/>
      <c r="L140" s="59"/>
      <c r="M140" s="62"/>
      <c r="N140" s="17"/>
    </row>
    <row r="141" ht="15.75" customHeight="1">
      <c r="A141" s="62" t="s">
        <v>8450</v>
      </c>
      <c r="B141" s="56" t="s">
        <v>8451</v>
      </c>
      <c r="C141" s="57" t="s">
        <v>8452</v>
      </c>
      <c r="D141" s="57">
        <v>48.0</v>
      </c>
      <c r="E141" s="58">
        <v>0.0</v>
      </c>
      <c r="F141" s="58"/>
      <c r="G141" s="58"/>
      <c r="H141" s="58"/>
      <c r="I141" s="59" t="s">
        <v>8453</v>
      </c>
      <c r="J141" s="59"/>
      <c r="K141" s="59"/>
      <c r="L141" s="59"/>
      <c r="M141" s="62"/>
      <c r="N141" s="17"/>
    </row>
    <row r="142" ht="15.75" customHeight="1">
      <c r="A142" s="62" t="s">
        <v>8454</v>
      </c>
      <c r="B142" s="56" t="s">
        <v>8455</v>
      </c>
      <c r="C142" s="57" t="s">
        <v>8456</v>
      </c>
      <c r="D142" s="57">
        <v>48.0</v>
      </c>
      <c r="E142" s="58">
        <v>0.0</v>
      </c>
      <c r="F142" s="58"/>
      <c r="G142" s="58"/>
      <c r="H142" s="58"/>
      <c r="I142" s="59" t="s">
        <v>8457</v>
      </c>
      <c r="J142" s="59"/>
      <c r="K142" s="59"/>
      <c r="L142" s="59"/>
      <c r="M142" s="62"/>
      <c r="N142" s="17"/>
    </row>
    <row r="143" ht="15.75" customHeight="1">
      <c r="A143" s="62" t="s">
        <v>8458</v>
      </c>
      <c r="B143" s="56" t="s">
        <v>8459</v>
      </c>
      <c r="C143" s="57" t="s">
        <v>8460</v>
      </c>
      <c r="D143" s="57">
        <v>48.0</v>
      </c>
      <c r="E143" s="58">
        <v>0.0</v>
      </c>
      <c r="F143" s="58"/>
      <c r="G143" s="58"/>
      <c r="H143" s="58"/>
      <c r="I143" s="59" t="s">
        <v>8461</v>
      </c>
      <c r="J143" s="59"/>
      <c r="K143" s="59"/>
      <c r="L143" s="59"/>
      <c r="M143" s="62"/>
      <c r="N143" s="17"/>
    </row>
    <row r="144" ht="15.75" customHeight="1">
      <c r="A144" s="62" t="s">
        <v>8462</v>
      </c>
      <c r="B144" s="56" t="s">
        <v>8463</v>
      </c>
      <c r="C144" s="57" t="s">
        <v>8464</v>
      </c>
      <c r="D144" s="57">
        <v>48.0</v>
      </c>
      <c r="E144" s="58">
        <v>0.0</v>
      </c>
      <c r="F144" s="58"/>
      <c r="G144" s="58"/>
      <c r="H144" s="58"/>
      <c r="I144" s="59" t="s">
        <v>8465</v>
      </c>
      <c r="J144" s="59"/>
      <c r="K144" s="59"/>
      <c r="L144" s="59"/>
      <c r="M144" s="62"/>
      <c r="N144" s="17"/>
    </row>
    <row r="145" ht="15.75" customHeight="1">
      <c r="A145" s="62" t="s">
        <v>8466</v>
      </c>
      <c r="B145" s="56" t="s">
        <v>8467</v>
      </c>
      <c r="C145" s="57" t="s">
        <v>8468</v>
      </c>
      <c r="D145" s="57">
        <v>48.0</v>
      </c>
      <c r="E145" s="58">
        <v>0.0</v>
      </c>
      <c r="F145" s="58"/>
      <c r="G145" s="58"/>
      <c r="H145" s="58"/>
      <c r="I145" s="59" t="s">
        <v>8469</v>
      </c>
      <c r="J145" s="59"/>
      <c r="K145" s="59"/>
      <c r="L145" s="59"/>
      <c r="M145" s="62"/>
      <c r="N145" s="17"/>
    </row>
    <row r="146" ht="15.75" customHeight="1">
      <c r="A146" s="62" t="s">
        <v>8470</v>
      </c>
      <c r="B146" s="56" t="s">
        <v>8317</v>
      </c>
      <c r="C146" s="57" t="s">
        <v>8318</v>
      </c>
      <c r="D146" s="57">
        <v>48.0</v>
      </c>
      <c r="E146" s="58">
        <v>0.0</v>
      </c>
      <c r="F146" s="58"/>
      <c r="G146" s="58"/>
      <c r="H146" s="58"/>
      <c r="I146" s="59" t="s">
        <v>8471</v>
      </c>
      <c r="J146" s="59"/>
      <c r="K146" s="59"/>
      <c r="L146" s="59"/>
      <c r="M146" s="62"/>
      <c r="N146" s="17"/>
    </row>
    <row r="147" ht="15.75" customHeight="1">
      <c r="A147" s="62" t="s">
        <v>8472</v>
      </c>
      <c r="B147" s="56" t="s">
        <v>8473</v>
      </c>
      <c r="C147" s="57" t="s">
        <v>8474</v>
      </c>
      <c r="D147" s="57">
        <v>48.0</v>
      </c>
      <c r="E147" s="58">
        <v>0.0</v>
      </c>
      <c r="F147" s="58"/>
      <c r="G147" s="58"/>
      <c r="H147" s="58"/>
      <c r="I147" s="59" t="s">
        <v>8475</v>
      </c>
      <c r="J147" s="59"/>
      <c r="K147" s="59"/>
      <c r="L147" s="59"/>
      <c r="M147" s="62"/>
      <c r="N147" s="17"/>
    </row>
    <row r="148" ht="15.75" customHeight="1">
      <c r="A148" s="62" t="s">
        <v>8476</v>
      </c>
      <c r="B148" s="56" t="s">
        <v>8473</v>
      </c>
      <c r="C148" s="57" t="s">
        <v>8477</v>
      </c>
      <c r="D148" s="57">
        <v>48.0</v>
      </c>
      <c r="E148" s="58">
        <v>0.0</v>
      </c>
      <c r="F148" s="58"/>
      <c r="G148" s="58"/>
      <c r="H148" s="58"/>
      <c r="I148" s="59" t="s">
        <v>8478</v>
      </c>
      <c r="J148" s="59"/>
      <c r="K148" s="59"/>
      <c r="L148" s="59"/>
      <c r="M148" s="62"/>
      <c r="N148" s="17"/>
    </row>
    <row r="149" ht="15.75" customHeight="1">
      <c r="A149" s="62" t="s">
        <v>8479</v>
      </c>
      <c r="B149" s="56" t="s">
        <v>8480</v>
      </c>
      <c r="C149" s="57" t="s">
        <v>8481</v>
      </c>
      <c r="D149" s="57">
        <v>48.0</v>
      </c>
      <c r="E149" s="58">
        <v>0.0</v>
      </c>
      <c r="F149" s="58"/>
      <c r="G149" s="58"/>
      <c r="H149" s="58"/>
      <c r="I149" s="59" t="s">
        <v>8482</v>
      </c>
      <c r="J149" s="59"/>
      <c r="K149" s="59"/>
      <c r="L149" s="59"/>
      <c r="M149" s="62"/>
      <c r="N149" s="17"/>
    </row>
    <row r="150" ht="15.75" customHeight="1">
      <c r="A150" s="62" t="s">
        <v>8483</v>
      </c>
      <c r="B150" s="56" t="s">
        <v>8484</v>
      </c>
      <c r="C150" s="57" t="s">
        <v>8485</v>
      </c>
      <c r="D150" s="57">
        <v>48.0</v>
      </c>
      <c r="E150" s="58">
        <v>0.0</v>
      </c>
      <c r="F150" s="58"/>
      <c r="G150" s="58"/>
      <c r="H150" s="58"/>
      <c r="I150" s="59" t="s">
        <v>8486</v>
      </c>
      <c r="J150" s="59"/>
      <c r="K150" s="59"/>
      <c r="L150" s="59"/>
      <c r="M150" s="62"/>
      <c r="N150" s="17"/>
    </row>
    <row r="151" ht="15.75" customHeight="1">
      <c r="A151" s="60" t="s">
        <v>8487</v>
      </c>
      <c r="B151" s="56" t="s">
        <v>8488</v>
      </c>
      <c r="C151" s="57">
        <v>0.0</v>
      </c>
      <c r="D151" s="57">
        <v>110.0</v>
      </c>
      <c r="E151" s="58">
        <v>43748.0</v>
      </c>
      <c r="F151" s="58"/>
      <c r="G151" s="58"/>
      <c r="H151" s="58"/>
      <c r="I151" s="59" t="s">
        <v>8489</v>
      </c>
      <c r="J151" s="59"/>
      <c r="K151" s="59"/>
      <c r="L151" s="59"/>
      <c r="M151" s="59"/>
      <c r="N151" s="17"/>
    </row>
    <row r="152" ht="15.75" customHeight="1">
      <c r="A152" s="60" t="s">
        <v>8490</v>
      </c>
      <c r="B152" s="61" t="s">
        <v>8488</v>
      </c>
      <c r="C152" s="57">
        <v>0.0</v>
      </c>
      <c r="D152" s="57">
        <v>50.0</v>
      </c>
      <c r="E152" s="58">
        <v>44169.0</v>
      </c>
      <c r="F152" s="58"/>
      <c r="G152" s="58"/>
      <c r="H152" s="58"/>
      <c r="I152" s="59" t="s">
        <v>8491</v>
      </c>
      <c r="J152" s="59"/>
      <c r="K152" s="59"/>
      <c r="L152" s="59"/>
      <c r="M152" s="59"/>
      <c r="N152" s="17"/>
    </row>
    <row r="153" ht="15.75" customHeight="1">
      <c r="A153" s="62" t="s">
        <v>8492</v>
      </c>
      <c r="B153" s="56" t="s">
        <v>8493</v>
      </c>
      <c r="C153" s="57" t="s">
        <v>8494</v>
      </c>
      <c r="D153" s="57">
        <v>51.0</v>
      </c>
      <c r="E153" s="58">
        <v>0.0</v>
      </c>
      <c r="F153" s="58"/>
      <c r="G153" s="58"/>
      <c r="H153" s="58"/>
      <c r="I153" s="59" t="s">
        <v>8495</v>
      </c>
      <c r="J153" s="59"/>
      <c r="K153" s="59"/>
      <c r="L153" s="59"/>
      <c r="M153" s="62"/>
      <c r="N153" s="17"/>
    </row>
    <row r="154" ht="15.75" customHeight="1">
      <c r="A154" s="62" t="s">
        <v>8496</v>
      </c>
      <c r="B154" s="56" t="s">
        <v>8497</v>
      </c>
      <c r="C154" s="57" t="s">
        <v>8498</v>
      </c>
      <c r="D154" s="57">
        <v>51.0</v>
      </c>
      <c r="E154" s="58">
        <v>0.0</v>
      </c>
      <c r="F154" s="58"/>
      <c r="G154" s="58"/>
      <c r="H154" s="58"/>
      <c r="I154" s="59" t="s">
        <v>8499</v>
      </c>
      <c r="J154" s="59"/>
      <c r="K154" s="59"/>
      <c r="L154" s="59"/>
      <c r="M154" s="62"/>
      <c r="N154" s="17"/>
    </row>
    <row r="155" ht="15.75" customHeight="1">
      <c r="A155" s="62" t="s">
        <v>8500</v>
      </c>
      <c r="B155" s="56" t="s">
        <v>8467</v>
      </c>
      <c r="C155" s="57" t="s">
        <v>8501</v>
      </c>
      <c r="D155" s="57">
        <v>51.0</v>
      </c>
      <c r="E155" s="58">
        <v>0.0</v>
      </c>
      <c r="F155" s="58"/>
      <c r="G155" s="58"/>
      <c r="H155" s="58"/>
      <c r="I155" s="59" t="s">
        <v>8502</v>
      </c>
      <c r="J155" s="59"/>
      <c r="K155" s="59"/>
      <c r="L155" s="59"/>
      <c r="M155" s="62"/>
      <c r="N155" s="17"/>
    </row>
    <row r="156" ht="15.75" customHeight="1">
      <c r="A156" s="62" t="s">
        <v>8503</v>
      </c>
      <c r="B156" s="56" t="s">
        <v>8473</v>
      </c>
      <c r="C156" s="57" t="s">
        <v>8504</v>
      </c>
      <c r="D156" s="57">
        <v>51.0</v>
      </c>
      <c r="E156" s="58">
        <v>0.0</v>
      </c>
      <c r="F156" s="58"/>
      <c r="G156" s="58"/>
      <c r="H156" s="58"/>
      <c r="I156" s="59" t="s">
        <v>8505</v>
      </c>
      <c r="J156" s="59"/>
      <c r="K156" s="59"/>
      <c r="L156" s="59"/>
      <c r="M156" s="62"/>
      <c r="N156" s="17"/>
    </row>
    <row r="157" ht="15.75" customHeight="1">
      <c r="A157" s="60" t="s">
        <v>8506</v>
      </c>
      <c r="B157" s="61" t="s">
        <v>8488</v>
      </c>
      <c r="C157" s="57">
        <v>0.0</v>
      </c>
      <c r="D157" s="57">
        <v>52.0</v>
      </c>
      <c r="E157" s="58">
        <v>44145.0</v>
      </c>
      <c r="F157" s="58"/>
      <c r="G157" s="58"/>
      <c r="H157" s="58"/>
      <c r="I157" s="59" t="s">
        <v>8507</v>
      </c>
      <c r="J157" s="59"/>
      <c r="K157" s="59"/>
      <c r="L157" s="59"/>
      <c r="M157" s="59"/>
      <c r="N157" s="17"/>
    </row>
    <row r="158" ht="15.75" customHeight="1">
      <c r="A158" s="60" t="s">
        <v>8508</v>
      </c>
      <c r="B158" s="61" t="s">
        <v>8509</v>
      </c>
      <c r="C158" s="57">
        <v>0.0</v>
      </c>
      <c r="D158" s="57">
        <v>53.0</v>
      </c>
      <c r="E158" s="58">
        <v>44145.0</v>
      </c>
      <c r="F158" s="58"/>
      <c r="G158" s="58"/>
      <c r="H158" s="58"/>
      <c r="I158" s="59" t="s">
        <v>8510</v>
      </c>
      <c r="J158" s="59"/>
      <c r="K158" s="59"/>
      <c r="L158" s="59"/>
      <c r="M158" s="59"/>
      <c r="N158" s="17"/>
    </row>
    <row r="159" ht="15.75" customHeight="1">
      <c r="A159" s="60" t="s">
        <v>8511</v>
      </c>
      <c r="B159" s="61" t="s">
        <v>8512</v>
      </c>
      <c r="C159" s="57">
        <v>0.0</v>
      </c>
      <c r="D159" s="57">
        <v>54.0</v>
      </c>
      <c r="E159" s="58">
        <v>0.0</v>
      </c>
      <c r="F159" s="58"/>
      <c r="G159" s="58"/>
      <c r="H159" s="58"/>
      <c r="I159" s="59" t="s">
        <v>8513</v>
      </c>
      <c r="J159" s="59"/>
      <c r="K159" s="59"/>
      <c r="L159" s="59"/>
      <c r="M159" s="59"/>
      <c r="N159" s="17"/>
    </row>
    <row r="160" ht="15.75" customHeight="1">
      <c r="A160" s="60" t="s">
        <v>8514</v>
      </c>
      <c r="B160" s="56" t="s">
        <v>8317</v>
      </c>
      <c r="C160" s="57">
        <v>0.0</v>
      </c>
      <c r="D160" s="57">
        <v>55.0</v>
      </c>
      <c r="E160" s="58">
        <v>43676.0</v>
      </c>
      <c r="F160" s="58"/>
      <c r="G160" s="58"/>
      <c r="H160" s="58"/>
      <c r="I160" s="59" t="s">
        <v>8515</v>
      </c>
      <c r="J160" s="59"/>
      <c r="K160" s="59"/>
      <c r="L160" s="59"/>
      <c r="M160" s="59"/>
      <c r="N160" s="17"/>
    </row>
    <row r="161" ht="15.75" customHeight="1">
      <c r="A161" s="62" t="s">
        <v>8516</v>
      </c>
      <c r="B161" s="56" t="s">
        <v>8517</v>
      </c>
      <c r="C161" s="57" t="s">
        <v>8518</v>
      </c>
      <c r="D161" s="57">
        <v>56.0</v>
      </c>
      <c r="E161" s="58">
        <v>0.0</v>
      </c>
      <c r="F161" s="58"/>
      <c r="G161" s="58"/>
      <c r="H161" s="58"/>
      <c r="I161" s="59" t="s">
        <v>8519</v>
      </c>
      <c r="J161" s="59"/>
      <c r="K161" s="59"/>
      <c r="L161" s="59"/>
      <c r="M161" s="62"/>
      <c r="N161" s="17"/>
    </row>
    <row r="162" ht="15.75" customHeight="1">
      <c r="A162" s="62" t="s">
        <v>8520</v>
      </c>
      <c r="B162" s="56" t="s">
        <v>8521</v>
      </c>
      <c r="C162" s="57" t="s">
        <v>8522</v>
      </c>
      <c r="D162" s="57">
        <v>57.0</v>
      </c>
      <c r="E162" s="58">
        <v>0.0</v>
      </c>
      <c r="F162" s="58"/>
      <c r="G162" s="58"/>
      <c r="H162" s="58"/>
      <c r="I162" s="59" t="s">
        <v>8523</v>
      </c>
      <c r="J162" s="59"/>
      <c r="K162" s="59"/>
      <c r="L162" s="59"/>
      <c r="M162" s="62"/>
      <c r="N162" s="17"/>
    </row>
    <row r="163" ht="15.75" customHeight="1">
      <c r="A163" s="62" t="s">
        <v>8524</v>
      </c>
      <c r="B163" s="56" t="s">
        <v>8443</v>
      </c>
      <c r="C163" s="57" t="s">
        <v>8444</v>
      </c>
      <c r="D163" s="57">
        <v>57.0</v>
      </c>
      <c r="E163" s="58">
        <v>0.0</v>
      </c>
      <c r="F163" s="58"/>
      <c r="G163" s="58"/>
      <c r="H163" s="58"/>
      <c r="I163" s="59" t="s">
        <v>8525</v>
      </c>
      <c r="J163" s="59"/>
      <c r="K163" s="59"/>
      <c r="L163" s="59"/>
      <c r="M163" s="62"/>
      <c r="N163" s="17"/>
    </row>
    <row r="164" ht="15.75" customHeight="1">
      <c r="A164" s="62" t="s">
        <v>8526</v>
      </c>
      <c r="B164" s="56" t="s">
        <v>8447</v>
      </c>
      <c r="C164" s="57" t="s">
        <v>8448</v>
      </c>
      <c r="D164" s="57">
        <v>57.0</v>
      </c>
      <c r="E164" s="58">
        <v>0.0</v>
      </c>
      <c r="F164" s="58"/>
      <c r="G164" s="58"/>
      <c r="H164" s="58"/>
      <c r="I164" s="59" t="s">
        <v>8527</v>
      </c>
      <c r="J164" s="59"/>
      <c r="K164" s="59"/>
      <c r="L164" s="59"/>
      <c r="M164" s="62"/>
      <c r="N164" s="17"/>
    </row>
    <row r="165" ht="15.75" customHeight="1">
      <c r="A165" s="62" t="s">
        <v>8528</v>
      </c>
      <c r="B165" s="56" t="s">
        <v>8451</v>
      </c>
      <c r="C165" s="57" t="s">
        <v>8452</v>
      </c>
      <c r="D165" s="57">
        <v>57.0</v>
      </c>
      <c r="E165" s="58">
        <v>0.0</v>
      </c>
      <c r="F165" s="58"/>
      <c r="G165" s="58"/>
      <c r="H165" s="58"/>
      <c r="I165" s="59" t="s">
        <v>8529</v>
      </c>
      <c r="J165" s="59"/>
      <c r="K165" s="59"/>
      <c r="L165" s="59"/>
      <c r="M165" s="62"/>
      <c r="N165" s="17"/>
    </row>
    <row r="166" ht="15.75" customHeight="1">
      <c r="A166" s="62" t="s">
        <v>8530</v>
      </c>
      <c r="B166" s="56" t="s">
        <v>8459</v>
      </c>
      <c r="C166" s="57" t="s">
        <v>8460</v>
      </c>
      <c r="D166" s="57">
        <v>57.0</v>
      </c>
      <c r="E166" s="58">
        <v>0.0</v>
      </c>
      <c r="F166" s="58"/>
      <c r="G166" s="58"/>
      <c r="H166" s="58"/>
      <c r="I166" s="59" t="s">
        <v>8531</v>
      </c>
      <c r="J166" s="59"/>
      <c r="K166" s="59"/>
      <c r="L166" s="59"/>
      <c r="M166" s="62"/>
      <c r="N166" s="17"/>
    </row>
    <row r="167" ht="15.75" customHeight="1">
      <c r="A167" s="62" t="s">
        <v>8532</v>
      </c>
      <c r="B167" s="56" t="s">
        <v>8463</v>
      </c>
      <c r="C167" s="57" t="s">
        <v>8464</v>
      </c>
      <c r="D167" s="57">
        <v>57.0</v>
      </c>
      <c r="E167" s="58">
        <v>0.0</v>
      </c>
      <c r="F167" s="58"/>
      <c r="G167" s="58"/>
      <c r="H167" s="58"/>
      <c r="I167" s="59" t="s">
        <v>8533</v>
      </c>
      <c r="J167" s="59"/>
      <c r="K167" s="59"/>
      <c r="L167" s="59"/>
      <c r="M167" s="62"/>
      <c r="N167" s="17"/>
    </row>
    <row r="168" ht="15.75" customHeight="1">
      <c r="A168" s="62" t="s">
        <v>8534</v>
      </c>
      <c r="B168" s="56" t="s">
        <v>8244</v>
      </c>
      <c r="C168" s="57" t="s">
        <v>8535</v>
      </c>
      <c r="D168" s="57">
        <v>57.0</v>
      </c>
      <c r="E168" s="58">
        <v>0.0</v>
      </c>
      <c r="F168" s="58"/>
      <c r="G168" s="58"/>
      <c r="H168" s="58"/>
      <c r="I168" s="59" t="s">
        <v>8536</v>
      </c>
      <c r="J168" s="59"/>
      <c r="K168" s="59"/>
      <c r="L168" s="59"/>
      <c r="M168" s="62"/>
      <c r="N168" s="17"/>
    </row>
    <row r="169" ht="15.75" customHeight="1">
      <c r="A169" s="62" t="s">
        <v>8537</v>
      </c>
      <c r="B169" s="56" t="s">
        <v>8244</v>
      </c>
      <c r="C169" s="57" t="s">
        <v>8245</v>
      </c>
      <c r="D169" s="57">
        <v>57.0</v>
      </c>
      <c r="E169" s="58">
        <v>0.0</v>
      </c>
      <c r="F169" s="58"/>
      <c r="G169" s="58"/>
      <c r="H169" s="58"/>
      <c r="I169" s="59" t="s">
        <v>8538</v>
      </c>
      <c r="J169" s="59"/>
      <c r="K169" s="59"/>
      <c r="L169" s="59"/>
      <c r="M169" s="62"/>
      <c r="N169" s="17"/>
    </row>
    <row r="170" ht="15.75" customHeight="1">
      <c r="A170" s="62" t="s">
        <v>8539</v>
      </c>
      <c r="B170" s="56" t="s">
        <v>8497</v>
      </c>
      <c r="C170" s="57" t="s">
        <v>8498</v>
      </c>
      <c r="D170" s="57">
        <v>57.0</v>
      </c>
      <c r="E170" s="58">
        <v>0.0</v>
      </c>
      <c r="F170" s="58"/>
      <c r="G170" s="58"/>
      <c r="H170" s="58"/>
      <c r="I170" s="59" t="s">
        <v>8540</v>
      </c>
      <c r="J170" s="59"/>
      <c r="K170" s="59"/>
      <c r="L170" s="59"/>
      <c r="M170" s="62"/>
      <c r="N170" s="17"/>
    </row>
    <row r="171" ht="15.75" customHeight="1">
      <c r="A171" s="62" t="s">
        <v>8541</v>
      </c>
      <c r="B171" s="56" t="s">
        <v>8439</v>
      </c>
      <c r="C171" s="57" t="s">
        <v>8542</v>
      </c>
      <c r="D171" s="57">
        <v>57.0</v>
      </c>
      <c r="E171" s="58">
        <v>0.0</v>
      </c>
      <c r="F171" s="58"/>
      <c r="G171" s="58"/>
      <c r="H171" s="58"/>
      <c r="I171" s="59" t="s">
        <v>8543</v>
      </c>
      <c r="J171" s="59"/>
      <c r="K171" s="59"/>
      <c r="L171" s="59"/>
      <c r="M171" s="62"/>
      <c r="N171" s="17"/>
    </row>
    <row r="172" ht="15.75" customHeight="1">
      <c r="A172" s="62" t="s">
        <v>8544</v>
      </c>
      <c r="B172" s="56" t="s">
        <v>8447</v>
      </c>
      <c r="C172" s="57" t="s">
        <v>8545</v>
      </c>
      <c r="D172" s="57">
        <v>57.0</v>
      </c>
      <c r="E172" s="58">
        <v>0.0</v>
      </c>
      <c r="F172" s="58"/>
      <c r="G172" s="58"/>
      <c r="H172" s="58"/>
      <c r="I172" s="59" t="s">
        <v>8546</v>
      </c>
      <c r="J172" s="59"/>
      <c r="K172" s="59"/>
      <c r="L172" s="59"/>
      <c r="M172" s="62"/>
      <c r="N172" s="17"/>
    </row>
    <row r="173" ht="15.75" customHeight="1">
      <c r="A173" s="62" t="s">
        <v>8547</v>
      </c>
      <c r="B173" s="56" t="s">
        <v>8451</v>
      </c>
      <c r="C173" s="57" t="s">
        <v>8548</v>
      </c>
      <c r="D173" s="57">
        <v>57.0</v>
      </c>
      <c r="E173" s="58">
        <v>0.0</v>
      </c>
      <c r="F173" s="58"/>
      <c r="G173" s="58"/>
      <c r="H173" s="58"/>
      <c r="I173" s="59" t="s">
        <v>8549</v>
      </c>
      <c r="J173" s="59"/>
      <c r="K173" s="59"/>
      <c r="L173" s="59"/>
      <c r="M173" s="62"/>
      <c r="N173" s="17"/>
    </row>
    <row r="174" ht="15.75" customHeight="1">
      <c r="A174" s="62" t="s">
        <v>8550</v>
      </c>
      <c r="B174" s="56" t="s">
        <v>8551</v>
      </c>
      <c r="C174" s="57" t="s">
        <v>8552</v>
      </c>
      <c r="D174" s="57">
        <v>57.0</v>
      </c>
      <c r="E174" s="58">
        <v>0.0</v>
      </c>
      <c r="F174" s="58"/>
      <c r="G174" s="58"/>
      <c r="H174" s="58"/>
      <c r="I174" s="59" t="s">
        <v>8553</v>
      </c>
      <c r="J174" s="59"/>
      <c r="K174" s="59"/>
      <c r="L174" s="59"/>
      <c r="M174" s="62"/>
      <c r="N174" s="17"/>
    </row>
    <row r="175" ht="15.75" customHeight="1">
      <c r="A175" s="60" t="s">
        <v>8554</v>
      </c>
      <c r="B175" s="56" t="s">
        <v>8555</v>
      </c>
      <c r="C175" s="57" t="s">
        <v>8555</v>
      </c>
      <c r="D175" s="57">
        <v>58.0</v>
      </c>
      <c r="E175" s="58">
        <v>0.0</v>
      </c>
      <c r="F175" s="58"/>
      <c r="G175" s="58"/>
      <c r="H175" s="58"/>
      <c r="I175" s="59" t="s">
        <v>8556</v>
      </c>
      <c r="J175" s="59"/>
      <c r="K175" s="59"/>
      <c r="L175" s="59"/>
      <c r="M175" s="59"/>
      <c r="N175" s="17"/>
    </row>
    <row r="176" ht="15.75" customHeight="1">
      <c r="A176" s="62" t="s">
        <v>8557</v>
      </c>
      <c r="B176" s="56" t="s">
        <v>8558</v>
      </c>
      <c r="C176" s="57" t="s">
        <v>8559</v>
      </c>
      <c r="D176" s="57">
        <v>59.0</v>
      </c>
      <c r="E176" s="58">
        <v>0.0</v>
      </c>
      <c r="F176" s="58"/>
      <c r="G176" s="58"/>
      <c r="H176" s="58"/>
      <c r="I176" s="59" t="s">
        <v>8560</v>
      </c>
      <c r="J176" s="59"/>
      <c r="K176" s="59"/>
      <c r="L176" s="59"/>
      <c r="M176" s="62"/>
      <c r="N176" s="17"/>
    </row>
    <row r="177" ht="15.75" customHeight="1">
      <c r="A177" s="60" t="s">
        <v>8561</v>
      </c>
      <c r="B177" s="56" t="s">
        <v>8562</v>
      </c>
      <c r="C177" s="57">
        <v>0.0</v>
      </c>
      <c r="D177" s="57">
        <v>59.0</v>
      </c>
      <c r="E177" s="58">
        <v>43678.0</v>
      </c>
      <c r="F177" s="58"/>
      <c r="G177" s="58"/>
      <c r="H177" s="58"/>
      <c r="I177" s="59" t="s">
        <v>8563</v>
      </c>
      <c r="J177" s="59"/>
      <c r="K177" s="59"/>
      <c r="L177" s="59"/>
      <c r="M177" s="59"/>
      <c r="N177" s="17"/>
    </row>
    <row r="178" ht="15.75" customHeight="1">
      <c r="A178" s="62" t="s">
        <v>8564</v>
      </c>
      <c r="B178" s="56" t="s">
        <v>8004</v>
      </c>
      <c r="C178" s="57" t="s">
        <v>8230</v>
      </c>
      <c r="D178" s="57">
        <v>60.0</v>
      </c>
      <c r="E178" s="58">
        <v>0.0</v>
      </c>
      <c r="F178" s="58"/>
      <c r="G178" s="58"/>
      <c r="H178" s="58"/>
      <c r="I178" s="59" t="s">
        <v>8565</v>
      </c>
      <c r="J178" s="59"/>
      <c r="K178" s="59"/>
      <c r="L178" s="59"/>
      <c r="M178" s="62"/>
      <c r="N178" s="17"/>
    </row>
    <row r="179" ht="15.75" customHeight="1">
      <c r="A179" s="62" t="s">
        <v>8566</v>
      </c>
      <c r="B179" s="56" t="s">
        <v>8092</v>
      </c>
      <c r="C179" s="57" t="s">
        <v>8567</v>
      </c>
      <c r="D179" s="57">
        <v>60.0</v>
      </c>
      <c r="E179" s="58">
        <v>0.0</v>
      </c>
      <c r="F179" s="58"/>
      <c r="G179" s="58"/>
      <c r="H179" s="58"/>
      <c r="I179" s="59" t="s">
        <v>8568</v>
      </c>
      <c r="J179" s="59"/>
      <c r="K179" s="59"/>
      <c r="L179" s="59"/>
      <c r="M179" s="62"/>
      <c r="N179" s="17"/>
    </row>
    <row r="180" ht="15.75" customHeight="1">
      <c r="A180" s="62" t="s">
        <v>8569</v>
      </c>
      <c r="B180" s="56" t="s">
        <v>8277</v>
      </c>
      <c r="C180" s="57" t="s">
        <v>8278</v>
      </c>
      <c r="D180" s="57">
        <v>60.0</v>
      </c>
      <c r="E180" s="58">
        <v>0.0</v>
      </c>
      <c r="F180" s="58"/>
      <c r="G180" s="58"/>
      <c r="H180" s="58"/>
      <c r="I180" s="59" t="s">
        <v>8570</v>
      </c>
      <c r="J180" s="59"/>
      <c r="K180" s="59"/>
      <c r="L180" s="59"/>
      <c r="M180" s="62"/>
      <c r="N180" s="17"/>
    </row>
    <row r="181" ht="15.75" customHeight="1">
      <c r="A181" s="60" t="s">
        <v>8571</v>
      </c>
      <c r="B181" s="56" t="s">
        <v>8572</v>
      </c>
      <c r="C181" s="57">
        <v>0.0</v>
      </c>
      <c r="D181" s="57">
        <v>61.0</v>
      </c>
      <c r="E181" s="58">
        <v>43723.0</v>
      </c>
      <c r="F181" s="58"/>
      <c r="G181" s="58"/>
      <c r="H181" s="58"/>
      <c r="I181" s="59" t="s">
        <v>8573</v>
      </c>
      <c r="J181" s="59"/>
      <c r="K181" s="59"/>
      <c r="L181" s="59"/>
      <c r="M181" s="59"/>
      <c r="N181" s="17"/>
    </row>
    <row r="182" ht="15.75" customHeight="1">
      <c r="A182" s="62" t="s">
        <v>8574</v>
      </c>
      <c r="B182" s="56" t="s">
        <v>8317</v>
      </c>
      <c r="C182" s="57" t="s">
        <v>8575</v>
      </c>
      <c r="D182" s="57">
        <v>62.0</v>
      </c>
      <c r="E182" s="58">
        <v>0.0</v>
      </c>
      <c r="F182" s="58"/>
      <c r="G182" s="58"/>
      <c r="H182" s="58"/>
      <c r="I182" s="59" t="s">
        <v>8576</v>
      </c>
      <c r="J182" s="59"/>
      <c r="K182" s="59"/>
      <c r="L182" s="59"/>
      <c r="M182" s="62"/>
      <c r="N182" s="17"/>
    </row>
    <row r="183" ht="15.75" customHeight="1">
      <c r="A183" s="60" t="s">
        <v>8577</v>
      </c>
      <c r="B183" s="61" t="s">
        <v>8578</v>
      </c>
      <c r="C183" s="57">
        <v>0.0</v>
      </c>
      <c r="D183" s="57">
        <v>62.0</v>
      </c>
      <c r="E183" s="58">
        <v>44254.0</v>
      </c>
      <c r="F183" s="58"/>
      <c r="G183" s="58"/>
      <c r="H183" s="58"/>
      <c r="I183" s="59" t="s">
        <v>8579</v>
      </c>
      <c r="J183" s="59"/>
      <c r="K183" s="59"/>
      <c r="L183" s="59"/>
      <c r="M183" s="59"/>
      <c r="N183" s="17"/>
    </row>
    <row r="184" ht="15.75" customHeight="1">
      <c r="A184" s="62" t="s">
        <v>8580</v>
      </c>
      <c r="B184" s="56" t="s">
        <v>8004</v>
      </c>
      <c r="C184" s="57" t="s">
        <v>8082</v>
      </c>
      <c r="D184" s="57">
        <v>63.0</v>
      </c>
      <c r="E184" s="58">
        <v>0.0</v>
      </c>
      <c r="F184" s="58"/>
      <c r="G184" s="58"/>
      <c r="H184" s="58"/>
      <c r="I184" s="59" t="s">
        <v>8581</v>
      </c>
      <c r="J184" s="59"/>
      <c r="K184" s="59"/>
      <c r="L184" s="59"/>
      <c r="M184" s="62"/>
      <c r="N184" s="17"/>
    </row>
    <row r="185" ht="15.75" customHeight="1">
      <c r="A185" s="60" t="s">
        <v>8582</v>
      </c>
      <c r="B185" s="56" t="s">
        <v>8123</v>
      </c>
      <c r="C185" s="57">
        <v>0.0</v>
      </c>
      <c r="D185" s="57">
        <v>64.0</v>
      </c>
      <c r="E185" s="58">
        <v>43784.0</v>
      </c>
      <c r="F185" s="58"/>
      <c r="G185" s="58"/>
      <c r="H185" s="58"/>
      <c r="I185" s="59" t="s">
        <v>8583</v>
      </c>
      <c r="J185" s="59"/>
      <c r="K185" s="59"/>
      <c r="L185" s="59"/>
      <c r="M185" s="59"/>
      <c r="N185" s="17"/>
    </row>
    <row r="186" ht="15.75" customHeight="1">
      <c r="A186" s="62" t="s">
        <v>8584</v>
      </c>
      <c r="B186" s="56" t="s">
        <v>8467</v>
      </c>
      <c r="C186" s="57" t="s">
        <v>8501</v>
      </c>
      <c r="D186" s="57">
        <v>65.0</v>
      </c>
      <c r="E186" s="58">
        <v>0.0</v>
      </c>
      <c r="F186" s="58"/>
      <c r="G186" s="58"/>
      <c r="H186" s="58"/>
      <c r="I186" s="59" t="s">
        <v>8585</v>
      </c>
      <c r="J186" s="59"/>
      <c r="K186" s="59"/>
      <c r="L186" s="59"/>
      <c r="M186" s="62"/>
      <c r="N186" s="17"/>
    </row>
    <row r="187" ht="15.75" customHeight="1">
      <c r="A187" s="62" t="s">
        <v>8586</v>
      </c>
      <c r="B187" s="56" t="s">
        <v>8186</v>
      </c>
      <c r="C187" s="57" t="s">
        <v>8587</v>
      </c>
      <c r="D187" s="57">
        <v>66.0</v>
      </c>
      <c r="E187" s="58">
        <v>0.0</v>
      </c>
      <c r="F187" s="58"/>
      <c r="G187" s="58"/>
      <c r="H187" s="58"/>
      <c r="I187" s="59" t="s">
        <v>8588</v>
      </c>
      <c r="J187" s="59"/>
      <c r="K187" s="59"/>
      <c r="L187" s="59"/>
      <c r="M187" s="62"/>
      <c r="N187" s="17"/>
    </row>
    <row r="188" ht="15.75" customHeight="1">
      <c r="A188" s="62" t="s">
        <v>8589</v>
      </c>
      <c r="B188" s="56" t="s">
        <v>8158</v>
      </c>
      <c r="C188" s="57" t="s">
        <v>8433</v>
      </c>
      <c r="D188" s="57">
        <v>67.0</v>
      </c>
      <c r="E188" s="58">
        <v>0.0</v>
      </c>
      <c r="F188" s="58"/>
      <c r="G188" s="58"/>
      <c r="H188" s="58"/>
      <c r="I188" s="59" t="s">
        <v>8590</v>
      </c>
      <c r="J188" s="59"/>
      <c r="K188" s="59"/>
      <c r="L188" s="59"/>
      <c r="M188" s="62"/>
      <c r="N188" s="17"/>
    </row>
    <row r="189" ht="15.75" customHeight="1">
      <c r="A189" s="62" t="s">
        <v>8591</v>
      </c>
      <c r="B189" s="56" t="s">
        <v>8268</v>
      </c>
      <c r="C189" s="57" t="s">
        <v>8269</v>
      </c>
      <c r="D189" s="57">
        <v>68.0</v>
      </c>
      <c r="E189" s="58">
        <v>0.0</v>
      </c>
      <c r="F189" s="58"/>
      <c r="G189" s="58"/>
      <c r="H189" s="58"/>
      <c r="I189" s="59" t="s">
        <v>8592</v>
      </c>
      <c r="J189" s="59"/>
      <c r="K189" s="59"/>
      <c r="L189" s="59"/>
      <c r="M189" s="62"/>
      <c r="N189" s="17"/>
    </row>
    <row r="190" ht="15.75" customHeight="1">
      <c r="A190" s="62" t="s">
        <v>8593</v>
      </c>
      <c r="B190" s="56" t="s">
        <v>8594</v>
      </c>
      <c r="C190" s="57" t="s">
        <v>8595</v>
      </c>
      <c r="D190" s="57">
        <v>68.0</v>
      </c>
      <c r="E190" s="58">
        <v>0.0</v>
      </c>
      <c r="F190" s="58"/>
      <c r="G190" s="58"/>
      <c r="H190" s="58"/>
      <c r="I190" s="59" t="s">
        <v>8596</v>
      </c>
      <c r="J190" s="59"/>
      <c r="K190" s="59"/>
      <c r="L190" s="59"/>
      <c r="M190" s="62"/>
      <c r="N190" s="17"/>
    </row>
    <row r="191" ht="15.75" customHeight="1">
      <c r="A191" s="62" t="s">
        <v>8597</v>
      </c>
      <c r="B191" s="56" t="s">
        <v>8092</v>
      </c>
      <c r="C191" s="57" t="s">
        <v>8093</v>
      </c>
      <c r="D191" s="57">
        <v>68.0</v>
      </c>
      <c r="E191" s="58">
        <v>0.0</v>
      </c>
      <c r="F191" s="58"/>
      <c r="G191" s="58"/>
      <c r="H191" s="58"/>
      <c r="I191" s="59" t="s">
        <v>8598</v>
      </c>
      <c r="J191" s="59"/>
      <c r="K191" s="59"/>
      <c r="L191" s="59"/>
      <c r="M191" s="62"/>
      <c r="N191" s="17"/>
    </row>
    <row r="192" ht="15.75" customHeight="1">
      <c r="A192" s="62" t="s">
        <v>8599</v>
      </c>
      <c r="B192" s="56" t="s">
        <v>8600</v>
      </c>
      <c r="C192" s="57" t="s">
        <v>8601</v>
      </c>
      <c r="D192" s="57">
        <v>69.0</v>
      </c>
      <c r="E192" s="58">
        <v>0.0</v>
      </c>
      <c r="F192" s="58"/>
      <c r="G192" s="58"/>
      <c r="H192" s="58"/>
      <c r="I192" s="59" t="s">
        <v>8602</v>
      </c>
      <c r="J192" s="59"/>
      <c r="K192" s="59"/>
      <c r="L192" s="59"/>
      <c r="M192" s="62"/>
      <c r="N192" s="17"/>
    </row>
    <row r="193" ht="15.75" customHeight="1">
      <c r="A193" s="62" t="s">
        <v>8603</v>
      </c>
      <c r="B193" s="56" t="s">
        <v>8551</v>
      </c>
      <c r="C193" s="57" t="s">
        <v>8552</v>
      </c>
      <c r="D193" s="57">
        <v>69.0</v>
      </c>
      <c r="E193" s="58">
        <v>0.0</v>
      </c>
      <c r="F193" s="58"/>
      <c r="G193" s="58"/>
      <c r="H193" s="58"/>
      <c r="I193" s="59" t="s">
        <v>8604</v>
      </c>
      <c r="J193" s="59"/>
      <c r="K193" s="59"/>
      <c r="L193" s="59"/>
      <c r="M193" s="62"/>
      <c r="N193" s="17"/>
    </row>
    <row r="194" ht="15.75" customHeight="1">
      <c r="A194" s="62" t="s">
        <v>8605</v>
      </c>
      <c r="B194" s="56" t="s">
        <v>8606</v>
      </c>
      <c r="C194" s="57" t="s">
        <v>8607</v>
      </c>
      <c r="D194" s="57">
        <v>69.0</v>
      </c>
      <c r="E194" s="58">
        <v>0.0</v>
      </c>
      <c r="F194" s="58"/>
      <c r="G194" s="58"/>
      <c r="H194" s="58"/>
      <c r="I194" s="59" t="s">
        <v>8608</v>
      </c>
      <c r="J194" s="59"/>
      <c r="K194" s="59"/>
      <c r="L194" s="59"/>
      <c r="M194" s="62"/>
      <c r="N194" s="17"/>
    </row>
    <row r="195" ht="15.75" customHeight="1">
      <c r="A195" s="62" t="s">
        <v>8609</v>
      </c>
      <c r="B195" s="56" t="s">
        <v>8268</v>
      </c>
      <c r="C195" s="57" t="s">
        <v>8269</v>
      </c>
      <c r="D195" s="57">
        <v>69.0</v>
      </c>
      <c r="E195" s="58">
        <v>0.0</v>
      </c>
      <c r="F195" s="58"/>
      <c r="G195" s="58"/>
      <c r="H195" s="58"/>
      <c r="I195" s="59" t="s">
        <v>8610</v>
      </c>
      <c r="J195" s="59"/>
      <c r="K195" s="59"/>
      <c r="L195" s="59"/>
      <c r="M195" s="62"/>
      <c r="N195" s="17"/>
    </row>
    <row r="196" ht="15.75" customHeight="1">
      <c r="A196" s="60" t="s">
        <v>8611</v>
      </c>
      <c r="B196" s="56" t="s">
        <v>8004</v>
      </c>
      <c r="C196" s="57">
        <v>0.0</v>
      </c>
      <c r="D196" s="57">
        <v>69.0</v>
      </c>
      <c r="E196" s="58">
        <v>0.0</v>
      </c>
      <c r="F196" s="58"/>
      <c r="G196" s="58"/>
      <c r="H196" s="58"/>
      <c r="I196" s="59" t="s">
        <v>8612</v>
      </c>
      <c r="J196" s="59"/>
      <c r="K196" s="59"/>
      <c r="L196" s="59"/>
      <c r="M196" s="59"/>
      <c r="N196" s="17"/>
    </row>
    <row r="197" ht="15.75" customHeight="1">
      <c r="A197" s="60" t="s">
        <v>8613</v>
      </c>
      <c r="B197" s="61" t="s">
        <v>8614</v>
      </c>
      <c r="C197" s="57">
        <v>0.0</v>
      </c>
      <c r="D197" s="57">
        <v>69.0</v>
      </c>
      <c r="E197" s="58">
        <v>0.0</v>
      </c>
      <c r="F197" s="58"/>
      <c r="G197" s="58"/>
      <c r="H197" s="58"/>
      <c r="I197" s="59" t="s">
        <v>8615</v>
      </c>
      <c r="J197" s="59"/>
      <c r="K197" s="59"/>
      <c r="L197" s="59"/>
      <c r="M197" s="59"/>
      <c r="N197" s="17"/>
    </row>
    <row r="198" ht="15.75" customHeight="1">
      <c r="A198" s="62" t="s">
        <v>8616</v>
      </c>
      <c r="B198" s="56" t="s">
        <v>8517</v>
      </c>
      <c r="C198" s="57" t="s">
        <v>8518</v>
      </c>
      <c r="D198" s="57">
        <v>71.0</v>
      </c>
      <c r="E198" s="58">
        <v>0.0</v>
      </c>
      <c r="F198" s="58"/>
      <c r="G198" s="58"/>
      <c r="H198" s="58"/>
      <c r="I198" s="59" t="s">
        <v>8617</v>
      </c>
      <c r="J198" s="59"/>
      <c r="K198" s="59"/>
      <c r="L198" s="59"/>
      <c r="M198" s="62"/>
      <c r="N198" s="17"/>
    </row>
    <row r="199" ht="15.75" customHeight="1">
      <c r="A199" s="62" t="s">
        <v>8618</v>
      </c>
      <c r="B199" s="56" t="s">
        <v>8014</v>
      </c>
      <c r="C199" s="57" t="s">
        <v>8619</v>
      </c>
      <c r="D199" s="57">
        <v>72.0</v>
      </c>
      <c r="E199" s="58">
        <v>0.0</v>
      </c>
      <c r="F199" s="58"/>
      <c r="G199" s="58"/>
      <c r="H199" s="58"/>
      <c r="I199" s="59" t="s">
        <v>8620</v>
      </c>
      <c r="J199" s="59"/>
      <c r="K199" s="59"/>
      <c r="L199" s="59"/>
      <c r="M199" s="62"/>
      <c r="N199" s="17"/>
    </row>
    <row r="200" ht="15.75" customHeight="1">
      <c r="A200" s="62" t="s">
        <v>8621</v>
      </c>
      <c r="B200" s="56" t="s">
        <v>8455</v>
      </c>
      <c r="C200" s="57" t="s">
        <v>8622</v>
      </c>
      <c r="D200" s="57">
        <v>73.0</v>
      </c>
      <c r="E200" s="58">
        <v>0.0</v>
      </c>
      <c r="F200" s="58"/>
      <c r="G200" s="58"/>
      <c r="H200" s="58"/>
      <c r="I200" s="59" t="s">
        <v>8623</v>
      </c>
      <c r="J200" s="59"/>
      <c r="K200" s="59"/>
      <c r="L200" s="59"/>
      <c r="M200" s="62"/>
      <c r="N200" s="17"/>
    </row>
    <row r="201" ht="15.75" customHeight="1">
      <c r="A201" s="62" t="s">
        <v>8624</v>
      </c>
      <c r="B201" s="56" t="s">
        <v>8625</v>
      </c>
      <c r="C201" s="57" t="s">
        <v>8626</v>
      </c>
      <c r="D201" s="57">
        <v>73.0</v>
      </c>
      <c r="E201" s="58">
        <v>0.0</v>
      </c>
      <c r="F201" s="58"/>
      <c r="G201" s="58"/>
      <c r="H201" s="58"/>
      <c r="I201" s="59" t="s">
        <v>8627</v>
      </c>
      <c r="J201" s="59"/>
      <c r="K201" s="59"/>
      <c r="L201" s="59"/>
      <c r="M201" s="62"/>
      <c r="N201" s="17"/>
    </row>
    <row r="202" ht="15.75" customHeight="1">
      <c r="A202" s="62" t="s">
        <v>8628</v>
      </c>
      <c r="B202" s="56" t="s">
        <v>8629</v>
      </c>
      <c r="C202" s="57" t="s">
        <v>8630</v>
      </c>
      <c r="D202" s="57">
        <v>73.0</v>
      </c>
      <c r="E202" s="58">
        <v>0.0</v>
      </c>
      <c r="F202" s="58"/>
      <c r="G202" s="58"/>
      <c r="H202" s="58"/>
      <c r="I202" s="59" t="s">
        <v>8631</v>
      </c>
      <c r="J202" s="59"/>
      <c r="K202" s="59"/>
      <c r="L202" s="59"/>
      <c r="M202" s="62"/>
      <c r="N202" s="17"/>
    </row>
    <row r="203" ht="15.75" customHeight="1">
      <c r="A203" s="62" t="s">
        <v>8632</v>
      </c>
      <c r="B203" s="56" t="s">
        <v>8317</v>
      </c>
      <c r="C203" s="57" t="s">
        <v>8575</v>
      </c>
      <c r="D203" s="57">
        <v>73.0</v>
      </c>
      <c r="E203" s="58">
        <v>0.0</v>
      </c>
      <c r="F203" s="58"/>
      <c r="G203" s="58"/>
      <c r="H203" s="58"/>
      <c r="I203" s="59" t="s">
        <v>8633</v>
      </c>
      <c r="J203" s="59"/>
      <c r="K203" s="59"/>
      <c r="L203" s="59"/>
      <c r="M203" s="62"/>
      <c r="N203" s="17"/>
    </row>
    <row r="204" ht="15.75" customHeight="1">
      <c r="A204" s="62" t="s">
        <v>8634</v>
      </c>
      <c r="B204" s="56" t="s">
        <v>8168</v>
      </c>
      <c r="C204" s="57" t="s">
        <v>8169</v>
      </c>
      <c r="D204" s="57">
        <v>73.0</v>
      </c>
      <c r="E204" s="58">
        <v>0.0</v>
      </c>
      <c r="F204" s="58"/>
      <c r="G204" s="58"/>
      <c r="H204" s="58"/>
      <c r="I204" s="59" t="s">
        <v>8635</v>
      </c>
      <c r="J204" s="59"/>
      <c r="K204" s="59"/>
      <c r="L204" s="59"/>
      <c r="M204" s="62"/>
      <c r="N204" s="17"/>
    </row>
    <row r="205" ht="15.75" customHeight="1">
      <c r="A205" s="62" t="s">
        <v>8636</v>
      </c>
      <c r="B205" s="56" t="s">
        <v>8113</v>
      </c>
      <c r="C205" s="57" t="s">
        <v>8637</v>
      </c>
      <c r="D205" s="57">
        <v>74.0</v>
      </c>
      <c r="E205" s="58">
        <v>0.0</v>
      </c>
      <c r="F205" s="58"/>
      <c r="G205" s="58"/>
      <c r="H205" s="58"/>
      <c r="I205" s="59" t="s">
        <v>8638</v>
      </c>
      <c r="J205" s="59"/>
      <c r="K205" s="59"/>
      <c r="L205" s="59"/>
      <c r="M205" s="62"/>
      <c r="N205" s="17"/>
    </row>
    <row r="206" ht="15.75" customHeight="1">
      <c r="A206" s="62" t="s">
        <v>8639</v>
      </c>
      <c r="B206" s="56" t="s">
        <v>8640</v>
      </c>
      <c r="C206" s="57" t="s">
        <v>8641</v>
      </c>
      <c r="D206" s="57">
        <v>75.0</v>
      </c>
      <c r="E206" s="58">
        <v>0.0</v>
      </c>
      <c r="F206" s="58"/>
      <c r="G206" s="58"/>
      <c r="H206" s="58"/>
      <c r="I206" s="59" t="s">
        <v>8642</v>
      </c>
      <c r="J206" s="59"/>
      <c r="K206" s="59"/>
      <c r="L206" s="59"/>
      <c r="M206" s="62"/>
      <c r="N206" s="17"/>
    </row>
    <row r="207" ht="15.75" customHeight="1">
      <c r="A207" s="60" t="s">
        <v>8643</v>
      </c>
      <c r="B207" s="56" t="s">
        <v>8044</v>
      </c>
      <c r="C207" s="57">
        <v>0.0</v>
      </c>
      <c r="D207" s="57">
        <v>76.0</v>
      </c>
      <c r="E207" s="58">
        <v>0.0</v>
      </c>
      <c r="F207" s="58"/>
      <c r="G207" s="58"/>
      <c r="H207" s="58"/>
      <c r="I207" s="59" t="s">
        <v>8644</v>
      </c>
      <c r="J207" s="59"/>
      <c r="K207" s="59"/>
      <c r="L207" s="59"/>
      <c r="M207" s="59"/>
      <c r="N207" s="17"/>
    </row>
    <row r="208" ht="15.75" customHeight="1">
      <c r="A208" s="60" t="s">
        <v>8645</v>
      </c>
      <c r="B208" s="56" t="s">
        <v>8158</v>
      </c>
      <c r="C208" s="57">
        <v>0.0</v>
      </c>
      <c r="D208" s="57">
        <v>76.0</v>
      </c>
      <c r="E208" s="58">
        <v>0.0</v>
      </c>
      <c r="F208" s="58"/>
      <c r="G208" s="58"/>
      <c r="H208" s="58"/>
      <c r="I208" s="59" t="s">
        <v>8646</v>
      </c>
      <c r="J208" s="59"/>
      <c r="K208" s="59"/>
      <c r="L208" s="59"/>
      <c r="M208" s="59"/>
      <c r="N208" s="17"/>
    </row>
    <row r="209" ht="15.75" customHeight="1">
      <c r="A209" s="60" t="s">
        <v>8647</v>
      </c>
      <c r="B209" s="56" t="s">
        <v>8004</v>
      </c>
      <c r="C209" s="57">
        <v>0.0</v>
      </c>
      <c r="D209" s="57">
        <v>76.0</v>
      </c>
      <c r="E209" s="58">
        <v>0.0</v>
      </c>
      <c r="F209" s="58"/>
      <c r="G209" s="58"/>
      <c r="H209" s="58"/>
      <c r="I209" s="59" t="s">
        <v>8648</v>
      </c>
      <c r="J209" s="59"/>
      <c r="K209" s="59"/>
      <c r="L209" s="59"/>
      <c r="M209" s="59"/>
      <c r="N209" s="17"/>
    </row>
    <row r="210" ht="15.75" customHeight="1">
      <c r="A210" s="62" t="s">
        <v>8649</v>
      </c>
      <c r="B210" s="56" t="s">
        <v>8022</v>
      </c>
      <c r="C210" s="57" t="s">
        <v>8650</v>
      </c>
      <c r="D210" s="57">
        <v>77.0</v>
      </c>
      <c r="E210" s="58">
        <v>0.0</v>
      </c>
      <c r="F210" s="58"/>
      <c r="G210" s="58"/>
      <c r="H210" s="58"/>
      <c r="I210" s="59" t="s">
        <v>8651</v>
      </c>
      <c r="J210" s="59"/>
      <c r="K210" s="59"/>
      <c r="L210" s="59"/>
      <c r="M210" s="62"/>
      <c r="N210" s="17"/>
    </row>
    <row r="211" ht="15.75" customHeight="1">
      <c r="A211" s="62" t="s">
        <v>8652</v>
      </c>
      <c r="B211" s="56" t="s">
        <v>8172</v>
      </c>
      <c r="C211" s="57" t="s">
        <v>8653</v>
      </c>
      <c r="D211" s="57">
        <v>78.0</v>
      </c>
      <c r="E211" s="58">
        <v>0.0</v>
      </c>
      <c r="F211" s="58"/>
      <c r="G211" s="58"/>
      <c r="H211" s="58"/>
      <c r="I211" s="59" t="s">
        <v>8654</v>
      </c>
      <c r="J211" s="59"/>
      <c r="K211" s="59"/>
      <c r="L211" s="59"/>
      <c r="M211" s="62"/>
      <c r="N211" s="17"/>
    </row>
    <row r="212" ht="15.75" customHeight="1">
      <c r="A212" s="62" t="s">
        <v>8655</v>
      </c>
      <c r="B212" s="56" t="s">
        <v>8051</v>
      </c>
      <c r="C212" s="57" t="s">
        <v>8052</v>
      </c>
      <c r="D212" s="57">
        <v>79.0</v>
      </c>
      <c r="E212" s="58">
        <v>0.0</v>
      </c>
      <c r="F212" s="58"/>
      <c r="G212" s="58"/>
      <c r="H212" s="58"/>
      <c r="I212" s="59" t="s">
        <v>8656</v>
      </c>
      <c r="J212" s="59"/>
      <c r="K212" s="59"/>
      <c r="L212" s="59"/>
      <c r="M212" s="62"/>
      <c r="N212" s="17"/>
    </row>
    <row r="213" ht="15.75" customHeight="1">
      <c r="A213" s="60" t="s">
        <v>8657</v>
      </c>
      <c r="B213" s="56" t="s">
        <v>8044</v>
      </c>
      <c r="C213" s="57">
        <v>0.0</v>
      </c>
      <c r="D213" s="57">
        <v>80.0</v>
      </c>
      <c r="E213" s="58">
        <v>0.0</v>
      </c>
      <c r="F213" s="58"/>
      <c r="G213" s="58"/>
      <c r="H213" s="58"/>
      <c r="I213" s="59" t="s">
        <v>8658</v>
      </c>
      <c r="J213" s="59"/>
      <c r="K213" s="59"/>
      <c r="L213" s="59"/>
      <c r="M213" s="59"/>
      <c r="N213" s="17"/>
    </row>
    <row r="214" ht="15.75" customHeight="1">
      <c r="A214" s="60" t="s">
        <v>8659</v>
      </c>
      <c r="B214" s="56" t="s">
        <v>8158</v>
      </c>
      <c r="C214" s="57">
        <v>0.0</v>
      </c>
      <c r="D214" s="57">
        <v>80.0</v>
      </c>
      <c r="E214" s="58">
        <v>0.0</v>
      </c>
      <c r="F214" s="58"/>
      <c r="G214" s="58"/>
      <c r="H214" s="58"/>
      <c r="I214" s="59" t="s">
        <v>8660</v>
      </c>
      <c r="J214" s="59"/>
      <c r="K214" s="59"/>
      <c r="L214" s="59"/>
      <c r="M214" s="59"/>
      <c r="N214" s="17"/>
    </row>
    <row r="215" ht="15.75" customHeight="1">
      <c r="A215" s="60" t="s">
        <v>8661</v>
      </c>
      <c r="B215" s="56" t="s">
        <v>8004</v>
      </c>
      <c r="C215" s="57">
        <v>0.0</v>
      </c>
      <c r="D215" s="57">
        <v>80.0</v>
      </c>
      <c r="E215" s="58">
        <v>0.0</v>
      </c>
      <c r="F215" s="58"/>
      <c r="G215" s="58"/>
      <c r="H215" s="58"/>
      <c r="I215" s="59" t="s">
        <v>8662</v>
      </c>
      <c r="J215" s="59"/>
      <c r="K215" s="59"/>
      <c r="L215" s="59"/>
      <c r="M215" s="59"/>
      <c r="N215" s="17"/>
    </row>
    <row r="216" ht="15.75" customHeight="1">
      <c r="A216" s="60" t="s">
        <v>8663</v>
      </c>
      <c r="B216" s="56" t="s">
        <v>8664</v>
      </c>
      <c r="C216" s="57">
        <v>0.0</v>
      </c>
      <c r="D216" s="57">
        <v>80.0</v>
      </c>
      <c r="E216" s="58">
        <v>0.0</v>
      </c>
      <c r="F216" s="58"/>
      <c r="G216" s="58"/>
      <c r="H216" s="58"/>
      <c r="I216" s="59" t="s">
        <v>8665</v>
      </c>
      <c r="J216" s="59"/>
      <c r="K216" s="59"/>
      <c r="L216" s="59"/>
      <c r="M216" s="59"/>
      <c r="N216" s="17"/>
    </row>
    <row r="217" ht="15.75" customHeight="1">
      <c r="A217" s="62" t="s">
        <v>8666</v>
      </c>
      <c r="B217" s="56" t="s">
        <v>8455</v>
      </c>
      <c r="C217" s="57" t="s">
        <v>8667</v>
      </c>
      <c r="D217" s="57">
        <v>81.0</v>
      </c>
      <c r="E217" s="58">
        <v>0.0</v>
      </c>
      <c r="F217" s="58"/>
      <c r="G217" s="58"/>
      <c r="H217" s="58"/>
      <c r="I217" s="59" t="s">
        <v>8668</v>
      </c>
      <c r="J217" s="59"/>
      <c r="K217" s="59"/>
      <c r="L217" s="59"/>
      <c r="M217" s="62"/>
      <c r="N217" s="17"/>
    </row>
    <row r="218" ht="15.75" customHeight="1">
      <c r="A218" s="62" t="s">
        <v>8669</v>
      </c>
      <c r="B218" s="56" t="s">
        <v>8629</v>
      </c>
      <c r="C218" s="57" t="s">
        <v>8670</v>
      </c>
      <c r="D218" s="57">
        <v>81.0</v>
      </c>
      <c r="E218" s="58">
        <v>0.0</v>
      </c>
      <c r="F218" s="58"/>
      <c r="G218" s="58"/>
      <c r="H218" s="58"/>
      <c r="I218" s="59" t="s">
        <v>8671</v>
      </c>
      <c r="J218" s="59"/>
      <c r="K218" s="59"/>
      <c r="L218" s="59"/>
      <c r="M218" s="62"/>
      <c r="N218" s="17"/>
    </row>
    <row r="219" ht="15.75" customHeight="1">
      <c r="A219" s="62" t="s">
        <v>8672</v>
      </c>
      <c r="B219" s="56" t="s">
        <v>8098</v>
      </c>
      <c r="C219" s="57" t="s">
        <v>8099</v>
      </c>
      <c r="D219" s="57">
        <v>81.0</v>
      </c>
      <c r="E219" s="58">
        <v>0.0</v>
      </c>
      <c r="F219" s="58"/>
      <c r="G219" s="58"/>
      <c r="H219" s="58"/>
      <c r="I219" s="59" t="s">
        <v>8673</v>
      </c>
      <c r="J219" s="59"/>
      <c r="K219" s="59"/>
      <c r="L219" s="59"/>
      <c r="M219" s="62"/>
      <c r="N219" s="17"/>
    </row>
    <row r="220" ht="15.75" customHeight="1">
      <c r="A220" s="62" t="s">
        <v>8674</v>
      </c>
      <c r="B220" s="56" t="s">
        <v>8317</v>
      </c>
      <c r="C220" s="57">
        <v>0.0</v>
      </c>
      <c r="D220" s="57">
        <v>81.0</v>
      </c>
      <c r="E220" s="58">
        <v>0.0</v>
      </c>
      <c r="F220" s="58"/>
      <c r="G220" s="58"/>
      <c r="H220" s="58"/>
      <c r="I220" s="59" t="s">
        <v>8675</v>
      </c>
      <c r="J220" s="59"/>
      <c r="K220" s="59"/>
      <c r="L220" s="59"/>
      <c r="M220" s="59"/>
      <c r="N220" s="17"/>
    </row>
    <row r="221" ht="15.75" customHeight="1">
      <c r="A221" s="62" t="s">
        <v>8676</v>
      </c>
      <c r="B221" s="56" t="s">
        <v>8677</v>
      </c>
      <c r="C221" s="57" t="s">
        <v>8678</v>
      </c>
      <c r="D221" s="57">
        <v>82.0</v>
      </c>
      <c r="E221" s="58">
        <v>0.0</v>
      </c>
      <c r="F221" s="58"/>
      <c r="G221" s="58"/>
      <c r="H221" s="58"/>
      <c r="I221" s="59" t="s">
        <v>8679</v>
      </c>
      <c r="J221" s="59"/>
      <c r="K221" s="59"/>
      <c r="L221" s="59"/>
      <c r="M221" s="62"/>
      <c r="N221" s="17"/>
    </row>
    <row r="222" ht="15.75" customHeight="1">
      <c r="A222" s="62" t="s">
        <v>8680</v>
      </c>
      <c r="B222" s="56" t="s">
        <v>8004</v>
      </c>
      <c r="C222" s="57" t="s">
        <v>8085</v>
      </c>
      <c r="D222" s="57">
        <v>83.0</v>
      </c>
      <c r="E222" s="58">
        <v>0.0</v>
      </c>
      <c r="F222" s="58"/>
      <c r="G222" s="58"/>
      <c r="H222" s="58"/>
      <c r="I222" s="59" t="s">
        <v>8681</v>
      </c>
      <c r="J222" s="59"/>
      <c r="K222" s="59"/>
      <c r="L222" s="59"/>
      <c r="M222" s="62"/>
      <c r="N222" s="17"/>
    </row>
    <row r="223" ht="15.75" customHeight="1">
      <c r="A223" s="62" t="s">
        <v>8682</v>
      </c>
      <c r="B223" s="56" t="s">
        <v>8677</v>
      </c>
      <c r="C223" s="57" t="s">
        <v>8683</v>
      </c>
      <c r="D223" s="57">
        <v>136.0</v>
      </c>
      <c r="E223" s="58">
        <v>0.0</v>
      </c>
      <c r="F223" s="58"/>
      <c r="G223" s="58"/>
      <c r="H223" s="58"/>
      <c r="I223" s="59" t="s">
        <v>8684</v>
      </c>
      <c r="J223" s="59"/>
      <c r="K223" s="59"/>
      <c r="L223" s="59"/>
      <c r="M223" s="62"/>
      <c r="N223" s="17"/>
    </row>
    <row r="224" ht="15.75" customHeight="1">
      <c r="A224" s="64" t="s">
        <v>8685</v>
      </c>
      <c r="B224" s="56" t="s">
        <v>8158</v>
      </c>
      <c r="C224" s="57">
        <v>0.0</v>
      </c>
      <c r="D224" s="57">
        <v>85.0</v>
      </c>
      <c r="E224" s="58">
        <v>43723.0</v>
      </c>
      <c r="F224" s="58"/>
      <c r="G224" s="58"/>
      <c r="H224" s="58"/>
      <c r="I224" s="59" t="s">
        <v>8686</v>
      </c>
      <c r="J224" s="59"/>
      <c r="K224" s="59"/>
      <c r="L224" s="59"/>
      <c r="M224" s="59"/>
      <c r="N224" s="17"/>
    </row>
    <row r="225" ht="15.75" customHeight="1">
      <c r="A225" s="62" t="s">
        <v>8687</v>
      </c>
      <c r="B225" s="56" t="s">
        <v>8158</v>
      </c>
      <c r="C225" s="57" t="s">
        <v>8433</v>
      </c>
      <c r="D225" s="57">
        <v>86.0</v>
      </c>
      <c r="E225" s="58">
        <v>0.0</v>
      </c>
      <c r="F225" s="58"/>
      <c r="G225" s="58"/>
      <c r="H225" s="58"/>
      <c r="I225" s="59" t="s">
        <v>8688</v>
      </c>
      <c r="J225" s="59"/>
      <c r="K225" s="59"/>
      <c r="L225" s="59"/>
      <c r="M225" s="62"/>
      <c r="N225" s="17"/>
    </row>
    <row r="226" ht="15.75" customHeight="1">
      <c r="A226" s="62" t="s">
        <v>8689</v>
      </c>
      <c r="B226" s="56" t="s">
        <v>8558</v>
      </c>
      <c r="C226" s="57" t="s">
        <v>8690</v>
      </c>
      <c r="D226" s="57">
        <v>87.0</v>
      </c>
      <c r="E226" s="58">
        <v>0.0</v>
      </c>
      <c r="F226" s="58"/>
      <c r="G226" s="58"/>
      <c r="H226" s="58"/>
      <c r="I226" s="59" t="s">
        <v>8691</v>
      </c>
      <c r="J226" s="59"/>
      <c r="K226" s="59"/>
      <c r="L226" s="59"/>
      <c r="M226" s="62"/>
      <c r="N226" s="17"/>
    </row>
    <row r="227" ht="15.75" customHeight="1">
      <c r="A227" s="62" t="s">
        <v>8692</v>
      </c>
      <c r="B227" s="56" t="s">
        <v>8517</v>
      </c>
      <c r="C227" s="57" t="s">
        <v>8693</v>
      </c>
      <c r="D227" s="57">
        <v>87.0</v>
      </c>
      <c r="E227" s="58">
        <v>0.0</v>
      </c>
      <c r="F227" s="58"/>
      <c r="G227" s="58"/>
      <c r="H227" s="58"/>
      <c r="I227" s="59" t="s">
        <v>8694</v>
      </c>
      <c r="J227" s="59"/>
      <c r="K227" s="59"/>
      <c r="L227" s="59"/>
      <c r="M227" s="62"/>
      <c r="N227" s="17"/>
    </row>
    <row r="228" ht="15.75" customHeight="1">
      <c r="A228" s="62" t="s">
        <v>8695</v>
      </c>
      <c r="B228" s="56" t="s">
        <v>8696</v>
      </c>
      <c r="C228" s="57" t="s">
        <v>8697</v>
      </c>
      <c r="D228" s="57">
        <v>87.0</v>
      </c>
      <c r="E228" s="58">
        <v>0.0</v>
      </c>
      <c r="F228" s="58"/>
      <c r="G228" s="58"/>
      <c r="H228" s="58"/>
      <c r="I228" s="59" t="s">
        <v>8698</v>
      </c>
      <c r="J228" s="59"/>
      <c r="K228" s="59"/>
      <c r="L228" s="59"/>
      <c r="M228" s="62"/>
      <c r="N228" s="17"/>
    </row>
    <row r="229" ht="15.75" customHeight="1">
      <c r="A229" s="62" t="s">
        <v>8699</v>
      </c>
      <c r="B229" s="56" t="s">
        <v>8493</v>
      </c>
      <c r="C229" s="57" t="s">
        <v>8494</v>
      </c>
      <c r="D229" s="57">
        <v>87.0</v>
      </c>
      <c r="E229" s="58">
        <v>0.0</v>
      </c>
      <c r="F229" s="58"/>
      <c r="G229" s="58"/>
      <c r="H229" s="58"/>
      <c r="I229" s="59" t="s">
        <v>8700</v>
      </c>
      <c r="J229" s="59"/>
      <c r="K229" s="59"/>
      <c r="L229" s="59"/>
      <c r="M229" s="62"/>
      <c r="N229" s="17"/>
    </row>
    <row r="230" ht="15.75" customHeight="1">
      <c r="A230" s="62" t="s">
        <v>8701</v>
      </c>
      <c r="B230" s="56" t="s">
        <v>8058</v>
      </c>
      <c r="C230" s="57" t="s">
        <v>8702</v>
      </c>
      <c r="D230" s="57">
        <v>87.0</v>
      </c>
      <c r="E230" s="58">
        <v>0.0</v>
      </c>
      <c r="F230" s="58"/>
      <c r="G230" s="58"/>
      <c r="H230" s="58"/>
      <c r="I230" s="59" t="s">
        <v>8703</v>
      </c>
      <c r="J230" s="59"/>
      <c r="K230" s="59"/>
      <c r="L230" s="59"/>
      <c r="M230" s="62"/>
      <c r="N230" s="17"/>
    </row>
    <row r="231" ht="15.75" customHeight="1">
      <c r="A231" s="62" t="s">
        <v>8704</v>
      </c>
      <c r="B231" s="56" t="s">
        <v>8705</v>
      </c>
      <c r="C231" s="57" t="s">
        <v>8706</v>
      </c>
      <c r="D231" s="57">
        <v>87.0</v>
      </c>
      <c r="E231" s="58">
        <v>0.0</v>
      </c>
      <c r="F231" s="58"/>
      <c r="G231" s="58"/>
      <c r="H231" s="58"/>
      <c r="I231" s="59" t="s">
        <v>8707</v>
      </c>
      <c r="J231" s="59"/>
      <c r="K231" s="59"/>
      <c r="L231" s="59"/>
      <c r="M231" s="62"/>
      <c r="N231" s="17"/>
    </row>
    <row r="232" ht="15.75" customHeight="1">
      <c r="A232" s="62" t="s">
        <v>8708</v>
      </c>
      <c r="B232" s="56" t="s">
        <v>8709</v>
      </c>
      <c r="C232" s="57" t="s">
        <v>8710</v>
      </c>
      <c r="D232" s="57">
        <v>87.0</v>
      </c>
      <c r="E232" s="58">
        <v>0.0</v>
      </c>
      <c r="F232" s="58"/>
      <c r="G232" s="58"/>
      <c r="H232" s="58"/>
      <c r="I232" s="59" t="s">
        <v>8711</v>
      </c>
      <c r="J232" s="59"/>
      <c r="K232" s="59"/>
      <c r="L232" s="59"/>
      <c r="M232" s="62"/>
      <c r="N232" s="17"/>
    </row>
    <row r="233" ht="15.75" customHeight="1">
      <c r="A233" s="62" t="s">
        <v>8712</v>
      </c>
      <c r="B233" s="56" t="s">
        <v>8186</v>
      </c>
      <c r="C233" s="57" t="s">
        <v>8607</v>
      </c>
      <c r="D233" s="57">
        <v>87.0</v>
      </c>
      <c r="E233" s="58">
        <v>0.0</v>
      </c>
      <c r="F233" s="58"/>
      <c r="G233" s="58"/>
      <c r="H233" s="58"/>
      <c r="I233" s="59" t="s">
        <v>8713</v>
      </c>
      <c r="J233" s="59"/>
      <c r="K233" s="59"/>
      <c r="L233" s="59"/>
      <c r="M233" s="62"/>
      <c r="N233" s="17"/>
    </row>
    <row r="234" ht="15.75" customHeight="1">
      <c r="A234" s="62" t="s">
        <v>8714</v>
      </c>
      <c r="B234" s="56" t="s">
        <v>8467</v>
      </c>
      <c r="C234" s="57" t="s">
        <v>8715</v>
      </c>
      <c r="D234" s="57">
        <v>87.0</v>
      </c>
      <c r="E234" s="58">
        <v>0.0</v>
      </c>
      <c r="F234" s="58"/>
      <c r="G234" s="58"/>
      <c r="H234" s="58"/>
      <c r="I234" s="59" t="s">
        <v>8716</v>
      </c>
      <c r="J234" s="59"/>
      <c r="K234" s="59"/>
      <c r="L234" s="59"/>
      <c r="M234" s="62"/>
      <c r="N234" s="17"/>
    </row>
    <row r="235" ht="15.75" customHeight="1">
      <c r="A235" s="62" t="s">
        <v>8717</v>
      </c>
      <c r="B235" s="56" t="s">
        <v>8718</v>
      </c>
      <c r="C235" s="57" t="s">
        <v>8719</v>
      </c>
      <c r="D235" s="57">
        <v>87.0</v>
      </c>
      <c r="E235" s="58">
        <v>0.0</v>
      </c>
      <c r="F235" s="58"/>
      <c r="G235" s="58"/>
      <c r="H235" s="58"/>
      <c r="I235" s="59" t="s">
        <v>8720</v>
      </c>
      <c r="J235" s="59"/>
      <c r="K235" s="59"/>
      <c r="L235" s="59"/>
      <c r="M235" s="62"/>
      <c r="N235" s="17"/>
    </row>
    <row r="236" ht="15.75" customHeight="1">
      <c r="A236" s="62" t="s">
        <v>8721</v>
      </c>
      <c r="B236" s="56" t="s">
        <v>8594</v>
      </c>
      <c r="C236" s="57" t="s">
        <v>8722</v>
      </c>
      <c r="D236" s="57">
        <v>87.0</v>
      </c>
      <c r="E236" s="58">
        <v>0.0</v>
      </c>
      <c r="F236" s="58"/>
      <c r="G236" s="58"/>
      <c r="H236" s="58"/>
      <c r="I236" s="59" t="s">
        <v>8723</v>
      </c>
      <c r="J236" s="59"/>
      <c r="K236" s="59"/>
      <c r="L236" s="59"/>
      <c r="M236" s="62"/>
      <c r="N236" s="17"/>
    </row>
    <row r="237" ht="15.75" customHeight="1">
      <c r="A237" s="62" t="s">
        <v>8724</v>
      </c>
      <c r="B237" s="56" t="s">
        <v>8480</v>
      </c>
      <c r="C237" s="57" t="s">
        <v>8725</v>
      </c>
      <c r="D237" s="57">
        <v>87.0</v>
      </c>
      <c r="E237" s="58">
        <v>0.0</v>
      </c>
      <c r="F237" s="58"/>
      <c r="G237" s="58"/>
      <c r="H237" s="58"/>
      <c r="I237" s="59" t="s">
        <v>8726</v>
      </c>
      <c r="J237" s="59"/>
      <c r="K237" s="59"/>
      <c r="L237" s="59"/>
      <c r="M237" s="62"/>
      <c r="N237" s="17"/>
    </row>
    <row r="238" ht="15.75" customHeight="1">
      <c r="A238" s="62" t="s">
        <v>8727</v>
      </c>
      <c r="B238" s="56" t="s">
        <v>8092</v>
      </c>
      <c r="C238" s="57" t="s">
        <v>8728</v>
      </c>
      <c r="D238" s="57">
        <v>87.0</v>
      </c>
      <c r="E238" s="58">
        <v>0.0</v>
      </c>
      <c r="F238" s="58"/>
      <c r="G238" s="58"/>
      <c r="H238" s="58"/>
      <c r="I238" s="59" t="s">
        <v>8729</v>
      </c>
      <c r="J238" s="59"/>
      <c r="K238" s="59"/>
      <c r="L238" s="59"/>
      <c r="M238" s="62"/>
      <c r="N238" s="17"/>
    </row>
    <row r="239" ht="15.75" customHeight="1">
      <c r="A239" s="62" t="s">
        <v>8730</v>
      </c>
      <c r="B239" s="56" t="s">
        <v>8484</v>
      </c>
      <c r="C239" s="57" t="s">
        <v>8731</v>
      </c>
      <c r="D239" s="57">
        <v>87.0</v>
      </c>
      <c r="E239" s="58">
        <v>0.0</v>
      </c>
      <c r="F239" s="58"/>
      <c r="G239" s="58"/>
      <c r="H239" s="58"/>
      <c r="I239" s="59" t="s">
        <v>8732</v>
      </c>
      <c r="J239" s="59"/>
      <c r="K239" s="59"/>
      <c r="L239" s="59"/>
      <c r="M239" s="62"/>
      <c r="N239" s="17"/>
    </row>
    <row r="240" ht="15.75" customHeight="1">
      <c r="A240" s="62" t="s">
        <v>8733</v>
      </c>
      <c r="B240" s="56" t="s">
        <v>8139</v>
      </c>
      <c r="C240" s="57" t="s">
        <v>8734</v>
      </c>
      <c r="D240" s="57">
        <v>87.0</v>
      </c>
      <c r="E240" s="58">
        <v>0.0</v>
      </c>
      <c r="F240" s="58"/>
      <c r="G240" s="58"/>
      <c r="H240" s="58"/>
      <c r="I240" s="59" t="s">
        <v>8735</v>
      </c>
      <c r="J240" s="59"/>
      <c r="K240" s="59"/>
      <c r="L240" s="59"/>
      <c r="M240" s="62"/>
      <c r="N240" s="17"/>
    </row>
    <row r="241" ht="15.75" customHeight="1">
      <c r="A241" s="62" t="s">
        <v>8736</v>
      </c>
      <c r="B241" s="56" t="s">
        <v>8737</v>
      </c>
      <c r="C241" s="57" t="s">
        <v>8738</v>
      </c>
      <c r="D241" s="57">
        <v>87.0</v>
      </c>
      <c r="E241" s="58">
        <v>0.0</v>
      </c>
      <c r="F241" s="58"/>
      <c r="G241" s="58"/>
      <c r="H241" s="58"/>
      <c r="I241" s="59" t="s">
        <v>8739</v>
      </c>
      <c r="J241" s="59"/>
      <c r="K241" s="59"/>
      <c r="L241" s="59"/>
      <c r="M241" s="62"/>
      <c r="N241" s="17"/>
    </row>
    <row r="242" ht="15.75" customHeight="1">
      <c r="A242" s="62" t="s">
        <v>8740</v>
      </c>
      <c r="B242" s="56" t="s">
        <v>8350</v>
      </c>
      <c r="C242" s="57" t="s">
        <v>8741</v>
      </c>
      <c r="D242" s="57">
        <v>87.0</v>
      </c>
      <c r="E242" s="58">
        <v>0.0</v>
      </c>
      <c r="F242" s="58"/>
      <c r="G242" s="58"/>
      <c r="H242" s="58"/>
      <c r="I242" s="59" t="s">
        <v>8742</v>
      </c>
      <c r="J242" s="59"/>
      <c r="K242" s="59"/>
      <c r="L242" s="59"/>
      <c r="M242" s="62"/>
      <c r="N242" s="17"/>
    </row>
    <row r="243" ht="15.75" customHeight="1">
      <c r="A243" s="62" t="s">
        <v>8743</v>
      </c>
      <c r="B243" s="56" t="s">
        <v>8744</v>
      </c>
      <c r="C243" s="57" t="s">
        <v>8745</v>
      </c>
      <c r="D243" s="57">
        <v>87.0</v>
      </c>
      <c r="E243" s="58">
        <v>0.0</v>
      </c>
      <c r="F243" s="58"/>
      <c r="G243" s="58"/>
      <c r="H243" s="58"/>
      <c r="I243" s="59" t="s">
        <v>8746</v>
      </c>
      <c r="J243" s="59"/>
      <c r="K243" s="59"/>
      <c r="L243" s="59"/>
      <c r="M243" s="62"/>
      <c r="N243" s="17"/>
    </row>
    <row r="244" ht="15.75" customHeight="1">
      <c r="A244" s="62" t="s">
        <v>8747</v>
      </c>
      <c r="B244" s="56" t="s">
        <v>8748</v>
      </c>
      <c r="C244" s="57" t="s">
        <v>8749</v>
      </c>
      <c r="D244" s="57">
        <v>87.0</v>
      </c>
      <c r="E244" s="58">
        <v>0.0</v>
      </c>
      <c r="F244" s="58"/>
      <c r="G244" s="58"/>
      <c r="H244" s="58"/>
      <c r="I244" s="59" t="s">
        <v>8750</v>
      </c>
      <c r="J244" s="59"/>
      <c r="K244" s="59"/>
      <c r="L244" s="59"/>
      <c r="M244" s="62"/>
      <c r="N244" s="17"/>
    </row>
    <row r="245" ht="15.75" customHeight="1">
      <c r="A245" s="60" t="s">
        <v>8751</v>
      </c>
      <c r="B245" s="56" t="s">
        <v>8752</v>
      </c>
      <c r="C245" s="57">
        <v>0.0</v>
      </c>
      <c r="D245" s="57">
        <v>87.0</v>
      </c>
      <c r="E245" s="58">
        <v>0.0</v>
      </c>
      <c r="F245" s="58"/>
      <c r="G245" s="58"/>
      <c r="H245" s="58"/>
      <c r="I245" s="59" t="s">
        <v>8753</v>
      </c>
      <c r="J245" s="59"/>
      <c r="K245" s="59"/>
      <c r="L245" s="59"/>
      <c r="M245" s="59"/>
      <c r="N245" s="17"/>
    </row>
    <row r="246" ht="15.75" customHeight="1">
      <c r="A246" s="60" t="s">
        <v>8754</v>
      </c>
      <c r="B246" s="56" t="s">
        <v>8664</v>
      </c>
      <c r="C246" s="57">
        <v>0.0</v>
      </c>
      <c r="D246" s="57">
        <v>87.0</v>
      </c>
      <c r="E246" s="58">
        <v>0.0</v>
      </c>
      <c r="F246" s="58"/>
      <c r="G246" s="58"/>
      <c r="H246" s="58"/>
      <c r="I246" s="59" t="s">
        <v>8755</v>
      </c>
      <c r="J246" s="59"/>
      <c r="K246" s="59"/>
      <c r="L246" s="59"/>
      <c r="M246" s="59"/>
      <c r="N246" s="17"/>
    </row>
    <row r="247" ht="15.75" customHeight="1">
      <c r="A247" s="60" t="s">
        <v>8756</v>
      </c>
      <c r="B247" s="56" t="s">
        <v>8705</v>
      </c>
      <c r="C247" s="57">
        <v>0.0</v>
      </c>
      <c r="D247" s="57">
        <v>87.0</v>
      </c>
      <c r="E247" s="58">
        <v>0.0</v>
      </c>
      <c r="F247" s="58"/>
      <c r="G247" s="58"/>
      <c r="H247" s="58"/>
      <c r="I247" s="59" t="s">
        <v>8757</v>
      </c>
      <c r="J247" s="59"/>
      <c r="K247" s="59"/>
      <c r="L247" s="59"/>
      <c r="M247" s="59"/>
      <c r="N247" s="17"/>
    </row>
    <row r="248" ht="15.75" customHeight="1">
      <c r="A248" s="60" t="s">
        <v>8758</v>
      </c>
      <c r="B248" s="56" t="s">
        <v>8759</v>
      </c>
      <c r="C248" s="57">
        <v>0.0</v>
      </c>
      <c r="D248" s="57">
        <v>87.0</v>
      </c>
      <c r="E248" s="58">
        <v>0.0</v>
      </c>
      <c r="F248" s="58"/>
      <c r="G248" s="58"/>
      <c r="H248" s="58"/>
      <c r="I248" s="59" t="s">
        <v>8760</v>
      </c>
      <c r="J248" s="59"/>
      <c r="K248" s="59"/>
      <c r="L248" s="59"/>
      <c r="M248" s="59"/>
      <c r="N248" s="17"/>
    </row>
    <row r="249" ht="15.75" customHeight="1">
      <c r="A249" s="60" t="s">
        <v>8761</v>
      </c>
      <c r="B249" s="61" t="s">
        <v>8762</v>
      </c>
      <c r="C249" s="57">
        <v>0.0</v>
      </c>
      <c r="D249" s="57">
        <v>87.0</v>
      </c>
      <c r="E249" s="58">
        <v>0.0</v>
      </c>
      <c r="F249" s="58"/>
      <c r="G249" s="58"/>
      <c r="H249" s="58"/>
      <c r="I249" s="59" t="s">
        <v>8763</v>
      </c>
      <c r="J249" s="59"/>
      <c r="K249" s="59"/>
      <c r="L249" s="59"/>
      <c r="M249" s="59"/>
      <c r="N249" s="17"/>
    </row>
    <row r="250" ht="15.75" customHeight="1">
      <c r="A250" s="60" t="s">
        <v>8764</v>
      </c>
      <c r="B250" s="56" t="s">
        <v>8765</v>
      </c>
      <c r="C250" s="57">
        <v>0.0</v>
      </c>
      <c r="D250" s="57">
        <v>89.0</v>
      </c>
      <c r="E250" s="58">
        <v>43506.0</v>
      </c>
      <c r="F250" s="58"/>
      <c r="G250" s="58"/>
      <c r="H250" s="58"/>
      <c r="I250" s="59" t="s">
        <v>8766</v>
      </c>
      <c r="J250" s="59"/>
      <c r="K250" s="59"/>
      <c r="L250" s="59"/>
      <c r="M250" s="59"/>
      <c r="N250" s="17"/>
    </row>
    <row r="251" ht="15.75" customHeight="1">
      <c r="A251" s="62" t="s">
        <v>8767</v>
      </c>
      <c r="B251" s="56" t="s">
        <v>8677</v>
      </c>
      <c r="C251" s="57" t="s">
        <v>8768</v>
      </c>
      <c r="D251" s="57">
        <v>136.0</v>
      </c>
      <c r="E251" s="58">
        <v>0.0</v>
      </c>
      <c r="F251" s="58"/>
      <c r="G251" s="58"/>
      <c r="H251" s="58"/>
      <c r="I251" s="59" t="s">
        <v>8769</v>
      </c>
      <c r="J251" s="59"/>
      <c r="K251" s="59"/>
      <c r="L251" s="59"/>
      <c r="M251" s="62"/>
      <c r="N251" s="17"/>
    </row>
    <row r="252" ht="15.75" customHeight="1">
      <c r="A252" s="62" t="s">
        <v>8770</v>
      </c>
      <c r="B252" s="56" t="s">
        <v>8473</v>
      </c>
      <c r="C252" s="57" t="s">
        <v>8504</v>
      </c>
      <c r="D252" s="57">
        <v>2.0</v>
      </c>
      <c r="E252" s="58">
        <v>0.0</v>
      </c>
      <c r="F252" s="58"/>
      <c r="G252" s="58"/>
      <c r="H252" s="58"/>
      <c r="I252" s="59" t="s">
        <v>8771</v>
      </c>
      <c r="J252" s="59"/>
      <c r="K252" s="59"/>
      <c r="L252" s="59"/>
      <c r="M252" s="62"/>
      <c r="N252" s="17"/>
    </row>
    <row r="253" ht="15.75" customHeight="1">
      <c r="A253" s="62" t="s">
        <v>8772</v>
      </c>
      <c r="B253" s="56" t="s">
        <v>8168</v>
      </c>
      <c r="C253" s="57" t="s">
        <v>8773</v>
      </c>
      <c r="D253" s="57">
        <v>91.0</v>
      </c>
      <c r="E253" s="58">
        <v>0.0</v>
      </c>
      <c r="F253" s="58"/>
      <c r="G253" s="58"/>
      <c r="H253" s="58"/>
      <c r="I253" s="59" t="s">
        <v>8774</v>
      </c>
      <c r="J253" s="59"/>
      <c r="K253" s="59"/>
      <c r="L253" s="59"/>
      <c r="M253" s="62"/>
      <c r="N253" s="17"/>
    </row>
    <row r="254" ht="15.75" customHeight="1">
      <c r="A254" s="62" t="s">
        <v>8775</v>
      </c>
      <c r="B254" s="56" t="s">
        <v>8098</v>
      </c>
      <c r="C254" s="57">
        <v>0.0</v>
      </c>
      <c r="D254" s="57">
        <v>47.0</v>
      </c>
      <c r="E254" s="58">
        <v>0.0</v>
      </c>
      <c r="F254" s="58"/>
      <c r="G254" s="58"/>
      <c r="H254" s="58"/>
      <c r="I254" s="59" t="s">
        <v>8776</v>
      </c>
      <c r="J254" s="59"/>
      <c r="K254" s="59"/>
      <c r="L254" s="59"/>
      <c r="M254" s="59"/>
      <c r="N254" s="17"/>
    </row>
    <row r="255" ht="15.75" customHeight="1">
      <c r="A255" s="62" t="s">
        <v>8777</v>
      </c>
      <c r="B255" s="56" t="s">
        <v>8640</v>
      </c>
      <c r="C255" s="57" t="s">
        <v>8641</v>
      </c>
      <c r="D255" s="57">
        <v>93.0</v>
      </c>
      <c r="E255" s="58">
        <v>0.0</v>
      </c>
      <c r="F255" s="58"/>
      <c r="G255" s="58"/>
      <c r="H255" s="58"/>
      <c r="I255" s="59" t="s">
        <v>8778</v>
      </c>
      <c r="J255" s="59"/>
      <c r="K255" s="59"/>
      <c r="L255" s="59"/>
      <c r="M255" s="62"/>
      <c r="N255" s="17"/>
    </row>
    <row r="256" ht="15.75" customHeight="1">
      <c r="A256" s="62" t="s">
        <v>8779</v>
      </c>
      <c r="B256" s="56" t="s">
        <v>8186</v>
      </c>
      <c r="C256" s="57" t="s">
        <v>8780</v>
      </c>
      <c r="D256" s="57">
        <v>94.0</v>
      </c>
      <c r="E256" s="58">
        <v>0.0</v>
      </c>
      <c r="F256" s="58"/>
      <c r="G256" s="58"/>
      <c r="H256" s="58"/>
      <c r="I256" s="59" t="s">
        <v>8781</v>
      </c>
      <c r="J256" s="59"/>
      <c r="K256" s="59"/>
      <c r="L256" s="59"/>
      <c r="M256" s="62"/>
      <c r="N256" s="17"/>
    </row>
    <row r="257" ht="15.75" customHeight="1">
      <c r="A257" s="65" t="s">
        <v>8782</v>
      </c>
      <c r="B257" s="66" t="s">
        <v>8783</v>
      </c>
      <c r="C257" s="57" t="s">
        <v>8784</v>
      </c>
      <c r="D257" s="57">
        <v>0.0</v>
      </c>
      <c r="E257" s="58">
        <v>0.0</v>
      </c>
      <c r="F257" s="58"/>
      <c r="G257" s="58"/>
      <c r="H257" s="58"/>
      <c r="I257" s="59" t="s">
        <v>8785</v>
      </c>
      <c r="J257" s="59"/>
      <c r="K257" s="59"/>
      <c r="L257" s="59"/>
      <c r="M257" s="65"/>
      <c r="N257" s="17"/>
    </row>
    <row r="258" ht="15.75" customHeight="1">
      <c r="A258" s="65" t="s">
        <v>8786</v>
      </c>
      <c r="B258" s="66" t="s">
        <v>8186</v>
      </c>
      <c r="C258" s="57" t="s">
        <v>8187</v>
      </c>
      <c r="D258" s="57">
        <v>0.0</v>
      </c>
      <c r="E258" s="58">
        <v>0.0</v>
      </c>
      <c r="F258" s="58"/>
      <c r="G258" s="58"/>
      <c r="H258" s="58"/>
      <c r="I258" s="59" t="s">
        <v>8787</v>
      </c>
      <c r="J258" s="59"/>
      <c r="K258" s="59"/>
      <c r="L258" s="59"/>
      <c r="M258" s="65"/>
      <c r="N258" s="17"/>
    </row>
    <row r="259" ht="15.75" customHeight="1">
      <c r="A259" s="65" t="s">
        <v>8788</v>
      </c>
      <c r="B259" s="66" t="s">
        <v>8186</v>
      </c>
      <c r="C259" s="57" t="s">
        <v>8789</v>
      </c>
      <c r="D259" s="57">
        <v>99.0</v>
      </c>
      <c r="E259" s="58">
        <v>0.0</v>
      </c>
      <c r="F259" s="58"/>
      <c r="G259" s="58"/>
      <c r="H259" s="58"/>
      <c r="I259" s="59" t="s">
        <v>8790</v>
      </c>
      <c r="J259" s="59"/>
      <c r="K259" s="59"/>
      <c r="L259" s="59"/>
      <c r="M259" s="65"/>
      <c r="N259" s="17"/>
    </row>
    <row r="260" ht="15.75" customHeight="1">
      <c r="A260" s="65" t="s">
        <v>8791</v>
      </c>
      <c r="B260" s="66" t="s">
        <v>8281</v>
      </c>
      <c r="C260" s="57" t="s">
        <v>8282</v>
      </c>
      <c r="D260" s="57">
        <v>0.0</v>
      </c>
      <c r="E260" s="58">
        <v>0.0</v>
      </c>
      <c r="F260" s="58"/>
      <c r="G260" s="58"/>
      <c r="H260" s="58"/>
      <c r="I260" s="59" t="s">
        <v>8792</v>
      </c>
      <c r="J260" s="59"/>
      <c r="K260" s="59"/>
      <c r="L260" s="59"/>
      <c r="M260" s="65"/>
      <c r="N260" s="17"/>
    </row>
    <row r="261" ht="15.75" customHeight="1">
      <c r="A261" s="65" t="s">
        <v>8793</v>
      </c>
      <c r="B261" s="66" t="s">
        <v>8018</v>
      </c>
      <c r="C261" s="57" t="s">
        <v>8019</v>
      </c>
      <c r="D261" s="57">
        <v>123.0</v>
      </c>
      <c r="E261" s="58">
        <v>0.0</v>
      </c>
      <c r="F261" s="58"/>
      <c r="G261" s="58"/>
      <c r="H261" s="58"/>
      <c r="I261" s="59" t="s">
        <v>8794</v>
      </c>
      <c r="J261" s="59"/>
      <c r="K261" s="59"/>
      <c r="L261" s="59"/>
      <c r="M261" s="65"/>
      <c r="N261" s="17"/>
    </row>
    <row r="262" ht="15.75" customHeight="1">
      <c r="A262" s="65" t="s">
        <v>8795</v>
      </c>
      <c r="B262" s="66" t="s">
        <v>8796</v>
      </c>
      <c r="C262" s="57" t="s">
        <v>8797</v>
      </c>
      <c r="D262" s="57">
        <v>7.0</v>
      </c>
      <c r="E262" s="58">
        <v>0.0</v>
      </c>
      <c r="F262" s="58"/>
      <c r="G262" s="58"/>
      <c r="H262" s="58"/>
      <c r="I262" s="59" t="s">
        <v>8798</v>
      </c>
      <c r="J262" s="59"/>
      <c r="K262" s="59"/>
      <c r="L262" s="59"/>
      <c r="M262" s="65"/>
      <c r="N262" s="17"/>
    </row>
    <row r="263" ht="15.75" customHeight="1">
      <c r="A263" s="65" t="s">
        <v>8799</v>
      </c>
      <c r="B263" s="66" t="s">
        <v>8800</v>
      </c>
      <c r="C263" s="57" t="s">
        <v>8801</v>
      </c>
      <c r="D263" s="57">
        <v>0.0</v>
      </c>
      <c r="E263" s="58">
        <v>0.0</v>
      </c>
      <c r="F263" s="58"/>
      <c r="G263" s="58"/>
      <c r="H263" s="58"/>
      <c r="I263" s="59" t="s">
        <v>8802</v>
      </c>
      <c r="J263" s="59"/>
      <c r="K263" s="59"/>
      <c r="L263" s="59"/>
      <c r="M263" s="65"/>
      <c r="N263" s="17"/>
    </row>
    <row r="264" ht="15.75" customHeight="1">
      <c r="A264" s="65" t="s">
        <v>8803</v>
      </c>
      <c r="B264" s="66" t="s">
        <v>8804</v>
      </c>
      <c r="C264" s="57" t="s">
        <v>8805</v>
      </c>
      <c r="D264" s="57">
        <v>0.0</v>
      </c>
      <c r="E264" s="58">
        <v>0.0</v>
      </c>
      <c r="F264" s="58"/>
      <c r="G264" s="58"/>
      <c r="H264" s="58"/>
      <c r="I264" s="59" t="s">
        <v>8806</v>
      </c>
      <c r="J264" s="59"/>
      <c r="K264" s="59"/>
      <c r="L264" s="59"/>
      <c r="M264" s="65"/>
      <c r="N264" s="17"/>
    </row>
    <row r="265" ht="15.75" customHeight="1">
      <c r="A265" s="65" t="s">
        <v>8807</v>
      </c>
      <c r="B265" s="66" t="s">
        <v>8808</v>
      </c>
      <c r="C265" s="57" t="s">
        <v>8809</v>
      </c>
      <c r="D265" s="57">
        <v>0.0</v>
      </c>
      <c r="E265" s="58">
        <v>0.0</v>
      </c>
      <c r="F265" s="58"/>
      <c r="G265" s="58"/>
      <c r="H265" s="58"/>
      <c r="I265" s="59" t="s">
        <v>8810</v>
      </c>
      <c r="J265" s="59"/>
      <c r="K265" s="59"/>
      <c r="L265" s="59"/>
      <c r="M265" s="65"/>
      <c r="N265" s="17"/>
    </row>
    <row r="266" ht="15.75" customHeight="1">
      <c r="A266" s="62" t="s">
        <v>8811</v>
      </c>
      <c r="B266" s="56" t="s">
        <v>8033</v>
      </c>
      <c r="C266" s="57" t="s">
        <v>8812</v>
      </c>
      <c r="D266" s="57">
        <v>19.0</v>
      </c>
      <c r="E266" s="58">
        <v>0.0</v>
      </c>
      <c r="F266" s="58"/>
      <c r="G266" s="58"/>
      <c r="H266" s="58"/>
      <c r="I266" s="59" t="s">
        <v>8813</v>
      </c>
      <c r="J266" s="59"/>
      <c r="K266" s="59"/>
      <c r="L266" s="59"/>
      <c r="M266" s="65"/>
      <c r="N266" s="17"/>
    </row>
    <row r="267" ht="15.75" customHeight="1">
      <c r="A267" s="65" t="s">
        <v>8814</v>
      </c>
      <c r="B267" s="66" t="s">
        <v>8033</v>
      </c>
      <c r="C267" s="57" t="s">
        <v>8815</v>
      </c>
      <c r="D267" s="57">
        <v>135.0</v>
      </c>
      <c r="E267" s="58">
        <v>0.0</v>
      </c>
      <c r="F267" s="58"/>
      <c r="G267" s="58"/>
      <c r="H267" s="58"/>
      <c r="I267" s="59" t="s">
        <v>8816</v>
      </c>
      <c r="J267" s="59"/>
      <c r="K267" s="59"/>
      <c r="L267" s="59"/>
      <c r="M267" s="65"/>
      <c r="N267" s="17"/>
    </row>
    <row r="268" ht="15.75" customHeight="1">
      <c r="A268" s="65" t="s">
        <v>8817</v>
      </c>
      <c r="B268" s="66" t="s">
        <v>8033</v>
      </c>
      <c r="C268" s="57" t="s">
        <v>8034</v>
      </c>
      <c r="D268" s="57">
        <v>0.0</v>
      </c>
      <c r="E268" s="58">
        <v>0.0</v>
      </c>
      <c r="F268" s="58"/>
      <c r="G268" s="58"/>
      <c r="H268" s="58"/>
      <c r="I268" s="59" t="s">
        <v>8818</v>
      </c>
      <c r="J268" s="59"/>
      <c r="K268" s="59"/>
      <c r="L268" s="59"/>
      <c r="M268" s="65"/>
      <c r="N268" s="17"/>
    </row>
    <row r="269" ht="15.75" customHeight="1">
      <c r="A269" s="65" t="s">
        <v>8819</v>
      </c>
      <c r="B269" s="66" t="s">
        <v>8820</v>
      </c>
      <c r="C269" s="57" t="s">
        <v>8821</v>
      </c>
      <c r="D269" s="57">
        <v>0.0</v>
      </c>
      <c r="E269" s="58">
        <v>0.0</v>
      </c>
      <c r="F269" s="58"/>
      <c r="G269" s="58"/>
      <c r="H269" s="58"/>
      <c r="I269" s="59" t="s">
        <v>8822</v>
      </c>
      <c r="J269" s="59"/>
      <c r="K269" s="59"/>
      <c r="L269" s="59"/>
      <c r="M269" s="65"/>
      <c r="N269" s="17"/>
    </row>
    <row r="270" ht="15.75" customHeight="1">
      <c r="A270" s="65" t="s">
        <v>8823</v>
      </c>
      <c r="B270" s="66" t="s">
        <v>8186</v>
      </c>
      <c r="C270" s="57" t="s">
        <v>8824</v>
      </c>
      <c r="D270" s="57">
        <v>0.0</v>
      </c>
      <c r="E270" s="58">
        <v>0.0</v>
      </c>
      <c r="F270" s="58"/>
      <c r="G270" s="58"/>
      <c r="H270" s="58"/>
      <c r="I270" s="59" t="s">
        <v>8825</v>
      </c>
      <c r="J270" s="59"/>
      <c r="K270" s="59"/>
      <c r="L270" s="59"/>
      <c r="M270" s="65"/>
      <c r="N270" s="17"/>
    </row>
    <row r="271" ht="15.75" customHeight="1">
      <c r="A271" s="65" t="s">
        <v>8826</v>
      </c>
      <c r="B271" s="66" t="s">
        <v>8168</v>
      </c>
      <c r="C271" s="57" t="s">
        <v>8169</v>
      </c>
      <c r="D271" s="57">
        <v>0.0</v>
      </c>
      <c r="E271" s="58">
        <v>0.0</v>
      </c>
      <c r="F271" s="58"/>
      <c r="G271" s="58"/>
      <c r="H271" s="58"/>
      <c r="I271" s="59" t="s">
        <v>8827</v>
      </c>
      <c r="J271" s="59"/>
      <c r="K271" s="59"/>
      <c r="L271" s="59"/>
      <c r="M271" s="65"/>
      <c r="N271" s="17"/>
    </row>
    <row r="272" ht="15.75" customHeight="1">
      <c r="A272" s="67" t="s">
        <v>8828</v>
      </c>
      <c r="B272" s="68" t="s">
        <v>8240</v>
      </c>
      <c r="C272" s="57" t="s">
        <v>8241</v>
      </c>
      <c r="D272" s="57">
        <v>0.0</v>
      </c>
      <c r="E272" s="58">
        <v>0.0</v>
      </c>
      <c r="F272" s="58"/>
      <c r="G272" s="58"/>
      <c r="H272" s="58"/>
      <c r="I272" s="59" t="s">
        <v>8829</v>
      </c>
      <c r="J272" s="59"/>
      <c r="K272" s="59"/>
      <c r="L272" s="59"/>
      <c r="M272" s="67"/>
      <c r="N272" s="17"/>
    </row>
    <row r="273" ht="15.75" customHeight="1">
      <c r="A273" s="67" t="s">
        <v>8830</v>
      </c>
      <c r="B273" s="68" t="s">
        <v>8240</v>
      </c>
      <c r="C273" s="57" t="s">
        <v>8241</v>
      </c>
      <c r="D273" s="57">
        <v>0.0</v>
      </c>
      <c r="E273" s="58">
        <v>0.0</v>
      </c>
      <c r="F273" s="58"/>
      <c r="G273" s="58"/>
      <c r="H273" s="58"/>
      <c r="I273" s="59" t="s">
        <v>8831</v>
      </c>
      <c r="J273" s="59"/>
      <c r="K273" s="59"/>
      <c r="L273" s="59"/>
      <c r="M273" s="67"/>
      <c r="N273" s="17"/>
    </row>
    <row r="274" ht="15.75" customHeight="1">
      <c r="A274" s="67" t="s">
        <v>8832</v>
      </c>
      <c r="B274" s="68" t="s">
        <v>8240</v>
      </c>
      <c r="C274" s="57" t="s">
        <v>8309</v>
      </c>
      <c r="D274" s="57">
        <v>0.0</v>
      </c>
      <c r="E274" s="58">
        <v>0.0</v>
      </c>
      <c r="F274" s="58"/>
      <c r="G274" s="58"/>
      <c r="H274" s="58"/>
      <c r="I274" s="59" t="s">
        <v>8833</v>
      </c>
      <c r="J274" s="59"/>
      <c r="K274" s="59"/>
      <c r="L274" s="59"/>
      <c r="M274" s="67"/>
      <c r="N274" s="17"/>
    </row>
    <row r="275" ht="15.75" customHeight="1">
      <c r="A275" s="67" t="s">
        <v>8834</v>
      </c>
      <c r="B275" s="68" t="s">
        <v>8240</v>
      </c>
      <c r="C275" s="57" t="s">
        <v>8309</v>
      </c>
      <c r="D275" s="57">
        <v>124.0</v>
      </c>
      <c r="E275" s="58">
        <v>0.0</v>
      </c>
      <c r="F275" s="58"/>
      <c r="G275" s="58"/>
      <c r="H275" s="58"/>
      <c r="I275" s="59" t="s">
        <v>8835</v>
      </c>
      <c r="J275" s="59"/>
      <c r="K275" s="59"/>
      <c r="L275" s="59"/>
      <c r="M275" s="67"/>
      <c r="N275" s="17"/>
    </row>
    <row r="276" ht="15.75" customHeight="1">
      <c r="A276" s="67" t="s">
        <v>8836</v>
      </c>
      <c r="B276" s="68" t="s">
        <v>8240</v>
      </c>
      <c r="C276" s="57" t="s">
        <v>8309</v>
      </c>
      <c r="D276" s="57">
        <v>0.0</v>
      </c>
      <c r="E276" s="58">
        <v>0.0</v>
      </c>
      <c r="F276" s="58"/>
      <c r="G276" s="58"/>
      <c r="H276" s="58"/>
      <c r="I276" s="59" t="s">
        <v>8837</v>
      </c>
      <c r="J276" s="59"/>
      <c r="K276" s="59"/>
      <c r="L276" s="59"/>
      <c r="M276" s="67"/>
      <c r="N276" s="17"/>
    </row>
    <row r="277" ht="15.75" customHeight="1">
      <c r="A277" s="67" t="s">
        <v>8838</v>
      </c>
      <c r="B277" s="68" t="s">
        <v>8240</v>
      </c>
      <c r="C277" s="57" t="s">
        <v>8309</v>
      </c>
      <c r="D277" s="57">
        <v>0.0</v>
      </c>
      <c r="E277" s="58">
        <v>0.0</v>
      </c>
      <c r="F277" s="58"/>
      <c r="G277" s="58"/>
      <c r="H277" s="58"/>
      <c r="I277" s="59" t="s">
        <v>8839</v>
      </c>
      <c r="J277" s="59"/>
      <c r="K277" s="59"/>
      <c r="L277" s="59"/>
      <c r="M277" s="67"/>
      <c r="N277" s="17"/>
    </row>
    <row r="278" ht="15.75" customHeight="1">
      <c r="A278" s="67" t="s">
        <v>8840</v>
      </c>
      <c r="B278" s="68" t="s">
        <v>8240</v>
      </c>
      <c r="C278" s="57" t="s">
        <v>8841</v>
      </c>
      <c r="D278" s="57">
        <v>0.0</v>
      </c>
      <c r="E278" s="58">
        <v>0.0</v>
      </c>
      <c r="F278" s="58"/>
      <c r="G278" s="58"/>
      <c r="H278" s="58"/>
      <c r="I278" s="59" t="s">
        <v>8842</v>
      </c>
      <c r="J278" s="59"/>
      <c r="K278" s="59"/>
      <c r="L278" s="59"/>
      <c r="M278" s="67"/>
      <c r="N278" s="17"/>
    </row>
    <row r="279" ht="15.75" customHeight="1">
      <c r="A279" s="67" t="s">
        <v>8843</v>
      </c>
      <c r="B279" s="68" t="s">
        <v>8240</v>
      </c>
      <c r="C279" s="57" t="s">
        <v>8841</v>
      </c>
      <c r="D279" s="57">
        <v>0.0</v>
      </c>
      <c r="E279" s="58">
        <v>0.0</v>
      </c>
      <c r="F279" s="58"/>
      <c r="G279" s="58"/>
      <c r="H279" s="58"/>
      <c r="I279" s="59" t="s">
        <v>8844</v>
      </c>
      <c r="J279" s="59"/>
      <c r="K279" s="59"/>
      <c r="L279" s="59"/>
      <c r="M279" s="67"/>
      <c r="N279" s="17"/>
    </row>
    <row r="280" ht="15.75" customHeight="1">
      <c r="A280" s="67" t="s">
        <v>8845</v>
      </c>
      <c r="B280" s="68" t="s">
        <v>8037</v>
      </c>
      <c r="C280" s="57" t="s">
        <v>8038</v>
      </c>
      <c r="D280" s="57">
        <v>0.0</v>
      </c>
      <c r="E280" s="58">
        <v>0.0</v>
      </c>
      <c r="F280" s="58"/>
      <c r="G280" s="58"/>
      <c r="H280" s="58"/>
      <c r="I280" s="59" t="s">
        <v>8846</v>
      </c>
      <c r="J280" s="59"/>
      <c r="K280" s="59"/>
      <c r="L280" s="59"/>
      <c r="M280" s="67"/>
      <c r="N280" s="17"/>
    </row>
    <row r="281" ht="15.75" customHeight="1">
      <c r="A281" s="67" t="s">
        <v>8847</v>
      </c>
      <c r="B281" s="68" t="s">
        <v>8037</v>
      </c>
      <c r="C281" s="57" t="s">
        <v>8038</v>
      </c>
      <c r="D281" s="57">
        <v>0.0</v>
      </c>
      <c r="E281" s="58">
        <v>0.0</v>
      </c>
      <c r="F281" s="58"/>
      <c r="G281" s="58"/>
      <c r="H281" s="58"/>
      <c r="I281" s="59" t="s">
        <v>8848</v>
      </c>
      <c r="J281" s="59"/>
      <c r="K281" s="59"/>
      <c r="L281" s="59"/>
      <c r="M281" s="67"/>
      <c r="N281" s="17"/>
    </row>
    <row r="282" ht="15.75" customHeight="1">
      <c r="A282" s="67" t="s">
        <v>8849</v>
      </c>
      <c r="B282" s="68" t="s">
        <v>8037</v>
      </c>
      <c r="C282" s="57" t="s">
        <v>8038</v>
      </c>
      <c r="D282" s="57">
        <v>0.0</v>
      </c>
      <c r="E282" s="58">
        <v>0.0</v>
      </c>
      <c r="F282" s="58"/>
      <c r="G282" s="58"/>
      <c r="H282" s="58"/>
      <c r="I282" s="59" t="s">
        <v>8850</v>
      </c>
      <c r="J282" s="59"/>
      <c r="K282" s="59"/>
      <c r="L282" s="59"/>
      <c r="M282" s="67"/>
      <c r="N282" s="17"/>
    </row>
    <row r="283" ht="15.75" customHeight="1">
      <c r="A283" s="67" t="s">
        <v>8851</v>
      </c>
      <c r="B283" s="68" t="s">
        <v>8852</v>
      </c>
      <c r="C283" s="57" t="s">
        <v>8853</v>
      </c>
      <c r="D283" s="57">
        <v>0.0</v>
      </c>
      <c r="E283" s="58">
        <v>0.0</v>
      </c>
      <c r="F283" s="58"/>
      <c r="G283" s="58"/>
      <c r="H283" s="58"/>
      <c r="I283" s="59" t="s">
        <v>8854</v>
      </c>
      <c r="J283" s="59"/>
      <c r="K283" s="59"/>
      <c r="L283" s="59"/>
      <c r="M283" s="67"/>
      <c r="N283" s="17"/>
    </row>
    <row r="284" ht="15.75" customHeight="1">
      <c r="A284" s="67" t="s">
        <v>8855</v>
      </c>
      <c r="B284" s="68" t="s">
        <v>8852</v>
      </c>
      <c r="C284" s="57" t="s">
        <v>8853</v>
      </c>
      <c r="D284" s="57">
        <v>0.0</v>
      </c>
      <c r="E284" s="58">
        <v>0.0</v>
      </c>
      <c r="F284" s="58"/>
      <c r="G284" s="58"/>
      <c r="H284" s="58"/>
      <c r="I284" s="59" t="s">
        <v>8856</v>
      </c>
      <c r="J284" s="59"/>
      <c r="K284" s="59"/>
      <c r="L284" s="59"/>
      <c r="M284" s="67"/>
      <c r="N284" s="17"/>
    </row>
    <row r="285" ht="15.75" customHeight="1">
      <c r="A285" s="67" t="s">
        <v>8857</v>
      </c>
      <c r="B285" s="68" t="s">
        <v>8852</v>
      </c>
      <c r="C285" s="57" t="s">
        <v>8853</v>
      </c>
      <c r="D285" s="57">
        <v>0.0</v>
      </c>
      <c r="E285" s="58">
        <v>0.0</v>
      </c>
      <c r="F285" s="58"/>
      <c r="G285" s="58"/>
      <c r="H285" s="58"/>
      <c r="I285" s="59" t="s">
        <v>8858</v>
      </c>
      <c r="J285" s="59"/>
      <c r="K285" s="59"/>
      <c r="L285" s="59"/>
      <c r="M285" s="67"/>
      <c r="N285" s="17"/>
    </row>
    <row r="286" ht="15.75" customHeight="1">
      <c r="A286" s="67" t="s">
        <v>8859</v>
      </c>
      <c r="B286" s="68" t="s">
        <v>8860</v>
      </c>
      <c r="C286" s="57" t="s">
        <v>8861</v>
      </c>
      <c r="D286" s="57">
        <v>0.0</v>
      </c>
      <c r="E286" s="58">
        <v>0.0</v>
      </c>
      <c r="F286" s="58"/>
      <c r="G286" s="58"/>
      <c r="H286" s="58"/>
      <c r="I286" s="59" t="s">
        <v>8862</v>
      </c>
      <c r="J286" s="59"/>
      <c r="K286" s="59"/>
      <c r="L286" s="59"/>
      <c r="M286" s="67"/>
      <c r="N286" s="17"/>
    </row>
    <row r="287" ht="15.75" customHeight="1">
      <c r="A287" s="67" t="s">
        <v>8863</v>
      </c>
      <c r="B287" s="68" t="s">
        <v>8860</v>
      </c>
      <c r="C287" s="57" t="s">
        <v>8861</v>
      </c>
      <c r="D287" s="57">
        <v>0.0</v>
      </c>
      <c r="E287" s="58">
        <v>0.0</v>
      </c>
      <c r="F287" s="58"/>
      <c r="G287" s="58"/>
      <c r="H287" s="58"/>
      <c r="I287" s="59" t="s">
        <v>8864</v>
      </c>
      <c r="J287" s="59"/>
      <c r="K287" s="59"/>
      <c r="L287" s="59"/>
      <c r="M287" s="67"/>
      <c r="N287" s="17"/>
    </row>
    <row r="288" ht="15.75" customHeight="1">
      <c r="A288" s="67" t="s">
        <v>8865</v>
      </c>
      <c r="B288" s="68" t="s">
        <v>8860</v>
      </c>
      <c r="C288" s="57" t="s">
        <v>8861</v>
      </c>
      <c r="D288" s="57">
        <v>0.0</v>
      </c>
      <c r="E288" s="58">
        <v>0.0</v>
      </c>
      <c r="F288" s="58"/>
      <c r="G288" s="58"/>
      <c r="H288" s="58"/>
      <c r="I288" s="59" t="s">
        <v>8866</v>
      </c>
      <c r="J288" s="59"/>
      <c r="K288" s="59"/>
      <c r="L288" s="59"/>
      <c r="M288" s="67"/>
      <c r="N288" s="17"/>
    </row>
    <row r="289" ht="15.75" customHeight="1">
      <c r="A289" s="67" t="s">
        <v>8867</v>
      </c>
      <c r="B289" s="68" t="s">
        <v>8860</v>
      </c>
      <c r="C289" s="57" t="s">
        <v>8861</v>
      </c>
      <c r="D289" s="57">
        <v>0.0</v>
      </c>
      <c r="E289" s="58">
        <v>0.0</v>
      </c>
      <c r="F289" s="58"/>
      <c r="G289" s="58"/>
      <c r="H289" s="58"/>
      <c r="I289" s="59" t="s">
        <v>8868</v>
      </c>
      <c r="J289" s="59"/>
      <c r="K289" s="59"/>
      <c r="L289" s="59"/>
      <c r="M289" s="67"/>
      <c r="N289" s="17"/>
    </row>
    <row r="290" ht="15.75" customHeight="1">
      <c r="A290" s="67" t="s">
        <v>8869</v>
      </c>
      <c r="B290" s="68" t="s">
        <v>8860</v>
      </c>
      <c r="C290" s="57" t="s">
        <v>8861</v>
      </c>
      <c r="D290" s="57">
        <v>0.0</v>
      </c>
      <c r="E290" s="58">
        <v>0.0</v>
      </c>
      <c r="F290" s="58"/>
      <c r="G290" s="58"/>
      <c r="H290" s="58"/>
      <c r="I290" s="59" t="s">
        <v>8870</v>
      </c>
      <c r="J290" s="59"/>
      <c r="K290" s="59"/>
      <c r="L290" s="59"/>
      <c r="M290" s="67"/>
      <c r="N290" s="17"/>
    </row>
    <row r="291" ht="15.75" customHeight="1">
      <c r="A291" s="67" t="s">
        <v>8871</v>
      </c>
      <c r="B291" s="68" t="s">
        <v>8860</v>
      </c>
      <c r="C291" s="57" t="s">
        <v>8861</v>
      </c>
      <c r="D291" s="57">
        <v>0.0</v>
      </c>
      <c r="E291" s="58">
        <v>0.0</v>
      </c>
      <c r="F291" s="58"/>
      <c r="G291" s="58"/>
      <c r="H291" s="58"/>
      <c r="I291" s="59" t="s">
        <v>8872</v>
      </c>
      <c r="J291" s="59"/>
      <c r="K291" s="59"/>
      <c r="L291" s="59"/>
      <c r="M291" s="67"/>
      <c r="N291" s="17"/>
    </row>
    <row r="292" ht="15.75" customHeight="1">
      <c r="A292" s="67" t="s">
        <v>8873</v>
      </c>
      <c r="B292" s="68" t="s">
        <v>8860</v>
      </c>
      <c r="C292" s="57" t="s">
        <v>8861</v>
      </c>
      <c r="D292" s="57">
        <v>0.0</v>
      </c>
      <c r="E292" s="58">
        <v>0.0</v>
      </c>
      <c r="F292" s="58"/>
      <c r="G292" s="58"/>
      <c r="H292" s="58"/>
      <c r="I292" s="59" t="s">
        <v>8874</v>
      </c>
      <c r="J292" s="59"/>
      <c r="K292" s="59"/>
      <c r="L292" s="59"/>
      <c r="M292" s="67"/>
      <c r="N292" s="17"/>
    </row>
    <row r="293" ht="15.75" customHeight="1">
      <c r="A293" s="67" t="s">
        <v>8875</v>
      </c>
      <c r="B293" s="68" t="s">
        <v>8860</v>
      </c>
      <c r="C293" s="57" t="s">
        <v>8861</v>
      </c>
      <c r="D293" s="57">
        <v>0.0</v>
      </c>
      <c r="E293" s="58">
        <v>0.0</v>
      </c>
      <c r="F293" s="58"/>
      <c r="G293" s="58"/>
      <c r="H293" s="58"/>
      <c r="I293" s="59" t="s">
        <v>8876</v>
      </c>
      <c r="J293" s="59"/>
      <c r="K293" s="59"/>
      <c r="L293" s="59"/>
      <c r="M293" s="67"/>
      <c r="N293" s="17"/>
    </row>
    <row r="294" ht="15.75" customHeight="1">
      <c r="A294" s="67" t="s">
        <v>8877</v>
      </c>
      <c r="B294" s="68" t="s">
        <v>8860</v>
      </c>
      <c r="C294" s="57" t="s">
        <v>8861</v>
      </c>
      <c r="D294" s="57">
        <v>0.0</v>
      </c>
      <c r="E294" s="58">
        <v>0.0</v>
      </c>
      <c r="F294" s="58"/>
      <c r="G294" s="58"/>
      <c r="H294" s="58"/>
      <c r="I294" s="59" t="s">
        <v>8878</v>
      </c>
      <c r="J294" s="59"/>
      <c r="K294" s="59"/>
      <c r="L294" s="59"/>
      <c r="M294" s="67"/>
      <c r="N294" s="17"/>
    </row>
    <row r="295" ht="15.75" customHeight="1">
      <c r="A295" s="67" t="s">
        <v>8879</v>
      </c>
      <c r="B295" s="68" t="s">
        <v>8880</v>
      </c>
      <c r="C295" s="57" t="s">
        <v>8881</v>
      </c>
      <c r="D295" s="57">
        <v>0.0</v>
      </c>
      <c r="E295" s="58">
        <v>0.0</v>
      </c>
      <c r="F295" s="58"/>
      <c r="G295" s="58"/>
      <c r="H295" s="58"/>
      <c r="I295" s="59" t="s">
        <v>8882</v>
      </c>
      <c r="J295" s="59"/>
      <c r="K295" s="59"/>
      <c r="L295" s="59"/>
      <c r="M295" s="67"/>
      <c r="N295" s="17"/>
    </row>
    <row r="296" ht="15.75" customHeight="1">
      <c r="A296" s="67" t="s">
        <v>8883</v>
      </c>
      <c r="B296" s="68" t="s">
        <v>8880</v>
      </c>
      <c r="C296" s="57" t="s">
        <v>8881</v>
      </c>
      <c r="D296" s="57">
        <v>0.0</v>
      </c>
      <c r="E296" s="58">
        <v>0.0</v>
      </c>
      <c r="F296" s="58"/>
      <c r="G296" s="58"/>
      <c r="H296" s="58"/>
      <c r="I296" s="59" t="s">
        <v>8884</v>
      </c>
      <c r="J296" s="59"/>
      <c r="K296" s="59"/>
      <c r="L296" s="59"/>
      <c r="M296" s="67"/>
      <c r="N296" s="17"/>
    </row>
    <row r="297" ht="15.75" customHeight="1">
      <c r="A297" s="67" t="s">
        <v>8885</v>
      </c>
      <c r="B297" s="68" t="s">
        <v>8880</v>
      </c>
      <c r="C297" s="57" t="s">
        <v>8881</v>
      </c>
      <c r="D297" s="57">
        <v>0.0</v>
      </c>
      <c r="E297" s="58">
        <v>0.0</v>
      </c>
      <c r="F297" s="58"/>
      <c r="G297" s="58"/>
      <c r="H297" s="58"/>
      <c r="I297" s="59" t="s">
        <v>8886</v>
      </c>
      <c r="J297" s="59"/>
      <c r="K297" s="59"/>
      <c r="L297" s="59"/>
      <c r="M297" s="67"/>
      <c r="N297" s="17"/>
    </row>
    <row r="298" ht="15.75" customHeight="1">
      <c r="A298" s="67" t="s">
        <v>8887</v>
      </c>
      <c r="B298" s="68" t="s">
        <v>8880</v>
      </c>
      <c r="C298" s="57" t="s">
        <v>8881</v>
      </c>
      <c r="D298" s="57">
        <v>0.0</v>
      </c>
      <c r="E298" s="58">
        <v>0.0</v>
      </c>
      <c r="F298" s="58"/>
      <c r="G298" s="58"/>
      <c r="H298" s="58"/>
      <c r="I298" s="59" t="s">
        <v>8888</v>
      </c>
      <c r="J298" s="59"/>
      <c r="K298" s="59"/>
      <c r="L298" s="59"/>
      <c r="M298" s="67"/>
      <c r="N298" s="17"/>
    </row>
    <row r="299" ht="15.75" customHeight="1">
      <c r="A299" s="67" t="s">
        <v>8889</v>
      </c>
      <c r="B299" s="68" t="s">
        <v>8880</v>
      </c>
      <c r="C299" s="57" t="s">
        <v>8881</v>
      </c>
      <c r="D299" s="57">
        <v>0.0</v>
      </c>
      <c r="E299" s="58">
        <v>0.0</v>
      </c>
      <c r="F299" s="58"/>
      <c r="G299" s="58"/>
      <c r="H299" s="58"/>
      <c r="I299" s="59" t="s">
        <v>8890</v>
      </c>
      <c r="J299" s="59"/>
      <c r="K299" s="59"/>
      <c r="L299" s="59"/>
      <c r="M299" s="67"/>
      <c r="N299" s="17"/>
    </row>
    <row r="300" ht="15.75" customHeight="1">
      <c r="A300" s="67" t="s">
        <v>8891</v>
      </c>
      <c r="B300" s="68" t="s">
        <v>8880</v>
      </c>
      <c r="C300" s="57" t="s">
        <v>8881</v>
      </c>
      <c r="D300" s="57">
        <v>138.0</v>
      </c>
      <c r="E300" s="58">
        <v>0.0</v>
      </c>
      <c r="F300" s="58"/>
      <c r="G300" s="58"/>
      <c r="H300" s="58"/>
      <c r="I300" s="59" t="s">
        <v>8892</v>
      </c>
      <c r="J300" s="59"/>
      <c r="K300" s="59"/>
      <c r="L300" s="59"/>
      <c r="M300" s="67"/>
      <c r="N300" s="17"/>
    </row>
    <row r="301" ht="15.75" customHeight="1">
      <c r="A301" s="67" t="s">
        <v>8893</v>
      </c>
      <c r="B301" s="68" t="s">
        <v>8880</v>
      </c>
      <c r="C301" s="57" t="s">
        <v>8881</v>
      </c>
      <c r="D301" s="57">
        <v>0.0</v>
      </c>
      <c r="E301" s="58">
        <v>0.0</v>
      </c>
      <c r="F301" s="58"/>
      <c r="G301" s="58"/>
      <c r="H301" s="58"/>
      <c r="I301" s="59" t="s">
        <v>8894</v>
      </c>
      <c r="J301" s="59"/>
      <c r="K301" s="59"/>
      <c r="L301" s="59"/>
      <c r="M301" s="67"/>
      <c r="N301" s="17"/>
    </row>
    <row r="302" ht="15.75" customHeight="1">
      <c r="A302" s="67" t="s">
        <v>8895</v>
      </c>
      <c r="B302" s="68" t="s">
        <v>8880</v>
      </c>
      <c r="C302" s="57" t="s">
        <v>8881</v>
      </c>
      <c r="D302" s="57">
        <v>0.0</v>
      </c>
      <c r="E302" s="58">
        <v>0.0</v>
      </c>
      <c r="F302" s="58"/>
      <c r="G302" s="58"/>
      <c r="H302" s="58"/>
      <c r="I302" s="59" t="s">
        <v>8896</v>
      </c>
      <c r="J302" s="59"/>
      <c r="K302" s="59"/>
      <c r="L302" s="59"/>
      <c r="M302" s="67"/>
      <c r="N302" s="17"/>
    </row>
    <row r="303" ht="15.75" customHeight="1">
      <c r="A303" s="67" t="s">
        <v>8897</v>
      </c>
      <c r="B303" s="68" t="s">
        <v>8880</v>
      </c>
      <c r="C303" s="57" t="s">
        <v>8881</v>
      </c>
      <c r="D303" s="57">
        <v>0.0</v>
      </c>
      <c r="E303" s="58">
        <v>0.0</v>
      </c>
      <c r="F303" s="58"/>
      <c r="G303" s="58"/>
      <c r="H303" s="58"/>
      <c r="I303" s="59" t="s">
        <v>8898</v>
      </c>
      <c r="J303" s="59"/>
      <c r="K303" s="59"/>
      <c r="L303" s="59"/>
      <c r="M303" s="67"/>
      <c r="N303" s="17"/>
    </row>
    <row r="304" ht="15.75" customHeight="1">
      <c r="A304" s="67" t="s">
        <v>8899</v>
      </c>
      <c r="B304" s="68" t="s">
        <v>8900</v>
      </c>
      <c r="C304" s="57" t="s">
        <v>8901</v>
      </c>
      <c r="D304" s="57">
        <v>0.0</v>
      </c>
      <c r="E304" s="58">
        <v>0.0</v>
      </c>
      <c r="F304" s="58"/>
      <c r="G304" s="58"/>
      <c r="H304" s="58"/>
      <c r="I304" s="59" t="s">
        <v>8902</v>
      </c>
      <c r="J304" s="59"/>
      <c r="K304" s="59"/>
      <c r="L304" s="59"/>
      <c r="M304" s="67"/>
      <c r="N304" s="17"/>
    </row>
    <row r="305" ht="15.75" customHeight="1">
      <c r="A305" s="67" t="s">
        <v>8903</v>
      </c>
      <c r="B305" s="68" t="s">
        <v>8900</v>
      </c>
      <c r="C305" s="57" t="s">
        <v>8901</v>
      </c>
      <c r="D305" s="57">
        <v>0.0</v>
      </c>
      <c r="E305" s="58">
        <v>0.0</v>
      </c>
      <c r="F305" s="58"/>
      <c r="G305" s="58"/>
      <c r="H305" s="58"/>
      <c r="I305" s="59" t="s">
        <v>8904</v>
      </c>
      <c r="J305" s="59"/>
      <c r="K305" s="59"/>
      <c r="L305" s="59"/>
      <c r="M305" s="67"/>
      <c r="N305" s="17"/>
    </row>
    <row r="306" ht="15.75" customHeight="1">
      <c r="A306" s="69" t="s">
        <v>8905</v>
      </c>
      <c r="B306" s="70" t="s">
        <v>8467</v>
      </c>
      <c r="C306" s="57" t="s">
        <v>8906</v>
      </c>
      <c r="D306" s="57">
        <v>0.0</v>
      </c>
      <c r="E306" s="58">
        <v>0.0</v>
      </c>
      <c r="F306" s="58"/>
      <c r="G306" s="58"/>
      <c r="H306" s="58"/>
      <c r="I306" s="59" t="s">
        <v>8907</v>
      </c>
      <c r="J306" s="59"/>
      <c r="K306" s="59"/>
      <c r="L306" s="59"/>
      <c r="M306" s="69"/>
      <c r="N306" s="17"/>
    </row>
    <row r="307" ht="15.75" customHeight="1">
      <c r="A307" s="69" t="s">
        <v>8908</v>
      </c>
      <c r="B307" s="70" t="s">
        <v>8317</v>
      </c>
      <c r="C307" s="57" t="s">
        <v>8204</v>
      </c>
      <c r="D307" s="57">
        <v>0.0</v>
      </c>
      <c r="E307" s="58">
        <v>0.0</v>
      </c>
      <c r="F307" s="58"/>
      <c r="G307" s="58"/>
      <c r="H307" s="58"/>
      <c r="I307" s="59" t="s">
        <v>8909</v>
      </c>
      <c r="J307" s="59"/>
      <c r="K307" s="59"/>
      <c r="L307" s="59"/>
      <c r="M307" s="69"/>
      <c r="N307" s="17"/>
    </row>
    <row r="308" ht="15.75" customHeight="1">
      <c r="A308" s="69" t="s">
        <v>8910</v>
      </c>
      <c r="B308" s="70" t="s">
        <v>8911</v>
      </c>
      <c r="C308" s="57" t="s">
        <v>8912</v>
      </c>
      <c r="D308" s="57">
        <v>0.0</v>
      </c>
      <c r="E308" s="58">
        <v>0.0</v>
      </c>
      <c r="F308" s="58"/>
      <c r="G308" s="58"/>
      <c r="H308" s="58"/>
      <c r="I308" s="59" t="s">
        <v>8913</v>
      </c>
      <c r="J308" s="59"/>
      <c r="K308" s="59"/>
      <c r="L308" s="59"/>
      <c r="M308" s="69"/>
      <c r="N308" s="17"/>
    </row>
    <row r="309" ht="15.75" customHeight="1">
      <c r="A309" s="71" t="s">
        <v>8914</v>
      </c>
      <c r="B309" s="72" t="s">
        <v>8250</v>
      </c>
      <c r="C309" s="57" t="s">
        <v>8915</v>
      </c>
      <c r="D309" s="57">
        <v>0.0</v>
      </c>
      <c r="E309" s="58">
        <v>0.0</v>
      </c>
      <c r="F309" s="58"/>
      <c r="G309" s="58"/>
      <c r="H309" s="58"/>
      <c r="I309" s="59" t="s">
        <v>8916</v>
      </c>
      <c r="J309" s="59"/>
      <c r="K309" s="59"/>
      <c r="L309" s="59"/>
      <c r="M309" s="71"/>
      <c r="N309" s="17"/>
    </row>
    <row r="310" ht="15.75" customHeight="1">
      <c r="A310" s="71" t="s">
        <v>8917</v>
      </c>
      <c r="B310" s="72" t="s">
        <v>8250</v>
      </c>
      <c r="C310" s="57" t="s">
        <v>8915</v>
      </c>
      <c r="D310" s="57">
        <v>0.0</v>
      </c>
      <c r="E310" s="58">
        <v>0.0</v>
      </c>
      <c r="F310" s="58"/>
      <c r="G310" s="58"/>
      <c r="H310" s="58"/>
      <c r="I310" s="59" t="s">
        <v>8918</v>
      </c>
      <c r="J310" s="59"/>
      <c r="K310" s="59"/>
      <c r="L310" s="59"/>
      <c r="M310" s="71"/>
      <c r="N310" s="17"/>
    </row>
    <row r="311" ht="15.75" customHeight="1">
      <c r="A311" s="71" t="s">
        <v>8919</v>
      </c>
      <c r="B311" s="72" t="s">
        <v>8250</v>
      </c>
      <c r="C311" s="57" t="s">
        <v>8915</v>
      </c>
      <c r="D311" s="57">
        <v>0.0</v>
      </c>
      <c r="E311" s="58">
        <v>0.0</v>
      </c>
      <c r="F311" s="58"/>
      <c r="G311" s="58"/>
      <c r="H311" s="58"/>
      <c r="I311" s="59" t="s">
        <v>8920</v>
      </c>
      <c r="J311" s="59"/>
      <c r="K311" s="59"/>
      <c r="L311" s="59"/>
      <c r="M311" s="71"/>
      <c r="N311" s="17"/>
    </row>
    <row r="312" ht="15.75" customHeight="1">
      <c r="A312" s="71" t="s">
        <v>8921</v>
      </c>
      <c r="B312" s="72" t="s">
        <v>8250</v>
      </c>
      <c r="C312" s="57" t="s">
        <v>8915</v>
      </c>
      <c r="D312" s="57">
        <v>0.0</v>
      </c>
      <c r="E312" s="58">
        <v>0.0</v>
      </c>
      <c r="F312" s="58"/>
      <c r="G312" s="58"/>
      <c r="H312" s="58"/>
      <c r="I312" s="59" t="s">
        <v>8922</v>
      </c>
      <c r="J312" s="59"/>
      <c r="K312" s="59"/>
      <c r="L312" s="59"/>
      <c r="M312" s="71"/>
      <c r="N312" s="17"/>
    </row>
    <row r="313" ht="15.75" customHeight="1">
      <c r="A313" s="67" t="s">
        <v>8923</v>
      </c>
      <c r="B313" s="68" t="s">
        <v>8924</v>
      </c>
      <c r="C313" s="57" t="s">
        <v>8925</v>
      </c>
      <c r="D313" s="57">
        <v>0.0</v>
      </c>
      <c r="E313" s="58">
        <v>0.0</v>
      </c>
      <c r="F313" s="58"/>
      <c r="G313" s="58"/>
      <c r="H313" s="58"/>
      <c r="I313" s="59" t="s">
        <v>8926</v>
      </c>
      <c r="J313" s="59"/>
      <c r="K313" s="59"/>
      <c r="L313" s="59"/>
      <c r="M313" s="67"/>
      <c r="N313" s="17"/>
    </row>
    <row r="314" ht="15.75" customHeight="1">
      <c r="A314" s="67" t="s">
        <v>8927</v>
      </c>
      <c r="B314" s="68" t="s">
        <v>8924</v>
      </c>
      <c r="C314" s="57" t="s">
        <v>8925</v>
      </c>
      <c r="D314" s="57">
        <v>0.0</v>
      </c>
      <c r="E314" s="58">
        <v>0.0</v>
      </c>
      <c r="F314" s="58"/>
      <c r="G314" s="58"/>
      <c r="H314" s="58"/>
      <c r="I314" s="59" t="s">
        <v>8928</v>
      </c>
      <c r="J314" s="59"/>
      <c r="K314" s="59"/>
      <c r="L314" s="59"/>
      <c r="M314" s="67"/>
      <c r="N314" s="17"/>
    </row>
    <row r="315" ht="15.75" customHeight="1">
      <c r="A315" s="67" t="s">
        <v>8929</v>
      </c>
      <c r="B315" s="68" t="s">
        <v>8924</v>
      </c>
      <c r="C315" s="57" t="s">
        <v>8930</v>
      </c>
      <c r="D315" s="57">
        <v>0.0</v>
      </c>
      <c r="E315" s="58">
        <v>0.0</v>
      </c>
      <c r="F315" s="58"/>
      <c r="G315" s="58"/>
      <c r="H315" s="58"/>
      <c r="I315" s="59" t="s">
        <v>8931</v>
      </c>
      <c r="J315" s="59"/>
      <c r="K315" s="59"/>
      <c r="L315" s="59"/>
      <c r="M315" s="67"/>
      <c r="N315" s="17"/>
    </row>
    <row r="316" ht="15.75" customHeight="1">
      <c r="A316" s="67" t="s">
        <v>8932</v>
      </c>
      <c r="B316" s="68" t="s">
        <v>8190</v>
      </c>
      <c r="C316" s="57" t="s">
        <v>8933</v>
      </c>
      <c r="D316" s="57">
        <v>0.0</v>
      </c>
      <c r="E316" s="58">
        <v>0.0</v>
      </c>
      <c r="F316" s="58"/>
      <c r="G316" s="58"/>
      <c r="H316" s="58"/>
      <c r="I316" s="59" t="s">
        <v>8934</v>
      </c>
      <c r="J316" s="59"/>
      <c r="K316" s="59"/>
      <c r="L316" s="59"/>
      <c r="M316" s="67"/>
      <c r="N316" s="17"/>
    </row>
    <row r="317" ht="15.75" customHeight="1">
      <c r="A317" s="69" t="s">
        <v>8935</v>
      </c>
      <c r="B317" s="70" t="s">
        <v>8158</v>
      </c>
      <c r="C317" s="57" t="s">
        <v>8936</v>
      </c>
      <c r="D317" s="57">
        <v>125.0</v>
      </c>
      <c r="E317" s="58">
        <v>0.0</v>
      </c>
      <c r="F317" s="58"/>
      <c r="G317" s="58"/>
      <c r="H317" s="58"/>
      <c r="I317" s="59" t="s">
        <v>8937</v>
      </c>
      <c r="J317" s="59"/>
      <c r="K317" s="59"/>
      <c r="L317" s="59"/>
      <c r="M317" s="69"/>
      <c r="N317" s="17"/>
    </row>
    <row r="318" ht="15.75" customHeight="1">
      <c r="A318" s="69" t="s">
        <v>8938</v>
      </c>
      <c r="B318" s="70" t="s">
        <v>8804</v>
      </c>
      <c r="C318" s="57" t="s">
        <v>8805</v>
      </c>
      <c r="D318" s="57">
        <v>0.0</v>
      </c>
      <c r="E318" s="58">
        <v>0.0</v>
      </c>
      <c r="F318" s="58"/>
      <c r="G318" s="58"/>
      <c r="H318" s="58"/>
      <c r="I318" s="59" t="s">
        <v>8939</v>
      </c>
      <c r="J318" s="59"/>
      <c r="K318" s="59"/>
      <c r="L318" s="59"/>
      <c r="M318" s="69"/>
      <c r="N318" s="17"/>
    </row>
    <row r="319" ht="15.75" customHeight="1">
      <c r="A319" s="69" t="s">
        <v>8940</v>
      </c>
      <c r="B319" s="70" t="s">
        <v>8804</v>
      </c>
      <c r="C319" s="57" t="s">
        <v>8805</v>
      </c>
      <c r="D319" s="57">
        <v>0.0</v>
      </c>
      <c r="E319" s="58">
        <v>0.0</v>
      </c>
      <c r="F319" s="58"/>
      <c r="G319" s="58"/>
      <c r="H319" s="58"/>
      <c r="I319" s="59" t="s">
        <v>8941</v>
      </c>
      <c r="J319" s="59"/>
      <c r="K319" s="59"/>
      <c r="L319" s="59"/>
      <c r="M319" s="69"/>
      <c r="N319" s="17"/>
    </row>
    <row r="320" ht="15.75" customHeight="1">
      <c r="A320" s="69" t="s">
        <v>8942</v>
      </c>
      <c r="B320" s="70" t="s">
        <v>8804</v>
      </c>
      <c r="C320" s="57" t="s">
        <v>8805</v>
      </c>
      <c r="D320" s="57">
        <v>0.0</v>
      </c>
      <c r="E320" s="58">
        <v>0.0</v>
      </c>
      <c r="F320" s="58"/>
      <c r="G320" s="58"/>
      <c r="H320" s="58"/>
      <c r="I320" s="59" t="s">
        <v>8943</v>
      </c>
      <c r="J320" s="59"/>
      <c r="K320" s="59"/>
      <c r="L320" s="59"/>
      <c r="M320" s="69"/>
      <c r="N320" s="17"/>
    </row>
    <row r="321" ht="15.75" customHeight="1">
      <c r="A321" s="69" t="s">
        <v>8944</v>
      </c>
      <c r="B321" s="70" t="s">
        <v>8945</v>
      </c>
      <c r="C321" s="57" t="s">
        <v>8945</v>
      </c>
      <c r="D321" s="57">
        <v>0.0</v>
      </c>
      <c r="E321" s="58">
        <v>0.0</v>
      </c>
      <c r="F321" s="58"/>
      <c r="G321" s="58"/>
      <c r="H321" s="58"/>
      <c r="I321" s="59" t="s">
        <v>8946</v>
      </c>
      <c r="J321" s="59"/>
      <c r="K321" s="59"/>
      <c r="L321" s="59"/>
      <c r="M321" s="69"/>
      <c r="N321" s="17"/>
    </row>
    <row r="322" ht="15.75" customHeight="1">
      <c r="A322" s="67" t="s">
        <v>8947</v>
      </c>
      <c r="B322" s="68" t="s">
        <v>8277</v>
      </c>
      <c r="C322" s="57" t="s">
        <v>8412</v>
      </c>
      <c r="D322" s="57">
        <v>0.0</v>
      </c>
      <c r="E322" s="58">
        <v>0.0</v>
      </c>
      <c r="F322" s="58"/>
      <c r="G322" s="58"/>
      <c r="H322" s="58"/>
      <c r="I322" s="59" t="s">
        <v>8948</v>
      </c>
      <c r="J322" s="59"/>
      <c r="K322" s="59"/>
      <c r="L322" s="59"/>
      <c r="M322" s="67"/>
      <c r="N322" s="17"/>
    </row>
    <row r="323" ht="15.75" customHeight="1">
      <c r="A323" s="67" t="s">
        <v>8949</v>
      </c>
      <c r="B323" s="68" t="s">
        <v>8277</v>
      </c>
      <c r="C323" s="57" t="s">
        <v>8412</v>
      </c>
      <c r="D323" s="57">
        <v>0.0</v>
      </c>
      <c r="E323" s="58">
        <v>0.0</v>
      </c>
      <c r="F323" s="58"/>
      <c r="G323" s="58"/>
      <c r="H323" s="58"/>
      <c r="I323" s="59" t="s">
        <v>8950</v>
      </c>
      <c r="J323" s="59"/>
      <c r="K323" s="59"/>
      <c r="L323" s="59"/>
      <c r="M323" s="67"/>
      <c r="N323" s="17"/>
    </row>
    <row r="324" ht="15.75" customHeight="1">
      <c r="A324" s="67" t="s">
        <v>8951</v>
      </c>
      <c r="B324" s="68" t="s">
        <v>8277</v>
      </c>
      <c r="C324" s="57" t="s">
        <v>8412</v>
      </c>
      <c r="D324" s="57">
        <v>0.0</v>
      </c>
      <c r="E324" s="58">
        <v>0.0</v>
      </c>
      <c r="F324" s="58"/>
      <c r="G324" s="58"/>
      <c r="H324" s="58"/>
      <c r="I324" s="59" t="s">
        <v>8952</v>
      </c>
      <c r="J324" s="59"/>
      <c r="K324" s="59"/>
      <c r="L324" s="59"/>
      <c r="M324" s="67"/>
      <c r="N324" s="17"/>
    </row>
    <row r="325" ht="15.75" customHeight="1">
      <c r="A325" s="67" t="s">
        <v>8953</v>
      </c>
      <c r="B325" s="68" t="s">
        <v>8954</v>
      </c>
      <c r="C325" s="57" t="s">
        <v>8955</v>
      </c>
      <c r="D325" s="57">
        <v>0.0</v>
      </c>
      <c r="E325" s="58">
        <v>0.0</v>
      </c>
      <c r="F325" s="58"/>
      <c r="G325" s="58"/>
      <c r="H325" s="58"/>
      <c r="I325" s="59" t="s">
        <v>8956</v>
      </c>
      <c r="J325" s="59"/>
      <c r="K325" s="59"/>
      <c r="L325" s="59"/>
      <c r="M325" s="67"/>
      <c r="N325" s="17"/>
    </row>
    <row r="326" ht="15.75" customHeight="1">
      <c r="A326" s="67" t="s">
        <v>8957</v>
      </c>
      <c r="B326" s="68" t="s">
        <v>8954</v>
      </c>
      <c r="C326" s="57" t="s">
        <v>8955</v>
      </c>
      <c r="D326" s="57">
        <v>0.0</v>
      </c>
      <c r="E326" s="58">
        <v>0.0</v>
      </c>
      <c r="F326" s="58"/>
      <c r="G326" s="58"/>
      <c r="H326" s="58"/>
      <c r="I326" s="59" t="s">
        <v>8958</v>
      </c>
      <c r="J326" s="59"/>
      <c r="K326" s="59"/>
      <c r="L326" s="59"/>
      <c r="M326" s="67"/>
      <c r="N326" s="17"/>
    </row>
    <row r="327" ht="15.75" customHeight="1">
      <c r="A327" s="67" t="s">
        <v>8959</v>
      </c>
      <c r="B327" s="68" t="s">
        <v>8287</v>
      </c>
      <c r="C327" s="57" t="s">
        <v>8288</v>
      </c>
      <c r="D327" s="57">
        <v>0.0</v>
      </c>
      <c r="E327" s="58">
        <v>0.0</v>
      </c>
      <c r="F327" s="58"/>
      <c r="G327" s="58"/>
      <c r="H327" s="58"/>
      <c r="I327" s="59" t="s">
        <v>8960</v>
      </c>
      <c r="J327" s="59"/>
      <c r="K327" s="59"/>
      <c r="L327" s="59"/>
      <c r="M327" s="67"/>
      <c r="N327" s="17"/>
    </row>
    <row r="328" ht="15.75" customHeight="1">
      <c r="A328" s="67" t="s">
        <v>8961</v>
      </c>
      <c r="B328" s="68" t="s">
        <v>8287</v>
      </c>
      <c r="C328" s="57" t="s">
        <v>8288</v>
      </c>
      <c r="D328" s="57">
        <v>0.0</v>
      </c>
      <c r="E328" s="58">
        <v>0.0</v>
      </c>
      <c r="F328" s="58"/>
      <c r="G328" s="58"/>
      <c r="H328" s="58"/>
      <c r="I328" s="59" t="s">
        <v>8962</v>
      </c>
      <c r="J328" s="59"/>
      <c r="K328" s="59"/>
      <c r="L328" s="59"/>
      <c r="M328" s="67"/>
      <c r="N328" s="17"/>
    </row>
    <row r="329" ht="15.75" customHeight="1">
      <c r="A329" s="67" t="s">
        <v>8963</v>
      </c>
      <c r="B329" s="68" t="s">
        <v>8287</v>
      </c>
      <c r="C329" s="57" t="s">
        <v>8288</v>
      </c>
      <c r="D329" s="57">
        <v>0.0</v>
      </c>
      <c r="E329" s="58">
        <v>0.0</v>
      </c>
      <c r="F329" s="58"/>
      <c r="G329" s="58"/>
      <c r="H329" s="58"/>
      <c r="I329" s="59" t="s">
        <v>8964</v>
      </c>
      <c r="J329" s="59"/>
      <c r="K329" s="59"/>
      <c r="L329" s="59"/>
      <c r="M329" s="67"/>
      <c r="N329" s="17"/>
    </row>
    <row r="330" ht="15.75" customHeight="1">
      <c r="A330" s="73" t="s">
        <v>8965</v>
      </c>
      <c r="B330" s="70" t="s">
        <v>8033</v>
      </c>
      <c r="C330" s="57" t="s">
        <v>8966</v>
      </c>
      <c r="D330" s="57">
        <v>116.0</v>
      </c>
      <c r="E330" s="58">
        <v>0.0</v>
      </c>
      <c r="F330" s="58"/>
      <c r="G330" s="58"/>
      <c r="H330" s="58"/>
      <c r="I330" s="59" t="s">
        <v>8967</v>
      </c>
      <c r="J330" s="59"/>
      <c r="K330" s="59"/>
      <c r="L330" s="59"/>
      <c r="M330" s="69"/>
      <c r="N330" s="17"/>
    </row>
    <row r="331" ht="15.75" customHeight="1">
      <c r="A331" s="71" t="s">
        <v>8968</v>
      </c>
      <c r="B331" s="72" t="s">
        <v>8033</v>
      </c>
      <c r="C331" s="57" t="s">
        <v>8969</v>
      </c>
      <c r="D331" s="57">
        <v>0.0</v>
      </c>
      <c r="E331" s="58">
        <v>0.0</v>
      </c>
      <c r="F331" s="58"/>
      <c r="G331" s="58"/>
      <c r="H331" s="58"/>
      <c r="I331" s="59" t="s">
        <v>8970</v>
      </c>
      <c r="J331" s="59"/>
      <c r="K331" s="59"/>
      <c r="L331" s="59"/>
      <c r="M331" s="71"/>
      <c r="N331" s="17"/>
    </row>
    <row r="332" ht="15.75" customHeight="1">
      <c r="A332" s="71" t="s">
        <v>8971</v>
      </c>
      <c r="B332" s="72" t="s">
        <v>8178</v>
      </c>
      <c r="C332" s="57" t="s">
        <v>8179</v>
      </c>
      <c r="D332" s="57">
        <v>132.0</v>
      </c>
      <c r="E332" s="58">
        <v>0.0</v>
      </c>
      <c r="F332" s="58"/>
      <c r="G332" s="58"/>
      <c r="H332" s="58"/>
      <c r="I332" s="59" t="s">
        <v>8972</v>
      </c>
      <c r="J332" s="59"/>
      <c r="K332" s="59"/>
      <c r="L332" s="59"/>
      <c r="M332" s="71"/>
      <c r="N332" s="17"/>
    </row>
    <row r="333" ht="15.75" customHeight="1">
      <c r="A333" s="71" t="s">
        <v>8973</v>
      </c>
      <c r="B333" s="72" t="s">
        <v>8178</v>
      </c>
      <c r="C333" s="57" t="s">
        <v>8179</v>
      </c>
      <c r="D333" s="57">
        <v>0.0</v>
      </c>
      <c r="E333" s="58">
        <v>0.0</v>
      </c>
      <c r="F333" s="58"/>
      <c r="G333" s="58"/>
      <c r="H333" s="58"/>
      <c r="I333" s="59" t="s">
        <v>8974</v>
      </c>
      <c r="J333" s="59"/>
      <c r="K333" s="59"/>
      <c r="L333" s="59"/>
      <c r="M333" s="71"/>
      <c r="N333" s="17"/>
    </row>
    <row r="334" ht="15.75" customHeight="1">
      <c r="A334" s="71" t="s">
        <v>8975</v>
      </c>
      <c r="B334" s="72" t="s">
        <v>8178</v>
      </c>
      <c r="C334" s="57" t="s">
        <v>8179</v>
      </c>
      <c r="D334" s="57">
        <v>0.0</v>
      </c>
      <c r="E334" s="58">
        <v>0.0</v>
      </c>
      <c r="F334" s="58"/>
      <c r="G334" s="58"/>
      <c r="H334" s="58"/>
      <c r="I334" s="59" t="s">
        <v>8976</v>
      </c>
      <c r="J334" s="59"/>
      <c r="K334" s="59"/>
      <c r="L334" s="59"/>
      <c r="M334" s="71"/>
      <c r="N334" s="17"/>
    </row>
    <row r="335" ht="15.75" customHeight="1">
      <c r="A335" s="71" t="s">
        <v>8977</v>
      </c>
      <c r="B335" s="72" t="s">
        <v>8178</v>
      </c>
      <c r="C335" s="57" t="s">
        <v>8179</v>
      </c>
      <c r="D335" s="57">
        <v>0.0</v>
      </c>
      <c r="E335" s="58">
        <v>0.0</v>
      </c>
      <c r="F335" s="58"/>
      <c r="G335" s="58"/>
      <c r="H335" s="58"/>
      <c r="I335" s="59" t="s">
        <v>8978</v>
      </c>
      <c r="J335" s="59"/>
      <c r="K335" s="59"/>
      <c r="L335" s="59"/>
      <c r="M335" s="71"/>
      <c r="N335" s="17"/>
    </row>
    <row r="336" ht="15.75" customHeight="1">
      <c r="A336" s="71" t="s">
        <v>8979</v>
      </c>
      <c r="B336" s="72" t="s">
        <v>8178</v>
      </c>
      <c r="C336" s="57" t="s">
        <v>8179</v>
      </c>
      <c r="D336" s="57">
        <v>0.0</v>
      </c>
      <c r="E336" s="58">
        <v>0.0</v>
      </c>
      <c r="F336" s="58"/>
      <c r="G336" s="58"/>
      <c r="H336" s="58"/>
      <c r="I336" s="59" t="s">
        <v>8980</v>
      </c>
      <c r="J336" s="59"/>
      <c r="K336" s="59"/>
      <c r="L336" s="59"/>
      <c r="M336" s="71"/>
      <c r="N336" s="17"/>
    </row>
    <row r="337" ht="15.75" customHeight="1">
      <c r="A337" s="71" t="s">
        <v>8981</v>
      </c>
      <c r="B337" s="72" t="s">
        <v>8178</v>
      </c>
      <c r="C337" s="57" t="s">
        <v>8179</v>
      </c>
      <c r="D337" s="57">
        <v>0.0</v>
      </c>
      <c r="E337" s="58">
        <v>0.0</v>
      </c>
      <c r="F337" s="58"/>
      <c r="G337" s="58"/>
      <c r="H337" s="58"/>
      <c r="I337" s="59" t="s">
        <v>8982</v>
      </c>
      <c r="J337" s="59"/>
      <c r="K337" s="59"/>
      <c r="L337" s="59"/>
      <c r="M337" s="71"/>
      <c r="N337" s="17"/>
    </row>
    <row r="338" ht="15.75" customHeight="1">
      <c r="A338" s="69" t="s">
        <v>8983</v>
      </c>
      <c r="B338" s="70" t="s">
        <v>8984</v>
      </c>
      <c r="C338" s="57" t="s">
        <v>8985</v>
      </c>
      <c r="D338" s="57">
        <v>0.0</v>
      </c>
      <c r="E338" s="58">
        <v>0.0</v>
      </c>
      <c r="F338" s="58"/>
      <c r="G338" s="58"/>
      <c r="H338" s="58"/>
      <c r="I338" s="59" t="s">
        <v>8986</v>
      </c>
      <c r="J338" s="59"/>
      <c r="K338" s="59"/>
      <c r="L338" s="59"/>
      <c r="M338" s="69"/>
      <c r="N338" s="17"/>
    </row>
    <row r="339" ht="15.75" customHeight="1">
      <c r="A339" s="69" t="s">
        <v>8987</v>
      </c>
      <c r="B339" s="70" t="s">
        <v>8168</v>
      </c>
      <c r="C339" s="57" t="s">
        <v>8169</v>
      </c>
      <c r="D339" s="57">
        <v>0.0</v>
      </c>
      <c r="E339" s="58">
        <v>0.0</v>
      </c>
      <c r="F339" s="58"/>
      <c r="G339" s="58"/>
      <c r="H339" s="58"/>
      <c r="I339" s="59" t="s">
        <v>8988</v>
      </c>
      <c r="J339" s="59"/>
      <c r="K339" s="59"/>
      <c r="L339" s="59"/>
      <c r="M339" s="69"/>
      <c r="N339" s="17"/>
    </row>
    <row r="340" ht="15.75" customHeight="1">
      <c r="A340" s="69" t="s">
        <v>8989</v>
      </c>
      <c r="B340" s="70" t="s">
        <v>8168</v>
      </c>
      <c r="C340" s="57" t="s">
        <v>8169</v>
      </c>
      <c r="D340" s="57">
        <v>0.0</v>
      </c>
      <c r="E340" s="58">
        <v>0.0</v>
      </c>
      <c r="F340" s="58"/>
      <c r="G340" s="58"/>
      <c r="H340" s="58"/>
      <c r="I340" s="59" t="s">
        <v>8990</v>
      </c>
      <c r="J340" s="59"/>
      <c r="K340" s="59"/>
      <c r="L340" s="59"/>
      <c r="M340" s="69"/>
      <c r="N340" s="17"/>
    </row>
    <row r="341" ht="15.75" customHeight="1">
      <c r="A341" s="69" t="s">
        <v>8991</v>
      </c>
      <c r="B341" s="70" t="s">
        <v>8168</v>
      </c>
      <c r="C341" s="57" t="s">
        <v>8169</v>
      </c>
      <c r="D341" s="57">
        <v>0.0</v>
      </c>
      <c r="E341" s="58">
        <v>0.0</v>
      </c>
      <c r="F341" s="58"/>
      <c r="G341" s="58"/>
      <c r="H341" s="58"/>
      <c r="I341" s="59" t="s">
        <v>8992</v>
      </c>
      <c r="J341" s="59"/>
      <c r="K341" s="59"/>
      <c r="L341" s="59"/>
      <c r="M341" s="69"/>
      <c r="N341" s="17"/>
    </row>
    <row r="342" ht="15.75" customHeight="1">
      <c r="A342" s="69" t="s">
        <v>8993</v>
      </c>
      <c r="B342" s="70" t="s">
        <v>8168</v>
      </c>
      <c r="C342" s="57" t="s">
        <v>8169</v>
      </c>
      <c r="D342" s="57">
        <v>0.0</v>
      </c>
      <c r="E342" s="58">
        <v>0.0</v>
      </c>
      <c r="F342" s="58"/>
      <c r="G342" s="58"/>
      <c r="H342" s="58"/>
      <c r="I342" s="59" t="s">
        <v>8994</v>
      </c>
      <c r="J342" s="59"/>
      <c r="K342" s="59"/>
      <c r="L342" s="59"/>
      <c r="M342" s="69"/>
      <c r="N342" s="17"/>
    </row>
    <row r="343" ht="15.75" customHeight="1">
      <c r="A343" s="69" t="s">
        <v>8995</v>
      </c>
      <c r="B343" s="70" t="s">
        <v>8168</v>
      </c>
      <c r="C343" s="57" t="s">
        <v>8773</v>
      </c>
      <c r="D343" s="57">
        <v>0.0</v>
      </c>
      <c r="E343" s="58">
        <v>0.0</v>
      </c>
      <c r="F343" s="58"/>
      <c r="G343" s="58"/>
      <c r="H343" s="58"/>
      <c r="I343" s="59" t="s">
        <v>8996</v>
      </c>
      <c r="J343" s="59"/>
      <c r="K343" s="59"/>
      <c r="L343" s="59"/>
      <c r="M343" s="69"/>
      <c r="N343" s="17"/>
    </row>
    <row r="344" ht="15.75" customHeight="1">
      <c r="A344" s="74" t="s">
        <v>8997</v>
      </c>
      <c r="B344" s="56" t="s">
        <v>8226</v>
      </c>
      <c r="C344" s="57" t="s">
        <v>8998</v>
      </c>
      <c r="D344" s="57">
        <v>116.0</v>
      </c>
      <c r="E344" s="58">
        <v>0.0</v>
      </c>
      <c r="F344" s="58"/>
      <c r="G344" s="58"/>
      <c r="H344" s="58"/>
      <c r="I344" s="59" t="s">
        <v>8999</v>
      </c>
      <c r="J344" s="59"/>
      <c r="K344" s="59"/>
      <c r="L344" s="59"/>
      <c r="M344" s="69"/>
      <c r="N344" s="17"/>
    </row>
    <row r="345" ht="15.75" customHeight="1">
      <c r="A345" s="69" t="s">
        <v>9000</v>
      </c>
      <c r="B345" s="70" t="s">
        <v>8113</v>
      </c>
      <c r="C345" s="57" t="s">
        <v>8637</v>
      </c>
      <c r="D345" s="57">
        <v>137.0</v>
      </c>
      <c r="E345" s="58">
        <v>0.0</v>
      </c>
      <c r="F345" s="58"/>
      <c r="G345" s="58"/>
      <c r="H345" s="58"/>
      <c r="I345" s="59" t="s">
        <v>9001</v>
      </c>
      <c r="J345" s="59"/>
      <c r="K345" s="59"/>
      <c r="L345" s="59"/>
      <c r="M345" s="69"/>
      <c r="N345" s="17"/>
    </row>
    <row r="346" ht="15.75" customHeight="1">
      <c r="A346" s="71" t="s">
        <v>9002</v>
      </c>
      <c r="B346" s="72" t="s">
        <v>8250</v>
      </c>
      <c r="C346" s="57" t="s">
        <v>9003</v>
      </c>
      <c r="D346" s="57">
        <v>0.0</v>
      </c>
      <c r="E346" s="58">
        <v>0.0</v>
      </c>
      <c r="F346" s="58"/>
      <c r="G346" s="58"/>
      <c r="H346" s="58"/>
      <c r="I346" s="59" t="s">
        <v>9004</v>
      </c>
      <c r="J346" s="59"/>
      <c r="K346" s="59"/>
      <c r="L346" s="59"/>
      <c r="M346" s="71"/>
      <c r="N346" s="17"/>
    </row>
    <row r="347" ht="15.75" customHeight="1">
      <c r="A347" s="71" t="s">
        <v>9005</v>
      </c>
      <c r="B347" s="72" t="s">
        <v>8250</v>
      </c>
      <c r="C347" s="57" t="s">
        <v>9003</v>
      </c>
      <c r="D347" s="57">
        <v>0.0</v>
      </c>
      <c r="E347" s="58">
        <v>0.0</v>
      </c>
      <c r="F347" s="58"/>
      <c r="G347" s="58"/>
      <c r="H347" s="58"/>
      <c r="I347" s="59" t="s">
        <v>9006</v>
      </c>
      <c r="J347" s="59"/>
      <c r="K347" s="59"/>
      <c r="L347" s="59"/>
      <c r="M347" s="71"/>
      <c r="N347" s="17"/>
    </row>
    <row r="348" ht="15.75" customHeight="1">
      <c r="A348" s="71" t="s">
        <v>9007</v>
      </c>
      <c r="B348" s="72" t="s">
        <v>8250</v>
      </c>
      <c r="C348" s="57" t="s">
        <v>8915</v>
      </c>
      <c r="D348" s="57">
        <v>0.0</v>
      </c>
      <c r="E348" s="58">
        <v>0.0</v>
      </c>
      <c r="F348" s="58"/>
      <c r="G348" s="58"/>
      <c r="H348" s="58"/>
      <c r="I348" s="59" t="s">
        <v>9008</v>
      </c>
      <c r="J348" s="59"/>
      <c r="K348" s="59"/>
      <c r="L348" s="59"/>
      <c r="M348" s="71"/>
      <c r="N348" s="17"/>
    </row>
    <row r="349" ht="15.75" customHeight="1">
      <c r="A349" s="71" t="s">
        <v>9009</v>
      </c>
      <c r="B349" s="72" t="s">
        <v>8250</v>
      </c>
      <c r="C349" s="57" t="s">
        <v>8915</v>
      </c>
      <c r="D349" s="57">
        <v>0.0</v>
      </c>
      <c r="E349" s="58">
        <v>0.0</v>
      </c>
      <c r="F349" s="58"/>
      <c r="G349" s="58"/>
      <c r="H349" s="58"/>
      <c r="I349" s="59" t="s">
        <v>9010</v>
      </c>
      <c r="J349" s="59"/>
      <c r="K349" s="59"/>
      <c r="L349" s="59"/>
      <c r="M349" s="71"/>
      <c r="N349" s="17"/>
    </row>
    <row r="350" ht="15.75" customHeight="1">
      <c r="A350" s="71" t="s">
        <v>9011</v>
      </c>
      <c r="B350" s="72" t="s">
        <v>8250</v>
      </c>
      <c r="C350" s="57" t="s">
        <v>8915</v>
      </c>
      <c r="D350" s="57">
        <v>0.0</v>
      </c>
      <c r="E350" s="58">
        <v>0.0</v>
      </c>
      <c r="F350" s="58"/>
      <c r="G350" s="58"/>
      <c r="H350" s="58"/>
      <c r="I350" s="59" t="s">
        <v>9012</v>
      </c>
      <c r="J350" s="59"/>
      <c r="K350" s="59"/>
      <c r="L350" s="59"/>
      <c r="M350" s="71"/>
      <c r="N350" s="17"/>
    </row>
    <row r="351" ht="15.75" customHeight="1">
      <c r="A351" s="71" t="s">
        <v>9013</v>
      </c>
      <c r="B351" s="75" t="s">
        <v>9014</v>
      </c>
      <c r="C351" s="57" t="s">
        <v>8915</v>
      </c>
      <c r="D351" s="57">
        <v>101.0</v>
      </c>
      <c r="E351" s="58">
        <v>0.0</v>
      </c>
      <c r="F351" s="58"/>
      <c r="G351" s="58"/>
      <c r="H351" s="58"/>
      <c r="I351" s="59" t="s">
        <v>9015</v>
      </c>
      <c r="J351" s="59"/>
      <c r="K351" s="59"/>
      <c r="L351" s="59"/>
      <c r="M351" s="71"/>
      <c r="N351" s="17"/>
    </row>
    <row r="352" ht="15.75" customHeight="1">
      <c r="A352" s="71" t="s">
        <v>9016</v>
      </c>
      <c r="B352" s="72" t="s">
        <v>8250</v>
      </c>
      <c r="C352" s="57" t="s">
        <v>8915</v>
      </c>
      <c r="D352" s="57">
        <v>0.0</v>
      </c>
      <c r="E352" s="58">
        <v>0.0</v>
      </c>
      <c r="F352" s="58"/>
      <c r="G352" s="58"/>
      <c r="H352" s="58"/>
      <c r="I352" s="59" t="s">
        <v>9017</v>
      </c>
      <c r="J352" s="59"/>
      <c r="K352" s="59"/>
      <c r="L352" s="59"/>
      <c r="M352" s="71"/>
      <c r="N352" s="17"/>
    </row>
    <row r="353" ht="15.75" customHeight="1">
      <c r="A353" s="76" t="s">
        <v>9018</v>
      </c>
      <c r="B353" s="77" t="s">
        <v>8718</v>
      </c>
      <c r="C353" s="57">
        <v>0.0</v>
      </c>
      <c r="D353" s="57">
        <v>88.0</v>
      </c>
      <c r="E353" s="58">
        <v>44289.0</v>
      </c>
      <c r="F353" s="58"/>
      <c r="G353" s="58"/>
      <c r="H353" s="58"/>
      <c r="I353" s="59" t="s">
        <v>9019</v>
      </c>
      <c r="J353" s="59"/>
      <c r="K353" s="59"/>
      <c r="L353" s="59"/>
      <c r="M353" s="78"/>
      <c r="N353" s="17"/>
    </row>
    <row r="354" ht="15.75" customHeight="1">
      <c r="A354" s="76" t="s">
        <v>9020</v>
      </c>
      <c r="B354" s="77" t="s">
        <v>8954</v>
      </c>
      <c r="C354" s="57">
        <v>0.0</v>
      </c>
      <c r="D354" s="57">
        <v>88.0</v>
      </c>
      <c r="E354" s="58">
        <v>44289.0</v>
      </c>
      <c r="F354" s="58"/>
      <c r="G354" s="58"/>
      <c r="H354" s="58"/>
      <c r="I354" s="59" t="s">
        <v>9021</v>
      </c>
      <c r="J354" s="59"/>
      <c r="K354" s="59"/>
      <c r="L354" s="59"/>
      <c r="M354" s="78"/>
      <c r="N354" s="17"/>
    </row>
    <row r="355" ht="15.75" customHeight="1">
      <c r="A355" s="76" t="s">
        <v>9022</v>
      </c>
      <c r="B355" s="77" t="s">
        <v>8954</v>
      </c>
      <c r="C355" s="57">
        <v>0.0</v>
      </c>
      <c r="D355" s="57">
        <v>88.0</v>
      </c>
      <c r="E355" s="58">
        <v>44289.0</v>
      </c>
      <c r="F355" s="58"/>
      <c r="G355" s="58"/>
      <c r="H355" s="58"/>
      <c r="I355" s="59" t="s">
        <v>9023</v>
      </c>
      <c r="J355" s="59"/>
      <c r="K355" s="59"/>
      <c r="L355" s="59"/>
      <c r="M355" s="78"/>
      <c r="N355" s="17"/>
    </row>
    <row r="356" ht="15.75" customHeight="1">
      <c r="A356" s="76" t="s">
        <v>9024</v>
      </c>
      <c r="B356" s="77" t="s">
        <v>9025</v>
      </c>
      <c r="C356" s="57">
        <v>0.0</v>
      </c>
      <c r="D356" s="57">
        <v>88.0</v>
      </c>
      <c r="E356" s="58">
        <v>44289.0</v>
      </c>
      <c r="F356" s="58"/>
      <c r="G356" s="58"/>
      <c r="H356" s="58"/>
      <c r="I356" s="59" t="s">
        <v>9026</v>
      </c>
      <c r="J356" s="59"/>
      <c r="K356" s="59"/>
      <c r="L356" s="59"/>
      <c r="M356" s="78"/>
      <c r="N356" s="17"/>
    </row>
    <row r="357" ht="15.75" customHeight="1">
      <c r="A357" s="76" t="s">
        <v>9027</v>
      </c>
      <c r="B357" s="77" t="s">
        <v>9028</v>
      </c>
      <c r="C357" s="57">
        <v>0.0</v>
      </c>
      <c r="D357" s="57">
        <v>88.0</v>
      </c>
      <c r="E357" s="58">
        <v>44289.0</v>
      </c>
      <c r="F357" s="58"/>
      <c r="G357" s="58"/>
      <c r="H357" s="58"/>
      <c r="I357" s="59" t="s">
        <v>9029</v>
      </c>
      <c r="J357" s="59"/>
      <c r="K357" s="59"/>
      <c r="L357" s="59"/>
      <c r="M357" s="78"/>
      <c r="N357" s="17"/>
    </row>
    <row r="358" ht="15.75" customHeight="1">
      <c r="A358" s="76" t="s">
        <v>9030</v>
      </c>
      <c r="B358" s="77" t="s">
        <v>8428</v>
      </c>
      <c r="C358" s="57">
        <v>0.0</v>
      </c>
      <c r="D358" s="57">
        <v>96.0</v>
      </c>
      <c r="E358" s="58">
        <v>0.0</v>
      </c>
      <c r="F358" s="58"/>
      <c r="G358" s="58"/>
      <c r="H358" s="58"/>
      <c r="I358" s="59" t="s">
        <v>9031</v>
      </c>
      <c r="J358" s="59"/>
      <c r="K358" s="59"/>
      <c r="L358" s="59"/>
      <c r="M358" s="78"/>
      <c r="N358" s="17"/>
    </row>
    <row r="359" ht="15.75" customHeight="1">
      <c r="A359" s="76" t="s">
        <v>9032</v>
      </c>
      <c r="B359" s="77" t="s">
        <v>8425</v>
      </c>
      <c r="C359" s="57">
        <v>0.0</v>
      </c>
      <c r="D359" s="57">
        <v>97.0</v>
      </c>
      <c r="E359" s="58">
        <v>44301.0</v>
      </c>
      <c r="F359" s="58"/>
      <c r="G359" s="58"/>
      <c r="H359" s="58"/>
      <c r="I359" s="59" t="s">
        <v>9033</v>
      </c>
      <c r="J359" s="59"/>
      <c r="K359" s="59"/>
      <c r="L359" s="59"/>
      <c r="M359" s="78"/>
      <c r="N359" s="17"/>
    </row>
    <row r="360" ht="15.75" customHeight="1">
      <c r="A360" s="76" t="s">
        <v>9034</v>
      </c>
      <c r="B360" s="77" t="s">
        <v>9035</v>
      </c>
      <c r="C360" s="57">
        <v>0.0</v>
      </c>
      <c r="D360" s="57">
        <v>54.0</v>
      </c>
      <c r="E360" s="58">
        <v>44304.0</v>
      </c>
      <c r="F360" s="58"/>
      <c r="G360" s="58"/>
      <c r="H360" s="58"/>
      <c r="I360" s="59" t="s">
        <v>9036</v>
      </c>
      <c r="J360" s="59"/>
      <c r="K360" s="59"/>
      <c r="L360" s="59"/>
      <c r="M360" s="78"/>
      <c r="N360" s="17"/>
    </row>
    <row r="361" ht="15.75" customHeight="1">
      <c r="A361" s="76" t="s">
        <v>9037</v>
      </c>
      <c r="B361" s="77" t="s">
        <v>8744</v>
      </c>
      <c r="C361" s="57">
        <v>0.0</v>
      </c>
      <c r="D361" s="57">
        <v>54.0</v>
      </c>
      <c r="E361" s="58">
        <v>44304.0</v>
      </c>
      <c r="F361" s="58"/>
      <c r="G361" s="58"/>
      <c r="H361" s="58"/>
      <c r="I361" s="59" t="s">
        <v>9038</v>
      </c>
      <c r="J361" s="59"/>
      <c r="K361" s="59"/>
      <c r="L361" s="59"/>
      <c r="M361" s="78"/>
      <c r="N361" s="17"/>
    </row>
    <row r="362" ht="15.75" customHeight="1">
      <c r="A362" s="76" t="s">
        <v>9039</v>
      </c>
      <c r="B362" s="77" t="s">
        <v>8744</v>
      </c>
      <c r="C362" s="57">
        <v>0.0</v>
      </c>
      <c r="D362" s="57">
        <v>54.0</v>
      </c>
      <c r="E362" s="58">
        <v>44304.0</v>
      </c>
      <c r="F362" s="58"/>
      <c r="G362" s="58"/>
      <c r="H362" s="58"/>
      <c r="I362" s="59" t="s">
        <v>9040</v>
      </c>
      <c r="J362" s="59"/>
      <c r="K362" s="59"/>
      <c r="L362" s="59"/>
      <c r="M362" s="78"/>
      <c r="N362" s="17"/>
    </row>
    <row r="363" ht="15.75" customHeight="1">
      <c r="A363" s="76" t="s">
        <v>9041</v>
      </c>
      <c r="B363" s="77" t="s">
        <v>8744</v>
      </c>
      <c r="C363" s="57">
        <v>0.0</v>
      </c>
      <c r="D363" s="57">
        <v>54.0</v>
      </c>
      <c r="E363" s="58">
        <v>44304.0</v>
      </c>
      <c r="F363" s="58"/>
      <c r="G363" s="58"/>
      <c r="H363" s="58"/>
      <c r="I363" s="59" t="s">
        <v>9042</v>
      </c>
      <c r="J363" s="59"/>
      <c r="K363" s="59"/>
      <c r="L363" s="59"/>
      <c r="M363" s="78"/>
      <c r="N363" s="17"/>
    </row>
    <row r="364" ht="15.75" customHeight="1">
      <c r="A364" s="76" t="s">
        <v>9043</v>
      </c>
      <c r="B364" s="77" t="s">
        <v>9044</v>
      </c>
      <c r="C364" s="57">
        <v>0.0</v>
      </c>
      <c r="D364" s="57">
        <v>11.0</v>
      </c>
      <c r="E364" s="58">
        <v>44300.0</v>
      </c>
      <c r="F364" s="58"/>
      <c r="G364" s="58"/>
      <c r="H364" s="58"/>
      <c r="I364" s="59" t="s">
        <v>9045</v>
      </c>
      <c r="J364" s="59"/>
      <c r="K364" s="59"/>
      <c r="L364" s="59"/>
      <c r="M364" s="78"/>
      <c r="N364" s="17"/>
    </row>
    <row r="365" ht="15.75" customHeight="1">
      <c r="A365" s="76" t="s">
        <v>9046</v>
      </c>
      <c r="B365" s="77" t="s">
        <v>9047</v>
      </c>
      <c r="C365" s="57">
        <v>0.0</v>
      </c>
      <c r="D365" s="57">
        <v>98.0</v>
      </c>
      <c r="E365" s="58">
        <v>0.0</v>
      </c>
      <c r="F365" s="58"/>
      <c r="G365" s="58"/>
      <c r="H365" s="58"/>
      <c r="I365" s="59" t="s">
        <v>9048</v>
      </c>
      <c r="J365" s="59"/>
      <c r="K365" s="59"/>
      <c r="L365" s="59"/>
      <c r="M365" s="78"/>
      <c r="N365" s="17"/>
    </row>
    <row r="366" ht="15.75" customHeight="1">
      <c r="A366" s="76" t="s">
        <v>9049</v>
      </c>
      <c r="B366" s="77" t="s">
        <v>9050</v>
      </c>
      <c r="C366" s="57">
        <v>0.0</v>
      </c>
      <c r="D366" s="57">
        <v>2.0</v>
      </c>
      <c r="E366" s="58">
        <v>44418.0</v>
      </c>
      <c r="F366" s="58"/>
      <c r="G366" s="58"/>
      <c r="H366" s="58"/>
      <c r="I366" s="59" t="s">
        <v>9051</v>
      </c>
      <c r="J366" s="59"/>
      <c r="K366" s="59"/>
      <c r="L366" s="78"/>
      <c r="M366" s="78"/>
      <c r="N366" s="17"/>
    </row>
    <row r="367" ht="15.75" customHeight="1">
      <c r="A367" s="76" t="s">
        <v>9052</v>
      </c>
      <c r="B367" s="77" t="s">
        <v>9053</v>
      </c>
      <c r="C367" s="57">
        <v>0.0</v>
      </c>
      <c r="D367" s="57">
        <v>2.0</v>
      </c>
      <c r="E367" s="58">
        <v>44418.0</v>
      </c>
      <c r="F367" s="58"/>
      <c r="G367" s="58"/>
      <c r="H367" s="58"/>
      <c r="I367" s="59" t="s">
        <v>9054</v>
      </c>
      <c r="J367" s="59"/>
      <c r="K367" s="59"/>
      <c r="L367" s="78"/>
      <c r="M367" s="78"/>
      <c r="N367" s="17"/>
    </row>
    <row r="368" ht="15.75" customHeight="1">
      <c r="A368" s="76" t="s">
        <v>9055</v>
      </c>
      <c r="B368" s="77" t="s">
        <v>9056</v>
      </c>
      <c r="C368" s="57">
        <v>0.0</v>
      </c>
      <c r="D368" s="57">
        <v>2.0</v>
      </c>
      <c r="E368" s="58">
        <v>44418.0</v>
      </c>
      <c r="F368" s="58"/>
      <c r="G368" s="58"/>
      <c r="H368" s="58"/>
      <c r="I368" s="59" t="s">
        <v>9057</v>
      </c>
      <c r="J368" s="59"/>
      <c r="K368" s="59"/>
      <c r="L368" s="78"/>
      <c r="M368" s="78"/>
      <c r="N368" s="17"/>
    </row>
    <row r="369" ht="15.75" customHeight="1">
      <c r="A369" s="76" t="s">
        <v>9058</v>
      </c>
      <c r="B369" s="77" t="s">
        <v>9059</v>
      </c>
      <c r="C369" s="57">
        <v>0.0</v>
      </c>
      <c r="D369" s="57">
        <v>45.0</v>
      </c>
      <c r="E369" s="58">
        <v>0.0</v>
      </c>
      <c r="F369" s="58"/>
      <c r="G369" s="58"/>
      <c r="H369" s="58"/>
      <c r="I369" s="59" t="s">
        <v>9060</v>
      </c>
      <c r="J369" s="59"/>
      <c r="K369" s="59"/>
      <c r="L369" s="78"/>
      <c r="M369" s="78"/>
      <c r="N369" s="17"/>
    </row>
    <row r="370" ht="15.75" customHeight="1">
      <c r="A370" s="76" t="s">
        <v>9061</v>
      </c>
      <c r="B370" s="77" t="s">
        <v>8004</v>
      </c>
      <c r="C370" s="57">
        <v>0.0</v>
      </c>
      <c r="D370" s="57">
        <v>63.0</v>
      </c>
      <c r="E370" s="58">
        <v>44463.0</v>
      </c>
      <c r="F370" s="58"/>
      <c r="G370" s="58"/>
      <c r="H370" s="58"/>
      <c r="I370" s="59" t="s">
        <v>9062</v>
      </c>
      <c r="J370" s="59"/>
      <c r="K370" s="59"/>
      <c r="L370" s="78"/>
      <c r="M370" s="78"/>
      <c r="N370" s="17"/>
    </row>
    <row r="371" ht="15.75" customHeight="1">
      <c r="A371" s="76" t="s">
        <v>9063</v>
      </c>
      <c r="B371" s="77" t="s">
        <v>9064</v>
      </c>
      <c r="C371" s="57">
        <v>0.0</v>
      </c>
      <c r="D371" s="57">
        <v>102.0</v>
      </c>
      <c r="E371" s="58">
        <v>44484.0</v>
      </c>
      <c r="F371" s="58"/>
      <c r="G371" s="58"/>
      <c r="H371" s="58"/>
      <c r="I371" s="59" t="s">
        <v>9065</v>
      </c>
      <c r="J371" s="59"/>
      <c r="K371" s="59"/>
      <c r="L371" s="78"/>
      <c r="M371" s="78"/>
      <c r="N371" s="17"/>
    </row>
    <row r="372" ht="15.75" customHeight="1">
      <c r="A372" s="76" t="s">
        <v>9066</v>
      </c>
      <c r="B372" s="77" t="s">
        <v>9067</v>
      </c>
      <c r="C372" s="57">
        <v>0.0</v>
      </c>
      <c r="D372" s="57">
        <v>102.0</v>
      </c>
      <c r="E372" s="58">
        <v>44485.0</v>
      </c>
      <c r="F372" s="58"/>
      <c r="G372" s="58"/>
      <c r="H372" s="58"/>
      <c r="I372" s="59" t="s">
        <v>9068</v>
      </c>
      <c r="J372" s="59"/>
      <c r="K372" s="59"/>
      <c r="L372" s="78"/>
      <c r="M372" s="78"/>
      <c r="N372" s="17"/>
    </row>
    <row r="373" ht="15.75" customHeight="1">
      <c r="A373" s="76" t="s">
        <v>9069</v>
      </c>
      <c r="B373" s="77" t="s">
        <v>9070</v>
      </c>
      <c r="C373" s="57">
        <v>0.0</v>
      </c>
      <c r="D373" s="57">
        <v>63.0</v>
      </c>
      <c r="E373" s="58">
        <v>0.0</v>
      </c>
      <c r="F373" s="58"/>
      <c r="G373" s="58"/>
      <c r="H373" s="58"/>
      <c r="I373" s="59" t="s">
        <v>9071</v>
      </c>
      <c r="J373" s="59"/>
      <c r="K373" s="59"/>
      <c r="L373" s="78"/>
      <c r="M373" s="78"/>
      <c r="N373" s="17"/>
    </row>
    <row r="374" ht="15.75" customHeight="1">
      <c r="A374" s="76" t="s">
        <v>9072</v>
      </c>
      <c r="B374" s="77" t="s">
        <v>9070</v>
      </c>
      <c r="C374" s="57">
        <v>0.0</v>
      </c>
      <c r="D374" s="57">
        <v>63.0</v>
      </c>
      <c r="E374" s="58">
        <v>0.0</v>
      </c>
      <c r="F374" s="58"/>
      <c r="G374" s="58"/>
      <c r="H374" s="58"/>
      <c r="I374" s="59" t="s">
        <v>9073</v>
      </c>
      <c r="J374" s="59"/>
      <c r="K374" s="59"/>
      <c r="L374" s="78"/>
      <c r="M374" s="78"/>
      <c r="N374" s="17"/>
    </row>
    <row r="375" ht="15.75" customHeight="1">
      <c r="A375" s="76" t="s">
        <v>9074</v>
      </c>
      <c r="B375" s="77" t="s">
        <v>9070</v>
      </c>
      <c r="C375" s="57">
        <v>0.0</v>
      </c>
      <c r="D375" s="57">
        <v>63.0</v>
      </c>
      <c r="E375" s="58">
        <v>0.0</v>
      </c>
      <c r="F375" s="58"/>
      <c r="G375" s="58"/>
      <c r="H375" s="58"/>
      <c r="I375" s="59" t="s">
        <v>9075</v>
      </c>
      <c r="J375" s="59"/>
      <c r="K375" s="59"/>
      <c r="L375" s="78"/>
      <c r="M375" s="78"/>
      <c r="N375" s="17"/>
    </row>
    <row r="376" ht="15.75" customHeight="1">
      <c r="A376" s="76" t="s">
        <v>9076</v>
      </c>
      <c r="B376" s="77" t="s">
        <v>8594</v>
      </c>
      <c r="C376" s="57">
        <v>0.0</v>
      </c>
      <c r="D376" s="57">
        <v>103.0</v>
      </c>
      <c r="E376" s="58">
        <v>44485.0</v>
      </c>
      <c r="F376" s="58"/>
      <c r="G376" s="58"/>
      <c r="H376" s="58"/>
      <c r="I376" s="59" t="s">
        <v>9077</v>
      </c>
      <c r="J376" s="59"/>
      <c r="K376" s="59"/>
      <c r="L376" s="78"/>
      <c r="M376" s="78"/>
      <c r="N376" s="17"/>
    </row>
    <row r="377" ht="15.75" customHeight="1">
      <c r="A377" s="76" t="s">
        <v>9078</v>
      </c>
      <c r="B377" s="77" t="s">
        <v>8594</v>
      </c>
      <c r="C377" s="57">
        <v>0.0</v>
      </c>
      <c r="D377" s="57">
        <v>104.0</v>
      </c>
      <c r="E377" s="58">
        <v>44510.0</v>
      </c>
      <c r="F377" s="58"/>
      <c r="G377" s="58"/>
      <c r="H377" s="58"/>
      <c r="I377" s="59" t="s">
        <v>9079</v>
      </c>
      <c r="J377" s="59"/>
      <c r="K377" s="59"/>
      <c r="L377" s="78"/>
      <c r="M377" s="78"/>
      <c r="N377" s="17"/>
    </row>
    <row r="378" ht="15.75" customHeight="1">
      <c r="A378" s="76" t="s">
        <v>9080</v>
      </c>
      <c r="B378" s="77" t="s">
        <v>9081</v>
      </c>
      <c r="C378" s="57">
        <v>0.0</v>
      </c>
      <c r="D378" s="57">
        <v>104.0</v>
      </c>
      <c r="E378" s="58">
        <v>44510.0</v>
      </c>
      <c r="F378" s="58"/>
      <c r="G378" s="58"/>
      <c r="H378" s="58"/>
      <c r="I378" s="59" t="s">
        <v>9082</v>
      </c>
      <c r="J378" s="59"/>
      <c r="K378" s="59"/>
      <c r="L378" s="78"/>
      <c r="M378" s="78"/>
      <c r="N378" s="17"/>
    </row>
    <row r="379" ht="15.75" customHeight="1">
      <c r="A379" s="76" t="s">
        <v>9083</v>
      </c>
      <c r="B379" s="77" t="s">
        <v>8488</v>
      </c>
      <c r="C379" s="57">
        <v>0.0</v>
      </c>
      <c r="D379" s="57">
        <v>104.0</v>
      </c>
      <c r="E379" s="58">
        <v>0.0</v>
      </c>
      <c r="F379" s="58"/>
      <c r="G379" s="58"/>
      <c r="H379" s="58"/>
      <c r="I379" s="59" t="s">
        <v>9084</v>
      </c>
      <c r="J379" s="59"/>
      <c r="K379" s="59"/>
      <c r="L379" s="78"/>
      <c r="M379" s="78"/>
      <c r="N379" s="17"/>
    </row>
    <row r="380" ht="15.75" customHeight="1">
      <c r="A380" s="76" t="s">
        <v>9085</v>
      </c>
      <c r="B380" s="77" t="s">
        <v>9086</v>
      </c>
      <c r="C380" s="57">
        <v>0.0</v>
      </c>
      <c r="D380" s="57">
        <v>106.0</v>
      </c>
      <c r="E380" s="58">
        <v>0.0</v>
      </c>
      <c r="F380" s="58"/>
      <c r="G380" s="58"/>
      <c r="H380" s="58"/>
      <c r="I380" s="59" t="s">
        <v>9087</v>
      </c>
      <c r="J380" s="59"/>
      <c r="K380" s="59"/>
      <c r="L380" s="78"/>
      <c r="M380" s="78"/>
      <c r="N380" s="17"/>
    </row>
    <row r="381" ht="15.75" customHeight="1">
      <c r="A381" s="76" t="s">
        <v>9088</v>
      </c>
      <c r="B381" s="77" t="s">
        <v>8241</v>
      </c>
      <c r="C381" s="57">
        <v>0.0</v>
      </c>
      <c r="D381" s="57">
        <v>0.0</v>
      </c>
      <c r="E381" s="58">
        <v>0.0</v>
      </c>
      <c r="F381" s="58"/>
      <c r="G381" s="58"/>
      <c r="H381" s="58"/>
      <c r="I381" s="59" t="s">
        <v>9089</v>
      </c>
      <c r="J381" s="59"/>
      <c r="K381" s="59"/>
      <c r="L381" s="78"/>
      <c r="M381" s="78"/>
      <c r="N381" s="17"/>
    </row>
    <row r="382" ht="15.75" customHeight="1">
      <c r="A382" s="76" t="s">
        <v>9090</v>
      </c>
      <c r="B382" s="77" t="s">
        <v>8559</v>
      </c>
      <c r="C382" s="57">
        <v>0.0</v>
      </c>
      <c r="D382" s="57">
        <v>22.0</v>
      </c>
      <c r="E382" s="58">
        <v>0.0</v>
      </c>
      <c r="F382" s="58"/>
      <c r="G382" s="58"/>
      <c r="H382" s="58"/>
      <c r="I382" s="59" t="s">
        <v>9091</v>
      </c>
      <c r="J382" s="59"/>
      <c r="K382" s="59"/>
      <c r="L382" s="78"/>
      <c r="M382" s="78"/>
      <c r="N382" s="17"/>
    </row>
    <row r="383" ht="15.75" customHeight="1">
      <c r="A383" s="76" t="s">
        <v>9092</v>
      </c>
      <c r="B383" s="77" t="s">
        <v>9093</v>
      </c>
      <c r="C383" s="57">
        <v>0.0</v>
      </c>
      <c r="D383" s="57">
        <v>22.0</v>
      </c>
      <c r="E383" s="58">
        <v>0.0</v>
      </c>
      <c r="F383" s="58"/>
      <c r="G383" s="58"/>
      <c r="H383" s="58"/>
      <c r="I383" s="59" t="s">
        <v>9094</v>
      </c>
      <c r="J383" s="59"/>
      <c r="K383" s="59"/>
      <c r="L383" s="78"/>
      <c r="M383" s="78"/>
      <c r="N383" s="17"/>
    </row>
    <row r="384" ht="15.75" customHeight="1">
      <c r="A384" s="76" t="s">
        <v>9095</v>
      </c>
      <c r="B384" s="77" t="s">
        <v>8517</v>
      </c>
      <c r="C384" s="57">
        <v>0.0</v>
      </c>
      <c r="D384" s="57">
        <v>108.0</v>
      </c>
      <c r="E384" s="58">
        <v>0.0</v>
      </c>
      <c r="F384" s="58"/>
      <c r="G384" s="58"/>
      <c r="H384" s="58"/>
      <c r="I384" s="59" t="s">
        <v>9096</v>
      </c>
      <c r="J384" s="59"/>
      <c r="K384" s="59"/>
      <c r="L384" s="78"/>
      <c r="M384" s="78"/>
      <c r="N384" s="17"/>
    </row>
    <row r="385" ht="15.75" customHeight="1">
      <c r="A385" s="76" t="s">
        <v>9097</v>
      </c>
      <c r="B385" s="77" t="s">
        <v>8517</v>
      </c>
      <c r="C385" s="57">
        <v>0.0</v>
      </c>
      <c r="D385" s="57">
        <v>59.0</v>
      </c>
      <c r="E385" s="58">
        <v>0.0</v>
      </c>
      <c r="F385" s="58"/>
      <c r="G385" s="58"/>
      <c r="H385" s="58"/>
      <c r="I385" s="59" t="s">
        <v>9098</v>
      </c>
      <c r="J385" s="59"/>
      <c r="K385" s="59"/>
      <c r="L385" s="78"/>
      <c r="M385" s="78"/>
      <c r="N385" s="17"/>
    </row>
    <row r="386" ht="15.75" customHeight="1">
      <c r="A386" s="76" t="s">
        <v>9099</v>
      </c>
      <c r="B386" s="77" t="s">
        <v>8517</v>
      </c>
      <c r="C386" s="57">
        <v>0.0</v>
      </c>
      <c r="D386" s="57">
        <v>59.0</v>
      </c>
      <c r="E386" s="58">
        <v>0.0</v>
      </c>
      <c r="F386" s="58"/>
      <c r="G386" s="58"/>
      <c r="H386" s="58"/>
      <c r="I386" s="59" t="s">
        <v>9100</v>
      </c>
      <c r="J386" s="59"/>
      <c r="K386" s="59"/>
      <c r="L386" s="78"/>
      <c r="M386" s="78"/>
      <c r="N386" s="17"/>
    </row>
    <row r="387" ht="15.75" customHeight="1">
      <c r="A387" s="76" t="s">
        <v>9101</v>
      </c>
      <c r="B387" s="77" t="s">
        <v>9102</v>
      </c>
      <c r="C387" s="57">
        <v>0.0</v>
      </c>
      <c r="D387" s="57">
        <v>22.0</v>
      </c>
      <c r="E387" s="58">
        <v>0.0</v>
      </c>
      <c r="F387" s="58"/>
      <c r="G387" s="58"/>
      <c r="H387" s="58"/>
      <c r="I387" s="59" t="s">
        <v>9103</v>
      </c>
      <c r="J387" s="59"/>
      <c r="K387" s="59"/>
      <c r="L387" s="78"/>
      <c r="M387" s="78"/>
      <c r="N387" s="17"/>
    </row>
    <row r="388" ht="15.75" customHeight="1">
      <c r="A388" s="76" t="s">
        <v>9104</v>
      </c>
      <c r="B388" s="77" t="s">
        <v>9105</v>
      </c>
      <c r="C388" s="57">
        <v>0.0</v>
      </c>
      <c r="D388" s="57">
        <v>107.0</v>
      </c>
      <c r="E388" s="58">
        <v>0.0</v>
      </c>
      <c r="F388" s="58"/>
      <c r="G388" s="58"/>
      <c r="H388" s="58"/>
      <c r="I388" s="59" t="s">
        <v>9106</v>
      </c>
      <c r="J388" s="59"/>
      <c r="K388" s="59"/>
      <c r="L388" s="78"/>
      <c r="M388" s="78"/>
      <c r="N388" s="17"/>
    </row>
    <row r="389" ht="15.75" customHeight="1">
      <c r="A389" s="76" t="s">
        <v>9107</v>
      </c>
      <c r="B389" s="77" t="s">
        <v>9086</v>
      </c>
      <c r="C389" s="57">
        <v>0.0</v>
      </c>
      <c r="D389" s="57">
        <v>107.0</v>
      </c>
      <c r="E389" s="58">
        <v>0.0</v>
      </c>
      <c r="F389" s="58"/>
      <c r="G389" s="58"/>
      <c r="H389" s="58"/>
      <c r="I389" s="59" t="s">
        <v>9108</v>
      </c>
      <c r="J389" s="59"/>
      <c r="K389" s="59"/>
      <c r="L389" s="78"/>
      <c r="M389" s="78"/>
      <c r="N389" s="17"/>
    </row>
    <row r="390" ht="15.75" customHeight="1">
      <c r="A390" s="76" t="s">
        <v>9109</v>
      </c>
      <c r="B390" s="77" t="s">
        <v>9110</v>
      </c>
      <c r="C390" s="57">
        <v>0.0</v>
      </c>
      <c r="D390" s="57">
        <v>109.0</v>
      </c>
      <c r="E390" s="58">
        <v>0.0</v>
      </c>
      <c r="F390" s="58"/>
      <c r="G390" s="58"/>
      <c r="H390" s="58"/>
      <c r="I390" s="59" t="s">
        <v>9111</v>
      </c>
      <c r="J390" s="59"/>
      <c r="K390" s="59"/>
      <c r="L390" s="78"/>
      <c r="M390" s="78"/>
      <c r="N390" s="17"/>
    </row>
    <row r="391" ht="15.75" customHeight="1">
      <c r="A391" s="76" t="s">
        <v>9112</v>
      </c>
      <c r="B391" s="77" t="s">
        <v>9110</v>
      </c>
      <c r="C391" s="57">
        <v>0.0</v>
      </c>
      <c r="D391" s="57">
        <v>64.0</v>
      </c>
      <c r="E391" s="58">
        <v>0.0</v>
      </c>
      <c r="F391" s="58"/>
      <c r="G391" s="58"/>
      <c r="H391" s="58"/>
      <c r="I391" s="59" t="s">
        <v>9113</v>
      </c>
      <c r="J391" s="59"/>
      <c r="K391" s="59"/>
      <c r="L391" s="78"/>
      <c r="M391" s="78"/>
      <c r="N391" s="17"/>
    </row>
    <row r="392" ht="15.75" customHeight="1">
      <c r="A392" s="76" t="s">
        <v>9114</v>
      </c>
      <c r="B392" s="77" t="s">
        <v>9115</v>
      </c>
      <c r="C392" s="57">
        <v>0.0</v>
      </c>
      <c r="D392" s="57">
        <v>126.0</v>
      </c>
      <c r="E392" s="58">
        <v>0.0</v>
      </c>
      <c r="F392" s="58"/>
      <c r="G392" s="58"/>
      <c r="H392" s="58"/>
      <c r="I392" s="59" t="s">
        <v>9116</v>
      </c>
      <c r="J392" s="59"/>
      <c r="K392" s="59"/>
      <c r="L392" s="78"/>
      <c r="M392" s="78"/>
      <c r="N392" s="17"/>
    </row>
    <row r="393" ht="15.75" customHeight="1">
      <c r="A393" s="76" t="s">
        <v>9117</v>
      </c>
      <c r="B393" s="77" t="s">
        <v>9118</v>
      </c>
      <c r="C393" s="57">
        <v>0.0</v>
      </c>
      <c r="D393" s="57">
        <v>105.0</v>
      </c>
      <c r="E393" s="58">
        <v>0.0</v>
      </c>
      <c r="F393" s="58"/>
      <c r="G393" s="58"/>
      <c r="H393" s="58"/>
      <c r="I393" s="59" t="s">
        <v>9119</v>
      </c>
      <c r="J393" s="59"/>
      <c r="K393" s="59"/>
      <c r="L393" s="78"/>
      <c r="M393" s="78"/>
      <c r="N393" s="17"/>
    </row>
    <row r="394" ht="15.75" customHeight="1">
      <c r="A394" s="76" t="s">
        <v>9120</v>
      </c>
      <c r="B394" s="77" t="s">
        <v>9121</v>
      </c>
      <c r="C394" s="57">
        <v>0.0</v>
      </c>
      <c r="D394" s="57">
        <v>87.0</v>
      </c>
      <c r="E394" s="58">
        <v>0.0</v>
      </c>
      <c r="F394" s="58"/>
      <c r="G394" s="58"/>
      <c r="H394" s="58"/>
      <c r="I394" s="59" t="s">
        <v>9122</v>
      </c>
      <c r="J394" s="59"/>
      <c r="K394" s="59"/>
      <c r="L394" s="78"/>
      <c r="M394" s="78"/>
      <c r="N394" s="17"/>
    </row>
    <row r="395" ht="15.75" customHeight="1">
      <c r="A395" s="76" t="s">
        <v>9123</v>
      </c>
      <c r="B395" s="77" t="s">
        <v>9124</v>
      </c>
      <c r="C395" s="57">
        <v>0.0</v>
      </c>
      <c r="D395" s="57">
        <v>22.0</v>
      </c>
      <c r="E395" s="58">
        <v>0.0</v>
      </c>
      <c r="F395" s="58"/>
      <c r="G395" s="58"/>
      <c r="H395" s="58"/>
      <c r="I395" s="59" t="s">
        <v>9125</v>
      </c>
      <c r="J395" s="59"/>
      <c r="K395" s="59"/>
      <c r="L395" s="78"/>
      <c r="M395" s="78"/>
      <c r="N395" s="17"/>
    </row>
    <row r="396" ht="15.75" customHeight="1">
      <c r="A396" s="76" t="s">
        <v>9126</v>
      </c>
      <c r="B396" s="77" t="s">
        <v>8933</v>
      </c>
      <c r="C396" s="57">
        <v>0.0</v>
      </c>
      <c r="D396" s="57">
        <v>64.0</v>
      </c>
      <c r="E396" s="58">
        <v>0.0</v>
      </c>
      <c r="F396" s="58"/>
      <c r="G396" s="58"/>
      <c r="H396" s="58"/>
      <c r="I396" s="59" t="s">
        <v>9127</v>
      </c>
      <c r="J396" s="59"/>
      <c r="K396" s="59"/>
      <c r="L396" s="78"/>
      <c r="M396" s="78"/>
      <c r="N396" s="17"/>
    </row>
    <row r="397" ht="15.75" customHeight="1">
      <c r="A397" s="76" t="s">
        <v>9128</v>
      </c>
      <c r="B397" s="77" t="s">
        <v>9129</v>
      </c>
      <c r="C397" s="57">
        <v>0.0</v>
      </c>
      <c r="D397" s="57">
        <v>109.0</v>
      </c>
      <c r="E397" s="58">
        <v>0.0</v>
      </c>
      <c r="F397" s="58"/>
      <c r="G397" s="58"/>
      <c r="H397" s="58"/>
      <c r="I397" s="59" t="s">
        <v>9130</v>
      </c>
      <c r="J397" s="59"/>
      <c r="K397" s="59"/>
      <c r="L397" s="78"/>
      <c r="M397" s="78"/>
      <c r="N397" s="17"/>
    </row>
    <row r="398" ht="15.75" customHeight="1">
      <c r="A398" s="76" t="s">
        <v>9131</v>
      </c>
      <c r="B398" s="77" t="s">
        <v>8265</v>
      </c>
      <c r="C398" s="57">
        <v>0.0</v>
      </c>
      <c r="D398" s="57">
        <v>114.0</v>
      </c>
      <c r="E398" s="58">
        <v>0.0</v>
      </c>
      <c r="F398" s="58"/>
      <c r="G398" s="58"/>
      <c r="H398" s="58"/>
      <c r="I398" s="59" t="s">
        <v>9132</v>
      </c>
      <c r="J398" s="59"/>
      <c r="K398" s="59"/>
      <c r="L398" s="78"/>
      <c r="M398" s="78"/>
      <c r="N398" s="17"/>
    </row>
    <row r="399" ht="15.75" customHeight="1">
      <c r="A399" s="76" t="s">
        <v>9133</v>
      </c>
      <c r="B399" s="77" t="s">
        <v>9134</v>
      </c>
      <c r="C399" s="57">
        <v>0.0</v>
      </c>
      <c r="D399" s="57">
        <v>114.0</v>
      </c>
      <c r="E399" s="58">
        <v>0.0</v>
      </c>
      <c r="F399" s="58"/>
      <c r="G399" s="58"/>
      <c r="H399" s="58"/>
      <c r="I399" s="59" t="s">
        <v>9135</v>
      </c>
      <c r="J399" s="59"/>
      <c r="K399" s="59"/>
      <c r="L399" s="78"/>
      <c r="M399" s="78"/>
      <c r="N399" s="17"/>
    </row>
    <row r="400" ht="15.75" customHeight="1">
      <c r="A400" s="76" t="s">
        <v>9136</v>
      </c>
      <c r="B400" s="77" t="s">
        <v>8158</v>
      </c>
      <c r="C400" s="57">
        <v>0.0</v>
      </c>
      <c r="D400" s="57">
        <v>87.0</v>
      </c>
      <c r="E400" s="58">
        <v>0.0</v>
      </c>
      <c r="F400" s="58"/>
      <c r="G400" s="58"/>
      <c r="H400" s="58"/>
      <c r="I400" s="59" t="s">
        <v>9137</v>
      </c>
      <c r="J400" s="59"/>
      <c r="K400" s="59"/>
      <c r="L400" s="78"/>
      <c r="M400" s="78"/>
      <c r="N400" s="17"/>
    </row>
    <row r="401" ht="15.75" customHeight="1">
      <c r="A401" s="76" t="s">
        <v>9138</v>
      </c>
      <c r="B401" s="77" t="s">
        <v>9139</v>
      </c>
      <c r="C401" s="57">
        <v>0.0</v>
      </c>
      <c r="D401" s="57">
        <v>11.0</v>
      </c>
      <c r="E401" s="58">
        <v>0.0</v>
      </c>
      <c r="F401" s="58"/>
      <c r="G401" s="58"/>
      <c r="H401" s="58"/>
      <c r="I401" s="59" t="s">
        <v>9140</v>
      </c>
      <c r="J401" s="59"/>
      <c r="K401" s="59"/>
      <c r="L401" s="78"/>
      <c r="M401" s="78"/>
      <c r="N401" s="17"/>
    </row>
    <row r="402" ht="15.75" customHeight="1">
      <c r="A402" s="76" t="s">
        <v>9141</v>
      </c>
      <c r="B402" s="77" t="s">
        <v>9139</v>
      </c>
      <c r="C402" s="57">
        <v>0.0</v>
      </c>
      <c r="D402" s="57">
        <v>108.0</v>
      </c>
      <c r="E402" s="58">
        <v>0.0</v>
      </c>
      <c r="F402" s="58"/>
      <c r="G402" s="58"/>
      <c r="H402" s="58"/>
      <c r="I402" s="59" t="s">
        <v>9142</v>
      </c>
      <c r="J402" s="59"/>
      <c r="K402" s="59"/>
      <c r="L402" s="78"/>
      <c r="M402" s="78"/>
      <c r="N402" s="17"/>
    </row>
    <row r="403" ht="15.75" customHeight="1">
      <c r="A403" s="76" t="s">
        <v>9143</v>
      </c>
      <c r="B403" s="77" t="s">
        <v>9139</v>
      </c>
      <c r="C403" s="57">
        <v>0.0</v>
      </c>
      <c r="D403" s="57">
        <v>109.0</v>
      </c>
      <c r="E403" s="58">
        <v>0.0</v>
      </c>
      <c r="F403" s="58"/>
      <c r="G403" s="58"/>
      <c r="H403" s="58"/>
      <c r="I403" s="59" t="s">
        <v>9144</v>
      </c>
      <c r="J403" s="59"/>
      <c r="K403" s="59"/>
      <c r="L403" s="78"/>
      <c r="M403" s="78"/>
      <c r="N403" s="17"/>
    </row>
    <row r="404" ht="15.75" customHeight="1">
      <c r="A404" s="76" t="s">
        <v>9145</v>
      </c>
      <c r="B404" s="77" t="s">
        <v>9146</v>
      </c>
      <c r="C404" s="57">
        <v>0.0</v>
      </c>
      <c r="D404" s="57">
        <v>22.0</v>
      </c>
      <c r="E404" s="58">
        <v>0.0</v>
      </c>
      <c r="F404" s="58"/>
      <c r="G404" s="58"/>
      <c r="H404" s="58"/>
      <c r="I404" s="59" t="s">
        <v>9147</v>
      </c>
      <c r="J404" s="59"/>
      <c r="K404" s="59"/>
      <c r="L404" s="78"/>
      <c r="M404" s="78"/>
      <c r="N404" s="17"/>
    </row>
    <row r="405" ht="15.75" customHeight="1">
      <c r="A405" s="76" t="s">
        <v>9148</v>
      </c>
      <c r="B405" s="77" t="s">
        <v>9149</v>
      </c>
      <c r="C405" s="57">
        <v>0.0</v>
      </c>
      <c r="D405" s="57">
        <v>22.0</v>
      </c>
      <c r="E405" s="58">
        <v>0.0</v>
      </c>
      <c r="F405" s="58"/>
      <c r="G405" s="58"/>
      <c r="H405" s="58"/>
      <c r="I405" s="59" t="s">
        <v>9150</v>
      </c>
      <c r="J405" s="59"/>
      <c r="K405" s="59"/>
      <c r="L405" s="78"/>
      <c r="M405" s="78"/>
      <c r="N405" s="17"/>
    </row>
    <row r="406" ht="15.75" customHeight="1">
      <c r="A406" s="76" t="s">
        <v>9151</v>
      </c>
      <c r="B406" s="77" t="s">
        <v>9152</v>
      </c>
      <c r="C406" s="57">
        <v>0.0</v>
      </c>
      <c r="D406" s="57">
        <v>47.0</v>
      </c>
      <c r="E406" s="58">
        <v>44559.0</v>
      </c>
      <c r="F406" s="58"/>
      <c r="G406" s="58"/>
      <c r="H406" s="58"/>
      <c r="I406" s="59" t="s">
        <v>9153</v>
      </c>
      <c r="J406" s="59"/>
      <c r="K406" s="59"/>
      <c r="L406" s="78"/>
      <c r="M406" s="78"/>
      <c r="N406" s="17"/>
    </row>
    <row r="407" ht="15.75" customHeight="1">
      <c r="A407" s="76" t="s">
        <v>9154</v>
      </c>
      <c r="B407" s="77" t="s">
        <v>9155</v>
      </c>
      <c r="C407" s="57">
        <v>0.0</v>
      </c>
      <c r="D407" s="57">
        <v>109.0</v>
      </c>
      <c r="E407" s="58">
        <v>44592.0</v>
      </c>
      <c r="F407" s="58"/>
      <c r="G407" s="58"/>
      <c r="H407" s="58"/>
      <c r="I407" s="59" t="s">
        <v>9156</v>
      </c>
      <c r="J407" s="59"/>
      <c r="K407" s="59"/>
      <c r="L407" s="78"/>
      <c r="M407" s="78"/>
      <c r="N407" s="17"/>
    </row>
    <row r="408" ht="15.75" customHeight="1">
      <c r="A408" s="76" t="s">
        <v>9157</v>
      </c>
      <c r="B408" s="77" t="s">
        <v>9158</v>
      </c>
      <c r="C408" s="57">
        <v>0.0</v>
      </c>
      <c r="D408" s="57">
        <v>111.0</v>
      </c>
      <c r="E408" s="58">
        <v>0.0</v>
      </c>
      <c r="F408" s="58"/>
      <c r="G408" s="58"/>
      <c r="H408" s="58"/>
      <c r="I408" s="59" t="s">
        <v>9159</v>
      </c>
      <c r="J408" s="59"/>
      <c r="K408" s="59"/>
      <c r="L408" s="78"/>
      <c r="M408" s="78"/>
      <c r="N408" s="17"/>
    </row>
    <row r="409" ht="15.75" customHeight="1">
      <c r="A409" s="76" t="s">
        <v>9160</v>
      </c>
      <c r="B409" s="77" t="s">
        <v>9161</v>
      </c>
      <c r="C409" s="57">
        <v>0.0</v>
      </c>
      <c r="D409" s="57">
        <v>112.0</v>
      </c>
      <c r="E409" s="58">
        <v>0.0</v>
      </c>
      <c r="F409" s="58"/>
      <c r="G409" s="58"/>
      <c r="H409" s="58"/>
      <c r="I409" s="59" t="s">
        <v>9162</v>
      </c>
      <c r="J409" s="59"/>
      <c r="K409" s="59"/>
      <c r="L409" s="78"/>
      <c r="M409" s="78"/>
      <c r="N409" s="17"/>
    </row>
    <row r="410" ht="15.75" customHeight="1">
      <c r="A410" s="76" t="s">
        <v>9163</v>
      </c>
      <c r="B410" s="77" t="s">
        <v>9164</v>
      </c>
      <c r="C410" s="57">
        <v>0.0</v>
      </c>
      <c r="D410" s="57">
        <v>113.0</v>
      </c>
      <c r="E410" s="58">
        <v>0.0</v>
      </c>
      <c r="F410" s="58"/>
      <c r="G410" s="58"/>
      <c r="H410" s="58"/>
      <c r="I410" s="59" t="s">
        <v>9165</v>
      </c>
      <c r="J410" s="59"/>
      <c r="K410" s="59"/>
      <c r="L410" s="78"/>
      <c r="M410" s="78"/>
      <c r="N410" s="17"/>
    </row>
    <row r="411" ht="15.75" customHeight="1">
      <c r="A411" s="76" t="s">
        <v>9166</v>
      </c>
      <c r="B411" s="77" t="s">
        <v>9167</v>
      </c>
      <c r="C411" s="57">
        <v>0.0</v>
      </c>
      <c r="D411" s="57">
        <v>31.0</v>
      </c>
      <c r="E411" s="58">
        <v>44644.0</v>
      </c>
      <c r="F411" s="58"/>
      <c r="G411" s="58"/>
      <c r="H411" s="58"/>
      <c r="I411" s="59" t="s">
        <v>9168</v>
      </c>
      <c r="J411" s="59"/>
      <c r="K411" s="59"/>
      <c r="L411" s="78"/>
      <c r="M411" s="78"/>
      <c r="N411" s="17"/>
    </row>
    <row r="412" ht="15.75" customHeight="1">
      <c r="A412" s="76" t="s">
        <v>9169</v>
      </c>
      <c r="B412" s="77" t="s">
        <v>8123</v>
      </c>
      <c r="C412" s="57">
        <v>0.0</v>
      </c>
      <c r="D412" s="57">
        <v>115.0</v>
      </c>
      <c r="E412" s="58">
        <v>44671.0</v>
      </c>
      <c r="F412" s="58"/>
      <c r="G412" s="58"/>
      <c r="H412" s="58"/>
      <c r="I412" s="59" t="s">
        <v>9170</v>
      </c>
      <c r="J412" s="59"/>
      <c r="K412" s="59"/>
      <c r="L412" s="78"/>
      <c r="M412" s="78"/>
      <c r="N412" s="17"/>
    </row>
    <row r="413" ht="15.75" customHeight="1">
      <c r="A413" s="76" t="s">
        <v>9171</v>
      </c>
      <c r="B413" s="77" t="s">
        <v>8041</v>
      </c>
      <c r="C413" s="57">
        <v>0.0</v>
      </c>
      <c r="D413" s="57">
        <v>42.0</v>
      </c>
      <c r="E413" s="58">
        <v>44755.0</v>
      </c>
      <c r="F413" s="58"/>
      <c r="G413" s="58"/>
      <c r="H413" s="58"/>
      <c r="I413" s="59" t="s">
        <v>9172</v>
      </c>
      <c r="J413" s="59"/>
      <c r="K413" s="59"/>
      <c r="L413" s="78"/>
      <c r="M413" s="78"/>
      <c r="N413" s="17"/>
    </row>
    <row r="414" ht="15.75" customHeight="1">
      <c r="A414" s="76" t="s">
        <v>9173</v>
      </c>
      <c r="B414" s="77" t="s">
        <v>8512</v>
      </c>
      <c r="C414" s="57">
        <v>0.0</v>
      </c>
      <c r="D414" s="57">
        <v>113.0</v>
      </c>
      <c r="E414" s="58">
        <v>0.0</v>
      </c>
      <c r="F414" s="58"/>
      <c r="G414" s="58"/>
      <c r="H414" s="58"/>
      <c r="I414" s="59" t="s">
        <v>9174</v>
      </c>
      <c r="J414" s="59"/>
      <c r="K414" s="59"/>
      <c r="L414" s="78"/>
      <c r="M414" s="78"/>
      <c r="N414" s="17"/>
    </row>
    <row r="415" ht="15.75" customHeight="1">
      <c r="A415" s="76" t="s">
        <v>9175</v>
      </c>
      <c r="B415" s="77" t="s">
        <v>8041</v>
      </c>
      <c r="C415" s="57">
        <v>0.0</v>
      </c>
      <c r="D415" s="57">
        <v>47.0</v>
      </c>
      <c r="E415" s="58">
        <v>0.0</v>
      </c>
      <c r="F415" s="58"/>
      <c r="G415" s="58"/>
      <c r="H415" s="58"/>
      <c r="I415" s="59" t="s">
        <v>9176</v>
      </c>
      <c r="J415" s="59"/>
      <c r="K415" s="59"/>
      <c r="L415" s="78"/>
      <c r="M415" s="78"/>
      <c r="N415" s="17"/>
    </row>
    <row r="416" ht="15.75" customHeight="1">
      <c r="A416" s="79" t="s">
        <v>9177</v>
      </c>
      <c r="B416" s="77" t="s">
        <v>8004</v>
      </c>
      <c r="C416" s="57">
        <v>0.0</v>
      </c>
      <c r="D416" s="57">
        <v>120.0</v>
      </c>
      <c r="E416" s="58">
        <v>44751.0</v>
      </c>
      <c r="F416" s="58"/>
      <c r="G416" s="58"/>
      <c r="H416" s="58"/>
      <c r="I416" s="59" t="s">
        <v>9178</v>
      </c>
      <c r="J416" s="59"/>
      <c r="K416" s="59"/>
      <c r="L416" s="78"/>
      <c r="M416" s="78"/>
      <c r="N416" s="17"/>
    </row>
    <row r="417" ht="15.75" customHeight="1">
      <c r="A417" s="76" t="s">
        <v>9179</v>
      </c>
      <c r="B417" s="77" t="s">
        <v>9180</v>
      </c>
      <c r="C417" s="57">
        <v>0.0</v>
      </c>
      <c r="D417" s="57">
        <v>117.0</v>
      </c>
      <c r="E417" s="58">
        <v>0.0</v>
      </c>
      <c r="F417" s="58"/>
      <c r="G417" s="58"/>
      <c r="H417" s="58"/>
      <c r="I417" s="59" t="s">
        <v>9181</v>
      </c>
      <c r="J417" s="59"/>
      <c r="K417" s="59"/>
      <c r="L417" s="78"/>
      <c r="M417" s="78"/>
      <c r="N417" s="17"/>
    </row>
    <row r="418" ht="15.75" customHeight="1">
      <c r="A418" s="76" t="s">
        <v>9182</v>
      </c>
      <c r="B418" s="77" t="s">
        <v>9183</v>
      </c>
      <c r="C418" s="57">
        <v>0.0</v>
      </c>
      <c r="D418" s="57">
        <v>2.0</v>
      </c>
      <c r="E418" s="58">
        <v>0.0</v>
      </c>
      <c r="F418" s="58"/>
      <c r="G418" s="58"/>
      <c r="H418" s="58"/>
      <c r="I418" s="59" t="s">
        <v>9184</v>
      </c>
      <c r="J418" s="59"/>
      <c r="K418" s="59"/>
      <c r="L418" s="78"/>
      <c r="M418" s="78"/>
      <c r="N418" s="17"/>
    </row>
    <row r="419" ht="15.75" customHeight="1">
      <c r="A419" s="76" t="s">
        <v>9185</v>
      </c>
      <c r="B419" s="77" t="s">
        <v>8186</v>
      </c>
      <c r="C419" s="57">
        <v>0.0</v>
      </c>
      <c r="D419" s="57">
        <v>0.0</v>
      </c>
      <c r="E419" s="58">
        <v>0.0</v>
      </c>
      <c r="F419" s="58"/>
      <c r="G419" s="58"/>
      <c r="H419" s="58"/>
      <c r="I419" s="59" t="s">
        <v>9186</v>
      </c>
      <c r="J419" s="59"/>
      <c r="K419" s="59"/>
      <c r="L419" s="78"/>
      <c r="M419" s="78"/>
      <c r="N419" s="17"/>
    </row>
    <row r="420" ht="15.75" customHeight="1">
      <c r="A420" s="76" t="s">
        <v>9187</v>
      </c>
      <c r="B420" s="77" t="s">
        <v>8558</v>
      </c>
      <c r="C420" s="57">
        <v>0.0</v>
      </c>
      <c r="D420" s="57">
        <v>109.0</v>
      </c>
      <c r="E420" s="58">
        <v>0.0</v>
      </c>
      <c r="F420" s="58"/>
      <c r="G420" s="58"/>
      <c r="H420" s="58"/>
      <c r="I420" s="59" t="s">
        <v>9188</v>
      </c>
      <c r="J420" s="59"/>
      <c r="K420" s="59"/>
      <c r="L420" s="78"/>
      <c r="M420" s="78"/>
      <c r="N420" s="17"/>
    </row>
    <row r="421" ht="15.75" customHeight="1">
      <c r="A421" s="76" t="s">
        <v>9189</v>
      </c>
      <c r="B421" s="77" t="s">
        <v>8517</v>
      </c>
      <c r="C421" s="57">
        <v>0.0</v>
      </c>
      <c r="D421" s="57">
        <v>2.0</v>
      </c>
      <c r="E421" s="58">
        <v>0.0</v>
      </c>
      <c r="F421" s="58"/>
      <c r="G421" s="58"/>
      <c r="H421" s="58"/>
      <c r="I421" s="59" t="s">
        <v>9190</v>
      </c>
      <c r="J421" s="59"/>
      <c r="K421" s="59"/>
      <c r="L421" s="78"/>
      <c r="M421" s="78"/>
      <c r="N421" s="17"/>
    </row>
    <row r="422" ht="15.75" customHeight="1">
      <c r="A422" s="76" t="s">
        <v>9191</v>
      </c>
      <c r="B422" s="77" t="s">
        <v>9192</v>
      </c>
      <c r="C422" s="57">
        <v>0.0</v>
      </c>
      <c r="D422" s="57">
        <v>118.0</v>
      </c>
      <c r="E422" s="58">
        <v>0.0</v>
      </c>
      <c r="F422" s="58"/>
      <c r="G422" s="58"/>
      <c r="H422" s="58"/>
      <c r="I422" s="59" t="s">
        <v>9193</v>
      </c>
      <c r="J422" s="59"/>
      <c r="K422" s="59"/>
      <c r="L422" s="78"/>
      <c r="M422" s="78"/>
      <c r="N422" s="17"/>
    </row>
    <row r="423" ht="15.75" customHeight="1">
      <c r="A423" s="76" t="s">
        <v>9194</v>
      </c>
      <c r="B423" s="77" t="s">
        <v>9195</v>
      </c>
      <c r="C423" s="57">
        <v>0.0</v>
      </c>
      <c r="D423" s="57">
        <v>118.0</v>
      </c>
      <c r="E423" s="58">
        <v>0.0</v>
      </c>
      <c r="F423" s="58"/>
      <c r="G423" s="58"/>
      <c r="H423" s="58"/>
      <c r="I423" s="59" t="s">
        <v>9196</v>
      </c>
      <c r="J423" s="59"/>
      <c r="K423" s="59"/>
      <c r="L423" s="78"/>
      <c r="M423" s="78"/>
      <c r="N423" s="17"/>
    </row>
    <row r="424" ht="15.75" customHeight="1">
      <c r="A424" s="76" t="s">
        <v>9197</v>
      </c>
      <c r="B424" s="80" t="s">
        <v>9198</v>
      </c>
      <c r="C424" s="57">
        <v>0.0</v>
      </c>
      <c r="D424" s="57">
        <v>118.0</v>
      </c>
      <c r="E424" s="58">
        <v>0.0</v>
      </c>
      <c r="F424" s="58"/>
      <c r="G424" s="58"/>
      <c r="H424" s="58"/>
      <c r="I424" s="59" t="s">
        <v>9199</v>
      </c>
      <c r="J424" s="59"/>
      <c r="K424" s="59"/>
      <c r="L424" s="78"/>
      <c r="M424" s="78"/>
      <c r="N424" s="17"/>
    </row>
    <row r="425" ht="15.75" customHeight="1">
      <c r="A425" s="76" t="s">
        <v>9200</v>
      </c>
      <c r="B425" s="77" t="s">
        <v>9201</v>
      </c>
      <c r="C425" s="57" t="s">
        <v>9202</v>
      </c>
      <c r="D425" s="57">
        <v>7.0</v>
      </c>
      <c r="E425" s="58">
        <v>0.0</v>
      </c>
      <c r="F425" s="58"/>
      <c r="G425" s="58"/>
      <c r="H425" s="58"/>
      <c r="I425" s="59" t="s">
        <v>9203</v>
      </c>
      <c r="J425" s="59"/>
      <c r="K425" s="59"/>
      <c r="L425" s="59"/>
      <c r="M425" s="78"/>
      <c r="N425" s="17"/>
    </row>
    <row r="426" ht="15.75" customHeight="1">
      <c r="A426" s="76" t="s">
        <v>9204</v>
      </c>
      <c r="B426" s="77" t="s">
        <v>9205</v>
      </c>
      <c r="C426" s="57">
        <v>0.0</v>
      </c>
      <c r="D426" s="57">
        <v>42.0</v>
      </c>
      <c r="E426" s="58">
        <v>44755.0</v>
      </c>
      <c r="F426" s="58"/>
      <c r="G426" s="58"/>
      <c r="H426" s="58"/>
      <c r="I426" s="59" t="s">
        <v>9206</v>
      </c>
      <c r="J426" s="59"/>
      <c r="K426" s="59"/>
      <c r="L426" s="78"/>
      <c r="M426" s="78"/>
      <c r="N426" s="17"/>
    </row>
    <row r="427" ht="15.75" customHeight="1">
      <c r="A427" s="76" t="s">
        <v>9207</v>
      </c>
      <c r="B427" s="77" t="s">
        <v>9208</v>
      </c>
      <c r="C427" s="57">
        <v>0.0</v>
      </c>
      <c r="D427" s="57">
        <v>119.0</v>
      </c>
      <c r="E427" s="58">
        <v>0.0</v>
      </c>
      <c r="F427" s="58"/>
      <c r="G427" s="58"/>
      <c r="H427" s="58"/>
      <c r="I427" s="59" t="s">
        <v>9209</v>
      </c>
      <c r="J427" s="59"/>
      <c r="K427" s="59"/>
      <c r="L427" s="78"/>
      <c r="M427" s="78"/>
      <c r="N427" s="17"/>
    </row>
    <row r="428" ht="15.75" customHeight="1">
      <c r="A428" s="76" t="s">
        <v>9210</v>
      </c>
      <c r="B428" s="77" t="s">
        <v>9211</v>
      </c>
      <c r="C428" s="57">
        <v>0.0</v>
      </c>
      <c r="D428" s="57">
        <v>76.0</v>
      </c>
      <c r="E428" s="58">
        <v>0.0</v>
      </c>
      <c r="F428" s="58"/>
      <c r="G428" s="58"/>
      <c r="H428" s="58"/>
      <c r="I428" s="59" t="s">
        <v>9212</v>
      </c>
      <c r="J428" s="59"/>
      <c r="K428" s="59"/>
      <c r="L428" s="78"/>
      <c r="M428" s="78"/>
      <c r="N428" s="17"/>
    </row>
    <row r="429" ht="15.75" customHeight="1">
      <c r="A429" s="76" t="s">
        <v>9213</v>
      </c>
      <c r="B429" s="77" t="s">
        <v>9214</v>
      </c>
      <c r="C429" s="57">
        <v>0.0</v>
      </c>
      <c r="D429" s="57">
        <v>9.0</v>
      </c>
      <c r="E429" s="58">
        <v>0.0</v>
      </c>
      <c r="F429" s="58"/>
      <c r="G429" s="58"/>
      <c r="H429" s="58"/>
      <c r="I429" s="59" t="s">
        <v>9215</v>
      </c>
      <c r="J429" s="59"/>
      <c r="K429" s="59"/>
      <c r="L429" s="78"/>
      <c r="M429" s="78"/>
      <c r="N429" s="17"/>
    </row>
    <row r="430" ht="15.75" customHeight="1">
      <c r="A430" s="76" t="s">
        <v>9216</v>
      </c>
      <c r="B430" s="77" t="s">
        <v>9217</v>
      </c>
      <c r="C430" s="57">
        <v>0.0</v>
      </c>
      <c r="D430" s="57">
        <v>109.0</v>
      </c>
      <c r="E430" s="58">
        <v>0.0</v>
      </c>
      <c r="F430" s="58"/>
      <c r="G430" s="58"/>
      <c r="H430" s="58"/>
      <c r="I430" s="59" t="s">
        <v>9218</v>
      </c>
      <c r="J430" s="59"/>
      <c r="K430" s="59"/>
      <c r="L430" s="78"/>
      <c r="M430" s="78"/>
      <c r="N430" s="17"/>
    </row>
    <row r="431" ht="15.75" customHeight="1">
      <c r="A431" s="81" t="s">
        <v>9219</v>
      </c>
      <c r="B431" s="77" t="s">
        <v>9220</v>
      </c>
      <c r="C431" s="57">
        <v>0.0</v>
      </c>
      <c r="D431" s="57">
        <v>115.0</v>
      </c>
      <c r="E431" s="58">
        <v>0.0</v>
      </c>
      <c r="F431" s="58"/>
      <c r="G431" s="58"/>
      <c r="H431" s="58"/>
      <c r="I431" s="59" t="s">
        <v>9221</v>
      </c>
      <c r="J431" s="59"/>
      <c r="K431" s="59"/>
      <c r="L431" s="78"/>
      <c r="M431" s="78"/>
      <c r="N431" s="17"/>
    </row>
    <row r="432" ht="15.75" customHeight="1">
      <c r="A432" s="78" t="s">
        <v>9222</v>
      </c>
      <c r="B432" s="77" t="s">
        <v>8098</v>
      </c>
      <c r="C432" s="57">
        <v>0.0</v>
      </c>
      <c r="D432" s="57">
        <v>47.0</v>
      </c>
      <c r="E432" s="58">
        <v>0.0</v>
      </c>
      <c r="F432" s="58"/>
      <c r="G432" s="58"/>
      <c r="H432" s="58"/>
      <c r="I432" s="59" t="s">
        <v>9223</v>
      </c>
      <c r="J432" s="59"/>
      <c r="K432" s="59"/>
      <c r="L432" s="78"/>
      <c r="M432" s="78"/>
      <c r="N432" s="17"/>
    </row>
    <row r="433" ht="15.75" customHeight="1">
      <c r="A433" s="81" t="s">
        <v>9224</v>
      </c>
      <c r="B433" s="77" t="s">
        <v>8277</v>
      </c>
      <c r="C433" s="57">
        <v>0.0</v>
      </c>
      <c r="D433" s="57">
        <v>47.0</v>
      </c>
      <c r="E433" s="58">
        <v>0.0</v>
      </c>
      <c r="F433" s="58"/>
      <c r="G433" s="58"/>
      <c r="H433" s="58"/>
      <c r="I433" s="59" t="s">
        <v>9225</v>
      </c>
      <c r="J433" s="59"/>
      <c r="K433" s="59"/>
      <c r="L433" s="78"/>
      <c r="M433" s="78"/>
      <c r="N433" s="17"/>
    </row>
    <row r="434" ht="15.75" customHeight="1">
      <c r="A434" s="78" t="s">
        <v>9226</v>
      </c>
      <c r="B434" s="77" t="s">
        <v>8123</v>
      </c>
      <c r="C434" s="57">
        <v>0.0</v>
      </c>
      <c r="D434" s="57">
        <v>83.0</v>
      </c>
      <c r="E434" s="58">
        <v>0.0</v>
      </c>
      <c r="F434" s="58"/>
      <c r="G434" s="58"/>
      <c r="H434" s="58"/>
      <c r="I434" s="59" t="s">
        <v>9227</v>
      </c>
      <c r="J434" s="59"/>
      <c r="K434" s="59"/>
      <c r="L434" s="78"/>
      <c r="M434" s="78"/>
      <c r="N434" s="17"/>
    </row>
    <row r="435" ht="15.75" customHeight="1">
      <c r="A435" s="79" t="s">
        <v>9228</v>
      </c>
      <c r="B435" s="82" t="s">
        <v>9229</v>
      </c>
      <c r="C435" s="57">
        <v>0.0</v>
      </c>
      <c r="D435" s="57">
        <v>118.0</v>
      </c>
      <c r="E435" s="58">
        <v>0.0</v>
      </c>
      <c r="F435" s="58"/>
      <c r="G435" s="58"/>
      <c r="H435" s="58"/>
      <c r="I435" s="59" t="s">
        <v>9230</v>
      </c>
      <c r="J435" s="59"/>
      <c r="K435" s="59"/>
      <c r="L435" s="78"/>
      <c r="M435" s="78"/>
      <c r="N435" s="17"/>
    </row>
    <row r="436" ht="15.75" customHeight="1">
      <c r="A436" s="78" t="s">
        <v>9231</v>
      </c>
      <c r="B436" s="77" t="s">
        <v>9232</v>
      </c>
      <c r="C436" s="57">
        <v>0.0</v>
      </c>
      <c r="D436" s="57">
        <v>2.0</v>
      </c>
      <c r="E436" s="58">
        <v>0.0</v>
      </c>
      <c r="F436" s="58"/>
      <c r="G436" s="58"/>
      <c r="H436" s="58"/>
      <c r="I436" s="59" t="s">
        <v>9233</v>
      </c>
      <c r="J436" s="59"/>
      <c r="K436" s="59"/>
      <c r="L436" s="78"/>
      <c r="M436" s="78"/>
      <c r="N436" s="17"/>
    </row>
    <row r="437" ht="15.75" customHeight="1">
      <c r="A437" s="78" t="s">
        <v>9234</v>
      </c>
      <c r="B437" s="77" t="s">
        <v>9158</v>
      </c>
      <c r="C437" s="57">
        <v>0.0</v>
      </c>
      <c r="D437" s="57">
        <v>62.0</v>
      </c>
      <c r="E437" s="58">
        <v>0.0</v>
      </c>
      <c r="F437" s="58"/>
      <c r="G437" s="58"/>
      <c r="H437" s="58"/>
      <c r="I437" s="59" t="s">
        <v>9235</v>
      </c>
      <c r="J437" s="59"/>
      <c r="K437" s="59"/>
      <c r="L437" s="78"/>
      <c r="M437" s="78"/>
      <c r="N437" s="17"/>
    </row>
    <row r="438" ht="15.75" customHeight="1">
      <c r="A438" s="78" t="s">
        <v>9236</v>
      </c>
      <c r="B438" s="77" t="s">
        <v>9237</v>
      </c>
      <c r="C438" s="57">
        <v>0.0</v>
      </c>
      <c r="D438" s="57">
        <v>115.0</v>
      </c>
      <c r="E438" s="58">
        <v>0.0</v>
      </c>
      <c r="F438" s="58"/>
      <c r="G438" s="58"/>
      <c r="H438" s="58"/>
      <c r="I438" s="59" t="s">
        <v>9238</v>
      </c>
      <c r="J438" s="59"/>
      <c r="K438" s="59"/>
      <c r="L438" s="78"/>
      <c r="M438" s="78"/>
      <c r="N438" s="17"/>
    </row>
    <row r="439" ht="15.75" customHeight="1">
      <c r="A439" s="78" t="s">
        <v>9239</v>
      </c>
      <c r="B439" s="77" t="s">
        <v>8098</v>
      </c>
      <c r="C439" s="57">
        <v>0.0</v>
      </c>
      <c r="D439" s="57">
        <v>117.0</v>
      </c>
      <c r="E439" s="58">
        <v>0.0</v>
      </c>
      <c r="F439" s="58"/>
      <c r="G439" s="58"/>
      <c r="H439" s="58"/>
      <c r="I439" s="59" t="s">
        <v>9240</v>
      </c>
      <c r="J439" s="59"/>
      <c r="K439" s="59"/>
      <c r="L439" s="78"/>
      <c r="M439" s="78"/>
      <c r="N439" s="17"/>
    </row>
    <row r="440" ht="15.75" customHeight="1">
      <c r="A440" s="78" t="s">
        <v>9241</v>
      </c>
      <c r="B440" s="77" t="s">
        <v>9242</v>
      </c>
      <c r="C440" s="57">
        <v>0.0</v>
      </c>
      <c r="D440" s="57">
        <v>43.0</v>
      </c>
      <c r="E440" s="58">
        <v>0.0</v>
      </c>
      <c r="F440" s="58"/>
      <c r="G440" s="58"/>
      <c r="H440" s="58"/>
      <c r="I440" s="59" t="s">
        <v>9243</v>
      </c>
      <c r="J440" s="59"/>
      <c r="K440" s="59"/>
      <c r="L440" s="78"/>
      <c r="M440" s="78"/>
      <c r="N440" s="17"/>
    </row>
    <row r="441" ht="15.75" customHeight="1">
      <c r="A441" s="78" t="s">
        <v>9244</v>
      </c>
      <c r="B441" s="77" t="s">
        <v>9245</v>
      </c>
      <c r="C441" s="57">
        <v>0.0</v>
      </c>
      <c r="D441" s="57">
        <v>109.0</v>
      </c>
      <c r="E441" s="58">
        <v>0.0</v>
      </c>
      <c r="F441" s="58"/>
      <c r="G441" s="58"/>
      <c r="H441" s="58"/>
      <c r="I441" s="59" t="s">
        <v>9246</v>
      </c>
      <c r="J441" s="59"/>
      <c r="K441" s="59"/>
      <c r="L441" s="78"/>
      <c r="M441" s="78"/>
      <c r="N441" s="17"/>
    </row>
    <row r="442" ht="15.75" customHeight="1">
      <c r="A442" s="78" t="s">
        <v>9247</v>
      </c>
      <c r="B442" s="77" t="s">
        <v>9248</v>
      </c>
      <c r="C442" s="57">
        <v>0.0</v>
      </c>
      <c r="D442" s="57">
        <v>109.0</v>
      </c>
      <c r="E442" s="58">
        <v>0.0</v>
      </c>
      <c r="F442" s="58"/>
      <c r="G442" s="58"/>
      <c r="H442" s="58"/>
      <c r="I442" s="59" t="s">
        <v>9249</v>
      </c>
      <c r="J442" s="59"/>
      <c r="K442" s="59"/>
      <c r="L442" s="78"/>
      <c r="M442" s="78"/>
      <c r="N442" s="17"/>
    </row>
    <row r="443" ht="15.75" customHeight="1">
      <c r="A443" s="78" t="s">
        <v>9250</v>
      </c>
      <c r="B443" s="77" t="s">
        <v>9251</v>
      </c>
      <c r="C443" s="57">
        <v>0.0</v>
      </c>
      <c r="D443" s="57">
        <v>127.0</v>
      </c>
      <c r="E443" s="58">
        <v>0.0</v>
      </c>
      <c r="F443" s="58"/>
      <c r="G443" s="58"/>
      <c r="H443" s="58"/>
      <c r="I443" s="59" t="s">
        <v>9252</v>
      </c>
      <c r="J443" s="59"/>
      <c r="K443" s="59"/>
      <c r="L443" s="78"/>
      <c r="M443" s="78"/>
      <c r="N443" s="17"/>
    </row>
    <row r="444" ht="15.75" customHeight="1">
      <c r="A444" s="78" t="s">
        <v>9253</v>
      </c>
      <c r="B444" s="77" t="s">
        <v>9254</v>
      </c>
      <c r="C444" s="57">
        <v>0.0</v>
      </c>
      <c r="D444" s="57">
        <v>58.0</v>
      </c>
      <c r="E444" s="58">
        <v>0.0</v>
      </c>
      <c r="F444" s="58"/>
      <c r="G444" s="58"/>
      <c r="H444" s="58"/>
      <c r="I444" s="59" t="s">
        <v>9255</v>
      </c>
      <c r="J444" s="59"/>
      <c r="K444" s="59"/>
      <c r="L444" s="78"/>
      <c r="M444" s="78"/>
      <c r="N444" s="17"/>
    </row>
    <row r="445" ht="15.75" customHeight="1">
      <c r="A445" s="78" t="s">
        <v>9256</v>
      </c>
      <c r="B445" s="77" t="s">
        <v>9257</v>
      </c>
      <c r="C445" s="57">
        <v>0.0</v>
      </c>
      <c r="D445" s="57">
        <v>129.0</v>
      </c>
      <c r="E445" s="58">
        <v>0.0</v>
      </c>
      <c r="F445" s="58"/>
      <c r="G445" s="58"/>
      <c r="H445" s="58"/>
      <c r="I445" s="59" t="s">
        <v>9258</v>
      </c>
      <c r="J445" s="59"/>
      <c r="K445" s="59"/>
      <c r="L445" s="78"/>
      <c r="M445" s="78"/>
      <c r="N445" s="17"/>
    </row>
    <row r="446" ht="15.75" customHeight="1">
      <c r="A446" s="78" t="s">
        <v>9259</v>
      </c>
      <c r="B446" s="77" t="s">
        <v>9260</v>
      </c>
      <c r="C446" s="57">
        <v>0.0</v>
      </c>
      <c r="D446" s="57">
        <v>58.0</v>
      </c>
      <c r="E446" s="58">
        <v>0.0</v>
      </c>
      <c r="F446" s="58"/>
      <c r="G446" s="58"/>
      <c r="H446" s="58"/>
      <c r="I446" s="59" t="s">
        <v>9261</v>
      </c>
      <c r="J446" s="59"/>
      <c r="K446" s="59"/>
      <c r="L446" s="78"/>
      <c r="M446" s="78"/>
      <c r="N446" s="17"/>
    </row>
    <row r="447" ht="15.75" customHeight="1">
      <c r="A447" s="78" t="s">
        <v>9262</v>
      </c>
      <c r="B447" s="77" t="s">
        <v>9263</v>
      </c>
      <c r="C447" s="57">
        <v>0.0</v>
      </c>
      <c r="D447" s="57">
        <v>58.0</v>
      </c>
      <c r="E447" s="58">
        <v>0.0</v>
      </c>
      <c r="F447" s="58"/>
      <c r="G447" s="58"/>
      <c r="H447" s="58"/>
      <c r="I447" s="59" t="s">
        <v>9264</v>
      </c>
      <c r="J447" s="59"/>
      <c r="K447" s="59"/>
      <c r="L447" s="78"/>
      <c r="M447" s="78"/>
      <c r="N447" s="17"/>
    </row>
    <row r="448" ht="15.75" customHeight="1">
      <c r="A448" s="78" t="s">
        <v>9265</v>
      </c>
      <c r="B448" s="77" t="s">
        <v>9266</v>
      </c>
      <c r="C448" s="57">
        <v>0.0</v>
      </c>
      <c r="D448" s="57">
        <v>58.0</v>
      </c>
      <c r="E448" s="58">
        <v>0.0</v>
      </c>
      <c r="F448" s="58"/>
      <c r="G448" s="58"/>
      <c r="H448" s="58"/>
      <c r="I448" s="59" t="s">
        <v>9267</v>
      </c>
      <c r="J448" s="59"/>
      <c r="K448" s="59"/>
      <c r="L448" s="78"/>
      <c r="M448" s="78"/>
      <c r="N448" s="17"/>
    </row>
    <row r="449" ht="15.75" customHeight="1">
      <c r="A449" s="81" t="s">
        <v>9268</v>
      </c>
      <c r="B449" s="77" t="s">
        <v>9269</v>
      </c>
      <c r="C449" s="57">
        <v>0.0</v>
      </c>
      <c r="D449" s="57">
        <v>133.0</v>
      </c>
      <c r="E449" s="58">
        <v>0.0</v>
      </c>
      <c r="F449" s="58"/>
      <c r="G449" s="58"/>
      <c r="H449" s="58"/>
      <c r="I449" s="59" t="s">
        <v>9270</v>
      </c>
      <c r="J449" s="59"/>
      <c r="K449" s="59"/>
      <c r="L449" s="78"/>
      <c r="M449" s="78"/>
      <c r="N449" s="17"/>
    </row>
    <row r="450" ht="15.75" customHeight="1">
      <c r="A450" s="76" t="s">
        <v>9271</v>
      </c>
      <c r="B450" s="77" t="s">
        <v>9272</v>
      </c>
      <c r="C450" s="57">
        <v>0.0</v>
      </c>
      <c r="D450" s="57">
        <v>134.0</v>
      </c>
      <c r="E450" s="58">
        <v>0.0</v>
      </c>
      <c r="F450" s="58"/>
      <c r="G450" s="58"/>
      <c r="H450" s="58"/>
      <c r="I450" s="59" t="s">
        <v>9273</v>
      </c>
      <c r="J450" s="59"/>
      <c r="K450" s="59"/>
      <c r="L450" s="78"/>
      <c r="M450" s="78"/>
      <c r="N450" s="17"/>
    </row>
    <row r="451" ht="15.75" customHeight="1">
      <c r="A451" s="57" t="s">
        <v>9274</v>
      </c>
      <c r="B451" s="77" t="s">
        <v>9275</v>
      </c>
      <c r="C451" s="57">
        <v>0.0</v>
      </c>
      <c r="D451" s="57">
        <v>133.0</v>
      </c>
      <c r="E451" s="58">
        <v>0.0</v>
      </c>
      <c r="F451" s="58"/>
      <c r="G451" s="58"/>
      <c r="H451" s="58"/>
      <c r="I451" s="59" t="s">
        <v>9276</v>
      </c>
      <c r="J451" s="59"/>
      <c r="K451" s="59"/>
      <c r="L451" s="78"/>
      <c r="M451" s="78"/>
      <c r="N451" s="17"/>
    </row>
    <row r="452" ht="15.75" customHeight="1">
      <c r="A452" s="57" t="s">
        <v>9277</v>
      </c>
      <c r="B452" s="83" t="s">
        <v>7987</v>
      </c>
      <c r="C452" s="57">
        <v>0.0</v>
      </c>
      <c r="D452" s="57">
        <v>72.0</v>
      </c>
      <c r="E452" s="58">
        <v>0.0</v>
      </c>
      <c r="F452" s="58"/>
      <c r="G452" s="58"/>
      <c r="H452" s="58"/>
      <c r="I452" s="59" t="s">
        <v>9278</v>
      </c>
      <c r="J452" s="84"/>
      <c r="K452" s="84"/>
      <c r="L452" s="85"/>
      <c r="M452" s="78"/>
      <c r="N452" s="17"/>
    </row>
    <row r="453" ht="15.75" customHeight="1">
      <c r="A453" s="57" t="s">
        <v>9279</v>
      </c>
      <c r="B453" s="77" t="s">
        <v>8262</v>
      </c>
      <c r="C453" s="57">
        <v>0.0</v>
      </c>
      <c r="D453" s="57">
        <v>58.0</v>
      </c>
      <c r="E453" s="58">
        <v>0.0</v>
      </c>
      <c r="F453" s="58"/>
      <c r="G453" s="58"/>
      <c r="H453" s="58"/>
      <c r="I453" s="59" t="s">
        <v>9278</v>
      </c>
      <c r="J453" s="59"/>
      <c r="K453" s="59"/>
      <c r="L453" s="78"/>
      <c r="N453" s="17"/>
    </row>
    <row r="454" ht="15.75" customHeight="1">
      <c r="A454" s="57" t="s">
        <v>9280</v>
      </c>
      <c r="B454" s="77" t="s">
        <v>9067</v>
      </c>
      <c r="C454" s="57">
        <v>0.0</v>
      </c>
      <c r="D454" s="57">
        <v>133.0</v>
      </c>
      <c r="E454" s="58">
        <v>0.0</v>
      </c>
      <c r="F454" s="58"/>
      <c r="G454" s="58"/>
      <c r="H454" s="58"/>
      <c r="I454" s="59" t="s">
        <v>9278</v>
      </c>
      <c r="J454" s="59"/>
      <c r="K454" s="59"/>
      <c r="L454" s="78"/>
      <c r="N454" s="17"/>
    </row>
    <row r="455" ht="15.75" customHeight="1">
      <c r="A455" s="57" t="s">
        <v>9281</v>
      </c>
      <c r="B455" s="77" t="s">
        <v>8186</v>
      </c>
      <c r="C455" s="57">
        <v>0.0</v>
      </c>
      <c r="D455" s="57">
        <v>139.0</v>
      </c>
      <c r="E455" s="58">
        <v>0.0</v>
      </c>
      <c r="F455" s="58"/>
      <c r="G455" s="58"/>
      <c r="H455" s="58"/>
      <c r="I455" s="59" t="s">
        <v>9278</v>
      </c>
      <c r="J455" s="59"/>
      <c r="K455" s="59"/>
      <c r="L455" s="78"/>
      <c r="N455" s="17"/>
    </row>
    <row r="456" ht="15.75" customHeight="1">
      <c r="A456" s="57" t="s">
        <v>8416</v>
      </c>
      <c r="B456" s="86" t="s">
        <v>8226</v>
      </c>
      <c r="C456" s="57" t="s">
        <v>8227</v>
      </c>
      <c r="D456" s="57">
        <v>44.0</v>
      </c>
      <c r="E456" s="58">
        <v>0.0</v>
      </c>
      <c r="F456" s="58"/>
      <c r="G456" s="58"/>
      <c r="H456" s="58"/>
      <c r="I456" s="59" t="s">
        <v>8417</v>
      </c>
      <c r="J456" s="87"/>
      <c r="K456" s="87"/>
      <c r="N456" s="17"/>
    </row>
    <row r="457" ht="15.75" customHeight="1">
      <c r="A457" s="57" t="s">
        <v>8636</v>
      </c>
      <c r="B457" s="86" t="s">
        <v>8113</v>
      </c>
      <c r="C457" s="57" t="s">
        <v>8637</v>
      </c>
      <c r="D457" s="57">
        <v>74.0</v>
      </c>
      <c r="E457" s="58">
        <v>0.0</v>
      </c>
      <c r="F457" s="58"/>
      <c r="G457" s="58"/>
      <c r="H457" s="58"/>
      <c r="I457" s="59" t="s">
        <v>8638</v>
      </c>
      <c r="J457" s="87"/>
      <c r="K457" s="87"/>
      <c r="N457" s="17"/>
    </row>
    <row r="458" ht="15.75" customHeight="1">
      <c r="A458" s="57" t="s">
        <v>9000</v>
      </c>
      <c r="B458" s="86" t="s">
        <v>8113</v>
      </c>
      <c r="C458" s="57" t="s">
        <v>8637</v>
      </c>
      <c r="D458" s="57">
        <v>137.0</v>
      </c>
      <c r="E458" s="58">
        <v>0.0</v>
      </c>
      <c r="F458" s="58"/>
      <c r="G458" s="58"/>
      <c r="H458" s="58"/>
      <c r="I458" s="59" t="s">
        <v>9001</v>
      </c>
      <c r="J458" s="87"/>
      <c r="K458" s="87"/>
      <c r="N458" s="17"/>
    </row>
    <row r="459" ht="15.75" customHeight="1">
      <c r="A459" s="57" t="s">
        <v>8203</v>
      </c>
      <c r="B459" s="86" t="s">
        <v>8113</v>
      </c>
      <c r="C459" s="57" t="s">
        <v>8204</v>
      </c>
      <c r="D459" s="57">
        <v>21.0</v>
      </c>
      <c r="E459" s="58">
        <v>0.0</v>
      </c>
      <c r="F459" s="58"/>
      <c r="G459" s="58"/>
      <c r="H459" s="58"/>
      <c r="I459" s="59" t="s">
        <v>8205</v>
      </c>
      <c r="J459" s="87"/>
      <c r="K459" s="87"/>
      <c r="N459" s="17"/>
    </row>
    <row r="460" ht="15.75" customHeight="1">
      <c r="A460" s="57" t="s">
        <v>8249</v>
      </c>
      <c r="B460" s="86" t="s">
        <v>8250</v>
      </c>
      <c r="C460" s="57" t="s">
        <v>8251</v>
      </c>
      <c r="D460" s="57">
        <v>27.0</v>
      </c>
      <c r="E460" s="58">
        <v>0.0</v>
      </c>
      <c r="F460" s="58"/>
      <c r="G460" s="58"/>
      <c r="H460" s="58"/>
      <c r="I460" s="59" t="s">
        <v>8252</v>
      </c>
      <c r="J460" s="87"/>
      <c r="K460" s="87"/>
      <c r="N460" s="17"/>
    </row>
    <row r="461" ht="15.75" customHeight="1">
      <c r="A461" s="57" t="s">
        <v>9013</v>
      </c>
      <c r="B461" s="86" t="s">
        <v>9014</v>
      </c>
      <c r="C461" s="57" t="s">
        <v>8915</v>
      </c>
      <c r="D461" s="57">
        <v>101.0</v>
      </c>
      <c r="E461" s="58">
        <v>0.0</v>
      </c>
      <c r="F461" s="58"/>
      <c r="G461" s="58"/>
      <c r="H461" s="58"/>
      <c r="I461" s="59" t="s">
        <v>9015</v>
      </c>
      <c r="J461" s="87"/>
      <c r="K461" s="87"/>
      <c r="N461" s="17"/>
    </row>
    <row r="462" ht="15.75" customHeight="1">
      <c r="A462" s="57" t="s">
        <v>9016</v>
      </c>
      <c r="B462" s="86" t="s">
        <v>8250</v>
      </c>
      <c r="C462" s="57" t="s">
        <v>8915</v>
      </c>
      <c r="D462" s="57">
        <v>0.0</v>
      </c>
      <c r="E462" s="58">
        <v>0.0</v>
      </c>
      <c r="F462" s="58"/>
      <c r="G462" s="58"/>
      <c r="H462" s="58"/>
      <c r="I462" s="59" t="s">
        <v>9017</v>
      </c>
      <c r="J462" s="87"/>
      <c r="K462" s="87"/>
      <c r="N462" s="17"/>
    </row>
    <row r="463" ht="15.75" customHeight="1">
      <c r="A463" s="57" t="s">
        <v>9009</v>
      </c>
      <c r="B463" s="86" t="s">
        <v>8250</v>
      </c>
      <c r="C463" s="57" t="s">
        <v>8915</v>
      </c>
      <c r="D463" s="57">
        <v>0.0</v>
      </c>
      <c r="E463" s="58">
        <v>0.0</v>
      </c>
      <c r="F463" s="58"/>
      <c r="G463" s="58"/>
      <c r="H463" s="58"/>
      <c r="I463" s="59" t="s">
        <v>9010</v>
      </c>
      <c r="J463" s="87"/>
      <c r="K463" s="87"/>
      <c r="N463" s="17"/>
    </row>
    <row r="464" ht="15.75" customHeight="1">
      <c r="A464" s="57" t="s">
        <v>9011</v>
      </c>
      <c r="B464" s="86" t="s">
        <v>8250</v>
      </c>
      <c r="C464" s="57" t="s">
        <v>8915</v>
      </c>
      <c r="D464" s="57">
        <v>0.0</v>
      </c>
      <c r="E464" s="58">
        <v>0.0</v>
      </c>
      <c r="F464" s="58"/>
      <c r="G464" s="58"/>
      <c r="H464" s="58"/>
      <c r="I464" s="59" t="s">
        <v>9012</v>
      </c>
      <c r="J464" s="87"/>
      <c r="K464" s="87"/>
      <c r="N464" s="17"/>
    </row>
    <row r="465" ht="15.75" customHeight="1">
      <c r="A465" s="57" t="s">
        <v>9002</v>
      </c>
      <c r="B465" s="86" t="s">
        <v>8250</v>
      </c>
      <c r="C465" s="57" t="s">
        <v>9003</v>
      </c>
      <c r="D465" s="57">
        <v>0.0</v>
      </c>
      <c r="E465" s="58">
        <v>0.0</v>
      </c>
      <c r="F465" s="58"/>
      <c r="G465" s="58"/>
      <c r="H465" s="58"/>
      <c r="I465" s="59" t="s">
        <v>9004</v>
      </c>
      <c r="J465" s="87"/>
      <c r="K465" s="87"/>
      <c r="N465" s="17"/>
    </row>
    <row r="466" ht="15.75" customHeight="1">
      <c r="A466" s="57" t="s">
        <v>9005</v>
      </c>
      <c r="B466" s="86" t="s">
        <v>8250</v>
      </c>
      <c r="C466" s="57" t="s">
        <v>9003</v>
      </c>
      <c r="D466" s="57">
        <v>0.0</v>
      </c>
      <c r="E466" s="58">
        <v>0.0</v>
      </c>
      <c r="F466" s="58"/>
      <c r="G466" s="58"/>
      <c r="H466" s="58"/>
      <c r="I466" s="59" t="s">
        <v>9006</v>
      </c>
      <c r="J466" s="87"/>
      <c r="K466" s="87"/>
      <c r="N466" s="17"/>
    </row>
    <row r="467" ht="15.75" customHeight="1">
      <c r="A467" s="57" t="s">
        <v>9007</v>
      </c>
      <c r="B467" s="86" t="s">
        <v>8250</v>
      </c>
      <c r="C467" s="57" t="s">
        <v>8915</v>
      </c>
      <c r="D467" s="57">
        <v>0.0</v>
      </c>
      <c r="E467" s="58">
        <v>0.0</v>
      </c>
      <c r="F467" s="58"/>
      <c r="G467" s="58"/>
      <c r="H467" s="58"/>
      <c r="I467" s="59" t="s">
        <v>9008</v>
      </c>
      <c r="J467" s="87"/>
      <c r="K467" s="87"/>
      <c r="N467" s="17"/>
    </row>
    <row r="468" ht="15.75" customHeight="1">
      <c r="A468" s="57" t="s">
        <v>8299</v>
      </c>
      <c r="B468" s="86" t="s">
        <v>8092</v>
      </c>
      <c r="C468" s="57" t="s">
        <v>8093</v>
      </c>
      <c r="D468" s="57">
        <v>36.0</v>
      </c>
      <c r="E468" s="58">
        <v>0.0</v>
      </c>
      <c r="F468" s="58"/>
      <c r="G468" s="58"/>
      <c r="H468" s="58"/>
      <c r="I468" s="59" t="s">
        <v>8300</v>
      </c>
      <c r="J468" s="87"/>
      <c r="K468" s="87"/>
      <c r="N468" s="17"/>
    </row>
    <row r="469" ht="15.75" customHeight="1">
      <c r="B469" s="86"/>
      <c r="E469" s="88"/>
      <c r="F469" s="88"/>
      <c r="G469" s="88"/>
      <c r="H469" s="88"/>
      <c r="N469" s="17"/>
    </row>
    <row r="470" ht="15.75" customHeight="1">
      <c r="B470" s="86"/>
      <c r="E470" s="88"/>
      <c r="F470" s="88"/>
      <c r="G470" s="88"/>
      <c r="H470" s="88"/>
      <c r="N470" s="17"/>
    </row>
    <row r="471" ht="15.75" customHeight="1">
      <c r="B471" s="86"/>
      <c r="E471" s="88"/>
      <c r="F471" s="88"/>
      <c r="G471" s="88"/>
      <c r="H471" s="88"/>
      <c r="N471" s="17"/>
    </row>
    <row r="472" ht="15.75" customHeight="1">
      <c r="B472" s="86"/>
      <c r="E472" s="88"/>
      <c r="F472" s="88"/>
      <c r="G472" s="88"/>
      <c r="H472" s="88"/>
      <c r="N472" s="17"/>
    </row>
    <row r="473" ht="15.75" customHeight="1">
      <c r="B473" s="86"/>
      <c r="E473" s="88"/>
      <c r="F473" s="88"/>
      <c r="G473" s="88"/>
      <c r="H473" s="88"/>
      <c r="N473" s="17"/>
    </row>
    <row r="474" ht="15.75" customHeight="1">
      <c r="B474" s="86"/>
      <c r="E474" s="88"/>
      <c r="F474" s="88"/>
      <c r="G474" s="88"/>
      <c r="H474" s="88"/>
      <c r="N474" s="17"/>
    </row>
    <row r="475" ht="15.75" customHeight="1">
      <c r="B475" s="86"/>
      <c r="E475" s="88"/>
      <c r="F475" s="88"/>
      <c r="G475" s="88"/>
      <c r="H475" s="88"/>
      <c r="N475" s="17"/>
    </row>
    <row r="476" ht="15.75" customHeight="1">
      <c r="B476" s="86"/>
      <c r="E476" s="88"/>
      <c r="F476" s="88"/>
      <c r="G476" s="88"/>
      <c r="H476" s="88"/>
      <c r="N476" s="17"/>
    </row>
    <row r="477" ht="15.75" customHeight="1">
      <c r="B477" s="86"/>
      <c r="E477" s="88"/>
      <c r="F477" s="88"/>
      <c r="G477" s="88"/>
      <c r="H477" s="88"/>
      <c r="N477" s="17"/>
    </row>
    <row r="478" ht="15.75" customHeight="1">
      <c r="B478" s="86"/>
      <c r="E478" s="88"/>
      <c r="F478" s="88"/>
      <c r="G478" s="88"/>
      <c r="H478" s="88"/>
      <c r="N478" s="17"/>
    </row>
    <row r="479" ht="15.75" customHeight="1">
      <c r="B479" s="86"/>
      <c r="E479" s="88"/>
      <c r="F479" s="88"/>
      <c r="G479" s="88"/>
      <c r="H479" s="88"/>
      <c r="N479" s="17"/>
    </row>
    <row r="480" ht="15.75" customHeight="1">
      <c r="B480" s="86"/>
      <c r="E480" s="88"/>
      <c r="F480" s="88"/>
      <c r="G480" s="88"/>
      <c r="H480" s="88"/>
      <c r="N480" s="17"/>
    </row>
    <row r="481" ht="15.75" customHeight="1">
      <c r="B481" s="86"/>
      <c r="E481" s="88"/>
      <c r="F481" s="88"/>
      <c r="G481" s="88"/>
      <c r="H481" s="88"/>
      <c r="N481" s="17"/>
    </row>
    <row r="482" ht="15.75" customHeight="1">
      <c r="B482" s="86"/>
      <c r="E482" s="88"/>
      <c r="F482" s="88"/>
      <c r="G482" s="88"/>
      <c r="H482" s="88"/>
      <c r="N482" s="17"/>
    </row>
    <row r="483" ht="15.75" customHeight="1">
      <c r="B483" s="86"/>
      <c r="E483" s="88"/>
      <c r="F483" s="88"/>
      <c r="G483" s="88"/>
      <c r="H483" s="88"/>
      <c r="N483" s="17"/>
    </row>
    <row r="484" ht="15.75" customHeight="1">
      <c r="B484" s="86"/>
      <c r="E484" s="88"/>
      <c r="F484" s="88"/>
      <c r="G484" s="88"/>
      <c r="H484" s="88"/>
      <c r="N484" s="17"/>
    </row>
    <row r="485" ht="15.75" customHeight="1">
      <c r="B485" s="86"/>
      <c r="E485" s="88"/>
      <c r="F485" s="88"/>
      <c r="G485" s="88"/>
      <c r="H485" s="88"/>
      <c r="N485" s="17"/>
    </row>
    <row r="486" ht="15.75" customHeight="1">
      <c r="B486" s="86"/>
      <c r="E486" s="88"/>
      <c r="F486" s="88"/>
      <c r="G486" s="88"/>
      <c r="H486" s="88"/>
      <c r="N486" s="17"/>
    </row>
    <row r="487" ht="15.75" customHeight="1">
      <c r="B487" s="86"/>
      <c r="E487" s="88"/>
      <c r="F487" s="88"/>
      <c r="G487" s="88"/>
      <c r="H487" s="88"/>
      <c r="N487" s="17"/>
    </row>
    <row r="488" ht="15.75" customHeight="1">
      <c r="B488" s="86"/>
      <c r="E488" s="88"/>
      <c r="F488" s="88"/>
      <c r="G488" s="88"/>
      <c r="H488" s="88"/>
      <c r="N488" s="17"/>
    </row>
    <row r="489" ht="15.75" customHeight="1">
      <c r="B489" s="86"/>
      <c r="E489" s="88"/>
      <c r="F489" s="88"/>
      <c r="G489" s="88"/>
      <c r="H489" s="88"/>
      <c r="N489" s="17"/>
    </row>
    <row r="490" ht="15.75" customHeight="1">
      <c r="B490" s="86"/>
      <c r="E490" s="88"/>
      <c r="F490" s="88"/>
      <c r="G490" s="88"/>
      <c r="H490" s="88"/>
      <c r="N490" s="17"/>
    </row>
    <row r="491" ht="15.75" customHeight="1">
      <c r="B491" s="86"/>
      <c r="E491" s="88"/>
      <c r="F491" s="88"/>
      <c r="G491" s="88"/>
      <c r="H491" s="88"/>
      <c r="N491" s="17"/>
    </row>
    <row r="492" ht="15.75" customHeight="1">
      <c r="B492" s="86"/>
      <c r="E492" s="88"/>
      <c r="F492" s="88"/>
      <c r="G492" s="88"/>
      <c r="H492" s="88"/>
      <c r="N492" s="17"/>
    </row>
    <row r="493" ht="15.75" customHeight="1">
      <c r="B493" s="86"/>
      <c r="E493" s="88"/>
      <c r="F493" s="88"/>
      <c r="G493" s="88"/>
      <c r="H493" s="88"/>
      <c r="N493" s="17"/>
    </row>
    <row r="494" ht="15.75" customHeight="1">
      <c r="B494" s="86"/>
      <c r="E494" s="88"/>
      <c r="F494" s="88"/>
      <c r="G494" s="88"/>
      <c r="H494" s="88"/>
      <c r="N494" s="17"/>
    </row>
    <row r="495" ht="15.75" customHeight="1">
      <c r="B495" s="86"/>
      <c r="E495" s="88"/>
      <c r="F495" s="88"/>
      <c r="G495" s="88"/>
      <c r="H495" s="88"/>
      <c r="N495" s="17"/>
    </row>
    <row r="496" ht="15.75" customHeight="1">
      <c r="B496" s="86"/>
      <c r="E496" s="88"/>
      <c r="F496" s="88"/>
      <c r="G496" s="88"/>
      <c r="H496" s="88"/>
      <c r="N496" s="17"/>
    </row>
    <row r="497" ht="15.75" customHeight="1">
      <c r="B497" s="86"/>
      <c r="E497" s="88"/>
      <c r="F497" s="88"/>
      <c r="G497" s="88"/>
      <c r="H497" s="88"/>
      <c r="N497" s="17"/>
    </row>
    <row r="498" ht="15.75" customHeight="1">
      <c r="B498" s="86"/>
      <c r="E498" s="88"/>
      <c r="F498" s="88"/>
      <c r="G498" s="88"/>
      <c r="H498" s="88"/>
      <c r="N498" s="17"/>
    </row>
    <row r="499" ht="15.75" customHeight="1">
      <c r="B499" s="86"/>
      <c r="E499" s="88"/>
      <c r="F499" s="88"/>
      <c r="G499" s="88"/>
      <c r="H499" s="88"/>
      <c r="N499" s="17"/>
    </row>
    <row r="500" ht="15.75" customHeight="1">
      <c r="B500" s="86"/>
      <c r="E500" s="88"/>
      <c r="F500" s="88"/>
      <c r="G500" s="88"/>
      <c r="H500" s="88"/>
      <c r="N500" s="17"/>
    </row>
    <row r="501" ht="15.75" customHeight="1">
      <c r="B501" s="86"/>
      <c r="E501" s="88"/>
      <c r="F501" s="88"/>
      <c r="G501" s="88"/>
      <c r="H501" s="88"/>
      <c r="N501" s="17"/>
    </row>
    <row r="502" ht="15.75" customHeight="1">
      <c r="B502" s="86"/>
      <c r="E502" s="88"/>
      <c r="F502" s="88"/>
      <c r="G502" s="88"/>
      <c r="H502" s="88"/>
      <c r="N502" s="17"/>
    </row>
    <row r="503" ht="15.75" customHeight="1">
      <c r="B503" s="86"/>
      <c r="E503" s="88"/>
      <c r="F503" s="88"/>
      <c r="G503" s="88"/>
      <c r="H503" s="88"/>
      <c r="N503" s="17"/>
    </row>
    <row r="504" ht="15.75" customHeight="1">
      <c r="B504" s="86"/>
      <c r="E504" s="88"/>
      <c r="F504" s="88"/>
      <c r="G504" s="88"/>
      <c r="H504" s="88"/>
      <c r="N504" s="17"/>
    </row>
    <row r="505" ht="15.75" customHeight="1">
      <c r="B505" s="86"/>
      <c r="E505" s="88"/>
      <c r="F505" s="88"/>
      <c r="G505" s="88"/>
      <c r="H505" s="88"/>
      <c r="N505" s="17"/>
    </row>
    <row r="506" ht="15.75" customHeight="1">
      <c r="B506" s="86"/>
      <c r="E506" s="88"/>
      <c r="F506" s="88"/>
      <c r="G506" s="88"/>
      <c r="H506" s="88"/>
      <c r="N506" s="17"/>
    </row>
    <row r="507" ht="15.75" customHeight="1">
      <c r="B507" s="86"/>
      <c r="E507" s="88"/>
      <c r="F507" s="88"/>
      <c r="G507" s="88"/>
      <c r="H507" s="88"/>
      <c r="N507" s="17"/>
    </row>
    <row r="508" ht="15.75" customHeight="1">
      <c r="B508" s="86"/>
      <c r="E508" s="88"/>
      <c r="F508" s="88"/>
      <c r="G508" s="88"/>
      <c r="H508" s="88"/>
      <c r="N508" s="17"/>
    </row>
    <row r="509" ht="15.75" customHeight="1">
      <c r="B509" s="86"/>
      <c r="E509" s="88"/>
      <c r="F509" s="88"/>
      <c r="G509" s="88"/>
      <c r="H509" s="88"/>
      <c r="N509" s="17"/>
    </row>
    <row r="510" ht="15.75" customHeight="1">
      <c r="B510" s="86"/>
      <c r="E510" s="88"/>
      <c r="F510" s="88"/>
      <c r="G510" s="88"/>
      <c r="H510" s="88"/>
      <c r="N510" s="17"/>
    </row>
    <row r="511" ht="15.75" customHeight="1">
      <c r="B511" s="86"/>
      <c r="E511" s="88"/>
      <c r="F511" s="88"/>
      <c r="G511" s="88"/>
      <c r="H511" s="88"/>
      <c r="N511" s="17"/>
    </row>
    <row r="512" ht="15.75" customHeight="1">
      <c r="B512" s="86"/>
      <c r="E512" s="88"/>
      <c r="F512" s="88"/>
      <c r="G512" s="88"/>
      <c r="H512" s="88"/>
      <c r="N512" s="17"/>
    </row>
    <row r="513" ht="15.75" customHeight="1">
      <c r="B513" s="86"/>
      <c r="E513" s="88"/>
      <c r="F513" s="88"/>
      <c r="G513" s="88"/>
      <c r="H513" s="88"/>
      <c r="N513" s="17"/>
    </row>
    <row r="514" ht="15.75" customHeight="1">
      <c r="B514" s="86"/>
      <c r="E514" s="88"/>
      <c r="F514" s="88"/>
      <c r="G514" s="88"/>
      <c r="H514" s="88"/>
      <c r="N514" s="17"/>
    </row>
    <row r="515" ht="15.75" customHeight="1">
      <c r="B515" s="86"/>
      <c r="E515" s="88"/>
      <c r="F515" s="88"/>
      <c r="G515" s="88"/>
      <c r="H515" s="88"/>
      <c r="N515" s="17"/>
    </row>
    <row r="516" ht="15.75" customHeight="1">
      <c r="B516" s="86"/>
      <c r="E516" s="88"/>
      <c r="F516" s="88"/>
      <c r="G516" s="88"/>
      <c r="H516" s="88"/>
      <c r="N516" s="17"/>
    </row>
    <row r="517" ht="15.75" customHeight="1">
      <c r="B517" s="86"/>
      <c r="E517" s="88"/>
      <c r="F517" s="88"/>
      <c r="G517" s="88"/>
      <c r="H517" s="88"/>
      <c r="N517" s="17"/>
    </row>
    <row r="518" ht="15.75" customHeight="1">
      <c r="B518" s="86"/>
      <c r="E518" s="88"/>
      <c r="F518" s="88"/>
      <c r="G518" s="88"/>
      <c r="H518" s="88"/>
      <c r="N518" s="17"/>
    </row>
    <row r="519" ht="15.75" customHeight="1">
      <c r="B519" s="86"/>
      <c r="E519" s="88"/>
      <c r="F519" s="88"/>
      <c r="G519" s="88"/>
      <c r="H519" s="88"/>
      <c r="N519" s="17"/>
    </row>
    <row r="520" ht="15.75" customHeight="1">
      <c r="B520" s="86"/>
      <c r="E520" s="88"/>
      <c r="F520" s="88"/>
      <c r="G520" s="88"/>
      <c r="H520" s="88"/>
      <c r="N520" s="17"/>
    </row>
    <row r="521" ht="15.75" customHeight="1">
      <c r="B521" s="86"/>
      <c r="E521" s="88"/>
      <c r="F521" s="88"/>
      <c r="G521" s="88"/>
      <c r="H521" s="88"/>
      <c r="N521" s="17"/>
    </row>
    <row r="522" ht="15.75" customHeight="1">
      <c r="B522" s="86"/>
      <c r="E522" s="88"/>
      <c r="F522" s="88"/>
      <c r="G522" s="88"/>
      <c r="H522" s="88"/>
      <c r="N522" s="17"/>
    </row>
    <row r="523" ht="15.75" customHeight="1">
      <c r="B523" s="86"/>
      <c r="E523" s="88"/>
      <c r="F523" s="88"/>
      <c r="G523" s="88"/>
      <c r="H523" s="88"/>
      <c r="N523" s="17"/>
    </row>
    <row r="524" ht="15.75" customHeight="1">
      <c r="B524" s="86"/>
      <c r="E524" s="88"/>
      <c r="F524" s="88"/>
      <c r="G524" s="88"/>
      <c r="H524" s="88"/>
      <c r="N524" s="17"/>
    </row>
    <row r="525" ht="15.75" customHeight="1">
      <c r="B525" s="86"/>
      <c r="E525" s="88"/>
      <c r="F525" s="88"/>
      <c r="G525" s="88"/>
      <c r="H525" s="88"/>
      <c r="N525" s="17"/>
    </row>
    <row r="526" ht="15.75" customHeight="1">
      <c r="B526" s="86"/>
      <c r="E526" s="88"/>
      <c r="F526" s="88"/>
      <c r="G526" s="88"/>
      <c r="H526" s="88"/>
      <c r="N526" s="17"/>
    </row>
    <row r="527" ht="15.75" customHeight="1">
      <c r="B527" s="86"/>
      <c r="E527" s="88"/>
      <c r="F527" s="88"/>
      <c r="G527" s="88"/>
      <c r="H527" s="88"/>
      <c r="N527" s="17"/>
    </row>
    <row r="528" ht="15.75" customHeight="1">
      <c r="B528" s="86"/>
      <c r="E528" s="88"/>
      <c r="F528" s="88"/>
      <c r="G528" s="88"/>
      <c r="H528" s="88"/>
      <c r="N528" s="17"/>
    </row>
    <row r="529" ht="15.75" customHeight="1">
      <c r="B529" s="86"/>
      <c r="E529" s="88"/>
      <c r="F529" s="88"/>
      <c r="G529" s="88"/>
      <c r="H529" s="88"/>
      <c r="N529" s="17"/>
    </row>
    <row r="530" ht="15.75" customHeight="1">
      <c r="B530" s="86"/>
      <c r="E530" s="88"/>
      <c r="F530" s="88"/>
      <c r="G530" s="88"/>
      <c r="H530" s="88"/>
      <c r="N530" s="17"/>
    </row>
    <row r="531" ht="15.75" customHeight="1">
      <c r="B531" s="86"/>
      <c r="E531" s="88"/>
      <c r="F531" s="88"/>
      <c r="G531" s="88"/>
      <c r="H531" s="88"/>
      <c r="N531" s="17"/>
    </row>
    <row r="532" ht="15.75" customHeight="1">
      <c r="B532" s="86"/>
      <c r="E532" s="88"/>
      <c r="F532" s="88"/>
      <c r="G532" s="88"/>
      <c r="H532" s="88"/>
      <c r="N532" s="17"/>
    </row>
    <row r="533" ht="15.75" customHeight="1">
      <c r="B533" s="86"/>
      <c r="E533" s="88"/>
      <c r="F533" s="88"/>
      <c r="G533" s="88"/>
      <c r="H533" s="88"/>
      <c r="N533" s="17"/>
    </row>
    <row r="534" ht="15.75" customHeight="1">
      <c r="B534" s="86"/>
      <c r="E534" s="88"/>
      <c r="F534" s="88"/>
      <c r="G534" s="88"/>
      <c r="H534" s="88"/>
      <c r="N534" s="17"/>
    </row>
    <row r="535" ht="15.75" customHeight="1">
      <c r="B535" s="86"/>
      <c r="E535" s="88"/>
      <c r="F535" s="88"/>
      <c r="G535" s="88"/>
      <c r="H535" s="88"/>
      <c r="N535" s="17"/>
    </row>
    <row r="536" ht="15.75" customHeight="1">
      <c r="B536" s="86"/>
      <c r="E536" s="88"/>
      <c r="F536" s="88"/>
      <c r="G536" s="88"/>
      <c r="H536" s="88"/>
      <c r="N536" s="17"/>
    </row>
    <row r="537" ht="15.75" customHeight="1">
      <c r="B537" s="86"/>
      <c r="E537" s="88"/>
      <c r="F537" s="88"/>
      <c r="G537" s="88"/>
      <c r="H537" s="88"/>
      <c r="N537" s="17"/>
    </row>
    <row r="538" ht="15.75" customHeight="1">
      <c r="B538" s="86"/>
      <c r="E538" s="88"/>
      <c r="F538" s="88"/>
      <c r="G538" s="88"/>
      <c r="H538" s="88"/>
      <c r="N538" s="17"/>
    </row>
    <row r="539" ht="15.75" customHeight="1">
      <c r="B539" s="86"/>
      <c r="E539" s="88"/>
      <c r="F539" s="88"/>
      <c r="G539" s="88"/>
      <c r="H539" s="88"/>
      <c r="N539" s="17"/>
    </row>
    <row r="540" ht="15.75" customHeight="1">
      <c r="B540" s="86"/>
      <c r="E540" s="88"/>
      <c r="F540" s="88"/>
      <c r="G540" s="88"/>
      <c r="H540" s="88"/>
      <c r="N540" s="17"/>
    </row>
    <row r="541" ht="15.75" customHeight="1">
      <c r="B541" s="86"/>
      <c r="E541" s="88"/>
      <c r="F541" s="88"/>
      <c r="G541" s="88"/>
      <c r="H541" s="88"/>
      <c r="N541" s="17"/>
    </row>
    <row r="542" ht="15.75" customHeight="1">
      <c r="B542" s="86"/>
      <c r="E542" s="88"/>
      <c r="F542" s="88"/>
      <c r="G542" s="88"/>
      <c r="H542" s="88"/>
      <c r="N542" s="17"/>
    </row>
    <row r="543" ht="15.75" customHeight="1">
      <c r="B543" s="86"/>
      <c r="E543" s="88"/>
      <c r="F543" s="88"/>
      <c r="G543" s="88"/>
      <c r="H543" s="88"/>
      <c r="N543" s="17"/>
    </row>
    <row r="544" ht="15.75" customHeight="1">
      <c r="B544" s="86"/>
      <c r="E544" s="88"/>
      <c r="F544" s="88"/>
      <c r="G544" s="88"/>
      <c r="H544" s="88"/>
      <c r="N544" s="17"/>
    </row>
    <row r="545" ht="15.75" customHeight="1">
      <c r="B545" s="86"/>
      <c r="E545" s="88"/>
      <c r="F545" s="88"/>
      <c r="G545" s="88"/>
      <c r="H545" s="88"/>
      <c r="N545" s="17"/>
    </row>
    <row r="546" ht="15.75" customHeight="1">
      <c r="B546" s="86"/>
      <c r="E546" s="88"/>
      <c r="F546" s="88"/>
      <c r="G546" s="88"/>
      <c r="H546" s="88"/>
      <c r="N546" s="17"/>
    </row>
    <row r="547" ht="15.75" customHeight="1">
      <c r="B547" s="86"/>
      <c r="E547" s="88"/>
      <c r="F547" s="88"/>
      <c r="G547" s="88"/>
      <c r="H547" s="88"/>
      <c r="N547" s="17"/>
    </row>
    <row r="548" ht="15.75" customHeight="1">
      <c r="B548" s="86"/>
      <c r="E548" s="88"/>
      <c r="F548" s="88"/>
      <c r="G548" s="88"/>
      <c r="H548" s="88"/>
      <c r="N548" s="17"/>
    </row>
    <row r="549" ht="15.75" customHeight="1">
      <c r="B549" s="86"/>
      <c r="E549" s="88"/>
      <c r="F549" s="88"/>
      <c r="G549" s="88"/>
      <c r="H549" s="88"/>
      <c r="N549" s="17"/>
    </row>
    <row r="550" ht="15.75" customHeight="1">
      <c r="B550" s="86"/>
      <c r="E550" s="88"/>
      <c r="F550" s="88"/>
      <c r="G550" s="88"/>
      <c r="H550" s="88"/>
      <c r="N550" s="17"/>
    </row>
    <row r="551" ht="15.75" customHeight="1">
      <c r="B551" s="86"/>
      <c r="E551" s="88"/>
      <c r="F551" s="88"/>
      <c r="G551" s="88"/>
      <c r="H551" s="88"/>
      <c r="N551" s="17"/>
    </row>
    <row r="552" ht="15.75" customHeight="1">
      <c r="B552" s="86"/>
      <c r="E552" s="88"/>
      <c r="F552" s="88"/>
      <c r="G552" s="88"/>
      <c r="H552" s="88"/>
      <c r="N552" s="17"/>
    </row>
    <row r="553" ht="15.75" customHeight="1">
      <c r="B553" s="86"/>
      <c r="E553" s="88"/>
      <c r="F553" s="88"/>
      <c r="G553" s="88"/>
      <c r="H553" s="88"/>
      <c r="N553" s="17"/>
    </row>
    <row r="554" ht="15.75" customHeight="1">
      <c r="B554" s="86"/>
      <c r="E554" s="88"/>
      <c r="F554" s="88"/>
      <c r="G554" s="88"/>
      <c r="H554" s="88"/>
      <c r="N554" s="17"/>
    </row>
    <row r="555" ht="15.75" customHeight="1">
      <c r="B555" s="86"/>
      <c r="E555" s="88"/>
      <c r="F555" s="88"/>
      <c r="G555" s="88"/>
      <c r="H555" s="88"/>
      <c r="N555" s="17"/>
    </row>
    <row r="556" ht="15.75" customHeight="1">
      <c r="B556" s="86"/>
      <c r="E556" s="88"/>
      <c r="F556" s="88"/>
      <c r="G556" s="88"/>
      <c r="H556" s="88"/>
      <c r="N556" s="17"/>
    </row>
    <row r="557" ht="15.75" customHeight="1">
      <c r="B557" s="86"/>
      <c r="E557" s="88"/>
      <c r="F557" s="88"/>
      <c r="G557" s="88"/>
      <c r="H557" s="88"/>
      <c r="N557" s="17"/>
    </row>
    <row r="558" ht="15.75" customHeight="1">
      <c r="B558" s="86"/>
      <c r="E558" s="88"/>
      <c r="F558" s="88"/>
      <c r="G558" s="88"/>
      <c r="H558" s="88"/>
      <c r="N558" s="17"/>
    </row>
    <row r="559" ht="15.75" customHeight="1">
      <c r="B559" s="86"/>
      <c r="E559" s="88"/>
      <c r="F559" s="88"/>
      <c r="G559" s="88"/>
      <c r="H559" s="88"/>
      <c r="N559" s="17"/>
    </row>
    <row r="560" ht="15.75" customHeight="1">
      <c r="B560" s="86"/>
      <c r="E560" s="88"/>
      <c r="F560" s="88"/>
      <c r="G560" s="88"/>
      <c r="H560" s="88"/>
      <c r="N560" s="17"/>
    </row>
    <row r="561" ht="15.75" customHeight="1">
      <c r="B561" s="86"/>
      <c r="E561" s="88"/>
      <c r="F561" s="88"/>
      <c r="G561" s="88"/>
      <c r="H561" s="88"/>
      <c r="N561" s="17"/>
    </row>
    <row r="562" ht="15.75" customHeight="1">
      <c r="B562" s="86"/>
      <c r="E562" s="88"/>
      <c r="F562" s="88"/>
      <c r="G562" s="88"/>
      <c r="H562" s="88"/>
      <c r="N562" s="17"/>
    </row>
    <row r="563" ht="15.75" customHeight="1">
      <c r="B563" s="86"/>
      <c r="E563" s="88"/>
      <c r="F563" s="88"/>
      <c r="G563" s="88"/>
      <c r="H563" s="88"/>
      <c r="N563" s="17"/>
    </row>
    <row r="564" ht="15.75" customHeight="1">
      <c r="B564" s="86"/>
      <c r="E564" s="88"/>
      <c r="F564" s="88"/>
      <c r="G564" s="88"/>
      <c r="H564" s="88"/>
      <c r="N564" s="17"/>
    </row>
    <row r="565" ht="15.75" customHeight="1">
      <c r="B565" s="86"/>
      <c r="E565" s="88"/>
      <c r="F565" s="88"/>
      <c r="G565" s="88"/>
      <c r="H565" s="88"/>
      <c r="N565" s="17"/>
    </row>
    <row r="566" ht="15.75" customHeight="1">
      <c r="B566" s="86"/>
      <c r="E566" s="88"/>
      <c r="F566" s="88"/>
      <c r="G566" s="88"/>
      <c r="H566" s="88"/>
      <c r="N566" s="17"/>
    </row>
    <row r="567" ht="15.75" customHeight="1">
      <c r="B567" s="86"/>
      <c r="E567" s="88"/>
      <c r="F567" s="88"/>
      <c r="G567" s="88"/>
      <c r="H567" s="88"/>
      <c r="N567" s="17"/>
    </row>
    <row r="568" ht="15.75" customHeight="1">
      <c r="B568" s="86"/>
      <c r="E568" s="88"/>
      <c r="F568" s="88"/>
      <c r="G568" s="88"/>
      <c r="H568" s="88"/>
      <c r="N568" s="17"/>
    </row>
    <row r="569" ht="15.75" customHeight="1">
      <c r="B569" s="86"/>
      <c r="E569" s="88"/>
      <c r="F569" s="88"/>
      <c r="G569" s="88"/>
      <c r="H569" s="88"/>
      <c r="N569" s="17"/>
    </row>
    <row r="570" ht="15.75" customHeight="1">
      <c r="B570" s="86"/>
      <c r="E570" s="88"/>
      <c r="F570" s="88"/>
      <c r="G570" s="88"/>
      <c r="H570" s="88"/>
      <c r="N570" s="17"/>
    </row>
    <row r="571" ht="15.75" customHeight="1">
      <c r="B571" s="86"/>
      <c r="E571" s="88"/>
      <c r="F571" s="88"/>
      <c r="G571" s="88"/>
      <c r="H571" s="88"/>
      <c r="N571" s="17"/>
    </row>
    <row r="572" ht="15.75" customHeight="1">
      <c r="B572" s="86"/>
      <c r="E572" s="88"/>
      <c r="F572" s="88"/>
      <c r="G572" s="88"/>
      <c r="H572" s="88"/>
      <c r="N572" s="17"/>
    </row>
    <row r="573" ht="15.75" customHeight="1">
      <c r="B573" s="86"/>
      <c r="E573" s="88"/>
      <c r="F573" s="88"/>
      <c r="G573" s="88"/>
      <c r="H573" s="88"/>
      <c r="N573" s="17"/>
    </row>
    <row r="574" ht="15.75" customHeight="1">
      <c r="B574" s="86"/>
      <c r="E574" s="88"/>
      <c r="F574" s="88"/>
      <c r="G574" s="88"/>
      <c r="H574" s="88"/>
      <c r="N574" s="17"/>
    </row>
    <row r="575" ht="15.75" customHeight="1">
      <c r="B575" s="86"/>
      <c r="E575" s="88"/>
      <c r="F575" s="88"/>
      <c r="G575" s="88"/>
      <c r="H575" s="88"/>
      <c r="N575" s="17"/>
    </row>
    <row r="576" ht="15.75" customHeight="1">
      <c r="B576" s="86"/>
      <c r="E576" s="88"/>
      <c r="F576" s="88"/>
      <c r="G576" s="88"/>
      <c r="H576" s="88"/>
      <c r="N576" s="17"/>
    </row>
    <row r="577" ht="15.75" customHeight="1">
      <c r="B577" s="86"/>
      <c r="E577" s="88"/>
      <c r="F577" s="88"/>
      <c r="G577" s="88"/>
      <c r="H577" s="88"/>
      <c r="N577" s="17"/>
    </row>
    <row r="578" ht="15.75" customHeight="1">
      <c r="B578" s="86"/>
      <c r="E578" s="88"/>
      <c r="F578" s="88"/>
      <c r="G578" s="88"/>
      <c r="H578" s="88"/>
      <c r="N578" s="17"/>
    </row>
    <row r="579" ht="15.75" customHeight="1">
      <c r="B579" s="86"/>
      <c r="E579" s="88"/>
      <c r="F579" s="88"/>
      <c r="G579" s="88"/>
      <c r="H579" s="88"/>
      <c r="N579" s="17"/>
    </row>
    <row r="580" ht="15.75" customHeight="1">
      <c r="B580" s="86"/>
      <c r="E580" s="88"/>
      <c r="F580" s="88"/>
      <c r="G580" s="88"/>
      <c r="H580" s="88"/>
      <c r="N580" s="17"/>
    </row>
    <row r="581" ht="15.75" customHeight="1">
      <c r="B581" s="86"/>
      <c r="E581" s="88"/>
      <c r="F581" s="88"/>
      <c r="G581" s="88"/>
      <c r="H581" s="88"/>
      <c r="N581" s="17"/>
    </row>
    <row r="582" ht="15.75" customHeight="1">
      <c r="B582" s="86"/>
      <c r="E582" s="88"/>
      <c r="F582" s="88"/>
      <c r="G582" s="88"/>
      <c r="H582" s="88"/>
      <c r="N582" s="17"/>
    </row>
    <row r="583" ht="15.75" customHeight="1">
      <c r="B583" s="86"/>
      <c r="E583" s="88"/>
      <c r="F583" s="88"/>
      <c r="G583" s="88"/>
      <c r="H583" s="88"/>
      <c r="N583" s="17"/>
    </row>
    <row r="584" ht="15.75" customHeight="1">
      <c r="B584" s="86"/>
      <c r="E584" s="88"/>
      <c r="F584" s="88"/>
      <c r="G584" s="88"/>
      <c r="H584" s="88"/>
      <c r="N584" s="17"/>
    </row>
    <row r="585" ht="15.75" customHeight="1">
      <c r="B585" s="86"/>
      <c r="E585" s="88"/>
      <c r="F585" s="88"/>
      <c r="G585" s="88"/>
      <c r="H585" s="88"/>
      <c r="N585" s="17"/>
    </row>
    <row r="586" ht="15.75" customHeight="1">
      <c r="B586" s="86"/>
      <c r="E586" s="88"/>
      <c r="F586" s="88"/>
      <c r="G586" s="88"/>
      <c r="H586" s="88"/>
      <c r="N586" s="17"/>
    </row>
    <row r="587" ht="15.75" customHeight="1">
      <c r="B587" s="86"/>
      <c r="E587" s="88"/>
      <c r="F587" s="88"/>
      <c r="G587" s="88"/>
      <c r="H587" s="88"/>
      <c r="N587" s="17"/>
    </row>
    <row r="588" ht="15.75" customHeight="1">
      <c r="B588" s="86"/>
      <c r="E588" s="88"/>
      <c r="F588" s="88"/>
      <c r="G588" s="88"/>
      <c r="H588" s="88"/>
      <c r="N588" s="17"/>
    </row>
    <row r="589" ht="15.75" customHeight="1">
      <c r="B589" s="86"/>
      <c r="E589" s="88"/>
      <c r="F589" s="88"/>
      <c r="G589" s="88"/>
      <c r="H589" s="88"/>
      <c r="N589" s="17"/>
    </row>
    <row r="590" ht="15.75" customHeight="1">
      <c r="B590" s="86"/>
      <c r="E590" s="88"/>
      <c r="F590" s="88"/>
      <c r="G590" s="88"/>
      <c r="H590" s="88"/>
      <c r="N590" s="17"/>
    </row>
    <row r="591" ht="15.75" customHeight="1">
      <c r="B591" s="86"/>
      <c r="E591" s="88"/>
      <c r="F591" s="88"/>
      <c r="G591" s="88"/>
      <c r="H591" s="88"/>
      <c r="N591" s="17"/>
    </row>
    <row r="592" ht="15.75" customHeight="1">
      <c r="B592" s="86"/>
      <c r="E592" s="88"/>
      <c r="F592" s="88"/>
      <c r="G592" s="88"/>
      <c r="H592" s="88"/>
      <c r="N592" s="17"/>
    </row>
    <row r="593" ht="15.75" customHeight="1">
      <c r="B593" s="86"/>
      <c r="E593" s="88"/>
      <c r="F593" s="88"/>
      <c r="G593" s="88"/>
      <c r="H593" s="88"/>
      <c r="N593" s="17"/>
    </row>
    <row r="594" ht="15.75" customHeight="1">
      <c r="B594" s="86"/>
      <c r="E594" s="88"/>
      <c r="F594" s="88"/>
      <c r="G594" s="88"/>
      <c r="H594" s="88"/>
      <c r="N594" s="17"/>
    </row>
    <row r="595" ht="15.75" customHeight="1">
      <c r="B595" s="86"/>
      <c r="E595" s="88"/>
      <c r="F595" s="88"/>
      <c r="G595" s="88"/>
      <c r="H595" s="88"/>
      <c r="N595" s="17"/>
    </row>
    <row r="596" ht="15.75" customHeight="1">
      <c r="B596" s="86"/>
      <c r="E596" s="88"/>
      <c r="F596" s="88"/>
      <c r="G596" s="88"/>
      <c r="H596" s="88"/>
      <c r="N596" s="17"/>
    </row>
    <row r="597" ht="15.75" customHeight="1">
      <c r="B597" s="86"/>
      <c r="E597" s="88"/>
      <c r="F597" s="88"/>
      <c r="G597" s="88"/>
      <c r="H597" s="88"/>
      <c r="N597" s="17"/>
    </row>
    <row r="598" ht="15.75" customHeight="1">
      <c r="B598" s="86"/>
      <c r="E598" s="88"/>
      <c r="F598" s="88"/>
      <c r="G598" s="88"/>
      <c r="H598" s="88"/>
      <c r="N598" s="17"/>
    </row>
    <row r="599" ht="15.75" customHeight="1">
      <c r="B599" s="86"/>
      <c r="E599" s="88"/>
      <c r="F599" s="88"/>
      <c r="G599" s="88"/>
      <c r="H599" s="88"/>
      <c r="N599" s="17"/>
    </row>
    <row r="600" ht="15.75" customHeight="1">
      <c r="B600" s="86"/>
      <c r="E600" s="88"/>
      <c r="F600" s="88"/>
      <c r="G600" s="88"/>
      <c r="H600" s="88"/>
      <c r="N600" s="17"/>
    </row>
    <row r="601" ht="15.75" customHeight="1">
      <c r="B601" s="86"/>
      <c r="E601" s="88"/>
      <c r="F601" s="88"/>
      <c r="G601" s="88"/>
      <c r="H601" s="88"/>
      <c r="N601" s="17"/>
    </row>
    <row r="602" ht="15.75" customHeight="1">
      <c r="B602" s="86"/>
      <c r="E602" s="88"/>
      <c r="F602" s="88"/>
      <c r="G602" s="88"/>
      <c r="H602" s="88"/>
      <c r="N602" s="17"/>
    </row>
    <row r="603" ht="15.75" customHeight="1">
      <c r="B603" s="86"/>
      <c r="E603" s="88"/>
      <c r="F603" s="88"/>
      <c r="G603" s="88"/>
      <c r="H603" s="88"/>
      <c r="N603" s="17"/>
    </row>
    <row r="604" ht="15.75" customHeight="1">
      <c r="B604" s="86"/>
      <c r="E604" s="88"/>
      <c r="F604" s="88"/>
      <c r="G604" s="88"/>
      <c r="H604" s="88"/>
      <c r="N604" s="17"/>
    </row>
    <row r="605" ht="15.75" customHeight="1">
      <c r="B605" s="86"/>
      <c r="E605" s="88"/>
      <c r="F605" s="88"/>
      <c r="G605" s="88"/>
      <c r="H605" s="88"/>
      <c r="N605" s="17"/>
    </row>
    <row r="606" ht="15.75" customHeight="1">
      <c r="B606" s="86"/>
      <c r="E606" s="88"/>
      <c r="F606" s="88"/>
      <c r="G606" s="88"/>
      <c r="H606" s="88"/>
      <c r="N606" s="17"/>
    </row>
    <row r="607" ht="15.75" customHeight="1">
      <c r="B607" s="86"/>
      <c r="E607" s="88"/>
      <c r="F607" s="88"/>
      <c r="G607" s="88"/>
      <c r="H607" s="88"/>
      <c r="N607" s="17"/>
    </row>
    <row r="608" ht="15.75" customHeight="1">
      <c r="B608" s="86"/>
      <c r="E608" s="88"/>
      <c r="F608" s="88"/>
      <c r="G608" s="88"/>
      <c r="H608" s="88"/>
      <c r="N608" s="17"/>
    </row>
    <row r="609" ht="15.75" customHeight="1">
      <c r="B609" s="86"/>
      <c r="E609" s="88"/>
      <c r="F609" s="88"/>
      <c r="G609" s="88"/>
      <c r="H609" s="88"/>
      <c r="N609" s="17"/>
    </row>
    <row r="610" ht="15.75" customHeight="1">
      <c r="B610" s="86"/>
      <c r="E610" s="88"/>
      <c r="F610" s="88"/>
      <c r="G610" s="88"/>
      <c r="H610" s="88"/>
      <c r="N610" s="17"/>
    </row>
    <row r="611" ht="15.75" customHeight="1">
      <c r="B611" s="86"/>
      <c r="E611" s="88"/>
      <c r="F611" s="88"/>
      <c r="G611" s="88"/>
      <c r="H611" s="88"/>
      <c r="N611" s="17"/>
    </row>
    <row r="612" ht="15.75" customHeight="1">
      <c r="B612" s="86"/>
      <c r="E612" s="88"/>
      <c r="F612" s="88"/>
      <c r="G612" s="88"/>
      <c r="H612" s="88"/>
      <c r="N612" s="17"/>
    </row>
    <row r="613" ht="15.75" customHeight="1">
      <c r="B613" s="86"/>
      <c r="E613" s="88"/>
      <c r="F613" s="88"/>
      <c r="G613" s="88"/>
      <c r="H613" s="88"/>
      <c r="N613" s="17"/>
    </row>
    <row r="614" ht="15.75" customHeight="1">
      <c r="B614" s="86"/>
      <c r="E614" s="88"/>
      <c r="F614" s="88"/>
      <c r="G614" s="88"/>
      <c r="H614" s="88"/>
      <c r="N614" s="17"/>
    </row>
    <row r="615" ht="15.75" customHeight="1">
      <c r="B615" s="86"/>
      <c r="E615" s="88"/>
      <c r="F615" s="88"/>
      <c r="G615" s="88"/>
      <c r="H615" s="88"/>
      <c r="N615" s="17"/>
    </row>
    <row r="616" ht="15.75" customHeight="1">
      <c r="B616" s="86"/>
      <c r="E616" s="88"/>
      <c r="F616" s="88"/>
      <c r="G616" s="88"/>
      <c r="H616" s="88"/>
      <c r="N616" s="17"/>
    </row>
    <row r="617" ht="15.75" customHeight="1">
      <c r="B617" s="86"/>
      <c r="E617" s="88"/>
      <c r="F617" s="88"/>
      <c r="G617" s="88"/>
      <c r="H617" s="88"/>
      <c r="N617" s="17"/>
    </row>
    <row r="618" ht="15.75" customHeight="1">
      <c r="B618" s="86"/>
      <c r="E618" s="88"/>
      <c r="F618" s="88"/>
      <c r="G618" s="88"/>
      <c r="H618" s="88"/>
      <c r="N618" s="17"/>
    </row>
    <row r="619" ht="15.75" customHeight="1">
      <c r="B619" s="86"/>
      <c r="E619" s="88"/>
      <c r="F619" s="88"/>
      <c r="G619" s="88"/>
      <c r="H619" s="88"/>
      <c r="N619" s="17"/>
    </row>
    <row r="620" ht="15.75" customHeight="1">
      <c r="B620" s="86"/>
      <c r="E620" s="88"/>
      <c r="F620" s="88"/>
      <c r="G620" s="88"/>
      <c r="H620" s="88"/>
      <c r="N620" s="17"/>
    </row>
    <row r="621" ht="15.75" customHeight="1">
      <c r="B621" s="86"/>
      <c r="E621" s="88"/>
      <c r="F621" s="88"/>
      <c r="G621" s="88"/>
      <c r="H621" s="88"/>
      <c r="N621" s="17"/>
    </row>
    <row r="622" ht="15.75" customHeight="1">
      <c r="B622" s="86"/>
      <c r="E622" s="88"/>
      <c r="F622" s="88"/>
      <c r="G622" s="88"/>
      <c r="H622" s="88"/>
      <c r="N622" s="17"/>
    </row>
    <row r="623" ht="15.75" customHeight="1">
      <c r="B623" s="86"/>
      <c r="E623" s="88"/>
      <c r="F623" s="88"/>
      <c r="G623" s="88"/>
      <c r="H623" s="88"/>
      <c r="N623" s="17"/>
    </row>
    <row r="624" ht="15.75" customHeight="1">
      <c r="B624" s="86"/>
      <c r="E624" s="88"/>
      <c r="F624" s="88"/>
      <c r="G624" s="88"/>
      <c r="H624" s="88"/>
      <c r="N624" s="17"/>
    </row>
    <row r="625" ht="15.75" customHeight="1">
      <c r="B625" s="86"/>
      <c r="E625" s="88"/>
      <c r="F625" s="88"/>
      <c r="G625" s="88"/>
      <c r="H625" s="88"/>
      <c r="N625" s="17"/>
    </row>
    <row r="626" ht="15.75" customHeight="1">
      <c r="B626" s="86"/>
      <c r="E626" s="88"/>
      <c r="F626" s="88"/>
      <c r="G626" s="88"/>
      <c r="H626" s="88"/>
      <c r="N626" s="17"/>
    </row>
    <row r="627" ht="15.75" customHeight="1">
      <c r="B627" s="86"/>
      <c r="E627" s="88"/>
      <c r="F627" s="88"/>
      <c r="G627" s="88"/>
      <c r="H627" s="88"/>
      <c r="N627" s="17"/>
    </row>
    <row r="628" ht="15.75" customHeight="1">
      <c r="B628" s="86"/>
      <c r="E628" s="88"/>
      <c r="F628" s="88"/>
      <c r="G628" s="88"/>
      <c r="H628" s="88"/>
      <c r="N628" s="17"/>
    </row>
    <row r="629" ht="15.75" customHeight="1">
      <c r="B629" s="86"/>
      <c r="E629" s="88"/>
      <c r="F629" s="88"/>
      <c r="G629" s="88"/>
      <c r="H629" s="88"/>
      <c r="N629" s="17"/>
    </row>
    <row r="630" ht="15.75" customHeight="1">
      <c r="B630" s="86"/>
      <c r="E630" s="88"/>
      <c r="F630" s="88"/>
      <c r="G630" s="88"/>
      <c r="H630" s="88"/>
      <c r="N630" s="17"/>
    </row>
    <row r="631" ht="15.75" customHeight="1">
      <c r="B631" s="86"/>
      <c r="E631" s="88"/>
      <c r="F631" s="88"/>
      <c r="G631" s="88"/>
      <c r="H631" s="88"/>
      <c r="N631" s="17"/>
    </row>
    <row r="632" ht="15.75" customHeight="1">
      <c r="B632" s="86"/>
      <c r="E632" s="88"/>
      <c r="F632" s="88"/>
      <c r="G632" s="88"/>
      <c r="H632" s="88"/>
      <c r="N632" s="17"/>
    </row>
    <row r="633" ht="15.75" customHeight="1">
      <c r="B633" s="86"/>
      <c r="E633" s="88"/>
      <c r="F633" s="88"/>
      <c r="G633" s="88"/>
      <c r="H633" s="88"/>
      <c r="N633" s="17"/>
    </row>
    <row r="634" ht="15.75" customHeight="1">
      <c r="B634" s="86"/>
      <c r="E634" s="88"/>
      <c r="F634" s="88"/>
      <c r="G634" s="88"/>
      <c r="H634" s="88"/>
      <c r="N634" s="17"/>
    </row>
    <row r="635" ht="15.75" customHeight="1">
      <c r="B635" s="86"/>
      <c r="E635" s="88"/>
      <c r="F635" s="88"/>
      <c r="G635" s="88"/>
      <c r="H635" s="88"/>
      <c r="N635" s="17"/>
    </row>
    <row r="636" ht="15.75" customHeight="1">
      <c r="B636" s="86"/>
      <c r="E636" s="88"/>
      <c r="F636" s="88"/>
      <c r="G636" s="88"/>
      <c r="H636" s="88"/>
      <c r="N636" s="17"/>
    </row>
    <row r="637" ht="15.75" customHeight="1">
      <c r="B637" s="86"/>
      <c r="E637" s="88"/>
      <c r="F637" s="88"/>
      <c r="G637" s="88"/>
      <c r="H637" s="88"/>
      <c r="N637" s="17"/>
    </row>
    <row r="638" ht="15.75" customHeight="1">
      <c r="B638" s="86"/>
      <c r="E638" s="88"/>
      <c r="F638" s="88"/>
      <c r="G638" s="88"/>
      <c r="H638" s="88"/>
      <c r="N638" s="17"/>
    </row>
    <row r="639" ht="15.75" customHeight="1">
      <c r="B639" s="86"/>
      <c r="E639" s="88"/>
      <c r="F639" s="88"/>
      <c r="G639" s="88"/>
      <c r="H639" s="88"/>
      <c r="N639" s="17"/>
    </row>
    <row r="640" ht="15.75" customHeight="1">
      <c r="B640" s="86"/>
      <c r="E640" s="88"/>
      <c r="F640" s="88"/>
      <c r="G640" s="88"/>
      <c r="H640" s="88"/>
      <c r="N640" s="17"/>
    </row>
    <row r="641" ht="15.75" customHeight="1">
      <c r="B641" s="86"/>
      <c r="E641" s="88"/>
      <c r="F641" s="88"/>
      <c r="G641" s="88"/>
      <c r="H641" s="88"/>
      <c r="N641" s="17"/>
    </row>
    <row r="642" ht="15.75" customHeight="1">
      <c r="B642" s="86"/>
      <c r="E642" s="88"/>
      <c r="F642" s="88"/>
      <c r="G642" s="88"/>
      <c r="H642" s="88"/>
      <c r="N642" s="17"/>
    </row>
    <row r="643" ht="15.75" customHeight="1">
      <c r="B643" s="86"/>
      <c r="E643" s="88"/>
      <c r="F643" s="88"/>
      <c r="G643" s="88"/>
      <c r="H643" s="88"/>
      <c r="N643" s="17"/>
    </row>
    <row r="644" ht="15.75" customHeight="1">
      <c r="B644" s="86"/>
      <c r="E644" s="88"/>
      <c r="F644" s="88"/>
      <c r="G644" s="88"/>
      <c r="H644" s="88"/>
      <c r="N644" s="17"/>
    </row>
    <row r="645" ht="15.75" customHeight="1">
      <c r="B645" s="86"/>
      <c r="E645" s="88"/>
      <c r="F645" s="88"/>
      <c r="G645" s="88"/>
      <c r="H645" s="88"/>
      <c r="N645" s="17"/>
    </row>
    <row r="646" ht="15.75" customHeight="1">
      <c r="B646" s="86"/>
      <c r="E646" s="88"/>
      <c r="F646" s="88"/>
      <c r="G646" s="88"/>
      <c r="H646" s="88"/>
      <c r="N646" s="17"/>
    </row>
    <row r="647" ht="15.75" customHeight="1">
      <c r="B647" s="86"/>
      <c r="E647" s="88"/>
      <c r="F647" s="88"/>
      <c r="G647" s="88"/>
      <c r="H647" s="88"/>
      <c r="N647" s="17"/>
    </row>
    <row r="648" ht="15.75" customHeight="1">
      <c r="B648" s="86"/>
      <c r="E648" s="88"/>
      <c r="F648" s="88"/>
      <c r="G648" s="88"/>
      <c r="H648" s="88"/>
      <c r="N648" s="17"/>
    </row>
    <row r="649" ht="15.75" customHeight="1">
      <c r="B649" s="86"/>
      <c r="E649" s="88"/>
      <c r="F649" s="88"/>
      <c r="G649" s="88"/>
      <c r="H649" s="88"/>
      <c r="N649" s="17"/>
    </row>
    <row r="650" ht="15.75" customHeight="1">
      <c r="B650" s="86"/>
      <c r="E650" s="88"/>
      <c r="F650" s="88"/>
      <c r="G650" s="88"/>
      <c r="H650" s="88"/>
      <c r="N650" s="17"/>
    </row>
    <row r="651" ht="15.75" customHeight="1">
      <c r="B651" s="86"/>
      <c r="E651" s="88"/>
      <c r="F651" s="88"/>
      <c r="G651" s="88"/>
      <c r="H651" s="88"/>
      <c r="N651" s="17"/>
    </row>
    <row r="652" ht="15.75" customHeight="1">
      <c r="B652" s="86"/>
      <c r="E652" s="88"/>
      <c r="F652" s="88"/>
      <c r="G652" s="88"/>
      <c r="H652" s="88"/>
      <c r="N652" s="17"/>
    </row>
    <row r="653" ht="15.75" customHeight="1">
      <c r="B653" s="86"/>
      <c r="E653" s="88"/>
      <c r="F653" s="88"/>
      <c r="G653" s="88"/>
      <c r="H653" s="88"/>
      <c r="N653" s="17"/>
    </row>
    <row r="654" ht="15.75" customHeight="1">
      <c r="B654" s="86"/>
      <c r="E654" s="88"/>
      <c r="F654" s="88"/>
      <c r="G654" s="88"/>
      <c r="H654" s="88"/>
      <c r="N654" s="17"/>
    </row>
    <row r="655" ht="15.75" customHeight="1">
      <c r="B655" s="86"/>
      <c r="E655" s="88"/>
      <c r="F655" s="88"/>
      <c r="G655" s="88"/>
      <c r="H655" s="88"/>
      <c r="N655" s="17"/>
    </row>
    <row r="656" ht="15.75" customHeight="1">
      <c r="B656" s="86"/>
      <c r="E656" s="88"/>
      <c r="F656" s="88"/>
      <c r="G656" s="88"/>
      <c r="H656" s="88"/>
      <c r="N656" s="17"/>
    </row>
    <row r="657" ht="15.75" customHeight="1">
      <c r="B657" s="86"/>
      <c r="E657" s="88"/>
      <c r="F657" s="88"/>
      <c r="G657" s="88"/>
      <c r="H657" s="88"/>
      <c r="N657" s="17"/>
    </row>
    <row r="658" ht="15.75" customHeight="1">
      <c r="B658" s="86"/>
      <c r="E658" s="88"/>
      <c r="F658" s="88"/>
      <c r="G658" s="88"/>
      <c r="H658" s="88"/>
      <c r="N658" s="17"/>
    </row>
    <row r="659" ht="15.75" customHeight="1">
      <c r="B659" s="86"/>
      <c r="E659" s="88"/>
      <c r="F659" s="88"/>
      <c r="G659" s="88"/>
      <c r="H659" s="88"/>
      <c r="N659" s="17"/>
    </row>
    <row r="660" ht="15.75" customHeight="1">
      <c r="B660" s="86"/>
      <c r="E660" s="88"/>
      <c r="F660" s="88"/>
      <c r="G660" s="88"/>
      <c r="H660" s="88"/>
      <c r="N660" s="17"/>
    </row>
    <row r="661" ht="15.75" customHeight="1">
      <c r="B661" s="86"/>
      <c r="E661" s="88"/>
      <c r="F661" s="88"/>
      <c r="G661" s="88"/>
      <c r="H661" s="88"/>
      <c r="N661" s="17"/>
    </row>
    <row r="662" ht="15.75" customHeight="1">
      <c r="B662" s="86"/>
      <c r="E662" s="88"/>
      <c r="F662" s="88"/>
      <c r="G662" s="88"/>
      <c r="H662" s="88"/>
      <c r="N662" s="17"/>
    </row>
    <row r="663" ht="15.75" customHeight="1">
      <c r="B663" s="86"/>
      <c r="E663" s="88"/>
      <c r="F663" s="88"/>
      <c r="G663" s="88"/>
      <c r="H663" s="88"/>
      <c r="N663" s="17"/>
    </row>
    <row r="664" ht="15.75" customHeight="1">
      <c r="B664" s="86"/>
      <c r="E664" s="88"/>
      <c r="F664" s="88"/>
      <c r="G664" s="88"/>
      <c r="H664" s="88"/>
      <c r="N664" s="17"/>
    </row>
    <row r="665" ht="15.75" customHeight="1">
      <c r="B665" s="86"/>
      <c r="E665" s="88"/>
      <c r="F665" s="88"/>
      <c r="G665" s="88"/>
      <c r="H665" s="88"/>
      <c r="N665" s="17"/>
    </row>
    <row r="666" ht="15.75" customHeight="1">
      <c r="B666" s="86"/>
      <c r="E666" s="88"/>
      <c r="F666" s="88"/>
      <c r="G666" s="88"/>
      <c r="H666" s="88"/>
      <c r="N666" s="17"/>
    </row>
    <row r="667" ht="15.75" customHeight="1">
      <c r="B667" s="86"/>
      <c r="E667" s="88"/>
      <c r="F667" s="88"/>
      <c r="G667" s="88"/>
      <c r="H667" s="88"/>
      <c r="N667" s="17"/>
    </row>
    <row r="668" ht="15.75" customHeight="1">
      <c r="B668" s="86"/>
      <c r="E668" s="88"/>
      <c r="F668" s="88"/>
      <c r="G668" s="88"/>
      <c r="H668" s="88"/>
      <c r="N668" s="17"/>
    </row>
    <row r="669" ht="15.75" customHeight="1">
      <c r="B669" s="86"/>
      <c r="E669" s="88"/>
      <c r="F669" s="88"/>
      <c r="G669" s="88"/>
      <c r="H669" s="88"/>
    </row>
    <row r="670" ht="15.75" customHeight="1">
      <c r="B670" s="86"/>
      <c r="E670" s="88"/>
      <c r="F670" s="88"/>
      <c r="G670" s="88"/>
      <c r="H670" s="88"/>
    </row>
    <row r="671" ht="15.75" customHeight="1">
      <c r="B671" s="86"/>
      <c r="E671" s="88"/>
      <c r="F671" s="88"/>
      <c r="G671" s="88"/>
      <c r="H671" s="88"/>
    </row>
    <row r="672" ht="15.75" customHeight="1">
      <c r="B672" s="86"/>
      <c r="E672" s="88"/>
      <c r="F672" s="88"/>
      <c r="G672" s="88"/>
      <c r="H672" s="88"/>
    </row>
    <row r="673" ht="15.75" customHeight="1">
      <c r="B673" s="86"/>
      <c r="E673" s="88"/>
      <c r="F673" s="88"/>
      <c r="G673" s="88"/>
      <c r="H673" s="88"/>
    </row>
    <row r="674" ht="15.75" customHeight="1">
      <c r="B674" s="86"/>
      <c r="E674" s="88"/>
      <c r="F674" s="88"/>
      <c r="G674" s="88"/>
      <c r="H674" s="88"/>
    </row>
    <row r="675" ht="15.75" customHeight="1">
      <c r="B675" s="86"/>
      <c r="E675" s="88"/>
      <c r="F675" s="88"/>
      <c r="G675" s="88"/>
      <c r="H675" s="88"/>
    </row>
    <row r="676" ht="15.75" customHeight="1">
      <c r="B676" s="86"/>
      <c r="E676" s="88"/>
      <c r="F676" s="88"/>
      <c r="G676" s="88"/>
      <c r="H676" s="88"/>
    </row>
    <row r="677" ht="15.75" customHeight="1">
      <c r="B677" s="86"/>
      <c r="E677" s="88"/>
      <c r="F677" s="88"/>
      <c r="G677" s="88"/>
      <c r="H677" s="88"/>
    </row>
    <row r="678" ht="15.75" customHeight="1">
      <c r="B678" s="86"/>
      <c r="E678" s="88"/>
      <c r="F678" s="88"/>
      <c r="G678" s="88"/>
      <c r="H678" s="88"/>
    </row>
    <row r="679" ht="15.75" customHeight="1">
      <c r="B679" s="86"/>
      <c r="E679" s="88"/>
      <c r="F679" s="88"/>
      <c r="G679" s="88"/>
      <c r="H679" s="88"/>
    </row>
    <row r="680" ht="15.75" customHeight="1">
      <c r="B680" s="86"/>
      <c r="E680" s="88"/>
      <c r="F680" s="88"/>
      <c r="G680" s="88"/>
      <c r="H680" s="88"/>
    </row>
    <row r="681" ht="15.75" customHeight="1">
      <c r="B681" s="86"/>
      <c r="E681" s="88"/>
      <c r="F681" s="88"/>
      <c r="G681" s="88"/>
      <c r="H681" s="88"/>
    </row>
    <row r="682" ht="15.75" customHeight="1">
      <c r="B682" s="86"/>
      <c r="E682" s="88"/>
      <c r="F682" s="88"/>
      <c r="G682" s="88"/>
      <c r="H682" s="88"/>
    </row>
    <row r="683" ht="15.75" customHeight="1">
      <c r="B683" s="86"/>
      <c r="E683" s="88"/>
      <c r="F683" s="88"/>
      <c r="G683" s="88"/>
      <c r="H683" s="88"/>
    </row>
    <row r="684" ht="15.75" customHeight="1">
      <c r="B684" s="86"/>
      <c r="E684" s="88"/>
      <c r="F684" s="88"/>
      <c r="G684" s="88"/>
      <c r="H684" s="88"/>
    </row>
    <row r="685" ht="15.75" customHeight="1">
      <c r="B685" s="86"/>
      <c r="E685" s="88"/>
      <c r="F685" s="88"/>
      <c r="G685" s="88"/>
      <c r="H685" s="88"/>
    </row>
    <row r="686" ht="15.75" customHeight="1">
      <c r="B686" s="86"/>
      <c r="E686" s="88"/>
      <c r="F686" s="88"/>
      <c r="G686" s="88"/>
      <c r="H686" s="88"/>
    </row>
    <row r="687" ht="15.75" customHeight="1">
      <c r="B687" s="86"/>
      <c r="E687" s="88"/>
      <c r="F687" s="88"/>
      <c r="G687" s="88"/>
      <c r="H687" s="88"/>
    </row>
    <row r="688" ht="15.75" customHeight="1">
      <c r="B688" s="86"/>
      <c r="E688" s="88"/>
      <c r="F688" s="88"/>
      <c r="G688" s="88"/>
      <c r="H688" s="88"/>
    </row>
    <row r="689" ht="15.75" customHeight="1">
      <c r="B689" s="86"/>
      <c r="E689" s="88"/>
      <c r="F689" s="88"/>
      <c r="G689" s="88"/>
      <c r="H689" s="88"/>
    </row>
    <row r="690" ht="15.75" customHeight="1">
      <c r="B690" s="86"/>
      <c r="E690" s="88"/>
      <c r="F690" s="88"/>
      <c r="G690" s="88"/>
      <c r="H690" s="88"/>
    </row>
    <row r="691" ht="15.75" customHeight="1">
      <c r="B691" s="86"/>
      <c r="E691" s="88"/>
      <c r="F691" s="88"/>
      <c r="G691" s="88"/>
      <c r="H691" s="88"/>
    </row>
    <row r="692" ht="15.75" customHeight="1">
      <c r="B692" s="86"/>
      <c r="E692" s="88"/>
      <c r="F692" s="88"/>
      <c r="G692" s="88"/>
      <c r="H692" s="88"/>
    </row>
    <row r="693" ht="15.75" customHeight="1">
      <c r="B693" s="86"/>
      <c r="E693" s="88"/>
      <c r="F693" s="88"/>
      <c r="G693" s="88"/>
      <c r="H693" s="88"/>
    </row>
    <row r="694" ht="15.75" customHeight="1">
      <c r="B694" s="86"/>
      <c r="E694" s="88"/>
      <c r="F694" s="88"/>
      <c r="G694" s="88"/>
      <c r="H694" s="88"/>
    </row>
    <row r="695" ht="15.75" customHeight="1">
      <c r="B695" s="86"/>
      <c r="E695" s="88"/>
      <c r="F695" s="88"/>
      <c r="G695" s="88"/>
      <c r="H695" s="88"/>
    </row>
    <row r="696" ht="15.75" customHeight="1">
      <c r="B696" s="86"/>
      <c r="E696" s="88"/>
      <c r="F696" s="88"/>
      <c r="G696" s="88"/>
      <c r="H696" s="88"/>
    </row>
    <row r="697" ht="15.75" customHeight="1">
      <c r="B697" s="86"/>
      <c r="E697" s="88"/>
      <c r="F697" s="88"/>
      <c r="G697" s="88"/>
      <c r="H697" s="88"/>
    </row>
    <row r="698" ht="15.75" customHeight="1">
      <c r="B698" s="86"/>
      <c r="E698" s="88"/>
      <c r="F698" s="88"/>
      <c r="G698" s="88"/>
      <c r="H698" s="88"/>
    </row>
    <row r="699" ht="15.75" customHeight="1">
      <c r="B699" s="86"/>
      <c r="E699" s="88"/>
      <c r="F699" s="88"/>
      <c r="G699" s="88"/>
      <c r="H699" s="88"/>
    </row>
    <row r="700" ht="15.75" customHeight="1">
      <c r="B700" s="86"/>
      <c r="E700" s="88"/>
      <c r="F700" s="88"/>
      <c r="G700" s="88"/>
      <c r="H700" s="88"/>
    </row>
    <row r="701" ht="15.75" customHeight="1">
      <c r="B701" s="86"/>
      <c r="E701" s="88"/>
      <c r="F701" s="88"/>
      <c r="G701" s="88"/>
      <c r="H701" s="88"/>
    </row>
    <row r="702" ht="15.75" customHeight="1">
      <c r="B702" s="86"/>
      <c r="E702" s="88"/>
      <c r="F702" s="88"/>
      <c r="G702" s="88"/>
      <c r="H702" s="88"/>
    </row>
    <row r="703" ht="15.75" customHeight="1">
      <c r="B703" s="86"/>
      <c r="E703" s="88"/>
      <c r="F703" s="88"/>
      <c r="G703" s="88"/>
      <c r="H703" s="88"/>
    </row>
    <row r="704" ht="15.75" customHeight="1">
      <c r="B704" s="86"/>
      <c r="E704" s="88"/>
      <c r="F704" s="88"/>
      <c r="G704" s="88"/>
      <c r="H704" s="88"/>
    </row>
    <row r="705" ht="15.75" customHeight="1">
      <c r="B705" s="86"/>
      <c r="E705" s="88"/>
      <c r="F705" s="88"/>
      <c r="G705" s="88"/>
      <c r="H705" s="88"/>
    </row>
    <row r="706" ht="15.75" customHeight="1">
      <c r="B706" s="86"/>
      <c r="E706" s="88"/>
      <c r="F706" s="88"/>
      <c r="G706" s="88"/>
      <c r="H706" s="88"/>
    </row>
    <row r="707" ht="15.75" customHeight="1">
      <c r="B707" s="86"/>
      <c r="E707" s="88"/>
      <c r="F707" s="88"/>
      <c r="G707" s="88"/>
      <c r="H707" s="88"/>
    </row>
    <row r="708" ht="15.75" customHeight="1">
      <c r="B708" s="86"/>
      <c r="E708" s="88"/>
      <c r="F708" s="88"/>
      <c r="G708" s="88"/>
      <c r="H708" s="88"/>
    </row>
    <row r="709" ht="15.75" customHeight="1">
      <c r="B709" s="86"/>
      <c r="E709" s="88"/>
      <c r="F709" s="88"/>
      <c r="G709" s="88"/>
      <c r="H709" s="88"/>
    </row>
    <row r="710" ht="15.75" customHeight="1">
      <c r="B710" s="86"/>
      <c r="E710" s="88"/>
      <c r="F710" s="88"/>
      <c r="G710" s="88"/>
      <c r="H710" s="88"/>
    </row>
    <row r="711" ht="15.75" customHeight="1">
      <c r="B711" s="86"/>
      <c r="E711" s="88"/>
      <c r="F711" s="88"/>
      <c r="G711" s="88"/>
      <c r="H711" s="88"/>
    </row>
    <row r="712" ht="15.75" customHeight="1">
      <c r="B712" s="86"/>
      <c r="E712" s="88"/>
      <c r="F712" s="88"/>
      <c r="G712" s="88"/>
      <c r="H712" s="88"/>
    </row>
    <row r="713" ht="15.75" customHeight="1">
      <c r="B713" s="86"/>
      <c r="E713" s="88"/>
      <c r="F713" s="88"/>
      <c r="G713" s="88"/>
      <c r="H713" s="88"/>
    </row>
    <row r="714" ht="15.75" customHeight="1">
      <c r="B714" s="86"/>
      <c r="E714" s="88"/>
      <c r="F714" s="88"/>
      <c r="G714" s="88"/>
      <c r="H714" s="88"/>
    </row>
    <row r="715" ht="15.75" customHeight="1">
      <c r="B715" s="86"/>
      <c r="E715" s="88"/>
      <c r="F715" s="88"/>
      <c r="G715" s="88"/>
      <c r="H715" s="88"/>
    </row>
    <row r="716" ht="15.75" customHeight="1">
      <c r="B716" s="86"/>
      <c r="E716" s="88"/>
      <c r="F716" s="88"/>
      <c r="G716" s="88"/>
      <c r="H716" s="88"/>
    </row>
    <row r="717" ht="15.75" customHeight="1">
      <c r="B717" s="86"/>
      <c r="E717" s="88"/>
      <c r="F717" s="88"/>
      <c r="G717" s="88"/>
      <c r="H717" s="88"/>
    </row>
    <row r="718" ht="15.75" customHeight="1">
      <c r="B718" s="86"/>
      <c r="E718" s="88"/>
      <c r="F718" s="88"/>
      <c r="G718" s="88"/>
      <c r="H718" s="88"/>
    </row>
    <row r="719" ht="15.75" customHeight="1">
      <c r="B719" s="86"/>
      <c r="E719" s="88"/>
      <c r="F719" s="88"/>
      <c r="G719" s="88"/>
      <c r="H719" s="88"/>
    </row>
    <row r="720" ht="15.75" customHeight="1">
      <c r="B720" s="86"/>
      <c r="E720" s="88"/>
      <c r="F720" s="88"/>
      <c r="G720" s="88"/>
      <c r="H720" s="88"/>
    </row>
    <row r="721" ht="15.75" customHeight="1">
      <c r="B721" s="86"/>
      <c r="E721" s="88"/>
      <c r="F721" s="88"/>
      <c r="G721" s="88"/>
      <c r="H721" s="88"/>
    </row>
    <row r="722" ht="15.75" customHeight="1">
      <c r="B722" s="86"/>
      <c r="E722" s="88"/>
      <c r="F722" s="88"/>
      <c r="G722" s="88"/>
      <c r="H722" s="88"/>
    </row>
    <row r="723" ht="15.75" customHeight="1">
      <c r="B723" s="86"/>
      <c r="E723" s="88"/>
      <c r="F723" s="88"/>
      <c r="G723" s="88"/>
      <c r="H723" s="88"/>
    </row>
    <row r="724" ht="15.75" customHeight="1">
      <c r="B724" s="86"/>
      <c r="E724" s="88"/>
      <c r="F724" s="88"/>
      <c r="G724" s="88"/>
      <c r="H724" s="88"/>
    </row>
    <row r="725" ht="15.75" customHeight="1">
      <c r="B725" s="86"/>
      <c r="E725" s="88"/>
      <c r="F725" s="88"/>
      <c r="G725" s="88"/>
      <c r="H725" s="88"/>
    </row>
    <row r="726" ht="15.75" customHeight="1">
      <c r="B726" s="86"/>
      <c r="E726" s="88"/>
      <c r="F726" s="88"/>
      <c r="G726" s="88"/>
      <c r="H726" s="88"/>
    </row>
    <row r="727" ht="15.75" customHeight="1">
      <c r="B727" s="86"/>
      <c r="E727" s="88"/>
      <c r="F727" s="88"/>
      <c r="G727" s="88"/>
      <c r="H727" s="88"/>
    </row>
    <row r="728" ht="15.75" customHeight="1">
      <c r="B728" s="86"/>
      <c r="E728" s="88"/>
      <c r="F728" s="88"/>
      <c r="G728" s="88"/>
      <c r="H728" s="88"/>
    </row>
    <row r="729" ht="15.75" customHeight="1">
      <c r="B729" s="86"/>
      <c r="E729" s="88"/>
      <c r="F729" s="88"/>
      <c r="G729" s="88"/>
      <c r="H729" s="88"/>
    </row>
    <row r="730" ht="15.75" customHeight="1">
      <c r="B730" s="86"/>
      <c r="E730" s="88"/>
      <c r="F730" s="88"/>
      <c r="G730" s="88"/>
      <c r="H730" s="88"/>
    </row>
    <row r="731" ht="15.75" customHeight="1">
      <c r="B731" s="86"/>
      <c r="E731" s="88"/>
      <c r="F731" s="88"/>
      <c r="G731" s="88"/>
      <c r="H731" s="88"/>
    </row>
    <row r="732" ht="15.75" customHeight="1">
      <c r="B732" s="86"/>
      <c r="E732" s="88"/>
      <c r="F732" s="88"/>
      <c r="G732" s="88"/>
      <c r="H732" s="88"/>
    </row>
    <row r="733" ht="15.75" customHeight="1">
      <c r="B733" s="86"/>
      <c r="E733" s="88"/>
      <c r="F733" s="88"/>
      <c r="G733" s="88"/>
      <c r="H733" s="88"/>
    </row>
    <row r="734" ht="15.75" customHeight="1">
      <c r="B734" s="86"/>
      <c r="E734" s="88"/>
      <c r="F734" s="88"/>
      <c r="G734" s="88"/>
      <c r="H734" s="88"/>
    </row>
    <row r="735" ht="15.75" customHeight="1">
      <c r="B735" s="86"/>
      <c r="E735" s="88"/>
      <c r="F735" s="88"/>
      <c r="G735" s="88"/>
      <c r="H735" s="88"/>
    </row>
    <row r="736" ht="15.75" customHeight="1">
      <c r="B736" s="86"/>
      <c r="E736" s="88"/>
      <c r="F736" s="88"/>
      <c r="G736" s="88"/>
      <c r="H736" s="88"/>
    </row>
    <row r="737" ht="15.75" customHeight="1">
      <c r="B737" s="86"/>
      <c r="E737" s="88"/>
      <c r="F737" s="88"/>
      <c r="G737" s="88"/>
      <c r="H737" s="88"/>
    </row>
    <row r="738" ht="15.75" customHeight="1">
      <c r="B738" s="86"/>
      <c r="E738" s="88"/>
      <c r="F738" s="88"/>
      <c r="G738" s="88"/>
      <c r="H738" s="88"/>
    </row>
    <row r="739" ht="15.75" customHeight="1">
      <c r="B739" s="86"/>
      <c r="E739" s="88"/>
      <c r="F739" s="88"/>
      <c r="G739" s="88"/>
      <c r="H739" s="88"/>
    </row>
    <row r="740" ht="15.75" customHeight="1">
      <c r="B740" s="86"/>
      <c r="E740" s="88"/>
      <c r="F740" s="88"/>
      <c r="G740" s="88"/>
      <c r="H740" s="88"/>
    </row>
    <row r="741" ht="15.75" customHeight="1">
      <c r="B741" s="86"/>
      <c r="E741" s="88"/>
      <c r="F741" s="88"/>
      <c r="G741" s="88"/>
      <c r="H741" s="88"/>
    </row>
    <row r="742" ht="15.75" customHeight="1">
      <c r="B742" s="86"/>
      <c r="E742" s="88"/>
      <c r="F742" s="88"/>
      <c r="G742" s="88"/>
      <c r="H742" s="88"/>
    </row>
    <row r="743" ht="15.75" customHeight="1">
      <c r="B743" s="86"/>
      <c r="E743" s="88"/>
      <c r="F743" s="88"/>
      <c r="G743" s="88"/>
      <c r="H743" s="88"/>
    </row>
    <row r="744" ht="15.75" customHeight="1">
      <c r="B744" s="86"/>
      <c r="E744" s="88"/>
      <c r="F744" s="88"/>
      <c r="G744" s="88"/>
      <c r="H744" s="88"/>
    </row>
    <row r="745" ht="15.75" customHeight="1">
      <c r="B745" s="86"/>
      <c r="E745" s="88"/>
      <c r="F745" s="88"/>
      <c r="G745" s="88"/>
      <c r="H745" s="88"/>
    </row>
    <row r="746" ht="15.75" customHeight="1">
      <c r="B746" s="86"/>
      <c r="E746" s="88"/>
      <c r="F746" s="88"/>
      <c r="G746" s="88"/>
      <c r="H746" s="88"/>
    </row>
    <row r="747" ht="15.75" customHeight="1">
      <c r="B747" s="86"/>
      <c r="E747" s="88"/>
      <c r="F747" s="88"/>
      <c r="G747" s="88"/>
      <c r="H747" s="88"/>
    </row>
    <row r="748" ht="15.75" customHeight="1">
      <c r="B748" s="86"/>
      <c r="E748" s="88"/>
      <c r="F748" s="88"/>
      <c r="G748" s="88"/>
      <c r="H748" s="88"/>
    </row>
    <row r="749" ht="15.75" customHeight="1">
      <c r="B749" s="86"/>
      <c r="E749" s="88"/>
      <c r="F749" s="88"/>
      <c r="G749" s="88"/>
      <c r="H749" s="88"/>
    </row>
    <row r="750" ht="15.75" customHeight="1">
      <c r="B750" s="86"/>
      <c r="E750" s="88"/>
      <c r="F750" s="88"/>
      <c r="G750" s="88"/>
      <c r="H750" s="88"/>
    </row>
    <row r="751" ht="15.75" customHeight="1">
      <c r="B751" s="86"/>
      <c r="E751" s="88"/>
      <c r="F751" s="88"/>
      <c r="G751" s="88"/>
      <c r="H751" s="88"/>
    </row>
    <row r="752" ht="15.75" customHeight="1">
      <c r="B752" s="86"/>
      <c r="E752" s="88"/>
      <c r="F752" s="88"/>
      <c r="G752" s="88"/>
      <c r="H752" s="88"/>
    </row>
    <row r="753" ht="15.75" customHeight="1">
      <c r="B753" s="86"/>
      <c r="E753" s="88"/>
      <c r="F753" s="88"/>
      <c r="G753" s="88"/>
      <c r="H753" s="88"/>
    </row>
    <row r="754" ht="15.75" customHeight="1">
      <c r="B754" s="86"/>
      <c r="E754" s="88"/>
      <c r="F754" s="88"/>
      <c r="G754" s="88"/>
      <c r="H754" s="88"/>
    </row>
    <row r="755" ht="15.75" customHeight="1">
      <c r="B755" s="86"/>
      <c r="E755" s="88"/>
      <c r="F755" s="88"/>
      <c r="G755" s="88"/>
      <c r="H755" s="88"/>
    </row>
    <row r="756" ht="15.75" customHeight="1">
      <c r="B756" s="86"/>
      <c r="E756" s="88"/>
      <c r="F756" s="88"/>
      <c r="G756" s="88"/>
      <c r="H756" s="88"/>
    </row>
    <row r="757" ht="15.75" customHeight="1">
      <c r="B757" s="86"/>
      <c r="E757" s="88"/>
      <c r="F757" s="88"/>
      <c r="G757" s="88"/>
      <c r="H757" s="88"/>
    </row>
    <row r="758" ht="15.75" customHeight="1">
      <c r="B758" s="86"/>
      <c r="E758" s="88"/>
      <c r="F758" s="88"/>
      <c r="G758" s="88"/>
      <c r="H758" s="88"/>
    </row>
    <row r="759" ht="15.75" customHeight="1">
      <c r="B759" s="86"/>
      <c r="E759" s="88"/>
      <c r="F759" s="88"/>
      <c r="G759" s="88"/>
      <c r="H759" s="88"/>
    </row>
    <row r="760" ht="15.75" customHeight="1">
      <c r="B760" s="86"/>
      <c r="E760" s="88"/>
      <c r="F760" s="88"/>
      <c r="G760" s="88"/>
      <c r="H760" s="88"/>
    </row>
    <row r="761" ht="15.75" customHeight="1">
      <c r="B761" s="86"/>
      <c r="E761" s="88"/>
      <c r="F761" s="88"/>
      <c r="G761" s="88"/>
      <c r="H761" s="88"/>
    </row>
    <row r="762" ht="15.75" customHeight="1">
      <c r="B762" s="86"/>
      <c r="E762" s="88"/>
      <c r="F762" s="88"/>
      <c r="G762" s="88"/>
      <c r="H762" s="88"/>
    </row>
    <row r="763" ht="15.75" customHeight="1">
      <c r="B763" s="86"/>
      <c r="E763" s="88"/>
      <c r="F763" s="88"/>
      <c r="G763" s="88"/>
      <c r="H763" s="88"/>
    </row>
    <row r="764" ht="15.75" customHeight="1">
      <c r="B764" s="86"/>
      <c r="E764" s="88"/>
      <c r="F764" s="88"/>
      <c r="G764" s="88"/>
      <c r="H764" s="88"/>
    </row>
    <row r="765" ht="15.75" customHeight="1">
      <c r="B765" s="86"/>
      <c r="E765" s="88"/>
      <c r="F765" s="88"/>
      <c r="G765" s="88"/>
      <c r="H765" s="88"/>
    </row>
    <row r="766" ht="15.75" customHeight="1">
      <c r="B766" s="86"/>
      <c r="E766" s="88"/>
      <c r="F766" s="88"/>
      <c r="G766" s="88"/>
      <c r="H766" s="88"/>
    </row>
    <row r="767" ht="15.75" customHeight="1">
      <c r="B767" s="86"/>
      <c r="E767" s="88"/>
      <c r="F767" s="88"/>
      <c r="G767" s="88"/>
      <c r="H767" s="88"/>
    </row>
    <row r="768" ht="15.75" customHeight="1">
      <c r="B768" s="86"/>
      <c r="E768" s="88"/>
      <c r="F768" s="88"/>
      <c r="G768" s="88"/>
      <c r="H768" s="88"/>
    </row>
    <row r="769" ht="15.75" customHeight="1">
      <c r="B769" s="86"/>
      <c r="E769" s="88"/>
      <c r="F769" s="88"/>
      <c r="G769" s="88"/>
      <c r="H769" s="88"/>
    </row>
    <row r="770" ht="15.75" customHeight="1">
      <c r="B770" s="86"/>
      <c r="E770" s="88"/>
      <c r="F770" s="88"/>
      <c r="G770" s="88"/>
      <c r="H770" s="88"/>
    </row>
    <row r="771" ht="15.75" customHeight="1">
      <c r="B771" s="86"/>
      <c r="E771" s="88"/>
      <c r="F771" s="88"/>
      <c r="G771" s="88"/>
      <c r="H771" s="88"/>
    </row>
    <row r="772" ht="15.75" customHeight="1">
      <c r="B772" s="86"/>
      <c r="E772" s="88"/>
      <c r="F772" s="88"/>
      <c r="G772" s="88"/>
      <c r="H772" s="88"/>
    </row>
    <row r="773" ht="15.75" customHeight="1">
      <c r="B773" s="86"/>
      <c r="E773" s="88"/>
      <c r="F773" s="88"/>
      <c r="G773" s="88"/>
      <c r="H773" s="88"/>
    </row>
    <row r="774" ht="15.75" customHeight="1">
      <c r="B774" s="86"/>
      <c r="E774" s="88"/>
      <c r="F774" s="88"/>
      <c r="G774" s="88"/>
      <c r="H774" s="88"/>
    </row>
    <row r="775" ht="15.75" customHeight="1">
      <c r="B775" s="86"/>
      <c r="E775" s="88"/>
      <c r="F775" s="88"/>
      <c r="G775" s="88"/>
      <c r="H775" s="88"/>
    </row>
    <row r="776" ht="15.75" customHeight="1">
      <c r="B776" s="86"/>
      <c r="E776" s="88"/>
      <c r="F776" s="88"/>
      <c r="G776" s="88"/>
      <c r="H776" s="88"/>
    </row>
    <row r="777" ht="15.75" customHeight="1">
      <c r="B777" s="86"/>
      <c r="E777" s="88"/>
      <c r="F777" s="88"/>
      <c r="G777" s="88"/>
      <c r="H777" s="88"/>
    </row>
    <row r="778" ht="15.75" customHeight="1">
      <c r="B778" s="86"/>
      <c r="E778" s="88"/>
      <c r="F778" s="88"/>
      <c r="G778" s="88"/>
      <c r="H778" s="88"/>
    </row>
    <row r="779" ht="15.75" customHeight="1">
      <c r="B779" s="86"/>
      <c r="E779" s="88"/>
      <c r="F779" s="88"/>
      <c r="G779" s="88"/>
      <c r="H779" s="88"/>
    </row>
    <row r="780" ht="15.75" customHeight="1">
      <c r="B780" s="86"/>
      <c r="E780" s="88"/>
      <c r="F780" s="88"/>
      <c r="G780" s="88"/>
      <c r="H780" s="88"/>
    </row>
    <row r="781" ht="15.75" customHeight="1">
      <c r="B781" s="86"/>
      <c r="E781" s="88"/>
      <c r="F781" s="88"/>
      <c r="G781" s="88"/>
      <c r="H781" s="88"/>
    </row>
    <row r="782" ht="15.75" customHeight="1">
      <c r="B782" s="86"/>
      <c r="E782" s="88"/>
      <c r="F782" s="88"/>
      <c r="G782" s="88"/>
      <c r="H782" s="88"/>
    </row>
    <row r="783" ht="15.75" customHeight="1">
      <c r="B783" s="86"/>
      <c r="E783" s="88"/>
      <c r="F783" s="88"/>
      <c r="G783" s="88"/>
      <c r="H783" s="88"/>
    </row>
    <row r="784" ht="15.75" customHeight="1">
      <c r="B784" s="86"/>
      <c r="E784" s="88"/>
      <c r="F784" s="88"/>
      <c r="G784" s="88"/>
      <c r="H784" s="88"/>
    </row>
    <row r="785" ht="15.75" customHeight="1">
      <c r="B785" s="86"/>
      <c r="E785" s="88"/>
      <c r="F785" s="88"/>
      <c r="G785" s="88"/>
      <c r="H785" s="88"/>
    </row>
    <row r="786" ht="15.75" customHeight="1">
      <c r="B786" s="86"/>
      <c r="E786" s="88"/>
      <c r="F786" s="88"/>
      <c r="G786" s="88"/>
      <c r="H786" s="88"/>
    </row>
    <row r="787" ht="15.75" customHeight="1">
      <c r="B787" s="86"/>
      <c r="E787" s="88"/>
      <c r="F787" s="88"/>
      <c r="G787" s="88"/>
      <c r="H787" s="88"/>
    </row>
    <row r="788" ht="15.75" customHeight="1">
      <c r="B788" s="86"/>
      <c r="E788" s="88"/>
      <c r="F788" s="88"/>
      <c r="G788" s="88"/>
      <c r="H788" s="88"/>
    </row>
    <row r="789" ht="15.75" customHeight="1">
      <c r="B789" s="86"/>
      <c r="E789" s="88"/>
      <c r="F789" s="88"/>
      <c r="G789" s="88"/>
      <c r="H789" s="88"/>
    </row>
    <row r="790" ht="15.75" customHeight="1">
      <c r="B790" s="86"/>
      <c r="E790" s="88"/>
      <c r="F790" s="88"/>
      <c r="G790" s="88"/>
      <c r="H790" s="88"/>
    </row>
    <row r="791" ht="15.75" customHeight="1">
      <c r="B791" s="86"/>
      <c r="E791" s="88"/>
      <c r="F791" s="88"/>
      <c r="G791" s="88"/>
      <c r="H791" s="88"/>
    </row>
    <row r="792" ht="15.75" customHeight="1">
      <c r="B792" s="86"/>
      <c r="E792" s="88"/>
      <c r="F792" s="88"/>
      <c r="G792" s="88"/>
      <c r="H792" s="88"/>
    </row>
    <row r="793" ht="15.75" customHeight="1">
      <c r="B793" s="86"/>
      <c r="E793" s="88"/>
      <c r="F793" s="88"/>
      <c r="G793" s="88"/>
      <c r="H793" s="88"/>
    </row>
    <row r="794" ht="15.75" customHeight="1">
      <c r="B794" s="86"/>
      <c r="E794" s="88"/>
      <c r="F794" s="88"/>
      <c r="G794" s="88"/>
      <c r="H794" s="88"/>
    </row>
    <row r="795" ht="15.75" customHeight="1">
      <c r="B795" s="86"/>
      <c r="E795" s="88"/>
      <c r="F795" s="88"/>
      <c r="G795" s="88"/>
      <c r="H795" s="88"/>
    </row>
    <row r="796" ht="15.75" customHeight="1">
      <c r="B796" s="86"/>
      <c r="E796" s="88"/>
      <c r="F796" s="88"/>
      <c r="G796" s="88"/>
      <c r="H796" s="88"/>
    </row>
    <row r="797" ht="15.75" customHeight="1">
      <c r="B797" s="86"/>
      <c r="E797" s="88"/>
      <c r="F797" s="88"/>
      <c r="G797" s="88"/>
      <c r="H797" s="88"/>
    </row>
    <row r="798" ht="15.75" customHeight="1">
      <c r="B798" s="86"/>
      <c r="E798" s="88"/>
      <c r="F798" s="88"/>
      <c r="G798" s="88"/>
      <c r="H798" s="88"/>
    </row>
    <row r="799" ht="15.75" customHeight="1">
      <c r="B799" s="86"/>
      <c r="E799" s="88"/>
      <c r="F799" s="88"/>
      <c r="G799" s="88"/>
      <c r="H799" s="88"/>
    </row>
    <row r="800" ht="15.75" customHeight="1">
      <c r="B800" s="86"/>
      <c r="E800" s="88"/>
      <c r="F800" s="88"/>
      <c r="G800" s="88"/>
      <c r="H800" s="88"/>
    </row>
    <row r="801" ht="15.75" customHeight="1">
      <c r="B801" s="86"/>
      <c r="E801" s="88"/>
      <c r="F801" s="88"/>
      <c r="G801" s="88"/>
      <c r="H801" s="88"/>
    </row>
    <row r="802" ht="15.75" customHeight="1">
      <c r="B802" s="86"/>
      <c r="E802" s="88"/>
      <c r="F802" s="88"/>
      <c r="G802" s="88"/>
      <c r="H802" s="88"/>
    </row>
    <row r="803" ht="15.75" customHeight="1">
      <c r="B803" s="86"/>
      <c r="E803" s="88"/>
      <c r="F803" s="88"/>
      <c r="G803" s="88"/>
      <c r="H803" s="88"/>
    </row>
    <row r="804" ht="15.75" customHeight="1">
      <c r="B804" s="86"/>
      <c r="E804" s="88"/>
      <c r="F804" s="88"/>
      <c r="G804" s="88"/>
      <c r="H804" s="88"/>
    </row>
    <row r="805" ht="15.75" customHeight="1">
      <c r="B805" s="86"/>
      <c r="E805" s="88"/>
      <c r="F805" s="88"/>
      <c r="G805" s="88"/>
      <c r="H805" s="88"/>
    </row>
    <row r="806" ht="15.75" customHeight="1">
      <c r="B806" s="86"/>
      <c r="E806" s="88"/>
      <c r="F806" s="88"/>
      <c r="G806" s="88"/>
      <c r="H806" s="88"/>
    </row>
    <row r="807" ht="15.75" customHeight="1">
      <c r="B807" s="86"/>
      <c r="E807" s="88"/>
      <c r="F807" s="88"/>
      <c r="G807" s="88"/>
      <c r="H807" s="88"/>
    </row>
    <row r="808" ht="15.75" customHeight="1">
      <c r="B808" s="86"/>
      <c r="E808" s="88"/>
      <c r="F808" s="88"/>
      <c r="G808" s="88"/>
      <c r="H808" s="88"/>
    </row>
    <row r="809" ht="15.75" customHeight="1">
      <c r="B809" s="86"/>
      <c r="E809" s="88"/>
      <c r="F809" s="88"/>
      <c r="G809" s="88"/>
      <c r="H809" s="88"/>
    </row>
    <row r="810" ht="15.75" customHeight="1">
      <c r="B810" s="86"/>
      <c r="E810" s="88"/>
      <c r="F810" s="88"/>
      <c r="G810" s="88"/>
      <c r="H810" s="88"/>
    </row>
    <row r="811" ht="15.75" customHeight="1">
      <c r="B811" s="86"/>
      <c r="E811" s="88"/>
      <c r="F811" s="88"/>
      <c r="G811" s="88"/>
      <c r="H811" s="88"/>
    </row>
    <row r="812" ht="15.75" customHeight="1">
      <c r="B812" s="86"/>
      <c r="E812" s="88"/>
      <c r="F812" s="88"/>
      <c r="G812" s="88"/>
      <c r="H812" s="88"/>
    </row>
    <row r="813" ht="15.75" customHeight="1">
      <c r="B813" s="86"/>
      <c r="E813" s="88"/>
      <c r="F813" s="88"/>
      <c r="G813" s="88"/>
      <c r="H813" s="88"/>
    </row>
    <row r="814" ht="15.75" customHeight="1">
      <c r="B814" s="86"/>
      <c r="E814" s="88"/>
      <c r="F814" s="88"/>
      <c r="G814" s="88"/>
      <c r="H814" s="88"/>
    </row>
    <row r="815" ht="15.75" customHeight="1">
      <c r="B815" s="86"/>
      <c r="E815" s="88"/>
      <c r="F815" s="88"/>
      <c r="G815" s="88"/>
      <c r="H815" s="88"/>
    </row>
    <row r="816" ht="15.75" customHeight="1">
      <c r="B816" s="86"/>
      <c r="E816" s="88"/>
      <c r="F816" s="88"/>
      <c r="G816" s="88"/>
      <c r="H816" s="88"/>
    </row>
    <row r="817" ht="15.75" customHeight="1">
      <c r="B817" s="86"/>
      <c r="E817" s="88"/>
      <c r="F817" s="88"/>
      <c r="G817" s="88"/>
      <c r="H817" s="88"/>
    </row>
    <row r="818" ht="15.75" customHeight="1">
      <c r="B818" s="86"/>
      <c r="E818" s="88"/>
      <c r="F818" s="88"/>
      <c r="G818" s="88"/>
      <c r="H818" s="88"/>
    </row>
    <row r="819" ht="15.75" customHeight="1">
      <c r="B819" s="86"/>
      <c r="E819" s="88"/>
      <c r="F819" s="88"/>
      <c r="G819" s="88"/>
      <c r="H819" s="88"/>
    </row>
    <row r="820" ht="15.75" customHeight="1">
      <c r="B820" s="86"/>
      <c r="E820" s="88"/>
      <c r="F820" s="88"/>
      <c r="G820" s="88"/>
      <c r="H820" s="88"/>
    </row>
    <row r="821" ht="15.75" customHeight="1">
      <c r="B821" s="86"/>
      <c r="E821" s="88"/>
      <c r="F821" s="88"/>
      <c r="G821" s="88"/>
      <c r="H821" s="88"/>
    </row>
    <row r="822" ht="15.75" customHeight="1">
      <c r="B822" s="86"/>
      <c r="E822" s="88"/>
      <c r="F822" s="88"/>
      <c r="G822" s="88"/>
      <c r="H822" s="88"/>
    </row>
    <row r="823" ht="15.75" customHeight="1">
      <c r="B823" s="86"/>
      <c r="E823" s="88"/>
      <c r="F823" s="88"/>
      <c r="G823" s="88"/>
      <c r="H823" s="88"/>
    </row>
    <row r="824" ht="15.75" customHeight="1">
      <c r="B824" s="86"/>
      <c r="E824" s="88"/>
      <c r="F824" s="88"/>
      <c r="G824" s="88"/>
      <c r="H824" s="88"/>
    </row>
    <row r="825" ht="15.75" customHeight="1">
      <c r="B825" s="86"/>
      <c r="E825" s="88"/>
      <c r="F825" s="88"/>
      <c r="G825" s="88"/>
      <c r="H825" s="88"/>
    </row>
    <row r="826" ht="15.75" customHeight="1">
      <c r="B826" s="86"/>
      <c r="E826" s="88"/>
      <c r="F826" s="88"/>
      <c r="G826" s="88"/>
      <c r="H826" s="88"/>
    </row>
    <row r="827" ht="15.75" customHeight="1">
      <c r="B827" s="86"/>
      <c r="E827" s="88"/>
      <c r="F827" s="88"/>
      <c r="G827" s="88"/>
      <c r="H827" s="88"/>
    </row>
    <row r="828" ht="15.75" customHeight="1">
      <c r="B828" s="86"/>
      <c r="E828" s="88"/>
      <c r="F828" s="88"/>
      <c r="G828" s="88"/>
      <c r="H828" s="88"/>
    </row>
    <row r="829" ht="15.75" customHeight="1">
      <c r="B829" s="86"/>
      <c r="E829" s="88"/>
      <c r="F829" s="88"/>
      <c r="G829" s="88"/>
      <c r="H829" s="88"/>
    </row>
    <row r="830" ht="15.75" customHeight="1">
      <c r="B830" s="86"/>
      <c r="E830" s="88"/>
      <c r="F830" s="88"/>
      <c r="G830" s="88"/>
      <c r="H830" s="88"/>
    </row>
    <row r="831" ht="15.75" customHeight="1">
      <c r="B831" s="86"/>
      <c r="E831" s="88"/>
      <c r="F831" s="88"/>
      <c r="G831" s="88"/>
      <c r="H831" s="88"/>
    </row>
    <row r="832" ht="15.75" customHeight="1">
      <c r="B832" s="86"/>
      <c r="E832" s="88"/>
      <c r="F832" s="88"/>
      <c r="G832" s="88"/>
      <c r="H832" s="88"/>
    </row>
    <row r="833" ht="15.75" customHeight="1">
      <c r="B833" s="86"/>
      <c r="E833" s="88"/>
      <c r="F833" s="88"/>
      <c r="G833" s="88"/>
      <c r="H833" s="88"/>
    </row>
    <row r="834" ht="15.75" customHeight="1">
      <c r="B834" s="86"/>
      <c r="E834" s="88"/>
      <c r="F834" s="88"/>
      <c r="G834" s="88"/>
      <c r="H834" s="88"/>
    </row>
    <row r="835" ht="15.75" customHeight="1">
      <c r="B835" s="86"/>
      <c r="E835" s="88"/>
      <c r="F835" s="88"/>
      <c r="G835" s="88"/>
      <c r="H835" s="88"/>
    </row>
    <row r="836" ht="15.75" customHeight="1">
      <c r="B836" s="86"/>
      <c r="E836" s="88"/>
      <c r="F836" s="88"/>
      <c r="G836" s="88"/>
      <c r="H836" s="88"/>
    </row>
    <row r="837" ht="15.75" customHeight="1">
      <c r="B837" s="86"/>
      <c r="E837" s="88"/>
      <c r="F837" s="88"/>
      <c r="G837" s="88"/>
      <c r="H837" s="88"/>
    </row>
    <row r="838" ht="15.75" customHeight="1">
      <c r="B838" s="86"/>
      <c r="E838" s="88"/>
      <c r="F838" s="88"/>
      <c r="G838" s="88"/>
      <c r="H838" s="88"/>
    </row>
    <row r="839" ht="15.75" customHeight="1">
      <c r="B839" s="86"/>
      <c r="E839" s="88"/>
      <c r="F839" s="88"/>
      <c r="G839" s="88"/>
      <c r="H839" s="88"/>
    </row>
    <row r="840" ht="15.75" customHeight="1">
      <c r="B840" s="86"/>
      <c r="E840" s="88"/>
      <c r="F840" s="88"/>
      <c r="G840" s="88"/>
      <c r="H840" s="88"/>
    </row>
    <row r="841" ht="15.75" customHeight="1">
      <c r="B841" s="86"/>
      <c r="E841" s="88"/>
      <c r="F841" s="88"/>
      <c r="G841" s="88"/>
      <c r="H841" s="88"/>
    </row>
    <row r="842" ht="15.75" customHeight="1">
      <c r="B842" s="86"/>
      <c r="E842" s="88"/>
      <c r="F842" s="88"/>
      <c r="G842" s="88"/>
      <c r="H842" s="88"/>
    </row>
    <row r="843" ht="15.75" customHeight="1">
      <c r="B843" s="86"/>
      <c r="E843" s="88"/>
      <c r="F843" s="88"/>
      <c r="G843" s="88"/>
      <c r="H843" s="88"/>
    </row>
    <row r="844" ht="15.75" customHeight="1">
      <c r="B844" s="86"/>
      <c r="E844" s="88"/>
      <c r="F844" s="88"/>
      <c r="G844" s="88"/>
      <c r="H844" s="88"/>
    </row>
    <row r="845" ht="15.75" customHeight="1">
      <c r="B845" s="86"/>
      <c r="E845" s="88"/>
      <c r="F845" s="88"/>
      <c r="G845" s="88"/>
      <c r="H845" s="88"/>
    </row>
    <row r="846" ht="15.75" customHeight="1">
      <c r="B846" s="86"/>
      <c r="E846" s="88"/>
      <c r="F846" s="88"/>
      <c r="G846" s="88"/>
      <c r="H846" s="88"/>
    </row>
    <row r="847" ht="15.75" customHeight="1">
      <c r="B847" s="86"/>
      <c r="E847" s="88"/>
      <c r="F847" s="88"/>
      <c r="G847" s="88"/>
      <c r="H847" s="88"/>
    </row>
    <row r="848" ht="15.75" customHeight="1">
      <c r="B848" s="86"/>
      <c r="E848" s="88"/>
      <c r="F848" s="88"/>
      <c r="G848" s="88"/>
      <c r="H848" s="88"/>
    </row>
    <row r="849" ht="15.75" customHeight="1">
      <c r="B849" s="86"/>
      <c r="E849" s="88"/>
      <c r="F849" s="88"/>
      <c r="G849" s="88"/>
      <c r="H849" s="88"/>
    </row>
    <row r="850" ht="15.75" customHeight="1">
      <c r="B850" s="86"/>
      <c r="E850" s="88"/>
      <c r="F850" s="88"/>
      <c r="G850" s="88"/>
      <c r="H850" s="88"/>
    </row>
    <row r="851" ht="15.75" customHeight="1">
      <c r="B851" s="86"/>
      <c r="E851" s="88"/>
      <c r="F851" s="88"/>
      <c r="G851" s="88"/>
      <c r="H851" s="88"/>
    </row>
    <row r="852" ht="15.75" customHeight="1">
      <c r="B852" s="86"/>
      <c r="E852" s="88"/>
      <c r="F852" s="88"/>
      <c r="G852" s="88"/>
      <c r="H852" s="88"/>
    </row>
    <row r="853" ht="15.75" customHeight="1">
      <c r="B853" s="86"/>
      <c r="E853" s="88"/>
      <c r="F853" s="88"/>
      <c r="G853" s="88"/>
      <c r="H853" s="88"/>
    </row>
    <row r="854" ht="15.75" customHeight="1">
      <c r="B854" s="86"/>
      <c r="E854" s="88"/>
      <c r="F854" s="88"/>
      <c r="G854" s="88"/>
      <c r="H854" s="88"/>
    </row>
    <row r="855" ht="15.75" customHeight="1">
      <c r="B855" s="86"/>
      <c r="E855" s="88"/>
      <c r="F855" s="88"/>
      <c r="G855" s="88"/>
      <c r="H855" s="88"/>
    </row>
    <row r="856" ht="15.75" customHeight="1">
      <c r="B856" s="86"/>
      <c r="E856" s="88"/>
      <c r="F856" s="88"/>
      <c r="G856" s="88"/>
      <c r="H856" s="88"/>
    </row>
    <row r="857" ht="15.75" customHeight="1">
      <c r="B857" s="86"/>
      <c r="E857" s="88"/>
      <c r="F857" s="88"/>
      <c r="G857" s="88"/>
      <c r="H857" s="88"/>
    </row>
    <row r="858" ht="15.75" customHeight="1">
      <c r="B858" s="86"/>
      <c r="E858" s="88"/>
      <c r="F858" s="88"/>
      <c r="G858" s="88"/>
      <c r="H858" s="88"/>
    </row>
    <row r="859" ht="15.75" customHeight="1">
      <c r="B859" s="86"/>
      <c r="E859" s="88"/>
      <c r="F859" s="88"/>
      <c r="G859" s="88"/>
      <c r="H859" s="88"/>
    </row>
    <row r="860" ht="15.75" customHeight="1">
      <c r="B860" s="86"/>
      <c r="E860" s="88"/>
      <c r="F860" s="88"/>
      <c r="G860" s="88"/>
      <c r="H860" s="88"/>
    </row>
    <row r="861" ht="15.75" customHeight="1">
      <c r="B861" s="86"/>
      <c r="E861" s="88"/>
      <c r="F861" s="88"/>
      <c r="G861" s="88"/>
      <c r="H861" s="88"/>
    </row>
    <row r="862" ht="15.75" customHeight="1">
      <c r="B862" s="86"/>
      <c r="E862" s="88"/>
      <c r="F862" s="88"/>
      <c r="G862" s="88"/>
      <c r="H862" s="88"/>
    </row>
    <row r="863" ht="15.75" customHeight="1">
      <c r="B863" s="86"/>
      <c r="E863" s="88"/>
      <c r="F863" s="88"/>
      <c r="G863" s="88"/>
      <c r="H863" s="88"/>
    </row>
    <row r="864" ht="15.75" customHeight="1">
      <c r="B864" s="86"/>
      <c r="E864" s="88"/>
      <c r="F864" s="88"/>
      <c r="G864" s="88"/>
      <c r="H864" s="88"/>
    </row>
    <row r="865" ht="15.75" customHeight="1">
      <c r="B865" s="86"/>
      <c r="E865" s="88"/>
      <c r="F865" s="88"/>
      <c r="G865" s="88"/>
      <c r="H865" s="88"/>
    </row>
    <row r="866" ht="15.75" customHeight="1">
      <c r="B866" s="86"/>
      <c r="E866" s="88"/>
      <c r="F866" s="88"/>
      <c r="G866" s="88"/>
      <c r="H866" s="88"/>
    </row>
    <row r="867" ht="15.75" customHeight="1">
      <c r="B867" s="86"/>
      <c r="E867" s="88"/>
      <c r="F867" s="88"/>
      <c r="G867" s="88"/>
      <c r="H867" s="88"/>
    </row>
    <row r="868" ht="15.75" customHeight="1">
      <c r="B868" s="86"/>
      <c r="E868" s="88"/>
      <c r="F868" s="88"/>
      <c r="G868" s="88"/>
      <c r="H868" s="88"/>
    </row>
    <row r="869" ht="15.75" customHeight="1">
      <c r="B869" s="86"/>
      <c r="E869" s="88"/>
      <c r="F869" s="88"/>
      <c r="G869" s="88"/>
      <c r="H869" s="88"/>
    </row>
    <row r="870" ht="15.75" customHeight="1">
      <c r="B870" s="86"/>
      <c r="E870" s="88"/>
      <c r="F870" s="88"/>
      <c r="G870" s="88"/>
      <c r="H870" s="88"/>
    </row>
    <row r="871" ht="15.75" customHeight="1">
      <c r="B871" s="86"/>
      <c r="E871" s="88"/>
      <c r="F871" s="88"/>
      <c r="G871" s="88"/>
      <c r="H871" s="88"/>
    </row>
    <row r="872" ht="15.75" customHeight="1">
      <c r="B872" s="86"/>
      <c r="E872" s="88"/>
      <c r="F872" s="88"/>
      <c r="G872" s="88"/>
      <c r="H872" s="88"/>
    </row>
    <row r="873" ht="15.75" customHeight="1">
      <c r="B873" s="86"/>
      <c r="E873" s="88"/>
      <c r="F873" s="88"/>
      <c r="G873" s="88"/>
      <c r="H873" s="88"/>
    </row>
    <row r="874" ht="15.75" customHeight="1">
      <c r="B874" s="86"/>
      <c r="E874" s="88"/>
      <c r="F874" s="88"/>
      <c r="G874" s="88"/>
      <c r="H874" s="88"/>
    </row>
    <row r="875" ht="15.75" customHeight="1">
      <c r="B875" s="86"/>
      <c r="E875" s="88"/>
      <c r="F875" s="88"/>
      <c r="G875" s="88"/>
      <c r="H875" s="88"/>
    </row>
    <row r="876" ht="15.75" customHeight="1">
      <c r="B876" s="86"/>
      <c r="E876" s="88"/>
      <c r="F876" s="88"/>
      <c r="G876" s="88"/>
      <c r="H876" s="88"/>
    </row>
    <row r="877" ht="15.75" customHeight="1">
      <c r="B877" s="86"/>
      <c r="E877" s="88"/>
      <c r="F877" s="88"/>
      <c r="G877" s="88"/>
      <c r="H877" s="88"/>
    </row>
    <row r="878" ht="15.75" customHeight="1">
      <c r="B878" s="86"/>
      <c r="E878" s="88"/>
      <c r="F878" s="88"/>
      <c r="G878" s="88"/>
      <c r="H878" s="88"/>
    </row>
    <row r="879" ht="15.75" customHeight="1">
      <c r="B879" s="86"/>
      <c r="E879" s="88"/>
      <c r="F879" s="88"/>
      <c r="G879" s="88"/>
      <c r="H879" s="88"/>
    </row>
    <row r="880" ht="15.75" customHeight="1">
      <c r="B880" s="86"/>
      <c r="E880" s="88"/>
      <c r="F880" s="88"/>
      <c r="G880" s="88"/>
      <c r="H880" s="88"/>
    </row>
    <row r="881" ht="15.75" customHeight="1">
      <c r="B881" s="86"/>
      <c r="E881" s="88"/>
      <c r="F881" s="88"/>
      <c r="G881" s="88"/>
      <c r="H881" s="88"/>
    </row>
    <row r="882" ht="15.75" customHeight="1">
      <c r="B882" s="86"/>
      <c r="E882" s="88"/>
      <c r="F882" s="88"/>
      <c r="G882" s="88"/>
      <c r="H882" s="88"/>
    </row>
    <row r="883" ht="15.75" customHeight="1">
      <c r="B883" s="86"/>
      <c r="E883" s="88"/>
      <c r="F883" s="88"/>
      <c r="G883" s="88"/>
      <c r="H883" s="88"/>
    </row>
    <row r="884" ht="15.75" customHeight="1">
      <c r="B884" s="86"/>
      <c r="E884" s="88"/>
      <c r="F884" s="88"/>
      <c r="G884" s="88"/>
      <c r="H884" s="88"/>
    </row>
    <row r="885" ht="15.75" customHeight="1">
      <c r="B885" s="86"/>
      <c r="E885" s="88"/>
      <c r="F885" s="88"/>
      <c r="G885" s="88"/>
      <c r="H885" s="88"/>
    </row>
    <row r="886" ht="15.75" customHeight="1">
      <c r="B886" s="86"/>
      <c r="E886" s="88"/>
      <c r="F886" s="88"/>
      <c r="G886" s="88"/>
      <c r="H886" s="88"/>
    </row>
    <row r="887" ht="15.75" customHeight="1">
      <c r="B887" s="86"/>
      <c r="E887" s="88"/>
      <c r="F887" s="88"/>
      <c r="G887" s="88"/>
      <c r="H887" s="88"/>
    </row>
    <row r="888" ht="15.75" customHeight="1">
      <c r="B888" s="86"/>
      <c r="E888" s="88"/>
      <c r="F888" s="88"/>
      <c r="G888" s="88"/>
      <c r="H888" s="88"/>
    </row>
    <row r="889" ht="15.75" customHeight="1">
      <c r="B889" s="86"/>
      <c r="E889" s="88"/>
      <c r="F889" s="88"/>
      <c r="G889" s="88"/>
      <c r="H889" s="88"/>
    </row>
    <row r="890" ht="15.75" customHeight="1">
      <c r="B890" s="86"/>
      <c r="E890" s="88"/>
      <c r="F890" s="88"/>
      <c r="G890" s="88"/>
      <c r="H890" s="88"/>
    </row>
    <row r="891" ht="15.75" customHeight="1">
      <c r="B891" s="86"/>
      <c r="E891" s="88"/>
      <c r="F891" s="88"/>
      <c r="G891" s="88"/>
      <c r="H891" s="88"/>
    </row>
    <row r="892" ht="15.75" customHeight="1">
      <c r="B892" s="86"/>
      <c r="E892" s="88"/>
      <c r="F892" s="88"/>
      <c r="G892" s="88"/>
      <c r="H892" s="88"/>
    </row>
    <row r="893" ht="15.75" customHeight="1">
      <c r="B893" s="86"/>
      <c r="E893" s="88"/>
      <c r="F893" s="88"/>
      <c r="G893" s="88"/>
      <c r="H893" s="88"/>
    </row>
    <row r="894" ht="15.75" customHeight="1">
      <c r="B894" s="86"/>
      <c r="E894" s="88"/>
      <c r="F894" s="88"/>
      <c r="G894" s="88"/>
      <c r="H894" s="88"/>
    </row>
    <row r="895" ht="15.75" customHeight="1">
      <c r="B895" s="86"/>
      <c r="E895" s="88"/>
      <c r="F895" s="88"/>
      <c r="G895" s="88"/>
      <c r="H895" s="88"/>
    </row>
    <row r="896" ht="15.75" customHeight="1">
      <c r="B896" s="86"/>
      <c r="E896" s="88"/>
      <c r="F896" s="88"/>
      <c r="G896" s="88"/>
      <c r="H896" s="88"/>
    </row>
    <row r="897" ht="15.75" customHeight="1">
      <c r="B897" s="86"/>
      <c r="E897" s="88"/>
      <c r="F897" s="88"/>
      <c r="G897" s="88"/>
      <c r="H897" s="88"/>
    </row>
    <row r="898" ht="15.75" customHeight="1">
      <c r="B898" s="86"/>
      <c r="E898" s="88"/>
      <c r="F898" s="88"/>
      <c r="G898" s="88"/>
      <c r="H898" s="88"/>
    </row>
    <row r="899" ht="15.75" customHeight="1">
      <c r="B899" s="86"/>
      <c r="E899" s="88"/>
      <c r="F899" s="88"/>
      <c r="G899" s="88"/>
      <c r="H899" s="88"/>
    </row>
    <row r="900" ht="15.75" customHeight="1">
      <c r="B900" s="86"/>
      <c r="E900" s="88"/>
      <c r="F900" s="88"/>
      <c r="G900" s="88"/>
      <c r="H900" s="88"/>
    </row>
    <row r="901" ht="15.75" customHeight="1">
      <c r="B901" s="86"/>
      <c r="E901" s="88"/>
      <c r="F901" s="88"/>
      <c r="G901" s="88"/>
      <c r="H901" s="88"/>
    </row>
    <row r="902" ht="15.75" customHeight="1">
      <c r="B902" s="86"/>
      <c r="E902" s="88"/>
      <c r="F902" s="88"/>
      <c r="G902" s="88"/>
      <c r="H902" s="88"/>
    </row>
    <row r="903" ht="15.75" customHeight="1">
      <c r="B903" s="86"/>
      <c r="E903" s="88"/>
      <c r="F903" s="88"/>
      <c r="G903" s="88"/>
      <c r="H903" s="88"/>
    </row>
    <row r="904" ht="15.75" customHeight="1">
      <c r="B904" s="86"/>
      <c r="E904" s="88"/>
      <c r="F904" s="88"/>
      <c r="G904" s="88"/>
      <c r="H904" s="88"/>
    </row>
    <row r="905" ht="15.75" customHeight="1">
      <c r="B905" s="86"/>
      <c r="E905" s="88"/>
      <c r="F905" s="88"/>
      <c r="G905" s="88"/>
      <c r="H905" s="88"/>
    </row>
    <row r="906" ht="15.75" customHeight="1">
      <c r="B906" s="86"/>
      <c r="E906" s="88"/>
      <c r="F906" s="88"/>
      <c r="G906" s="88"/>
      <c r="H906" s="88"/>
    </row>
    <row r="907" ht="15.75" customHeight="1">
      <c r="B907" s="86"/>
      <c r="E907" s="88"/>
      <c r="F907" s="88"/>
      <c r="G907" s="88"/>
      <c r="H907" s="88"/>
    </row>
    <row r="908" ht="15.75" customHeight="1">
      <c r="B908" s="86"/>
      <c r="E908" s="88"/>
      <c r="F908" s="88"/>
      <c r="G908" s="88"/>
      <c r="H908" s="88"/>
    </row>
    <row r="909" ht="15.75" customHeight="1">
      <c r="B909" s="86"/>
      <c r="E909" s="88"/>
      <c r="F909" s="88"/>
      <c r="G909" s="88"/>
      <c r="H909" s="88"/>
    </row>
    <row r="910" ht="15.75" customHeight="1">
      <c r="B910" s="86"/>
      <c r="E910" s="88"/>
      <c r="F910" s="88"/>
      <c r="G910" s="88"/>
      <c r="H910" s="88"/>
    </row>
    <row r="911" ht="15.75" customHeight="1">
      <c r="B911" s="86"/>
      <c r="E911" s="88"/>
      <c r="F911" s="88"/>
      <c r="G911" s="88"/>
      <c r="H911" s="88"/>
    </row>
    <row r="912" ht="15.75" customHeight="1">
      <c r="B912" s="86"/>
      <c r="E912" s="88"/>
      <c r="F912" s="88"/>
      <c r="G912" s="88"/>
      <c r="H912" s="88"/>
    </row>
    <row r="913" ht="15.75" customHeight="1">
      <c r="B913" s="86"/>
      <c r="E913" s="88"/>
      <c r="F913" s="88"/>
      <c r="G913" s="88"/>
      <c r="H913" s="88"/>
    </row>
    <row r="914" ht="15.75" customHeight="1">
      <c r="B914" s="86"/>
      <c r="E914" s="88"/>
      <c r="F914" s="88"/>
      <c r="G914" s="88"/>
      <c r="H914" s="88"/>
    </row>
    <row r="915" ht="15.75" customHeight="1">
      <c r="B915" s="86"/>
      <c r="E915" s="88"/>
      <c r="F915" s="88"/>
      <c r="G915" s="88"/>
      <c r="H915" s="88"/>
    </row>
    <row r="916" ht="15.75" customHeight="1">
      <c r="B916" s="86"/>
      <c r="E916" s="88"/>
      <c r="F916" s="88"/>
      <c r="G916" s="88"/>
      <c r="H916" s="88"/>
    </row>
    <row r="917" ht="15.75" customHeight="1">
      <c r="B917" s="86"/>
      <c r="E917" s="88"/>
      <c r="F917" s="88"/>
      <c r="G917" s="88"/>
      <c r="H917" s="88"/>
    </row>
    <row r="918" ht="15.75" customHeight="1">
      <c r="B918" s="86"/>
      <c r="E918" s="88"/>
      <c r="F918" s="88"/>
      <c r="G918" s="88"/>
      <c r="H918" s="88"/>
    </row>
    <row r="919" ht="15.75" customHeight="1">
      <c r="B919" s="86"/>
      <c r="E919" s="88"/>
      <c r="F919" s="88"/>
      <c r="G919" s="88"/>
      <c r="H919" s="88"/>
    </row>
    <row r="920" ht="15.75" customHeight="1">
      <c r="B920" s="86"/>
      <c r="E920" s="88"/>
      <c r="F920" s="88"/>
      <c r="G920" s="88"/>
      <c r="H920" s="88"/>
    </row>
    <row r="921" ht="15.75" customHeight="1">
      <c r="B921" s="86"/>
      <c r="E921" s="88"/>
      <c r="F921" s="88"/>
      <c r="G921" s="88"/>
      <c r="H921" s="88"/>
    </row>
    <row r="922" ht="15.75" customHeight="1">
      <c r="B922" s="86"/>
      <c r="E922" s="88"/>
      <c r="F922" s="88"/>
      <c r="G922" s="88"/>
      <c r="H922" s="88"/>
    </row>
    <row r="923" ht="15.75" customHeight="1">
      <c r="B923" s="86"/>
      <c r="E923" s="88"/>
      <c r="F923" s="88"/>
      <c r="G923" s="88"/>
      <c r="H923" s="88"/>
    </row>
    <row r="924" ht="15.75" customHeight="1">
      <c r="B924" s="86"/>
      <c r="E924" s="88"/>
      <c r="F924" s="88"/>
      <c r="G924" s="88"/>
      <c r="H924" s="88"/>
    </row>
    <row r="925" ht="15.75" customHeight="1">
      <c r="B925" s="86"/>
      <c r="E925" s="88"/>
      <c r="F925" s="88"/>
      <c r="G925" s="88"/>
      <c r="H925" s="88"/>
    </row>
    <row r="926" ht="15.75" customHeight="1">
      <c r="B926" s="86"/>
      <c r="E926" s="88"/>
      <c r="F926" s="88"/>
      <c r="G926" s="88"/>
      <c r="H926" s="88"/>
    </row>
    <row r="927" ht="15.75" customHeight="1">
      <c r="B927" s="86"/>
      <c r="E927" s="88"/>
      <c r="F927" s="88"/>
      <c r="G927" s="88"/>
      <c r="H927" s="88"/>
    </row>
    <row r="928" ht="15.75" customHeight="1">
      <c r="B928" s="86"/>
      <c r="E928" s="88"/>
      <c r="F928" s="88"/>
      <c r="G928" s="88"/>
      <c r="H928" s="88"/>
    </row>
    <row r="929" ht="15.75" customHeight="1">
      <c r="B929" s="86"/>
      <c r="E929" s="88"/>
      <c r="F929" s="88"/>
      <c r="G929" s="88"/>
      <c r="H929" s="88"/>
    </row>
    <row r="930" ht="15.75" customHeight="1">
      <c r="B930" s="86"/>
      <c r="E930" s="88"/>
      <c r="F930" s="88"/>
      <c r="G930" s="88"/>
      <c r="H930" s="88"/>
    </row>
    <row r="931" ht="15.75" customHeight="1">
      <c r="B931" s="86"/>
      <c r="E931" s="88"/>
      <c r="F931" s="88"/>
      <c r="G931" s="88"/>
      <c r="H931" s="88"/>
    </row>
    <row r="932" ht="15.75" customHeight="1">
      <c r="B932" s="86"/>
      <c r="E932" s="88"/>
      <c r="F932" s="88"/>
      <c r="G932" s="88"/>
      <c r="H932" s="88"/>
    </row>
    <row r="933" ht="15.75" customHeight="1">
      <c r="B933" s="86"/>
      <c r="E933" s="88"/>
      <c r="F933" s="88"/>
      <c r="G933" s="88"/>
      <c r="H933" s="88"/>
    </row>
    <row r="934" ht="15.75" customHeight="1">
      <c r="B934" s="86"/>
      <c r="E934" s="88"/>
      <c r="F934" s="88"/>
      <c r="G934" s="88"/>
      <c r="H934" s="88"/>
    </row>
    <row r="935" ht="15.75" customHeight="1">
      <c r="B935" s="86"/>
      <c r="E935" s="88"/>
      <c r="F935" s="88"/>
      <c r="G935" s="88"/>
      <c r="H935" s="88"/>
    </row>
    <row r="936" ht="15.75" customHeight="1">
      <c r="B936" s="86"/>
      <c r="E936" s="88"/>
      <c r="F936" s="88"/>
      <c r="G936" s="88"/>
      <c r="H936" s="88"/>
    </row>
    <row r="937" ht="15.75" customHeight="1">
      <c r="B937" s="86"/>
      <c r="E937" s="88"/>
      <c r="F937" s="88"/>
      <c r="G937" s="88"/>
      <c r="H937" s="88"/>
    </row>
    <row r="938" ht="15.75" customHeight="1">
      <c r="B938" s="86"/>
      <c r="E938" s="88"/>
      <c r="F938" s="88"/>
      <c r="G938" s="88"/>
      <c r="H938" s="88"/>
    </row>
    <row r="939" ht="15.75" customHeight="1">
      <c r="B939" s="86"/>
      <c r="E939" s="88"/>
      <c r="F939" s="88"/>
      <c r="G939" s="88"/>
      <c r="H939" s="88"/>
    </row>
    <row r="940" ht="15.75" customHeight="1">
      <c r="B940" s="86"/>
      <c r="E940" s="88"/>
      <c r="F940" s="88"/>
      <c r="G940" s="88"/>
      <c r="H940" s="88"/>
    </row>
    <row r="941" ht="15.75" customHeight="1">
      <c r="B941" s="86"/>
      <c r="E941" s="88"/>
      <c r="F941" s="88"/>
      <c r="G941" s="88"/>
      <c r="H941" s="88"/>
    </row>
    <row r="942" ht="15.75" customHeight="1">
      <c r="B942" s="86"/>
      <c r="E942" s="88"/>
      <c r="F942" s="88"/>
      <c r="G942" s="88"/>
      <c r="H942" s="88"/>
    </row>
    <row r="943" ht="15.75" customHeight="1">
      <c r="B943" s="86"/>
      <c r="E943" s="88"/>
      <c r="F943" s="88"/>
      <c r="G943" s="88"/>
      <c r="H943" s="88"/>
    </row>
    <row r="944" ht="15.75" customHeight="1">
      <c r="B944" s="86"/>
      <c r="E944" s="88"/>
      <c r="F944" s="88"/>
      <c r="G944" s="88"/>
      <c r="H944" s="88"/>
    </row>
    <row r="945" ht="15.75" customHeight="1">
      <c r="B945" s="86"/>
      <c r="E945" s="88"/>
      <c r="F945" s="88"/>
      <c r="G945" s="88"/>
      <c r="H945" s="88"/>
    </row>
    <row r="946" ht="15.75" customHeight="1">
      <c r="B946" s="86"/>
      <c r="E946" s="88"/>
      <c r="F946" s="88"/>
      <c r="G946" s="88"/>
      <c r="H946" s="88"/>
    </row>
    <row r="947" ht="15.75" customHeight="1">
      <c r="B947" s="86"/>
      <c r="E947" s="88"/>
      <c r="F947" s="88"/>
      <c r="G947" s="88"/>
      <c r="H947" s="88"/>
    </row>
    <row r="948" ht="15.75" customHeight="1">
      <c r="B948" s="86"/>
      <c r="E948" s="88"/>
      <c r="F948" s="88"/>
      <c r="G948" s="88"/>
      <c r="H948" s="88"/>
    </row>
    <row r="949" ht="15.75" customHeight="1">
      <c r="B949" s="86"/>
      <c r="E949" s="88"/>
      <c r="F949" s="88"/>
      <c r="G949" s="88"/>
      <c r="H949" s="88"/>
    </row>
    <row r="950" ht="15.75" customHeight="1">
      <c r="B950" s="86"/>
      <c r="E950" s="88"/>
      <c r="F950" s="88"/>
      <c r="G950" s="88"/>
      <c r="H950" s="88"/>
    </row>
    <row r="951" ht="15.75" customHeight="1">
      <c r="B951" s="86"/>
      <c r="E951" s="88"/>
      <c r="F951" s="88"/>
      <c r="G951" s="88"/>
      <c r="H951" s="88"/>
    </row>
    <row r="952" ht="15.75" customHeight="1">
      <c r="B952" s="86"/>
      <c r="E952" s="88"/>
      <c r="F952" s="88"/>
      <c r="G952" s="88"/>
      <c r="H952" s="88"/>
    </row>
    <row r="953" ht="15.75" customHeight="1">
      <c r="B953" s="86"/>
      <c r="E953" s="88"/>
      <c r="F953" s="88"/>
      <c r="G953" s="88"/>
      <c r="H953" s="88"/>
    </row>
    <row r="954" ht="15.75" customHeight="1">
      <c r="B954" s="86"/>
      <c r="E954" s="88"/>
      <c r="F954" s="88"/>
      <c r="G954" s="88"/>
      <c r="H954" s="88"/>
    </row>
    <row r="955" ht="15.75" customHeight="1">
      <c r="B955" s="86"/>
      <c r="E955" s="88"/>
      <c r="F955" s="88"/>
      <c r="G955" s="88"/>
      <c r="H955" s="88"/>
    </row>
    <row r="956" ht="15.75" customHeight="1">
      <c r="B956" s="86"/>
      <c r="E956" s="88"/>
      <c r="F956" s="88"/>
      <c r="G956" s="88"/>
      <c r="H956" s="88"/>
    </row>
    <row r="957" ht="15.75" customHeight="1">
      <c r="B957" s="86"/>
      <c r="E957" s="88"/>
      <c r="F957" s="88"/>
      <c r="G957" s="88"/>
      <c r="H957" s="88"/>
    </row>
    <row r="958" ht="15.75" customHeight="1">
      <c r="B958" s="86"/>
      <c r="E958" s="88"/>
      <c r="F958" s="88"/>
      <c r="G958" s="88"/>
      <c r="H958" s="88"/>
    </row>
    <row r="959" ht="15.75" customHeight="1">
      <c r="B959" s="86"/>
      <c r="E959" s="88"/>
      <c r="F959" s="88"/>
      <c r="G959" s="88"/>
      <c r="H959" s="88"/>
    </row>
    <row r="960" ht="15.75" customHeight="1">
      <c r="B960" s="86"/>
      <c r="E960" s="88"/>
      <c r="F960" s="88"/>
      <c r="G960" s="88"/>
      <c r="H960" s="88"/>
    </row>
    <row r="961" ht="15.75" customHeight="1">
      <c r="B961" s="86"/>
      <c r="E961" s="88"/>
      <c r="F961" s="88"/>
      <c r="G961" s="88"/>
      <c r="H961" s="88"/>
    </row>
    <row r="962" ht="15.75" customHeight="1">
      <c r="B962" s="86"/>
      <c r="E962" s="88"/>
      <c r="F962" s="88"/>
      <c r="G962" s="88"/>
      <c r="H962" s="88"/>
    </row>
    <row r="963" ht="15.75" customHeight="1">
      <c r="B963" s="86"/>
      <c r="E963" s="88"/>
      <c r="F963" s="88"/>
      <c r="G963" s="88"/>
      <c r="H963" s="88"/>
    </row>
    <row r="964" ht="15.75" customHeight="1">
      <c r="B964" s="86"/>
      <c r="E964" s="88"/>
      <c r="F964" s="88"/>
      <c r="G964" s="88"/>
      <c r="H964" s="88"/>
    </row>
    <row r="965" ht="15.75" customHeight="1">
      <c r="B965" s="86"/>
      <c r="E965" s="88"/>
      <c r="F965" s="88"/>
      <c r="G965" s="88"/>
      <c r="H965" s="88"/>
    </row>
    <row r="966" ht="15.75" customHeight="1">
      <c r="B966" s="86"/>
      <c r="E966" s="88"/>
      <c r="F966" s="88"/>
      <c r="G966" s="88"/>
      <c r="H966" s="88"/>
    </row>
    <row r="967" ht="15.75" customHeight="1">
      <c r="B967" s="86"/>
      <c r="E967" s="88"/>
      <c r="F967" s="88"/>
      <c r="G967" s="88"/>
      <c r="H967" s="88"/>
    </row>
    <row r="968" ht="15.75" customHeight="1">
      <c r="B968" s="86"/>
      <c r="E968" s="88"/>
      <c r="F968" s="88"/>
      <c r="G968" s="88"/>
      <c r="H968" s="88"/>
    </row>
    <row r="969" ht="15.75" customHeight="1">
      <c r="B969" s="86"/>
      <c r="E969" s="88"/>
      <c r="F969" s="88"/>
      <c r="G969" s="88"/>
      <c r="H969" s="88"/>
    </row>
    <row r="970" ht="15.75" customHeight="1">
      <c r="B970" s="86"/>
      <c r="E970" s="88"/>
      <c r="F970" s="88"/>
      <c r="G970" s="88"/>
      <c r="H970" s="88"/>
    </row>
    <row r="971" ht="15.75" customHeight="1">
      <c r="B971" s="86"/>
      <c r="E971" s="88"/>
      <c r="F971" s="88"/>
      <c r="G971" s="88"/>
      <c r="H971" s="88"/>
    </row>
    <row r="972" ht="15.75" customHeight="1">
      <c r="B972" s="86"/>
      <c r="E972" s="88"/>
      <c r="F972" s="88"/>
      <c r="G972" s="88"/>
      <c r="H972" s="88"/>
    </row>
    <row r="973" ht="15.75" customHeight="1">
      <c r="B973" s="86"/>
      <c r="E973" s="88"/>
      <c r="F973" s="88"/>
      <c r="G973" s="88"/>
      <c r="H973" s="88"/>
    </row>
    <row r="974" ht="15.75" customHeight="1">
      <c r="B974" s="86"/>
      <c r="E974" s="88"/>
      <c r="F974" s="88"/>
      <c r="G974" s="88"/>
      <c r="H974" s="88"/>
    </row>
    <row r="975" ht="15.75" customHeight="1">
      <c r="B975" s="86"/>
      <c r="E975" s="88"/>
      <c r="F975" s="88"/>
      <c r="G975" s="88"/>
      <c r="H975" s="88"/>
    </row>
    <row r="976" ht="15.75" customHeight="1">
      <c r="B976" s="86"/>
      <c r="E976" s="88"/>
      <c r="F976" s="88"/>
      <c r="G976" s="88"/>
      <c r="H976" s="88"/>
    </row>
    <row r="977" ht="15.75" customHeight="1">
      <c r="B977" s="86"/>
      <c r="E977" s="88"/>
      <c r="F977" s="88"/>
      <c r="G977" s="88"/>
      <c r="H977" s="88"/>
    </row>
    <row r="978" ht="15.75" customHeight="1">
      <c r="B978" s="86"/>
      <c r="E978" s="88"/>
      <c r="F978" s="88"/>
      <c r="G978" s="88"/>
      <c r="H978" s="88"/>
    </row>
    <row r="979" ht="15.75" customHeight="1">
      <c r="B979" s="86"/>
      <c r="E979" s="88"/>
      <c r="F979" s="88"/>
      <c r="G979" s="88"/>
      <c r="H979" s="88"/>
    </row>
    <row r="980" ht="15.75" customHeight="1">
      <c r="B980" s="86"/>
      <c r="E980" s="88"/>
      <c r="F980" s="88"/>
      <c r="G980" s="88"/>
      <c r="H980" s="88"/>
    </row>
    <row r="981" ht="15.75" customHeight="1">
      <c r="B981" s="86"/>
      <c r="E981" s="88"/>
      <c r="F981" s="88"/>
      <c r="G981" s="88"/>
      <c r="H981" s="88"/>
    </row>
    <row r="982" ht="15.75" customHeight="1">
      <c r="B982" s="86"/>
      <c r="E982" s="88"/>
      <c r="F982" s="88"/>
      <c r="G982" s="88"/>
      <c r="H982" s="88"/>
    </row>
    <row r="983" ht="15.75" customHeight="1">
      <c r="B983" s="86"/>
      <c r="E983" s="88"/>
      <c r="F983" s="88"/>
      <c r="G983" s="88"/>
      <c r="H983" s="88"/>
    </row>
    <row r="984" ht="15.75" customHeight="1">
      <c r="B984" s="86"/>
      <c r="E984" s="88"/>
      <c r="F984" s="88"/>
      <c r="G984" s="88"/>
      <c r="H984" s="88"/>
    </row>
    <row r="985" ht="15.75" customHeight="1">
      <c r="B985" s="86"/>
      <c r="E985" s="88"/>
      <c r="F985" s="88"/>
      <c r="G985" s="88"/>
      <c r="H985" s="88"/>
    </row>
    <row r="986" ht="15.75" customHeight="1">
      <c r="B986" s="86"/>
      <c r="E986" s="88"/>
      <c r="F986" s="88"/>
      <c r="G986" s="88"/>
      <c r="H986" s="88"/>
    </row>
    <row r="987" ht="15.75" customHeight="1">
      <c r="B987" s="86"/>
      <c r="E987" s="88"/>
      <c r="F987" s="88"/>
      <c r="G987" s="88"/>
      <c r="H987" s="88"/>
    </row>
    <row r="988" ht="15.75" customHeight="1">
      <c r="B988" s="86"/>
      <c r="E988" s="88"/>
      <c r="F988" s="88"/>
      <c r="G988" s="88"/>
      <c r="H988" s="88"/>
    </row>
    <row r="989" ht="15.75" customHeight="1">
      <c r="B989" s="86"/>
      <c r="E989" s="88"/>
      <c r="F989" s="88"/>
      <c r="G989" s="88"/>
      <c r="H989" s="88"/>
    </row>
    <row r="990" ht="15.75" customHeight="1">
      <c r="B990" s="86"/>
      <c r="E990" s="88"/>
      <c r="F990" s="88"/>
      <c r="G990" s="88"/>
      <c r="H990" s="88"/>
    </row>
    <row r="991" ht="15.75" customHeight="1">
      <c r="B991" s="86"/>
      <c r="E991" s="88"/>
      <c r="F991" s="88"/>
      <c r="G991" s="88"/>
      <c r="H991" s="88"/>
    </row>
    <row r="992" ht="15.75" customHeight="1">
      <c r="B992" s="86"/>
      <c r="E992" s="88"/>
      <c r="F992" s="88"/>
      <c r="G992" s="88"/>
      <c r="H992" s="88"/>
    </row>
    <row r="993" ht="15.75" customHeight="1">
      <c r="B993" s="86"/>
      <c r="E993" s="88"/>
      <c r="F993" s="88"/>
      <c r="G993" s="88"/>
      <c r="H993" s="88"/>
    </row>
    <row r="994" ht="15.75" customHeight="1">
      <c r="B994" s="86"/>
      <c r="E994" s="88"/>
      <c r="F994" s="88"/>
      <c r="G994" s="88"/>
      <c r="H994" s="88"/>
    </row>
    <row r="995" ht="15.75" customHeight="1">
      <c r="B995" s="86"/>
      <c r="E995" s="88"/>
      <c r="F995" s="88"/>
      <c r="G995" s="88"/>
      <c r="H995" s="88"/>
    </row>
    <row r="996" ht="15.75" customHeight="1">
      <c r="B996" s="86"/>
      <c r="E996" s="88"/>
      <c r="F996" s="88"/>
      <c r="G996" s="88"/>
      <c r="H996" s="88"/>
    </row>
    <row r="997" ht="15.75" customHeight="1">
      <c r="B997" s="86"/>
      <c r="E997" s="88"/>
      <c r="F997" s="88"/>
      <c r="G997" s="88"/>
      <c r="H997" s="88"/>
    </row>
    <row r="998" ht="15.75" customHeight="1">
      <c r="B998" s="86"/>
      <c r="E998" s="88"/>
      <c r="F998" s="88"/>
      <c r="G998" s="88"/>
      <c r="H998" s="88"/>
    </row>
    <row r="999" ht="15.75" customHeight="1">
      <c r="B999" s="86"/>
      <c r="E999" s="88"/>
      <c r="F999" s="88"/>
      <c r="G999" s="88"/>
      <c r="H999" s="88"/>
    </row>
    <row r="1000" ht="15.75" customHeight="1">
      <c r="B1000" s="86"/>
      <c r="E1000" s="88"/>
      <c r="F1000" s="88"/>
      <c r="G1000" s="88"/>
      <c r="H1000" s="88"/>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0"/>
    <col customWidth="1" min="2" max="3" width="41.71"/>
    <col customWidth="1" min="4" max="4" width="21.14"/>
    <col customWidth="1" min="5" max="5" width="16.57"/>
    <col customWidth="1" min="6" max="7" width="12.71"/>
    <col customWidth="1" min="8" max="8" width="12.43"/>
    <col customWidth="1" min="9" max="10" width="12.71"/>
    <col customWidth="1" min="11" max="26" width="8.71"/>
  </cols>
  <sheetData>
    <row r="1">
      <c r="A1" s="89" t="s">
        <v>7992</v>
      </c>
      <c r="B1" s="90" t="s">
        <v>9282</v>
      </c>
      <c r="C1" s="90" t="s">
        <v>9283</v>
      </c>
      <c r="D1" s="90" t="s">
        <v>9284</v>
      </c>
      <c r="E1" s="91" t="s">
        <v>9285</v>
      </c>
      <c r="F1" s="92" t="s">
        <v>6271</v>
      </c>
      <c r="G1" s="92" t="s">
        <v>6272</v>
      </c>
      <c r="H1" s="17" t="s">
        <v>7986</v>
      </c>
      <c r="I1" s="92"/>
      <c r="J1" s="92"/>
    </row>
    <row r="2">
      <c r="A2" s="57">
        <v>2.0</v>
      </c>
      <c r="B2" s="57" t="s">
        <v>9286</v>
      </c>
      <c r="C2" s="57" t="s">
        <v>9287</v>
      </c>
      <c r="E2" s="57" t="s">
        <v>9288</v>
      </c>
      <c r="H2" s="17"/>
    </row>
    <row r="3">
      <c r="A3" s="57">
        <v>3.0</v>
      </c>
      <c r="B3" s="57" t="s">
        <v>9289</v>
      </c>
      <c r="C3" s="57" t="s">
        <v>9290</v>
      </c>
      <c r="E3" s="57" t="s">
        <v>9291</v>
      </c>
      <c r="H3" s="17"/>
    </row>
    <row r="4">
      <c r="A4" s="57">
        <v>4.0</v>
      </c>
      <c r="B4" s="57" t="s">
        <v>9292</v>
      </c>
      <c r="C4" s="57" t="s">
        <v>9293</v>
      </c>
      <c r="E4" s="57" t="s">
        <v>9288</v>
      </c>
      <c r="H4" s="17"/>
    </row>
    <row r="5">
      <c r="A5" s="57">
        <v>4.0</v>
      </c>
      <c r="B5" s="57" t="s">
        <v>9292</v>
      </c>
      <c r="C5" s="57" t="s">
        <v>9293</v>
      </c>
      <c r="E5" s="57" t="s">
        <v>9288</v>
      </c>
      <c r="H5" s="17"/>
    </row>
    <row r="6">
      <c r="A6" s="57">
        <v>5.0</v>
      </c>
      <c r="B6" s="57" t="s">
        <v>9294</v>
      </c>
      <c r="C6" s="57" t="s">
        <v>9295</v>
      </c>
      <c r="E6" s="57" t="s">
        <v>9288</v>
      </c>
      <c r="H6" s="17"/>
    </row>
    <row r="7">
      <c r="A7" s="57">
        <v>6.0</v>
      </c>
      <c r="B7" s="57" t="s">
        <v>9296</v>
      </c>
      <c r="C7" s="57" t="s">
        <v>9297</v>
      </c>
      <c r="E7" s="57" t="s">
        <v>9298</v>
      </c>
      <c r="H7" s="17"/>
    </row>
    <row r="8">
      <c r="A8" s="57">
        <v>6.0</v>
      </c>
      <c r="B8" s="57" t="s">
        <v>9296</v>
      </c>
      <c r="C8" s="57" t="s">
        <v>9297</v>
      </c>
      <c r="E8" s="57" t="s">
        <v>9298</v>
      </c>
      <c r="H8" s="17"/>
    </row>
    <row r="9">
      <c r="A9" s="57">
        <v>7.0</v>
      </c>
      <c r="B9" s="57" t="s">
        <v>9299</v>
      </c>
      <c r="C9" s="57" t="s">
        <v>9300</v>
      </c>
      <c r="E9" s="57" t="s">
        <v>9288</v>
      </c>
      <c r="H9" s="17"/>
    </row>
    <row r="10">
      <c r="A10" s="57">
        <v>8.0</v>
      </c>
      <c r="B10" s="57" t="s">
        <v>9301</v>
      </c>
      <c r="C10" s="57" t="s">
        <v>9302</v>
      </c>
      <c r="E10" s="57" t="s">
        <v>9291</v>
      </c>
      <c r="H10" s="17"/>
    </row>
    <row r="11">
      <c r="A11" s="57">
        <v>9.0</v>
      </c>
      <c r="B11" s="57" t="s">
        <v>9303</v>
      </c>
      <c r="C11" s="57" t="s">
        <v>9304</v>
      </c>
      <c r="E11" s="57" t="s">
        <v>9288</v>
      </c>
      <c r="H11" s="17"/>
    </row>
    <row r="12">
      <c r="A12" s="57">
        <v>9.0</v>
      </c>
      <c r="B12" s="57" t="s">
        <v>9303</v>
      </c>
      <c r="C12" s="57" t="s">
        <v>9304</v>
      </c>
      <c r="E12" s="57" t="s">
        <v>9288</v>
      </c>
      <c r="H12" s="17"/>
    </row>
    <row r="13">
      <c r="A13" s="57">
        <v>9.0</v>
      </c>
      <c r="B13" s="57" t="s">
        <v>9303</v>
      </c>
      <c r="C13" s="57" t="s">
        <v>9304</v>
      </c>
      <c r="E13" s="57" t="s">
        <v>9288</v>
      </c>
      <c r="H13" s="17"/>
    </row>
    <row r="14">
      <c r="A14" s="57">
        <v>10.0</v>
      </c>
      <c r="B14" s="57" t="s">
        <v>9305</v>
      </c>
      <c r="C14" s="57" t="s">
        <v>9306</v>
      </c>
      <c r="E14" s="57" t="s">
        <v>9288</v>
      </c>
      <c r="H14" s="17"/>
    </row>
    <row r="15">
      <c r="A15" s="57">
        <v>11.0</v>
      </c>
      <c r="B15" s="57" t="s">
        <v>9307</v>
      </c>
      <c r="C15" s="57" t="s">
        <v>9308</v>
      </c>
      <c r="E15" s="57" t="s">
        <v>9288</v>
      </c>
      <c r="H15" s="17"/>
    </row>
    <row r="16">
      <c r="A16" s="57">
        <v>12.0</v>
      </c>
      <c r="B16" s="57" t="s">
        <v>9309</v>
      </c>
      <c r="C16" s="57" t="s">
        <v>9310</v>
      </c>
      <c r="E16" s="57" t="s">
        <v>9288</v>
      </c>
      <c r="H16" s="17"/>
    </row>
    <row r="17">
      <c r="A17" s="57">
        <v>13.0</v>
      </c>
      <c r="B17" s="57" t="s">
        <v>9311</v>
      </c>
      <c r="C17" s="57" t="s">
        <v>9312</v>
      </c>
      <c r="E17" s="57" t="s">
        <v>9288</v>
      </c>
      <c r="H17" s="17"/>
    </row>
    <row r="18">
      <c r="A18" s="57">
        <v>14.0</v>
      </c>
      <c r="B18" s="57" t="s">
        <v>9313</v>
      </c>
      <c r="C18" s="57" t="s">
        <v>9314</v>
      </c>
      <c r="E18" s="57" t="s">
        <v>9288</v>
      </c>
      <c r="H18" s="17"/>
    </row>
    <row r="19">
      <c r="A19" s="57">
        <v>15.0</v>
      </c>
      <c r="B19" s="57" t="s">
        <v>9315</v>
      </c>
      <c r="C19" s="57" t="s">
        <v>9316</v>
      </c>
      <c r="E19" s="57" t="s">
        <v>9288</v>
      </c>
      <c r="H19" s="17"/>
    </row>
    <row r="20">
      <c r="A20" s="57">
        <v>16.0</v>
      </c>
      <c r="B20" s="57" t="s">
        <v>9317</v>
      </c>
      <c r="C20" s="57">
        <v>0.0</v>
      </c>
      <c r="E20" s="57" t="s">
        <v>9288</v>
      </c>
      <c r="H20" s="17"/>
    </row>
    <row r="21" ht="15.75" customHeight="1">
      <c r="A21" s="57">
        <v>16.0</v>
      </c>
      <c r="B21" s="57" t="s">
        <v>9317</v>
      </c>
      <c r="C21" s="57">
        <v>0.0</v>
      </c>
      <c r="E21" s="57" t="s">
        <v>9288</v>
      </c>
      <c r="H21" s="17"/>
    </row>
    <row r="22" ht="15.75" customHeight="1">
      <c r="A22" s="57">
        <v>17.0</v>
      </c>
      <c r="B22" s="57" t="s">
        <v>9318</v>
      </c>
      <c r="C22" s="57">
        <v>0.0</v>
      </c>
      <c r="E22" s="57" t="s">
        <v>9288</v>
      </c>
      <c r="H22" s="17"/>
    </row>
    <row r="23" ht="15.75" customHeight="1">
      <c r="A23" s="57">
        <v>18.0</v>
      </c>
      <c r="B23" s="57" t="s">
        <v>9319</v>
      </c>
      <c r="C23" s="57" t="s">
        <v>9320</v>
      </c>
      <c r="E23" s="57" t="s">
        <v>9298</v>
      </c>
      <c r="H23" s="17"/>
    </row>
    <row r="24" ht="15.75" customHeight="1">
      <c r="A24" s="57">
        <v>19.0</v>
      </c>
      <c r="B24" s="57" t="s">
        <v>9321</v>
      </c>
      <c r="C24" s="57" t="s">
        <v>9322</v>
      </c>
      <c r="E24" s="57" t="s">
        <v>9288</v>
      </c>
      <c r="H24" s="17"/>
    </row>
    <row r="25" ht="15.75" customHeight="1">
      <c r="A25" s="57">
        <v>20.0</v>
      </c>
      <c r="B25" s="57" t="s">
        <v>9323</v>
      </c>
      <c r="C25" s="57" t="s">
        <v>9324</v>
      </c>
      <c r="E25" s="57" t="s">
        <v>9288</v>
      </c>
      <c r="H25" s="17"/>
    </row>
    <row r="26" ht="15.75" customHeight="1">
      <c r="A26" s="57">
        <v>21.0</v>
      </c>
      <c r="B26" s="57" t="s">
        <v>9325</v>
      </c>
      <c r="C26" s="57" t="s">
        <v>9326</v>
      </c>
      <c r="E26" s="57" t="s">
        <v>9298</v>
      </c>
      <c r="H26" s="17"/>
    </row>
    <row r="27" ht="15.75" customHeight="1">
      <c r="A27" s="57">
        <v>21.0</v>
      </c>
      <c r="B27" s="57" t="s">
        <v>9325</v>
      </c>
      <c r="C27" s="57" t="s">
        <v>9326</v>
      </c>
      <c r="E27" s="57" t="s">
        <v>9298</v>
      </c>
      <c r="H27" s="17"/>
    </row>
    <row r="28" ht="15.75" customHeight="1">
      <c r="A28" s="57">
        <v>22.0</v>
      </c>
      <c r="B28" s="57" t="s">
        <v>9327</v>
      </c>
      <c r="C28" s="57" t="s">
        <v>9328</v>
      </c>
      <c r="E28" s="57" t="s">
        <v>9291</v>
      </c>
      <c r="H28" s="17"/>
    </row>
    <row r="29" ht="15.75" customHeight="1">
      <c r="A29" s="57">
        <v>23.0</v>
      </c>
      <c r="B29" s="57" t="s">
        <v>9329</v>
      </c>
      <c r="C29" s="57">
        <v>0.0</v>
      </c>
      <c r="E29" s="57" t="s">
        <v>9288</v>
      </c>
      <c r="H29" s="17"/>
    </row>
    <row r="30" ht="15.75" customHeight="1">
      <c r="A30" s="57">
        <v>24.0</v>
      </c>
      <c r="B30" s="57" t="s">
        <v>9330</v>
      </c>
      <c r="C30" s="57" t="s">
        <v>9331</v>
      </c>
      <c r="E30" s="57" t="s">
        <v>9288</v>
      </c>
      <c r="H30" s="17"/>
    </row>
    <row r="31" ht="15.75" customHeight="1">
      <c r="A31" s="57">
        <v>25.0</v>
      </c>
      <c r="B31" s="57" t="s">
        <v>9332</v>
      </c>
      <c r="C31" s="57">
        <v>0.0</v>
      </c>
      <c r="E31" s="57" t="s">
        <v>9298</v>
      </c>
      <c r="H31" s="17"/>
    </row>
    <row r="32" ht="15.75" customHeight="1">
      <c r="A32" s="57">
        <v>26.0</v>
      </c>
      <c r="B32" s="57" t="s">
        <v>9333</v>
      </c>
      <c r="C32" s="57" t="s">
        <v>9334</v>
      </c>
      <c r="E32" s="57" t="s">
        <v>9298</v>
      </c>
      <c r="H32" s="17"/>
    </row>
    <row r="33" ht="15.75" customHeight="1">
      <c r="A33" s="57">
        <v>27.0</v>
      </c>
      <c r="B33" s="57" t="s">
        <v>9335</v>
      </c>
      <c r="C33" s="57" t="s">
        <v>9336</v>
      </c>
      <c r="E33" s="57" t="s">
        <v>9288</v>
      </c>
      <c r="H33" s="17"/>
    </row>
    <row r="34" ht="15.75" customHeight="1">
      <c r="A34" s="57">
        <v>28.0</v>
      </c>
      <c r="B34" s="57" t="s">
        <v>9337</v>
      </c>
      <c r="C34" s="57" t="s">
        <v>9338</v>
      </c>
      <c r="E34" s="57" t="s">
        <v>9288</v>
      </c>
      <c r="H34" s="17"/>
    </row>
    <row r="35" ht="15.75" customHeight="1">
      <c r="A35" s="57">
        <v>29.0</v>
      </c>
      <c r="B35" s="57" t="s">
        <v>9339</v>
      </c>
      <c r="C35" s="57">
        <v>0.0</v>
      </c>
      <c r="E35" s="57" t="s">
        <v>9288</v>
      </c>
      <c r="H35" s="17"/>
    </row>
    <row r="36" ht="15.75" customHeight="1">
      <c r="A36" s="57">
        <v>30.0</v>
      </c>
      <c r="B36" s="57" t="s">
        <v>9340</v>
      </c>
      <c r="C36" s="57" t="s">
        <v>9341</v>
      </c>
      <c r="E36" s="57" t="s">
        <v>9288</v>
      </c>
      <c r="H36" s="17"/>
    </row>
    <row r="37" ht="15.75" customHeight="1">
      <c r="A37" s="57">
        <v>31.0</v>
      </c>
      <c r="B37" s="57" t="s">
        <v>9342</v>
      </c>
      <c r="C37" s="57" t="s">
        <v>9343</v>
      </c>
      <c r="E37" s="57" t="s">
        <v>9288</v>
      </c>
      <c r="H37" s="17"/>
    </row>
    <row r="38" ht="15.75" customHeight="1">
      <c r="A38" s="57">
        <v>32.0</v>
      </c>
      <c r="B38" s="57" t="s">
        <v>9344</v>
      </c>
      <c r="C38" s="57">
        <v>0.0</v>
      </c>
      <c r="E38" s="57" t="s">
        <v>9288</v>
      </c>
      <c r="H38" s="17"/>
    </row>
    <row r="39" ht="15.75" customHeight="1">
      <c r="A39" s="57">
        <v>33.0</v>
      </c>
      <c r="B39" s="57" t="s">
        <v>9345</v>
      </c>
      <c r="C39" s="57" t="s">
        <v>9346</v>
      </c>
      <c r="E39" s="57" t="s">
        <v>9288</v>
      </c>
      <c r="H39" s="17"/>
    </row>
    <row r="40" ht="15.75" customHeight="1">
      <c r="A40" s="57">
        <v>33.0</v>
      </c>
      <c r="B40" s="57" t="s">
        <v>9345</v>
      </c>
      <c r="C40" s="57" t="s">
        <v>9346</v>
      </c>
      <c r="E40" s="57" t="s">
        <v>9288</v>
      </c>
      <c r="H40" s="17"/>
    </row>
    <row r="41" ht="15.75" customHeight="1">
      <c r="A41" s="57">
        <v>100.0</v>
      </c>
      <c r="B41" s="57" t="s">
        <v>9347</v>
      </c>
      <c r="C41" s="57" t="s">
        <v>9348</v>
      </c>
      <c r="E41" s="57" t="s">
        <v>9298</v>
      </c>
      <c r="H41" s="17"/>
    </row>
    <row r="42" ht="15.75" customHeight="1">
      <c r="A42" s="57">
        <v>100.0</v>
      </c>
      <c r="B42" s="57" t="s">
        <v>9347</v>
      </c>
      <c r="C42" s="57" t="s">
        <v>9348</v>
      </c>
      <c r="E42" s="57" t="s">
        <v>9298</v>
      </c>
      <c r="H42" s="17"/>
    </row>
    <row r="43" ht="15.75" customHeight="1">
      <c r="A43" s="57">
        <v>35.0</v>
      </c>
      <c r="B43" s="57" t="s">
        <v>9349</v>
      </c>
      <c r="C43" s="57" t="s">
        <v>9350</v>
      </c>
      <c r="E43" s="57" t="s">
        <v>9288</v>
      </c>
      <c r="H43" s="17"/>
    </row>
    <row r="44" ht="15.75" customHeight="1">
      <c r="A44" s="57">
        <v>36.0</v>
      </c>
      <c r="B44" s="57" t="s">
        <v>9351</v>
      </c>
      <c r="C44" s="57" t="s">
        <v>9352</v>
      </c>
      <c r="E44" s="57" t="s">
        <v>9288</v>
      </c>
      <c r="H44" s="17"/>
    </row>
    <row r="45" ht="15.75" customHeight="1">
      <c r="A45" s="57">
        <v>36.0</v>
      </c>
      <c r="B45" s="57" t="s">
        <v>9351</v>
      </c>
      <c r="C45" s="57" t="s">
        <v>9352</v>
      </c>
      <c r="E45" s="57" t="s">
        <v>9288</v>
      </c>
      <c r="H45" s="17"/>
    </row>
    <row r="46" ht="15.75" customHeight="1">
      <c r="A46" s="57">
        <v>36.0</v>
      </c>
      <c r="B46" s="57" t="s">
        <v>9351</v>
      </c>
      <c r="C46" s="57" t="s">
        <v>9352</v>
      </c>
      <c r="E46" s="57" t="s">
        <v>9288</v>
      </c>
      <c r="H46" s="17"/>
    </row>
    <row r="47" ht="15.75" customHeight="1">
      <c r="A47" s="57">
        <v>37.0</v>
      </c>
      <c r="B47" s="57" t="s">
        <v>9353</v>
      </c>
      <c r="C47" s="57">
        <v>0.0</v>
      </c>
      <c r="E47" s="57" t="s">
        <v>9288</v>
      </c>
      <c r="H47" s="17"/>
    </row>
    <row r="48" ht="15.75" customHeight="1">
      <c r="A48" s="57">
        <v>38.0</v>
      </c>
      <c r="B48" s="57" t="s">
        <v>9354</v>
      </c>
      <c r="C48" s="57" t="s">
        <v>9355</v>
      </c>
      <c r="E48" s="57" t="s">
        <v>9298</v>
      </c>
      <c r="H48" s="17"/>
    </row>
    <row r="49" ht="15.75" customHeight="1">
      <c r="A49" s="57">
        <v>39.0</v>
      </c>
      <c r="B49" s="57" t="s">
        <v>9356</v>
      </c>
      <c r="C49" s="57" t="s">
        <v>9357</v>
      </c>
      <c r="E49" s="57" t="s">
        <v>9288</v>
      </c>
      <c r="H49" s="17"/>
    </row>
    <row r="50" ht="15.75" customHeight="1">
      <c r="A50" s="57">
        <v>40.0</v>
      </c>
      <c r="B50" s="57" t="s">
        <v>9358</v>
      </c>
      <c r="C50" s="57" t="s">
        <v>9359</v>
      </c>
      <c r="E50" s="57" t="s">
        <v>9288</v>
      </c>
      <c r="H50" s="17"/>
    </row>
    <row r="51" ht="15.75" customHeight="1">
      <c r="A51" s="57">
        <v>41.0</v>
      </c>
      <c r="B51" s="57" t="s">
        <v>9360</v>
      </c>
      <c r="C51" s="57">
        <v>0.0</v>
      </c>
      <c r="E51" s="57" t="s">
        <v>9288</v>
      </c>
      <c r="H51" s="17"/>
    </row>
    <row r="52" ht="15.75" customHeight="1">
      <c r="A52" s="57">
        <v>42.0</v>
      </c>
      <c r="B52" s="57" t="s">
        <v>9361</v>
      </c>
      <c r="C52" s="57" t="s">
        <v>9362</v>
      </c>
      <c r="E52" s="57" t="s">
        <v>9288</v>
      </c>
      <c r="H52" s="17"/>
    </row>
    <row r="53" ht="15.75" customHeight="1">
      <c r="A53" s="57">
        <v>42.0</v>
      </c>
      <c r="B53" s="57" t="s">
        <v>9361</v>
      </c>
      <c r="C53" s="57" t="s">
        <v>9362</v>
      </c>
      <c r="E53" s="57" t="s">
        <v>9288</v>
      </c>
      <c r="H53" s="17"/>
    </row>
    <row r="54" ht="15.75" customHeight="1">
      <c r="A54" s="57">
        <v>42.0</v>
      </c>
      <c r="B54" s="57" t="s">
        <v>9361</v>
      </c>
      <c r="C54" s="57" t="s">
        <v>9362</v>
      </c>
      <c r="E54" s="57" t="s">
        <v>9288</v>
      </c>
      <c r="H54" s="17"/>
    </row>
    <row r="55" ht="15.75" customHeight="1">
      <c r="A55" s="57">
        <v>42.0</v>
      </c>
      <c r="B55" s="57" t="s">
        <v>9361</v>
      </c>
      <c r="C55" s="57" t="s">
        <v>9362</v>
      </c>
      <c r="E55" s="57" t="s">
        <v>9288</v>
      </c>
      <c r="H55" s="17"/>
    </row>
    <row r="56" ht="15.75" customHeight="1">
      <c r="A56" s="57">
        <v>43.0</v>
      </c>
      <c r="B56" s="57" t="s">
        <v>9363</v>
      </c>
      <c r="C56" s="57" t="s">
        <v>9364</v>
      </c>
      <c r="E56" s="57" t="s">
        <v>9288</v>
      </c>
      <c r="H56" s="17"/>
    </row>
    <row r="57" ht="15.75" customHeight="1">
      <c r="A57" s="57">
        <v>44.0</v>
      </c>
      <c r="B57" s="57" t="s">
        <v>9365</v>
      </c>
      <c r="C57" s="57" t="s">
        <v>9366</v>
      </c>
      <c r="E57" s="57" t="s">
        <v>9288</v>
      </c>
      <c r="H57" s="17"/>
    </row>
    <row r="58" ht="15.75" customHeight="1">
      <c r="A58" s="57">
        <v>45.0</v>
      </c>
      <c r="B58" s="57" t="s">
        <v>9367</v>
      </c>
      <c r="C58" s="57" t="s">
        <v>9368</v>
      </c>
      <c r="E58" s="57" t="s">
        <v>9288</v>
      </c>
      <c r="H58" s="17"/>
    </row>
    <row r="59" ht="15.75" customHeight="1">
      <c r="A59" s="57">
        <v>46.0</v>
      </c>
      <c r="B59" s="57" t="s">
        <v>9369</v>
      </c>
      <c r="C59" s="57" t="s">
        <v>9370</v>
      </c>
      <c r="E59" s="57" t="s">
        <v>9291</v>
      </c>
      <c r="H59" s="17"/>
    </row>
    <row r="60" ht="15.75" customHeight="1">
      <c r="A60" s="57">
        <v>47.0</v>
      </c>
      <c r="B60" s="57" t="s">
        <v>9371</v>
      </c>
      <c r="C60" s="57" t="s">
        <v>9372</v>
      </c>
      <c r="E60" s="57" t="s">
        <v>9298</v>
      </c>
      <c r="H60" s="17"/>
    </row>
    <row r="61" ht="15.75" customHeight="1">
      <c r="A61" s="57">
        <v>50.0</v>
      </c>
      <c r="B61" s="57" t="s">
        <v>9373</v>
      </c>
      <c r="C61" s="57" t="s">
        <v>9374</v>
      </c>
      <c r="E61" s="57" t="s">
        <v>9298</v>
      </c>
      <c r="H61" s="17"/>
    </row>
    <row r="62" ht="15.75" customHeight="1">
      <c r="A62" s="57">
        <v>48.0</v>
      </c>
      <c r="B62" s="57" t="s">
        <v>9375</v>
      </c>
      <c r="C62" s="57" t="s">
        <v>9376</v>
      </c>
      <c r="E62" s="57" t="s">
        <v>9288</v>
      </c>
      <c r="H62" s="17"/>
    </row>
    <row r="63" ht="15.75" customHeight="1">
      <c r="A63" s="57">
        <v>48.0</v>
      </c>
      <c r="B63" s="57" t="s">
        <v>9375</v>
      </c>
      <c r="C63" s="57" t="s">
        <v>9376</v>
      </c>
      <c r="E63" s="57" t="s">
        <v>9288</v>
      </c>
      <c r="H63" s="17"/>
    </row>
    <row r="64" ht="15.75" customHeight="1">
      <c r="A64" s="57">
        <v>48.0</v>
      </c>
      <c r="B64" s="57" t="s">
        <v>9375</v>
      </c>
      <c r="C64" s="57" t="s">
        <v>9376</v>
      </c>
      <c r="E64" s="57" t="s">
        <v>9288</v>
      </c>
      <c r="H64" s="17"/>
    </row>
    <row r="65" ht="15.75" customHeight="1">
      <c r="A65" s="57">
        <v>110.0</v>
      </c>
      <c r="B65" s="57" t="s">
        <v>9377</v>
      </c>
      <c r="C65" s="57" t="s">
        <v>9378</v>
      </c>
      <c r="E65" s="57" t="s">
        <v>9288</v>
      </c>
      <c r="H65" s="17"/>
    </row>
    <row r="66" ht="15.75" customHeight="1">
      <c r="A66" s="57">
        <v>50.0</v>
      </c>
      <c r="B66" s="57" t="s">
        <v>9373</v>
      </c>
      <c r="C66" s="57" t="s">
        <v>9374</v>
      </c>
      <c r="E66" s="57" t="s">
        <v>9298</v>
      </c>
      <c r="H66" s="17"/>
    </row>
    <row r="67" ht="15.75" customHeight="1">
      <c r="A67" s="57">
        <v>51.0</v>
      </c>
      <c r="B67" s="57" t="s">
        <v>9379</v>
      </c>
      <c r="C67" s="57" t="s">
        <v>9380</v>
      </c>
      <c r="E67" s="57" t="s">
        <v>9298</v>
      </c>
      <c r="H67" s="17"/>
    </row>
    <row r="68" ht="15.75" customHeight="1">
      <c r="A68" s="57">
        <v>51.0</v>
      </c>
      <c r="B68" s="57" t="s">
        <v>9379</v>
      </c>
      <c r="C68" s="57" t="s">
        <v>9380</v>
      </c>
      <c r="E68" s="57" t="s">
        <v>9298</v>
      </c>
      <c r="H68" s="17"/>
    </row>
    <row r="69" ht="15.75" customHeight="1">
      <c r="A69" s="57">
        <v>52.0</v>
      </c>
      <c r="B69" s="57" t="s">
        <v>9381</v>
      </c>
      <c r="C69" s="57" t="s">
        <v>9382</v>
      </c>
      <c r="E69" s="57" t="s">
        <v>9288</v>
      </c>
      <c r="H69" s="17"/>
    </row>
    <row r="70" ht="15.75" customHeight="1">
      <c r="A70" s="57">
        <v>53.0</v>
      </c>
      <c r="B70" s="57" t="s">
        <v>9383</v>
      </c>
      <c r="C70" s="57" t="s">
        <v>9382</v>
      </c>
      <c r="E70" s="57" t="s">
        <v>9288</v>
      </c>
      <c r="H70" s="17"/>
    </row>
    <row r="71" ht="15.75" customHeight="1">
      <c r="A71" s="57">
        <v>54.0</v>
      </c>
      <c r="B71" s="57" t="s">
        <v>9384</v>
      </c>
      <c r="C71" s="57" t="s">
        <v>9385</v>
      </c>
      <c r="E71" s="57" t="s">
        <v>9288</v>
      </c>
      <c r="H71" s="17"/>
    </row>
    <row r="72" ht="15.75" customHeight="1">
      <c r="A72" s="57">
        <v>55.0</v>
      </c>
      <c r="B72" s="57" t="s">
        <v>9386</v>
      </c>
      <c r="C72" s="57" t="s">
        <v>9387</v>
      </c>
      <c r="E72" s="57" t="s">
        <v>9298</v>
      </c>
      <c r="H72" s="17"/>
    </row>
    <row r="73" ht="15.75" customHeight="1">
      <c r="A73" s="57">
        <v>56.0</v>
      </c>
      <c r="B73" s="57" t="s">
        <v>9388</v>
      </c>
      <c r="C73" s="57" t="s">
        <v>9389</v>
      </c>
      <c r="E73" s="57" t="s">
        <v>9288</v>
      </c>
      <c r="H73" s="17"/>
    </row>
    <row r="74" ht="15.75" customHeight="1">
      <c r="A74" s="57">
        <v>57.0</v>
      </c>
      <c r="B74" s="57" t="s">
        <v>9390</v>
      </c>
      <c r="C74" s="57" t="s">
        <v>9391</v>
      </c>
      <c r="E74" s="57" t="s">
        <v>9288</v>
      </c>
      <c r="H74" s="17"/>
    </row>
    <row r="75" ht="15.75" customHeight="1">
      <c r="A75" s="57">
        <v>57.0</v>
      </c>
      <c r="B75" s="57" t="s">
        <v>9390</v>
      </c>
      <c r="C75" s="57" t="s">
        <v>9391</v>
      </c>
      <c r="E75" s="57" t="s">
        <v>9288</v>
      </c>
      <c r="H75" s="17"/>
    </row>
    <row r="76" ht="15.75" customHeight="1">
      <c r="A76" s="57">
        <v>58.0</v>
      </c>
      <c r="B76" s="57" t="s">
        <v>9392</v>
      </c>
      <c r="C76" s="57" t="s">
        <v>9393</v>
      </c>
      <c r="E76" s="57" t="s">
        <v>9288</v>
      </c>
      <c r="H76" s="17"/>
    </row>
    <row r="77" ht="15.75" customHeight="1">
      <c r="A77" s="57">
        <v>59.0</v>
      </c>
      <c r="B77" s="57" t="s">
        <v>9394</v>
      </c>
      <c r="C77" s="57" t="s">
        <v>9395</v>
      </c>
      <c r="E77" s="57" t="s">
        <v>9288</v>
      </c>
      <c r="H77" s="17"/>
    </row>
    <row r="78" ht="15.75" customHeight="1">
      <c r="A78" s="57">
        <v>59.0</v>
      </c>
      <c r="B78" s="57" t="s">
        <v>9394</v>
      </c>
      <c r="C78" s="57" t="s">
        <v>9395</v>
      </c>
      <c r="E78" s="57" t="s">
        <v>9288</v>
      </c>
      <c r="H78" s="17"/>
    </row>
    <row r="79" ht="15.75" customHeight="1">
      <c r="A79" s="57">
        <v>60.0</v>
      </c>
      <c r="B79" s="57" t="s">
        <v>9396</v>
      </c>
      <c r="C79" s="57" t="s">
        <v>9397</v>
      </c>
      <c r="E79" s="57" t="s">
        <v>9288</v>
      </c>
      <c r="H79" s="17"/>
    </row>
    <row r="80" ht="15.75" customHeight="1">
      <c r="A80" s="57">
        <v>61.0</v>
      </c>
      <c r="B80" s="57" t="s">
        <v>9398</v>
      </c>
      <c r="C80" s="57" t="s">
        <v>9399</v>
      </c>
      <c r="E80" s="57" t="s">
        <v>9288</v>
      </c>
      <c r="H80" s="17"/>
    </row>
    <row r="81" ht="15.75" customHeight="1">
      <c r="A81" s="57">
        <v>62.0</v>
      </c>
      <c r="B81" s="57" t="s">
        <v>9400</v>
      </c>
      <c r="C81" s="57" t="s">
        <v>9401</v>
      </c>
      <c r="E81" s="57" t="s">
        <v>9288</v>
      </c>
      <c r="H81" s="17"/>
    </row>
    <row r="82" ht="15.75" customHeight="1">
      <c r="A82" s="57">
        <v>62.0</v>
      </c>
      <c r="B82" s="57" t="s">
        <v>9400</v>
      </c>
      <c r="C82" s="57" t="s">
        <v>9401</v>
      </c>
      <c r="E82" s="57" t="s">
        <v>9288</v>
      </c>
      <c r="H82" s="17"/>
    </row>
    <row r="83" ht="15.75" customHeight="1">
      <c r="A83" s="57">
        <v>63.0</v>
      </c>
      <c r="B83" s="57" t="s">
        <v>9402</v>
      </c>
      <c r="C83" s="57" t="s">
        <v>9403</v>
      </c>
      <c r="E83" s="57" t="s">
        <v>9298</v>
      </c>
      <c r="H83" s="17"/>
    </row>
    <row r="84" ht="15.75" customHeight="1">
      <c r="A84" s="57">
        <v>64.0</v>
      </c>
      <c r="B84" s="57" t="s">
        <v>9404</v>
      </c>
      <c r="C84" s="57" t="s">
        <v>9405</v>
      </c>
      <c r="E84" s="57" t="s">
        <v>9298</v>
      </c>
      <c r="H84" s="17"/>
    </row>
    <row r="85" ht="15.75" customHeight="1">
      <c r="A85" s="57">
        <v>65.0</v>
      </c>
      <c r="B85" s="57" t="s">
        <v>9406</v>
      </c>
      <c r="C85" s="57" t="s">
        <v>9407</v>
      </c>
      <c r="E85" s="57" t="s">
        <v>9288</v>
      </c>
      <c r="H85" s="17"/>
    </row>
    <row r="86" ht="15.75" customHeight="1">
      <c r="A86" s="57">
        <v>66.0</v>
      </c>
      <c r="B86" s="57" t="s">
        <v>9408</v>
      </c>
      <c r="C86" s="57" t="s">
        <v>9409</v>
      </c>
      <c r="E86" s="57" t="s">
        <v>9288</v>
      </c>
      <c r="H86" s="17"/>
    </row>
    <row r="87" ht="15.75" customHeight="1">
      <c r="A87" s="57">
        <v>67.0</v>
      </c>
      <c r="B87" s="57" t="s">
        <v>9410</v>
      </c>
      <c r="C87" s="57" t="s">
        <v>9411</v>
      </c>
      <c r="E87" s="57" t="s">
        <v>9288</v>
      </c>
      <c r="H87" s="17"/>
    </row>
    <row r="88" ht="15.75" customHeight="1">
      <c r="A88" s="57">
        <v>68.0</v>
      </c>
      <c r="B88" s="57" t="s">
        <v>9412</v>
      </c>
      <c r="C88" s="57" t="s">
        <v>9413</v>
      </c>
      <c r="E88" s="57" t="s">
        <v>9298</v>
      </c>
      <c r="H88" s="17"/>
    </row>
    <row r="89" ht="15.75" customHeight="1">
      <c r="A89" s="57">
        <v>69.0</v>
      </c>
      <c r="B89" s="57" t="s">
        <v>9414</v>
      </c>
      <c r="C89" s="57" t="s">
        <v>9415</v>
      </c>
      <c r="E89" s="57" t="s">
        <v>9298</v>
      </c>
      <c r="H89" s="17"/>
    </row>
    <row r="90" ht="15.75" customHeight="1">
      <c r="A90" s="57">
        <v>69.0</v>
      </c>
      <c r="B90" s="57" t="s">
        <v>9414</v>
      </c>
      <c r="C90" s="57" t="s">
        <v>9415</v>
      </c>
      <c r="E90" s="57" t="s">
        <v>9298</v>
      </c>
      <c r="H90" s="17"/>
    </row>
    <row r="91" ht="15.75" customHeight="1">
      <c r="A91" s="57">
        <v>69.0</v>
      </c>
      <c r="B91" s="57" t="s">
        <v>9414</v>
      </c>
      <c r="C91" s="57" t="s">
        <v>9415</v>
      </c>
      <c r="E91" s="57" t="s">
        <v>9298</v>
      </c>
      <c r="H91" s="17"/>
    </row>
    <row r="92" ht="15.75" customHeight="1">
      <c r="A92" s="57">
        <v>69.0</v>
      </c>
      <c r="B92" s="57" t="s">
        <v>9414</v>
      </c>
      <c r="C92" s="57" t="s">
        <v>9415</v>
      </c>
      <c r="E92" s="57" t="s">
        <v>9298</v>
      </c>
      <c r="H92" s="17"/>
    </row>
    <row r="93" ht="15.75" customHeight="1">
      <c r="A93" s="57">
        <v>71.0</v>
      </c>
      <c r="B93" s="57" t="s">
        <v>9416</v>
      </c>
      <c r="C93" s="57" t="s">
        <v>9417</v>
      </c>
      <c r="E93" s="57" t="s">
        <v>9288</v>
      </c>
      <c r="H93" s="17"/>
    </row>
    <row r="94" ht="15.75" customHeight="1">
      <c r="A94" s="57">
        <v>72.0</v>
      </c>
      <c r="B94" s="57" t="s">
        <v>9418</v>
      </c>
      <c r="C94" s="57" t="s">
        <v>9419</v>
      </c>
      <c r="E94" s="57" t="s">
        <v>9298</v>
      </c>
      <c r="H94" s="17"/>
    </row>
    <row r="95" ht="15.75" customHeight="1">
      <c r="A95" s="57">
        <v>73.0</v>
      </c>
      <c r="B95" s="57" t="s">
        <v>9420</v>
      </c>
      <c r="C95" s="57" t="s">
        <v>9421</v>
      </c>
      <c r="E95" s="57" t="s">
        <v>9288</v>
      </c>
      <c r="H95" s="17"/>
    </row>
    <row r="96" ht="15.75" customHeight="1">
      <c r="A96" s="57">
        <v>73.0</v>
      </c>
      <c r="B96" s="57" t="s">
        <v>9420</v>
      </c>
      <c r="C96" s="57" t="s">
        <v>9421</v>
      </c>
      <c r="E96" s="57" t="s">
        <v>9288</v>
      </c>
      <c r="H96" s="17"/>
    </row>
    <row r="97" ht="15.75" customHeight="1">
      <c r="A97" s="57">
        <v>74.0</v>
      </c>
      <c r="B97" s="57" t="s">
        <v>9422</v>
      </c>
      <c r="C97" s="57" t="s">
        <v>9423</v>
      </c>
      <c r="E97" s="57" t="s">
        <v>9288</v>
      </c>
      <c r="H97" s="17"/>
    </row>
    <row r="98" ht="15.75" customHeight="1">
      <c r="A98" s="57">
        <v>75.0</v>
      </c>
      <c r="B98" s="57" t="s">
        <v>9424</v>
      </c>
      <c r="C98" s="57" t="s">
        <v>9425</v>
      </c>
      <c r="E98" s="57" t="s">
        <v>9288</v>
      </c>
      <c r="H98" s="17"/>
    </row>
    <row r="99" ht="15.75" customHeight="1">
      <c r="A99" s="57">
        <v>76.0</v>
      </c>
      <c r="B99" s="57" t="s">
        <v>9426</v>
      </c>
      <c r="C99" s="57" t="s">
        <v>9427</v>
      </c>
      <c r="E99" s="57">
        <v>0.0</v>
      </c>
      <c r="H99" s="17"/>
    </row>
    <row r="100" ht="15.75" customHeight="1">
      <c r="A100" s="57">
        <v>77.0</v>
      </c>
      <c r="B100" s="57" t="s">
        <v>9428</v>
      </c>
      <c r="C100" s="57" t="s">
        <v>9429</v>
      </c>
      <c r="E100" s="57" t="s">
        <v>9288</v>
      </c>
      <c r="H100" s="17"/>
    </row>
    <row r="101" ht="15.75" customHeight="1">
      <c r="A101" s="57">
        <v>78.0</v>
      </c>
      <c r="B101" s="57" t="s">
        <v>9430</v>
      </c>
      <c r="C101" s="57" t="s">
        <v>9431</v>
      </c>
      <c r="E101" s="57" t="s">
        <v>9298</v>
      </c>
      <c r="H101" s="17"/>
    </row>
    <row r="102" ht="15.75" customHeight="1">
      <c r="A102" s="57">
        <v>79.0</v>
      </c>
      <c r="B102" s="57" t="s">
        <v>9432</v>
      </c>
      <c r="C102" s="57" t="s">
        <v>9433</v>
      </c>
      <c r="E102" s="57" t="s">
        <v>9288</v>
      </c>
      <c r="H102" s="17"/>
    </row>
    <row r="103" ht="15.75" customHeight="1">
      <c r="A103" s="57">
        <v>80.0</v>
      </c>
      <c r="B103" s="57" t="s">
        <v>9434</v>
      </c>
      <c r="C103" s="57" t="s">
        <v>9435</v>
      </c>
      <c r="E103" s="57">
        <v>0.0</v>
      </c>
      <c r="H103" s="17"/>
    </row>
    <row r="104" ht="15.75" customHeight="1">
      <c r="A104" s="57">
        <v>81.0</v>
      </c>
      <c r="B104" s="57" t="s">
        <v>9436</v>
      </c>
      <c r="C104" s="57" t="s">
        <v>9437</v>
      </c>
      <c r="E104" s="57" t="s">
        <v>9288</v>
      </c>
      <c r="H104" s="17"/>
    </row>
    <row r="105" ht="15.75" customHeight="1">
      <c r="A105" s="57">
        <v>81.0</v>
      </c>
      <c r="B105" s="57" t="s">
        <v>9436</v>
      </c>
      <c r="C105" s="57" t="s">
        <v>9437</v>
      </c>
      <c r="E105" s="57" t="s">
        <v>9288</v>
      </c>
      <c r="H105" s="17"/>
    </row>
    <row r="106" ht="15.75" customHeight="1">
      <c r="A106" s="57">
        <v>82.0</v>
      </c>
      <c r="B106" s="57" t="s">
        <v>9438</v>
      </c>
      <c r="C106" s="57" t="s">
        <v>9439</v>
      </c>
      <c r="E106" s="57" t="s">
        <v>9298</v>
      </c>
      <c r="H106" s="17"/>
    </row>
    <row r="107" ht="15.75" customHeight="1">
      <c r="A107" s="57">
        <v>83.0</v>
      </c>
      <c r="B107" s="57" t="s">
        <v>9440</v>
      </c>
      <c r="C107" s="57" t="s">
        <v>9441</v>
      </c>
      <c r="E107" s="57" t="s">
        <v>9288</v>
      </c>
      <c r="H107" s="17"/>
    </row>
    <row r="108" ht="15.75" customHeight="1">
      <c r="A108" s="57">
        <v>136.0</v>
      </c>
      <c r="B108" s="57" t="s">
        <v>9442</v>
      </c>
      <c r="C108" s="57" t="s">
        <v>9443</v>
      </c>
      <c r="E108" s="57" t="s">
        <v>9288</v>
      </c>
      <c r="H108" s="17"/>
    </row>
    <row r="109" ht="15.75" customHeight="1">
      <c r="A109" s="57">
        <v>85.0</v>
      </c>
      <c r="B109" s="57" t="s">
        <v>9444</v>
      </c>
      <c r="C109" s="57" t="s">
        <v>9445</v>
      </c>
      <c r="E109" s="57" t="s">
        <v>9288</v>
      </c>
      <c r="H109" s="17"/>
    </row>
    <row r="110" ht="15.75" customHeight="1">
      <c r="A110" s="57">
        <v>86.0</v>
      </c>
      <c r="B110" s="57" t="s">
        <v>9446</v>
      </c>
      <c r="C110" s="57" t="s">
        <v>9447</v>
      </c>
      <c r="E110" s="57" t="s">
        <v>9288</v>
      </c>
      <c r="H110" s="17"/>
    </row>
    <row r="111" ht="15.75" customHeight="1">
      <c r="A111" s="57">
        <v>87.0</v>
      </c>
      <c r="B111" s="57" t="s">
        <v>9448</v>
      </c>
      <c r="C111" s="57" t="s">
        <v>9449</v>
      </c>
      <c r="E111" s="57" t="s">
        <v>9291</v>
      </c>
      <c r="H111" s="17"/>
    </row>
    <row r="112" ht="15.75" customHeight="1">
      <c r="A112" s="57">
        <v>87.0</v>
      </c>
      <c r="B112" s="57" t="s">
        <v>9448</v>
      </c>
      <c r="C112" s="57" t="s">
        <v>9449</v>
      </c>
      <c r="E112" s="57" t="s">
        <v>9291</v>
      </c>
      <c r="H112" s="17"/>
    </row>
    <row r="113" ht="15.75" customHeight="1">
      <c r="A113" s="57">
        <v>89.0</v>
      </c>
      <c r="B113" s="57" t="s">
        <v>9450</v>
      </c>
      <c r="C113" s="57" t="s">
        <v>9451</v>
      </c>
      <c r="E113" s="57" t="s">
        <v>9288</v>
      </c>
      <c r="H113" s="17"/>
    </row>
    <row r="114" ht="15.75" customHeight="1">
      <c r="A114" s="57">
        <v>136.0</v>
      </c>
      <c r="B114" s="57" t="s">
        <v>9442</v>
      </c>
      <c r="C114" s="57" t="s">
        <v>9443</v>
      </c>
      <c r="E114" s="57" t="s">
        <v>9288</v>
      </c>
      <c r="H114" s="17"/>
    </row>
    <row r="115" ht="15.75" customHeight="1">
      <c r="A115" s="57">
        <v>2.0</v>
      </c>
      <c r="B115" s="57" t="s">
        <v>9286</v>
      </c>
      <c r="C115" s="57" t="s">
        <v>9287</v>
      </c>
      <c r="E115" s="57" t="s">
        <v>9288</v>
      </c>
      <c r="H115" s="17"/>
    </row>
    <row r="116" ht="15.75" customHeight="1">
      <c r="A116" s="57">
        <v>91.0</v>
      </c>
      <c r="B116" s="57" t="s">
        <v>9452</v>
      </c>
      <c r="C116" s="57" t="s">
        <v>9453</v>
      </c>
      <c r="E116" s="57" t="s">
        <v>9298</v>
      </c>
      <c r="H116" s="17"/>
    </row>
    <row r="117" ht="15.75" customHeight="1">
      <c r="A117" s="57">
        <v>93.0</v>
      </c>
      <c r="B117" s="57" t="s">
        <v>9454</v>
      </c>
      <c r="C117" s="57" t="s">
        <v>9455</v>
      </c>
      <c r="E117" s="57" t="s">
        <v>9288</v>
      </c>
      <c r="H117" s="17"/>
    </row>
    <row r="118" ht="15.75" customHeight="1">
      <c r="A118" s="57">
        <v>94.0</v>
      </c>
      <c r="B118" s="57" t="s">
        <v>9456</v>
      </c>
      <c r="C118" s="57" t="s">
        <v>9457</v>
      </c>
      <c r="E118" s="57" t="s">
        <v>9298</v>
      </c>
      <c r="H118" s="17"/>
    </row>
    <row r="119" ht="15.75" customHeight="1">
      <c r="A119" s="57" t="s">
        <v>9458</v>
      </c>
      <c r="B119" s="57" t="s">
        <v>7987</v>
      </c>
      <c r="C119" s="57" t="s">
        <v>9459</v>
      </c>
      <c r="E119" s="57" t="s">
        <v>7987</v>
      </c>
      <c r="H119" s="17"/>
    </row>
    <row r="120" ht="15.75" customHeight="1">
      <c r="A120" s="57" t="s">
        <v>9460</v>
      </c>
      <c r="B120" s="57" t="s">
        <v>7987</v>
      </c>
      <c r="C120" s="57" t="s">
        <v>9461</v>
      </c>
      <c r="E120" s="57" t="s">
        <v>7987</v>
      </c>
      <c r="H120" s="17"/>
    </row>
    <row r="121" ht="15.75" customHeight="1">
      <c r="A121" s="57">
        <v>99.0</v>
      </c>
      <c r="B121" s="57" t="s">
        <v>9462</v>
      </c>
      <c r="C121" s="57" t="s">
        <v>9463</v>
      </c>
      <c r="E121" s="57" t="s">
        <v>9288</v>
      </c>
      <c r="H121" s="17"/>
    </row>
    <row r="122" ht="15.75" customHeight="1">
      <c r="A122" s="57" t="s">
        <v>9464</v>
      </c>
      <c r="B122" s="57" t="s">
        <v>7987</v>
      </c>
      <c r="C122" s="57" t="s">
        <v>9465</v>
      </c>
      <c r="E122" s="57" t="s">
        <v>7987</v>
      </c>
      <c r="H122" s="17"/>
    </row>
    <row r="123" ht="15.75" customHeight="1">
      <c r="A123" s="57">
        <v>123.0</v>
      </c>
      <c r="B123" s="57" t="s">
        <v>9466</v>
      </c>
      <c r="C123" s="57" t="s">
        <v>9467</v>
      </c>
      <c r="E123" s="57" t="s">
        <v>9288</v>
      </c>
      <c r="H123" s="17"/>
    </row>
    <row r="124" ht="15.75" customHeight="1">
      <c r="A124" s="57">
        <v>7.0</v>
      </c>
      <c r="B124" s="57" t="s">
        <v>9299</v>
      </c>
      <c r="C124" s="57" t="s">
        <v>9300</v>
      </c>
      <c r="E124" s="57" t="s">
        <v>9288</v>
      </c>
      <c r="H124" s="17"/>
    </row>
    <row r="125" ht="15.75" customHeight="1">
      <c r="A125" s="57" t="s">
        <v>9468</v>
      </c>
      <c r="B125" s="57" t="s">
        <v>7987</v>
      </c>
      <c r="C125" s="57" t="s">
        <v>9469</v>
      </c>
      <c r="E125" s="57" t="s">
        <v>7987</v>
      </c>
      <c r="H125" s="17"/>
    </row>
    <row r="126" ht="15.75" customHeight="1">
      <c r="A126" s="57">
        <v>19.0</v>
      </c>
      <c r="B126" s="57" t="s">
        <v>9321</v>
      </c>
      <c r="C126" s="57" t="s">
        <v>9322</v>
      </c>
      <c r="E126" s="57" t="s">
        <v>9288</v>
      </c>
      <c r="H126" s="17"/>
    </row>
    <row r="127" ht="15.75" customHeight="1">
      <c r="A127" s="57">
        <v>135.0</v>
      </c>
      <c r="B127" s="57" t="s">
        <v>9470</v>
      </c>
      <c r="C127" s="57" t="s">
        <v>9471</v>
      </c>
      <c r="E127" s="57" t="s">
        <v>9288</v>
      </c>
      <c r="H127" s="17"/>
    </row>
    <row r="128" ht="15.75" customHeight="1">
      <c r="A128" s="57" t="s">
        <v>9472</v>
      </c>
      <c r="B128" s="57" t="s">
        <v>7987</v>
      </c>
      <c r="C128" s="57" t="s">
        <v>9473</v>
      </c>
      <c r="E128" s="57" t="s">
        <v>7987</v>
      </c>
      <c r="H128" s="17"/>
    </row>
    <row r="129" ht="15.75" customHeight="1">
      <c r="A129" s="57" t="s">
        <v>9474</v>
      </c>
      <c r="B129" s="57" t="s">
        <v>7987</v>
      </c>
      <c r="C129" s="57" t="s">
        <v>9475</v>
      </c>
      <c r="E129" s="57" t="s">
        <v>7987</v>
      </c>
      <c r="H129" s="17"/>
    </row>
    <row r="130" ht="15.75" customHeight="1">
      <c r="A130" s="57" t="s">
        <v>9476</v>
      </c>
      <c r="B130" s="57" t="s">
        <v>7987</v>
      </c>
      <c r="C130" s="57" t="s">
        <v>9469</v>
      </c>
      <c r="E130" s="57" t="s">
        <v>7987</v>
      </c>
      <c r="H130" s="17"/>
    </row>
    <row r="131" ht="15.75" customHeight="1">
      <c r="A131" s="57" t="s">
        <v>9477</v>
      </c>
      <c r="B131" s="57" t="s">
        <v>7987</v>
      </c>
      <c r="C131" s="57" t="s">
        <v>9478</v>
      </c>
      <c r="E131" s="57" t="s">
        <v>7987</v>
      </c>
      <c r="H131" s="17"/>
    </row>
    <row r="132" ht="15.75" customHeight="1">
      <c r="A132" s="57" t="s">
        <v>9479</v>
      </c>
      <c r="B132" s="57" t="s">
        <v>7987</v>
      </c>
      <c r="C132" s="57" t="s">
        <v>9480</v>
      </c>
      <c r="E132" s="57" t="s">
        <v>7987</v>
      </c>
      <c r="H132" s="17"/>
    </row>
    <row r="133" ht="15.75" customHeight="1">
      <c r="A133" s="57" t="s">
        <v>9481</v>
      </c>
      <c r="B133" s="57" t="s">
        <v>7987</v>
      </c>
      <c r="C133" s="57" t="s">
        <v>9480</v>
      </c>
      <c r="E133" s="57" t="s">
        <v>7987</v>
      </c>
      <c r="H133" s="17"/>
    </row>
    <row r="134" ht="15.75" customHeight="1">
      <c r="A134" s="57" t="s">
        <v>9482</v>
      </c>
      <c r="B134" s="57" t="s">
        <v>7987</v>
      </c>
      <c r="C134" s="57" t="s">
        <v>9483</v>
      </c>
      <c r="E134" s="57" t="s">
        <v>7987</v>
      </c>
      <c r="H134" s="17"/>
    </row>
    <row r="135" ht="15.75" customHeight="1">
      <c r="A135" s="57">
        <v>124.0</v>
      </c>
      <c r="B135" s="57" t="s">
        <v>9484</v>
      </c>
      <c r="C135" s="57" t="s">
        <v>9485</v>
      </c>
      <c r="E135" s="57" t="s">
        <v>9288</v>
      </c>
      <c r="H135" s="17"/>
    </row>
    <row r="136" ht="15.75" customHeight="1">
      <c r="A136" s="57" t="s">
        <v>9486</v>
      </c>
      <c r="B136" s="57" t="s">
        <v>7987</v>
      </c>
      <c r="C136" s="57" t="s">
        <v>9487</v>
      </c>
      <c r="E136" s="57" t="s">
        <v>7987</v>
      </c>
      <c r="H136" s="17"/>
    </row>
    <row r="137" ht="15.75" customHeight="1">
      <c r="A137" s="57" t="s">
        <v>9488</v>
      </c>
      <c r="B137" s="57" t="s">
        <v>7987</v>
      </c>
      <c r="C137" s="57" t="s">
        <v>9489</v>
      </c>
      <c r="E137" s="57" t="s">
        <v>7987</v>
      </c>
      <c r="H137" s="17"/>
    </row>
    <row r="138" ht="15.75" customHeight="1">
      <c r="A138" s="57" t="s">
        <v>9490</v>
      </c>
      <c r="B138" s="57" t="s">
        <v>7987</v>
      </c>
      <c r="C138" s="57" t="s">
        <v>9483</v>
      </c>
      <c r="E138" s="57" t="s">
        <v>7987</v>
      </c>
      <c r="H138" s="17"/>
    </row>
    <row r="139" ht="15.75" customHeight="1">
      <c r="A139" s="57" t="s">
        <v>9491</v>
      </c>
      <c r="B139" s="57" t="s">
        <v>7987</v>
      </c>
      <c r="C139" s="57" t="s">
        <v>9492</v>
      </c>
      <c r="E139" s="57" t="s">
        <v>7987</v>
      </c>
      <c r="H139" s="17"/>
    </row>
    <row r="140" ht="15.75" customHeight="1">
      <c r="A140" s="57" t="s">
        <v>9493</v>
      </c>
      <c r="B140" s="57" t="s">
        <v>7987</v>
      </c>
      <c r="C140" s="57" t="s">
        <v>9494</v>
      </c>
      <c r="E140" s="57" t="s">
        <v>7987</v>
      </c>
      <c r="H140" s="17"/>
    </row>
    <row r="141" ht="15.75" customHeight="1">
      <c r="A141" s="57">
        <v>138.0</v>
      </c>
      <c r="B141" s="57" t="s">
        <v>9495</v>
      </c>
      <c r="C141" s="57" t="s">
        <v>9496</v>
      </c>
      <c r="E141" s="57" t="s">
        <v>9288</v>
      </c>
      <c r="H141" s="17"/>
    </row>
    <row r="142" ht="15.75" customHeight="1">
      <c r="A142" s="57" t="s">
        <v>9497</v>
      </c>
      <c r="B142" s="57" t="s">
        <v>7987</v>
      </c>
      <c r="C142" s="57" t="s">
        <v>9494</v>
      </c>
      <c r="E142" s="57" t="s">
        <v>7987</v>
      </c>
      <c r="H142" s="17"/>
    </row>
    <row r="143" ht="15.75" customHeight="1">
      <c r="A143" s="57" t="s">
        <v>9498</v>
      </c>
      <c r="B143" s="57" t="s">
        <v>7987</v>
      </c>
      <c r="C143" s="57" t="s">
        <v>9499</v>
      </c>
      <c r="E143" s="57" t="s">
        <v>7987</v>
      </c>
      <c r="H143" s="17"/>
    </row>
    <row r="144" ht="15.75" customHeight="1">
      <c r="A144" s="57" t="s">
        <v>9500</v>
      </c>
      <c r="B144" s="57" t="s">
        <v>7987</v>
      </c>
      <c r="C144" s="57" t="s">
        <v>9501</v>
      </c>
      <c r="E144" s="57" t="s">
        <v>7987</v>
      </c>
      <c r="H144" s="17"/>
    </row>
    <row r="145" ht="15.75" customHeight="1">
      <c r="A145" s="57" t="s">
        <v>9502</v>
      </c>
      <c r="B145" s="57" t="s">
        <v>7987</v>
      </c>
      <c r="C145" s="57" t="s">
        <v>9503</v>
      </c>
      <c r="E145" s="57" t="s">
        <v>7987</v>
      </c>
      <c r="H145" s="17"/>
    </row>
    <row r="146" ht="15.75" customHeight="1">
      <c r="A146" s="57" t="s">
        <v>9504</v>
      </c>
      <c r="B146" s="57" t="s">
        <v>7987</v>
      </c>
      <c r="C146" s="57" t="s">
        <v>9505</v>
      </c>
      <c r="E146" s="57" t="s">
        <v>7987</v>
      </c>
      <c r="H146" s="17"/>
    </row>
    <row r="147" ht="15.75" customHeight="1">
      <c r="A147" s="57" t="s">
        <v>9506</v>
      </c>
      <c r="B147" s="57" t="s">
        <v>7987</v>
      </c>
      <c r="C147" s="57" t="s">
        <v>9507</v>
      </c>
      <c r="E147" s="57" t="s">
        <v>7987</v>
      </c>
      <c r="H147" s="17"/>
    </row>
    <row r="148" ht="15.75" customHeight="1">
      <c r="A148" s="57" t="s">
        <v>9508</v>
      </c>
      <c r="B148" s="57" t="s">
        <v>7987</v>
      </c>
      <c r="C148" s="57" t="s">
        <v>9509</v>
      </c>
      <c r="E148" s="57" t="s">
        <v>7987</v>
      </c>
      <c r="H148" s="17"/>
    </row>
    <row r="149" ht="15.75" customHeight="1">
      <c r="A149" s="57" t="s">
        <v>9510</v>
      </c>
      <c r="B149" s="57" t="s">
        <v>7987</v>
      </c>
      <c r="C149" s="57" t="s">
        <v>9465</v>
      </c>
      <c r="E149" s="57" t="s">
        <v>7987</v>
      </c>
      <c r="H149" s="17"/>
    </row>
    <row r="150" ht="15.75" customHeight="1">
      <c r="A150" s="57" t="s">
        <v>9511</v>
      </c>
      <c r="B150" s="57" t="s">
        <v>7987</v>
      </c>
      <c r="C150" s="57" t="s">
        <v>9512</v>
      </c>
      <c r="E150" s="57" t="s">
        <v>7987</v>
      </c>
      <c r="H150" s="17"/>
    </row>
    <row r="151" ht="15.75" customHeight="1">
      <c r="A151" s="57">
        <v>125.0</v>
      </c>
      <c r="B151" s="57" t="s">
        <v>9513</v>
      </c>
      <c r="C151" s="57" t="s">
        <v>9514</v>
      </c>
      <c r="E151" s="57" t="s">
        <v>9288</v>
      </c>
      <c r="H151" s="17"/>
    </row>
    <row r="152" ht="15.75" customHeight="1">
      <c r="A152" s="57">
        <v>116.0</v>
      </c>
      <c r="B152" s="57" t="s">
        <v>9515</v>
      </c>
      <c r="C152" s="57" t="s">
        <v>9516</v>
      </c>
      <c r="E152" s="57" t="s">
        <v>9288</v>
      </c>
      <c r="H152" s="17"/>
    </row>
    <row r="153" ht="15.75" customHeight="1">
      <c r="A153" s="57" t="s">
        <v>9517</v>
      </c>
      <c r="B153" s="57" t="s">
        <v>7987</v>
      </c>
      <c r="C153" s="57" t="s">
        <v>9518</v>
      </c>
      <c r="E153" s="57" t="s">
        <v>7987</v>
      </c>
      <c r="H153" s="17"/>
    </row>
    <row r="154" ht="15.75" customHeight="1">
      <c r="A154" s="57">
        <v>132.0</v>
      </c>
      <c r="B154" s="57" t="s">
        <v>9519</v>
      </c>
      <c r="C154" s="57" t="s">
        <v>9520</v>
      </c>
      <c r="E154" s="57" t="s">
        <v>9288</v>
      </c>
      <c r="H154" s="17"/>
    </row>
    <row r="155" ht="15.75" customHeight="1">
      <c r="A155" s="57" t="s">
        <v>9521</v>
      </c>
      <c r="B155" s="57" t="s">
        <v>7987</v>
      </c>
      <c r="C155" s="57" t="s">
        <v>9522</v>
      </c>
      <c r="E155" s="57" t="s">
        <v>7987</v>
      </c>
      <c r="H155" s="17"/>
    </row>
    <row r="156" ht="15.75" customHeight="1">
      <c r="A156" s="57" t="s">
        <v>9508</v>
      </c>
      <c r="B156" s="57" t="s">
        <v>7987</v>
      </c>
      <c r="C156" s="57" t="s">
        <v>9509</v>
      </c>
      <c r="E156" s="57" t="s">
        <v>7987</v>
      </c>
      <c r="H156" s="17"/>
    </row>
    <row r="157" ht="15.75" customHeight="1">
      <c r="A157" s="57" t="s">
        <v>9523</v>
      </c>
      <c r="B157" s="57" t="s">
        <v>7987</v>
      </c>
      <c r="C157" s="57" t="s">
        <v>214</v>
      </c>
      <c r="E157" s="57" t="s">
        <v>7987</v>
      </c>
      <c r="H157" s="17"/>
    </row>
    <row r="158" ht="15.75" customHeight="1">
      <c r="A158" s="57">
        <v>116.0</v>
      </c>
      <c r="B158" s="57" t="s">
        <v>9515</v>
      </c>
      <c r="C158" s="57" t="s">
        <v>9516</v>
      </c>
      <c r="E158" s="57" t="s">
        <v>9288</v>
      </c>
      <c r="H158" s="17"/>
    </row>
    <row r="159" ht="15.75" customHeight="1">
      <c r="A159" s="57">
        <v>137.0</v>
      </c>
      <c r="B159" s="57" t="s">
        <v>9524</v>
      </c>
      <c r="C159" s="57">
        <v>0.0</v>
      </c>
      <c r="E159" s="57" t="s">
        <v>9288</v>
      </c>
      <c r="H159" s="17"/>
    </row>
    <row r="160" ht="15.75" customHeight="1">
      <c r="A160" s="57" t="s">
        <v>9521</v>
      </c>
      <c r="B160" s="57" t="s">
        <v>7987</v>
      </c>
      <c r="C160" s="57" t="s">
        <v>9522</v>
      </c>
      <c r="E160" s="57" t="s">
        <v>7987</v>
      </c>
      <c r="H160" s="17"/>
    </row>
    <row r="161" ht="15.75" customHeight="1">
      <c r="A161" s="57" t="s">
        <v>9525</v>
      </c>
      <c r="B161" s="57" t="s">
        <v>7987</v>
      </c>
      <c r="C161" s="57" t="s">
        <v>9526</v>
      </c>
      <c r="E161" s="57" t="s">
        <v>7987</v>
      </c>
      <c r="H161" s="17"/>
    </row>
    <row r="162" ht="15.75" customHeight="1">
      <c r="A162" s="57" t="s">
        <v>9527</v>
      </c>
      <c r="B162" s="57" t="s">
        <v>7987</v>
      </c>
      <c r="C162" s="57" t="s">
        <v>9528</v>
      </c>
      <c r="E162" s="57" t="s">
        <v>7987</v>
      </c>
      <c r="H162" s="17"/>
    </row>
    <row r="163" ht="15.75" customHeight="1">
      <c r="A163" s="57" t="s">
        <v>9529</v>
      </c>
      <c r="B163" s="57" t="s">
        <v>7987</v>
      </c>
      <c r="C163" s="57" t="s">
        <v>9530</v>
      </c>
      <c r="E163" s="57" t="s">
        <v>7987</v>
      </c>
      <c r="H163" s="17"/>
    </row>
    <row r="164" ht="15.75" customHeight="1">
      <c r="A164" s="57" t="s">
        <v>9531</v>
      </c>
      <c r="B164" s="57" t="s">
        <v>7987</v>
      </c>
      <c r="C164" s="57" t="s">
        <v>9532</v>
      </c>
      <c r="E164" s="57" t="s">
        <v>7987</v>
      </c>
      <c r="H164" s="17"/>
    </row>
    <row r="165" ht="15.75" customHeight="1">
      <c r="A165" s="57">
        <v>101.0</v>
      </c>
      <c r="B165" s="57" t="s">
        <v>9533</v>
      </c>
      <c r="C165" s="57" t="s">
        <v>9534</v>
      </c>
      <c r="E165" s="57" t="s">
        <v>9288</v>
      </c>
      <c r="H165" s="17"/>
    </row>
    <row r="166" ht="15.75" customHeight="1">
      <c r="A166" s="57" t="s">
        <v>9535</v>
      </c>
      <c r="B166" s="57" t="s">
        <v>7987</v>
      </c>
      <c r="C166" s="57" t="s">
        <v>9536</v>
      </c>
      <c r="E166" s="57" t="s">
        <v>7987</v>
      </c>
      <c r="H166" s="17"/>
    </row>
    <row r="167" ht="15.75" customHeight="1">
      <c r="A167" s="57">
        <v>88.0</v>
      </c>
      <c r="B167" s="57" t="s">
        <v>9448</v>
      </c>
      <c r="C167" s="57" t="s">
        <v>9449</v>
      </c>
      <c r="E167" s="57" t="s">
        <v>9291</v>
      </c>
      <c r="H167" s="17"/>
    </row>
    <row r="168" ht="15.75" customHeight="1">
      <c r="A168" s="57">
        <v>96.0</v>
      </c>
      <c r="B168" s="57" t="s">
        <v>9537</v>
      </c>
      <c r="C168" s="57" t="s">
        <v>9538</v>
      </c>
      <c r="E168" s="57" t="s">
        <v>9288</v>
      </c>
      <c r="H168" s="17"/>
    </row>
    <row r="169" ht="15.75" customHeight="1">
      <c r="A169" s="57">
        <v>97.0</v>
      </c>
      <c r="B169" s="57" t="s">
        <v>9539</v>
      </c>
      <c r="C169" s="57" t="s">
        <v>9540</v>
      </c>
      <c r="E169" s="57" t="s">
        <v>9298</v>
      </c>
      <c r="H169" s="17"/>
    </row>
    <row r="170" ht="15.75" customHeight="1">
      <c r="A170" s="57">
        <v>98.0</v>
      </c>
      <c r="B170" s="57" t="s">
        <v>9541</v>
      </c>
      <c r="C170" s="57" t="s">
        <v>9542</v>
      </c>
      <c r="E170" s="57" t="s">
        <v>9288</v>
      </c>
      <c r="H170" s="17"/>
    </row>
    <row r="171" ht="15.75" customHeight="1">
      <c r="A171" s="57">
        <v>45.0</v>
      </c>
      <c r="B171" s="57" t="s">
        <v>9367</v>
      </c>
      <c r="C171" s="57" t="s">
        <v>9368</v>
      </c>
      <c r="E171" s="57" t="s">
        <v>9288</v>
      </c>
      <c r="H171" s="17"/>
    </row>
    <row r="172" ht="15.75" customHeight="1">
      <c r="A172" s="57">
        <v>63.0</v>
      </c>
      <c r="B172" s="57" t="s">
        <v>9402</v>
      </c>
      <c r="C172" s="57" t="s">
        <v>9403</v>
      </c>
      <c r="E172" s="57" t="s">
        <v>9298</v>
      </c>
      <c r="H172" s="17"/>
    </row>
    <row r="173" ht="15.75" customHeight="1">
      <c r="A173" s="57">
        <v>102.0</v>
      </c>
      <c r="B173" s="57" t="s">
        <v>9543</v>
      </c>
      <c r="C173" s="57" t="s">
        <v>9544</v>
      </c>
      <c r="E173" s="57" t="s">
        <v>9288</v>
      </c>
      <c r="H173" s="17"/>
    </row>
    <row r="174" ht="15.75" customHeight="1">
      <c r="A174" s="57">
        <v>103.0</v>
      </c>
      <c r="B174" s="57" t="s">
        <v>9545</v>
      </c>
      <c r="C174" s="57" t="s">
        <v>9546</v>
      </c>
      <c r="E174" s="57" t="s">
        <v>9288</v>
      </c>
      <c r="H174" s="17"/>
    </row>
    <row r="175" ht="15.75" customHeight="1">
      <c r="A175" s="57">
        <v>104.0</v>
      </c>
      <c r="B175" s="57" t="s">
        <v>9547</v>
      </c>
      <c r="C175" s="57" t="s">
        <v>9548</v>
      </c>
      <c r="E175" s="57" t="s">
        <v>9288</v>
      </c>
      <c r="H175" s="17"/>
    </row>
    <row r="176" ht="15.75" customHeight="1">
      <c r="A176" s="57">
        <v>106.0</v>
      </c>
      <c r="B176" s="57" t="s">
        <v>9549</v>
      </c>
      <c r="C176" s="57" t="s">
        <v>9550</v>
      </c>
      <c r="E176" s="57" t="s">
        <v>9288</v>
      </c>
      <c r="H176" s="17"/>
    </row>
    <row r="177" ht="15.75" customHeight="1">
      <c r="A177" s="57" t="s">
        <v>2984</v>
      </c>
      <c r="B177" s="57" t="s">
        <v>7987</v>
      </c>
      <c r="C177" s="57" t="s">
        <v>2984</v>
      </c>
      <c r="E177" s="57" t="s">
        <v>7987</v>
      </c>
      <c r="H177" s="17"/>
    </row>
    <row r="178" ht="15.75" customHeight="1">
      <c r="A178" s="57">
        <v>108.0</v>
      </c>
      <c r="B178" s="57" t="s">
        <v>9551</v>
      </c>
      <c r="C178" s="57" t="s">
        <v>9552</v>
      </c>
      <c r="E178" s="57" t="s">
        <v>9288</v>
      </c>
      <c r="H178" s="17"/>
    </row>
    <row r="179" ht="15.75" customHeight="1">
      <c r="A179" s="57">
        <v>107.0</v>
      </c>
      <c r="B179" s="57" t="s">
        <v>9553</v>
      </c>
      <c r="C179" s="57" t="s">
        <v>9554</v>
      </c>
      <c r="E179" s="57" t="s">
        <v>9288</v>
      </c>
      <c r="H179" s="17"/>
    </row>
    <row r="180" ht="15.75" customHeight="1">
      <c r="A180" s="57">
        <v>109.0</v>
      </c>
      <c r="B180" s="57" t="s">
        <v>9555</v>
      </c>
      <c r="C180" s="57" t="s">
        <v>9556</v>
      </c>
      <c r="E180" s="57" t="s">
        <v>9288</v>
      </c>
      <c r="H180" s="17"/>
    </row>
    <row r="181" ht="15.75" customHeight="1">
      <c r="A181" s="57">
        <v>126.0</v>
      </c>
      <c r="B181" s="57" t="s">
        <v>9557</v>
      </c>
      <c r="C181" s="57" t="s">
        <v>9558</v>
      </c>
      <c r="E181" s="57" t="s">
        <v>9288</v>
      </c>
      <c r="H181" s="17"/>
    </row>
    <row r="182" ht="15.75" customHeight="1">
      <c r="A182" s="57">
        <v>105.0</v>
      </c>
      <c r="B182" s="57" t="s">
        <v>9559</v>
      </c>
      <c r="C182" s="57" t="s">
        <v>9560</v>
      </c>
      <c r="E182" s="57" t="s">
        <v>9288</v>
      </c>
      <c r="H182" s="17"/>
    </row>
    <row r="183" ht="15.75" customHeight="1">
      <c r="A183" s="57">
        <v>114.0</v>
      </c>
      <c r="B183" s="57" t="s">
        <v>9561</v>
      </c>
      <c r="C183" s="57" t="s">
        <v>9562</v>
      </c>
      <c r="E183" s="57" t="s">
        <v>9291</v>
      </c>
      <c r="H183" s="17"/>
    </row>
    <row r="184" ht="15.75" customHeight="1">
      <c r="A184" s="57">
        <v>111.0</v>
      </c>
      <c r="B184" s="57" t="s">
        <v>9563</v>
      </c>
      <c r="C184" s="57" t="s">
        <v>9564</v>
      </c>
      <c r="E184" s="57" t="s">
        <v>9298</v>
      </c>
      <c r="H184" s="17"/>
    </row>
    <row r="185" ht="15.75" customHeight="1">
      <c r="A185" s="57">
        <v>112.0</v>
      </c>
      <c r="B185" s="57" t="s">
        <v>9565</v>
      </c>
      <c r="C185" s="57" t="s">
        <v>9566</v>
      </c>
      <c r="E185" s="57" t="s">
        <v>9288</v>
      </c>
      <c r="H185" s="17"/>
    </row>
    <row r="186" ht="15.75" customHeight="1">
      <c r="A186" s="57">
        <v>113.0</v>
      </c>
      <c r="B186" s="57" t="s">
        <v>9567</v>
      </c>
      <c r="C186" s="57" t="s">
        <v>9568</v>
      </c>
      <c r="E186" s="57" t="s">
        <v>9288</v>
      </c>
      <c r="H186" s="17"/>
    </row>
    <row r="187" ht="15.75" customHeight="1">
      <c r="A187" s="57">
        <v>115.0</v>
      </c>
      <c r="B187" s="57" t="s">
        <v>9569</v>
      </c>
      <c r="C187" s="57" t="s">
        <v>9570</v>
      </c>
      <c r="E187" s="57" t="s">
        <v>9298</v>
      </c>
      <c r="H187" s="17"/>
    </row>
    <row r="188" ht="15.75" customHeight="1">
      <c r="A188" s="57">
        <v>120.0</v>
      </c>
      <c r="B188" s="57" t="s">
        <v>9307</v>
      </c>
      <c r="C188" s="57" t="s">
        <v>9308</v>
      </c>
      <c r="E188" s="57" t="s">
        <v>9288</v>
      </c>
      <c r="H188" s="17"/>
    </row>
    <row r="189" ht="15.75" customHeight="1">
      <c r="A189" s="57">
        <v>117.0</v>
      </c>
      <c r="B189" s="57" t="s">
        <v>9571</v>
      </c>
      <c r="C189" s="57" t="s">
        <v>9572</v>
      </c>
      <c r="E189" s="57" t="s">
        <v>9288</v>
      </c>
      <c r="H189" s="17"/>
    </row>
    <row r="190" ht="15.75" customHeight="1">
      <c r="A190" s="57">
        <v>118.0</v>
      </c>
      <c r="B190" s="57" t="s">
        <v>9573</v>
      </c>
      <c r="C190" s="57" t="s">
        <v>9574</v>
      </c>
      <c r="E190" s="57" t="s">
        <v>9288</v>
      </c>
      <c r="H190" s="17"/>
    </row>
    <row r="191" ht="15.75" customHeight="1">
      <c r="A191" s="57">
        <v>119.0</v>
      </c>
      <c r="B191" s="57" t="s">
        <v>9575</v>
      </c>
      <c r="C191" s="57" t="s">
        <v>9576</v>
      </c>
      <c r="E191" s="57" t="s">
        <v>9288</v>
      </c>
      <c r="H191" s="17"/>
    </row>
    <row r="192" ht="15.75" customHeight="1">
      <c r="A192" s="57">
        <v>9.0</v>
      </c>
      <c r="B192" s="57" t="s">
        <v>9303</v>
      </c>
      <c r="C192" s="57" t="s">
        <v>9304</v>
      </c>
      <c r="E192" s="57" t="s">
        <v>9288</v>
      </c>
      <c r="H192" s="17"/>
    </row>
    <row r="193" ht="15.75" customHeight="1">
      <c r="A193" s="57">
        <v>83.0</v>
      </c>
      <c r="B193" s="57" t="s">
        <v>9440</v>
      </c>
      <c r="C193" s="57" t="s">
        <v>9441</v>
      </c>
      <c r="E193" s="57" t="s">
        <v>9288</v>
      </c>
      <c r="H193" s="17"/>
    </row>
    <row r="194" ht="15.75" customHeight="1">
      <c r="A194" s="57">
        <v>127.0</v>
      </c>
      <c r="B194" s="57" t="s">
        <v>9577</v>
      </c>
      <c r="C194" s="57" t="s">
        <v>9578</v>
      </c>
      <c r="E194" s="57" t="s">
        <v>9298</v>
      </c>
      <c r="H194" s="17"/>
    </row>
    <row r="195" ht="15.75" customHeight="1">
      <c r="A195" s="57">
        <v>129.0</v>
      </c>
      <c r="B195" s="57" t="s">
        <v>9579</v>
      </c>
      <c r="C195" s="57" t="s">
        <v>9580</v>
      </c>
      <c r="E195" s="57" t="s">
        <v>9288</v>
      </c>
      <c r="H195" s="17"/>
    </row>
    <row r="196" ht="15.75" customHeight="1">
      <c r="A196" s="57">
        <v>133.0</v>
      </c>
      <c r="B196" s="57" t="s">
        <v>9581</v>
      </c>
      <c r="C196" s="57" t="s">
        <v>9582</v>
      </c>
      <c r="E196" s="57" t="s">
        <v>9288</v>
      </c>
      <c r="H196" s="17"/>
    </row>
    <row r="197" ht="15.75" customHeight="1">
      <c r="A197" s="57">
        <v>134.0</v>
      </c>
      <c r="B197" s="57" t="s">
        <v>9583</v>
      </c>
      <c r="C197" s="57" t="s">
        <v>9584</v>
      </c>
      <c r="E197" s="57" t="s">
        <v>9288</v>
      </c>
      <c r="H197" s="17"/>
    </row>
    <row r="198" ht="15.75" customHeight="1">
      <c r="A198" s="57">
        <v>72.0</v>
      </c>
      <c r="B198" s="57" t="s">
        <v>9418</v>
      </c>
      <c r="C198" s="57" t="s">
        <v>9419</v>
      </c>
      <c r="E198" s="57" t="s">
        <v>9298</v>
      </c>
      <c r="H198" s="17"/>
    </row>
    <row r="199" ht="15.75" customHeight="1">
      <c r="A199" s="57">
        <v>139.0</v>
      </c>
      <c r="B199" s="57" t="s">
        <v>7987</v>
      </c>
      <c r="C199" s="57" t="s">
        <v>9585</v>
      </c>
      <c r="E199" s="57" t="s">
        <v>7987</v>
      </c>
      <c r="H199" s="17"/>
    </row>
    <row r="200" ht="15.75" customHeight="1">
      <c r="H200" s="17"/>
    </row>
    <row r="201" ht="15.75" customHeight="1">
      <c r="H201" s="17"/>
    </row>
    <row r="202" ht="15.75" customHeight="1">
      <c r="H202" s="17"/>
    </row>
    <row r="203" ht="15.75" customHeight="1">
      <c r="H203" s="17"/>
    </row>
    <row r="204" ht="15.75" customHeight="1">
      <c r="H204" s="17"/>
    </row>
    <row r="205" ht="15.75" customHeight="1">
      <c r="H205" s="17"/>
    </row>
    <row r="206" ht="15.75" customHeight="1">
      <c r="H206" s="17"/>
    </row>
    <row r="207" ht="15.75" customHeight="1">
      <c r="H207" s="17"/>
    </row>
    <row r="208" ht="15.75" customHeight="1">
      <c r="H208" s="17"/>
    </row>
    <row r="209" ht="15.75" customHeight="1">
      <c r="H209" s="17"/>
    </row>
    <row r="210" ht="15.75" customHeight="1">
      <c r="H210" s="17"/>
    </row>
    <row r="211" ht="15.75" customHeight="1">
      <c r="H211" s="17"/>
    </row>
    <row r="212" ht="15.75" customHeight="1">
      <c r="H212" s="17"/>
    </row>
    <row r="213" ht="15.75" customHeight="1">
      <c r="H213" s="17"/>
    </row>
    <row r="214" ht="15.75" customHeight="1">
      <c r="H214" s="17"/>
    </row>
    <row r="215" ht="15.75" customHeight="1">
      <c r="H215" s="17"/>
    </row>
    <row r="216" ht="15.75" customHeight="1">
      <c r="H216" s="17"/>
    </row>
    <row r="217" ht="15.75" customHeight="1">
      <c r="H217" s="17"/>
    </row>
    <row r="218" ht="15.75" customHeight="1">
      <c r="H218" s="17"/>
    </row>
    <row r="219" ht="15.75" customHeight="1">
      <c r="H219" s="17"/>
    </row>
    <row r="220" ht="15.75" customHeight="1">
      <c r="H220" s="17"/>
    </row>
    <row r="221" ht="15.75" customHeight="1">
      <c r="H221" s="17"/>
    </row>
    <row r="222" ht="15.75" customHeight="1">
      <c r="H222" s="17"/>
    </row>
    <row r="223" ht="15.75" customHeight="1">
      <c r="H223" s="17"/>
    </row>
    <row r="224" ht="15.75" customHeight="1">
      <c r="H224" s="17"/>
    </row>
    <row r="225" ht="15.75" customHeight="1">
      <c r="H225" s="17"/>
    </row>
    <row r="226" ht="15.75" customHeight="1">
      <c r="H226" s="17"/>
    </row>
    <row r="227" ht="15.75" customHeight="1">
      <c r="H227" s="17"/>
    </row>
    <row r="228" ht="15.75" customHeight="1">
      <c r="H228" s="17"/>
    </row>
    <row r="229" ht="15.75" customHeight="1">
      <c r="H229" s="17"/>
    </row>
    <row r="230" ht="15.75" customHeight="1">
      <c r="H230" s="17"/>
    </row>
    <row r="231" ht="15.75" customHeight="1">
      <c r="H231" s="17"/>
    </row>
    <row r="232" ht="15.75" customHeight="1">
      <c r="H232" s="17"/>
    </row>
    <row r="233" ht="15.75" customHeight="1">
      <c r="H233" s="17"/>
    </row>
    <row r="234" ht="15.75" customHeight="1">
      <c r="H234" s="17"/>
    </row>
    <row r="235" ht="15.75" customHeight="1">
      <c r="H235" s="17"/>
    </row>
    <row r="236" ht="15.75" customHeight="1">
      <c r="H236" s="17"/>
    </row>
    <row r="237" ht="15.75" customHeight="1">
      <c r="H237" s="17"/>
    </row>
    <row r="238" ht="15.75" customHeight="1">
      <c r="H238" s="17"/>
    </row>
    <row r="239" ht="15.75" customHeight="1">
      <c r="H239" s="17"/>
    </row>
    <row r="240" ht="15.75" customHeight="1">
      <c r="H240" s="17"/>
    </row>
    <row r="241" ht="15.75" customHeight="1">
      <c r="H241" s="17"/>
    </row>
    <row r="242" ht="15.75" customHeight="1">
      <c r="H242" s="17"/>
    </row>
    <row r="243" ht="15.75" customHeight="1">
      <c r="H243" s="17"/>
    </row>
    <row r="244" ht="15.75" customHeight="1">
      <c r="H244" s="17"/>
    </row>
    <row r="245" ht="15.75" customHeight="1">
      <c r="H245" s="17"/>
    </row>
    <row r="246" ht="15.75" customHeight="1">
      <c r="H246" s="17"/>
    </row>
    <row r="247" ht="15.75" customHeight="1">
      <c r="H247" s="17"/>
    </row>
    <row r="248" ht="15.75" customHeight="1">
      <c r="H248" s="17"/>
    </row>
    <row r="249" ht="15.75" customHeight="1">
      <c r="H249" s="17"/>
    </row>
    <row r="250" ht="15.75" customHeight="1">
      <c r="H250" s="17"/>
    </row>
    <row r="251" ht="15.75" customHeight="1">
      <c r="H251" s="17"/>
    </row>
    <row r="252" ht="15.75" customHeight="1">
      <c r="H252" s="17"/>
    </row>
    <row r="253" ht="15.75" customHeight="1">
      <c r="H253" s="17"/>
    </row>
    <row r="254" ht="15.75" customHeight="1">
      <c r="H254" s="17"/>
    </row>
    <row r="255" ht="15.75" customHeight="1">
      <c r="H255" s="17"/>
    </row>
    <row r="256" ht="15.75" customHeight="1">
      <c r="H256" s="17"/>
    </row>
    <row r="257" ht="15.75" customHeight="1">
      <c r="H257" s="17"/>
    </row>
    <row r="258" ht="15.75" customHeight="1">
      <c r="H258" s="17"/>
    </row>
    <row r="259" ht="15.75" customHeight="1">
      <c r="H259" s="17"/>
    </row>
    <row r="260" ht="15.75" customHeight="1">
      <c r="H260" s="17"/>
    </row>
    <row r="261" ht="15.75" customHeight="1">
      <c r="H261" s="17"/>
    </row>
    <row r="262" ht="15.75" customHeight="1">
      <c r="H262" s="17"/>
    </row>
    <row r="263" ht="15.75" customHeight="1">
      <c r="H263" s="17"/>
    </row>
    <row r="264" ht="15.75" customHeight="1">
      <c r="H264" s="17"/>
    </row>
    <row r="265" ht="15.75" customHeight="1">
      <c r="H265" s="17"/>
    </row>
    <row r="266" ht="15.75" customHeight="1">
      <c r="H266" s="17"/>
    </row>
    <row r="267" ht="15.75" customHeight="1">
      <c r="H267" s="17"/>
    </row>
    <row r="268" ht="15.75" customHeight="1">
      <c r="H268" s="17"/>
    </row>
    <row r="269" ht="15.75" customHeight="1">
      <c r="H269" s="17"/>
    </row>
    <row r="270" ht="15.75" customHeight="1">
      <c r="H270" s="17"/>
    </row>
    <row r="271" ht="15.75" customHeight="1">
      <c r="H271" s="17"/>
    </row>
    <row r="272" ht="15.75" customHeight="1">
      <c r="H272" s="17"/>
    </row>
    <row r="273" ht="15.75" customHeight="1">
      <c r="H273" s="17"/>
    </row>
    <row r="274" ht="15.75" customHeight="1">
      <c r="H274" s="17"/>
    </row>
    <row r="275" ht="15.75" customHeight="1">
      <c r="H275" s="17"/>
    </row>
    <row r="276" ht="15.75" customHeight="1">
      <c r="H276" s="17"/>
    </row>
    <row r="277" ht="15.75" customHeight="1">
      <c r="H277" s="17"/>
    </row>
    <row r="278" ht="15.75" customHeight="1">
      <c r="H278" s="17"/>
    </row>
    <row r="279" ht="15.75" customHeight="1">
      <c r="H279" s="17"/>
    </row>
    <row r="280" ht="15.75" customHeight="1">
      <c r="H280" s="17"/>
    </row>
    <row r="281" ht="15.75" customHeight="1">
      <c r="H281" s="17"/>
    </row>
    <row r="282" ht="15.75" customHeight="1">
      <c r="H282" s="17"/>
    </row>
    <row r="283" ht="15.75" customHeight="1">
      <c r="H283" s="17"/>
    </row>
    <row r="284" ht="15.75" customHeight="1">
      <c r="H284" s="17"/>
    </row>
    <row r="285" ht="15.75" customHeight="1">
      <c r="H285" s="17"/>
    </row>
    <row r="286" ht="15.75" customHeight="1">
      <c r="H286" s="17"/>
    </row>
    <row r="287" ht="15.75" customHeight="1">
      <c r="H287" s="17"/>
    </row>
    <row r="288" ht="15.75" customHeight="1">
      <c r="H288" s="17"/>
    </row>
    <row r="289" ht="15.75" customHeight="1">
      <c r="H289" s="17"/>
    </row>
    <row r="290" ht="15.75" customHeight="1">
      <c r="H290" s="17"/>
    </row>
    <row r="291" ht="15.75" customHeight="1">
      <c r="H291" s="17"/>
    </row>
    <row r="292" ht="15.75" customHeight="1">
      <c r="H292" s="17"/>
    </row>
    <row r="293" ht="15.75" customHeight="1">
      <c r="H293" s="17"/>
    </row>
    <row r="294" ht="15.75" customHeight="1">
      <c r="H294" s="17"/>
    </row>
    <row r="295" ht="15.75" customHeight="1">
      <c r="H295" s="17"/>
    </row>
    <row r="296" ht="15.75" customHeight="1">
      <c r="H296" s="17"/>
    </row>
    <row r="297" ht="15.75" customHeight="1">
      <c r="H297" s="17"/>
    </row>
    <row r="298" ht="15.75" customHeight="1">
      <c r="H298" s="17"/>
    </row>
    <row r="299" ht="15.75" customHeight="1">
      <c r="H299" s="17"/>
    </row>
    <row r="300" ht="15.75" customHeight="1">
      <c r="H300" s="17"/>
    </row>
    <row r="301" ht="15.75" customHeight="1">
      <c r="H301" s="17"/>
    </row>
    <row r="302" ht="15.75" customHeight="1">
      <c r="H302" s="17"/>
    </row>
    <row r="303" ht="15.75" customHeight="1">
      <c r="H303" s="17"/>
    </row>
    <row r="304" ht="15.75" customHeight="1">
      <c r="H304" s="17"/>
    </row>
    <row r="305" ht="15.75" customHeight="1">
      <c r="H305" s="17"/>
    </row>
    <row r="306" ht="15.75" customHeight="1">
      <c r="H306" s="17"/>
    </row>
    <row r="307" ht="15.75" customHeight="1">
      <c r="H307" s="17"/>
    </row>
    <row r="308" ht="15.75" customHeight="1">
      <c r="H308" s="17"/>
    </row>
    <row r="309" ht="15.75" customHeight="1">
      <c r="H309" s="17"/>
    </row>
    <row r="310" ht="15.75" customHeight="1">
      <c r="H310" s="17"/>
    </row>
    <row r="311" ht="15.75" customHeight="1">
      <c r="H311" s="17"/>
    </row>
    <row r="312" ht="15.75" customHeight="1">
      <c r="H312" s="17"/>
    </row>
    <row r="313" ht="15.75" customHeight="1">
      <c r="H313" s="17"/>
    </row>
    <row r="314" ht="15.75" customHeight="1">
      <c r="H314" s="17"/>
    </row>
    <row r="315" ht="15.75" customHeight="1">
      <c r="H315" s="17"/>
    </row>
    <row r="316" ht="15.75" customHeight="1">
      <c r="H316" s="17"/>
    </row>
    <row r="317" ht="15.75" customHeight="1">
      <c r="H317" s="17"/>
    </row>
    <row r="318" ht="15.75" customHeight="1">
      <c r="H318" s="17"/>
    </row>
    <row r="319" ht="15.75" customHeight="1">
      <c r="H319" s="17"/>
    </row>
    <row r="320" ht="15.75" customHeight="1">
      <c r="H320" s="17"/>
    </row>
    <row r="321" ht="15.75" customHeight="1">
      <c r="H321" s="17"/>
    </row>
    <row r="322" ht="15.75" customHeight="1">
      <c r="H322" s="17"/>
    </row>
    <row r="323" ht="15.75" customHeight="1">
      <c r="H323" s="17"/>
    </row>
    <row r="324" ht="15.75" customHeight="1">
      <c r="H324" s="17"/>
    </row>
    <row r="325" ht="15.75" customHeight="1">
      <c r="H325" s="17"/>
    </row>
    <row r="326" ht="15.75" customHeight="1">
      <c r="H326" s="17"/>
    </row>
    <row r="327" ht="15.75" customHeight="1">
      <c r="H327" s="17"/>
    </row>
    <row r="328" ht="15.75" customHeight="1">
      <c r="H328" s="17"/>
    </row>
    <row r="329" ht="15.75" customHeight="1">
      <c r="H329" s="17"/>
    </row>
    <row r="330" ht="15.75" customHeight="1">
      <c r="H330" s="17"/>
    </row>
    <row r="331" ht="15.75" customHeight="1">
      <c r="H331" s="17"/>
    </row>
    <row r="332" ht="15.75" customHeight="1">
      <c r="H332" s="17"/>
    </row>
    <row r="333" ht="15.75" customHeight="1">
      <c r="H333" s="17"/>
    </row>
    <row r="334" ht="15.75" customHeight="1">
      <c r="H334" s="17"/>
    </row>
    <row r="335" ht="15.75" customHeight="1">
      <c r="H335" s="17"/>
    </row>
    <row r="336" ht="15.75" customHeight="1">
      <c r="H336" s="17"/>
    </row>
    <row r="337" ht="15.75" customHeight="1">
      <c r="H337" s="17"/>
    </row>
    <row r="338" ht="15.75" customHeight="1">
      <c r="H338" s="17"/>
    </row>
    <row r="339" ht="15.75" customHeight="1">
      <c r="H339" s="17"/>
    </row>
    <row r="340" ht="15.75" customHeight="1">
      <c r="H340" s="17"/>
    </row>
    <row r="341" ht="15.75" customHeight="1">
      <c r="H341" s="17"/>
    </row>
    <row r="342" ht="15.75" customHeight="1">
      <c r="H342" s="17"/>
    </row>
    <row r="343" ht="15.75" customHeight="1">
      <c r="H343" s="17"/>
    </row>
    <row r="344" ht="15.75" customHeight="1">
      <c r="H344" s="17"/>
    </row>
    <row r="345" ht="15.75" customHeight="1">
      <c r="H345" s="17"/>
    </row>
    <row r="346" ht="15.75" customHeight="1">
      <c r="H346" s="17"/>
    </row>
    <row r="347" ht="15.75" customHeight="1">
      <c r="H347" s="17"/>
    </row>
    <row r="348" ht="15.75" customHeight="1">
      <c r="H348" s="17"/>
    </row>
    <row r="349" ht="15.75" customHeight="1">
      <c r="H349" s="17"/>
    </row>
    <row r="350" ht="15.75" customHeight="1">
      <c r="H350" s="17"/>
    </row>
    <row r="351" ht="15.75" customHeight="1">
      <c r="H351" s="17"/>
    </row>
    <row r="352" ht="15.75" customHeight="1">
      <c r="H352" s="17"/>
    </row>
    <row r="353" ht="15.75" customHeight="1">
      <c r="H353" s="17"/>
    </row>
    <row r="354" ht="15.75" customHeight="1">
      <c r="H354" s="17"/>
    </row>
    <row r="355" ht="15.75" customHeight="1">
      <c r="H355" s="17"/>
    </row>
    <row r="356" ht="15.75" customHeight="1">
      <c r="H356" s="17"/>
    </row>
    <row r="357" ht="15.75" customHeight="1">
      <c r="H357" s="17"/>
    </row>
    <row r="358" ht="15.75" customHeight="1">
      <c r="H358" s="17"/>
    </row>
    <row r="359" ht="15.75" customHeight="1">
      <c r="H359" s="17"/>
    </row>
    <row r="360" ht="15.75" customHeight="1">
      <c r="H360" s="17"/>
    </row>
    <row r="361" ht="15.75" customHeight="1">
      <c r="H361" s="17"/>
    </row>
    <row r="362" ht="15.75" customHeight="1">
      <c r="H362" s="17"/>
    </row>
    <row r="363" ht="15.75" customHeight="1">
      <c r="H363" s="17"/>
    </row>
    <row r="364" ht="15.75" customHeight="1">
      <c r="H364" s="17"/>
    </row>
    <row r="365" ht="15.75" customHeight="1">
      <c r="H365" s="17"/>
    </row>
    <row r="366" ht="15.75" customHeight="1">
      <c r="H366" s="17"/>
    </row>
    <row r="367" ht="15.75" customHeight="1">
      <c r="H367" s="17"/>
    </row>
    <row r="368" ht="15.75" customHeight="1">
      <c r="H368" s="17"/>
    </row>
    <row r="369" ht="15.75" customHeight="1">
      <c r="H369" s="17"/>
    </row>
    <row r="370" ht="15.75" customHeight="1">
      <c r="H370" s="17"/>
    </row>
    <row r="371" ht="15.75" customHeight="1">
      <c r="H371" s="17"/>
    </row>
    <row r="372" ht="15.75" customHeight="1">
      <c r="H372" s="17"/>
    </row>
    <row r="373" ht="15.75" customHeight="1">
      <c r="H373" s="17"/>
    </row>
    <row r="374" ht="15.75" customHeight="1">
      <c r="H374" s="17"/>
    </row>
    <row r="375" ht="15.75" customHeight="1">
      <c r="H375" s="17"/>
    </row>
    <row r="376" ht="15.75" customHeight="1">
      <c r="H376" s="17"/>
    </row>
    <row r="377" ht="15.75" customHeight="1">
      <c r="H377" s="17"/>
    </row>
    <row r="378" ht="15.75" customHeight="1">
      <c r="H378" s="17"/>
    </row>
    <row r="379" ht="15.75" customHeight="1">
      <c r="H379" s="17"/>
    </row>
    <row r="380" ht="15.75" customHeight="1">
      <c r="H380" s="17"/>
    </row>
    <row r="381" ht="15.75" customHeight="1">
      <c r="H381" s="17"/>
    </row>
    <row r="382" ht="15.75" customHeight="1">
      <c r="H382" s="17"/>
    </row>
    <row r="383" ht="15.75" customHeight="1">
      <c r="H383" s="17"/>
    </row>
    <row r="384" ht="15.75" customHeight="1">
      <c r="H384" s="17"/>
    </row>
    <row r="385" ht="15.75" customHeight="1">
      <c r="H385" s="17"/>
    </row>
    <row r="386" ht="15.75" customHeight="1">
      <c r="H386" s="17"/>
    </row>
    <row r="387" ht="15.75" customHeight="1">
      <c r="H387" s="17"/>
    </row>
    <row r="388" ht="15.75" customHeight="1">
      <c r="H388" s="17"/>
    </row>
    <row r="389" ht="15.75" customHeight="1">
      <c r="H389" s="17"/>
    </row>
    <row r="390" ht="15.75" customHeight="1">
      <c r="H390" s="17"/>
    </row>
    <row r="391" ht="15.75" customHeight="1">
      <c r="H391" s="17"/>
    </row>
    <row r="392" ht="15.75" customHeight="1">
      <c r="H392" s="17"/>
    </row>
    <row r="393" ht="15.75" customHeight="1">
      <c r="H393" s="17"/>
    </row>
    <row r="394" ht="15.75" customHeight="1">
      <c r="H394" s="17"/>
    </row>
    <row r="395" ht="15.75" customHeight="1">
      <c r="H395" s="17"/>
    </row>
    <row r="396" ht="15.75" customHeight="1">
      <c r="H396" s="17"/>
    </row>
    <row r="397" ht="15.75" customHeight="1">
      <c r="H397" s="17"/>
    </row>
    <row r="398" ht="15.75" customHeight="1">
      <c r="H398" s="17"/>
    </row>
    <row r="399" ht="15.75" customHeight="1">
      <c r="H399" s="17"/>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16.86"/>
    <col customWidth="1" min="3" max="3" width="14.0"/>
    <col customWidth="1" min="4" max="4" width="11.43"/>
    <col customWidth="1" min="5" max="5" width="19.57"/>
    <col customWidth="1" min="6" max="6" width="18.14"/>
    <col customWidth="1" min="7" max="7" width="30.43"/>
    <col customWidth="1" min="8" max="8" width="34.0"/>
    <col customWidth="1" min="9" max="9" width="31.86"/>
    <col customWidth="1" min="10" max="10" width="12.43"/>
    <col customWidth="1" min="11" max="26" width="8.71"/>
  </cols>
  <sheetData>
    <row r="1">
      <c r="A1" s="57" t="s">
        <v>9586</v>
      </c>
      <c r="B1" s="57" t="s">
        <v>7992</v>
      </c>
      <c r="C1" s="57" t="s">
        <v>9587</v>
      </c>
      <c r="D1" s="57" t="s">
        <v>9588</v>
      </c>
      <c r="E1" s="57" t="s">
        <v>9589</v>
      </c>
      <c r="F1" s="57" t="s">
        <v>9590</v>
      </c>
      <c r="G1" s="57" t="s">
        <v>9591</v>
      </c>
      <c r="H1" s="57" t="s">
        <v>9592</v>
      </c>
      <c r="I1" s="57" t="s">
        <v>9593</v>
      </c>
      <c r="J1" s="17" t="s">
        <v>7986</v>
      </c>
    </row>
    <row r="2">
      <c r="A2" s="57">
        <v>1.0</v>
      </c>
      <c r="B2" s="57">
        <v>47.0</v>
      </c>
      <c r="C2" s="57" t="s">
        <v>9594</v>
      </c>
      <c r="D2" s="57" t="s">
        <v>9595</v>
      </c>
      <c r="E2" s="57" t="s">
        <v>9596</v>
      </c>
      <c r="F2" s="57">
        <v>0.0</v>
      </c>
      <c r="H2" s="57" t="s">
        <v>9597</v>
      </c>
      <c r="I2" s="57" t="s">
        <v>9598</v>
      </c>
      <c r="J2" s="17"/>
    </row>
    <row r="3">
      <c r="A3" s="57">
        <v>2.0</v>
      </c>
      <c r="B3" s="57">
        <v>91.0</v>
      </c>
      <c r="C3" s="57" t="s">
        <v>9599</v>
      </c>
      <c r="D3" s="57" t="s">
        <v>9600</v>
      </c>
      <c r="H3" s="57" t="s">
        <v>9601</v>
      </c>
      <c r="I3" s="57" t="s">
        <v>9602</v>
      </c>
      <c r="J3" s="17"/>
    </row>
    <row r="4">
      <c r="A4" s="57">
        <v>3.0</v>
      </c>
      <c r="B4" s="57">
        <v>90.0</v>
      </c>
      <c r="C4" s="57" t="s">
        <v>9603</v>
      </c>
      <c r="D4" s="57" t="s">
        <v>9604</v>
      </c>
      <c r="H4" s="57" t="s">
        <v>9605</v>
      </c>
      <c r="J4" s="17"/>
    </row>
    <row r="5">
      <c r="A5" s="57">
        <v>4.0</v>
      </c>
      <c r="B5" s="57">
        <v>89.0</v>
      </c>
      <c r="C5" s="57" t="s">
        <v>9606</v>
      </c>
      <c r="D5" s="57" t="s">
        <v>9607</v>
      </c>
      <c r="E5" s="57" t="s">
        <v>9608</v>
      </c>
      <c r="F5" s="57">
        <v>1.0</v>
      </c>
      <c r="G5" s="57" t="s">
        <v>9609</v>
      </c>
      <c r="H5" s="57" t="s">
        <v>9610</v>
      </c>
      <c r="I5" s="57" t="s">
        <v>9611</v>
      </c>
      <c r="J5" s="17"/>
    </row>
    <row r="6">
      <c r="A6" s="57">
        <v>5.0</v>
      </c>
      <c r="B6" s="57">
        <v>89.0</v>
      </c>
      <c r="C6" s="57" t="s">
        <v>9612</v>
      </c>
      <c r="D6" s="57" t="s">
        <v>9613</v>
      </c>
      <c r="G6" s="57" t="s">
        <v>9614</v>
      </c>
      <c r="H6" s="57" t="s">
        <v>9615</v>
      </c>
      <c r="I6" s="57" t="s">
        <v>9616</v>
      </c>
      <c r="J6" s="17"/>
    </row>
    <row r="7">
      <c r="A7" s="57">
        <v>6.0</v>
      </c>
      <c r="B7" s="57">
        <v>89.0</v>
      </c>
      <c r="C7" s="57" t="s">
        <v>9617</v>
      </c>
      <c r="D7" s="57" t="s">
        <v>9618</v>
      </c>
      <c r="E7" s="57" t="s">
        <v>9619</v>
      </c>
      <c r="H7" s="57" t="s">
        <v>9620</v>
      </c>
      <c r="J7" s="17"/>
    </row>
    <row r="8">
      <c r="A8" s="57">
        <v>7.0</v>
      </c>
      <c r="B8" s="57">
        <v>85.0</v>
      </c>
      <c r="C8" s="57" t="s">
        <v>9621</v>
      </c>
      <c r="D8" s="57" t="s">
        <v>9622</v>
      </c>
      <c r="E8" s="57" t="s">
        <v>9623</v>
      </c>
      <c r="H8" s="57" t="s">
        <v>9624</v>
      </c>
      <c r="I8" s="57" t="s">
        <v>9625</v>
      </c>
      <c r="J8" s="17"/>
    </row>
    <row r="9">
      <c r="A9" s="57">
        <v>7.0</v>
      </c>
      <c r="B9" s="57">
        <v>85.0</v>
      </c>
      <c r="C9" s="57" t="s">
        <v>9621</v>
      </c>
      <c r="D9" s="57" t="s">
        <v>9622</v>
      </c>
      <c r="E9" s="57" t="s">
        <v>9623</v>
      </c>
      <c r="H9" s="57" t="s">
        <v>9624</v>
      </c>
      <c r="I9" s="57" t="s">
        <v>9626</v>
      </c>
      <c r="J9" s="17"/>
    </row>
    <row r="10">
      <c r="A10" s="57">
        <v>8.0</v>
      </c>
      <c r="B10" s="57">
        <v>85.0</v>
      </c>
      <c r="C10" s="57" t="s">
        <v>9627</v>
      </c>
      <c r="D10" s="57" t="s">
        <v>9628</v>
      </c>
      <c r="E10" s="57" t="s">
        <v>9629</v>
      </c>
      <c r="F10" s="57">
        <v>0.0</v>
      </c>
      <c r="H10" s="57" t="s">
        <v>9630</v>
      </c>
      <c r="I10" s="57" t="s">
        <v>9631</v>
      </c>
      <c r="J10" s="17"/>
    </row>
    <row r="11">
      <c r="A11" s="57">
        <v>9.0</v>
      </c>
      <c r="B11" s="57">
        <v>84.0</v>
      </c>
      <c r="C11" s="57" t="s">
        <v>9632</v>
      </c>
      <c r="D11" s="57" t="s">
        <v>9633</v>
      </c>
      <c r="H11" s="57" t="s">
        <v>9634</v>
      </c>
      <c r="I11" s="57" t="s">
        <v>9635</v>
      </c>
      <c r="J11" s="17"/>
    </row>
    <row r="12">
      <c r="A12" s="57">
        <v>10.0</v>
      </c>
      <c r="B12" s="57">
        <v>84.0</v>
      </c>
      <c r="C12" s="57" t="s">
        <v>9636</v>
      </c>
      <c r="D12" s="57" t="s">
        <v>9637</v>
      </c>
      <c r="E12" s="57" t="s">
        <v>9638</v>
      </c>
      <c r="H12" s="57" t="s">
        <v>9639</v>
      </c>
      <c r="I12" s="57" t="s">
        <v>9640</v>
      </c>
      <c r="J12" s="17"/>
    </row>
    <row r="13">
      <c r="A13" s="57">
        <v>11.0</v>
      </c>
      <c r="B13" s="57">
        <v>83.0</v>
      </c>
      <c r="C13" s="57" t="s">
        <v>9641</v>
      </c>
      <c r="D13" s="57" t="s">
        <v>9613</v>
      </c>
      <c r="H13" s="57" t="s">
        <v>9642</v>
      </c>
      <c r="I13" s="57" t="s">
        <v>9643</v>
      </c>
      <c r="J13" s="17"/>
    </row>
    <row r="14">
      <c r="A14" s="57">
        <v>12.0</v>
      </c>
      <c r="B14" s="57">
        <v>83.0</v>
      </c>
      <c r="C14" s="57" t="s">
        <v>9644</v>
      </c>
      <c r="D14" s="57" t="s">
        <v>9645</v>
      </c>
      <c r="H14" s="57" t="s">
        <v>9646</v>
      </c>
      <c r="J14" s="17"/>
    </row>
    <row r="15">
      <c r="A15" s="57">
        <v>13.0</v>
      </c>
      <c r="B15" s="57">
        <v>83.0</v>
      </c>
      <c r="C15" s="57" t="s">
        <v>9647</v>
      </c>
      <c r="D15" s="57" t="s">
        <v>9595</v>
      </c>
      <c r="E15" s="57" t="s">
        <v>9648</v>
      </c>
      <c r="H15" s="57" t="s">
        <v>9649</v>
      </c>
      <c r="J15" s="17"/>
    </row>
    <row r="16">
      <c r="A16" s="57">
        <v>14.0</v>
      </c>
      <c r="B16" s="57">
        <v>83.0</v>
      </c>
      <c r="C16" s="57" t="s">
        <v>9650</v>
      </c>
      <c r="D16" s="57" t="s">
        <v>9633</v>
      </c>
      <c r="E16" s="57" t="s">
        <v>9651</v>
      </c>
      <c r="H16" s="57" t="s">
        <v>9652</v>
      </c>
      <c r="I16" s="57" t="s">
        <v>9653</v>
      </c>
      <c r="J16" s="17"/>
    </row>
    <row r="17">
      <c r="A17" s="57">
        <v>15.0</v>
      </c>
      <c r="B17" s="57">
        <v>83.0</v>
      </c>
      <c r="C17" s="57" t="s">
        <v>9654</v>
      </c>
      <c r="D17" s="57" t="s">
        <v>9622</v>
      </c>
      <c r="H17" s="57" t="s">
        <v>9655</v>
      </c>
      <c r="I17" s="57" t="s">
        <v>9656</v>
      </c>
      <c r="J17" s="17"/>
    </row>
    <row r="18">
      <c r="A18" s="57">
        <v>16.0</v>
      </c>
      <c r="B18" s="57">
        <v>81.0</v>
      </c>
      <c r="C18" s="57" t="s">
        <v>9657</v>
      </c>
      <c r="D18" s="57" t="s">
        <v>9633</v>
      </c>
      <c r="E18" s="57" t="s">
        <v>9658</v>
      </c>
      <c r="F18" s="57">
        <v>1.0</v>
      </c>
      <c r="H18" s="57" t="s">
        <v>9659</v>
      </c>
      <c r="I18" s="57" t="s">
        <v>9660</v>
      </c>
      <c r="J18" s="17"/>
    </row>
    <row r="19">
      <c r="A19" s="57">
        <v>16.0</v>
      </c>
      <c r="B19" s="57">
        <v>81.0</v>
      </c>
      <c r="C19" s="57" t="s">
        <v>9657</v>
      </c>
      <c r="D19" s="57" t="s">
        <v>9633</v>
      </c>
      <c r="E19" s="57" t="s">
        <v>9658</v>
      </c>
      <c r="F19" s="57">
        <v>1.0</v>
      </c>
      <c r="H19" s="57" t="s">
        <v>9659</v>
      </c>
      <c r="I19" s="57" t="s">
        <v>9661</v>
      </c>
      <c r="J19" s="17"/>
    </row>
    <row r="20">
      <c r="A20" s="57">
        <v>17.0</v>
      </c>
      <c r="B20" s="57">
        <v>78.0</v>
      </c>
      <c r="C20" s="57" t="s">
        <v>9662</v>
      </c>
      <c r="D20" s="57" t="s">
        <v>9663</v>
      </c>
      <c r="E20" s="57" t="s">
        <v>9638</v>
      </c>
      <c r="H20" s="57" t="s">
        <v>9664</v>
      </c>
      <c r="I20" s="57" t="s">
        <v>9665</v>
      </c>
      <c r="J20" s="17"/>
    </row>
    <row r="21" ht="15.75" customHeight="1">
      <c r="A21" s="57">
        <v>18.0</v>
      </c>
      <c r="B21" s="57">
        <v>75.0</v>
      </c>
      <c r="C21" s="57" t="s">
        <v>9666</v>
      </c>
      <c r="D21" s="57" t="s">
        <v>9667</v>
      </c>
      <c r="E21" s="57" t="s">
        <v>9668</v>
      </c>
      <c r="G21" s="57" t="s">
        <v>9669</v>
      </c>
      <c r="H21" s="57" t="s">
        <v>9670</v>
      </c>
      <c r="I21" s="57">
        <v>8.9119469174E10</v>
      </c>
      <c r="J21" s="17"/>
    </row>
    <row r="22" ht="15.75" customHeight="1">
      <c r="A22" s="57">
        <v>19.0</v>
      </c>
      <c r="B22" s="57">
        <v>75.0</v>
      </c>
      <c r="C22" s="57" t="s">
        <v>9671</v>
      </c>
      <c r="D22" s="57" t="s">
        <v>9672</v>
      </c>
      <c r="E22" s="57" t="s">
        <v>9673</v>
      </c>
      <c r="G22" s="57" t="s">
        <v>9674</v>
      </c>
      <c r="H22" s="57" t="s">
        <v>9675</v>
      </c>
      <c r="I22" s="57" t="s">
        <v>9676</v>
      </c>
      <c r="J22" s="17"/>
    </row>
    <row r="23" ht="15.75" customHeight="1">
      <c r="A23" s="57">
        <v>20.0</v>
      </c>
      <c r="B23" s="57">
        <v>75.0</v>
      </c>
      <c r="C23" s="57" t="s">
        <v>9677</v>
      </c>
      <c r="D23" s="57" t="s">
        <v>9678</v>
      </c>
      <c r="E23" s="57" t="s">
        <v>9679</v>
      </c>
      <c r="H23" s="57" t="s">
        <v>9680</v>
      </c>
      <c r="I23" s="57">
        <v>8.9219776685E10</v>
      </c>
      <c r="J23" s="17"/>
    </row>
    <row r="24" ht="15.75" customHeight="1">
      <c r="A24" s="57">
        <v>21.0</v>
      </c>
      <c r="B24" s="57">
        <v>75.0</v>
      </c>
      <c r="C24" s="57" t="s">
        <v>9681</v>
      </c>
      <c r="D24" s="57" t="s">
        <v>9622</v>
      </c>
      <c r="E24" s="57" t="s">
        <v>9596</v>
      </c>
      <c r="H24" s="57" t="s">
        <v>9682</v>
      </c>
      <c r="I24" s="57">
        <v>8.9214148398E10</v>
      </c>
      <c r="J24" s="17"/>
    </row>
    <row r="25" ht="15.75" customHeight="1">
      <c r="A25" s="57">
        <v>22.0</v>
      </c>
      <c r="B25" s="57">
        <v>74.0</v>
      </c>
      <c r="C25" s="57" t="s">
        <v>9683</v>
      </c>
      <c r="D25" s="57" t="s">
        <v>9684</v>
      </c>
      <c r="H25" s="57" t="s">
        <v>9685</v>
      </c>
      <c r="I25" s="57" t="s">
        <v>9686</v>
      </c>
      <c r="J25" s="17"/>
    </row>
    <row r="26" ht="15.75" customHeight="1">
      <c r="A26" s="57">
        <v>23.0</v>
      </c>
      <c r="B26" s="57">
        <v>74.0</v>
      </c>
      <c r="C26" s="57" t="s">
        <v>9687</v>
      </c>
      <c r="D26" s="57" t="s">
        <v>9633</v>
      </c>
      <c r="E26" s="57" t="s">
        <v>9688</v>
      </c>
      <c r="H26" s="57" t="s">
        <v>9689</v>
      </c>
      <c r="I26" s="57" t="s">
        <v>9690</v>
      </c>
      <c r="J26" s="17"/>
    </row>
    <row r="27" ht="15.75" customHeight="1">
      <c r="A27" s="57">
        <v>24.0</v>
      </c>
      <c r="B27" s="57">
        <v>73.0</v>
      </c>
      <c r="C27" s="57" t="s">
        <v>9691</v>
      </c>
      <c r="D27" s="57" t="s">
        <v>9692</v>
      </c>
      <c r="H27" s="57" t="s">
        <v>9693</v>
      </c>
      <c r="J27" s="17"/>
    </row>
    <row r="28" ht="15.75" customHeight="1">
      <c r="A28" s="57">
        <v>25.0</v>
      </c>
      <c r="B28" s="57">
        <v>73.0</v>
      </c>
      <c r="C28" s="57" t="s">
        <v>9694</v>
      </c>
      <c r="D28" s="57" t="s">
        <v>9622</v>
      </c>
      <c r="E28" s="57" t="s">
        <v>9638</v>
      </c>
      <c r="H28" s="57" t="s">
        <v>9695</v>
      </c>
      <c r="I28" s="57" t="s">
        <v>9696</v>
      </c>
      <c r="J28" s="17"/>
    </row>
    <row r="29" ht="15.75" customHeight="1">
      <c r="A29" s="57">
        <v>26.0</v>
      </c>
      <c r="B29" s="57">
        <v>69.0</v>
      </c>
      <c r="C29" s="57" t="s">
        <v>9697</v>
      </c>
      <c r="D29" s="57" t="s">
        <v>9698</v>
      </c>
      <c r="F29" s="57">
        <v>1.0</v>
      </c>
      <c r="H29" s="57" t="s">
        <v>9699</v>
      </c>
      <c r="J29" s="17"/>
    </row>
    <row r="30" ht="15.75" customHeight="1">
      <c r="A30" s="57">
        <v>27.0</v>
      </c>
      <c r="B30" s="57">
        <v>69.0</v>
      </c>
      <c r="C30" s="57" t="s">
        <v>9700</v>
      </c>
      <c r="D30" s="57" t="s">
        <v>9701</v>
      </c>
      <c r="H30" s="57" t="s">
        <v>9702</v>
      </c>
      <c r="I30" s="57" t="s">
        <v>9703</v>
      </c>
      <c r="J30" s="17"/>
    </row>
    <row r="31" ht="15.75" customHeight="1">
      <c r="A31" s="57">
        <v>28.0</v>
      </c>
      <c r="B31" s="57">
        <v>69.0</v>
      </c>
      <c r="C31" s="57" t="s">
        <v>9704</v>
      </c>
      <c r="D31" s="57" t="s">
        <v>9705</v>
      </c>
      <c r="H31" s="57" t="s">
        <v>9706</v>
      </c>
      <c r="I31" s="57">
        <v>8.9205869304E10</v>
      </c>
      <c r="J31" s="17"/>
    </row>
    <row r="32" ht="15.75" customHeight="1">
      <c r="A32" s="57">
        <v>29.0</v>
      </c>
      <c r="B32" s="57">
        <v>69.0</v>
      </c>
      <c r="C32" s="57" t="s">
        <v>9707</v>
      </c>
      <c r="D32" s="57" t="s">
        <v>9708</v>
      </c>
      <c r="H32" s="57" t="s">
        <v>9709</v>
      </c>
      <c r="I32" s="57">
        <v>8.9380762811E10</v>
      </c>
      <c r="J32" s="17"/>
    </row>
    <row r="33" ht="15.75" customHeight="1">
      <c r="A33" s="57">
        <v>30.0</v>
      </c>
      <c r="B33" s="57">
        <v>68.0</v>
      </c>
      <c r="D33" s="57" t="s">
        <v>9672</v>
      </c>
      <c r="E33" s="57" t="s">
        <v>9710</v>
      </c>
      <c r="F33" s="57">
        <v>1.0</v>
      </c>
      <c r="H33" s="57" t="s">
        <v>9711</v>
      </c>
      <c r="I33" s="57" t="s">
        <v>9712</v>
      </c>
      <c r="J33" s="17"/>
    </row>
    <row r="34" ht="15.75" customHeight="1">
      <c r="A34" s="57">
        <v>31.0</v>
      </c>
      <c r="B34" s="57">
        <v>67.0</v>
      </c>
      <c r="C34" s="57" t="s">
        <v>9713</v>
      </c>
      <c r="D34" s="57" t="s">
        <v>9714</v>
      </c>
      <c r="E34" s="57" t="s">
        <v>9619</v>
      </c>
      <c r="H34" s="57" t="s">
        <v>9715</v>
      </c>
      <c r="I34" s="57" t="s">
        <v>9716</v>
      </c>
      <c r="J34" s="17"/>
    </row>
    <row r="35" ht="15.75" customHeight="1">
      <c r="A35" s="57">
        <v>32.0</v>
      </c>
      <c r="B35" s="57">
        <v>67.0</v>
      </c>
      <c r="C35" s="57" t="s">
        <v>9717</v>
      </c>
      <c r="D35" s="57" t="s">
        <v>9607</v>
      </c>
      <c r="E35" s="57" t="s">
        <v>9718</v>
      </c>
      <c r="H35" s="57" t="s">
        <v>9719</v>
      </c>
      <c r="I35" s="57" t="s">
        <v>9720</v>
      </c>
      <c r="J35" s="17"/>
    </row>
    <row r="36" ht="15.75" customHeight="1">
      <c r="A36" s="57">
        <v>33.0</v>
      </c>
      <c r="B36" s="57">
        <v>67.0</v>
      </c>
      <c r="C36" s="57" t="s">
        <v>9721</v>
      </c>
      <c r="D36" s="57" t="s">
        <v>9722</v>
      </c>
      <c r="E36" s="57" t="s">
        <v>9723</v>
      </c>
      <c r="H36" s="57" t="s">
        <v>9724</v>
      </c>
      <c r="I36" s="57" t="s">
        <v>9725</v>
      </c>
      <c r="J36" s="17"/>
    </row>
    <row r="37" ht="15.75" customHeight="1">
      <c r="A37" s="57">
        <v>34.0</v>
      </c>
      <c r="B37" s="57">
        <v>67.0</v>
      </c>
      <c r="C37" s="57" t="s">
        <v>9726</v>
      </c>
      <c r="D37" s="57" t="s">
        <v>9727</v>
      </c>
      <c r="E37" s="57" t="s">
        <v>9728</v>
      </c>
      <c r="H37" s="57" t="s">
        <v>9729</v>
      </c>
      <c r="I37" s="57" t="s">
        <v>9730</v>
      </c>
      <c r="J37" s="17"/>
    </row>
    <row r="38" ht="15.75" customHeight="1">
      <c r="A38" s="57">
        <v>35.0</v>
      </c>
      <c r="B38" s="57">
        <v>66.0</v>
      </c>
      <c r="C38" s="57" t="s">
        <v>9731</v>
      </c>
      <c r="D38" s="57" t="s">
        <v>9732</v>
      </c>
      <c r="E38" s="57" t="s">
        <v>9733</v>
      </c>
      <c r="H38" s="57" t="s">
        <v>9734</v>
      </c>
      <c r="J38" s="17"/>
    </row>
    <row r="39" ht="15.75" customHeight="1">
      <c r="A39" s="57">
        <v>36.0</v>
      </c>
      <c r="B39" s="57">
        <v>66.0</v>
      </c>
      <c r="C39" s="57" t="s">
        <v>9735</v>
      </c>
      <c r="D39" s="57" t="s">
        <v>9736</v>
      </c>
      <c r="E39" s="57" t="s">
        <v>9737</v>
      </c>
      <c r="H39" s="57" t="s">
        <v>9738</v>
      </c>
      <c r="I39" s="57" t="s">
        <v>9739</v>
      </c>
      <c r="J39" s="17"/>
    </row>
    <row r="40" ht="15.75" customHeight="1">
      <c r="A40" s="57">
        <v>37.0</v>
      </c>
      <c r="B40" s="57">
        <v>66.0</v>
      </c>
      <c r="C40" s="57" t="s">
        <v>9740</v>
      </c>
      <c r="D40" s="57" t="s">
        <v>9600</v>
      </c>
      <c r="E40" s="57" t="s">
        <v>9741</v>
      </c>
      <c r="H40" s="57" t="s">
        <v>9742</v>
      </c>
      <c r="I40" s="57" t="s">
        <v>9743</v>
      </c>
      <c r="J40" s="17"/>
    </row>
    <row r="41" ht="15.75" customHeight="1">
      <c r="A41" s="57">
        <v>38.0</v>
      </c>
      <c r="B41" s="57">
        <v>66.0</v>
      </c>
      <c r="C41" s="57" t="s">
        <v>9744</v>
      </c>
      <c r="D41" s="57" t="s">
        <v>9745</v>
      </c>
      <c r="E41" s="57" t="s">
        <v>9746</v>
      </c>
      <c r="H41" s="57" t="s">
        <v>9747</v>
      </c>
      <c r="J41" s="17"/>
    </row>
    <row r="42" ht="15.75" customHeight="1">
      <c r="A42" s="57">
        <v>39.0</v>
      </c>
      <c r="B42" s="57">
        <v>65.0</v>
      </c>
      <c r="C42" s="57" t="s">
        <v>9748</v>
      </c>
      <c r="D42" s="57" t="s">
        <v>9722</v>
      </c>
      <c r="H42" s="57" t="s">
        <v>9749</v>
      </c>
      <c r="J42" s="17"/>
    </row>
    <row r="43" ht="15.75" customHeight="1">
      <c r="A43" s="57">
        <v>40.0</v>
      </c>
      <c r="B43" s="57">
        <v>65.0</v>
      </c>
      <c r="C43" s="57" t="s">
        <v>9750</v>
      </c>
      <c r="D43" s="57" t="s">
        <v>9604</v>
      </c>
      <c r="E43" s="57" t="s">
        <v>9751</v>
      </c>
      <c r="H43" s="57" t="s">
        <v>9752</v>
      </c>
      <c r="I43" s="57" t="s">
        <v>9753</v>
      </c>
      <c r="J43" s="17"/>
    </row>
    <row r="44" ht="15.75" customHeight="1">
      <c r="A44" s="57">
        <v>41.0</v>
      </c>
      <c r="B44" s="57">
        <v>63.0</v>
      </c>
      <c r="C44" s="57" t="s">
        <v>9754</v>
      </c>
      <c r="D44" s="57" t="s">
        <v>9755</v>
      </c>
      <c r="F44" s="57">
        <v>0.0</v>
      </c>
      <c r="H44" s="57" t="s">
        <v>9756</v>
      </c>
      <c r="I44" s="57" t="s">
        <v>9757</v>
      </c>
      <c r="J44" s="17"/>
    </row>
    <row r="45" ht="15.75" customHeight="1">
      <c r="A45" s="57">
        <v>41.0</v>
      </c>
      <c r="B45" s="57">
        <v>63.0</v>
      </c>
      <c r="C45" s="57" t="s">
        <v>9754</v>
      </c>
      <c r="D45" s="57" t="s">
        <v>9755</v>
      </c>
      <c r="F45" s="57">
        <v>0.0</v>
      </c>
      <c r="H45" s="57" t="s">
        <v>9756</v>
      </c>
      <c r="I45" s="57" t="s">
        <v>9758</v>
      </c>
      <c r="J45" s="17"/>
    </row>
    <row r="46" ht="15.75" customHeight="1">
      <c r="A46" s="57">
        <v>42.0</v>
      </c>
      <c r="B46" s="57">
        <v>63.0</v>
      </c>
      <c r="C46" s="57" t="s">
        <v>9759</v>
      </c>
      <c r="D46" s="57" t="s">
        <v>9760</v>
      </c>
      <c r="E46" s="57" t="s">
        <v>9761</v>
      </c>
      <c r="F46" s="57">
        <v>1.0</v>
      </c>
      <c r="G46" s="57" t="s">
        <v>9762</v>
      </c>
      <c r="H46" s="57" t="s">
        <v>9763</v>
      </c>
      <c r="I46" s="57" t="s">
        <v>9764</v>
      </c>
      <c r="J46" s="17"/>
    </row>
    <row r="47" ht="15.75" customHeight="1">
      <c r="A47" s="57">
        <v>43.0</v>
      </c>
      <c r="B47" s="57">
        <v>63.0</v>
      </c>
      <c r="C47" s="57" t="s">
        <v>9765</v>
      </c>
      <c r="D47" s="57" t="s">
        <v>9766</v>
      </c>
      <c r="F47" s="57">
        <v>1.0</v>
      </c>
      <c r="H47" s="57" t="s">
        <v>9767</v>
      </c>
      <c r="I47" s="57" t="s">
        <v>9768</v>
      </c>
      <c r="J47" s="17"/>
    </row>
    <row r="48" ht="15.75" customHeight="1">
      <c r="A48" s="57">
        <v>44.0</v>
      </c>
      <c r="B48" s="57">
        <v>63.0</v>
      </c>
      <c r="C48" s="57" t="s">
        <v>9769</v>
      </c>
      <c r="D48" s="57" t="s">
        <v>9622</v>
      </c>
      <c r="E48" s="57" t="s">
        <v>9723</v>
      </c>
      <c r="H48" s="57" t="s">
        <v>9770</v>
      </c>
      <c r="I48" s="57" t="s">
        <v>9771</v>
      </c>
      <c r="J48" s="17"/>
    </row>
    <row r="49" ht="15.75" customHeight="1">
      <c r="A49" s="57">
        <v>45.0</v>
      </c>
      <c r="B49" s="57">
        <v>62.0</v>
      </c>
      <c r="C49" s="57" t="s">
        <v>9772</v>
      </c>
      <c r="D49" s="57" t="s">
        <v>9633</v>
      </c>
      <c r="H49" s="57" t="s">
        <v>9773</v>
      </c>
      <c r="J49" s="17"/>
    </row>
    <row r="50" ht="15.75" customHeight="1">
      <c r="A50" s="57">
        <v>46.0</v>
      </c>
      <c r="B50" s="57">
        <v>61.0</v>
      </c>
      <c r="C50" s="57" t="s">
        <v>9774</v>
      </c>
      <c r="D50" s="57" t="s">
        <v>9775</v>
      </c>
      <c r="E50" s="57" t="s">
        <v>9776</v>
      </c>
      <c r="H50" s="57" t="s">
        <v>9777</v>
      </c>
      <c r="I50" s="57" t="s">
        <v>9778</v>
      </c>
      <c r="J50" s="17"/>
    </row>
    <row r="51" ht="15.75" customHeight="1">
      <c r="A51" s="57">
        <v>47.0</v>
      </c>
      <c r="B51" s="57">
        <v>61.0</v>
      </c>
      <c r="D51" s="57" t="s">
        <v>9604</v>
      </c>
      <c r="H51" s="57" t="s">
        <v>9779</v>
      </c>
      <c r="J51" s="17"/>
    </row>
    <row r="52" ht="15.75" customHeight="1">
      <c r="A52" s="57">
        <v>48.0</v>
      </c>
      <c r="B52" s="57">
        <v>61.0</v>
      </c>
      <c r="C52" s="57" t="s">
        <v>9780</v>
      </c>
      <c r="D52" s="57" t="s">
        <v>9781</v>
      </c>
      <c r="E52" s="57" t="s">
        <v>9782</v>
      </c>
      <c r="H52" s="57" t="s">
        <v>9783</v>
      </c>
      <c r="I52" s="57">
        <v>7.9156930013E10</v>
      </c>
      <c r="J52" s="17"/>
    </row>
    <row r="53" ht="15.75" customHeight="1">
      <c r="A53" s="57">
        <v>49.0</v>
      </c>
      <c r="B53" s="57">
        <v>60.0</v>
      </c>
      <c r="C53" s="57" t="s">
        <v>9784</v>
      </c>
      <c r="D53" s="57" t="s">
        <v>9785</v>
      </c>
      <c r="H53" s="57" t="s">
        <v>9786</v>
      </c>
      <c r="J53" s="17"/>
    </row>
    <row r="54" ht="15.75" customHeight="1">
      <c r="A54" s="57">
        <v>50.0</v>
      </c>
      <c r="B54" s="57">
        <v>60.0</v>
      </c>
      <c r="C54" s="57" t="s">
        <v>9787</v>
      </c>
      <c r="D54" s="57" t="s">
        <v>9766</v>
      </c>
      <c r="F54" s="57">
        <v>1.0</v>
      </c>
      <c r="G54" s="57" t="s">
        <v>9788</v>
      </c>
      <c r="H54" s="57" t="s">
        <v>9789</v>
      </c>
      <c r="I54" s="57" t="s">
        <v>9790</v>
      </c>
      <c r="J54" s="17"/>
    </row>
    <row r="55" ht="15.75" customHeight="1">
      <c r="A55" s="57">
        <v>51.0</v>
      </c>
      <c r="B55" s="57">
        <v>59.0</v>
      </c>
      <c r="C55" s="57" t="s">
        <v>9791</v>
      </c>
      <c r="D55" s="57" t="s">
        <v>9785</v>
      </c>
      <c r="G55" s="57" t="s">
        <v>9792</v>
      </c>
      <c r="H55" s="57" t="s">
        <v>9793</v>
      </c>
      <c r="I55" s="57" t="s">
        <v>9794</v>
      </c>
      <c r="J55" s="17"/>
    </row>
    <row r="56" ht="15.75" customHeight="1">
      <c r="A56" s="57">
        <v>52.0</v>
      </c>
      <c r="B56" s="57">
        <v>59.0</v>
      </c>
      <c r="C56" s="57" t="s">
        <v>9795</v>
      </c>
      <c r="D56" s="57" t="s">
        <v>9796</v>
      </c>
      <c r="F56" s="57">
        <v>1.0</v>
      </c>
      <c r="G56" s="57" t="s">
        <v>9797</v>
      </c>
      <c r="H56" s="57" t="s">
        <v>9798</v>
      </c>
      <c r="I56" s="57" t="s">
        <v>9799</v>
      </c>
      <c r="J56" s="17"/>
    </row>
    <row r="57" ht="15.75" customHeight="1">
      <c r="A57" s="57">
        <v>53.0</v>
      </c>
      <c r="B57" s="57">
        <v>59.0</v>
      </c>
      <c r="C57" s="57" t="s">
        <v>9800</v>
      </c>
      <c r="D57" s="57" t="s">
        <v>9801</v>
      </c>
      <c r="F57" s="57">
        <v>0.0</v>
      </c>
      <c r="H57" s="57" t="s">
        <v>9802</v>
      </c>
      <c r="J57" s="17"/>
    </row>
    <row r="58" ht="15.75" customHeight="1">
      <c r="A58" s="57">
        <v>54.0</v>
      </c>
      <c r="B58" s="57">
        <v>57.0</v>
      </c>
      <c r="C58" s="57" t="s">
        <v>9803</v>
      </c>
      <c r="D58" s="57" t="s">
        <v>9804</v>
      </c>
      <c r="H58" s="57" t="s">
        <v>9805</v>
      </c>
      <c r="I58" s="57" t="s">
        <v>9806</v>
      </c>
      <c r="J58" s="17"/>
    </row>
    <row r="59" ht="15.75" customHeight="1">
      <c r="A59" s="57">
        <v>55.0</v>
      </c>
      <c r="B59" s="57">
        <v>51.0</v>
      </c>
      <c r="C59" s="57" t="s">
        <v>9807</v>
      </c>
      <c r="D59" s="57" t="s">
        <v>9808</v>
      </c>
      <c r="E59" s="57" t="s">
        <v>9809</v>
      </c>
      <c r="H59" s="57" t="s">
        <v>9810</v>
      </c>
      <c r="J59" s="17"/>
    </row>
    <row r="60" ht="15.75" customHeight="1">
      <c r="A60" s="57">
        <v>56.0</v>
      </c>
      <c r="B60" s="57">
        <v>51.0</v>
      </c>
      <c r="C60" s="57" t="s">
        <v>9811</v>
      </c>
      <c r="D60" s="57" t="s">
        <v>9604</v>
      </c>
      <c r="E60" s="57" t="s">
        <v>9812</v>
      </c>
      <c r="H60" s="57" t="s">
        <v>9813</v>
      </c>
      <c r="I60" s="57" t="s">
        <v>9814</v>
      </c>
      <c r="J60" s="17"/>
    </row>
    <row r="61" ht="15.75" customHeight="1">
      <c r="A61" s="57">
        <v>57.0</v>
      </c>
      <c r="B61" s="57">
        <v>51.0</v>
      </c>
      <c r="C61" s="57" t="s">
        <v>9815</v>
      </c>
      <c r="D61" s="57" t="s">
        <v>9816</v>
      </c>
      <c r="E61" s="57" t="s">
        <v>9619</v>
      </c>
      <c r="G61" s="57" t="s">
        <v>9817</v>
      </c>
      <c r="H61" s="57" t="s">
        <v>9818</v>
      </c>
      <c r="I61" s="57" t="s">
        <v>9819</v>
      </c>
      <c r="J61" s="17"/>
    </row>
    <row r="62" ht="15.75" customHeight="1">
      <c r="A62" s="57">
        <v>58.0</v>
      </c>
      <c r="B62" s="57">
        <v>51.0</v>
      </c>
      <c r="C62" s="57" t="s">
        <v>9820</v>
      </c>
      <c r="D62" s="57" t="s">
        <v>9600</v>
      </c>
      <c r="E62" s="57" t="s">
        <v>9821</v>
      </c>
      <c r="H62" s="57" t="s">
        <v>9822</v>
      </c>
      <c r="I62" s="57" t="s">
        <v>9823</v>
      </c>
      <c r="J62" s="17"/>
    </row>
    <row r="63" ht="15.75" customHeight="1">
      <c r="A63" s="57">
        <v>58.0</v>
      </c>
      <c r="B63" s="57">
        <v>51.0</v>
      </c>
      <c r="C63" s="57" t="s">
        <v>9820</v>
      </c>
      <c r="D63" s="57" t="s">
        <v>9600</v>
      </c>
      <c r="E63" s="57" t="s">
        <v>9821</v>
      </c>
      <c r="H63" s="57" t="s">
        <v>9822</v>
      </c>
      <c r="I63" s="57" t="s">
        <v>9824</v>
      </c>
      <c r="J63" s="17"/>
    </row>
    <row r="64" ht="15.75" customHeight="1">
      <c r="A64" s="57">
        <v>59.0</v>
      </c>
      <c r="B64" s="57">
        <v>51.0</v>
      </c>
      <c r="C64" s="57" t="s">
        <v>9825</v>
      </c>
      <c r="D64" s="57" t="s">
        <v>9826</v>
      </c>
      <c r="E64" s="57" t="s">
        <v>9827</v>
      </c>
      <c r="H64" s="57" t="s">
        <v>9828</v>
      </c>
      <c r="I64" s="57" t="s">
        <v>9829</v>
      </c>
      <c r="J64" s="17"/>
    </row>
    <row r="65" ht="15.75" customHeight="1">
      <c r="A65" s="57">
        <v>60.0</v>
      </c>
      <c r="B65" s="57">
        <v>51.0</v>
      </c>
      <c r="C65" s="57" t="s">
        <v>9830</v>
      </c>
      <c r="D65" s="57" t="s">
        <v>9831</v>
      </c>
      <c r="E65" s="57" t="s">
        <v>9832</v>
      </c>
      <c r="H65" s="57" t="s">
        <v>9833</v>
      </c>
      <c r="I65" s="57">
        <v>8.9857824448E10</v>
      </c>
      <c r="J65" s="17"/>
    </row>
    <row r="66" ht="15.75" customHeight="1">
      <c r="A66" s="57">
        <v>61.0</v>
      </c>
      <c r="B66" s="57">
        <v>51.0</v>
      </c>
      <c r="C66" s="57" t="s">
        <v>9834</v>
      </c>
      <c r="D66" s="57" t="s">
        <v>9835</v>
      </c>
      <c r="E66" s="57" t="s">
        <v>9623</v>
      </c>
      <c r="H66" s="57" t="s">
        <v>9836</v>
      </c>
      <c r="I66" s="57">
        <v>8.9168191415E10</v>
      </c>
      <c r="J66" s="17"/>
    </row>
    <row r="67" ht="15.75" customHeight="1">
      <c r="A67" s="57">
        <v>62.0</v>
      </c>
      <c r="B67" s="57">
        <v>48.0</v>
      </c>
      <c r="C67" s="57" t="s">
        <v>9837</v>
      </c>
      <c r="D67" s="57" t="s">
        <v>9838</v>
      </c>
      <c r="E67" s="57" t="s">
        <v>9710</v>
      </c>
      <c r="G67" s="57" t="s">
        <v>9674</v>
      </c>
      <c r="H67" s="57" t="s">
        <v>9839</v>
      </c>
      <c r="J67" s="17"/>
    </row>
    <row r="68" ht="15.75" customHeight="1">
      <c r="A68" s="57">
        <v>63.0</v>
      </c>
      <c r="B68" s="57">
        <v>48.0</v>
      </c>
      <c r="C68" s="57" t="s">
        <v>9840</v>
      </c>
      <c r="D68" s="57" t="s">
        <v>9595</v>
      </c>
      <c r="E68" s="57" t="s">
        <v>9751</v>
      </c>
      <c r="H68" s="57" t="s">
        <v>9841</v>
      </c>
      <c r="I68" s="57" t="s">
        <v>9842</v>
      </c>
      <c r="J68" s="17"/>
    </row>
    <row r="69" ht="15.75" customHeight="1">
      <c r="A69" s="57">
        <v>64.0</v>
      </c>
      <c r="B69" s="57">
        <v>48.0</v>
      </c>
      <c r="C69" s="57" t="s">
        <v>9843</v>
      </c>
      <c r="D69" s="57" t="s">
        <v>9692</v>
      </c>
      <c r="E69" s="57" t="s">
        <v>9782</v>
      </c>
      <c r="H69" s="57" t="s">
        <v>9844</v>
      </c>
      <c r="I69" s="57" t="s">
        <v>9845</v>
      </c>
      <c r="J69" s="17"/>
    </row>
    <row r="70" ht="15.75" customHeight="1">
      <c r="A70" s="57">
        <v>65.0</v>
      </c>
      <c r="B70" s="57">
        <v>48.0</v>
      </c>
      <c r="C70" s="57" t="s">
        <v>9740</v>
      </c>
      <c r="D70" s="57" t="s">
        <v>9613</v>
      </c>
      <c r="H70" s="57" t="s">
        <v>9846</v>
      </c>
      <c r="I70" s="57" t="s">
        <v>9847</v>
      </c>
      <c r="J70" s="17"/>
    </row>
    <row r="71" ht="15.75" customHeight="1">
      <c r="A71" s="57">
        <v>66.0</v>
      </c>
      <c r="B71" s="57">
        <v>48.0</v>
      </c>
      <c r="C71" s="57" t="s">
        <v>9848</v>
      </c>
      <c r="D71" s="57" t="s">
        <v>9613</v>
      </c>
      <c r="E71" s="57" t="s">
        <v>9741</v>
      </c>
      <c r="H71" s="57" t="s">
        <v>9849</v>
      </c>
      <c r="J71" s="17"/>
    </row>
    <row r="72" ht="15.75" customHeight="1">
      <c r="A72" s="57">
        <v>67.0</v>
      </c>
      <c r="B72" s="57">
        <v>48.0</v>
      </c>
      <c r="C72" s="57" t="s">
        <v>9850</v>
      </c>
      <c r="D72" s="57" t="s">
        <v>9604</v>
      </c>
      <c r="E72" s="57" t="s">
        <v>9851</v>
      </c>
      <c r="H72" s="57" t="s">
        <v>9852</v>
      </c>
      <c r="J72" s="17"/>
    </row>
    <row r="73" ht="15.75" customHeight="1">
      <c r="A73" s="57">
        <v>68.0</v>
      </c>
      <c r="B73" s="57">
        <v>50.0</v>
      </c>
      <c r="C73" s="57" t="s">
        <v>9853</v>
      </c>
      <c r="D73" s="57" t="s">
        <v>9854</v>
      </c>
      <c r="H73" s="57" t="s">
        <v>9855</v>
      </c>
      <c r="I73" s="57" t="s">
        <v>9856</v>
      </c>
      <c r="J73" s="17"/>
    </row>
    <row r="74" ht="15.75" customHeight="1">
      <c r="A74" s="57">
        <v>69.0</v>
      </c>
      <c r="B74" s="57">
        <v>50.0</v>
      </c>
      <c r="C74" s="57" t="s">
        <v>9857</v>
      </c>
      <c r="D74" s="57" t="s">
        <v>9858</v>
      </c>
      <c r="E74" s="57" t="s">
        <v>9718</v>
      </c>
      <c r="H74" s="57" t="s">
        <v>9859</v>
      </c>
      <c r="I74" s="57" t="s">
        <v>9860</v>
      </c>
      <c r="J74" s="17"/>
    </row>
    <row r="75" ht="15.75" customHeight="1">
      <c r="A75" s="57">
        <v>70.0</v>
      </c>
      <c r="B75" s="57">
        <v>45.0</v>
      </c>
      <c r="C75" s="57" t="s">
        <v>9861</v>
      </c>
      <c r="D75" s="57" t="s">
        <v>9826</v>
      </c>
      <c r="E75" s="57" t="s">
        <v>9629</v>
      </c>
      <c r="H75" s="57" t="s">
        <v>9862</v>
      </c>
      <c r="I75" s="57">
        <v>7.922228109E10</v>
      </c>
      <c r="J75" s="17"/>
    </row>
    <row r="76" ht="15.75" customHeight="1">
      <c r="A76" s="57">
        <v>71.0</v>
      </c>
      <c r="B76" s="57">
        <v>45.0</v>
      </c>
      <c r="C76" s="57" t="s">
        <v>9863</v>
      </c>
      <c r="D76" s="57" t="s">
        <v>9864</v>
      </c>
      <c r="F76" s="57">
        <v>1.0</v>
      </c>
      <c r="H76" s="57" t="s">
        <v>9865</v>
      </c>
      <c r="J76" s="17"/>
    </row>
    <row r="77" ht="15.75" customHeight="1">
      <c r="A77" s="57">
        <v>72.0</v>
      </c>
      <c r="B77" s="57">
        <v>45.0</v>
      </c>
      <c r="C77" s="57" t="s">
        <v>9866</v>
      </c>
      <c r="D77" s="57" t="s">
        <v>9622</v>
      </c>
      <c r="E77" s="57" t="s">
        <v>9867</v>
      </c>
      <c r="F77" s="57">
        <v>0.0</v>
      </c>
      <c r="H77" s="57" t="s">
        <v>9868</v>
      </c>
      <c r="I77" s="57" t="s">
        <v>9869</v>
      </c>
      <c r="J77" s="17"/>
    </row>
    <row r="78" ht="15.75" customHeight="1">
      <c r="A78" s="57">
        <v>72.0</v>
      </c>
      <c r="B78" s="57">
        <v>45.0</v>
      </c>
      <c r="C78" s="57" t="s">
        <v>9866</v>
      </c>
      <c r="D78" s="57" t="s">
        <v>9622</v>
      </c>
      <c r="E78" s="57" t="s">
        <v>9867</v>
      </c>
      <c r="F78" s="57">
        <v>0.0</v>
      </c>
      <c r="H78" s="57" t="s">
        <v>9868</v>
      </c>
      <c r="I78" s="57" t="s">
        <v>9870</v>
      </c>
      <c r="J78" s="17"/>
    </row>
    <row r="79" ht="15.75" customHeight="1">
      <c r="A79" s="57">
        <v>73.0</v>
      </c>
      <c r="B79" s="57">
        <v>45.0</v>
      </c>
      <c r="C79" s="57" t="s">
        <v>9871</v>
      </c>
      <c r="D79" s="57" t="s">
        <v>9633</v>
      </c>
      <c r="H79" s="57" t="s">
        <v>9872</v>
      </c>
      <c r="I79" s="57" t="s">
        <v>9873</v>
      </c>
      <c r="J79" s="17"/>
    </row>
    <row r="80" ht="15.75" customHeight="1">
      <c r="A80" s="57">
        <v>74.0</v>
      </c>
      <c r="B80" s="57">
        <v>45.0</v>
      </c>
      <c r="C80" s="57" t="s">
        <v>9874</v>
      </c>
      <c r="D80" s="57" t="s">
        <v>9595</v>
      </c>
      <c r="E80" s="57" t="s">
        <v>9629</v>
      </c>
      <c r="H80" s="57" t="s">
        <v>9875</v>
      </c>
      <c r="I80" s="57" t="s">
        <v>9873</v>
      </c>
      <c r="J80" s="17"/>
    </row>
    <row r="81" ht="15.75" customHeight="1">
      <c r="A81" s="57">
        <v>75.0</v>
      </c>
      <c r="B81" s="57">
        <v>44.0</v>
      </c>
      <c r="C81" s="57" t="s">
        <v>9876</v>
      </c>
      <c r="D81" s="57" t="s">
        <v>9622</v>
      </c>
      <c r="H81" s="57" t="s">
        <v>9877</v>
      </c>
      <c r="I81" s="57" t="s">
        <v>9878</v>
      </c>
      <c r="J81" s="17"/>
    </row>
    <row r="82" ht="15.75" customHeight="1">
      <c r="A82" s="57">
        <v>75.0</v>
      </c>
      <c r="B82" s="57">
        <v>44.0</v>
      </c>
      <c r="C82" s="57" t="s">
        <v>9876</v>
      </c>
      <c r="D82" s="57" t="s">
        <v>9622</v>
      </c>
      <c r="H82" s="57" t="s">
        <v>9877</v>
      </c>
      <c r="I82" s="57" t="s">
        <v>9879</v>
      </c>
      <c r="J82" s="17"/>
    </row>
    <row r="83" ht="15.75" customHeight="1">
      <c r="A83" s="57">
        <v>76.0</v>
      </c>
      <c r="B83" s="57">
        <v>44.0</v>
      </c>
      <c r="C83" s="57" t="s">
        <v>9880</v>
      </c>
      <c r="D83" s="57" t="s">
        <v>9633</v>
      </c>
      <c r="H83" s="57" t="s">
        <v>9881</v>
      </c>
      <c r="I83" s="57" t="s">
        <v>9882</v>
      </c>
      <c r="J83" s="17"/>
    </row>
    <row r="84" ht="15.75" customHeight="1">
      <c r="A84" s="57">
        <v>77.0</v>
      </c>
      <c r="B84" s="57">
        <v>44.0</v>
      </c>
      <c r="C84" s="57" t="s">
        <v>9883</v>
      </c>
      <c r="D84" s="57" t="s">
        <v>9884</v>
      </c>
      <c r="H84" s="57" t="s">
        <v>9885</v>
      </c>
      <c r="I84" s="57" t="s">
        <v>9886</v>
      </c>
      <c r="J84" s="17"/>
    </row>
    <row r="85" ht="15.75" customHeight="1">
      <c r="A85" s="57">
        <v>78.0</v>
      </c>
      <c r="B85" s="57">
        <v>44.0</v>
      </c>
      <c r="C85" s="57" t="s">
        <v>9887</v>
      </c>
      <c r="D85" s="57" t="s">
        <v>9826</v>
      </c>
      <c r="G85" s="57" t="s">
        <v>9888</v>
      </c>
      <c r="H85" s="57" t="s">
        <v>9889</v>
      </c>
      <c r="I85" s="57" t="s">
        <v>9890</v>
      </c>
      <c r="J85" s="17"/>
    </row>
    <row r="86" ht="15.75" customHeight="1">
      <c r="A86" s="57">
        <v>78.0</v>
      </c>
      <c r="B86" s="57">
        <v>44.0</v>
      </c>
      <c r="C86" s="57" t="s">
        <v>9887</v>
      </c>
      <c r="D86" s="57" t="s">
        <v>9826</v>
      </c>
      <c r="G86" s="57" t="s">
        <v>9888</v>
      </c>
      <c r="H86" s="57" t="s">
        <v>9889</v>
      </c>
      <c r="I86" s="57" t="s">
        <v>9891</v>
      </c>
      <c r="J86" s="17"/>
    </row>
    <row r="87" ht="15.75" customHeight="1">
      <c r="A87" s="57">
        <v>79.0</v>
      </c>
      <c r="B87" s="57">
        <v>44.0</v>
      </c>
      <c r="C87" s="57" t="s">
        <v>9892</v>
      </c>
      <c r="D87" s="57" t="s">
        <v>9633</v>
      </c>
      <c r="H87" s="57" t="s">
        <v>9893</v>
      </c>
      <c r="I87" s="57" t="s">
        <v>9894</v>
      </c>
      <c r="J87" s="17"/>
    </row>
    <row r="88" ht="15.75" customHeight="1">
      <c r="A88" s="57">
        <v>79.0</v>
      </c>
      <c r="B88" s="57">
        <v>44.0</v>
      </c>
      <c r="C88" s="57" t="s">
        <v>9892</v>
      </c>
      <c r="D88" s="57" t="s">
        <v>9633</v>
      </c>
      <c r="H88" s="57" t="s">
        <v>9893</v>
      </c>
      <c r="I88" s="57" t="s">
        <v>9895</v>
      </c>
      <c r="J88" s="17"/>
    </row>
    <row r="89" ht="15.75" customHeight="1">
      <c r="A89" s="57">
        <v>80.0</v>
      </c>
      <c r="B89" s="57">
        <v>43.0</v>
      </c>
      <c r="C89" s="57" t="s">
        <v>9896</v>
      </c>
      <c r="D89" s="57" t="s">
        <v>9804</v>
      </c>
      <c r="E89" s="57" t="s">
        <v>9741</v>
      </c>
      <c r="F89" s="57">
        <v>1.0</v>
      </c>
      <c r="G89" s="57" t="s">
        <v>9897</v>
      </c>
      <c r="H89" s="57" t="s">
        <v>9898</v>
      </c>
      <c r="I89" s="57" t="s">
        <v>9899</v>
      </c>
      <c r="J89" s="17"/>
    </row>
    <row r="90" ht="15.75" customHeight="1">
      <c r="A90" s="57">
        <v>81.0</v>
      </c>
      <c r="B90" s="57">
        <v>42.0</v>
      </c>
      <c r="C90" s="57" t="s">
        <v>9900</v>
      </c>
      <c r="D90" s="57" t="s">
        <v>9604</v>
      </c>
      <c r="F90" s="57">
        <v>1.0</v>
      </c>
      <c r="H90" s="57" t="s">
        <v>9901</v>
      </c>
      <c r="I90" s="57" t="s">
        <v>9902</v>
      </c>
      <c r="J90" s="17"/>
    </row>
    <row r="91" ht="15.75" customHeight="1">
      <c r="A91" s="57">
        <v>82.0</v>
      </c>
      <c r="B91" s="57">
        <v>41.0</v>
      </c>
      <c r="C91" s="57" t="s">
        <v>9903</v>
      </c>
      <c r="D91" s="57" t="s">
        <v>9613</v>
      </c>
      <c r="E91" s="57" t="s">
        <v>9904</v>
      </c>
      <c r="H91" s="57" t="s">
        <v>9905</v>
      </c>
      <c r="I91" s="57" t="s">
        <v>9906</v>
      </c>
      <c r="J91" s="17"/>
    </row>
    <row r="92" ht="15.75" customHeight="1">
      <c r="A92" s="57">
        <v>83.0</v>
      </c>
      <c r="B92" s="57">
        <v>41.0</v>
      </c>
      <c r="C92" s="57" t="s">
        <v>9907</v>
      </c>
      <c r="D92" s="57" t="s">
        <v>9727</v>
      </c>
      <c r="H92" s="57" t="s">
        <v>9908</v>
      </c>
      <c r="I92" s="57" t="s">
        <v>9909</v>
      </c>
      <c r="J92" s="17"/>
    </row>
    <row r="93" ht="15.75" customHeight="1">
      <c r="A93" s="57">
        <v>84.0</v>
      </c>
      <c r="B93" s="57">
        <v>37.0</v>
      </c>
      <c r="C93" s="57" t="s">
        <v>9910</v>
      </c>
      <c r="D93" s="57" t="s">
        <v>9911</v>
      </c>
      <c r="E93" s="57" t="s">
        <v>9912</v>
      </c>
      <c r="H93" s="57" t="s">
        <v>9913</v>
      </c>
      <c r="I93" s="57" t="s">
        <v>9914</v>
      </c>
      <c r="J93" s="17"/>
    </row>
    <row r="94" ht="15.75" customHeight="1">
      <c r="A94" s="57">
        <v>85.0</v>
      </c>
      <c r="B94" s="57">
        <v>37.0</v>
      </c>
      <c r="C94" s="57" t="s">
        <v>9915</v>
      </c>
      <c r="D94" s="57" t="s">
        <v>9692</v>
      </c>
      <c r="H94" s="57" t="s">
        <v>9916</v>
      </c>
      <c r="I94" s="57" t="s">
        <v>9917</v>
      </c>
      <c r="J94" s="17"/>
    </row>
    <row r="95" ht="15.75" customHeight="1">
      <c r="A95" s="57">
        <v>86.0</v>
      </c>
      <c r="B95" s="57">
        <v>36.0</v>
      </c>
      <c r="C95" s="57" t="s">
        <v>9918</v>
      </c>
      <c r="D95" s="57" t="s">
        <v>9796</v>
      </c>
      <c r="F95" s="57">
        <v>1.0</v>
      </c>
      <c r="H95" s="57" t="s">
        <v>9919</v>
      </c>
      <c r="J95" s="17"/>
    </row>
    <row r="96" ht="15.75" customHeight="1">
      <c r="A96" s="57">
        <v>86.0</v>
      </c>
      <c r="B96" s="57">
        <v>36.0</v>
      </c>
      <c r="C96" s="57" t="s">
        <v>9918</v>
      </c>
      <c r="D96" s="57" t="s">
        <v>9796</v>
      </c>
      <c r="F96" s="57">
        <v>1.0</v>
      </c>
      <c r="H96" s="57" t="s">
        <v>9920</v>
      </c>
      <c r="J96" s="17"/>
    </row>
    <row r="97" ht="15.75" customHeight="1">
      <c r="A97" s="57">
        <v>88.0</v>
      </c>
      <c r="B97" s="57">
        <v>34.0</v>
      </c>
      <c r="C97" s="57" t="s">
        <v>9921</v>
      </c>
      <c r="D97" s="57" t="s">
        <v>9622</v>
      </c>
      <c r="H97" s="57" t="s">
        <v>9922</v>
      </c>
      <c r="I97" s="57" t="s">
        <v>9923</v>
      </c>
      <c r="J97" s="17"/>
    </row>
    <row r="98" ht="15.75" customHeight="1">
      <c r="A98" s="57">
        <v>89.0</v>
      </c>
      <c r="B98" s="57">
        <v>33.0</v>
      </c>
      <c r="C98" s="57" t="s">
        <v>9924</v>
      </c>
      <c r="D98" s="57" t="s">
        <v>9925</v>
      </c>
      <c r="E98" s="57" t="s">
        <v>9926</v>
      </c>
      <c r="H98" s="57" t="s">
        <v>9927</v>
      </c>
      <c r="I98" s="57" t="s">
        <v>9928</v>
      </c>
      <c r="J98" s="17"/>
    </row>
    <row r="99" ht="15.75" customHeight="1">
      <c r="A99" s="57">
        <v>90.0</v>
      </c>
      <c r="B99" s="57">
        <v>33.0</v>
      </c>
      <c r="C99" s="57" t="s">
        <v>9929</v>
      </c>
      <c r="D99" s="57" t="s">
        <v>9633</v>
      </c>
      <c r="H99" s="57" t="s">
        <v>9930</v>
      </c>
      <c r="I99" s="57" t="s">
        <v>9931</v>
      </c>
      <c r="J99" s="17"/>
    </row>
    <row r="100" ht="15.75" customHeight="1">
      <c r="A100" s="57">
        <v>90.0</v>
      </c>
      <c r="B100" s="57">
        <v>33.0</v>
      </c>
      <c r="C100" s="57" t="s">
        <v>9929</v>
      </c>
      <c r="D100" s="57" t="s">
        <v>9633</v>
      </c>
      <c r="H100" s="57" t="s">
        <v>9930</v>
      </c>
      <c r="I100" s="57" t="s">
        <v>9932</v>
      </c>
      <c r="J100" s="17"/>
    </row>
    <row r="101" ht="15.75" customHeight="1">
      <c r="A101" s="57">
        <v>91.0</v>
      </c>
      <c r="B101" s="57">
        <v>32.0</v>
      </c>
      <c r="C101" s="57" t="s">
        <v>9933</v>
      </c>
      <c r="D101" s="57" t="s">
        <v>9934</v>
      </c>
      <c r="E101" s="57" t="s">
        <v>9935</v>
      </c>
      <c r="G101" s="57" t="s">
        <v>9936</v>
      </c>
      <c r="H101" s="57" t="s">
        <v>9937</v>
      </c>
      <c r="I101" s="57" t="s">
        <v>9938</v>
      </c>
      <c r="J101" s="17"/>
    </row>
    <row r="102" ht="15.75" customHeight="1">
      <c r="A102" s="57">
        <v>92.0</v>
      </c>
      <c r="B102" s="57">
        <v>32.0</v>
      </c>
      <c r="C102" s="57" t="s">
        <v>9939</v>
      </c>
      <c r="D102" s="57" t="s">
        <v>9628</v>
      </c>
      <c r="E102" s="57" t="s">
        <v>9940</v>
      </c>
      <c r="H102" s="57" t="s">
        <v>9941</v>
      </c>
      <c r="I102" s="57">
        <v>7.9053427502E10</v>
      </c>
      <c r="J102" s="17"/>
    </row>
    <row r="103" ht="15.75" customHeight="1">
      <c r="A103" s="57">
        <v>93.0</v>
      </c>
      <c r="B103" s="57">
        <v>31.0</v>
      </c>
      <c r="C103" s="57" t="s">
        <v>9942</v>
      </c>
      <c r="D103" s="57" t="s">
        <v>9760</v>
      </c>
      <c r="F103" s="57">
        <v>1.0</v>
      </c>
      <c r="G103" s="57" t="s">
        <v>9669</v>
      </c>
      <c r="H103" s="57" t="s">
        <v>9943</v>
      </c>
      <c r="I103" s="57" t="s">
        <v>9944</v>
      </c>
      <c r="J103" s="17"/>
    </row>
    <row r="104" ht="15.75" customHeight="1">
      <c r="A104" s="57">
        <v>94.0</v>
      </c>
      <c r="B104" s="57">
        <v>29.0</v>
      </c>
      <c r="C104" s="57" t="s">
        <v>9945</v>
      </c>
      <c r="D104" s="57" t="s">
        <v>9946</v>
      </c>
      <c r="H104" s="57" t="s">
        <v>9947</v>
      </c>
      <c r="I104" s="57" t="s">
        <v>9948</v>
      </c>
      <c r="J104" s="17"/>
    </row>
    <row r="105" ht="15.75" customHeight="1">
      <c r="A105" s="57">
        <v>95.0</v>
      </c>
      <c r="B105" s="57">
        <v>29.0</v>
      </c>
      <c r="C105" s="57" t="s">
        <v>9949</v>
      </c>
      <c r="D105" s="57" t="s">
        <v>9796</v>
      </c>
      <c r="H105" s="57" t="s">
        <v>9950</v>
      </c>
      <c r="I105" s="57" t="s">
        <v>9951</v>
      </c>
      <c r="J105" s="17"/>
    </row>
    <row r="106" ht="15.75" customHeight="1">
      <c r="A106" s="57">
        <v>96.0</v>
      </c>
      <c r="B106" s="57">
        <v>27.0</v>
      </c>
      <c r="C106" s="57" t="s">
        <v>9952</v>
      </c>
      <c r="D106" s="57" t="s">
        <v>9953</v>
      </c>
      <c r="E106" s="57" t="s">
        <v>9741</v>
      </c>
      <c r="H106" s="57" t="s">
        <v>9954</v>
      </c>
      <c r="I106" s="57" t="s">
        <v>9955</v>
      </c>
      <c r="J106" s="17"/>
    </row>
    <row r="107" ht="15.75" customHeight="1">
      <c r="A107" s="57">
        <v>97.0</v>
      </c>
      <c r="B107" s="57">
        <v>25.0</v>
      </c>
      <c r="C107" s="57" t="s">
        <v>9956</v>
      </c>
      <c r="D107" s="57" t="s">
        <v>9692</v>
      </c>
      <c r="H107" s="57" t="s">
        <v>9957</v>
      </c>
      <c r="I107" s="57" t="s">
        <v>9958</v>
      </c>
      <c r="J107" s="17"/>
    </row>
    <row r="108" ht="15.75" customHeight="1">
      <c r="A108" s="57">
        <v>98.0</v>
      </c>
      <c r="B108" s="57">
        <v>24.0</v>
      </c>
      <c r="D108" s="57" t="s">
        <v>9959</v>
      </c>
      <c r="H108" s="57" t="s">
        <v>9960</v>
      </c>
      <c r="J108" s="17"/>
    </row>
    <row r="109" ht="15.75" customHeight="1">
      <c r="A109" s="57">
        <v>99.0</v>
      </c>
      <c r="B109" s="57">
        <v>23.0</v>
      </c>
      <c r="C109" s="57" t="s">
        <v>9961</v>
      </c>
      <c r="D109" s="57" t="s">
        <v>9633</v>
      </c>
      <c r="E109" s="57" t="s">
        <v>9962</v>
      </c>
      <c r="H109" s="57" t="s">
        <v>9963</v>
      </c>
      <c r="I109" s="57" t="s">
        <v>9964</v>
      </c>
      <c r="J109" s="17"/>
    </row>
    <row r="110" ht="15.75" customHeight="1">
      <c r="A110" s="57">
        <v>100.0</v>
      </c>
      <c r="B110" s="57">
        <v>20.0</v>
      </c>
      <c r="C110" s="57" t="s">
        <v>9965</v>
      </c>
      <c r="D110" s="57" t="s">
        <v>9633</v>
      </c>
      <c r="E110" s="57" t="s">
        <v>9623</v>
      </c>
      <c r="H110" s="57" t="s">
        <v>9966</v>
      </c>
      <c r="J110" s="17"/>
    </row>
    <row r="111" ht="15.75" customHeight="1">
      <c r="A111" s="57">
        <v>101.0</v>
      </c>
      <c r="B111" s="57">
        <v>20.0</v>
      </c>
      <c r="C111" s="57" t="s">
        <v>9967</v>
      </c>
      <c r="D111" s="57" t="s">
        <v>9968</v>
      </c>
      <c r="E111" s="57" t="s">
        <v>9623</v>
      </c>
      <c r="H111" s="57" t="s">
        <v>9969</v>
      </c>
      <c r="J111" s="17"/>
    </row>
    <row r="112" ht="15.75" customHeight="1">
      <c r="A112" s="57">
        <v>102.0</v>
      </c>
      <c r="B112" s="57">
        <v>20.0</v>
      </c>
      <c r="C112" s="57" t="s">
        <v>9830</v>
      </c>
      <c r="D112" s="57" t="s">
        <v>9622</v>
      </c>
      <c r="E112" s="57" t="s">
        <v>9970</v>
      </c>
      <c r="H112" s="57" t="s">
        <v>9971</v>
      </c>
      <c r="J112" s="17"/>
    </row>
    <row r="113" ht="15.75" customHeight="1">
      <c r="A113" s="57">
        <v>103.0</v>
      </c>
      <c r="B113" s="57">
        <v>19.0</v>
      </c>
      <c r="C113" s="57" t="s">
        <v>9972</v>
      </c>
      <c r="D113" s="57" t="s">
        <v>9622</v>
      </c>
      <c r="E113" s="57" t="s">
        <v>9723</v>
      </c>
      <c r="H113" s="57" t="s">
        <v>9973</v>
      </c>
      <c r="I113" s="57">
        <v>7.9052878736E10</v>
      </c>
      <c r="J113" s="17"/>
    </row>
    <row r="114" ht="15.75" customHeight="1">
      <c r="A114" s="57">
        <v>104.0</v>
      </c>
      <c r="B114" s="57">
        <v>18.0</v>
      </c>
      <c r="C114" s="57" t="s">
        <v>9974</v>
      </c>
      <c r="D114" s="57" t="s">
        <v>9633</v>
      </c>
      <c r="E114" s="57" t="s">
        <v>9975</v>
      </c>
      <c r="H114" s="57" t="s">
        <v>9976</v>
      </c>
      <c r="I114" s="57" t="s">
        <v>9977</v>
      </c>
      <c r="J114" s="17"/>
    </row>
    <row r="115" ht="15.75" customHeight="1">
      <c r="A115" s="57">
        <v>105.0</v>
      </c>
      <c r="B115" s="57">
        <v>18.0</v>
      </c>
      <c r="D115" s="57" t="s">
        <v>9663</v>
      </c>
      <c r="H115" s="57" t="s">
        <v>9978</v>
      </c>
      <c r="J115" s="17"/>
    </row>
    <row r="116" ht="15.75" customHeight="1">
      <c r="A116" s="57">
        <v>106.0</v>
      </c>
      <c r="B116" s="57">
        <v>17.0</v>
      </c>
      <c r="D116" s="57" t="s">
        <v>9979</v>
      </c>
      <c r="H116" s="57" t="s">
        <v>9980</v>
      </c>
      <c r="I116" s="57" t="s">
        <v>9981</v>
      </c>
      <c r="J116" s="17"/>
    </row>
    <row r="117" ht="15.75" customHeight="1">
      <c r="A117" s="57">
        <v>107.0</v>
      </c>
      <c r="B117" s="57">
        <v>17.0</v>
      </c>
      <c r="C117" s="57" t="s">
        <v>9982</v>
      </c>
      <c r="D117" s="57" t="s">
        <v>9613</v>
      </c>
      <c r="E117" s="57" t="s">
        <v>9723</v>
      </c>
      <c r="G117" s="57" t="s">
        <v>9983</v>
      </c>
      <c r="H117" s="57" t="s">
        <v>9984</v>
      </c>
      <c r="I117" s="57">
        <v>7.9128962205E10</v>
      </c>
      <c r="J117" s="17"/>
    </row>
    <row r="118" ht="15.75" customHeight="1">
      <c r="A118" s="57">
        <v>108.0</v>
      </c>
      <c r="B118" s="57">
        <v>16.0</v>
      </c>
      <c r="D118" s="57" t="s">
        <v>9622</v>
      </c>
      <c r="H118" s="57" t="s">
        <v>9985</v>
      </c>
      <c r="I118" s="57">
        <v>7.9085500215E10</v>
      </c>
      <c r="J118" s="17"/>
    </row>
    <row r="119" ht="15.75" customHeight="1">
      <c r="A119" s="57">
        <v>108.0</v>
      </c>
      <c r="B119" s="57">
        <v>16.0</v>
      </c>
      <c r="D119" s="57" t="s">
        <v>9622</v>
      </c>
      <c r="H119" s="57" t="s">
        <v>9985</v>
      </c>
      <c r="I119" s="57" t="s">
        <v>9986</v>
      </c>
      <c r="J119" s="17"/>
    </row>
    <row r="120" ht="15.75" customHeight="1">
      <c r="A120" s="57">
        <v>109.0</v>
      </c>
      <c r="B120" s="57">
        <v>15.0</v>
      </c>
      <c r="C120" s="57" t="s">
        <v>9987</v>
      </c>
      <c r="D120" s="57" t="s">
        <v>9988</v>
      </c>
      <c r="G120" s="57" t="s">
        <v>9989</v>
      </c>
      <c r="H120" s="57" t="s">
        <v>9990</v>
      </c>
      <c r="I120" s="57" t="s">
        <v>9991</v>
      </c>
      <c r="J120" s="17"/>
    </row>
    <row r="121" ht="15.75" customHeight="1">
      <c r="A121" s="57">
        <v>109.0</v>
      </c>
      <c r="B121" s="57">
        <v>15.0</v>
      </c>
      <c r="C121" s="57" t="s">
        <v>9987</v>
      </c>
      <c r="D121" s="57" t="s">
        <v>9988</v>
      </c>
      <c r="G121" s="57" t="s">
        <v>9989</v>
      </c>
      <c r="H121" s="57" t="s">
        <v>9990</v>
      </c>
      <c r="I121" s="57" t="s">
        <v>9992</v>
      </c>
      <c r="J121" s="17"/>
    </row>
    <row r="122" ht="15.75" customHeight="1">
      <c r="A122" s="57">
        <v>110.0</v>
      </c>
      <c r="B122" s="57">
        <v>15.0</v>
      </c>
      <c r="C122" s="57" t="s">
        <v>9993</v>
      </c>
      <c r="D122" s="57" t="s">
        <v>9994</v>
      </c>
      <c r="E122" s="57" t="s">
        <v>9995</v>
      </c>
      <c r="H122" s="57" t="s">
        <v>9996</v>
      </c>
      <c r="J122" s="17"/>
    </row>
    <row r="123" ht="15.75" customHeight="1">
      <c r="A123" s="57">
        <v>111.0</v>
      </c>
      <c r="B123" s="57">
        <v>15.0</v>
      </c>
      <c r="C123" s="57" t="s">
        <v>9997</v>
      </c>
      <c r="D123" s="57" t="s">
        <v>9722</v>
      </c>
      <c r="G123" s="57" t="s">
        <v>9998</v>
      </c>
      <c r="H123" s="57" t="s">
        <v>9999</v>
      </c>
      <c r="I123" s="57" t="s">
        <v>10000</v>
      </c>
      <c r="J123" s="17"/>
    </row>
    <row r="124" ht="15.75" customHeight="1">
      <c r="A124" s="57">
        <v>111.0</v>
      </c>
      <c r="B124" s="57">
        <v>15.0</v>
      </c>
      <c r="C124" s="57" t="s">
        <v>9997</v>
      </c>
      <c r="D124" s="57" t="s">
        <v>9722</v>
      </c>
      <c r="G124" s="57" t="s">
        <v>9998</v>
      </c>
      <c r="H124" s="57" t="s">
        <v>9999</v>
      </c>
      <c r="I124" s="57" t="s">
        <v>10001</v>
      </c>
      <c r="J124" s="17"/>
    </row>
    <row r="125" ht="15.75" customHeight="1">
      <c r="A125" s="57">
        <v>112.0</v>
      </c>
      <c r="B125" s="57">
        <v>15.0</v>
      </c>
      <c r="C125" s="57" t="s">
        <v>10002</v>
      </c>
      <c r="D125" s="57" t="s">
        <v>10003</v>
      </c>
      <c r="H125" s="57" t="s">
        <v>10004</v>
      </c>
      <c r="I125" s="57">
        <v>7.9117004606E10</v>
      </c>
      <c r="J125" s="17"/>
    </row>
    <row r="126" ht="15.75" customHeight="1">
      <c r="A126" s="57">
        <v>113.0</v>
      </c>
      <c r="B126" s="57">
        <v>15.0</v>
      </c>
      <c r="C126" s="57" t="s">
        <v>10005</v>
      </c>
      <c r="D126" s="57" t="s">
        <v>9775</v>
      </c>
      <c r="E126" s="57" t="s">
        <v>10006</v>
      </c>
      <c r="H126" s="57" t="s">
        <v>10007</v>
      </c>
      <c r="J126" s="17"/>
    </row>
    <row r="127" ht="15.75" customHeight="1">
      <c r="A127" s="57">
        <v>114.0</v>
      </c>
      <c r="B127" s="57">
        <v>14.0</v>
      </c>
      <c r="C127" s="57" t="s">
        <v>10008</v>
      </c>
      <c r="D127" s="57" t="s">
        <v>10009</v>
      </c>
      <c r="H127" s="57" t="s">
        <v>10010</v>
      </c>
      <c r="I127" s="57" t="s">
        <v>10011</v>
      </c>
      <c r="J127" s="17"/>
    </row>
    <row r="128" ht="15.75" customHeight="1">
      <c r="A128" s="57">
        <v>115.0</v>
      </c>
      <c r="B128" s="57">
        <v>14.0</v>
      </c>
      <c r="C128" s="57" t="s">
        <v>10012</v>
      </c>
      <c r="D128" s="57" t="s">
        <v>9911</v>
      </c>
      <c r="H128" s="57" t="s">
        <v>10013</v>
      </c>
      <c r="I128" s="57" t="s">
        <v>10014</v>
      </c>
      <c r="J128" s="17"/>
    </row>
    <row r="129" ht="15.75" customHeight="1">
      <c r="A129" s="57">
        <v>116.0</v>
      </c>
      <c r="B129" s="57">
        <v>14.0</v>
      </c>
      <c r="C129" s="57" t="s">
        <v>10015</v>
      </c>
      <c r="D129" s="57" t="s">
        <v>10016</v>
      </c>
      <c r="H129" s="57" t="s">
        <v>10017</v>
      </c>
      <c r="J129" s="17"/>
    </row>
    <row r="130" ht="15.75" customHeight="1">
      <c r="A130" s="57">
        <v>117.0</v>
      </c>
      <c r="B130" s="57">
        <v>14.0</v>
      </c>
      <c r="C130" s="57" t="s">
        <v>10018</v>
      </c>
      <c r="D130" s="57" t="s">
        <v>10019</v>
      </c>
      <c r="E130" s="57" t="s">
        <v>10020</v>
      </c>
      <c r="H130" s="57" t="s">
        <v>10021</v>
      </c>
      <c r="J130" s="17"/>
    </row>
    <row r="131" ht="15.75" customHeight="1">
      <c r="A131" s="57">
        <v>118.0</v>
      </c>
      <c r="B131" s="57">
        <v>14.0</v>
      </c>
      <c r="C131" s="57" t="s">
        <v>10022</v>
      </c>
      <c r="D131" s="57" t="s">
        <v>10023</v>
      </c>
      <c r="H131" s="57" t="s">
        <v>10024</v>
      </c>
      <c r="J131" s="17"/>
    </row>
    <row r="132" ht="15.75" customHeight="1">
      <c r="A132" s="57">
        <v>119.0</v>
      </c>
      <c r="B132" s="57">
        <v>14.0</v>
      </c>
      <c r="C132" s="57" t="s">
        <v>10025</v>
      </c>
      <c r="D132" s="57" t="s">
        <v>10026</v>
      </c>
      <c r="H132" s="57" t="s">
        <v>10027</v>
      </c>
      <c r="I132" s="57" t="s">
        <v>10028</v>
      </c>
      <c r="J132" s="17"/>
    </row>
    <row r="133" ht="15.75" customHeight="1">
      <c r="A133" s="57">
        <v>120.0</v>
      </c>
      <c r="B133" s="57">
        <v>14.0</v>
      </c>
      <c r="C133" s="57" t="s">
        <v>10029</v>
      </c>
      <c r="D133" s="57" t="s">
        <v>10030</v>
      </c>
      <c r="H133" s="57" t="s">
        <v>10031</v>
      </c>
      <c r="I133" s="57" t="s">
        <v>10032</v>
      </c>
      <c r="J133" s="17"/>
    </row>
    <row r="134" ht="15.75" customHeight="1">
      <c r="A134" s="57">
        <v>121.0</v>
      </c>
      <c r="B134" s="57">
        <v>14.0</v>
      </c>
      <c r="C134" s="57" t="s">
        <v>10033</v>
      </c>
      <c r="D134" s="57" t="s">
        <v>10034</v>
      </c>
      <c r="H134" s="57" t="s">
        <v>10035</v>
      </c>
      <c r="I134" s="57" t="s">
        <v>10036</v>
      </c>
      <c r="J134" s="17"/>
    </row>
    <row r="135" ht="15.75" customHeight="1">
      <c r="A135" s="57">
        <v>122.0</v>
      </c>
      <c r="B135" s="57">
        <v>12.0</v>
      </c>
      <c r="C135" s="57" t="s">
        <v>10037</v>
      </c>
      <c r="D135" s="57" t="s">
        <v>10038</v>
      </c>
      <c r="H135" s="57" t="s">
        <v>10039</v>
      </c>
      <c r="I135" s="57" t="s">
        <v>10040</v>
      </c>
      <c r="J135" s="17"/>
    </row>
    <row r="136" ht="15.75" customHeight="1">
      <c r="A136" s="57">
        <v>123.0</v>
      </c>
      <c r="B136" s="57">
        <v>12.0</v>
      </c>
      <c r="C136" s="57" t="s">
        <v>10041</v>
      </c>
      <c r="D136" s="57" t="s">
        <v>10042</v>
      </c>
      <c r="H136" s="57" t="s">
        <v>10043</v>
      </c>
      <c r="I136" s="57" t="s">
        <v>10044</v>
      </c>
      <c r="J136" s="17"/>
    </row>
    <row r="137" ht="15.75" customHeight="1">
      <c r="A137" s="57">
        <v>124.0</v>
      </c>
      <c r="B137" s="57">
        <v>12.0</v>
      </c>
      <c r="C137" s="57" t="s">
        <v>10045</v>
      </c>
      <c r="D137" s="57" t="s">
        <v>9633</v>
      </c>
      <c r="F137" s="57">
        <v>0.0</v>
      </c>
      <c r="H137" s="57" t="s">
        <v>10046</v>
      </c>
      <c r="I137" s="57" t="s">
        <v>10047</v>
      </c>
      <c r="J137" s="17"/>
    </row>
    <row r="138" ht="15.75" customHeight="1">
      <c r="A138" s="57">
        <v>125.0</v>
      </c>
      <c r="B138" s="57">
        <v>12.0</v>
      </c>
      <c r="C138" s="57" t="s">
        <v>10048</v>
      </c>
      <c r="D138" s="57" t="s">
        <v>9604</v>
      </c>
      <c r="H138" s="57" t="s">
        <v>10049</v>
      </c>
      <c r="I138" s="57" t="s">
        <v>10050</v>
      </c>
      <c r="J138" s="17"/>
    </row>
    <row r="139" ht="15.75" customHeight="1">
      <c r="A139" s="57">
        <v>126.0</v>
      </c>
      <c r="B139" s="57">
        <v>12.0</v>
      </c>
      <c r="C139" s="57" t="s">
        <v>10051</v>
      </c>
      <c r="D139" s="57" t="s">
        <v>9785</v>
      </c>
      <c r="F139" s="57">
        <v>1.0</v>
      </c>
      <c r="H139" s="57" t="s">
        <v>10052</v>
      </c>
      <c r="I139" s="57" t="s">
        <v>10053</v>
      </c>
      <c r="J139" s="17"/>
    </row>
    <row r="140" ht="15.75" customHeight="1">
      <c r="A140" s="57">
        <v>127.0</v>
      </c>
      <c r="B140" s="57">
        <v>12.0</v>
      </c>
      <c r="C140" s="57" t="s">
        <v>10054</v>
      </c>
      <c r="D140" s="57" t="s">
        <v>9714</v>
      </c>
      <c r="G140" s="57" t="s">
        <v>10055</v>
      </c>
      <c r="H140" s="57" t="s">
        <v>10056</v>
      </c>
      <c r="I140" s="57" t="s">
        <v>10057</v>
      </c>
      <c r="J140" s="17"/>
    </row>
    <row r="141" ht="15.75" customHeight="1">
      <c r="A141" s="57">
        <v>128.0</v>
      </c>
      <c r="B141" s="57">
        <v>12.0</v>
      </c>
      <c r="C141" s="57" t="s">
        <v>10058</v>
      </c>
      <c r="D141" s="57" t="s">
        <v>9979</v>
      </c>
      <c r="G141" s="57" t="s">
        <v>10059</v>
      </c>
      <c r="H141" s="57" t="s">
        <v>10060</v>
      </c>
      <c r="I141" s="57" t="s">
        <v>10061</v>
      </c>
      <c r="J141" s="17"/>
    </row>
    <row r="142" ht="15.75" customHeight="1">
      <c r="A142" s="57">
        <v>129.0</v>
      </c>
      <c r="B142" s="57">
        <v>10.0</v>
      </c>
      <c r="C142" s="57" t="s">
        <v>9929</v>
      </c>
      <c r="D142" s="57" t="s">
        <v>10062</v>
      </c>
      <c r="H142" s="57" t="s">
        <v>10063</v>
      </c>
      <c r="I142" s="57" t="s">
        <v>10064</v>
      </c>
      <c r="J142" s="17"/>
    </row>
    <row r="143" ht="15.75" customHeight="1">
      <c r="A143" s="57">
        <v>130.0</v>
      </c>
      <c r="B143" s="57">
        <v>10.0</v>
      </c>
      <c r="C143" s="57" t="s">
        <v>10065</v>
      </c>
      <c r="D143" s="57" t="s">
        <v>9633</v>
      </c>
      <c r="H143" s="57" t="s">
        <v>10063</v>
      </c>
      <c r="I143" s="57" t="s">
        <v>10066</v>
      </c>
      <c r="J143" s="17"/>
    </row>
    <row r="144" ht="15.75" customHeight="1">
      <c r="A144" s="57">
        <v>131.0</v>
      </c>
      <c r="B144" s="57">
        <v>9.0</v>
      </c>
      <c r="C144" s="57" t="s">
        <v>10067</v>
      </c>
      <c r="D144" s="57" t="s">
        <v>9968</v>
      </c>
      <c r="E144" s="57" t="s">
        <v>9623</v>
      </c>
      <c r="F144" s="57">
        <v>1.0</v>
      </c>
      <c r="H144" s="57" t="s">
        <v>10068</v>
      </c>
      <c r="I144" s="57" t="s">
        <v>10069</v>
      </c>
      <c r="J144" s="17"/>
    </row>
    <row r="145" ht="15.75" customHeight="1">
      <c r="A145" s="57">
        <v>132.0</v>
      </c>
      <c r="B145" s="57">
        <v>9.0</v>
      </c>
      <c r="C145" s="57" t="s">
        <v>10070</v>
      </c>
      <c r="D145" s="57" t="s">
        <v>10071</v>
      </c>
      <c r="F145" s="57">
        <v>1.0</v>
      </c>
      <c r="H145" s="57" t="s">
        <v>10072</v>
      </c>
      <c r="I145" s="57" t="s">
        <v>10073</v>
      </c>
      <c r="J145" s="17"/>
    </row>
    <row r="146" ht="15.75" customHeight="1">
      <c r="A146" s="57">
        <v>133.0</v>
      </c>
      <c r="B146" s="57">
        <v>9.0</v>
      </c>
      <c r="C146" s="57" t="s">
        <v>10074</v>
      </c>
      <c r="D146" s="57" t="s">
        <v>10075</v>
      </c>
      <c r="E146" s="57" t="s">
        <v>9962</v>
      </c>
      <c r="F146" s="57">
        <v>1.0</v>
      </c>
      <c r="G146" s="57" t="s">
        <v>10076</v>
      </c>
      <c r="H146" s="57" t="s">
        <v>10077</v>
      </c>
      <c r="I146" s="57" t="s">
        <v>10078</v>
      </c>
      <c r="J146" s="17"/>
    </row>
    <row r="147" ht="15.75" customHeight="1">
      <c r="A147" s="57">
        <v>134.0</v>
      </c>
      <c r="B147" s="57">
        <v>6.0</v>
      </c>
      <c r="C147" s="57" t="s">
        <v>10079</v>
      </c>
      <c r="D147" s="57" t="s">
        <v>10080</v>
      </c>
      <c r="F147" s="57">
        <v>1.0</v>
      </c>
      <c r="G147" s="57" t="s">
        <v>9897</v>
      </c>
      <c r="H147" s="57" t="s">
        <v>10081</v>
      </c>
      <c r="I147" s="57" t="s">
        <v>10082</v>
      </c>
      <c r="J147" s="17"/>
    </row>
    <row r="148" ht="15.75" customHeight="1">
      <c r="A148" s="57">
        <v>135.0</v>
      </c>
      <c r="B148" s="57">
        <v>6.0</v>
      </c>
      <c r="C148" s="57" t="s">
        <v>10083</v>
      </c>
      <c r="D148" s="57" t="s">
        <v>9766</v>
      </c>
      <c r="F148" s="57">
        <v>1.0</v>
      </c>
      <c r="G148" s="57" t="s">
        <v>9762</v>
      </c>
      <c r="H148" s="57" t="s">
        <v>10084</v>
      </c>
      <c r="I148" s="57" t="s">
        <v>10085</v>
      </c>
      <c r="J148" s="17"/>
    </row>
    <row r="149" ht="15.75" customHeight="1">
      <c r="A149" s="57">
        <v>136.0</v>
      </c>
      <c r="B149" s="57">
        <v>6.0</v>
      </c>
      <c r="C149" s="57" t="s">
        <v>10086</v>
      </c>
      <c r="D149" s="57" t="s">
        <v>9600</v>
      </c>
      <c r="F149" s="57">
        <v>1.0</v>
      </c>
      <c r="H149" s="57" t="s">
        <v>10087</v>
      </c>
      <c r="I149" s="57" t="s">
        <v>10088</v>
      </c>
      <c r="J149" s="17"/>
    </row>
    <row r="150" ht="15.75" customHeight="1">
      <c r="A150" s="57">
        <v>137.0</v>
      </c>
      <c r="B150" s="57">
        <v>4.0</v>
      </c>
      <c r="C150" s="57" t="s">
        <v>10089</v>
      </c>
      <c r="D150" s="57" t="s">
        <v>10090</v>
      </c>
      <c r="G150" s="57" t="s">
        <v>10091</v>
      </c>
      <c r="H150" s="57" t="s">
        <v>10092</v>
      </c>
      <c r="I150" s="57" t="s">
        <v>10093</v>
      </c>
      <c r="J150" s="17"/>
    </row>
    <row r="151" ht="15.75" customHeight="1">
      <c r="A151" s="57">
        <v>137.0</v>
      </c>
      <c r="B151" s="57">
        <v>4.0</v>
      </c>
      <c r="C151" s="57" t="s">
        <v>10089</v>
      </c>
      <c r="D151" s="57" t="s">
        <v>10090</v>
      </c>
      <c r="G151" s="57" t="s">
        <v>10091</v>
      </c>
      <c r="H151" s="57" t="s">
        <v>10092</v>
      </c>
      <c r="I151" s="57" t="s">
        <v>10094</v>
      </c>
      <c r="J151" s="17"/>
    </row>
    <row r="152" ht="15.75" customHeight="1">
      <c r="A152" s="57">
        <v>138.0</v>
      </c>
      <c r="B152" s="57">
        <v>4.0</v>
      </c>
      <c r="C152" s="57" t="s">
        <v>10095</v>
      </c>
      <c r="D152" s="57" t="s">
        <v>10096</v>
      </c>
      <c r="F152" s="57">
        <v>1.0</v>
      </c>
      <c r="H152" s="57" t="s">
        <v>10097</v>
      </c>
      <c r="I152" s="57" t="s">
        <v>10098</v>
      </c>
      <c r="J152" s="17"/>
    </row>
    <row r="153" ht="15.75" customHeight="1">
      <c r="A153" s="57">
        <v>139.0</v>
      </c>
      <c r="B153" s="57">
        <v>2.0</v>
      </c>
      <c r="C153" s="57" t="s">
        <v>10099</v>
      </c>
      <c r="D153" s="57" t="s">
        <v>10100</v>
      </c>
      <c r="G153" s="57" t="s">
        <v>10101</v>
      </c>
      <c r="H153" s="57" t="s">
        <v>10102</v>
      </c>
      <c r="I153" s="57" t="s">
        <v>10103</v>
      </c>
      <c r="J153" s="17"/>
    </row>
    <row r="154" ht="15.75" customHeight="1">
      <c r="A154" s="57">
        <v>140.0</v>
      </c>
      <c r="B154" s="57">
        <v>2.0</v>
      </c>
      <c r="C154" s="57" t="s">
        <v>10104</v>
      </c>
      <c r="D154" s="57" t="s">
        <v>10105</v>
      </c>
      <c r="F154" s="57">
        <v>0.0</v>
      </c>
      <c r="H154" s="57" t="s">
        <v>10106</v>
      </c>
      <c r="I154" s="57" t="s">
        <v>10107</v>
      </c>
      <c r="J154" s="17"/>
    </row>
    <row r="155" ht="15.75" customHeight="1">
      <c r="A155" s="57">
        <v>141.0</v>
      </c>
      <c r="B155" s="57">
        <v>2.0</v>
      </c>
      <c r="C155" s="57" t="s">
        <v>10108</v>
      </c>
      <c r="D155" s="57" t="s">
        <v>9785</v>
      </c>
      <c r="E155" s="57" t="s">
        <v>9629</v>
      </c>
      <c r="F155" s="57">
        <v>1.0</v>
      </c>
      <c r="G155" s="57" t="s">
        <v>10109</v>
      </c>
      <c r="H155" s="57" t="s">
        <v>10110</v>
      </c>
      <c r="I155" s="57" t="s">
        <v>10111</v>
      </c>
      <c r="J155" s="17"/>
    </row>
    <row r="156" ht="15.75" customHeight="1">
      <c r="A156" s="57">
        <v>142.0</v>
      </c>
      <c r="B156" s="57">
        <v>78.0</v>
      </c>
      <c r="C156" s="57" t="s">
        <v>10112</v>
      </c>
      <c r="D156" s="57" t="s">
        <v>10113</v>
      </c>
      <c r="E156" s="57" t="s">
        <v>9638</v>
      </c>
      <c r="H156" s="57" t="s">
        <v>9664</v>
      </c>
      <c r="I156" s="57" t="s">
        <v>10114</v>
      </c>
      <c r="J156" s="17"/>
    </row>
    <row r="157" ht="15.75" customHeight="1">
      <c r="A157" s="57">
        <v>143.0</v>
      </c>
      <c r="B157" s="57">
        <v>90.0</v>
      </c>
      <c r="C157" s="57" t="s">
        <v>9961</v>
      </c>
      <c r="D157" s="57" t="s">
        <v>10113</v>
      </c>
      <c r="G157" s="57" t="s">
        <v>10115</v>
      </c>
      <c r="I157" s="57" t="s">
        <v>10116</v>
      </c>
      <c r="J157" s="17"/>
    </row>
    <row r="158" ht="15.75" customHeight="1">
      <c r="A158" s="57">
        <v>144.0</v>
      </c>
      <c r="B158" s="57">
        <v>87.0</v>
      </c>
      <c r="C158" s="57" t="s">
        <v>10117</v>
      </c>
      <c r="D158" s="57" t="s">
        <v>9672</v>
      </c>
      <c r="E158" s="57" t="s">
        <v>9668</v>
      </c>
      <c r="I158" s="57" t="s">
        <v>10118</v>
      </c>
      <c r="J158" s="17"/>
    </row>
    <row r="159" ht="15.75" customHeight="1">
      <c r="A159" s="57">
        <v>145.0</v>
      </c>
      <c r="B159" s="57">
        <v>86.0</v>
      </c>
      <c r="C159" s="57" t="s">
        <v>10119</v>
      </c>
      <c r="D159" s="57" t="s">
        <v>9613</v>
      </c>
      <c r="G159" s="57" t="s">
        <v>10120</v>
      </c>
      <c r="I159" s="57" t="s">
        <v>10121</v>
      </c>
      <c r="J159" s="17"/>
    </row>
    <row r="160" ht="15.75" customHeight="1">
      <c r="A160" s="57">
        <v>145.0</v>
      </c>
      <c r="B160" s="57">
        <v>86.0</v>
      </c>
      <c r="C160" s="57" t="s">
        <v>10119</v>
      </c>
      <c r="D160" s="57" t="s">
        <v>9613</v>
      </c>
      <c r="G160" s="57" t="s">
        <v>10120</v>
      </c>
      <c r="I160" s="57" t="s">
        <v>10122</v>
      </c>
      <c r="J160" s="17"/>
    </row>
    <row r="161" ht="15.75" customHeight="1">
      <c r="A161" s="57">
        <v>146.0</v>
      </c>
      <c r="B161" s="57">
        <v>77.0</v>
      </c>
      <c r="D161" s="57" t="s">
        <v>9604</v>
      </c>
      <c r="I161" s="57" t="s">
        <v>10123</v>
      </c>
      <c r="J161" s="17"/>
    </row>
    <row r="162" ht="15.75" customHeight="1">
      <c r="A162" s="57">
        <v>147.0</v>
      </c>
      <c r="B162" s="57">
        <v>77.0</v>
      </c>
      <c r="D162" s="57" t="s">
        <v>10113</v>
      </c>
      <c r="I162" s="57" t="s">
        <v>10124</v>
      </c>
      <c r="J162" s="17"/>
    </row>
    <row r="163" ht="15.75" customHeight="1">
      <c r="A163" s="57">
        <v>148.0</v>
      </c>
      <c r="B163" s="57">
        <v>73.0</v>
      </c>
      <c r="C163" s="57" t="s">
        <v>10125</v>
      </c>
      <c r="D163" s="57" t="s">
        <v>9600</v>
      </c>
      <c r="E163" s="57" t="s">
        <v>9812</v>
      </c>
      <c r="I163" s="57">
        <v>8.9155924182E10</v>
      </c>
      <c r="J163" s="17"/>
    </row>
    <row r="164" ht="15.75" customHeight="1">
      <c r="A164" s="57">
        <v>149.0</v>
      </c>
      <c r="B164" s="57">
        <v>67.0</v>
      </c>
      <c r="D164" s="57" t="s">
        <v>10126</v>
      </c>
      <c r="I164" s="57" t="s">
        <v>10127</v>
      </c>
      <c r="J164" s="17"/>
    </row>
    <row r="165" ht="15.75" customHeight="1">
      <c r="A165" s="57">
        <v>150.0</v>
      </c>
      <c r="B165" s="57">
        <v>64.0</v>
      </c>
      <c r="C165" s="57" t="s">
        <v>10128</v>
      </c>
      <c r="D165" s="57" t="s">
        <v>10062</v>
      </c>
      <c r="F165" s="57">
        <v>0.0</v>
      </c>
      <c r="I165" s="57" t="s">
        <v>10129</v>
      </c>
      <c r="J165" s="17"/>
    </row>
    <row r="166" ht="15.75" customHeight="1">
      <c r="A166" s="57">
        <v>151.0</v>
      </c>
      <c r="B166" s="57">
        <v>63.0</v>
      </c>
      <c r="C166" s="57" t="s">
        <v>10130</v>
      </c>
      <c r="D166" s="57" t="s">
        <v>10113</v>
      </c>
      <c r="E166" s="57" t="s">
        <v>9821</v>
      </c>
      <c r="I166" s="57" t="s">
        <v>10131</v>
      </c>
      <c r="J166" s="17"/>
    </row>
    <row r="167" ht="15.75" customHeight="1">
      <c r="A167" s="57">
        <v>152.0</v>
      </c>
      <c r="B167" s="57">
        <v>55.0</v>
      </c>
      <c r="C167" s="57" t="s">
        <v>10132</v>
      </c>
      <c r="D167" s="57" t="s">
        <v>9796</v>
      </c>
      <c r="F167" s="57">
        <v>0.0</v>
      </c>
      <c r="I167" s="57" t="s">
        <v>10133</v>
      </c>
      <c r="J167" s="17"/>
    </row>
    <row r="168" ht="15.75" customHeight="1">
      <c r="A168" s="57">
        <v>152.0</v>
      </c>
      <c r="B168" s="57">
        <v>55.0</v>
      </c>
      <c r="C168" s="57" t="s">
        <v>10132</v>
      </c>
      <c r="D168" s="57" t="s">
        <v>9796</v>
      </c>
      <c r="F168" s="57">
        <v>0.0</v>
      </c>
      <c r="I168" s="57" t="s">
        <v>10134</v>
      </c>
      <c r="J168" s="17"/>
    </row>
    <row r="169" ht="15.75" customHeight="1">
      <c r="A169" s="57">
        <v>153.0</v>
      </c>
      <c r="B169" s="57">
        <v>51.0</v>
      </c>
      <c r="C169" s="57" t="s">
        <v>10135</v>
      </c>
      <c r="D169" s="57" t="s">
        <v>10075</v>
      </c>
      <c r="F169" s="57">
        <v>1.0</v>
      </c>
      <c r="J169" s="17"/>
    </row>
    <row r="170" ht="15.75" customHeight="1">
      <c r="A170" s="57">
        <v>154.0</v>
      </c>
      <c r="B170" s="57">
        <v>51.0</v>
      </c>
      <c r="C170" s="57" t="s">
        <v>10136</v>
      </c>
      <c r="D170" s="57" t="s">
        <v>9633</v>
      </c>
      <c r="I170" s="57" t="s">
        <v>10137</v>
      </c>
      <c r="J170" s="17"/>
    </row>
    <row r="171" ht="15.75" customHeight="1">
      <c r="A171" s="57">
        <v>155.0</v>
      </c>
      <c r="B171" s="57">
        <v>51.0</v>
      </c>
      <c r="C171" s="57" t="s">
        <v>10138</v>
      </c>
      <c r="D171" s="57" t="s">
        <v>9622</v>
      </c>
      <c r="G171" s="57" t="s">
        <v>9788</v>
      </c>
      <c r="I171" s="57" t="s">
        <v>10139</v>
      </c>
      <c r="J171" s="17"/>
    </row>
    <row r="172" ht="15.75" customHeight="1">
      <c r="A172" s="57">
        <v>155.0</v>
      </c>
      <c r="B172" s="57">
        <v>51.0</v>
      </c>
      <c r="C172" s="57" t="s">
        <v>10138</v>
      </c>
      <c r="D172" s="57" t="s">
        <v>9622</v>
      </c>
      <c r="G172" s="57" t="s">
        <v>9788</v>
      </c>
      <c r="I172" s="57" t="s">
        <v>10140</v>
      </c>
      <c r="J172" s="17"/>
    </row>
    <row r="173" ht="15.75" customHeight="1">
      <c r="A173" s="57">
        <v>156.0</v>
      </c>
      <c r="B173" s="57">
        <v>51.0</v>
      </c>
      <c r="C173" s="57" t="s">
        <v>10141</v>
      </c>
      <c r="D173" s="57" t="s">
        <v>10113</v>
      </c>
      <c r="G173" s="57" t="s">
        <v>10142</v>
      </c>
      <c r="I173" s="57" t="s">
        <v>10143</v>
      </c>
      <c r="J173" s="17"/>
    </row>
    <row r="174" ht="15.75" customHeight="1">
      <c r="A174" s="57">
        <v>157.0</v>
      </c>
      <c r="B174" s="57">
        <v>49.0</v>
      </c>
      <c r="C174" s="57" t="s">
        <v>10144</v>
      </c>
      <c r="D174" s="57" t="s">
        <v>9785</v>
      </c>
      <c r="I174" s="57" t="s">
        <v>10145</v>
      </c>
      <c r="J174" s="17"/>
    </row>
    <row r="175" ht="15.75" customHeight="1">
      <c r="A175" s="57">
        <v>158.0</v>
      </c>
      <c r="B175" s="57">
        <v>50.0</v>
      </c>
      <c r="D175" s="57" t="s">
        <v>9622</v>
      </c>
      <c r="I175" s="57" t="s">
        <v>10146</v>
      </c>
      <c r="J175" s="17"/>
    </row>
    <row r="176" ht="15.75" customHeight="1">
      <c r="A176" s="57">
        <v>159.0</v>
      </c>
      <c r="B176" s="57">
        <v>31.0</v>
      </c>
      <c r="D176" s="57" t="s">
        <v>10147</v>
      </c>
      <c r="F176" s="57">
        <v>1.0</v>
      </c>
      <c r="G176" s="57" t="s">
        <v>9609</v>
      </c>
      <c r="I176" s="57" t="s">
        <v>10148</v>
      </c>
      <c r="J176" s="17"/>
    </row>
    <row r="177" ht="15.75" customHeight="1">
      <c r="A177" s="57">
        <v>160.0</v>
      </c>
      <c r="B177" s="57">
        <v>25.0</v>
      </c>
      <c r="C177" s="57" t="s">
        <v>9599</v>
      </c>
      <c r="D177" s="57" t="s">
        <v>10149</v>
      </c>
      <c r="E177" s="57" t="s">
        <v>9812</v>
      </c>
      <c r="I177" s="57" t="s">
        <v>10150</v>
      </c>
      <c r="J177" s="17"/>
    </row>
    <row r="178" ht="15.75" customHeight="1">
      <c r="A178" s="57">
        <v>161.0</v>
      </c>
      <c r="B178" s="57">
        <v>19.0</v>
      </c>
      <c r="C178" s="57" t="s">
        <v>10151</v>
      </c>
      <c r="D178" s="57" t="s">
        <v>9953</v>
      </c>
      <c r="E178" s="57" t="s">
        <v>10152</v>
      </c>
      <c r="I178" s="57" t="s">
        <v>10153</v>
      </c>
      <c r="J178" s="17"/>
    </row>
    <row r="179" ht="15.75" customHeight="1">
      <c r="A179" s="57">
        <v>162.0</v>
      </c>
      <c r="B179" s="57">
        <v>18.0</v>
      </c>
      <c r="C179" s="57" t="s">
        <v>10151</v>
      </c>
      <c r="D179" s="57" t="s">
        <v>10154</v>
      </c>
      <c r="E179" s="57" t="s">
        <v>10152</v>
      </c>
      <c r="G179" s="57" t="s">
        <v>10155</v>
      </c>
      <c r="I179" s="57">
        <v>8.4955555101E10</v>
      </c>
      <c r="J179" s="17"/>
    </row>
    <row r="180" ht="15.75" customHeight="1">
      <c r="A180" s="57">
        <v>163.0</v>
      </c>
      <c r="B180" s="57">
        <v>15.0</v>
      </c>
      <c r="D180" s="57" t="s">
        <v>9722</v>
      </c>
      <c r="E180" s="57" t="s">
        <v>9812</v>
      </c>
      <c r="I180" s="57" t="s">
        <v>10156</v>
      </c>
      <c r="J180" s="17"/>
    </row>
    <row r="181" ht="15.75" customHeight="1">
      <c r="A181" s="57">
        <v>164.0</v>
      </c>
      <c r="B181" s="57">
        <v>14.0</v>
      </c>
      <c r="C181" s="57" t="s">
        <v>10157</v>
      </c>
      <c r="D181" s="57" t="s">
        <v>9600</v>
      </c>
      <c r="J181" s="17"/>
    </row>
    <row r="182" ht="15.75" customHeight="1">
      <c r="A182" s="57">
        <v>165.0</v>
      </c>
      <c r="B182" s="57">
        <v>6.0</v>
      </c>
      <c r="C182" s="57" t="s">
        <v>10158</v>
      </c>
      <c r="D182" s="57" t="s">
        <v>9678</v>
      </c>
      <c r="E182" s="57" t="s">
        <v>10159</v>
      </c>
      <c r="F182" s="57">
        <v>0.0</v>
      </c>
      <c r="G182" s="57" t="s">
        <v>9797</v>
      </c>
      <c r="I182" s="57" t="s">
        <v>10160</v>
      </c>
      <c r="J182" s="17"/>
    </row>
    <row r="183" ht="15.75" customHeight="1">
      <c r="A183" s="57">
        <v>165.0</v>
      </c>
      <c r="B183" s="57">
        <v>6.0</v>
      </c>
      <c r="C183" s="57" t="s">
        <v>10158</v>
      </c>
      <c r="D183" s="57" t="s">
        <v>9678</v>
      </c>
      <c r="E183" s="57" t="s">
        <v>10159</v>
      </c>
      <c r="F183" s="57">
        <v>0.0</v>
      </c>
      <c r="G183" s="57" t="s">
        <v>9797</v>
      </c>
      <c r="I183" s="57" t="s">
        <v>10161</v>
      </c>
      <c r="J183" s="17"/>
    </row>
    <row r="184" ht="15.75" customHeight="1">
      <c r="A184" s="57">
        <v>166.0</v>
      </c>
      <c r="B184" s="57">
        <v>2.0</v>
      </c>
      <c r="D184" s="57" t="s">
        <v>10162</v>
      </c>
      <c r="F184" s="57">
        <v>0.0</v>
      </c>
      <c r="I184" s="57" t="s">
        <v>10163</v>
      </c>
      <c r="J184" s="17"/>
    </row>
    <row r="185" ht="15.75" customHeight="1">
      <c r="A185" s="57">
        <v>167.0</v>
      </c>
      <c r="B185" s="57">
        <v>6.0</v>
      </c>
      <c r="C185" s="57" t="s">
        <v>10164</v>
      </c>
      <c r="D185" s="57" t="s">
        <v>9831</v>
      </c>
      <c r="F185" s="57">
        <v>1.0</v>
      </c>
      <c r="H185" s="93" t="s">
        <v>10165</v>
      </c>
      <c r="J185" s="17"/>
    </row>
    <row r="186" ht="15.75" customHeight="1">
      <c r="A186" s="57">
        <v>168.0</v>
      </c>
      <c r="B186" s="57">
        <v>6.0</v>
      </c>
      <c r="C186" s="57" t="s">
        <v>10166</v>
      </c>
      <c r="D186" s="57" t="s">
        <v>10167</v>
      </c>
      <c r="F186" s="57">
        <v>1.0</v>
      </c>
      <c r="H186" s="93" t="s">
        <v>10168</v>
      </c>
      <c r="J186" s="17"/>
    </row>
    <row r="187" ht="15.75" customHeight="1">
      <c r="A187" s="57">
        <v>169.0</v>
      </c>
      <c r="B187" s="57">
        <v>47.0</v>
      </c>
      <c r="C187" s="57" t="s">
        <v>10169</v>
      </c>
      <c r="D187" s="57" t="s">
        <v>10170</v>
      </c>
      <c r="F187" s="57">
        <v>1.0</v>
      </c>
      <c r="G187" s="57" t="s">
        <v>10171</v>
      </c>
      <c r="H187" s="93" t="s">
        <v>10172</v>
      </c>
      <c r="I187" s="57" t="s">
        <v>10173</v>
      </c>
      <c r="J187" s="17"/>
    </row>
    <row r="188" ht="15.75" customHeight="1">
      <c r="A188" s="57">
        <v>169.0</v>
      </c>
      <c r="B188" s="57">
        <v>47.0</v>
      </c>
      <c r="C188" s="57" t="s">
        <v>10169</v>
      </c>
      <c r="D188" s="57" t="s">
        <v>10170</v>
      </c>
      <c r="F188" s="57">
        <v>1.0</v>
      </c>
      <c r="G188" s="57" t="s">
        <v>10171</v>
      </c>
      <c r="H188" s="93" t="s">
        <v>10172</v>
      </c>
      <c r="I188" s="57" t="s">
        <v>10174</v>
      </c>
      <c r="J188" s="17"/>
    </row>
    <row r="189" ht="15.75" customHeight="1">
      <c r="A189" s="57">
        <v>170.0</v>
      </c>
      <c r="B189" s="57">
        <v>47.0</v>
      </c>
      <c r="C189" s="57" t="s">
        <v>10175</v>
      </c>
      <c r="D189" s="57" t="s">
        <v>10176</v>
      </c>
      <c r="F189" s="57">
        <v>1.0</v>
      </c>
      <c r="H189" s="93" t="s">
        <v>10177</v>
      </c>
      <c r="J189" s="17"/>
    </row>
    <row r="190" ht="15.75" customHeight="1">
      <c r="A190" s="57">
        <v>171.0</v>
      </c>
      <c r="B190" s="57">
        <v>47.0</v>
      </c>
      <c r="C190" s="57" t="s">
        <v>10178</v>
      </c>
      <c r="D190" s="57" t="s">
        <v>9595</v>
      </c>
      <c r="E190" s="57" t="s">
        <v>9638</v>
      </c>
      <c r="F190" s="57">
        <v>1.0</v>
      </c>
      <c r="G190" s="57" t="s">
        <v>10179</v>
      </c>
      <c r="J190" s="17"/>
    </row>
    <row r="191" ht="15.75" customHeight="1">
      <c r="A191" s="57">
        <v>172.0</v>
      </c>
      <c r="B191" s="57">
        <v>47.0</v>
      </c>
      <c r="C191" s="57" t="s">
        <v>10180</v>
      </c>
      <c r="D191" s="57" t="s">
        <v>9708</v>
      </c>
      <c r="F191" s="57">
        <v>1.0</v>
      </c>
      <c r="H191" s="93" t="s">
        <v>10181</v>
      </c>
      <c r="J191" s="17"/>
    </row>
    <row r="192" ht="15.75" customHeight="1">
      <c r="A192" s="57">
        <v>173.0</v>
      </c>
      <c r="B192" s="57">
        <v>85.0</v>
      </c>
      <c r="F192" s="57">
        <v>1.0</v>
      </c>
      <c r="I192" s="57" t="s">
        <v>10182</v>
      </c>
      <c r="J192" s="17"/>
    </row>
    <row r="193" ht="15.75" customHeight="1">
      <c r="A193" s="57">
        <v>174.0</v>
      </c>
      <c r="B193" s="57">
        <v>21.0</v>
      </c>
      <c r="C193" s="57" t="s">
        <v>10183</v>
      </c>
      <c r="D193" s="57" t="s">
        <v>9622</v>
      </c>
      <c r="E193" s="57" t="s">
        <v>9723</v>
      </c>
      <c r="F193" s="57">
        <v>1.0</v>
      </c>
      <c r="G193" s="57" t="s">
        <v>10184</v>
      </c>
      <c r="H193" s="93" t="s">
        <v>10185</v>
      </c>
      <c r="I193" s="57" t="s">
        <v>10186</v>
      </c>
      <c r="J193" s="17"/>
    </row>
    <row r="194" ht="15.75" customHeight="1">
      <c r="A194" s="57">
        <v>175.0</v>
      </c>
      <c r="B194" s="57">
        <v>21.0</v>
      </c>
      <c r="C194" s="57" t="s">
        <v>9633</v>
      </c>
      <c r="F194" s="57">
        <v>1.0</v>
      </c>
      <c r="I194" s="57" t="s">
        <v>10187</v>
      </c>
      <c r="J194" s="17"/>
    </row>
    <row r="195" ht="15.75" customHeight="1">
      <c r="A195" s="57">
        <v>176.0</v>
      </c>
      <c r="B195" s="57">
        <v>39.0</v>
      </c>
      <c r="C195" s="57" t="s">
        <v>10188</v>
      </c>
      <c r="D195" s="57" t="s">
        <v>9604</v>
      </c>
      <c r="F195" s="57">
        <v>1.0</v>
      </c>
      <c r="G195" s="57" t="s">
        <v>10189</v>
      </c>
      <c r="H195" s="93" t="s">
        <v>10190</v>
      </c>
      <c r="I195" s="57" t="s">
        <v>10191</v>
      </c>
      <c r="J195" s="17"/>
    </row>
    <row r="196" ht="15.75" customHeight="1">
      <c r="A196" s="57">
        <v>176.0</v>
      </c>
      <c r="B196" s="57">
        <v>39.0</v>
      </c>
      <c r="C196" s="57" t="s">
        <v>10188</v>
      </c>
      <c r="D196" s="57" t="s">
        <v>9604</v>
      </c>
      <c r="F196" s="57">
        <v>1.0</v>
      </c>
      <c r="G196" s="57" t="s">
        <v>10189</v>
      </c>
      <c r="H196" s="93" t="s">
        <v>10190</v>
      </c>
      <c r="I196" s="57" t="s">
        <v>10192</v>
      </c>
      <c r="J196" s="17"/>
    </row>
    <row r="197" ht="15.75" customHeight="1">
      <c r="A197" s="57">
        <v>177.0</v>
      </c>
      <c r="B197" s="57">
        <v>40.0</v>
      </c>
      <c r="C197" s="57" t="s">
        <v>10193</v>
      </c>
      <c r="D197" s="57" t="s">
        <v>9678</v>
      </c>
      <c r="F197" s="57">
        <v>1.0</v>
      </c>
      <c r="G197" s="57" t="s">
        <v>10194</v>
      </c>
      <c r="H197" s="57" t="s">
        <v>10195</v>
      </c>
      <c r="I197" s="57" t="s">
        <v>10196</v>
      </c>
      <c r="J197" s="17"/>
    </row>
    <row r="198" ht="15.75" customHeight="1">
      <c r="A198" s="57">
        <v>178.0</v>
      </c>
      <c r="B198" s="57">
        <v>40.0</v>
      </c>
      <c r="C198" s="57" t="s">
        <v>10197</v>
      </c>
      <c r="D198" s="57" t="s">
        <v>9618</v>
      </c>
      <c r="E198" s="57" t="s">
        <v>9741</v>
      </c>
      <c r="F198" s="57">
        <v>1.0</v>
      </c>
      <c r="G198" s="57" t="s">
        <v>10198</v>
      </c>
      <c r="H198" s="93" t="s">
        <v>10199</v>
      </c>
      <c r="J198" s="17"/>
    </row>
    <row r="199" ht="15.75" customHeight="1">
      <c r="A199" s="57">
        <v>179.0</v>
      </c>
      <c r="B199" s="57">
        <v>58.0</v>
      </c>
      <c r="C199" s="57" t="s">
        <v>9722</v>
      </c>
      <c r="E199" s="57" t="s">
        <v>9821</v>
      </c>
      <c r="F199" s="57">
        <v>1.0</v>
      </c>
      <c r="I199" s="57" t="s">
        <v>10200</v>
      </c>
      <c r="J199" s="17"/>
    </row>
    <row r="200" ht="15.75" customHeight="1">
      <c r="A200" s="57">
        <v>180.0</v>
      </c>
      <c r="B200" s="57">
        <v>68.0</v>
      </c>
      <c r="D200" s="57" t="s">
        <v>10071</v>
      </c>
      <c r="F200" s="57">
        <v>1.0</v>
      </c>
      <c r="G200" s="57" t="s">
        <v>10201</v>
      </c>
      <c r="I200" s="57" t="s">
        <v>10202</v>
      </c>
      <c r="J200" s="17"/>
    </row>
    <row r="201" ht="15.75" customHeight="1">
      <c r="A201" s="57">
        <v>181.0</v>
      </c>
      <c r="B201" s="57">
        <v>98.0</v>
      </c>
      <c r="C201" s="57" t="s">
        <v>10203</v>
      </c>
      <c r="D201" s="57" t="s">
        <v>10204</v>
      </c>
      <c r="F201" s="57">
        <v>1.0</v>
      </c>
      <c r="H201" s="93" t="s">
        <v>10205</v>
      </c>
      <c r="I201" s="57" t="s">
        <v>10206</v>
      </c>
      <c r="J201" s="17"/>
    </row>
    <row r="202" ht="15.75" customHeight="1">
      <c r="A202" s="57">
        <v>182.0</v>
      </c>
      <c r="B202" s="57">
        <v>102.0</v>
      </c>
      <c r="C202" s="57" t="s">
        <v>10207</v>
      </c>
      <c r="D202" s="57" t="s">
        <v>9600</v>
      </c>
      <c r="F202" s="57">
        <v>1.0</v>
      </c>
      <c r="G202" s="57" t="s">
        <v>10201</v>
      </c>
      <c r="H202" s="93" t="s">
        <v>10208</v>
      </c>
      <c r="I202" s="57" t="s">
        <v>10209</v>
      </c>
      <c r="J202" s="17"/>
    </row>
    <row r="203" ht="15.75" customHeight="1">
      <c r="A203" s="57">
        <v>182.0</v>
      </c>
      <c r="B203" s="57">
        <v>102.0</v>
      </c>
      <c r="C203" s="57" t="s">
        <v>10207</v>
      </c>
      <c r="D203" s="57" t="s">
        <v>9600</v>
      </c>
      <c r="F203" s="57">
        <v>1.0</v>
      </c>
      <c r="G203" s="57" t="s">
        <v>10201</v>
      </c>
      <c r="H203" s="93" t="s">
        <v>10208</v>
      </c>
      <c r="I203" s="57" t="s">
        <v>10210</v>
      </c>
      <c r="J203" s="17"/>
    </row>
    <row r="204" ht="15.75" customHeight="1">
      <c r="A204" s="57">
        <v>183.0</v>
      </c>
      <c r="B204" s="57">
        <v>106.0</v>
      </c>
      <c r="C204" s="57" t="s">
        <v>10211</v>
      </c>
      <c r="D204" s="57" t="s">
        <v>9613</v>
      </c>
      <c r="F204" s="57">
        <v>1.0</v>
      </c>
      <c r="G204" s="57" t="s">
        <v>10212</v>
      </c>
      <c r="H204" s="93" t="s">
        <v>10213</v>
      </c>
      <c r="I204" s="57" t="s">
        <v>10214</v>
      </c>
      <c r="J204" s="17"/>
    </row>
    <row r="205" ht="15.75" customHeight="1">
      <c r="A205" s="57">
        <v>184.0</v>
      </c>
      <c r="B205" s="57">
        <v>106.0</v>
      </c>
      <c r="C205" s="57" t="s">
        <v>10215</v>
      </c>
      <c r="D205" s="57" t="s">
        <v>9622</v>
      </c>
      <c r="E205" s="57" t="s">
        <v>10216</v>
      </c>
      <c r="F205" s="57">
        <v>1.0</v>
      </c>
      <c r="G205" s="57" t="s">
        <v>10201</v>
      </c>
      <c r="H205" s="93" t="s">
        <v>10217</v>
      </c>
      <c r="I205" s="57" t="s">
        <v>10218</v>
      </c>
      <c r="J205" s="17"/>
    </row>
    <row r="206" ht="15.75" customHeight="1">
      <c r="A206" s="57">
        <v>185.0</v>
      </c>
      <c r="B206" s="57">
        <v>106.0</v>
      </c>
      <c r="C206" s="57" t="s">
        <v>10219</v>
      </c>
      <c r="D206" s="57" t="s">
        <v>10220</v>
      </c>
      <c r="F206" s="57">
        <v>1.0</v>
      </c>
      <c r="G206" s="57" t="s">
        <v>10221</v>
      </c>
      <c r="H206" s="93" t="s">
        <v>10222</v>
      </c>
      <c r="I206" s="57" t="s">
        <v>10223</v>
      </c>
      <c r="J206" s="17"/>
    </row>
    <row r="207" ht="15.75" customHeight="1">
      <c r="A207" s="57">
        <v>186.0</v>
      </c>
      <c r="B207" s="57">
        <v>118.0</v>
      </c>
      <c r="C207" s="57" t="s">
        <v>10224</v>
      </c>
      <c r="D207" s="57" t="s">
        <v>9722</v>
      </c>
      <c r="E207" s="57" t="s">
        <v>9619</v>
      </c>
      <c r="F207" s="57">
        <v>1.0</v>
      </c>
      <c r="G207" s="57" t="s">
        <v>10225</v>
      </c>
      <c r="H207" s="93" t="s">
        <v>10226</v>
      </c>
      <c r="I207" s="57" t="s">
        <v>10227</v>
      </c>
      <c r="J207" s="17"/>
    </row>
    <row r="208" ht="15.75" customHeight="1">
      <c r="A208" s="57">
        <v>187.0</v>
      </c>
      <c r="B208" s="57">
        <v>116.0</v>
      </c>
      <c r="C208" s="57" t="s">
        <v>10228</v>
      </c>
      <c r="D208" s="57" t="s">
        <v>9637</v>
      </c>
      <c r="E208" s="57" t="s">
        <v>9904</v>
      </c>
      <c r="F208" s="57">
        <v>1.0</v>
      </c>
      <c r="H208" s="93" t="s">
        <v>10229</v>
      </c>
      <c r="I208" s="57" t="s">
        <v>10230</v>
      </c>
      <c r="J208" s="17"/>
    </row>
    <row r="209" ht="15.75" customHeight="1">
      <c r="A209" s="57">
        <v>188.0</v>
      </c>
      <c r="B209" s="57">
        <v>119.0</v>
      </c>
      <c r="C209" s="57" t="s">
        <v>10231</v>
      </c>
      <c r="D209" s="57" t="s">
        <v>10167</v>
      </c>
      <c r="F209" s="57">
        <v>1.0</v>
      </c>
      <c r="G209" s="57" t="s">
        <v>10232</v>
      </c>
      <c r="H209" s="93" t="s">
        <v>10233</v>
      </c>
      <c r="I209" s="57" t="s">
        <v>10234</v>
      </c>
      <c r="J209" s="17"/>
    </row>
    <row r="210" ht="15.75" customHeight="1">
      <c r="A210" s="57">
        <v>189.0</v>
      </c>
      <c r="B210" s="57">
        <v>119.0</v>
      </c>
      <c r="C210" s="57" t="s">
        <v>10235</v>
      </c>
      <c r="D210" s="57" t="s">
        <v>9604</v>
      </c>
      <c r="F210" s="57">
        <v>1.0</v>
      </c>
      <c r="H210" s="93" t="s">
        <v>10236</v>
      </c>
      <c r="I210" s="57" t="s">
        <v>10237</v>
      </c>
      <c r="J210" s="17"/>
    </row>
    <row r="211" ht="15.75" customHeight="1">
      <c r="A211" s="57">
        <v>189.0</v>
      </c>
      <c r="B211" s="57">
        <v>119.0</v>
      </c>
      <c r="C211" s="57" t="s">
        <v>10235</v>
      </c>
      <c r="D211" s="57" t="s">
        <v>9604</v>
      </c>
      <c r="F211" s="57">
        <v>1.0</v>
      </c>
      <c r="H211" s="93" t="s">
        <v>10236</v>
      </c>
      <c r="I211" s="57" t="s">
        <v>10238</v>
      </c>
      <c r="J211" s="17"/>
    </row>
    <row r="212" ht="15.75" customHeight="1">
      <c r="A212" s="57">
        <v>190.0</v>
      </c>
      <c r="B212" s="57">
        <v>120.0</v>
      </c>
      <c r="D212" s="57" t="s">
        <v>9618</v>
      </c>
      <c r="F212" s="57">
        <v>1.0</v>
      </c>
      <c r="I212" s="57" t="s">
        <v>10239</v>
      </c>
      <c r="J212" s="17"/>
    </row>
    <row r="213" ht="15.75" customHeight="1">
      <c r="A213" s="57">
        <v>191.0</v>
      </c>
      <c r="B213" s="57">
        <v>83.0</v>
      </c>
      <c r="C213" s="57" t="s">
        <v>10240</v>
      </c>
      <c r="D213" s="57" t="s">
        <v>9722</v>
      </c>
      <c r="F213" s="57">
        <v>1.0</v>
      </c>
      <c r="G213" s="57" t="s">
        <v>10241</v>
      </c>
      <c r="I213" s="57" t="s">
        <v>10242</v>
      </c>
      <c r="J213" s="17"/>
    </row>
    <row r="214" ht="15.75" customHeight="1">
      <c r="J214" s="17"/>
    </row>
    <row r="215" ht="15.75" customHeight="1">
      <c r="J215" s="17"/>
    </row>
    <row r="216" ht="15.75" customHeight="1">
      <c r="J216" s="17"/>
    </row>
    <row r="217" ht="15.75" customHeight="1">
      <c r="J217" s="17"/>
    </row>
    <row r="218" ht="15.75" customHeight="1">
      <c r="J218" s="17"/>
    </row>
    <row r="219" ht="15.75" customHeight="1">
      <c r="J219" s="17"/>
    </row>
    <row r="220" ht="15.75" customHeight="1">
      <c r="J220" s="17"/>
    </row>
    <row r="221" ht="15.75" customHeight="1">
      <c r="J221" s="17"/>
    </row>
    <row r="222" ht="15.75" customHeight="1">
      <c r="J222" s="17"/>
    </row>
    <row r="223" ht="15.75" customHeight="1">
      <c r="J223" s="17"/>
    </row>
    <row r="224" ht="15.75" customHeight="1">
      <c r="J224" s="17"/>
    </row>
    <row r="225" ht="15.75" customHeight="1">
      <c r="J225" s="17"/>
    </row>
    <row r="226" ht="15.75" customHeight="1">
      <c r="J226" s="17"/>
    </row>
    <row r="227" ht="15.75" customHeight="1">
      <c r="J227" s="17"/>
    </row>
    <row r="228" ht="15.75" customHeight="1">
      <c r="J228" s="17"/>
    </row>
    <row r="229" ht="15.75" customHeight="1">
      <c r="J229" s="17"/>
    </row>
    <row r="230" ht="15.75" customHeight="1">
      <c r="J230" s="17"/>
    </row>
    <row r="231" ht="15.75" customHeight="1">
      <c r="J231" s="17"/>
    </row>
    <row r="232" ht="15.75" customHeight="1">
      <c r="J232" s="17"/>
    </row>
    <row r="233" ht="15.75" customHeight="1">
      <c r="J233" s="17"/>
    </row>
    <row r="234" ht="15.75" customHeight="1">
      <c r="J234" s="17"/>
    </row>
    <row r="235" ht="15.75" customHeight="1">
      <c r="J235" s="17"/>
    </row>
    <row r="236" ht="15.75" customHeight="1">
      <c r="J236" s="17"/>
    </row>
    <row r="237" ht="15.75" customHeight="1">
      <c r="J237" s="17"/>
    </row>
    <row r="238" ht="15.75" customHeight="1">
      <c r="J238" s="17"/>
    </row>
    <row r="239" ht="15.75" customHeight="1">
      <c r="J239" s="17"/>
    </row>
    <row r="240" ht="15.75" customHeight="1">
      <c r="J240" s="17"/>
    </row>
    <row r="241" ht="15.75" customHeight="1">
      <c r="J241" s="17"/>
    </row>
    <row r="242" ht="15.75" customHeight="1">
      <c r="J242" s="17"/>
    </row>
    <row r="243" ht="15.75" customHeight="1">
      <c r="J243" s="17"/>
    </row>
    <row r="244" ht="15.75" customHeight="1">
      <c r="J244" s="17"/>
    </row>
    <row r="245" ht="15.75" customHeight="1">
      <c r="J245" s="17"/>
    </row>
    <row r="246" ht="15.75" customHeight="1">
      <c r="J246" s="17"/>
    </row>
    <row r="247" ht="15.75" customHeight="1">
      <c r="J247" s="17"/>
    </row>
    <row r="248" ht="15.75" customHeight="1">
      <c r="J248" s="17"/>
    </row>
    <row r="249" ht="15.75" customHeight="1">
      <c r="J249" s="17"/>
    </row>
    <row r="250" ht="15.75" customHeight="1">
      <c r="J250" s="17"/>
    </row>
    <row r="251" ht="15.75" customHeight="1">
      <c r="J251" s="17"/>
    </row>
    <row r="252" ht="15.75" customHeight="1">
      <c r="J252" s="17"/>
    </row>
    <row r="253" ht="15.75" customHeight="1">
      <c r="J253" s="17"/>
    </row>
    <row r="254" ht="15.75" customHeight="1">
      <c r="J254" s="17"/>
    </row>
    <row r="255" ht="15.75" customHeight="1">
      <c r="J255" s="17"/>
    </row>
    <row r="256" ht="15.75" customHeight="1">
      <c r="J256" s="17"/>
    </row>
    <row r="257" ht="15.75" customHeight="1">
      <c r="J257" s="17"/>
    </row>
    <row r="258" ht="15.75" customHeight="1">
      <c r="J258" s="17"/>
    </row>
    <row r="259" ht="15.75" customHeight="1">
      <c r="J259" s="17"/>
    </row>
    <row r="260" ht="15.75" customHeight="1">
      <c r="J260" s="17"/>
    </row>
    <row r="261" ht="15.75" customHeight="1">
      <c r="J261" s="17"/>
    </row>
    <row r="262" ht="15.75" customHeight="1">
      <c r="J262" s="17"/>
    </row>
    <row r="263" ht="15.75" customHeight="1">
      <c r="J263" s="17"/>
    </row>
    <row r="264" ht="15.75" customHeight="1">
      <c r="J264" s="17"/>
    </row>
    <row r="265" ht="15.75" customHeight="1">
      <c r="J265" s="17"/>
    </row>
    <row r="266" ht="15.75" customHeight="1">
      <c r="J266" s="17"/>
    </row>
    <row r="267" ht="15.75" customHeight="1">
      <c r="J267" s="17"/>
    </row>
    <row r="268" ht="15.75" customHeight="1">
      <c r="J268" s="17"/>
    </row>
    <row r="269" ht="15.75" customHeight="1">
      <c r="J269" s="17"/>
    </row>
    <row r="270" ht="15.75" customHeight="1">
      <c r="J270" s="17"/>
    </row>
    <row r="271" ht="15.75" customHeight="1">
      <c r="J271" s="17"/>
    </row>
    <row r="272" ht="15.75" customHeight="1">
      <c r="J272" s="17"/>
    </row>
    <row r="273" ht="15.75" customHeight="1">
      <c r="J273" s="17"/>
    </row>
    <row r="274" ht="15.75" customHeight="1">
      <c r="J274" s="17"/>
    </row>
    <row r="275" ht="15.75" customHeight="1">
      <c r="J275" s="17"/>
    </row>
    <row r="276" ht="15.75" customHeight="1">
      <c r="J276" s="17"/>
    </row>
    <row r="277" ht="15.75" customHeight="1">
      <c r="J277" s="17"/>
    </row>
    <row r="278" ht="15.75" customHeight="1">
      <c r="J278" s="17"/>
    </row>
    <row r="279" ht="15.75" customHeight="1">
      <c r="J279" s="17"/>
    </row>
    <row r="280" ht="15.75" customHeight="1">
      <c r="J280" s="17"/>
    </row>
    <row r="281" ht="15.75" customHeight="1">
      <c r="J281" s="17"/>
    </row>
    <row r="282" ht="15.75" customHeight="1">
      <c r="J282" s="17"/>
    </row>
    <row r="283" ht="15.75" customHeight="1">
      <c r="J283" s="17"/>
    </row>
    <row r="284" ht="15.75" customHeight="1">
      <c r="J284" s="17"/>
    </row>
    <row r="285" ht="15.75" customHeight="1">
      <c r="J285" s="17"/>
    </row>
    <row r="286" ht="15.75" customHeight="1">
      <c r="J286" s="17"/>
    </row>
    <row r="287" ht="15.75" customHeight="1">
      <c r="J287" s="17"/>
    </row>
    <row r="288" ht="15.75" customHeight="1">
      <c r="J288" s="17"/>
    </row>
    <row r="289" ht="15.75" customHeight="1">
      <c r="J289" s="17"/>
    </row>
    <row r="290" ht="15.75" customHeight="1">
      <c r="J290" s="17"/>
    </row>
    <row r="291" ht="15.75" customHeight="1">
      <c r="J291" s="17"/>
    </row>
    <row r="292" ht="15.75" customHeight="1">
      <c r="J292" s="17"/>
    </row>
    <row r="293" ht="15.75" customHeight="1">
      <c r="J293" s="17"/>
    </row>
    <row r="294" ht="15.75" customHeight="1">
      <c r="J294" s="17"/>
    </row>
    <row r="295" ht="15.75" customHeight="1">
      <c r="J295" s="17"/>
    </row>
    <row r="296" ht="15.75" customHeight="1">
      <c r="J296" s="17"/>
    </row>
    <row r="297" ht="15.75" customHeight="1">
      <c r="J297" s="17"/>
    </row>
    <row r="298" ht="15.75" customHeight="1">
      <c r="J298" s="17"/>
    </row>
    <row r="299" ht="15.75" customHeight="1">
      <c r="J299" s="17"/>
    </row>
    <row r="300" ht="15.75" customHeight="1">
      <c r="J300" s="17"/>
    </row>
    <row r="301" ht="15.75" customHeight="1">
      <c r="J301" s="17"/>
    </row>
    <row r="302" ht="15.75" customHeight="1">
      <c r="J302" s="17"/>
    </row>
    <row r="303" ht="15.75" customHeight="1">
      <c r="J303" s="17"/>
    </row>
    <row r="304" ht="15.75" customHeight="1">
      <c r="J304" s="17"/>
    </row>
    <row r="305" ht="15.75" customHeight="1">
      <c r="J305" s="17"/>
    </row>
    <row r="306" ht="15.75" customHeight="1">
      <c r="J306" s="17"/>
    </row>
    <row r="307" ht="15.75" customHeight="1">
      <c r="J307" s="17"/>
    </row>
    <row r="308" ht="15.75" customHeight="1">
      <c r="J308" s="17"/>
    </row>
    <row r="309" ht="15.75" customHeight="1">
      <c r="J309" s="17"/>
    </row>
    <row r="310" ht="15.75" customHeight="1">
      <c r="J310" s="17"/>
    </row>
    <row r="311" ht="15.75" customHeight="1">
      <c r="J311" s="17"/>
    </row>
    <row r="312" ht="15.75" customHeight="1">
      <c r="J312" s="17"/>
    </row>
    <row r="313" ht="15.75" customHeight="1">
      <c r="J313" s="17"/>
    </row>
    <row r="314" ht="15.75" customHeight="1">
      <c r="J314" s="17"/>
    </row>
    <row r="315" ht="15.75" customHeight="1">
      <c r="J315" s="17"/>
    </row>
    <row r="316" ht="15.75" customHeight="1">
      <c r="J316" s="17"/>
    </row>
    <row r="317" ht="15.75" customHeight="1">
      <c r="J317" s="17"/>
    </row>
    <row r="318" ht="15.75" customHeight="1">
      <c r="J318" s="17"/>
    </row>
    <row r="319" ht="15.75" customHeight="1">
      <c r="J319" s="17"/>
    </row>
    <row r="320" ht="15.75" customHeight="1">
      <c r="J320" s="17"/>
    </row>
    <row r="321" ht="15.75" customHeight="1">
      <c r="J321" s="17"/>
    </row>
    <row r="322" ht="15.75" customHeight="1">
      <c r="J322" s="17"/>
    </row>
    <row r="323" ht="15.75" customHeight="1">
      <c r="J323" s="17"/>
    </row>
    <row r="324" ht="15.75" customHeight="1">
      <c r="J324" s="17"/>
    </row>
    <row r="325" ht="15.75" customHeight="1">
      <c r="J325" s="17"/>
    </row>
    <row r="326" ht="15.75" customHeight="1">
      <c r="J326" s="17"/>
    </row>
    <row r="327" ht="15.75" customHeight="1">
      <c r="J327" s="17"/>
    </row>
    <row r="328" ht="15.75" customHeight="1">
      <c r="J328" s="17"/>
    </row>
    <row r="329" ht="15.75" customHeight="1">
      <c r="J329" s="17"/>
    </row>
    <row r="330" ht="15.75" customHeight="1">
      <c r="J330" s="17"/>
    </row>
    <row r="331" ht="15.75" customHeight="1">
      <c r="J331" s="17"/>
    </row>
    <row r="332" ht="15.75" customHeight="1">
      <c r="J332" s="17"/>
    </row>
    <row r="333" ht="15.75" customHeight="1">
      <c r="J333" s="17"/>
    </row>
    <row r="334" ht="15.75" customHeight="1">
      <c r="J334" s="17"/>
    </row>
    <row r="335" ht="15.75" customHeight="1">
      <c r="J335" s="17"/>
    </row>
    <row r="336" ht="15.75" customHeight="1">
      <c r="J336" s="17"/>
    </row>
    <row r="337" ht="15.75" customHeight="1">
      <c r="J337" s="17"/>
    </row>
    <row r="338" ht="15.75" customHeight="1">
      <c r="J338" s="17"/>
    </row>
    <row r="339" ht="15.75" customHeight="1">
      <c r="J339" s="17"/>
    </row>
    <row r="340" ht="15.75" customHeight="1">
      <c r="J340" s="17"/>
    </row>
    <row r="341" ht="15.75" customHeight="1">
      <c r="J341" s="17"/>
    </row>
    <row r="342" ht="15.75" customHeight="1">
      <c r="J342" s="17"/>
    </row>
    <row r="343" ht="15.75" customHeight="1">
      <c r="J343" s="17"/>
    </row>
    <row r="344" ht="15.75" customHeight="1">
      <c r="J344" s="17"/>
    </row>
    <row r="345" ht="15.75" customHeight="1">
      <c r="J345" s="17"/>
    </row>
    <row r="346" ht="15.75" customHeight="1">
      <c r="J346" s="17"/>
    </row>
    <row r="347" ht="15.75" customHeight="1">
      <c r="J347" s="17"/>
    </row>
    <row r="348" ht="15.75" customHeight="1">
      <c r="J348" s="17"/>
    </row>
    <row r="349" ht="15.75" customHeight="1">
      <c r="J349" s="17"/>
    </row>
    <row r="350" ht="15.75" customHeight="1">
      <c r="J350" s="17"/>
    </row>
    <row r="351" ht="15.75" customHeight="1">
      <c r="J351" s="17"/>
    </row>
    <row r="352" ht="15.75" customHeight="1">
      <c r="J352" s="17"/>
    </row>
    <row r="353" ht="15.75" customHeight="1">
      <c r="J353" s="17"/>
    </row>
    <row r="354" ht="15.75" customHeight="1">
      <c r="J354" s="17"/>
    </row>
    <row r="355" ht="15.75" customHeight="1">
      <c r="J355" s="17"/>
    </row>
    <row r="356" ht="15.75" customHeight="1">
      <c r="J356" s="17"/>
    </row>
    <row r="357" ht="15.75" customHeight="1">
      <c r="J357" s="17"/>
    </row>
    <row r="358" ht="15.75" customHeight="1">
      <c r="J358" s="17"/>
    </row>
    <row r="359" ht="15.75" customHeight="1">
      <c r="J359" s="17"/>
    </row>
    <row r="360" ht="15.75" customHeight="1">
      <c r="J360" s="17"/>
    </row>
    <row r="361" ht="15.75" customHeight="1">
      <c r="J361" s="17"/>
    </row>
    <row r="362" ht="15.75" customHeight="1">
      <c r="J362" s="17"/>
    </row>
    <row r="363" ht="15.75" customHeight="1">
      <c r="J363" s="17"/>
    </row>
    <row r="364" ht="15.75" customHeight="1">
      <c r="J364" s="17"/>
    </row>
    <row r="365" ht="15.75" customHeight="1">
      <c r="J365" s="17"/>
    </row>
    <row r="366" ht="15.75" customHeight="1">
      <c r="J366" s="17"/>
    </row>
    <row r="367" ht="15.75" customHeight="1">
      <c r="J367" s="17"/>
    </row>
    <row r="368" ht="15.75" customHeight="1">
      <c r="J368" s="17"/>
    </row>
    <row r="369" ht="15.75" customHeight="1">
      <c r="J369" s="17"/>
    </row>
    <row r="370" ht="15.75" customHeight="1">
      <c r="J370" s="17"/>
    </row>
    <row r="371" ht="15.75" customHeight="1">
      <c r="J371" s="17"/>
    </row>
    <row r="372" ht="15.75" customHeight="1">
      <c r="J372" s="17"/>
    </row>
    <row r="373" ht="15.75" customHeight="1">
      <c r="J373" s="17"/>
    </row>
    <row r="374" ht="15.75" customHeight="1">
      <c r="J374" s="17"/>
    </row>
    <row r="375" ht="15.75" customHeight="1">
      <c r="J375" s="17"/>
    </row>
    <row r="376" ht="15.75" customHeight="1">
      <c r="J376" s="17"/>
    </row>
    <row r="377" ht="15.75" customHeight="1">
      <c r="J377" s="17"/>
    </row>
    <row r="378" ht="15.75" customHeight="1">
      <c r="J378" s="17"/>
    </row>
    <row r="379" ht="15.75" customHeight="1">
      <c r="J379" s="17"/>
    </row>
    <row r="380" ht="15.75" customHeight="1">
      <c r="J380" s="17"/>
    </row>
    <row r="381" ht="15.75" customHeight="1">
      <c r="J381" s="17"/>
    </row>
    <row r="382" ht="15.75" customHeight="1">
      <c r="J382" s="17"/>
    </row>
    <row r="383" ht="15.75" customHeight="1">
      <c r="J383" s="17"/>
    </row>
    <row r="384" ht="15.75" customHeight="1">
      <c r="J384" s="17"/>
    </row>
    <row r="385" ht="15.75" customHeight="1">
      <c r="J385" s="17"/>
    </row>
    <row r="386" ht="15.75" customHeight="1">
      <c r="J386" s="17"/>
    </row>
    <row r="387" ht="15.75" customHeight="1">
      <c r="J387" s="17"/>
    </row>
    <row r="388" ht="15.75" customHeight="1">
      <c r="J388" s="17"/>
    </row>
    <row r="389" ht="15.75" customHeight="1">
      <c r="J389" s="17"/>
    </row>
    <row r="390" ht="15.75" customHeight="1">
      <c r="J390" s="17"/>
    </row>
    <row r="391" ht="15.75" customHeight="1">
      <c r="J391" s="17"/>
    </row>
    <row r="392" ht="15.75" customHeight="1">
      <c r="J392" s="17"/>
    </row>
    <row r="393" ht="15.75" customHeight="1">
      <c r="J393" s="17"/>
    </row>
    <row r="394" ht="15.75" customHeight="1">
      <c r="J394" s="17"/>
    </row>
    <row r="395" ht="15.75" customHeight="1">
      <c r="J395" s="17"/>
    </row>
    <row r="396" ht="15.75" customHeight="1">
      <c r="J396" s="17"/>
    </row>
    <row r="397" ht="15.75" customHeight="1">
      <c r="J397" s="17"/>
    </row>
    <row r="398" ht="15.75" customHeight="1">
      <c r="J398" s="17"/>
    </row>
    <row r="399" ht="15.75" customHeight="1">
      <c r="J399" s="17"/>
    </row>
    <row r="400" ht="15.75" customHeight="1">
      <c r="J400" s="17"/>
    </row>
    <row r="401" ht="15.75" customHeight="1">
      <c r="J401" s="17"/>
    </row>
    <row r="402" ht="15.75" customHeight="1">
      <c r="J402" s="17"/>
    </row>
    <row r="403" ht="15.75" customHeight="1">
      <c r="J403" s="17"/>
    </row>
    <row r="404" ht="15.75" customHeight="1">
      <c r="J404" s="17"/>
    </row>
    <row r="405" ht="15.75" customHeight="1">
      <c r="J405" s="17"/>
    </row>
    <row r="406" ht="15.75" customHeight="1">
      <c r="J406" s="17"/>
    </row>
    <row r="407" ht="15.75" customHeight="1">
      <c r="J407" s="17"/>
    </row>
    <row r="408" ht="15.75" customHeight="1">
      <c r="J408" s="17"/>
    </row>
    <row r="409" ht="15.75" customHeight="1">
      <c r="J409" s="17"/>
    </row>
    <row r="410" ht="15.75" customHeight="1">
      <c r="J410" s="17"/>
    </row>
    <row r="411" ht="15.75" customHeight="1">
      <c r="J411" s="17"/>
    </row>
    <row r="412" ht="15.75" customHeight="1">
      <c r="J412" s="17"/>
    </row>
    <row r="413" ht="15.75" customHeight="1">
      <c r="J413" s="17"/>
    </row>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185"/>
    <hyperlink r:id="rId2" ref="H186"/>
    <hyperlink r:id="rId3" ref="H187"/>
    <hyperlink r:id="rId4" ref="H188"/>
    <hyperlink r:id="rId5" ref="H189"/>
    <hyperlink r:id="rId6" ref="H191"/>
    <hyperlink r:id="rId7" ref="H193"/>
    <hyperlink r:id="rId8" ref="H195"/>
    <hyperlink r:id="rId9" ref="H196"/>
    <hyperlink r:id="rId10" ref="H198"/>
    <hyperlink r:id="rId11" ref="H201"/>
    <hyperlink r:id="rId12" ref="H202"/>
    <hyperlink r:id="rId13" ref="H203"/>
    <hyperlink r:id="rId14" ref="H204"/>
    <hyperlink r:id="rId15" ref="H205"/>
    <hyperlink r:id="rId16" ref="H206"/>
    <hyperlink r:id="rId17" ref="H207"/>
    <hyperlink r:id="rId18" ref="H208"/>
    <hyperlink r:id="rId19" ref="H209"/>
    <hyperlink r:id="rId20" ref="H210"/>
    <hyperlink r:id="rId21" ref="H211"/>
  </hyperlinks>
  <printOptions/>
  <pageMargins bottom="0.75" footer="0.0" header="0.0" left="0.7" right="0.7" top="0.75"/>
  <pageSetup orientation="landscape"/>
  <drawing r:id="rId2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71"/>
    <col customWidth="1" min="3" max="3" width="10.43"/>
    <col customWidth="1" min="4" max="5" width="23.71"/>
    <col customWidth="1" min="6" max="6" width="18.86"/>
    <col customWidth="1" min="7" max="7" width="11.14"/>
    <col customWidth="1" min="8" max="8" width="18.86"/>
    <col customWidth="1" min="9" max="9" width="14.43"/>
    <col customWidth="1" min="10" max="11" width="10.71"/>
    <col customWidth="1" min="12" max="26" width="8.71"/>
  </cols>
  <sheetData>
    <row r="1">
      <c r="A1" s="94" t="s">
        <v>10243</v>
      </c>
      <c r="B1" s="94" t="s">
        <v>10244</v>
      </c>
      <c r="C1" s="94" t="s">
        <v>10245</v>
      </c>
      <c r="D1" s="94" t="s">
        <v>10246</v>
      </c>
      <c r="E1" s="94" t="s">
        <v>10247</v>
      </c>
      <c r="F1" s="95" t="s">
        <v>10248</v>
      </c>
      <c r="G1" s="96" t="s">
        <v>10249</v>
      </c>
      <c r="H1" s="94" t="s">
        <v>10250</v>
      </c>
      <c r="I1" s="97" t="s">
        <v>10251</v>
      </c>
      <c r="J1" s="57" t="s">
        <v>6271</v>
      </c>
      <c r="K1" s="57" t="s">
        <v>6272</v>
      </c>
      <c r="L1" s="57" t="s">
        <v>7986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2" max="2" width="47.29"/>
  </cols>
  <sheetData>
    <row r="1">
      <c r="A1" s="98" t="s">
        <v>10252</v>
      </c>
      <c r="B1" s="98" t="s">
        <v>10253</v>
      </c>
    </row>
    <row r="2">
      <c r="A2" s="98" t="s">
        <v>10254</v>
      </c>
      <c r="B2" s="98" t="s">
        <v>10255</v>
      </c>
    </row>
    <row r="3">
      <c r="A3" s="98" t="s">
        <v>10256</v>
      </c>
      <c r="B3" s="98" t="s">
        <v>10257</v>
      </c>
    </row>
    <row r="4">
      <c r="A4" s="98" t="s">
        <v>10258</v>
      </c>
      <c r="B4" s="98" t="s">
        <v>9003</v>
      </c>
    </row>
    <row r="5">
      <c r="A5" s="98" t="s">
        <v>10259</v>
      </c>
      <c r="B5" s="98" t="s">
        <v>10260</v>
      </c>
    </row>
    <row r="6">
      <c r="A6" s="98" t="s">
        <v>10261</v>
      </c>
      <c r="B6" s="98" t="s">
        <v>10262</v>
      </c>
    </row>
    <row r="7">
      <c r="A7" s="98" t="s">
        <v>10263</v>
      </c>
      <c r="B7" s="98" t="s">
        <v>10264</v>
      </c>
    </row>
    <row r="8">
      <c r="A8" s="98" t="s">
        <v>10265</v>
      </c>
      <c r="B8" s="98" t="s">
        <v>10266</v>
      </c>
    </row>
    <row r="9">
      <c r="A9" s="98" t="s">
        <v>10267</v>
      </c>
      <c r="B9" s="98" t="s">
        <v>10268</v>
      </c>
    </row>
    <row r="10">
      <c r="A10" s="98" t="s">
        <v>10269</v>
      </c>
      <c r="B10" s="98" t="s">
        <v>10270</v>
      </c>
    </row>
    <row r="11">
      <c r="A11" s="98" t="s">
        <v>10271</v>
      </c>
      <c r="B11" s="98" t="s">
        <v>10272</v>
      </c>
    </row>
    <row r="12">
      <c r="A12" s="98" t="s">
        <v>10273</v>
      </c>
      <c r="B12" s="98" t="s">
        <v>10274</v>
      </c>
    </row>
    <row r="13">
      <c r="A13" s="98" t="s">
        <v>10275</v>
      </c>
      <c r="B13" s="98" t="s">
        <v>10276</v>
      </c>
    </row>
    <row r="14">
      <c r="A14" s="98" t="s">
        <v>10277</v>
      </c>
      <c r="B14" s="98" t="s">
        <v>10278</v>
      </c>
    </row>
    <row r="15">
      <c r="A15" s="98" t="s">
        <v>10279</v>
      </c>
      <c r="B15" s="98" t="s">
        <v>10280</v>
      </c>
    </row>
    <row r="16">
      <c r="A16" s="98" t="s">
        <v>10281</v>
      </c>
      <c r="B16" s="98" t="s">
        <v>10282</v>
      </c>
    </row>
    <row r="17">
      <c r="A17" s="98" t="s">
        <v>10283</v>
      </c>
      <c r="B17" s="98" t="s">
        <v>10284</v>
      </c>
    </row>
    <row r="18">
      <c r="A18" s="98" t="s">
        <v>10285</v>
      </c>
      <c r="B18" s="98" t="s">
        <v>10286</v>
      </c>
    </row>
    <row r="19">
      <c r="A19" s="98" t="s">
        <v>10287</v>
      </c>
      <c r="B19" s="98" t="s">
        <v>10288</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atitkov</dc:creator>
</cp:coreProperties>
</file>